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0.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1.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2.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3.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4.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5.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DanielaMoreno\Desktop\DAYLIN\"/>
    </mc:Choice>
  </mc:AlternateContent>
  <bookViews>
    <workbookView xWindow="0" yWindow="0" windowWidth="19200" windowHeight="7320" tabRatio="903"/>
  </bookViews>
  <sheets>
    <sheet name="Notas" sheetId="43" r:id="rId1"/>
    <sheet name="Hoja2" sheetId="2" r:id="rId2"/>
    <sheet name="Hoja2 (2)" sheetId="23" r:id="rId3"/>
    <sheet name="Hoja2 (3)" sheetId="24" r:id="rId4"/>
    <sheet name="Hoja3" sheetId="3" r:id="rId5"/>
    <sheet name="Hoja4" sheetId="5" r:id="rId6"/>
    <sheet name="Hoja5" sheetId="4" r:id="rId7"/>
    <sheet name="Hoja5 (2)" sheetId="25" r:id="rId8"/>
    <sheet name="Hoja6" sheetId="6" r:id="rId9"/>
    <sheet name="Hoja6 (2)" sheetId="26" r:id="rId10"/>
    <sheet name="Hoja7" sheetId="7" r:id="rId11"/>
    <sheet name="Hoja7 (2)" sheetId="27" r:id="rId12"/>
    <sheet name="Hoja8" sheetId="8" r:id="rId13"/>
    <sheet name="Hoja8 (2)" sheetId="28" r:id="rId14"/>
    <sheet name="Hoja9" sheetId="12" r:id="rId15"/>
    <sheet name="Hoja9 (2)" sheetId="29" r:id="rId16"/>
    <sheet name="Hoja10" sheetId="9" r:id="rId17"/>
    <sheet name="Hoja10 (2)" sheetId="31" r:id="rId18"/>
    <sheet name="Hoja11" sheetId="13" r:id="rId19"/>
    <sheet name="Hoja11 (2)" sheetId="30" r:id="rId20"/>
    <sheet name="Hoja12" sheetId="14" r:id="rId21"/>
    <sheet name="Hoja12 (2)" sheetId="37" r:id="rId22"/>
    <sheet name="Hoja13" sheetId="15" r:id="rId23"/>
    <sheet name="Hoja13 (2)" sheetId="35" r:id="rId24"/>
    <sheet name="Hoja14" sheetId="32" r:id="rId25"/>
    <sheet name="Hoja14 (2)" sheetId="39" r:id="rId26"/>
    <sheet name="Hoja15" sheetId="33" r:id="rId27"/>
    <sheet name="Hoja15 (2)" sheetId="40" r:id="rId28"/>
    <sheet name="Hoja16" sheetId="21" r:id="rId29"/>
    <sheet name="Hoja16 (2)" sheetId="42" r:id="rId30"/>
  </sheets>
  <calcPr calcId="162913" iterateDelta="1E-4"/>
  <pivotCaches>
    <pivotCache cacheId="0" r:id="rId31"/>
    <pivotCache cacheId="1" r:id="rId32"/>
  </pivotCaches>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7" i="42" l="1"/>
  <c r="Y8" i="42"/>
  <c r="Y9" i="42"/>
  <c r="Y10" i="42"/>
  <c r="Y11" i="42"/>
  <c r="Y12" i="42"/>
  <c r="Y13" i="42"/>
  <c r="Y14" i="42"/>
  <c r="Y15" i="42"/>
  <c r="Y16" i="42"/>
  <c r="Y17" i="42"/>
  <c r="Y18" i="42"/>
  <c r="Y19" i="42"/>
  <c r="Y20" i="42"/>
  <c r="Y21" i="42"/>
  <c r="Y22" i="42"/>
  <c r="Y23" i="42"/>
  <c r="Y24" i="42"/>
  <c r="Y25" i="42"/>
  <c r="Y26" i="42"/>
  <c r="Y27" i="42"/>
  <c r="Y28" i="42"/>
  <c r="Y29" i="42"/>
  <c r="Y30" i="42"/>
  <c r="Y31" i="42"/>
  <c r="Y32" i="42"/>
  <c r="Z7" i="42"/>
  <c r="Z8" i="42"/>
  <c r="Z9" i="42"/>
  <c r="Z10" i="42"/>
  <c r="Z11" i="42"/>
  <c r="Z12" i="42"/>
  <c r="Z13" i="42"/>
  <c r="Z14" i="42"/>
  <c r="Z15" i="42"/>
  <c r="Z16" i="42"/>
  <c r="Z17" i="42"/>
  <c r="Z18" i="42"/>
  <c r="Z19" i="42"/>
  <c r="Z20" i="42"/>
  <c r="Z21" i="42"/>
  <c r="Z22" i="42"/>
  <c r="Z23" i="42"/>
  <c r="Z24" i="42"/>
  <c r="Z25" i="42"/>
  <c r="Z26" i="42"/>
  <c r="Z27" i="42"/>
  <c r="Z28" i="42"/>
  <c r="Z29" i="42"/>
  <c r="Z30" i="42"/>
  <c r="Z31" i="42"/>
  <c r="Z32" i="42"/>
  <c r="AA7" i="42"/>
  <c r="AA27" i="42"/>
  <c r="AA8" i="42"/>
  <c r="AA9" i="42"/>
  <c r="AA10" i="42"/>
  <c r="AA11" i="42"/>
  <c r="AA12" i="42"/>
  <c r="AA13" i="42"/>
  <c r="AA14" i="42"/>
  <c r="AA15" i="42"/>
  <c r="AA16" i="42"/>
  <c r="AA17" i="42"/>
  <c r="AA18" i="42"/>
  <c r="AA19" i="42"/>
  <c r="AA20" i="42"/>
  <c r="AA21" i="42"/>
  <c r="AA22" i="42"/>
  <c r="AA23" i="42"/>
  <c r="AA24" i="42"/>
  <c r="AA25" i="42"/>
  <c r="AA26" i="42"/>
  <c r="AA28" i="42"/>
  <c r="AA29" i="42"/>
  <c r="AA30" i="42"/>
  <c r="AA31" i="42"/>
  <c r="AA32" i="42"/>
  <c r="Z39" i="42"/>
  <c r="Z40" i="42"/>
  <c r="Z41" i="42"/>
  <c r="Z42" i="42"/>
  <c r="Z43" i="42"/>
  <c r="Z44" i="42"/>
  <c r="Z45" i="42"/>
  <c r="Z46" i="42"/>
  <c r="Z47" i="42"/>
  <c r="Z48" i="42"/>
  <c r="Z49" i="42"/>
  <c r="Z50" i="42"/>
  <c r="Z51" i="42"/>
  <c r="Z52" i="42"/>
  <c r="Z53" i="42"/>
  <c r="Z54" i="42"/>
  <c r="Z55" i="42"/>
  <c r="Z56" i="42"/>
  <c r="Z57" i="42"/>
  <c r="Z58" i="42"/>
  <c r="Z59" i="42"/>
  <c r="Z60" i="42"/>
  <c r="Z61" i="42"/>
  <c r="Z62" i="42"/>
  <c r="Z63" i="42"/>
  <c r="Z38" i="42"/>
  <c r="Y39" i="42"/>
  <c r="Y40" i="42"/>
  <c r="Y41" i="42"/>
  <c r="Y42" i="42"/>
  <c r="Y43" i="42"/>
  <c r="Y44" i="42"/>
  <c r="Y45" i="42"/>
  <c r="Y46" i="42"/>
  <c r="Y47" i="42"/>
  <c r="Y48" i="42"/>
  <c r="Y49" i="42"/>
  <c r="Y50" i="42"/>
  <c r="Y51" i="42"/>
  <c r="Y52" i="42"/>
  <c r="Y53" i="42"/>
  <c r="Y54" i="42"/>
  <c r="Y55" i="42"/>
  <c r="Y56" i="42"/>
  <c r="Y57" i="42"/>
  <c r="Y58" i="42"/>
  <c r="Y59" i="42"/>
  <c r="Y60" i="42"/>
  <c r="Y61" i="42"/>
  <c r="Y62" i="42"/>
  <c r="Y63" i="42"/>
  <c r="Y38" i="42"/>
  <c r="X39" i="42"/>
  <c r="X40" i="42"/>
  <c r="X41" i="42"/>
  <c r="X42" i="42"/>
  <c r="X43" i="42"/>
  <c r="X44" i="42"/>
  <c r="X45" i="42"/>
  <c r="X46" i="42"/>
  <c r="X47" i="42"/>
  <c r="X48" i="42"/>
  <c r="X49" i="42"/>
  <c r="X50" i="42"/>
  <c r="X51" i="42"/>
  <c r="X52" i="42"/>
  <c r="X53" i="42"/>
  <c r="X54" i="42"/>
  <c r="X55" i="42"/>
  <c r="X56" i="42"/>
  <c r="X57" i="42"/>
  <c r="X58" i="42"/>
  <c r="X59" i="42"/>
  <c r="X60" i="42"/>
  <c r="X61" i="42"/>
  <c r="X62" i="42"/>
  <c r="X63" i="42"/>
  <c r="X38" i="42"/>
  <c r="X8" i="42"/>
  <c r="X9" i="42"/>
  <c r="X10" i="42"/>
  <c r="X11" i="42"/>
  <c r="X12" i="42"/>
  <c r="X13" i="42"/>
  <c r="X14" i="42"/>
  <c r="X15" i="42"/>
  <c r="X16" i="42"/>
  <c r="X17" i="42"/>
  <c r="X18" i="42"/>
  <c r="X19" i="42"/>
  <c r="X20" i="42"/>
  <c r="X21" i="42"/>
  <c r="X22" i="42"/>
  <c r="X23" i="42"/>
  <c r="X24" i="42"/>
  <c r="X25" i="42"/>
  <c r="X26" i="42"/>
  <c r="X27" i="42"/>
  <c r="X28" i="42"/>
  <c r="X29" i="42"/>
  <c r="X30" i="42"/>
  <c r="X31" i="42"/>
  <c r="X32" i="42"/>
  <c r="X7" i="42"/>
  <c r="C87" i="30" l="1"/>
  <c r="D87" i="30"/>
  <c r="E87" i="30"/>
  <c r="C88" i="30"/>
  <c r="D88" i="30"/>
  <c r="E88" i="30"/>
  <c r="D422" i="35" l="1"/>
  <c r="D421" i="35"/>
  <c r="D420" i="35"/>
  <c r="D419" i="35"/>
  <c r="D418" i="35"/>
  <c r="D417" i="35"/>
  <c r="D416" i="35"/>
  <c r="D414" i="35"/>
  <c r="D413" i="35"/>
  <c r="D412" i="35"/>
  <c r="D411" i="35"/>
  <c r="D410" i="35"/>
  <c r="D409" i="35"/>
  <c r="D408" i="35"/>
  <c r="D412" i="15"/>
  <c r="D411" i="15"/>
  <c r="D410" i="15"/>
  <c r="D409" i="15"/>
  <c r="D408" i="15"/>
  <c r="D407" i="15"/>
  <c r="D406" i="15"/>
  <c r="D404" i="15"/>
  <c r="D403" i="15"/>
  <c r="D402" i="15"/>
  <c r="D401" i="15"/>
  <c r="D400" i="15"/>
  <c r="D399" i="15"/>
  <c r="D398" i="15"/>
  <c r="D647" i="31"/>
  <c r="D646" i="31"/>
  <c r="D645" i="31"/>
  <c r="D644" i="31"/>
  <c r="D643" i="31"/>
  <c r="D642" i="31"/>
  <c r="D641" i="31"/>
  <c r="D640" i="31"/>
  <c r="D639" i="31"/>
  <c r="D638" i="31"/>
  <c r="D637" i="31"/>
  <c r="P636" i="31"/>
  <c r="O636" i="31"/>
  <c r="N636" i="31"/>
  <c r="M636" i="31"/>
  <c r="L636" i="31"/>
  <c r="K636" i="31"/>
  <c r="J636" i="31"/>
  <c r="I636" i="31"/>
  <c r="H636" i="31"/>
  <c r="G636" i="31"/>
  <c r="F636" i="31"/>
  <c r="E636" i="31"/>
  <c r="D636" i="31"/>
  <c r="D635" i="31"/>
  <c r="D634" i="31"/>
  <c r="D633" i="31"/>
  <c r="D632" i="31"/>
  <c r="D631" i="31"/>
  <c r="D630" i="31"/>
  <c r="D629" i="31"/>
  <c r="D628" i="31"/>
  <c r="D627" i="31"/>
  <c r="D626" i="31"/>
  <c r="D625" i="31"/>
  <c r="P624" i="31"/>
  <c r="O624" i="31"/>
  <c r="N624" i="31"/>
  <c r="M624" i="31"/>
  <c r="L624" i="31"/>
  <c r="K624" i="31"/>
  <c r="J624" i="31"/>
  <c r="I624" i="31"/>
  <c r="H624" i="31"/>
  <c r="G624" i="31"/>
  <c r="F624" i="31"/>
  <c r="E624" i="31"/>
  <c r="D624" i="31"/>
  <c r="D623" i="31"/>
  <c r="D622" i="31"/>
  <c r="D621" i="31"/>
  <c r="D620" i="31"/>
  <c r="D619" i="31"/>
  <c r="D618" i="31"/>
  <c r="D617" i="31"/>
  <c r="D616" i="31"/>
  <c r="D615" i="31"/>
  <c r="D614" i="31"/>
  <c r="D613" i="31"/>
  <c r="P612" i="31"/>
  <c r="O612" i="31"/>
  <c r="N612" i="31"/>
  <c r="M612" i="31"/>
  <c r="L612" i="31"/>
  <c r="K612" i="31"/>
  <c r="J612" i="31"/>
  <c r="I612" i="31"/>
  <c r="H612" i="31"/>
  <c r="G612" i="31"/>
  <c r="F612" i="31"/>
  <c r="E612" i="31"/>
  <c r="D612" i="31"/>
  <c r="D611" i="31"/>
  <c r="D610" i="31"/>
  <c r="D609" i="31"/>
  <c r="D608" i="31"/>
  <c r="D607" i="31"/>
  <c r="D606" i="31"/>
  <c r="D605" i="31"/>
  <c r="D604" i="31"/>
  <c r="D603" i="31"/>
  <c r="D602" i="31"/>
  <c r="D601" i="31"/>
  <c r="P600" i="31"/>
  <c r="O600" i="31"/>
  <c r="N600" i="31"/>
  <c r="M600" i="31"/>
  <c r="L600" i="31"/>
  <c r="K600" i="31"/>
  <c r="J600" i="31"/>
  <c r="I600" i="31"/>
  <c r="H600" i="31"/>
  <c r="G600" i="31"/>
  <c r="F600" i="31"/>
  <c r="E600" i="31"/>
  <c r="D600" i="31"/>
  <c r="D599" i="31"/>
  <c r="D598" i="31"/>
  <c r="D597" i="31"/>
  <c r="D596" i="31"/>
  <c r="D595" i="31"/>
  <c r="D594" i="31"/>
  <c r="D593" i="31"/>
  <c r="D592" i="31"/>
  <c r="D591" i="31"/>
  <c r="D590" i="31"/>
  <c r="D589" i="31"/>
  <c r="P588" i="31"/>
  <c r="O588" i="31"/>
  <c r="N588" i="31"/>
  <c r="M588" i="31"/>
  <c r="L588" i="31"/>
  <c r="K588" i="31"/>
  <c r="J588" i="31"/>
  <c r="I588" i="31"/>
  <c r="H588" i="31"/>
  <c r="G588" i="31"/>
  <c r="F588" i="31"/>
  <c r="E588" i="31"/>
  <c r="D588" i="31"/>
  <c r="D587" i="31"/>
  <c r="D586" i="31"/>
  <c r="D585" i="31"/>
  <c r="D584" i="31"/>
  <c r="D583" i="31"/>
  <c r="D582" i="31"/>
  <c r="D581" i="31"/>
  <c r="D580" i="31"/>
  <c r="D579" i="31"/>
  <c r="D578" i="31"/>
  <c r="D577" i="31"/>
  <c r="P576" i="31"/>
  <c r="O576" i="31"/>
  <c r="N576" i="31"/>
  <c r="M576" i="31"/>
  <c r="L576" i="31"/>
  <c r="K576" i="31"/>
  <c r="J576" i="31"/>
  <c r="I576" i="31"/>
  <c r="H576" i="31"/>
  <c r="G576" i="31"/>
  <c r="F576" i="31"/>
  <c r="E576" i="31"/>
  <c r="D576" i="31"/>
  <c r="D575" i="31"/>
  <c r="D574" i="31"/>
  <c r="D573" i="31"/>
  <c r="D572" i="31"/>
  <c r="D571" i="31"/>
  <c r="D570" i="31"/>
  <c r="D569" i="31"/>
  <c r="D568" i="31"/>
  <c r="D567" i="31"/>
  <c r="D566" i="31"/>
  <c r="D565" i="31"/>
  <c r="P564" i="31"/>
  <c r="O564" i="31"/>
  <c r="N564" i="31"/>
  <c r="M564" i="31"/>
  <c r="L564" i="31"/>
  <c r="K564" i="31"/>
  <c r="J564" i="31"/>
  <c r="I564" i="31"/>
  <c r="H564" i="31"/>
  <c r="G564" i="31"/>
  <c r="F564" i="31"/>
  <c r="E564" i="31"/>
  <c r="D564" i="31"/>
  <c r="D563" i="31"/>
  <c r="D562" i="31"/>
  <c r="D561" i="31"/>
  <c r="D560" i="31"/>
  <c r="D559" i="31"/>
  <c r="D558" i="31"/>
  <c r="D557" i="31"/>
  <c r="D556" i="31"/>
  <c r="D555" i="31"/>
  <c r="D554" i="31"/>
  <c r="D553" i="31"/>
  <c r="P552" i="31"/>
  <c r="O552" i="31"/>
  <c r="N552" i="31"/>
  <c r="M552" i="31"/>
  <c r="L552" i="31"/>
  <c r="K552" i="31"/>
  <c r="J552" i="31"/>
  <c r="I552" i="31"/>
  <c r="H552" i="31"/>
  <c r="G552" i="31"/>
  <c r="F552" i="31"/>
  <c r="E552" i="31"/>
  <c r="D552" i="31"/>
  <c r="D551" i="31"/>
  <c r="D550" i="31"/>
  <c r="D549" i="31"/>
  <c r="D548" i="31"/>
  <c r="D547" i="31"/>
  <c r="D546" i="31"/>
  <c r="D545" i="31"/>
  <c r="D544" i="31"/>
  <c r="D543" i="31"/>
  <c r="D542" i="31"/>
  <c r="D541" i="31"/>
  <c r="P540" i="31"/>
  <c r="O540" i="31"/>
  <c r="N540" i="31"/>
  <c r="M540" i="31"/>
  <c r="L540" i="31"/>
  <c r="K540" i="31"/>
  <c r="J540" i="31"/>
  <c r="I540" i="31"/>
  <c r="H540" i="31"/>
  <c r="G540" i="31"/>
  <c r="F540" i="31"/>
  <c r="E540" i="31"/>
  <c r="D540" i="31"/>
  <c r="D539" i="31"/>
  <c r="D538" i="31"/>
  <c r="D537" i="31"/>
  <c r="D536" i="31"/>
  <c r="D535" i="31"/>
  <c r="D534" i="31"/>
  <c r="D533" i="31"/>
  <c r="D532" i="31"/>
  <c r="D531" i="31"/>
  <c r="D530" i="31"/>
  <c r="D529" i="31"/>
  <c r="P528" i="31"/>
  <c r="O528" i="31"/>
  <c r="N528" i="31"/>
  <c r="M528" i="31"/>
  <c r="L528" i="31"/>
  <c r="K528" i="31"/>
  <c r="J528" i="31"/>
  <c r="I528" i="31"/>
  <c r="H528" i="31"/>
  <c r="G528" i="31"/>
  <c r="F528" i="31"/>
  <c r="E528" i="31"/>
  <c r="D528" i="31"/>
  <c r="D527" i="31"/>
  <c r="D526" i="31"/>
  <c r="D525" i="31"/>
  <c r="D524" i="31"/>
  <c r="D523" i="31"/>
  <c r="D522" i="31"/>
  <c r="D521" i="31"/>
  <c r="D520" i="31"/>
  <c r="D519" i="31"/>
  <c r="D518" i="31"/>
  <c r="D517" i="31"/>
  <c r="O516" i="31"/>
  <c r="N516" i="31"/>
  <c r="M516" i="31"/>
  <c r="L516" i="31"/>
  <c r="K516" i="31"/>
  <c r="J516" i="31"/>
  <c r="I516" i="31"/>
  <c r="H516" i="31"/>
  <c r="G516" i="31"/>
  <c r="F516" i="31"/>
  <c r="E516" i="31"/>
  <c r="D516" i="31"/>
  <c r="D515" i="31"/>
  <c r="D514" i="31"/>
  <c r="D513" i="31"/>
  <c r="D512" i="31"/>
  <c r="D511" i="31"/>
  <c r="D510" i="31"/>
  <c r="D509" i="31"/>
  <c r="D508" i="31"/>
  <c r="D507" i="31"/>
  <c r="D506" i="31"/>
  <c r="D505" i="31"/>
  <c r="O504" i="31"/>
  <c r="N504" i="31"/>
  <c r="M504" i="31"/>
  <c r="L504" i="31"/>
  <c r="K504" i="31"/>
  <c r="J504" i="31"/>
  <c r="I504" i="31"/>
  <c r="H504" i="31"/>
  <c r="G504" i="31"/>
  <c r="F504" i="31"/>
  <c r="E504" i="31"/>
  <c r="D504" i="31"/>
  <c r="D503" i="31"/>
  <c r="D502" i="31"/>
  <c r="D501" i="31"/>
  <c r="D500" i="31"/>
  <c r="D499" i="31"/>
  <c r="D498" i="31"/>
  <c r="D497" i="31"/>
  <c r="D496" i="31"/>
  <c r="D495" i="31"/>
  <c r="D494" i="31"/>
  <c r="D493" i="31"/>
  <c r="O492" i="31"/>
  <c r="N492" i="31"/>
  <c r="M492" i="31"/>
  <c r="L492" i="31"/>
  <c r="K492" i="31"/>
  <c r="J492" i="31"/>
  <c r="I492" i="31"/>
  <c r="H492" i="31"/>
  <c r="G492" i="31"/>
  <c r="F492" i="31"/>
  <c r="E492" i="31"/>
  <c r="D492" i="31"/>
  <c r="D491" i="31"/>
  <c r="D490" i="31"/>
  <c r="D489" i="31"/>
  <c r="D488" i="31"/>
  <c r="D487" i="31"/>
  <c r="D486" i="31"/>
  <c r="D485" i="31"/>
  <c r="D484" i="31"/>
  <c r="D483" i="31"/>
  <c r="D482" i="31"/>
  <c r="D481" i="31"/>
  <c r="O480" i="31"/>
  <c r="N480" i="31"/>
  <c r="M480" i="31"/>
  <c r="L480" i="31"/>
  <c r="K480" i="31"/>
  <c r="J480" i="31"/>
  <c r="I480" i="31"/>
  <c r="H480" i="31"/>
  <c r="G480" i="31"/>
  <c r="F480" i="31"/>
  <c r="E480" i="31"/>
  <c r="D480" i="31"/>
  <c r="D479" i="31"/>
  <c r="D478" i="31"/>
  <c r="D477" i="31"/>
  <c r="D476" i="31"/>
  <c r="D475" i="31"/>
  <c r="D474" i="31"/>
  <c r="D473" i="31"/>
  <c r="D472" i="31"/>
  <c r="D471" i="31"/>
  <c r="D470" i="31"/>
  <c r="D469" i="31"/>
  <c r="O468" i="31"/>
  <c r="N468" i="31"/>
  <c r="M468" i="31"/>
  <c r="L468" i="31"/>
  <c r="K468" i="31"/>
  <c r="J468" i="31"/>
  <c r="I468" i="31"/>
  <c r="H468" i="31"/>
  <c r="G468" i="31"/>
  <c r="F468" i="31"/>
  <c r="E468" i="31"/>
  <c r="D468" i="31"/>
  <c r="D467" i="31"/>
  <c r="D466" i="31"/>
  <c r="D465" i="31"/>
  <c r="D464" i="31"/>
  <c r="D463" i="31"/>
  <c r="D462" i="31"/>
  <c r="D461" i="31"/>
  <c r="D460" i="31"/>
  <c r="D459" i="31"/>
  <c r="D458" i="31"/>
  <c r="D457" i="31"/>
  <c r="O456" i="31"/>
  <c r="N456" i="31"/>
  <c r="M456" i="31"/>
  <c r="L456" i="31"/>
  <c r="K456" i="31"/>
  <c r="J456" i="31"/>
  <c r="I456" i="31"/>
  <c r="H456" i="31"/>
  <c r="G456" i="31"/>
  <c r="F456" i="31"/>
  <c r="E456" i="31"/>
  <c r="D456" i="31"/>
  <c r="D455" i="31"/>
  <c r="D454" i="31"/>
  <c r="D453" i="31"/>
  <c r="D452" i="31"/>
  <c r="D451" i="31"/>
  <c r="D450" i="31"/>
  <c r="D449" i="31"/>
  <c r="D448" i="31"/>
  <c r="D447" i="31"/>
  <c r="D446" i="31"/>
  <c r="D445" i="31"/>
  <c r="O444" i="31"/>
  <c r="N444" i="31"/>
  <c r="M444" i="31"/>
  <c r="L444" i="31"/>
  <c r="K444" i="31"/>
  <c r="J444" i="31"/>
  <c r="I444" i="31"/>
  <c r="H444" i="31"/>
  <c r="G444" i="31"/>
  <c r="F444" i="31"/>
  <c r="E444" i="31"/>
  <c r="D444" i="31"/>
  <c r="D443" i="31"/>
  <c r="D442" i="31"/>
  <c r="D441" i="31"/>
  <c r="D440" i="31"/>
  <c r="D439" i="31"/>
  <c r="D438" i="31"/>
  <c r="D437" i="31"/>
  <c r="D436" i="31"/>
  <c r="D435" i="31"/>
  <c r="D434" i="31"/>
  <c r="D433" i="31"/>
  <c r="O432" i="31"/>
  <c r="N432" i="31"/>
  <c r="M432" i="31"/>
  <c r="L432" i="31"/>
  <c r="K432" i="31"/>
  <c r="J432" i="31"/>
  <c r="I432" i="31"/>
  <c r="H432" i="31"/>
  <c r="G432" i="31"/>
  <c r="F432" i="31"/>
  <c r="E432" i="31"/>
  <c r="D432" i="31"/>
  <c r="D431" i="31"/>
  <c r="D430" i="31"/>
  <c r="D429" i="31"/>
  <c r="D428" i="31"/>
  <c r="D427" i="31"/>
  <c r="D426" i="31"/>
  <c r="D425" i="31"/>
  <c r="D424" i="31"/>
  <c r="D423" i="31"/>
  <c r="D422" i="31"/>
  <c r="D421" i="31"/>
  <c r="O420" i="31"/>
  <c r="N420" i="31"/>
  <c r="M420" i="31"/>
  <c r="L420" i="31"/>
  <c r="K420" i="31"/>
  <c r="J420" i="31"/>
  <c r="I420" i="31"/>
  <c r="H420" i="31"/>
  <c r="G420" i="31"/>
  <c r="F420" i="31"/>
  <c r="E420" i="31"/>
  <c r="D420" i="31"/>
  <c r="D419" i="31"/>
  <c r="D418" i="31"/>
  <c r="D417" i="31"/>
  <c r="D416" i="31"/>
  <c r="D415" i="31"/>
  <c r="D414" i="31"/>
  <c r="D413" i="31"/>
  <c r="D412" i="31"/>
  <c r="D411" i="31"/>
  <c r="D410" i="31"/>
  <c r="D409" i="31"/>
  <c r="O408" i="31"/>
  <c r="N408" i="31"/>
  <c r="M408" i="31"/>
  <c r="L408" i="31"/>
  <c r="K408" i="31"/>
  <c r="J408" i="31"/>
  <c r="I408" i="31"/>
  <c r="H408" i="31"/>
  <c r="G408" i="31"/>
  <c r="F408" i="31"/>
  <c r="E408" i="31"/>
  <c r="D408" i="31"/>
  <c r="D407" i="31"/>
  <c r="D406" i="31"/>
  <c r="D405" i="31"/>
  <c r="D404" i="31"/>
  <c r="D403" i="31"/>
  <c r="D402" i="31"/>
  <c r="D401" i="31"/>
  <c r="D400" i="31"/>
  <c r="D399" i="31"/>
  <c r="D398" i="31"/>
  <c r="D397" i="31"/>
  <c r="O396" i="31"/>
  <c r="N396" i="31"/>
  <c r="M396" i="31"/>
  <c r="L396" i="31"/>
  <c r="K396" i="31"/>
  <c r="J396" i="31"/>
  <c r="I396" i="31"/>
  <c r="H396" i="31"/>
  <c r="G396" i="31"/>
  <c r="F396" i="31"/>
  <c r="E396" i="31"/>
  <c r="D396" i="31"/>
  <c r="D395" i="31"/>
  <c r="D394" i="31"/>
  <c r="D393" i="31"/>
  <c r="D392" i="31"/>
  <c r="D391" i="31"/>
  <c r="D390" i="31"/>
  <c r="D389" i="31"/>
  <c r="D388" i="31"/>
  <c r="D387" i="31"/>
  <c r="D386" i="31"/>
  <c r="D385" i="31"/>
  <c r="O384" i="31"/>
  <c r="N384" i="31"/>
  <c r="M384" i="31"/>
  <c r="L384" i="31"/>
  <c r="K384" i="31"/>
  <c r="J384" i="31"/>
  <c r="I384" i="31"/>
  <c r="H384" i="31"/>
  <c r="G384" i="31"/>
  <c r="F384" i="31"/>
  <c r="E384" i="31"/>
  <c r="D384" i="31"/>
  <c r="D383" i="31"/>
  <c r="D382" i="31"/>
  <c r="D381" i="31"/>
  <c r="D380" i="31"/>
  <c r="D379" i="31"/>
  <c r="D378" i="31"/>
  <c r="D377" i="31"/>
  <c r="D376" i="31"/>
  <c r="D375" i="31"/>
  <c r="D374" i="31"/>
  <c r="D373" i="31"/>
  <c r="O372" i="31"/>
  <c r="N372" i="31"/>
  <c r="M372" i="31"/>
  <c r="L372" i="31"/>
  <c r="K372" i="31"/>
  <c r="J372" i="31"/>
  <c r="I372" i="31"/>
  <c r="H372" i="31"/>
  <c r="G372" i="31"/>
  <c r="F372" i="31"/>
  <c r="E372" i="31"/>
  <c r="D372" i="31"/>
  <c r="D371" i="31"/>
  <c r="D370" i="31"/>
  <c r="D369" i="31"/>
  <c r="D368" i="31"/>
  <c r="D367" i="31"/>
  <c r="D366" i="31"/>
  <c r="D365" i="31"/>
  <c r="D364" i="31"/>
  <c r="D363" i="31"/>
  <c r="D362" i="31"/>
  <c r="D361" i="31"/>
  <c r="O360" i="31"/>
  <c r="N360" i="31"/>
  <c r="M360" i="31"/>
  <c r="L360" i="31"/>
  <c r="K360" i="31"/>
  <c r="J360" i="31"/>
  <c r="I360" i="31"/>
  <c r="H360" i="31"/>
  <c r="G360" i="31"/>
  <c r="F360" i="31"/>
  <c r="E360" i="31"/>
  <c r="D360" i="31"/>
  <c r="D359" i="31"/>
  <c r="D358" i="31"/>
  <c r="D357" i="31"/>
  <c r="D356" i="31"/>
  <c r="D355" i="31"/>
  <c r="D354" i="31"/>
  <c r="D353" i="31"/>
  <c r="D352" i="31"/>
  <c r="D351" i="31"/>
  <c r="D350" i="31"/>
  <c r="D349" i="31"/>
  <c r="O348" i="31"/>
  <c r="N348" i="31"/>
  <c r="M348" i="31"/>
  <c r="L348" i="31"/>
  <c r="K348" i="31"/>
  <c r="J348" i="31"/>
  <c r="I348" i="31"/>
  <c r="H348" i="31"/>
  <c r="G348" i="31"/>
  <c r="F348" i="31"/>
  <c r="E348" i="31"/>
  <c r="D348" i="31"/>
  <c r="D347" i="31"/>
  <c r="D346" i="31"/>
  <c r="D345" i="31"/>
  <c r="D344" i="31"/>
  <c r="D343" i="31"/>
  <c r="D342" i="31"/>
  <c r="D341" i="31"/>
  <c r="D340" i="31"/>
  <c r="D339" i="31"/>
  <c r="D338" i="31"/>
  <c r="D337" i="31"/>
  <c r="O336" i="31"/>
  <c r="N336" i="31"/>
  <c r="M336" i="31"/>
  <c r="L336" i="31"/>
  <c r="K336" i="31"/>
  <c r="J336" i="31"/>
  <c r="I336" i="31"/>
  <c r="H336" i="31"/>
  <c r="G336" i="31"/>
  <c r="F336" i="31"/>
  <c r="E336" i="31"/>
  <c r="D336" i="31"/>
  <c r="D335" i="31"/>
  <c r="D334" i="31"/>
  <c r="D333" i="31"/>
  <c r="D332" i="31"/>
  <c r="D331" i="31"/>
  <c r="D330" i="31"/>
  <c r="D329" i="31"/>
  <c r="D328" i="31"/>
  <c r="D327" i="31"/>
  <c r="D326" i="31"/>
  <c r="D325" i="31"/>
  <c r="O324" i="31"/>
  <c r="N324" i="31"/>
  <c r="M324" i="31"/>
  <c r="L324" i="31"/>
  <c r="K324" i="31"/>
  <c r="J324" i="31"/>
  <c r="I324" i="31"/>
  <c r="H324" i="31"/>
  <c r="G324" i="31"/>
  <c r="F324" i="31"/>
  <c r="E324" i="31"/>
  <c r="D324" i="31"/>
  <c r="D323" i="31"/>
  <c r="D322" i="31"/>
  <c r="D321" i="31"/>
  <c r="D320" i="31"/>
  <c r="D319" i="31"/>
  <c r="D318" i="31"/>
  <c r="D317" i="31"/>
  <c r="D316" i="31"/>
  <c r="D315" i="31"/>
  <c r="D314" i="31"/>
  <c r="D313" i="31"/>
  <c r="O312" i="31"/>
  <c r="N312" i="31"/>
  <c r="M312" i="31"/>
  <c r="L312" i="31"/>
  <c r="K312" i="31"/>
  <c r="J312" i="31"/>
  <c r="I312" i="31"/>
  <c r="H312" i="31"/>
  <c r="G312" i="31"/>
  <c r="F312" i="31"/>
  <c r="E312" i="31"/>
  <c r="D312" i="31"/>
  <c r="D311" i="31"/>
  <c r="D310" i="31"/>
  <c r="D309" i="31"/>
  <c r="D308" i="31"/>
  <c r="D307" i="31"/>
  <c r="D306" i="31"/>
  <c r="D305" i="31"/>
  <c r="D304" i="31"/>
  <c r="D303" i="31"/>
  <c r="D302" i="31"/>
  <c r="D301" i="31"/>
  <c r="O300" i="31"/>
  <c r="N300" i="31"/>
  <c r="M300" i="31"/>
  <c r="L300" i="31"/>
  <c r="K300" i="31"/>
  <c r="J300" i="31"/>
  <c r="I300" i="31"/>
  <c r="H300" i="31"/>
  <c r="G300" i="31"/>
  <c r="F300" i="31"/>
  <c r="E300" i="31"/>
  <c r="D300" i="31"/>
  <c r="D299" i="31"/>
  <c r="D298" i="31"/>
  <c r="D297" i="31"/>
  <c r="D296" i="31"/>
  <c r="D295" i="31"/>
  <c r="D294" i="31"/>
  <c r="D293" i="31"/>
  <c r="D292" i="31"/>
  <c r="D291" i="31"/>
  <c r="D290" i="31"/>
  <c r="D289" i="31"/>
  <c r="O288" i="31"/>
  <c r="N288" i="31"/>
  <c r="M288" i="31"/>
  <c r="L288" i="31"/>
  <c r="K288" i="31"/>
  <c r="J288" i="31"/>
  <c r="I288" i="31"/>
  <c r="H288" i="31"/>
  <c r="G288" i="31"/>
  <c r="F288" i="31"/>
  <c r="E288" i="31"/>
  <c r="D288" i="31"/>
  <c r="D287" i="31"/>
  <c r="D286" i="31"/>
  <c r="D285" i="31"/>
  <c r="D284" i="31"/>
  <c r="D283" i="31"/>
  <c r="D282" i="31"/>
  <c r="D281" i="31"/>
  <c r="D280" i="31"/>
  <c r="D279" i="31"/>
  <c r="D278" i="31"/>
  <c r="D277" i="31"/>
  <c r="O276" i="31"/>
  <c r="N276" i="31"/>
  <c r="M276" i="31"/>
  <c r="L276" i="31"/>
  <c r="K276" i="31"/>
  <c r="J276" i="31"/>
  <c r="I276" i="31"/>
  <c r="H276" i="31"/>
  <c r="G276" i="31"/>
  <c r="F276" i="31"/>
  <c r="E276" i="31"/>
  <c r="D276" i="31"/>
  <c r="D275" i="31"/>
  <c r="D274" i="31"/>
  <c r="D273" i="31"/>
  <c r="D272" i="31"/>
  <c r="D271" i="31"/>
  <c r="D270" i="31"/>
  <c r="D269" i="31"/>
  <c r="D268" i="31"/>
  <c r="D267" i="31"/>
  <c r="D266" i="31"/>
  <c r="D265" i="31"/>
  <c r="O264" i="31"/>
  <c r="N264" i="31"/>
  <c r="M264" i="31"/>
  <c r="L264" i="31"/>
  <c r="K264" i="31"/>
  <c r="J264" i="31"/>
  <c r="I264" i="31"/>
  <c r="H264" i="31"/>
  <c r="G264" i="31"/>
  <c r="F264" i="31"/>
  <c r="E264" i="31"/>
  <c r="D264" i="31"/>
  <c r="D263" i="31"/>
  <c r="D262" i="31"/>
  <c r="D261" i="31"/>
  <c r="D260" i="31"/>
  <c r="D259" i="31"/>
  <c r="D258" i="31"/>
  <c r="D257" i="31"/>
  <c r="D256" i="31"/>
  <c r="D255" i="31"/>
  <c r="D254" i="31"/>
  <c r="D253" i="31"/>
  <c r="P252" i="31"/>
  <c r="O252" i="31"/>
  <c r="N252" i="31"/>
  <c r="M252" i="31"/>
  <c r="L252" i="31"/>
  <c r="K252" i="31"/>
  <c r="J252" i="31"/>
  <c r="I252" i="31"/>
  <c r="H252" i="31"/>
  <c r="G252" i="31"/>
  <c r="F252" i="31"/>
  <c r="E252" i="31"/>
  <c r="D252" i="31"/>
  <c r="D251" i="31"/>
  <c r="D250" i="31"/>
  <c r="D249" i="31"/>
  <c r="D248" i="31"/>
  <c r="D247" i="31"/>
  <c r="D246" i="31"/>
  <c r="D245" i="31"/>
  <c r="D244" i="31"/>
  <c r="D243" i="31"/>
  <c r="D242" i="31"/>
  <c r="D241" i="31"/>
  <c r="P240" i="31"/>
  <c r="O240" i="31"/>
  <c r="N240" i="31"/>
  <c r="M240" i="31"/>
  <c r="L240" i="31"/>
  <c r="K240" i="31"/>
  <c r="J240" i="31"/>
  <c r="I240" i="31"/>
  <c r="H240" i="31"/>
  <c r="G240" i="31"/>
  <c r="F240" i="31"/>
  <c r="E240" i="31"/>
  <c r="D240" i="31"/>
  <c r="D239" i="31"/>
  <c r="D238" i="31"/>
  <c r="D237" i="31"/>
  <c r="D236" i="31"/>
  <c r="D235" i="31"/>
  <c r="D234" i="31"/>
  <c r="D233" i="31"/>
  <c r="D232" i="31"/>
  <c r="D231" i="31"/>
  <c r="D230" i="31"/>
  <c r="D229" i="31"/>
  <c r="P228" i="31"/>
  <c r="O228" i="31"/>
  <c r="N228" i="31"/>
  <c r="M228" i="31"/>
  <c r="L228" i="31"/>
  <c r="K228" i="31"/>
  <c r="J228" i="31"/>
  <c r="I228" i="31"/>
  <c r="H228" i="31"/>
  <c r="G228" i="31"/>
  <c r="F228" i="31"/>
  <c r="E228" i="31"/>
  <c r="D228" i="31"/>
  <c r="D227" i="31"/>
  <c r="D226" i="31"/>
  <c r="D225" i="31"/>
  <c r="D224" i="31"/>
  <c r="D223" i="31"/>
  <c r="D222" i="31"/>
  <c r="D221" i="31"/>
  <c r="D220" i="31"/>
  <c r="D219" i="31"/>
  <c r="D218" i="31"/>
  <c r="D217" i="31"/>
  <c r="D216" i="31"/>
  <c r="P215" i="31"/>
  <c r="O215" i="31"/>
  <c r="N215" i="31"/>
  <c r="M215" i="31"/>
  <c r="L215" i="31"/>
  <c r="K215" i="31"/>
  <c r="J215" i="31"/>
  <c r="I215" i="31"/>
  <c r="H215" i="31"/>
  <c r="G215" i="31"/>
  <c r="F215" i="31"/>
  <c r="E215" i="31"/>
  <c r="D215" i="31"/>
  <c r="D214" i="31"/>
  <c r="D213" i="31"/>
  <c r="D212" i="31"/>
  <c r="D211" i="31"/>
  <c r="D210" i="31"/>
  <c r="D209" i="31"/>
  <c r="D208" i="31"/>
  <c r="D207" i="31"/>
  <c r="D206" i="31"/>
  <c r="D205" i="31"/>
  <c r="D204" i="31"/>
  <c r="D203" i="31"/>
  <c r="P202" i="31"/>
  <c r="O202" i="31"/>
  <c r="N202" i="31"/>
  <c r="M202" i="31"/>
  <c r="L202" i="31"/>
  <c r="K202" i="31"/>
  <c r="J202" i="31"/>
  <c r="I202" i="31"/>
  <c r="H202" i="31"/>
  <c r="G202" i="31"/>
  <c r="F202" i="31"/>
  <c r="E202" i="31"/>
  <c r="D202" i="31"/>
  <c r="D201" i="31"/>
  <c r="D200" i="31"/>
  <c r="D199" i="31"/>
  <c r="D198" i="31"/>
  <c r="D197" i="31"/>
  <c r="D196" i="31"/>
  <c r="D195" i="31"/>
  <c r="D194" i="31"/>
  <c r="D193" i="31"/>
  <c r="D192" i="31"/>
  <c r="D191" i="31"/>
  <c r="D190" i="31"/>
  <c r="P189" i="31"/>
  <c r="O189" i="31"/>
  <c r="N189" i="31"/>
  <c r="M189" i="31"/>
  <c r="L189" i="31"/>
  <c r="K189" i="31"/>
  <c r="J189" i="31"/>
  <c r="I189" i="31"/>
  <c r="H189" i="31"/>
  <c r="G189" i="31"/>
  <c r="F189" i="31"/>
  <c r="E189" i="31"/>
  <c r="D189" i="31"/>
  <c r="D188" i="31"/>
  <c r="D187" i="31"/>
  <c r="D186" i="31"/>
  <c r="D185" i="31"/>
  <c r="D184" i="31"/>
  <c r="D183" i="31"/>
  <c r="D182" i="31"/>
  <c r="D181" i="31"/>
  <c r="D180" i="31"/>
  <c r="D179" i="31"/>
  <c r="D178" i="31"/>
  <c r="D177" i="31"/>
  <c r="P176" i="31"/>
  <c r="O176" i="31"/>
  <c r="N176" i="31"/>
  <c r="M176" i="31"/>
  <c r="L176" i="31"/>
  <c r="K176" i="31"/>
  <c r="J176" i="31"/>
  <c r="I176" i="31"/>
  <c r="H176" i="31"/>
  <c r="G176" i="31"/>
  <c r="F176" i="31"/>
  <c r="E176" i="31"/>
  <c r="D176" i="31"/>
  <c r="D175" i="31"/>
  <c r="D174" i="31"/>
  <c r="D173" i="31"/>
  <c r="D172" i="31"/>
  <c r="D171" i="31"/>
  <c r="D170" i="31"/>
  <c r="D169" i="31"/>
  <c r="D168" i="31"/>
  <c r="D167" i="31"/>
  <c r="D166" i="31"/>
  <c r="D165" i="31"/>
  <c r="D164" i="31"/>
  <c r="P163" i="31"/>
  <c r="O163" i="31"/>
  <c r="N163" i="31"/>
  <c r="M163" i="31"/>
  <c r="L163" i="31"/>
  <c r="K163" i="31"/>
  <c r="J163" i="31"/>
  <c r="I163" i="31"/>
  <c r="H163" i="31"/>
  <c r="G163" i="31"/>
  <c r="F163" i="31"/>
  <c r="E163" i="31"/>
  <c r="D163" i="31"/>
  <c r="D162" i="31"/>
  <c r="D161" i="31"/>
  <c r="D160" i="31"/>
  <c r="D159" i="31"/>
  <c r="D158" i="31"/>
  <c r="D157" i="31"/>
  <c r="D156" i="31"/>
  <c r="D155" i="31"/>
  <c r="D154" i="31"/>
  <c r="D153" i="31"/>
  <c r="D152" i="31"/>
  <c r="D151" i="31"/>
  <c r="P150" i="31"/>
  <c r="O150" i="31"/>
  <c r="N150" i="31"/>
  <c r="M150" i="31"/>
  <c r="L150" i="31"/>
  <c r="K150" i="31"/>
  <c r="J150" i="31"/>
  <c r="I150" i="31"/>
  <c r="H150" i="31"/>
  <c r="G150" i="31"/>
  <c r="F150" i="31"/>
  <c r="E150" i="31"/>
  <c r="D150" i="31"/>
  <c r="D149" i="31"/>
  <c r="D148" i="31"/>
  <c r="D147" i="31"/>
  <c r="D146" i="31"/>
  <c r="D145" i="31"/>
  <c r="D144" i="31"/>
  <c r="D143" i="31"/>
  <c r="D142" i="31"/>
  <c r="D141" i="31"/>
  <c r="D140" i="31"/>
  <c r="D139" i="31"/>
  <c r="D138" i="31"/>
  <c r="P137" i="31"/>
  <c r="O137" i="31"/>
  <c r="N137" i="31"/>
  <c r="M137" i="31"/>
  <c r="L137" i="31"/>
  <c r="K137" i="31"/>
  <c r="J137" i="31"/>
  <c r="I137" i="31"/>
  <c r="H137" i="31"/>
  <c r="G137" i="31"/>
  <c r="F137" i="31"/>
  <c r="E137" i="31"/>
  <c r="D137" i="31"/>
  <c r="D136" i="31"/>
  <c r="D135" i="31"/>
  <c r="D134" i="31"/>
  <c r="D133" i="31"/>
  <c r="D132" i="31"/>
  <c r="D131" i="31"/>
  <c r="D130" i="31"/>
  <c r="D129" i="31"/>
  <c r="D128" i="31"/>
  <c r="D127" i="31"/>
  <c r="D126" i="31"/>
  <c r="D125" i="31"/>
  <c r="P124" i="31"/>
  <c r="O124" i="31"/>
  <c r="N124" i="31"/>
  <c r="M124" i="31"/>
  <c r="L124" i="31"/>
  <c r="K124" i="31"/>
  <c r="J124" i="31"/>
  <c r="I124" i="31"/>
  <c r="H124" i="31"/>
  <c r="G124" i="31"/>
  <c r="F124" i="31"/>
  <c r="E124" i="31"/>
  <c r="D124" i="31"/>
  <c r="D123" i="31"/>
  <c r="D122" i="31"/>
  <c r="D121" i="31"/>
  <c r="D120" i="31"/>
  <c r="D119" i="31"/>
  <c r="D118" i="31"/>
  <c r="D117" i="31"/>
  <c r="D116" i="31"/>
  <c r="D115" i="31"/>
  <c r="D114" i="31"/>
  <c r="D113" i="31"/>
  <c r="D112" i="31"/>
  <c r="P111" i="31"/>
  <c r="O111" i="31"/>
  <c r="N111" i="31"/>
  <c r="M111" i="31"/>
  <c r="L111" i="31"/>
  <c r="K111" i="31"/>
  <c r="J111" i="31"/>
  <c r="I111" i="31"/>
  <c r="H111" i="31"/>
  <c r="G111" i="31"/>
  <c r="F111" i="31"/>
  <c r="E111" i="31"/>
  <c r="D111" i="31"/>
  <c r="D110" i="31"/>
  <c r="D109" i="31"/>
  <c r="D108" i="31"/>
  <c r="D107" i="31"/>
  <c r="D106" i="31"/>
  <c r="D105" i="31"/>
  <c r="D104" i="31"/>
  <c r="D103" i="31"/>
  <c r="D102" i="31"/>
  <c r="D101" i="31"/>
  <c r="D100" i="31"/>
  <c r="D99" i="31"/>
  <c r="P98" i="31"/>
  <c r="O98" i="31"/>
  <c r="N98" i="31"/>
  <c r="M98" i="31"/>
  <c r="L98" i="31"/>
  <c r="K98" i="31"/>
  <c r="J98" i="31"/>
  <c r="I98" i="31"/>
  <c r="H98" i="31"/>
  <c r="G98" i="31"/>
  <c r="F98" i="31"/>
  <c r="E98" i="31"/>
  <c r="D98" i="31"/>
  <c r="D97" i="31"/>
  <c r="D96" i="31"/>
  <c r="D95" i="31"/>
  <c r="D94" i="31"/>
  <c r="D93" i="31"/>
  <c r="D92" i="31"/>
  <c r="D91" i="31"/>
  <c r="D90" i="31"/>
  <c r="D89" i="31"/>
  <c r="D88" i="31"/>
  <c r="D87" i="31"/>
  <c r="D86" i="31"/>
  <c r="P85" i="31"/>
  <c r="O85" i="31"/>
  <c r="N85" i="31"/>
  <c r="M85" i="31"/>
  <c r="L85" i="31"/>
  <c r="K85" i="31"/>
  <c r="J85" i="31"/>
  <c r="I85" i="31"/>
  <c r="H85" i="31"/>
  <c r="G85" i="31"/>
  <c r="F85" i="31"/>
  <c r="E85" i="31"/>
  <c r="D85" i="31"/>
  <c r="D84" i="31"/>
  <c r="D83" i="31"/>
  <c r="D82" i="31"/>
  <c r="D81" i="31"/>
  <c r="D80" i="31"/>
  <c r="D79" i="31"/>
  <c r="D78" i="31"/>
  <c r="D77" i="31"/>
  <c r="D76" i="31"/>
  <c r="D75" i="31"/>
  <c r="D74" i="31"/>
  <c r="D73" i="31"/>
  <c r="P72" i="31"/>
  <c r="O72" i="31"/>
  <c r="N72" i="31"/>
  <c r="M72" i="31"/>
  <c r="L72" i="31"/>
  <c r="K72" i="31"/>
  <c r="J72" i="31"/>
  <c r="I72" i="31"/>
  <c r="H72" i="31"/>
  <c r="G72" i="31"/>
  <c r="F72" i="31"/>
  <c r="E72" i="31"/>
  <c r="D72" i="31"/>
  <c r="D71" i="31"/>
  <c r="D70" i="31"/>
  <c r="D69" i="31"/>
  <c r="D68" i="31"/>
  <c r="D67" i="31"/>
  <c r="D66" i="31"/>
  <c r="D65" i="31"/>
  <c r="D64" i="31"/>
  <c r="D63" i="31"/>
  <c r="D62" i="31"/>
  <c r="D61" i="31"/>
  <c r="D60" i="31"/>
  <c r="P59" i="31"/>
  <c r="O59" i="31"/>
  <c r="N59" i="31"/>
  <c r="M59" i="31"/>
  <c r="L59" i="31"/>
  <c r="K59" i="31"/>
  <c r="J59" i="31"/>
  <c r="I59" i="31"/>
  <c r="H59" i="31"/>
  <c r="G59" i="31"/>
  <c r="F59" i="31"/>
  <c r="E59" i="31"/>
  <c r="D59" i="31"/>
  <c r="D58" i="31"/>
  <c r="D57" i="31"/>
  <c r="D56" i="31"/>
  <c r="D55" i="31"/>
  <c r="D54" i="31"/>
  <c r="D53" i="31"/>
  <c r="D52" i="31"/>
  <c r="D51" i="31"/>
  <c r="D50" i="31"/>
  <c r="D49" i="31"/>
  <c r="D48" i="31"/>
  <c r="D47" i="31"/>
  <c r="P46" i="31"/>
  <c r="O46" i="31"/>
  <c r="N46" i="31"/>
  <c r="M46" i="31"/>
  <c r="L46" i="31"/>
  <c r="K46" i="31"/>
  <c r="J46" i="31"/>
  <c r="I46" i="31"/>
  <c r="H46" i="31"/>
  <c r="G46" i="31"/>
  <c r="F46" i="31"/>
  <c r="E46" i="31"/>
  <c r="D46" i="31"/>
  <c r="D45" i="31"/>
  <c r="D44" i="31"/>
  <c r="D43" i="31"/>
  <c r="D42" i="31"/>
  <c r="D41" i="31"/>
  <c r="D40" i="31"/>
  <c r="D39" i="31"/>
  <c r="D38" i="31"/>
  <c r="D37" i="31"/>
  <c r="D36" i="31"/>
  <c r="D35" i="31"/>
  <c r="D34" i="31"/>
  <c r="P33" i="31"/>
  <c r="O33" i="31"/>
  <c r="N33" i="31"/>
  <c r="M33" i="31"/>
  <c r="L33" i="31"/>
  <c r="K33" i="31"/>
  <c r="J33" i="31"/>
  <c r="I33" i="31"/>
  <c r="H33" i="31"/>
  <c r="G33" i="31"/>
  <c r="F33" i="31"/>
  <c r="E33" i="31"/>
  <c r="D33" i="31"/>
  <c r="D32" i="31"/>
  <c r="D31" i="31"/>
  <c r="D30" i="31"/>
  <c r="D29" i="31"/>
  <c r="D28" i="31"/>
  <c r="D27" i="31"/>
  <c r="D26" i="31"/>
  <c r="D25" i="31"/>
  <c r="D24" i="31"/>
  <c r="D23" i="31"/>
  <c r="D22" i="31"/>
  <c r="D21" i="31"/>
  <c r="P20" i="31"/>
  <c r="O20" i="31"/>
  <c r="N20" i="31"/>
  <c r="M20" i="31"/>
  <c r="L20" i="31"/>
  <c r="K20" i="31"/>
  <c r="J20" i="31"/>
  <c r="I20" i="31"/>
  <c r="H20" i="31"/>
  <c r="G20" i="31"/>
  <c r="F20" i="31"/>
  <c r="E20" i="31"/>
  <c r="D20" i="31"/>
  <c r="D19" i="31"/>
  <c r="D18" i="31"/>
  <c r="D17" i="31"/>
  <c r="D16" i="31"/>
  <c r="D15" i="31"/>
  <c r="D14" i="31"/>
  <c r="D13" i="31"/>
  <c r="D12" i="31"/>
  <c r="D11" i="31"/>
  <c r="D10" i="31"/>
  <c r="D9" i="31"/>
  <c r="D8" i="31"/>
  <c r="P7" i="31"/>
  <c r="O7" i="31"/>
  <c r="N7" i="31"/>
  <c r="M7" i="31"/>
  <c r="L7" i="31"/>
  <c r="K7" i="31"/>
  <c r="J7" i="31"/>
  <c r="I7" i="31"/>
  <c r="H7" i="31"/>
  <c r="G7" i="31"/>
  <c r="F7" i="31"/>
  <c r="E7" i="31"/>
  <c r="D7" i="31"/>
  <c r="D647" i="9"/>
  <c r="D646" i="9"/>
  <c r="D645" i="9"/>
  <c r="D644" i="9"/>
  <c r="D643" i="9"/>
  <c r="D642" i="9"/>
  <c r="D641" i="9"/>
  <c r="D640" i="9"/>
  <c r="D639" i="9"/>
  <c r="D638" i="9"/>
  <c r="D637" i="9"/>
  <c r="P636" i="9"/>
  <c r="O636" i="9"/>
  <c r="N636" i="9"/>
  <c r="M636" i="9"/>
  <c r="L636" i="9"/>
  <c r="K636" i="9"/>
  <c r="J636" i="9"/>
  <c r="I636" i="9"/>
  <c r="H636" i="9"/>
  <c r="G636" i="9"/>
  <c r="F636" i="9"/>
  <c r="E636" i="9"/>
  <c r="D636" i="9"/>
  <c r="D635" i="9"/>
  <c r="D634" i="9"/>
  <c r="D633" i="9"/>
  <c r="D632" i="9"/>
  <c r="D631" i="9"/>
  <c r="D630" i="9"/>
  <c r="D629" i="9"/>
  <c r="D628" i="9"/>
  <c r="D627" i="9"/>
  <c r="D626" i="9"/>
  <c r="D625" i="9"/>
  <c r="P624" i="9"/>
  <c r="O624" i="9"/>
  <c r="N624" i="9"/>
  <c r="M624" i="9"/>
  <c r="L624" i="9"/>
  <c r="K624" i="9"/>
  <c r="J624" i="9"/>
  <c r="I624" i="9"/>
  <c r="H624" i="9"/>
  <c r="G624" i="9"/>
  <c r="F624" i="9"/>
  <c r="E624" i="9"/>
  <c r="D624" i="9"/>
  <c r="D623" i="9"/>
  <c r="D622" i="9"/>
  <c r="D621" i="9"/>
  <c r="D620" i="9"/>
  <c r="D619" i="9"/>
  <c r="D618" i="9"/>
  <c r="D617" i="9"/>
  <c r="D616" i="9"/>
  <c r="D615" i="9"/>
  <c r="D614" i="9"/>
  <c r="D613" i="9"/>
  <c r="P612" i="9"/>
  <c r="O612" i="9"/>
  <c r="N612" i="9"/>
  <c r="M612" i="9"/>
  <c r="L612" i="9"/>
  <c r="K612" i="9"/>
  <c r="J612" i="9"/>
  <c r="I612" i="9"/>
  <c r="H612" i="9"/>
  <c r="G612" i="9"/>
  <c r="F612" i="9"/>
  <c r="E612" i="9"/>
  <c r="D612" i="9"/>
  <c r="D611" i="9"/>
  <c r="D610" i="9"/>
  <c r="D609" i="9"/>
  <c r="D608" i="9"/>
  <c r="D607" i="9"/>
  <c r="D606" i="9"/>
  <c r="D605" i="9"/>
  <c r="D604" i="9"/>
  <c r="D603" i="9"/>
  <c r="D602" i="9"/>
  <c r="D601" i="9"/>
  <c r="P600" i="9"/>
  <c r="O600" i="9"/>
  <c r="N600" i="9"/>
  <c r="M600" i="9"/>
  <c r="L600" i="9"/>
  <c r="K600" i="9"/>
  <c r="J600" i="9"/>
  <c r="I600" i="9"/>
  <c r="H600" i="9"/>
  <c r="G600" i="9"/>
  <c r="F600" i="9"/>
  <c r="E600" i="9"/>
  <c r="D600" i="9"/>
  <c r="D599" i="9"/>
  <c r="D598" i="9"/>
  <c r="D597" i="9"/>
  <c r="D596" i="9"/>
  <c r="D595" i="9"/>
  <c r="D594" i="9"/>
  <c r="D593" i="9"/>
  <c r="D592" i="9"/>
  <c r="D591" i="9"/>
  <c r="D590" i="9"/>
  <c r="D589" i="9"/>
  <c r="P588" i="9"/>
  <c r="O588" i="9"/>
  <c r="N588" i="9"/>
  <c r="M588" i="9"/>
  <c r="L588" i="9"/>
  <c r="K588" i="9"/>
  <c r="J588" i="9"/>
  <c r="I588" i="9"/>
  <c r="H588" i="9"/>
  <c r="G588" i="9"/>
  <c r="F588" i="9"/>
  <c r="E588" i="9"/>
  <c r="D588" i="9"/>
  <c r="D587" i="9"/>
  <c r="D586" i="9"/>
  <c r="D585" i="9"/>
  <c r="D584" i="9"/>
  <c r="D583" i="9"/>
  <c r="D582" i="9"/>
  <c r="D581" i="9"/>
  <c r="D580" i="9"/>
  <c r="D579" i="9"/>
  <c r="D578" i="9"/>
  <c r="D577" i="9"/>
  <c r="P576" i="9"/>
  <c r="O576" i="9"/>
  <c r="N576" i="9"/>
  <c r="M576" i="9"/>
  <c r="L576" i="9"/>
  <c r="K576" i="9"/>
  <c r="J576" i="9"/>
  <c r="I576" i="9"/>
  <c r="H576" i="9"/>
  <c r="G576" i="9"/>
  <c r="F576" i="9"/>
  <c r="E576" i="9"/>
  <c r="D576" i="9"/>
  <c r="D575" i="9"/>
  <c r="D574" i="9"/>
  <c r="D573" i="9"/>
  <c r="D572" i="9"/>
  <c r="D571" i="9"/>
  <c r="D570" i="9"/>
  <c r="D569" i="9"/>
  <c r="D568" i="9"/>
  <c r="D567" i="9"/>
  <c r="D566" i="9"/>
  <c r="D565" i="9"/>
  <c r="P564" i="9"/>
  <c r="O564" i="9"/>
  <c r="N564" i="9"/>
  <c r="M564" i="9"/>
  <c r="L564" i="9"/>
  <c r="K564" i="9"/>
  <c r="J564" i="9"/>
  <c r="I564" i="9"/>
  <c r="H564" i="9"/>
  <c r="G564" i="9"/>
  <c r="F564" i="9"/>
  <c r="E564" i="9"/>
  <c r="D564" i="9"/>
  <c r="D563" i="9"/>
  <c r="D562" i="9"/>
  <c r="D561" i="9"/>
  <c r="D560" i="9"/>
  <c r="D559" i="9"/>
  <c r="D558" i="9"/>
  <c r="D557" i="9"/>
  <c r="D556" i="9"/>
  <c r="D555" i="9"/>
  <c r="D554" i="9"/>
  <c r="D553" i="9"/>
  <c r="P552" i="9"/>
  <c r="O552" i="9"/>
  <c r="N552" i="9"/>
  <c r="M552" i="9"/>
  <c r="L552" i="9"/>
  <c r="K552" i="9"/>
  <c r="J552" i="9"/>
  <c r="I552" i="9"/>
  <c r="H552" i="9"/>
  <c r="G552" i="9"/>
  <c r="F552" i="9"/>
  <c r="E552" i="9"/>
  <c r="D552" i="9"/>
  <c r="D551" i="9"/>
  <c r="D550" i="9"/>
  <c r="D549" i="9"/>
  <c r="D548" i="9"/>
  <c r="D547" i="9"/>
  <c r="D546" i="9"/>
  <c r="D545" i="9"/>
  <c r="D544" i="9"/>
  <c r="D543" i="9"/>
  <c r="D542" i="9"/>
  <c r="D541" i="9"/>
  <c r="P540" i="9"/>
  <c r="O540" i="9"/>
  <c r="N540" i="9"/>
  <c r="M540" i="9"/>
  <c r="L540" i="9"/>
  <c r="K540" i="9"/>
  <c r="J540" i="9"/>
  <c r="I540" i="9"/>
  <c r="H540" i="9"/>
  <c r="G540" i="9"/>
  <c r="F540" i="9"/>
  <c r="E540" i="9"/>
  <c r="D540" i="9"/>
  <c r="D539" i="9"/>
  <c r="D538" i="9"/>
  <c r="D537" i="9"/>
  <c r="D536" i="9"/>
  <c r="D535" i="9"/>
  <c r="D534" i="9"/>
  <c r="D533" i="9"/>
  <c r="D532" i="9"/>
  <c r="D531" i="9"/>
  <c r="D530" i="9"/>
  <c r="D529" i="9"/>
  <c r="P528" i="9"/>
  <c r="O528" i="9"/>
  <c r="N528" i="9"/>
  <c r="M528" i="9"/>
  <c r="L528" i="9"/>
  <c r="K528" i="9"/>
  <c r="J528" i="9"/>
  <c r="I528" i="9"/>
  <c r="H528" i="9"/>
  <c r="G528" i="9"/>
  <c r="F528" i="9"/>
  <c r="E528" i="9"/>
  <c r="D528" i="9"/>
  <c r="D527" i="9"/>
  <c r="D526" i="9"/>
  <c r="D525" i="9"/>
  <c r="D524" i="9"/>
  <c r="D523" i="9"/>
  <c r="D522" i="9"/>
  <c r="D521" i="9"/>
  <c r="D520" i="9"/>
  <c r="D519" i="9"/>
  <c r="D518" i="9"/>
  <c r="D517" i="9"/>
  <c r="O516" i="9"/>
  <c r="N516" i="9"/>
  <c r="M516" i="9"/>
  <c r="L516" i="9"/>
  <c r="K516" i="9"/>
  <c r="J516" i="9"/>
  <c r="I516" i="9"/>
  <c r="H516" i="9"/>
  <c r="G516" i="9"/>
  <c r="F516" i="9"/>
  <c r="E516" i="9"/>
  <c r="D516" i="9"/>
  <c r="D515" i="9"/>
  <c r="D514" i="9"/>
  <c r="D513" i="9"/>
  <c r="D512" i="9"/>
  <c r="D511" i="9"/>
  <c r="D510" i="9"/>
  <c r="D509" i="9"/>
  <c r="D508" i="9"/>
  <c r="D507" i="9"/>
  <c r="D506" i="9"/>
  <c r="D505" i="9"/>
  <c r="O504" i="9"/>
  <c r="N504" i="9"/>
  <c r="M504" i="9"/>
  <c r="L504" i="9"/>
  <c r="K504" i="9"/>
  <c r="J504" i="9"/>
  <c r="I504" i="9"/>
  <c r="H504" i="9"/>
  <c r="G504" i="9"/>
  <c r="F504" i="9"/>
  <c r="E504" i="9"/>
  <c r="D504" i="9"/>
  <c r="D503" i="9"/>
  <c r="D502" i="9"/>
  <c r="D501" i="9"/>
  <c r="D500" i="9"/>
  <c r="D499" i="9"/>
  <c r="D498" i="9"/>
  <c r="D497" i="9"/>
  <c r="D496" i="9"/>
  <c r="D495" i="9"/>
  <c r="D494" i="9"/>
  <c r="D493" i="9"/>
  <c r="O492" i="9"/>
  <c r="N492" i="9"/>
  <c r="M492" i="9"/>
  <c r="L492" i="9"/>
  <c r="K492" i="9"/>
  <c r="J492" i="9"/>
  <c r="I492" i="9"/>
  <c r="H492" i="9"/>
  <c r="G492" i="9"/>
  <c r="F492" i="9"/>
  <c r="E492" i="9"/>
  <c r="D492" i="9"/>
  <c r="D491" i="9"/>
  <c r="D490" i="9"/>
  <c r="D489" i="9"/>
  <c r="D488" i="9"/>
  <c r="D487" i="9"/>
  <c r="D486" i="9"/>
  <c r="D485" i="9"/>
  <c r="D484" i="9"/>
  <c r="D483" i="9"/>
  <c r="D482" i="9"/>
  <c r="D481" i="9"/>
  <c r="O480" i="9"/>
  <c r="N480" i="9"/>
  <c r="M480" i="9"/>
  <c r="L480" i="9"/>
  <c r="K480" i="9"/>
  <c r="J480" i="9"/>
  <c r="I480" i="9"/>
  <c r="H480" i="9"/>
  <c r="G480" i="9"/>
  <c r="F480" i="9"/>
  <c r="E480" i="9"/>
  <c r="D480" i="9"/>
  <c r="D479" i="9"/>
  <c r="D478" i="9"/>
  <c r="D477" i="9"/>
  <c r="D476" i="9"/>
  <c r="D475" i="9"/>
  <c r="D474" i="9"/>
  <c r="D473" i="9"/>
  <c r="D472" i="9"/>
  <c r="D471" i="9"/>
  <c r="D470" i="9"/>
  <c r="D469" i="9"/>
  <c r="O468" i="9"/>
  <c r="N468" i="9"/>
  <c r="M468" i="9"/>
  <c r="L468" i="9"/>
  <c r="K468" i="9"/>
  <c r="J468" i="9"/>
  <c r="I468" i="9"/>
  <c r="H468" i="9"/>
  <c r="G468" i="9"/>
  <c r="F468" i="9"/>
  <c r="E468" i="9"/>
  <c r="D468" i="9"/>
  <c r="D467" i="9"/>
  <c r="D466" i="9"/>
  <c r="D465" i="9"/>
  <c r="D464" i="9"/>
  <c r="D463" i="9"/>
  <c r="D462" i="9"/>
  <c r="D461" i="9"/>
  <c r="D460" i="9"/>
  <c r="D459" i="9"/>
  <c r="D458" i="9"/>
  <c r="D457" i="9"/>
  <c r="O456" i="9"/>
  <c r="N456" i="9"/>
  <c r="M456" i="9"/>
  <c r="L456" i="9"/>
  <c r="K456" i="9"/>
  <c r="J456" i="9"/>
  <c r="I456" i="9"/>
  <c r="H456" i="9"/>
  <c r="G456" i="9"/>
  <c r="F456" i="9"/>
  <c r="E456" i="9"/>
  <c r="D456" i="9"/>
  <c r="D455" i="9"/>
  <c r="D454" i="9"/>
  <c r="D453" i="9"/>
  <c r="D452" i="9"/>
  <c r="D451" i="9"/>
  <c r="D450" i="9"/>
  <c r="D449" i="9"/>
  <c r="D448" i="9"/>
  <c r="D447" i="9"/>
  <c r="D446" i="9"/>
  <c r="D445" i="9"/>
  <c r="O444" i="9"/>
  <c r="N444" i="9"/>
  <c r="M444" i="9"/>
  <c r="L444" i="9"/>
  <c r="K444" i="9"/>
  <c r="J444" i="9"/>
  <c r="I444" i="9"/>
  <c r="H444" i="9"/>
  <c r="G444" i="9"/>
  <c r="F444" i="9"/>
  <c r="E444" i="9"/>
  <c r="D444" i="9"/>
  <c r="D443" i="9"/>
  <c r="D442" i="9"/>
  <c r="D441" i="9"/>
  <c r="D440" i="9"/>
  <c r="D439" i="9"/>
  <c r="D438" i="9"/>
  <c r="D437" i="9"/>
  <c r="D436" i="9"/>
  <c r="D435" i="9"/>
  <c r="D434" i="9"/>
  <c r="D433" i="9"/>
  <c r="O432" i="9"/>
  <c r="N432" i="9"/>
  <c r="M432" i="9"/>
  <c r="L432" i="9"/>
  <c r="K432" i="9"/>
  <c r="J432" i="9"/>
  <c r="I432" i="9"/>
  <c r="H432" i="9"/>
  <c r="G432" i="9"/>
  <c r="F432" i="9"/>
  <c r="E432" i="9"/>
  <c r="D432" i="9"/>
  <c r="D431" i="9"/>
  <c r="D430" i="9"/>
  <c r="D429" i="9"/>
  <c r="D428" i="9"/>
  <c r="D427" i="9"/>
  <c r="D426" i="9"/>
  <c r="D425" i="9"/>
  <c r="D424" i="9"/>
  <c r="D423" i="9"/>
  <c r="D422" i="9"/>
  <c r="D421" i="9"/>
  <c r="O420" i="9"/>
  <c r="N420" i="9"/>
  <c r="M420" i="9"/>
  <c r="L420" i="9"/>
  <c r="K420" i="9"/>
  <c r="J420" i="9"/>
  <c r="I420" i="9"/>
  <c r="H420" i="9"/>
  <c r="G420" i="9"/>
  <c r="F420" i="9"/>
  <c r="E420" i="9"/>
  <c r="D420" i="9"/>
  <c r="D419" i="9"/>
  <c r="D418" i="9"/>
  <c r="D417" i="9"/>
  <c r="D416" i="9"/>
  <c r="D415" i="9"/>
  <c r="D414" i="9"/>
  <c r="D413" i="9"/>
  <c r="D412" i="9"/>
  <c r="D411" i="9"/>
  <c r="D410" i="9"/>
  <c r="D409" i="9"/>
  <c r="O408" i="9"/>
  <c r="N408" i="9"/>
  <c r="M408" i="9"/>
  <c r="L408" i="9"/>
  <c r="K408" i="9"/>
  <c r="J408" i="9"/>
  <c r="I408" i="9"/>
  <c r="H408" i="9"/>
  <c r="G408" i="9"/>
  <c r="F408" i="9"/>
  <c r="E408" i="9"/>
  <c r="D408" i="9"/>
  <c r="D407" i="9"/>
  <c r="D406" i="9"/>
  <c r="D405" i="9"/>
  <c r="D404" i="9"/>
  <c r="D403" i="9"/>
  <c r="D402" i="9"/>
  <c r="D401" i="9"/>
  <c r="D400" i="9"/>
  <c r="D399" i="9"/>
  <c r="D398" i="9"/>
  <c r="D397" i="9"/>
  <c r="O396" i="9"/>
  <c r="N396" i="9"/>
  <c r="M396" i="9"/>
  <c r="L396" i="9"/>
  <c r="K396" i="9"/>
  <c r="J396" i="9"/>
  <c r="I396" i="9"/>
  <c r="H396" i="9"/>
  <c r="G396" i="9"/>
  <c r="F396" i="9"/>
  <c r="E396" i="9"/>
  <c r="D396" i="9"/>
  <c r="D395" i="9"/>
  <c r="D394" i="9"/>
  <c r="D393" i="9"/>
  <c r="D392" i="9"/>
  <c r="D391" i="9"/>
  <c r="D390" i="9"/>
  <c r="D389" i="9"/>
  <c r="D388" i="9"/>
  <c r="D387" i="9"/>
  <c r="D386" i="9"/>
  <c r="D385" i="9"/>
  <c r="O384" i="9"/>
  <c r="N384" i="9"/>
  <c r="M384" i="9"/>
  <c r="L384" i="9"/>
  <c r="K384" i="9"/>
  <c r="J384" i="9"/>
  <c r="I384" i="9"/>
  <c r="H384" i="9"/>
  <c r="G384" i="9"/>
  <c r="F384" i="9"/>
  <c r="E384" i="9"/>
  <c r="D384" i="9"/>
  <c r="D383" i="9"/>
  <c r="D382" i="9"/>
  <c r="D381" i="9"/>
  <c r="D380" i="9"/>
  <c r="D379" i="9"/>
  <c r="D378" i="9"/>
  <c r="D377" i="9"/>
  <c r="D376" i="9"/>
  <c r="D375" i="9"/>
  <c r="D374" i="9"/>
  <c r="D373" i="9"/>
  <c r="O372" i="9"/>
  <c r="N372" i="9"/>
  <c r="M372" i="9"/>
  <c r="L372" i="9"/>
  <c r="K372" i="9"/>
  <c r="J372" i="9"/>
  <c r="I372" i="9"/>
  <c r="H372" i="9"/>
  <c r="G372" i="9"/>
  <c r="F372" i="9"/>
  <c r="E372" i="9"/>
  <c r="D372" i="9"/>
  <c r="D371" i="9"/>
  <c r="D370" i="9"/>
  <c r="D369" i="9"/>
  <c r="D368" i="9"/>
  <c r="D367" i="9"/>
  <c r="D366" i="9"/>
  <c r="D365" i="9"/>
  <c r="D364" i="9"/>
  <c r="D363" i="9"/>
  <c r="D362" i="9"/>
  <c r="D361" i="9"/>
  <c r="O360" i="9"/>
  <c r="N360" i="9"/>
  <c r="M360" i="9"/>
  <c r="L360" i="9"/>
  <c r="K360" i="9"/>
  <c r="J360" i="9"/>
  <c r="I360" i="9"/>
  <c r="H360" i="9"/>
  <c r="G360" i="9"/>
  <c r="F360" i="9"/>
  <c r="E360" i="9"/>
  <c r="D360" i="9"/>
  <c r="D359" i="9"/>
  <c r="D358" i="9"/>
  <c r="D357" i="9"/>
  <c r="D356" i="9"/>
  <c r="D355" i="9"/>
  <c r="D354" i="9"/>
  <c r="D353" i="9"/>
  <c r="D352" i="9"/>
  <c r="D351" i="9"/>
  <c r="D350" i="9"/>
  <c r="D349" i="9"/>
  <c r="O348" i="9"/>
  <c r="N348" i="9"/>
  <c r="M348" i="9"/>
  <c r="L348" i="9"/>
  <c r="K348" i="9"/>
  <c r="J348" i="9"/>
  <c r="I348" i="9"/>
  <c r="H348" i="9"/>
  <c r="G348" i="9"/>
  <c r="F348" i="9"/>
  <c r="E348" i="9"/>
  <c r="D348" i="9"/>
  <c r="D347" i="9"/>
  <c r="D346" i="9"/>
  <c r="D345" i="9"/>
  <c r="D344" i="9"/>
  <c r="D343" i="9"/>
  <c r="D342" i="9"/>
  <c r="D341" i="9"/>
  <c r="D340" i="9"/>
  <c r="D339" i="9"/>
  <c r="D338" i="9"/>
  <c r="D337" i="9"/>
  <c r="O336" i="9"/>
  <c r="N336" i="9"/>
  <c r="M336" i="9"/>
  <c r="L336" i="9"/>
  <c r="K336" i="9"/>
  <c r="J336" i="9"/>
  <c r="I336" i="9"/>
  <c r="H336" i="9"/>
  <c r="G336" i="9"/>
  <c r="F336" i="9"/>
  <c r="E336" i="9"/>
  <c r="D336" i="9"/>
  <c r="D335" i="9"/>
  <c r="D334" i="9"/>
  <c r="D333" i="9"/>
  <c r="D332" i="9"/>
  <c r="D331" i="9"/>
  <c r="D330" i="9"/>
  <c r="D329" i="9"/>
  <c r="D328" i="9"/>
  <c r="D327" i="9"/>
  <c r="D326" i="9"/>
  <c r="D325" i="9"/>
  <c r="O324" i="9"/>
  <c r="N324" i="9"/>
  <c r="M324" i="9"/>
  <c r="L324" i="9"/>
  <c r="K324" i="9"/>
  <c r="J324" i="9"/>
  <c r="I324" i="9"/>
  <c r="H324" i="9"/>
  <c r="G324" i="9"/>
  <c r="F324" i="9"/>
  <c r="E324" i="9"/>
  <c r="D324" i="9"/>
  <c r="D323" i="9"/>
  <c r="D322" i="9"/>
  <c r="D321" i="9"/>
  <c r="D320" i="9"/>
  <c r="D319" i="9"/>
  <c r="D318" i="9"/>
  <c r="D317" i="9"/>
  <c r="D316" i="9"/>
  <c r="D315" i="9"/>
  <c r="D314" i="9"/>
  <c r="D313" i="9"/>
  <c r="O312" i="9"/>
  <c r="N312" i="9"/>
  <c r="M312" i="9"/>
  <c r="L312" i="9"/>
  <c r="K312" i="9"/>
  <c r="J312" i="9"/>
  <c r="I312" i="9"/>
  <c r="H312" i="9"/>
  <c r="G312" i="9"/>
  <c r="F312" i="9"/>
  <c r="E312" i="9"/>
  <c r="D312" i="9"/>
  <c r="D311" i="9"/>
  <c r="D310" i="9"/>
  <c r="D309" i="9"/>
  <c r="D308" i="9"/>
  <c r="D307" i="9"/>
  <c r="D306" i="9"/>
  <c r="D305" i="9"/>
  <c r="D304" i="9"/>
  <c r="D303" i="9"/>
  <c r="D302" i="9"/>
  <c r="D301" i="9"/>
  <c r="O300" i="9"/>
  <c r="N300" i="9"/>
  <c r="M300" i="9"/>
  <c r="L300" i="9"/>
  <c r="K300" i="9"/>
  <c r="J300" i="9"/>
  <c r="I300" i="9"/>
  <c r="H300" i="9"/>
  <c r="G300" i="9"/>
  <c r="F300" i="9"/>
  <c r="E300" i="9"/>
  <c r="D300" i="9"/>
  <c r="D299" i="9"/>
  <c r="D298" i="9"/>
  <c r="D297" i="9"/>
  <c r="D296" i="9"/>
  <c r="D295" i="9"/>
  <c r="D294" i="9"/>
  <c r="D293" i="9"/>
  <c r="D292" i="9"/>
  <c r="D291" i="9"/>
  <c r="D290" i="9"/>
  <c r="D289" i="9"/>
  <c r="O288" i="9"/>
  <c r="N288" i="9"/>
  <c r="M288" i="9"/>
  <c r="L288" i="9"/>
  <c r="K288" i="9"/>
  <c r="J288" i="9"/>
  <c r="I288" i="9"/>
  <c r="H288" i="9"/>
  <c r="G288" i="9"/>
  <c r="F288" i="9"/>
  <c r="E288" i="9"/>
  <c r="D288" i="9"/>
  <c r="D287" i="9"/>
  <c r="D286" i="9"/>
  <c r="D285" i="9"/>
  <c r="D284" i="9"/>
  <c r="D283" i="9"/>
  <c r="D282" i="9"/>
  <c r="D281" i="9"/>
  <c r="D280" i="9"/>
  <c r="D279" i="9"/>
  <c r="D278" i="9"/>
  <c r="D277" i="9"/>
  <c r="O276" i="9"/>
  <c r="N276" i="9"/>
  <c r="M276" i="9"/>
  <c r="L276" i="9"/>
  <c r="K276" i="9"/>
  <c r="J276" i="9"/>
  <c r="I276" i="9"/>
  <c r="H276" i="9"/>
  <c r="G276" i="9"/>
  <c r="F276" i="9"/>
  <c r="E276" i="9"/>
  <c r="D276" i="9"/>
  <c r="D275" i="9"/>
  <c r="D274" i="9"/>
  <c r="D273" i="9"/>
  <c r="D272" i="9"/>
  <c r="D271" i="9"/>
  <c r="D270" i="9"/>
  <c r="D269" i="9"/>
  <c r="D268" i="9"/>
  <c r="D267" i="9"/>
  <c r="D266" i="9"/>
  <c r="D265" i="9"/>
  <c r="O264" i="9"/>
  <c r="N264" i="9"/>
  <c r="M264" i="9"/>
  <c r="L264" i="9"/>
  <c r="K264" i="9"/>
  <c r="J264" i="9"/>
  <c r="I264" i="9"/>
  <c r="H264" i="9"/>
  <c r="G264" i="9"/>
  <c r="F264" i="9"/>
  <c r="E264" i="9"/>
  <c r="D264" i="9"/>
  <c r="D263" i="9"/>
  <c r="D262" i="9"/>
  <c r="D261" i="9"/>
  <c r="D260" i="9"/>
  <c r="D259" i="9"/>
  <c r="D258" i="9"/>
  <c r="D257" i="9"/>
  <c r="D256" i="9"/>
  <c r="D255" i="9"/>
  <c r="D254" i="9"/>
  <c r="D253" i="9"/>
  <c r="P252" i="9"/>
  <c r="O252" i="9"/>
  <c r="N252" i="9"/>
  <c r="M252" i="9"/>
  <c r="L252" i="9"/>
  <c r="K252" i="9"/>
  <c r="J252" i="9"/>
  <c r="I252" i="9"/>
  <c r="H252" i="9"/>
  <c r="G252" i="9"/>
  <c r="F252" i="9"/>
  <c r="E252" i="9"/>
  <c r="D252" i="9"/>
  <c r="D251" i="9"/>
  <c r="D250" i="9"/>
  <c r="D249" i="9"/>
  <c r="D248" i="9"/>
  <c r="D247" i="9"/>
  <c r="D246" i="9"/>
  <c r="D245" i="9"/>
  <c r="D244" i="9"/>
  <c r="D243" i="9"/>
  <c r="D242" i="9"/>
  <c r="D241" i="9"/>
  <c r="P240" i="9"/>
  <c r="O240" i="9"/>
  <c r="N240" i="9"/>
  <c r="M240" i="9"/>
  <c r="L240" i="9"/>
  <c r="K240" i="9"/>
  <c r="J240" i="9"/>
  <c r="I240" i="9"/>
  <c r="H240" i="9"/>
  <c r="G240" i="9"/>
  <c r="F240" i="9"/>
  <c r="E240" i="9"/>
  <c r="D240" i="9"/>
  <c r="D239" i="9"/>
  <c r="D238" i="9"/>
  <c r="D237" i="9"/>
  <c r="D236" i="9"/>
  <c r="D235" i="9"/>
  <c r="D234" i="9"/>
  <c r="D233" i="9"/>
  <c r="D232" i="9"/>
  <c r="D231" i="9"/>
  <c r="D230" i="9"/>
  <c r="D229" i="9"/>
  <c r="P228" i="9"/>
  <c r="O228" i="9"/>
  <c r="N228" i="9"/>
  <c r="M228" i="9"/>
  <c r="L228" i="9"/>
  <c r="K228" i="9"/>
  <c r="J228" i="9"/>
  <c r="I228" i="9"/>
  <c r="H228" i="9"/>
  <c r="G228" i="9"/>
  <c r="F228" i="9"/>
  <c r="E228" i="9"/>
  <c r="D228" i="9"/>
  <c r="D227" i="9"/>
  <c r="D226" i="9"/>
  <c r="D225" i="9"/>
  <c r="D224" i="9"/>
  <c r="D223" i="9"/>
  <c r="D222" i="9"/>
  <c r="D221" i="9"/>
  <c r="D220" i="9"/>
  <c r="D219" i="9"/>
  <c r="D218" i="9"/>
  <c r="D217" i="9"/>
  <c r="D216" i="9"/>
  <c r="P215" i="9"/>
  <c r="O215" i="9"/>
  <c r="N215" i="9"/>
  <c r="M215" i="9"/>
  <c r="L215" i="9"/>
  <c r="K215" i="9"/>
  <c r="J215" i="9"/>
  <c r="I215" i="9"/>
  <c r="H215" i="9"/>
  <c r="G215" i="9"/>
  <c r="F215" i="9"/>
  <c r="E215" i="9"/>
  <c r="D215" i="9"/>
  <c r="D214" i="9"/>
  <c r="D213" i="9"/>
  <c r="D212" i="9"/>
  <c r="D211" i="9"/>
  <c r="D210" i="9"/>
  <c r="D209" i="9"/>
  <c r="D208" i="9"/>
  <c r="D207" i="9"/>
  <c r="D206" i="9"/>
  <c r="D205" i="9"/>
  <c r="D204" i="9"/>
  <c r="D203" i="9"/>
  <c r="P202" i="9"/>
  <c r="O202" i="9"/>
  <c r="N202" i="9"/>
  <c r="M202" i="9"/>
  <c r="L202" i="9"/>
  <c r="K202" i="9"/>
  <c r="J202" i="9"/>
  <c r="I202" i="9"/>
  <c r="H202" i="9"/>
  <c r="G202" i="9"/>
  <c r="F202" i="9"/>
  <c r="E202" i="9"/>
  <c r="D202" i="9"/>
  <c r="D201" i="9"/>
  <c r="D200" i="9"/>
  <c r="D199" i="9"/>
  <c r="D198" i="9"/>
  <c r="D197" i="9"/>
  <c r="D196" i="9"/>
  <c r="D195" i="9"/>
  <c r="D194" i="9"/>
  <c r="D193" i="9"/>
  <c r="D192" i="9"/>
  <c r="D191" i="9"/>
  <c r="D190" i="9"/>
  <c r="P189" i="9"/>
  <c r="O189" i="9"/>
  <c r="N189" i="9"/>
  <c r="M189" i="9"/>
  <c r="L189" i="9"/>
  <c r="K189" i="9"/>
  <c r="J189" i="9"/>
  <c r="I189" i="9"/>
  <c r="H189" i="9"/>
  <c r="G189" i="9"/>
  <c r="F189" i="9"/>
  <c r="E189" i="9"/>
  <c r="D189" i="9"/>
  <c r="D188" i="9"/>
  <c r="D187" i="9"/>
  <c r="D186" i="9"/>
  <c r="D185" i="9"/>
  <c r="D184" i="9"/>
  <c r="D183" i="9"/>
  <c r="D182" i="9"/>
  <c r="D181" i="9"/>
  <c r="D180" i="9"/>
  <c r="D179" i="9"/>
  <c r="D178" i="9"/>
  <c r="D177" i="9"/>
  <c r="P176" i="9"/>
  <c r="O176" i="9"/>
  <c r="N176" i="9"/>
  <c r="M176" i="9"/>
  <c r="L176" i="9"/>
  <c r="K176" i="9"/>
  <c r="J176" i="9"/>
  <c r="I176" i="9"/>
  <c r="H176" i="9"/>
  <c r="G176" i="9"/>
  <c r="F176" i="9"/>
  <c r="E176" i="9"/>
  <c r="D176" i="9"/>
  <c r="D175" i="9"/>
  <c r="D174" i="9"/>
  <c r="D173" i="9"/>
  <c r="D172" i="9"/>
  <c r="D171" i="9"/>
  <c r="D170" i="9"/>
  <c r="D169" i="9"/>
  <c r="D168" i="9"/>
  <c r="D167" i="9"/>
  <c r="D166" i="9"/>
  <c r="D165" i="9"/>
  <c r="D164" i="9"/>
  <c r="P163" i="9"/>
  <c r="O163" i="9"/>
  <c r="N163" i="9"/>
  <c r="M163" i="9"/>
  <c r="L163" i="9"/>
  <c r="K163" i="9"/>
  <c r="J163" i="9"/>
  <c r="I163" i="9"/>
  <c r="H163" i="9"/>
  <c r="G163" i="9"/>
  <c r="F163" i="9"/>
  <c r="E163" i="9"/>
  <c r="D163" i="9"/>
  <c r="D162" i="9"/>
  <c r="D161" i="9"/>
  <c r="D160" i="9"/>
  <c r="D159" i="9"/>
  <c r="D158" i="9"/>
  <c r="D157" i="9"/>
  <c r="D156" i="9"/>
  <c r="D155" i="9"/>
  <c r="D154" i="9"/>
  <c r="D153" i="9"/>
  <c r="D152" i="9"/>
  <c r="D151" i="9"/>
  <c r="P150" i="9"/>
  <c r="O150" i="9"/>
  <c r="N150" i="9"/>
  <c r="M150" i="9"/>
  <c r="L150" i="9"/>
  <c r="K150" i="9"/>
  <c r="J150" i="9"/>
  <c r="I150" i="9"/>
  <c r="H150" i="9"/>
  <c r="G150" i="9"/>
  <c r="F150" i="9"/>
  <c r="E150" i="9"/>
  <c r="D150" i="9"/>
  <c r="D149" i="9"/>
  <c r="D148" i="9"/>
  <c r="D147" i="9"/>
  <c r="D146" i="9"/>
  <c r="D145" i="9"/>
  <c r="D144" i="9"/>
  <c r="D143" i="9"/>
  <c r="D142" i="9"/>
  <c r="D141" i="9"/>
  <c r="D140" i="9"/>
  <c r="D139" i="9"/>
  <c r="D138" i="9"/>
  <c r="P137" i="9"/>
  <c r="O137" i="9"/>
  <c r="N137" i="9"/>
  <c r="M137" i="9"/>
  <c r="L137" i="9"/>
  <c r="K137" i="9"/>
  <c r="J137" i="9"/>
  <c r="I137" i="9"/>
  <c r="H137" i="9"/>
  <c r="G137" i="9"/>
  <c r="F137" i="9"/>
  <c r="E137" i="9"/>
  <c r="D137" i="9"/>
  <c r="D136" i="9"/>
  <c r="D135" i="9"/>
  <c r="D134" i="9"/>
  <c r="D133" i="9"/>
  <c r="D132" i="9"/>
  <c r="D131" i="9"/>
  <c r="D130" i="9"/>
  <c r="D129" i="9"/>
  <c r="D128" i="9"/>
  <c r="D127" i="9"/>
  <c r="D126" i="9"/>
  <c r="D125" i="9"/>
  <c r="P124" i="9"/>
  <c r="O124" i="9"/>
  <c r="N124" i="9"/>
  <c r="M124" i="9"/>
  <c r="L124" i="9"/>
  <c r="K124" i="9"/>
  <c r="J124" i="9"/>
  <c r="I124" i="9"/>
  <c r="H124" i="9"/>
  <c r="G124" i="9"/>
  <c r="F124" i="9"/>
  <c r="E124" i="9"/>
  <c r="D124" i="9"/>
  <c r="D123" i="9"/>
  <c r="D122" i="9"/>
  <c r="D121" i="9"/>
  <c r="D120" i="9"/>
  <c r="D119" i="9"/>
  <c r="D118" i="9"/>
  <c r="D117" i="9"/>
  <c r="D116" i="9"/>
  <c r="D115" i="9"/>
  <c r="D114" i="9"/>
  <c r="D113" i="9"/>
  <c r="D112" i="9"/>
  <c r="P111" i="9"/>
  <c r="O111" i="9"/>
  <c r="N111" i="9"/>
  <c r="M111" i="9"/>
  <c r="L111" i="9"/>
  <c r="K111" i="9"/>
  <c r="J111" i="9"/>
  <c r="I111" i="9"/>
  <c r="H111" i="9"/>
  <c r="G111" i="9"/>
  <c r="F111" i="9"/>
  <c r="E111" i="9"/>
  <c r="D111" i="9"/>
  <c r="D110" i="9"/>
  <c r="D109" i="9"/>
  <c r="D108" i="9"/>
  <c r="D107" i="9"/>
  <c r="D106" i="9"/>
  <c r="D105" i="9"/>
  <c r="D104" i="9"/>
  <c r="D103" i="9"/>
  <c r="D102" i="9"/>
  <c r="D101" i="9"/>
  <c r="D100" i="9"/>
  <c r="D99" i="9"/>
  <c r="P98" i="9"/>
  <c r="O98" i="9"/>
  <c r="N98" i="9"/>
  <c r="M98" i="9"/>
  <c r="L98" i="9"/>
  <c r="K98" i="9"/>
  <c r="J98" i="9"/>
  <c r="I98" i="9"/>
  <c r="H98" i="9"/>
  <c r="G98" i="9"/>
  <c r="F98" i="9"/>
  <c r="E98" i="9"/>
  <c r="D98" i="9"/>
  <c r="D97" i="9"/>
  <c r="D96" i="9"/>
  <c r="D95" i="9"/>
  <c r="D94" i="9"/>
  <c r="D93" i="9"/>
  <c r="D92" i="9"/>
  <c r="D91" i="9"/>
  <c r="D90" i="9"/>
  <c r="D89" i="9"/>
  <c r="D88" i="9"/>
  <c r="D87" i="9"/>
  <c r="D86" i="9"/>
  <c r="P85" i="9"/>
  <c r="O85" i="9"/>
  <c r="N85" i="9"/>
  <c r="M85" i="9"/>
  <c r="L85" i="9"/>
  <c r="K85" i="9"/>
  <c r="J85" i="9"/>
  <c r="I85" i="9"/>
  <c r="H85" i="9"/>
  <c r="G85" i="9"/>
  <c r="F85" i="9"/>
  <c r="E85" i="9"/>
  <c r="D85" i="9"/>
  <c r="D84" i="9"/>
  <c r="D83" i="9"/>
  <c r="D82" i="9"/>
  <c r="D81" i="9"/>
  <c r="D80" i="9"/>
  <c r="D79" i="9"/>
  <c r="D78" i="9"/>
  <c r="D77" i="9"/>
  <c r="D76" i="9"/>
  <c r="D75" i="9"/>
  <c r="D74" i="9"/>
  <c r="D73" i="9"/>
  <c r="P72" i="9"/>
  <c r="O72" i="9"/>
  <c r="N72" i="9"/>
  <c r="M72" i="9"/>
  <c r="L72" i="9"/>
  <c r="K72" i="9"/>
  <c r="J72" i="9"/>
  <c r="I72" i="9"/>
  <c r="H72" i="9"/>
  <c r="G72" i="9"/>
  <c r="F72" i="9"/>
  <c r="E72" i="9"/>
  <c r="D72" i="9"/>
  <c r="D71" i="9"/>
  <c r="D70" i="9"/>
  <c r="D69" i="9"/>
  <c r="D68" i="9"/>
  <c r="D67" i="9"/>
  <c r="D66" i="9"/>
  <c r="D65" i="9"/>
  <c r="D64" i="9"/>
  <c r="D63" i="9"/>
  <c r="D62" i="9"/>
  <c r="D61" i="9"/>
  <c r="D60" i="9"/>
  <c r="P59" i="9"/>
  <c r="O59" i="9"/>
  <c r="N59" i="9"/>
  <c r="M59" i="9"/>
  <c r="L59" i="9"/>
  <c r="K59" i="9"/>
  <c r="J59" i="9"/>
  <c r="I59" i="9"/>
  <c r="H59" i="9"/>
  <c r="G59" i="9"/>
  <c r="F59" i="9"/>
  <c r="E59" i="9"/>
  <c r="D59" i="9"/>
  <c r="D58" i="9"/>
  <c r="D57" i="9"/>
  <c r="D56" i="9"/>
  <c r="D55" i="9"/>
  <c r="D54" i="9"/>
  <c r="D53" i="9"/>
  <c r="D52" i="9"/>
  <c r="D51" i="9"/>
  <c r="D50" i="9"/>
  <c r="D49" i="9"/>
  <c r="D48" i="9"/>
  <c r="D47" i="9"/>
  <c r="P46" i="9"/>
  <c r="O46" i="9"/>
  <c r="N46" i="9"/>
  <c r="M46" i="9"/>
  <c r="L46" i="9"/>
  <c r="K46" i="9"/>
  <c r="J46" i="9"/>
  <c r="I46" i="9"/>
  <c r="H46" i="9"/>
  <c r="G46" i="9"/>
  <c r="F46" i="9"/>
  <c r="E46" i="9"/>
  <c r="D46" i="9"/>
  <c r="D45" i="9"/>
  <c r="D44" i="9"/>
  <c r="D43" i="9"/>
  <c r="D42" i="9"/>
  <c r="D41" i="9"/>
  <c r="D40" i="9"/>
  <c r="D39" i="9"/>
  <c r="D38" i="9"/>
  <c r="D37" i="9"/>
  <c r="D36" i="9"/>
  <c r="D35" i="9"/>
  <c r="D34" i="9"/>
  <c r="P33" i="9"/>
  <c r="O33" i="9"/>
  <c r="N33" i="9"/>
  <c r="M33" i="9"/>
  <c r="L33" i="9"/>
  <c r="K33" i="9"/>
  <c r="J33" i="9"/>
  <c r="I33" i="9"/>
  <c r="H33" i="9"/>
  <c r="G33" i="9"/>
  <c r="F33" i="9"/>
  <c r="E33" i="9"/>
  <c r="D33" i="9"/>
  <c r="D32" i="9"/>
  <c r="D31" i="9"/>
  <c r="D30" i="9"/>
  <c r="D29" i="9"/>
  <c r="D28" i="9"/>
  <c r="D27" i="9"/>
  <c r="D26" i="9"/>
  <c r="D25" i="9"/>
  <c r="D24" i="9"/>
  <c r="D23" i="9"/>
  <c r="D22" i="9"/>
  <c r="D21" i="9"/>
  <c r="P20" i="9"/>
  <c r="O20" i="9"/>
  <c r="N20" i="9"/>
  <c r="M20" i="9"/>
  <c r="L20" i="9"/>
  <c r="K20" i="9"/>
  <c r="J20" i="9"/>
  <c r="I20" i="9"/>
  <c r="H20" i="9"/>
  <c r="G20" i="9"/>
  <c r="F20" i="9"/>
  <c r="E20" i="9"/>
  <c r="D20" i="9"/>
  <c r="D19" i="9"/>
  <c r="D18" i="9"/>
  <c r="D17" i="9"/>
  <c r="D16" i="9"/>
  <c r="D15" i="9"/>
  <c r="D14" i="9"/>
  <c r="D13" i="9"/>
  <c r="D12" i="9"/>
  <c r="D11" i="9"/>
  <c r="D10" i="9"/>
  <c r="D9" i="9"/>
  <c r="D8" i="9"/>
  <c r="P7" i="9"/>
  <c r="O7" i="9"/>
  <c r="N7" i="9"/>
  <c r="M7" i="9"/>
  <c r="L7" i="9"/>
  <c r="K7" i="9"/>
  <c r="J7" i="9"/>
  <c r="I7" i="9"/>
  <c r="H7" i="9"/>
  <c r="G7" i="9"/>
  <c r="F7" i="9"/>
  <c r="E7" i="9"/>
  <c r="D7" i="9"/>
  <c r="D786" i="28"/>
  <c r="D785" i="28"/>
  <c r="D784" i="28"/>
  <c r="D783" i="28"/>
  <c r="D782" i="28"/>
  <c r="D781" i="28"/>
  <c r="D780" i="28"/>
  <c r="D779" i="28"/>
  <c r="D778" i="28"/>
  <c r="D777" i="28"/>
  <c r="D776" i="28"/>
  <c r="D775" i="28"/>
  <c r="D774" i="28"/>
  <c r="D773" i="28"/>
  <c r="N772" i="28"/>
  <c r="M772" i="28"/>
  <c r="L772" i="28"/>
  <c r="K772" i="28"/>
  <c r="J772" i="28"/>
  <c r="I772" i="28"/>
  <c r="H772" i="28"/>
  <c r="G772" i="28"/>
  <c r="F772" i="28"/>
  <c r="E772" i="28"/>
  <c r="D772" i="28"/>
  <c r="D771" i="28"/>
  <c r="D770" i="28"/>
  <c r="D769" i="28"/>
  <c r="D768" i="28"/>
  <c r="D767" i="28"/>
  <c r="D766" i="28"/>
  <c r="D765" i="28"/>
  <c r="D764" i="28"/>
  <c r="D763" i="28"/>
  <c r="D762" i="28"/>
  <c r="D761" i="28"/>
  <c r="D760" i="28"/>
  <c r="D759" i="28"/>
  <c r="D758" i="28"/>
  <c r="N757" i="28"/>
  <c r="M757" i="28"/>
  <c r="L757" i="28"/>
  <c r="K757" i="28"/>
  <c r="J757" i="28"/>
  <c r="I757" i="28"/>
  <c r="H757" i="28"/>
  <c r="G757" i="28"/>
  <c r="F757" i="28"/>
  <c r="E757" i="28"/>
  <c r="D757" i="28"/>
  <c r="D756" i="28"/>
  <c r="D755" i="28"/>
  <c r="D754" i="28"/>
  <c r="D753" i="28"/>
  <c r="D752" i="28"/>
  <c r="D751" i="28"/>
  <c r="D750" i="28"/>
  <c r="D749" i="28"/>
  <c r="D748" i="28"/>
  <c r="D747" i="28"/>
  <c r="D746" i="28"/>
  <c r="D745" i="28"/>
  <c r="D744" i="28"/>
  <c r="D743" i="28"/>
  <c r="N742" i="28"/>
  <c r="M742" i="28"/>
  <c r="L742" i="28"/>
  <c r="K742" i="28"/>
  <c r="J742" i="28"/>
  <c r="I742" i="28"/>
  <c r="H742" i="28"/>
  <c r="G742" i="28"/>
  <c r="F742" i="28"/>
  <c r="E742" i="28"/>
  <c r="D742" i="28"/>
  <c r="D741" i="28"/>
  <c r="D740" i="28"/>
  <c r="D739" i="28"/>
  <c r="D738" i="28"/>
  <c r="D737" i="28"/>
  <c r="D736" i="28"/>
  <c r="D735" i="28"/>
  <c r="D734" i="28"/>
  <c r="D733" i="28"/>
  <c r="D732" i="28"/>
  <c r="D731" i="28"/>
  <c r="D730" i="28"/>
  <c r="D729" i="28"/>
  <c r="D728" i="28"/>
  <c r="N727" i="28"/>
  <c r="M727" i="28"/>
  <c r="L727" i="28"/>
  <c r="K727" i="28"/>
  <c r="J727" i="28"/>
  <c r="I727" i="28"/>
  <c r="H727" i="28"/>
  <c r="G727" i="28"/>
  <c r="F727" i="28"/>
  <c r="E727" i="28"/>
  <c r="D727" i="28"/>
  <c r="D726" i="28"/>
  <c r="D725" i="28"/>
  <c r="D724" i="28"/>
  <c r="D723" i="28"/>
  <c r="D722" i="28"/>
  <c r="D721" i="28"/>
  <c r="D720" i="28"/>
  <c r="D719" i="28"/>
  <c r="D718" i="28"/>
  <c r="D717" i="28"/>
  <c r="D716" i="28"/>
  <c r="D715" i="28"/>
  <c r="D714" i="28"/>
  <c r="D713" i="28"/>
  <c r="N712" i="28"/>
  <c r="M712" i="28"/>
  <c r="L712" i="28"/>
  <c r="K712" i="28"/>
  <c r="J712" i="28"/>
  <c r="I712" i="28"/>
  <c r="H712" i="28"/>
  <c r="G712" i="28"/>
  <c r="F712" i="28"/>
  <c r="E712" i="28"/>
  <c r="D712" i="28"/>
  <c r="D711" i="28"/>
  <c r="D710" i="28"/>
  <c r="D709" i="28"/>
  <c r="D708" i="28"/>
  <c r="D707" i="28"/>
  <c r="D706" i="28"/>
  <c r="D705" i="28"/>
  <c r="D704" i="28"/>
  <c r="D703" i="28"/>
  <c r="D702" i="28"/>
  <c r="D701" i="28"/>
  <c r="D700" i="28"/>
  <c r="D699" i="28"/>
  <c r="D698" i="28"/>
  <c r="N697" i="28"/>
  <c r="M697" i="28"/>
  <c r="L697" i="28"/>
  <c r="K697" i="28"/>
  <c r="J697" i="28"/>
  <c r="I697" i="28"/>
  <c r="H697" i="28"/>
  <c r="G697" i="28"/>
  <c r="F697" i="28"/>
  <c r="E697" i="28"/>
  <c r="D697" i="28"/>
  <c r="D696" i="28"/>
  <c r="D695" i="28"/>
  <c r="D694" i="28"/>
  <c r="D693" i="28"/>
  <c r="D692" i="28"/>
  <c r="D691" i="28"/>
  <c r="D690" i="28"/>
  <c r="D689" i="28"/>
  <c r="D688" i="28"/>
  <c r="D687" i="28"/>
  <c r="D686" i="28"/>
  <c r="D685" i="28"/>
  <c r="D684" i="28"/>
  <c r="D683" i="28"/>
  <c r="N682" i="28"/>
  <c r="M682" i="28"/>
  <c r="L682" i="28"/>
  <c r="K682" i="28"/>
  <c r="J682" i="28"/>
  <c r="I682" i="28"/>
  <c r="H682" i="28"/>
  <c r="G682" i="28"/>
  <c r="F682" i="28"/>
  <c r="E682" i="28"/>
  <c r="D682" i="28"/>
  <c r="D681" i="28"/>
  <c r="D680" i="28"/>
  <c r="D679" i="28"/>
  <c r="D678" i="28"/>
  <c r="D677" i="28"/>
  <c r="D676" i="28"/>
  <c r="D675" i="28"/>
  <c r="D674" i="28"/>
  <c r="D673" i="28"/>
  <c r="D672" i="28"/>
  <c r="D671" i="28"/>
  <c r="D670" i="28"/>
  <c r="D669" i="28"/>
  <c r="D668" i="28"/>
  <c r="N667" i="28"/>
  <c r="M667" i="28"/>
  <c r="L667" i="28"/>
  <c r="K667" i="28"/>
  <c r="J667" i="28"/>
  <c r="I667" i="28"/>
  <c r="H667" i="28"/>
  <c r="G667" i="28"/>
  <c r="F667" i="28"/>
  <c r="E667" i="28"/>
  <c r="D667" i="28"/>
  <c r="D666" i="28"/>
  <c r="D665" i="28"/>
  <c r="D664" i="28"/>
  <c r="D663" i="28"/>
  <c r="D662" i="28"/>
  <c r="D661" i="28"/>
  <c r="D660" i="28"/>
  <c r="D659" i="28"/>
  <c r="D658" i="28"/>
  <c r="D657" i="28"/>
  <c r="D656" i="28"/>
  <c r="D655" i="28"/>
  <c r="D654" i="28"/>
  <c r="D653" i="28"/>
  <c r="N652" i="28"/>
  <c r="M652" i="28"/>
  <c r="L652" i="28"/>
  <c r="K652" i="28"/>
  <c r="J652" i="28"/>
  <c r="I652" i="28"/>
  <c r="H652" i="28"/>
  <c r="G652" i="28"/>
  <c r="F652" i="28"/>
  <c r="E652" i="28"/>
  <c r="D652" i="28"/>
  <c r="D651" i="28"/>
  <c r="D650" i="28"/>
  <c r="D649" i="28"/>
  <c r="D648" i="28"/>
  <c r="D647" i="28"/>
  <c r="D646" i="28"/>
  <c r="D645" i="28"/>
  <c r="D644" i="28"/>
  <c r="D643" i="28"/>
  <c r="D642" i="28"/>
  <c r="D641" i="28"/>
  <c r="D640" i="28"/>
  <c r="D639" i="28"/>
  <c r="D638" i="28"/>
  <c r="N637" i="28"/>
  <c r="M637" i="28"/>
  <c r="L637" i="28"/>
  <c r="K637" i="28"/>
  <c r="J637" i="28"/>
  <c r="I637" i="28"/>
  <c r="H637" i="28"/>
  <c r="G637" i="28"/>
  <c r="F637" i="28"/>
  <c r="E637" i="28"/>
  <c r="D637" i="28"/>
  <c r="D636" i="28"/>
  <c r="D635" i="28"/>
  <c r="D634" i="28"/>
  <c r="D633" i="28"/>
  <c r="D632" i="28"/>
  <c r="D631" i="28"/>
  <c r="D630" i="28"/>
  <c r="D629" i="28"/>
  <c r="D628" i="28"/>
  <c r="D627" i="28"/>
  <c r="D626" i="28"/>
  <c r="D625" i="28"/>
  <c r="D624" i="28"/>
  <c r="D623" i="28"/>
  <c r="N622" i="28"/>
  <c r="M622" i="28"/>
  <c r="L622" i="28"/>
  <c r="K622" i="28"/>
  <c r="J622" i="28"/>
  <c r="I622" i="28"/>
  <c r="H622" i="28"/>
  <c r="G622" i="28"/>
  <c r="F622" i="28"/>
  <c r="E622" i="28"/>
  <c r="D622" i="28"/>
  <c r="D621" i="28"/>
  <c r="D620" i="28"/>
  <c r="D619" i="28"/>
  <c r="D618" i="28"/>
  <c r="D617" i="28"/>
  <c r="D616" i="28"/>
  <c r="D615" i="28"/>
  <c r="D614" i="28"/>
  <c r="D613" i="28"/>
  <c r="D612" i="28"/>
  <c r="D611" i="28"/>
  <c r="D610" i="28"/>
  <c r="D609" i="28"/>
  <c r="D608" i="28"/>
  <c r="N607" i="28"/>
  <c r="M607" i="28"/>
  <c r="L607" i="28"/>
  <c r="K607" i="28"/>
  <c r="J607" i="28"/>
  <c r="I607" i="28"/>
  <c r="H607" i="28"/>
  <c r="G607" i="28"/>
  <c r="F607" i="28"/>
  <c r="E607" i="28"/>
  <c r="D607" i="28"/>
  <c r="D606" i="28"/>
  <c r="D605" i="28"/>
  <c r="D604" i="28"/>
  <c r="D603" i="28"/>
  <c r="D602" i="28"/>
  <c r="D601" i="28"/>
  <c r="D600" i="28"/>
  <c r="D599" i="28"/>
  <c r="D598" i="28"/>
  <c r="D597" i="28"/>
  <c r="D596" i="28"/>
  <c r="D595" i="28"/>
  <c r="D594" i="28"/>
  <c r="D593" i="28"/>
  <c r="N592" i="28"/>
  <c r="M592" i="28"/>
  <c r="L592" i="28"/>
  <c r="K592" i="28"/>
  <c r="J592" i="28"/>
  <c r="I592" i="28"/>
  <c r="H592" i="28"/>
  <c r="G592" i="28"/>
  <c r="F592" i="28"/>
  <c r="E592" i="28"/>
  <c r="D592" i="28"/>
  <c r="D591" i="28"/>
  <c r="D590" i="28"/>
  <c r="D589" i="28"/>
  <c r="D588" i="28"/>
  <c r="D587" i="28"/>
  <c r="D586" i="28"/>
  <c r="D585" i="28"/>
  <c r="D584" i="28"/>
  <c r="D583" i="28"/>
  <c r="D582" i="28"/>
  <c r="D581" i="28"/>
  <c r="D580" i="28"/>
  <c r="D579" i="28"/>
  <c r="D578" i="28"/>
  <c r="N577" i="28"/>
  <c r="M577" i="28"/>
  <c r="L577" i="28"/>
  <c r="K577" i="28"/>
  <c r="J577" i="28"/>
  <c r="I577" i="28"/>
  <c r="H577" i="28"/>
  <c r="G577" i="28"/>
  <c r="F577" i="28"/>
  <c r="E577" i="28"/>
  <c r="D577" i="28"/>
  <c r="D576" i="28"/>
  <c r="D575" i="28"/>
  <c r="D574" i="28"/>
  <c r="D573" i="28"/>
  <c r="D572" i="28"/>
  <c r="D571" i="28"/>
  <c r="D570" i="28"/>
  <c r="D569" i="28"/>
  <c r="D568" i="28"/>
  <c r="D567" i="28"/>
  <c r="D566" i="28"/>
  <c r="D565" i="28"/>
  <c r="D564" i="28"/>
  <c r="D563" i="28"/>
  <c r="N562" i="28"/>
  <c r="M562" i="28"/>
  <c r="L562" i="28"/>
  <c r="K562" i="28"/>
  <c r="J562" i="28"/>
  <c r="I562" i="28"/>
  <c r="H562" i="28"/>
  <c r="G562" i="28"/>
  <c r="F562" i="28"/>
  <c r="E562" i="28"/>
  <c r="D562" i="28"/>
  <c r="D561" i="28"/>
  <c r="D560" i="28"/>
  <c r="D559" i="28"/>
  <c r="D558" i="28"/>
  <c r="D557" i="28"/>
  <c r="D556" i="28"/>
  <c r="D555" i="28"/>
  <c r="D554" i="28"/>
  <c r="D553" i="28"/>
  <c r="D552" i="28"/>
  <c r="D551" i="28"/>
  <c r="D550" i="28"/>
  <c r="D549" i="28"/>
  <c r="D548" i="28"/>
  <c r="N547" i="28"/>
  <c r="M547" i="28"/>
  <c r="L547" i="28"/>
  <c r="K547" i="28"/>
  <c r="J547" i="28"/>
  <c r="I547" i="28"/>
  <c r="H547" i="28"/>
  <c r="G547" i="28"/>
  <c r="F547" i="28"/>
  <c r="E547" i="28"/>
  <c r="D547" i="28"/>
  <c r="D546" i="28"/>
  <c r="D545" i="28"/>
  <c r="D544" i="28"/>
  <c r="D543" i="28"/>
  <c r="D542" i="28"/>
  <c r="D541" i="28"/>
  <c r="D540" i="28"/>
  <c r="D539" i="28"/>
  <c r="D538" i="28"/>
  <c r="D537" i="28"/>
  <c r="D536" i="28"/>
  <c r="D535" i="28"/>
  <c r="D534" i="28"/>
  <c r="D533" i="28"/>
  <c r="N532" i="28"/>
  <c r="M532" i="28"/>
  <c r="L532" i="28"/>
  <c r="K532" i="28"/>
  <c r="J532" i="28"/>
  <c r="I532" i="28"/>
  <c r="H532" i="28"/>
  <c r="G532" i="28"/>
  <c r="F532" i="28"/>
  <c r="E532" i="28"/>
  <c r="D532" i="28"/>
  <c r="D531" i="28"/>
  <c r="D530" i="28"/>
  <c r="D529" i="28"/>
  <c r="D528" i="28"/>
  <c r="D527" i="28"/>
  <c r="D526" i="28"/>
  <c r="D525" i="28"/>
  <c r="D524" i="28"/>
  <c r="D523" i="28"/>
  <c r="D522" i="28"/>
  <c r="D521" i="28"/>
  <c r="D520" i="28"/>
  <c r="D519" i="28"/>
  <c r="D518" i="28"/>
  <c r="N517" i="28"/>
  <c r="M517" i="28"/>
  <c r="L517" i="28"/>
  <c r="K517" i="28"/>
  <c r="J517" i="28"/>
  <c r="I517" i="28"/>
  <c r="H517" i="28"/>
  <c r="G517" i="28"/>
  <c r="F517" i="28"/>
  <c r="E517" i="28"/>
  <c r="D517" i="28"/>
  <c r="D516" i="28"/>
  <c r="D515" i="28"/>
  <c r="D514" i="28"/>
  <c r="D513" i="28"/>
  <c r="D512" i="28"/>
  <c r="D511" i="28"/>
  <c r="D510" i="28"/>
  <c r="D509" i="28"/>
  <c r="D508" i="28"/>
  <c r="D507" i="28"/>
  <c r="D506" i="28"/>
  <c r="D505" i="28"/>
  <c r="D504" i="28"/>
  <c r="D503" i="28"/>
  <c r="N502" i="28"/>
  <c r="M502" i="28"/>
  <c r="L502" i="28"/>
  <c r="K502" i="28"/>
  <c r="J502" i="28"/>
  <c r="I502" i="28"/>
  <c r="H502" i="28"/>
  <c r="G502" i="28"/>
  <c r="F502" i="28"/>
  <c r="E502" i="28"/>
  <c r="D502" i="28"/>
  <c r="D501" i="28"/>
  <c r="D500" i="28"/>
  <c r="D499" i="28"/>
  <c r="D498" i="28"/>
  <c r="D497" i="28"/>
  <c r="D496" i="28"/>
  <c r="D495" i="28"/>
  <c r="D494" i="28"/>
  <c r="D493" i="28"/>
  <c r="D492" i="28"/>
  <c r="D491" i="28"/>
  <c r="D490" i="28"/>
  <c r="D489" i="28"/>
  <c r="D488" i="28"/>
  <c r="N487" i="28"/>
  <c r="M487" i="28"/>
  <c r="L487" i="28"/>
  <c r="K487" i="28"/>
  <c r="J487" i="28"/>
  <c r="I487" i="28"/>
  <c r="H487" i="28"/>
  <c r="G487" i="28"/>
  <c r="F487" i="28"/>
  <c r="E487" i="28"/>
  <c r="D487" i="28"/>
  <c r="D486" i="28"/>
  <c r="D485" i="28"/>
  <c r="D484" i="28"/>
  <c r="D483" i="28"/>
  <c r="D482" i="28"/>
  <c r="D481" i="28"/>
  <c r="D480" i="28"/>
  <c r="D479" i="28"/>
  <c r="D478" i="28"/>
  <c r="D477" i="28"/>
  <c r="D476" i="28"/>
  <c r="D475" i="28"/>
  <c r="D474" i="28"/>
  <c r="D473" i="28"/>
  <c r="N472" i="28"/>
  <c r="M472" i="28"/>
  <c r="L472" i="28"/>
  <c r="K472" i="28"/>
  <c r="J472" i="28"/>
  <c r="I472" i="28"/>
  <c r="H472" i="28"/>
  <c r="G472" i="28"/>
  <c r="F472" i="28"/>
  <c r="E472" i="28"/>
  <c r="D472" i="28"/>
  <c r="D471" i="28"/>
  <c r="D470" i="28"/>
  <c r="D469" i="28"/>
  <c r="D468" i="28"/>
  <c r="D467" i="28"/>
  <c r="D466" i="28"/>
  <c r="D465" i="28"/>
  <c r="D464" i="28"/>
  <c r="D463" i="28"/>
  <c r="D462" i="28"/>
  <c r="D461" i="28"/>
  <c r="D460" i="28"/>
  <c r="D459" i="28"/>
  <c r="D458" i="28"/>
  <c r="N457" i="28"/>
  <c r="M457" i="28"/>
  <c r="L457" i="28"/>
  <c r="K457" i="28"/>
  <c r="J457" i="28"/>
  <c r="I457" i="28"/>
  <c r="H457" i="28"/>
  <c r="G457" i="28"/>
  <c r="F457" i="28"/>
  <c r="E457" i="28"/>
  <c r="D457" i="28"/>
  <c r="D456" i="28"/>
  <c r="D455" i="28"/>
  <c r="D454" i="28"/>
  <c r="D453" i="28"/>
  <c r="D452" i="28"/>
  <c r="D451" i="28"/>
  <c r="D450" i="28"/>
  <c r="D449" i="28"/>
  <c r="D448" i="28"/>
  <c r="D447" i="28"/>
  <c r="D446" i="28"/>
  <c r="D445" i="28"/>
  <c r="D444" i="28"/>
  <c r="D443" i="28"/>
  <c r="N442" i="28"/>
  <c r="M442" i="28"/>
  <c r="L442" i="28"/>
  <c r="K442" i="28"/>
  <c r="J442" i="28"/>
  <c r="I442" i="28"/>
  <c r="H442" i="28"/>
  <c r="G442" i="28"/>
  <c r="F442" i="28"/>
  <c r="E442" i="28"/>
  <c r="D442" i="28"/>
  <c r="D441" i="28"/>
  <c r="D440" i="28"/>
  <c r="D439" i="28"/>
  <c r="D438" i="28"/>
  <c r="D437" i="28"/>
  <c r="D436" i="28"/>
  <c r="D435" i="28"/>
  <c r="D434" i="28"/>
  <c r="D433" i="28"/>
  <c r="D432" i="28"/>
  <c r="D431" i="28"/>
  <c r="D430" i="28"/>
  <c r="D429" i="28"/>
  <c r="D428" i="28"/>
  <c r="N427" i="28"/>
  <c r="M427" i="28"/>
  <c r="L427" i="28"/>
  <c r="K427" i="28"/>
  <c r="J427" i="28"/>
  <c r="I427" i="28"/>
  <c r="H427" i="28"/>
  <c r="G427" i="28"/>
  <c r="F427" i="28"/>
  <c r="E427" i="28"/>
  <c r="D427" i="28"/>
  <c r="D426" i="28"/>
  <c r="D425" i="28"/>
  <c r="D424" i="28"/>
  <c r="D423" i="28"/>
  <c r="D422" i="28"/>
  <c r="D421" i="28"/>
  <c r="D420" i="28"/>
  <c r="D419" i="28"/>
  <c r="D418" i="28"/>
  <c r="D417" i="28"/>
  <c r="D416" i="28"/>
  <c r="D415" i="28"/>
  <c r="D414" i="28"/>
  <c r="D413" i="28"/>
  <c r="N412" i="28"/>
  <c r="M412" i="28"/>
  <c r="L412" i="28"/>
  <c r="K412" i="28"/>
  <c r="J412" i="28"/>
  <c r="I412" i="28"/>
  <c r="H412" i="28"/>
  <c r="G412" i="28"/>
  <c r="F412" i="28"/>
  <c r="E412" i="28"/>
  <c r="D412" i="28"/>
  <c r="D411" i="28"/>
  <c r="D410" i="28"/>
  <c r="D409" i="28"/>
  <c r="D408" i="28"/>
  <c r="D407" i="28"/>
  <c r="D406" i="28"/>
  <c r="D405" i="28"/>
  <c r="D404" i="28"/>
  <c r="D403" i="28"/>
  <c r="D402" i="28"/>
  <c r="D401" i="28"/>
  <c r="D400" i="28"/>
  <c r="D399" i="28"/>
  <c r="D398" i="28"/>
  <c r="N397" i="28"/>
  <c r="M397" i="28"/>
  <c r="L397" i="28"/>
  <c r="K397" i="28"/>
  <c r="J397" i="28"/>
  <c r="I397" i="28"/>
  <c r="H397" i="28"/>
  <c r="G397" i="28"/>
  <c r="F397" i="28"/>
  <c r="E397" i="28"/>
  <c r="D397" i="28"/>
  <c r="D396" i="28"/>
  <c r="D395" i="28"/>
  <c r="D394" i="28"/>
  <c r="D393" i="28"/>
  <c r="D392" i="28"/>
  <c r="D391" i="28"/>
  <c r="D390" i="28"/>
  <c r="D389" i="28"/>
  <c r="D388" i="28"/>
  <c r="D387" i="28"/>
  <c r="D386" i="28"/>
  <c r="D385" i="28"/>
  <c r="D384" i="28"/>
  <c r="D383" i="28"/>
  <c r="N382" i="28"/>
  <c r="M382" i="28"/>
  <c r="L382" i="28"/>
  <c r="K382" i="28"/>
  <c r="J382" i="28"/>
  <c r="I382" i="28"/>
  <c r="H382" i="28"/>
  <c r="G382" i="28"/>
  <c r="F382" i="28"/>
  <c r="E382" i="28"/>
  <c r="D382" i="28"/>
  <c r="D381" i="28"/>
  <c r="D380" i="28"/>
  <c r="D379" i="28"/>
  <c r="D378" i="28"/>
  <c r="D377" i="28"/>
  <c r="D376" i="28"/>
  <c r="D375" i="28"/>
  <c r="D374" i="28"/>
  <c r="D373" i="28"/>
  <c r="D372" i="28"/>
  <c r="D371" i="28"/>
  <c r="D370" i="28"/>
  <c r="D369" i="28"/>
  <c r="D368" i="28"/>
  <c r="N367" i="28"/>
  <c r="M367" i="28"/>
  <c r="L367" i="28"/>
  <c r="K367" i="28"/>
  <c r="J367" i="28"/>
  <c r="I367" i="28"/>
  <c r="H367" i="28"/>
  <c r="G367" i="28"/>
  <c r="F367" i="28"/>
  <c r="E367" i="28"/>
  <c r="D367" i="28"/>
  <c r="D366" i="28"/>
  <c r="D365" i="28"/>
  <c r="D364" i="28"/>
  <c r="D363" i="28"/>
  <c r="D362" i="28"/>
  <c r="D361" i="28"/>
  <c r="D360" i="28"/>
  <c r="D359" i="28"/>
  <c r="D358" i="28"/>
  <c r="D357" i="28"/>
  <c r="D356" i="28"/>
  <c r="D355" i="28"/>
  <c r="D354" i="28"/>
  <c r="D353" i="28"/>
  <c r="N352" i="28"/>
  <c r="M352" i="28"/>
  <c r="L352" i="28"/>
  <c r="K352" i="28"/>
  <c r="J352" i="28"/>
  <c r="I352" i="28"/>
  <c r="H352" i="28"/>
  <c r="G352" i="28"/>
  <c r="F352" i="28"/>
  <c r="E352" i="28"/>
  <c r="D352" i="28"/>
  <c r="D351" i="28"/>
  <c r="D350" i="28"/>
  <c r="D349" i="28"/>
  <c r="D348" i="28"/>
  <c r="D347" i="28"/>
  <c r="D346" i="28"/>
  <c r="D345" i="28"/>
  <c r="D344" i="28"/>
  <c r="D343" i="28"/>
  <c r="D342" i="28"/>
  <c r="D341" i="28"/>
  <c r="D340" i="28"/>
  <c r="D339" i="28"/>
  <c r="D338" i="28"/>
  <c r="N337" i="28"/>
  <c r="M337" i="28"/>
  <c r="L337" i="28"/>
  <c r="K337" i="28"/>
  <c r="J337" i="28"/>
  <c r="I337" i="28"/>
  <c r="H337" i="28"/>
  <c r="G337" i="28"/>
  <c r="F337" i="28"/>
  <c r="E337" i="28"/>
  <c r="D337" i="28"/>
  <c r="D336" i="28"/>
  <c r="D335" i="28"/>
  <c r="D334" i="28"/>
  <c r="D333" i="28"/>
  <c r="D332" i="28"/>
  <c r="D331" i="28"/>
  <c r="D330" i="28"/>
  <c r="D329" i="28"/>
  <c r="D328" i="28"/>
  <c r="D327" i="28"/>
  <c r="D326" i="28"/>
  <c r="D325" i="28"/>
  <c r="D324" i="28"/>
  <c r="D323" i="28"/>
  <c r="N322" i="28"/>
  <c r="M322" i="28"/>
  <c r="L322" i="28"/>
  <c r="K322" i="28"/>
  <c r="J322" i="28"/>
  <c r="I322" i="28"/>
  <c r="H322" i="28"/>
  <c r="G322" i="28"/>
  <c r="F322" i="28"/>
  <c r="E322" i="28"/>
  <c r="D322" i="28"/>
  <c r="D321" i="28"/>
  <c r="D320" i="28"/>
  <c r="D319" i="28"/>
  <c r="D318" i="28"/>
  <c r="D317" i="28"/>
  <c r="D316" i="28"/>
  <c r="D315" i="28"/>
  <c r="D314" i="28"/>
  <c r="D313" i="28"/>
  <c r="D312" i="28"/>
  <c r="D311" i="28"/>
  <c r="D310" i="28"/>
  <c r="D309" i="28"/>
  <c r="D308" i="28"/>
  <c r="N307" i="28"/>
  <c r="M307" i="28"/>
  <c r="L307" i="28"/>
  <c r="K307" i="28"/>
  <c r="J307" i="28"/>
  <c r="I307" i="28"/>
  <c r="H307" i="28"/>
  <c r="G307" i="28"/>
  <c r="F307" i="28"/>
  <c r="E307" i="28"/>
  <c r="D307" i="28"/>
  <c r="D306" i="28"/>
  <c r="D305" i="28"/>
  <c r="D304" i="28"/>
  <c r="D303" i="28"/>
  <c r="D302" i="28"/>
  <c r="D301" i="28"/>
  <c r="D300" i="28"/>
  <c r="D299" i="28"/>
  <c r="D298" i="28"/>
  <c r="D297" i="28"/>
  <c r="D296" i="28"/>
  <c r="D295" i="28"/>
  <c r="D294" i="28"/>
  <c r="D293" i="28"/>
  <c r="N292" i="28"/>
  <c r="M292" i="28"/>
  <c r="L292" i="28"/>
  <c r="K292" i="28"/>
  <c r="J292" i="28"/>
  <c r="I292" i="28"/>
  <c r="H292" i="28"/>
  <c r="G292" i="28"/>
  <c r="F292" i="28"/>
  <c r="E292" i="28"/>
  <c r="D292" i="28"/>
  <c r="D291" i="28"/>
  <c r="D290" i="28"/>
  <c r="D289" i="28"/>
  <c r="D288" i="28"/>
  <c r="D287" i="28"/>
  <c r="D286" i="28"/>
  <c r="D285" i="28"/>
  <c r="D284" i="28"/>
  <c r="D283" i="28"/>
  <c r="D282" i="28"/>
  <c r="D281" i="28"/>
  <c r="D280" i="28"/>
  <c r="D279" i="28"/>
  <c r="D278" i="28"/>
  <c r="N277" i="28"/>
  <c r="M277" i="28"/>
  <c r="L277" i="28"/>
  <c r="K277" i="28"/>
  <c r="J277" i="28"/>
  <c r="I277" i="28"/>
  <c r="H277" i="28"/>
  <c r="G277" i="28"/>
  <c r="F277" i="28"/>
  <c r="E277" i="28"/>
  <c r="D277" i="28"/>
  <c r="D276" i="28"/>
  <c r="D275" i="28"/>
  <c r="D274" i="28"/>
  <c r="D273" i="28"/>
  <c r="D272" i="28"/>
  <c r="D271" i="28"/>
  <c r="D270" i="28"/>
  <c r="D269" i="28"/>
  <c r="D268" i="28"/>
  <c r="D267" i="28"/>
  <c r="D266" i="28"/>
  <c r="D265" i="28"/>
  <c r="D264" i="28"/>
  <c r="D263" i="28"/>
  <c r="N262" i="28"/>
  <c r="M262" i="28"/>
  <c r="L262" i="28"/>
  <c r="K262" i="28"/>
  <c r="J262" i="28"/>
  <c r="I262" i="28"/>
  <c r="H262" i="28"/>
  <c r="G262" i="28"/>
  <c r="F262" i="28"/>
  <c r="E262" i="28"/>
  <c r="D262" i="28"/>
  <c r="D261" i="28"/>
  <c r="D260" i="28"/>
  <c r="D259" i="28"/>
  <c r="D258" i="28"/>
  <c r="D257" i="28"/>
  <c r="D256" i="28"/>
  <c r="D255" i="28"/>
  <c r="D254" i="28"/>
  <c r="D253" i="28"/>
  <c r="D252" i="28"/>
  <c r="D251" i="28"/>
  <c r="D250" i="28"/>
  <c r="D249" i="28"/>
  <c r="D248" i="28"/>
  <c r="N247" i="28"/>
  <c r="M247" i="28"/>
  <c r="L247" i="28"/>
  <c r="K247" i="28"/>
  <c r="J247" i="28"/>
  <c r="I247" i="28"/>
  <c r="H247" i="28"/>
  <c r="G247" i="28"/>
  <c r="F247" i="28"/>
  <c r="E247" i="28"/>
  <c r="D247" i="28"/>
  <c r="D246" i="28"/>
  <c r="D245" i="28"/>
  <c r="D244" i="28"/>
  <c r="D243" i="28"/>
  <c r="D242" i="28"/>
  <c r="D241" i="28"/>
  <c r="D240" i="28"/>
  <c r="D239" i="28"/>
  <c r="D238" i="28"/>
  <c r="D237" i="28"/>
  <c r="D236" i="28"/>
  <c r="D235" i="28"/>
  <c r="D234" i="28"/>
  <c r="D233" i="28"/>
  <c r="N232" i="28"/>
  <c r="M232" i="28"/>
  <c r="L232" i="28"/>
  <c r="K232" i="28"/>
  <c r="J232" i="28"/>
  <c r="I232" i="28"/>
  <c r="H232" i="28"/>
  <c r="G232" i="28"/>
  <c r="F232" i="28"/>
  <c r="E232" i="28"/>
  <c r="D232" i="28"/>
  <c r="D231" i="28"/>
  <c r="D230" i="28"/>
  <c r="D229" i="28"/>
  <c r="D228" i="28"/>
  <c r="D227" i="28"/>
  <c r="D226" i="28"/>
  <c r="D225" i="28"/>
  <c r="D224" i="28"/>
  <c r="D223" i="28"/>
  <c r="D222" i="28"/>
  <c r="D221" i="28"/>
  <c r="D220" i="28"/>
  <c r="D219" i="28"/>
  <c r="D218" i="28"/>
  <c r="N217" i="28"/>
  <c r="M217" i="28"/>
  <c r="L217" i="28"/>
  <c r="K217" i="28"/>
  <c r="J217" i="28"/>
  <c r="I217" i="28"/>
  <c r="H217" i="28"/>
  <c r="G217" i="28"/>
  <c r="F217" i="28"/>
  <c r="E217" i="28"/>
  <c r="D217" i="28"/>
  <c r="D216" i="28"/>
  <c r="D215" i="28"/>
  <c r="D214" i="28"/>
  <c r="D213" i="28"/>
  <c r="D212" i="28"/>
  <c r="D211" i="28"/>
  <c r="D210" i="28"/>
  <c r="D209" i="28"/>
  <c r="D208" i="28"/>
  <c r="D207" i="28"/>
  <c r="D206" i="28"/>
  <c r="D205" i="28"/>
  <c r="D204" i="28"/>
  <c r="D203" i="28"/>
  <c r="N202" i="28"/>
  <c r="M202" i="28"/>
  <c r="L202" i="28"/>
  <c r="K202" i="28"/>
  <c r="J202" i="28"/>
  <c r="I202" i="28"/>
  <c r="H202" i="28"/>
  <c r="G202" i="28"/>
  <c r="F202" i="28"/>
  <c r="E202" i="28"/>
  <c r="D202" i="28"/>
  <c r="D201" i="28"/>
  <c r="D200" i="28"/>
  <c r="D199" i="28"/>
  <c r="D198" i="28"/>
  <c r="D197" i="28"/>
  <c r="D196" i="28"/>
  <c r="D195" i="28"/>
  <c r="D194" i="28"/>
  <c r="D193" i="28"/>
  <c r="D192" i="28"/>
  <c r="D191" i="28"/>
  <c r="D190" i="28"/>
  <c r="D189" i="28"/>
  <c r="D188" i="28"/>
  <c r="N187" i="28"/>
  <c r="M187" i="28"/>
  <c r="L187" i="28"/>
  <c r="K187" i="28"/>
  <c r="J187" i="28"/>
  <c r="I187" i="28"/>
  <c r="H187" i="28"/>
  <c r="G187" i="28"/>
  <c r="F187" i="28"/>
  <c r="E187" i="28"/>
  <c r="D187" i="28"/>
  <c r="D186" i="28"/>
  <c r="D185" i="28"/>
  <c r="D184" i="28"/>
  <c r="D183" i="28"/>
  <c r="D182" i="28"/>
  <c r="D181" i="28"/>
  <c r="D180" i="28"/>
  <c r="D179" i="28"/>
  <c r="D178" i="28"/>
  <c r="D177" i="28"/>
  <c r="D176" i="28"/>
  <c r="D175" i="28"/>
  <c r="D174" i="28"/>
  <c r="D173" i="28"/>
  <c r="N172" i="28"/>
  <c r="M172" i="28"/>
  <c r="L172" i="28"/>
  <c r="K172" i="28"/>
  <c r="J172" i="28"/>
  <c r="I172" i="28"/>
  <c r="H172" i="28"/>
  <c r="G172" i="28"/>
  <c r="F172" i="28"/>
  <c r="E172" i="28"/>
  <c r="D172" i="28"/>
  <c r="D171" i="28"/>
  <c r="D170" i="28"/>
  <c r="D169" i="28"/>
  <c r="D168" i="28"/>
  <c r="D167" i="28"/>
  <c r="D166" i="28"/>
  <c r="D165" i="28"/>
  <c r="D164" i="28"/>
  <c r="D163" i="28"/>
  <c r="D162" i="28"/>
  <c r="D161" i="28"/>
  <c r="D160" i="28"/>
  <c r="D159" i="28"/>
  <c r="D158" i="28"/>
  <c r="N157" i="28"/>
  <c r="M157" i="28"/>
  <c r="L157" i="28"/>
  <c r="K157" i="28"/>
  <c r="J157" i="28"/>
  <c r="I157" i="28"/>
  <c r="H157" i="28"/>
  <c r="G157" i="28"/>
  <c r="F157" i="28"/>
  <c r="E157" i="28"/>
  <c r="D157" i="28"/>
  <c r="D156" i="28"/>
  <c r="D155" i="28"/>
  <c r="D154" i="28"/>
  <c r="D153" i="28"/>
  <c r="D152" i="28"/>
  <c r="D151" i="28"/>
  <c r="D150" i="28"/>
  <c r="D149" i="28"/>
  <c r="D148" i="28"/>
  <c r="D147" i="28"/>
  <c r="D146" i="28"/>
  <c r="D145" i="28"/>
  <c r="D144" i="28"/>
  <c r="D143" i="28"/>
  <c r="N142" i="28"/>
  <c r="M142" i="28"/>
  <c r="L142" i="28"/>
  <c r="K142" i="28"/>
  <c r="J142" i="28"/>
  <c r="I142" i="28"/>
  <c r="H142" i="28"/>
  <c r="G142" i="28"/>
  <c r="F142" i="28"/>
  <c r="E142" i="28"/>
  <c r="D142" i="28"/>
  <c r="D141" i="28"/>
  <c r="D140" i="28"/>
  <c r="D139" i="28"/>
  <c r="D138" i="28"/>
  <c r="D137" i="28"/>
  <c r="D136" i="28"/>
  <c r="D135" i="28"/>
  <c r="D134" i="28"/>
  <c r="D133" i="28"/>
  <c r="D132" i="28"/>
  <c r="D131" i="28"/>
  <c r="D130" i="28"/>
  <c r="D129" i="28"/>
  <c r="D128" i="28"/>
  <c r="N127" i="28"/>
  <c r="M127" i="28"/>
  <c r="L127" i="28"/>
  <c r="K127" i="28"/>
  <c r="J127" i="28"/>
  <c r="I127" i="28"/>
  <c r="H127" i="28"/>
  <c r="G127" i="28"/>
  <c r="F127" i="28"/>
  <c r="E127" i="28"/>
  <c r="D127" i="28"/>
  <c r="D126" i="28"/>
  <c r="D125" i="28"/>
  <c r="D124" i="28"/>
  <c r="D123" i="28"/>
  <c r="D122" i="28"/>
  <c r="D121" i="28"/>
  <c r="D120" i="28"/>
  <c r="D119" i="28"/>
  <c r="D118" i="28"/>
  <c r="D117" i="28"/>
  <c r="D116" i="28"/>
  <c r="D115" i="28"/>
  <c r="D114" i="28"/>
  <c r="D113" i="28"/>
  <c r="N112" i="28"/>
  <c r="M112" i="28"/>
  <c r="L112" i="28"/>
  <c r="K112" i="28"/>
  <c r="J112" i="28"/>
  <c r="I112" i="28"/>
  <c r="H112" i="28"/>
  <c r="G112" i="28"/>
  <c r="F112" i="28"/>
  <c r="E112" i="28"/>
  <c r="D112" i="28"/>
  <c r="D111" i="28"/>
  <c r="D110" i="28"/>
  <c r="D109" i="28"/>
  <c r="D108" i="28"/>
  <c r="D107" i="28"/>
  <c r="D106" i="28"/>
  <c r="D105" i="28"/>
  <c r="D104" i="28"/>
  <c r="D103" i="28"/>
  <c r="D102" i="28"/>
  <c r="D101" i="28"/>
  <c r="D100" i="28"/>
  <c r="D99" i="28"/>
  <c r="D98" i="28"/>
  <c r="N97" i="28"/>
  <c r="M97" i="28"/>
  <c r="L97" i="28"/>
  <c r="K97" i="28"/>
  <c r="J97" i="28"/>
  <c r="I97" i="28"/>
  <c r="H97" i="28"/>
  <c r="G97" i="28"/>
  <c r="F97" i="28"/>
  <c r="E97" i="28"/>
  <c r="D97" i="28"/>
  <c r="D96" i="28"/>
  <c r="D95" i="28"/>
  <c r="D94" i="28"/>
  <c r="D93" i="28"/>
  <c r="D92" i="28"/>
  <c r="D91" i="28"/>
  <c r="D90" i="28"/>
  <c r="D89" i="28"/>
  <c r="D88" i="28"/>
  <c r="D87" i="28"/>
  <c r="D86" i="28"/>
  <c r="D85" i="28"/>
  <c r="D84" i="28"/>
  <c r="D83" i="28"/>
  <c r="N82" i="28"/>
  <c r="M82" i="28"/>
  <c r="L82" i="28"/>
  <c r="K82" i="28"/>
  <c r="J82" i="28"/>
  <c r="I82" i="28"/>
  <c r="H82" i="28"/>
  <c r="G82" i="28"/>
  <c r="F82" i="28"/>
  <c r="E82" i="28"/>
  <c r="D82" i="28"/>
  <c r="D81" i="28"/>
  <c r="D80" i="28"/>
  <c r="D79" i="28"/>
  <c r="D78" i="28"/>
  <c r="D77" i="28"/>
  <c r="D76" i="28"/>
  <c r="D75" i="28"/>
  <c r="D74" i="28"/>
  <c r="D73" i="28"/>
  <c r="D72" i="28"/>
  <c r="D71" i="28"/>
  <c r="D70" i="28"/>
  <c r="D69" i="28"/>
  <c r="D68" i="28"/>
  <c r="N67" i="28"/>
  <c r="M67" i="28"/>
  <c r="L67" i="28"/>
  <c r="K67" i="28"/>
  <c r="J67" i="28"/>
  <c r="I67" i="28"/>
  <c r="H67" i="28"/>
  <c r="G67" i="28"/>
  <c r="F67" i="28"/>
  <c r="E67" i="28"/>
  <c r="D67" i="28"/>
  <c r="D66" i="28"/>
  <c r="D65" i="28"/>
  <c r="D64" i="28"/>
  <c r="D63" i="28"/>
  <c r="D62" i="28"/>
  <c r="D61" i="28"/>
  <c r="AM60" i="28"/>
  <c r="AL60" i="28"/>
  <c r="AK60" i="28"/>
  <c r="AJ60" i="28"/>
  <c r="AI60" i="28"/>
  <c r="AH60" i="28"/>
  <c r="D60" i="28"/>
  <c r="AN59" i="28"/>
  <c r="AM59" i="28"/>
  <c r="AL59" i="28"/>
  <c r="AK59" i="28"/>
  <c r="AJ59" i="28"/>
  <c r="AI59" i="28"/>
  <c r="AH59" i="28"/>
  <c r="AG59" i="28"/>
  <c r="AF59" i="28"/>
  <c r="AE59" i="28"/>
  <c r="AD59" i="28"/>
  <c r="AA59" i="28"/>
  <c r="Z59" i="28"/>
  <c r="Y59" i="28"/>
  <c r="X59" i="28"/>
  <c r="W59" i="28"/>
  <c r="V59" i="28"/>
  <c r="U59" i="28"/>
  <c r="T59" i="28"/>
  <c r="S59" i="28"/>
  <c r="R59" i="28"/>
  <c r="D59" i="28"/>
  <c r="AN58" i="28"/>
  <c r="AM58" i="28"/>
  <c r="AL58" i="28"/>
  <c r="AK58" i="28"/>
  <c r="AJ58" i="28"/>
  <c r="AI58" i="28"/>
  <c r="AH58" i="28"/>
  <c r="AG58" i="28"/>
  <c r="AF58" i="28"/>
  <c r="AE58" i="28"/>
  <c r="AD58" i="28"/>
  <c r="D58" i="28"/>
  <c r="AN57" i="28"/>
  <c r="AM57" i="28"/>
  <c r="AL57" i="28"/>
  <c r="AK57" i="28"/>
  <c r="AJ57" i="28"/>
  <c r="AI57" i="28"/>
  <c r="AH57" i="28"/>
  <c r="AG57" i="28"/>
  <c r="AF57" i="28"/>
  <c r="AE57" i="28"/>
  <c r="AD57" i="28"/>
  <c r="D57" i="28"/>
  <c r="AN56" i="28"/>
  <c r="AM56" i="28"/>
  <c r="AL56" i="28"/>
  <c r="AK56" i="28"/>
  <c r="AJ56" i="28"/>
  <c r="AI56" i="28"/>
  <c r="AH56" i="28"/>
  <c r="AG56" i="28"/>
  <c r="AF56" i="28"/>
  <c r="AE56" i="28"/>
  <c r="AD56" i="28"/>
  <c r="D56" i="28"/>
  <c r="AN55" i="28"/>
  <c r="AM55" i="28"/>
  <c r="AL55" i="28"/>
  <c r="AK55" i="28"/>
  <c r="AJ55" i="28"/>
  <c r="AI55" i="28"/>
  <c r="AH55" i="28"/>
  <c r="AG55" i="28"/>
  <c r="AF55" i="28"/>
  <c r="AE55" i="28"/>
  <c r="AD55" i="28"/>
  <c r="D55" i="28"/>
  <c r="AN54" i="28"/>
  <c r="AM54" i="28"/>
  <c r="AL54" i="28"/>
  <c r="AK54" i="28"/>
  <c r="AJ54" i="28"/>
  <c r="AI54" i="28"/>
  <c r="AH54" i="28"/>
  <c r="AG54" i="28"/>
  <c r="AF54" i="28"/>
  <c r="AE54" i="28"/>
  <c r="AD54" i="28"/>
  <c r="D54" i="28"/>
  <c r="AN53" i="28"/>
  <c r="AM53" i="28"/>
  <c r="AL53" i="28"/>
  <c r="AK53" i="28"/>
  <c r="AJ53" i="28"/>
  <c r="AI53" i="28"/>
  <c r="AH53" i="28"/>
  <c r="AG53" i="28"/>
  <c r="AF53" i="28"/>
  <c r="AE53" i="28"/>
  <c r="AD53" i="28"/>
  <c r="D53" i="28"/>
  <c r="AN52" i="28"/>
  <c r="AM52" i="28"/>
  <c r="AL52" i="28"/>
  <c r="AK52" i="28"/>
  <c r="AJ52" i="28"/>
  <c r="AI52" i="28"/>
  <c r="AH52" i="28"/>
  <c r="AG52" i="28"/>
  <c r="AF52" i="28"/>
  <c r="AE52" i="28"/>
  <c r="AD52" i="28"/>
  <c r="N52" i="28"/>
  <c r="M52" i="28"/>
  <c r="L52" i="28"/>
  <c r="K52" i="28"/>
  <c r="J52" i="28"/>
  <c r="I52" i="28"/>
  <c r="H52" i="28"/>
  <c r="G52" i="28"/>
  <c r="F52" i="28"/>
  <c r="E52" i="28"/>
  <c r="D52" i="28"/>
  <c r="AN51" i="28"/>
  <c r="AM51" i="28"/>
  <c r="AL51" i="28"/>
  <c r="AK51" i="28"/>
  <c r="AJ51" i="28"/>
  <c r="AI51" i="28"/>
  <c r="AH51" i="28"/>
  <c r="AG51" i="28"/>
  <c r="AF51" i="28"/>
  <c r="AE51" i="28"/>
  <c r="AD51" i="28"/>
  <c r="D51" i="28"/>
  <c r="AN50" i="28"/>
  <c r="AM50" i="28"/>
  <c r="AL50" i="28"/>
  <c r="AK50" i="28"/>
  <c r="AJ50" i="28"/>
  <c r="AI50" i="28"/>
  <c r="AH50" i="28"/>
  <c r="AG50" i="28"/>
  <c r="AF50" i="28"/>
  <c r="AE50" i="28"/>
  <c r="AD50" i="28"/>
  <c r="D50" i="28"/>
  <c r="AN49" i="28"/>
  <c r="AM49" i="28"/>
  <c r="AL49" i="28"/>
  <c r="AK49" i="28"/>
  <c r="AJ49" i="28"/>
  <c r="AI49" i="28"/>
  <c r="AH49" i="28"/>
  <c r="AG49" i="28"/>
  <c r="AF49" i="28"/>
  <c r="AE49" i="28"/>
  <c r="AD49" i="28"/>
  <c r="D49" i="28"/>
  <c r="AN48" i="28"/>
  <c r="AM48" i="28"/>
  <c r="AL48" i="28"/>
  <c r="AK48" i="28"/>
  <c r="AJ48" i="28"/>
  <c r="AI48" i="28"/>
  <c r="AH48" i="28"/>
  <c r="AG48" i="28"/>
  <c r="AF48" i="28"/>
  <c r="AE48" i="28"/>
  <c r="AD48" i="28"/>
  <c r="D48" i="28"/>
  <c r="AN47" i="28"/>
  <c r="AM47" i="28"/>
  <c r="AL47" i="28"/>
  <c r="AK47" i="28"/>
  <c r="AJ47" i="28"/>
  <c r="AI47" i="28"/>
  <c r="AH47" i="28"/>
  <c r="AG47" i="28"/>
  <c r="AF47" i="28"/>
  <c r="AE47" i="28"/>
  <c r="AD47" i="28"/>
  <c r="D47" i="28"/>
  <c r="AN46" i="28"/>
  <c r="AM46" i="28"/>
  <c r="AL46" i="28"/>
  <c r="AK46" i="28"/>
  <c r="AJ46" i="28"/>
  <c r="AI46" i="28"/>
  <c r="AH46" i="28"/>
  <c r="AG46" i="28"/>
  <c r="AF46" i="28"/>
  <c r="AE46" i="28"/>
  <c r="AD46" i="28"/>
  <c r="D46" i="28"/>
  <c r="AN45" i="28"/>
  <c r="AM45" i="28"/>
  <c r="AL45" i="28"/>
  <c r="AK45" i="28"/>
  <c r="AJ45" i="28"/>
  <c r="AI45" i="28"/>
  <c r="AH45" i="28"/>
  <c r="AG45" i="28"/>
  <c r="AF45" i="28"/>
  <c r="AE45" i="28"/>
  <c r="AD45" i="28"/>
  <c r="D45" i="28"/>
  <c r="AN44" i="28"/>
  <c r="AM44" i="28"/>
  <c r="AL44" i="28"/>
  <c r="AK44" i="28"/>
  <c r="AJ44" i="28"/>
  <c r="AI44" i="28"/>
  <c r="AH44" i="28"/>
  <c r="AG44" i="28"/>
  <c r="AF44" i="28"/>
  <c r="AE44" i="28"/>
  <c r="AD44" i="28"/>
  <c r="D44" i="28"/>
  <c r="AN43" i="28"/>
  <c r="AM43" i="28"/>
  <c r="AL43" i="28"/>
  <c r="AK43" i="28"/>
  <c r="AJ43" i="28"/>
  <c r="AI43" i="28"/>
  <c r="AH43" i="28"/>
  <c r="AG43" i="28"/>
  <c r="AF43" i="28"/>
  <c r="AE43" i="28"/>
  <c r="AD43" i="28"/>
  <c r="D43" i="28"/>
  <c r="AN42" i="28"/>
  <c r="AM42" i="28"/>
  <c r="AL42" i="28"/>
  <c r="AK42" i="28"/>
  <c r="AJ42" i="28"/>
  <c r="AI42" i="28"/>
  <c r="AH42" i="28"/>
  <c r="AG42" i="28"/>
  <c r="AF42" i="28"/>
  <c r="AE42" i="28"/>
  <c r="AD42" i="28"/>
  <c r="D42" i="28"/>
  <c r="AN41" i="28"/>
  <c r="AM41" i="28"/>
  <c r="AL41" i="28"/>
  <c r="AK41" i="28"/>
  <c r="AJ41" i="28"/>
  <c r="AI41" i="28"/>
  <c r="AH41" i="28"/>
  <c r="AG41" i="28"/>
  <c r="AF41" i="28"/>
  <c r="AE41" i="28"/>
  <c r="AD41" i="28"/>
  <c r="D41" i="28"/>
  <c r="AN40" i="28"/>
  <c r="AM40" i="28"/>
  <c r="AL40" i="28"/>
  <c r="AK40" i="28"/>
  <c r="AJ40" i="28"/>
  <c r="AI40" i="28"/>
  <c r="AH40" i="28"/>
  <c r="AG40" i="28"/>
  <c r="AF40" i="28"/>
  <c r="AE40" i="28"/>
  <c r="AD40" i="28"/>
  <c r="D40" i="28"/>
  <c r="AN39" i="28"/>
  <c r="AM39" i="28"/>
  <c r="AL39" i="28"/>
  <c r="AK39" i="28"/>
  <c r="AJ39" i="28"/>
  <c r="AI39" i="28"/>
  <c r="AH39" i="28"/>
  <c r="AG39" i="28"/>
  <c r="AF39" i="28"/>
  <c r="AE39" i="28"/>
  <c r="AD39" i="28"/>
  <c r="D39" i="28"/>
  <c r="AN38" i="28"/>
  <c r="AM38" i="28"/>
  <c r="AL38" i="28"/>
  <c r="AK38" i="28"/>
  <c r="AJ38" i="28"/>
  <c r="AI38" i="28"/>
  <c r="AH38" i="28"/>
  <c r="AG38" i="28"/>
  <c r="AF38" i="28"/>
  <c r="AE38" i="28"/>
  <c r="AD38" i="28"/>
  <c r="D38" i="28"/>
  <c r="AN37" i="28"/>
  <c r="AM37" i="28"/>
  <c r="AL37" i="28"/>
  <c r="AK37" i="28"/>
  <c r="AJ37" i="28"/>
  <c r="AI37" i="28"/>
  <c r="AH37" i="28"/>
  <c r="AG37" i="28"/>
  <c r="AF37" i="28"/>
  <c r="AE37" i="28"/>
  <c r="AD37" i="28"/>
  <c r="N37" i="28"/>
  <c r="M37" i="28"/>
  <c r="L37" i="28"/>
  <c r="K37" i="28"/>
  <c r="J37" i="28"/>
  <c r="I37" i="28"/>
  <c r="H37" i="28"/>
  <c r="G37" i="28"/>
  <c r="F37" i="28"/>
  <c r="E37" i="28"/>
  <c r="D37" i="28"/>
  <c r="AN36" i="28"/>
  <c r="AM36" i="28"/>
  <c r="AL36" i="28"/>
  <c r="AK36" i="28"/>
  <c r="AJ36" i="28"/>
  <c r="AI36" i="28"/>
  <c r="AH36" i="28"/>
  <c r="AG36" i="28"/>
  <c r="AF36" i="28"/>
  <c r="AE36" i="28"/>
  <c r="AD36" i="28"/>
  <c r="D36" i="28"/>
  <c r="AN35" i="28"/>
  <c r="AM35" i="28"/>
  <c r="AL35" i="28"/>
  <c r="AK35" i="28"/>
  <c r="AJ35" i="28"/>
  <c r="AI35" i="28"/>
  <c r="AH35" i="28"/>
  <c r="AG35" i="28"/>
  <c r="AF35" i="28"/>
  <c r="AE35" i="28"/>
  <c r="AD35" i="28"/>
  <c r="D35" i="28"/>
  <c r="AN34" i="28"/>
  <c r="AM34" i="28"/>
  <c r="AL34" i="28"/>
  <c r="AK34" i="28"/>
  <c r="AJ34" i="28"/>
  <c r="AI34" i="28"/>
  <c r="AH34" i="28"/>
  <c r="AG34" i="28"/>
  <c r="AF34" i="28"/>
  <c r="AE34" i="28"/>
  <c r="AD34" i="28"/>
  <c r="D34" i="28"/>
  <c r="AN33" i="28"/>
  <c r="AM33" i="28"/>
  <c r="AL33" i="28"/>
  <c r="AK33" i="28"/>
  <c r="AJ33" i="28"/>
  <c r="AI33" i="28"/>
  <c r="AH33" i="28"/>
  <c r="AG33" i="28"/>
  <c r="AF33" i="28"/>
  <c r="AE33" i="28"/>
  <c r="AD33" i="28"/>
  <c r="D33" i="28"/>
  <c r="AN32" i="28"/>
  <c r="AM32" i="28"/>
  <c r="AL32" i="28"/>
  <c r="AK32" i="28"/>
  <c r="AJ32" i="28"/>
  <c r="AI32" i="28"/>
  <c r="AH32" i="28"/>
  <c r="AG32" i="28"/>
  <c r="AF32" i="28"/>
  <c r="AE32" i="28"/>
  <c r="AD32" i="28"/>
  <c r="D32" i="28"/>
  <c r="AN31" i="28"/>
  <c r="AM31" i="28"/>
  <c r="AL31" i="28"/>
  <c r="AK31" i="28"/>
  <c r="AJ31" i="28"/>
  <c r="AI31" i="28"/>
  <c r="AH31" i="28"/>
  <c r="AG31" i="28"/>
  <c r="AF31" i="28"/>
  <c r="AE31" i="28"/>
  <c r="AD31" i="28"/>
  <c r="D31" i="28"/>
  <c r="AN30" i="28"/>
  <c r="AM30" i="28"/>
  <c r="AL30" i="28"/>
  <c r="AK30" i="28"/>
  <c r="AJ30" i="28"/>
  <c r="AI30" i="28"/>
  <c r="AH30" i="28"/>
  <c r="AG30" i="28"/>
  <c r="AF30" i="28"/>
  <c r="AE30" i="28"/>
  <c r="AD30" i="28"/>
  <c r="D30" i="28"/>
  <c r="AN29" i="28"/>
  <c r="D29" i="28"/>
  <c r="AN28" i="28"/>
  <c r="D28" i="28"/>
  <c r="AN27" i="28"/>
  <c r="AM27" i="28"/>
  <c r="AL27" i="28"/>
  <c r="AK27" i="28"/>
  <c r="AJ27" i="28"/>
  <c r="AI27" i="28"/>
  <c r="AH27" i="28"/>
  <c r="AG27" i="28"/>
  <c r="AF27" i="28"/>
  <c r="AE27" i="28"/>
  <c r="AD27" i="28"/>
  <c r="D27" i="28"/>
  <c r="AN26" i="28"/>
  <c r="AM26" i="28"/>
  <c r="AL26" i="28"/>
  <c r="AK26" i="28"/>
  <c r="AJ26" i="28"/>
  <c r="AI26" i="28"/>
  <c r="AH26" i="28"/>
  <c r="AG26" i="28"/>
  <c r="AF26" i="28"/>
  <c r="AE26" i="28"/>
  <c r="AD26" i="28"/>
  <c r="D26" i="28"/>
  <c r="AN25" i="28"/>
  <c r="AM25" i="28"/>
  <c r="AL25" i="28"/>
  <c r="AK25" i="28"/>
  <c r="AJ25" i="28"/>
  <c r="AI25" i="28"/>
  <c r="AH25" i="28"/>
  <c r="AG25" i="28"/>
  <c r="AF25" i="28"/>
  <c r="AE25" i="28"/>
  <c r="AD25" i="28"/>
  <c r="D25" i="28"/>
  <c r="AN24" i="28"/>
  <c r="AM24" i="28"/>
  <c r="AL24" i="28"/>
  <c r="AK24" i="28"/>
  <c r="AJ24" i="28"/>
  <c r="AI24" i="28"/>
  <c r="AH24" i="28"/>
  <c r="AG24" i="28"/>
  <c r="AF24" i="28"/>
  <c r="AE24" i="28"/>
  <c r="AD24" i="28"/>
  <c r="D24" i="28"/>
  <c r="AN23" i="28"/>
  <c r="AM23" i="28"/>
  <c r="AL23" i="28"/>
  <c r="AK23" i="28"/>
  <c r="AJ23" i="28"/>
  <c r="AI23" i="28"/>
  <c r="AH23" i="28"/>
  <c r="AG23" i="28"/>
  <c r="AF23" i="28"/>
  <c r="AE23" i="28"/>
  <c r="AD23" i="28"/>
  <c r="D23" i="28"/>
  <c r="AN22" i="28"/>
  <c r="AM22" i="28"/>
  <c r="AL22" i="28"/>
  <c r="AK22" i="28"/>
  <c r="AJ22" i="28"/>
  <c r="AI22" i="28"/>
  <c r="AH22" i="28"/>
  <c r="AG22" i="28"/>
  <c r="AF22" i="28"/>
  <c r="AE22" i="28"/>
  <c r="AD22" i="28"/>
  <c r="N22" i="28"/>
  <c r="M22" i="28"/>
  <c r="L22" i="28"/>
  <c r="K22" i="28"/>
  <c r="J22" i="28"/>
  <c r="I22" i="28"/>
  <c r="H22" i="28"/>
  <c r="G22" i="28"/>
  <c r="F22" i="28"/>
  <c r="E22" i="28"/>
  <c r="D22" i="28"/>
  <c r="AN21" i="28"/>
  <c r="AM21" i="28"/>
  <c r="AL21" i="28"/>
  <c r="AK21" i="28"/>
  <c r="AJ21" i="28"/>
  <c r="AI21" i="28"/>
  <c r="AH21" i="28"/>
  <c r="AG21" i="28"/>
  <c r="AF21" i="28"/>
  <c r="AE21" i="28"/>
  <c r="AD21" i="28"/>
  <c r="D21" i="28"/>
  <c r="AN20" i="28"/>
  <c r="AM20" i="28"/>
  <c r="AL20" i="28"/>
  <c r="AK20" i="28"/>
  <c r="AJ20" i="28"/>
  <c r="AI20" i="28"/>
  <c r="AH20" i="28"/>
  <c r="AG20" i="28"/>
  <c r="AF20" i="28"/>
  <c r="AE20" i="28"/>
  <c r="AD20" i="28"/>
  <c r="D20" i="28"/>
  <c r="AN19" i="28"/>
  <c r="AM19" i="28"/>
  <c r="AL19" i="28"/>
  <c r="AK19" i="28"/>
  <c r="AJ19" i="28"/>
  <c r="AI19" i="28"/>
  <c r="AH19" i="28"/>
  <c r="AG19" i="28"/>
  <c r="AF19" i="28"/>
  <c r="AE19" i="28"/>
  <c r="AD19" i="28"/>
  <c r="D19" i="28"/>
  <c r="AN18" i="28"/>
  <c r="AM18" i="28"/>
  <c r="AL18" i="28"/>
  <c r="AK18" i="28"/>
  <c r="AJ18" i="28"/>
  <c r="AI18" i="28"/>
  <c r="AH18" i="28"/>
  <c r="AG18" i="28"/>
  <c r="AF18" i="28"/>
  <c r="AE18" i="28"/>
  <c r="AD18" i="28"/>
  <c r="D18" i="28"/>
  <c r="AN17" i="28"/>
  <c r="AM17" i="28"/>
  <c r="AL17" i="28"/>
  <c r="AK17" i="28"/>
  <c r="AJ17" i="28"/>
  <c r="AI17" i="28"/>
  <c r="AH17" i="28"/>
  <c r="AG17" i="28"/>
  <c r="AF17" i="28"/>
  <c r="AE17" i="28"/>
  <c r="AD17" i="28"/>
  <c r="D17" i="28"/>
  <c r="AN16" i="28"/>
  <c r="AM16" i="28"/>
  <c r="AL16" i="28"/>
  <c r="AK16" i="28"/>
  <c r="AJ16" i="28"/>
  <c r="AI16" i="28"/>
  <c r="AH16" i="28"/>
  <c r="AG16" i="28"/>
  <c r="AF16" i="28"/>
  <c r="AE16" i="28"/>
  <c r="AD16" i="28"/>
  <c r="D16" i="28"/>
  <c r="AN15" i="28"/>
  <c r="AM15" i="28"/>
  <c r="AL15" i="28"/>
  <c r="AK15" i="28"/>
  <c r="AJ15" i="28"/>
  <c r="AI15" i="28"/>
  <c r="AH15" i="28"/>
  <c r="AG15" i="28"/>
  <c r="AF15" i="28"/>
  <c r="AE15" i="28"/>
  <c r="AD15" i="28"/>
  <c r="D15" i="28"/>
  <c r="AN14" i="28"/>
  <c r="AM14" i="28"/>
  <c r="AL14" i="28"/>
  <c r="AK14" i="28"/>
  <c r="AJ14" i="28"/>
  <c r="AI14" i="28"/>
  <c r="AH14" i="28"/>
  <c r="AG14" i="28"/>
  <c r="AF14" i="28"/>
  <c r="AE14" i="28"/>
  <c r="AD14" i="28"/>
  <c r="D14" i="28"/>
  <c r="AN13" i="28"/>
  <c r="AM13" i="28"/>
  <c r="AL13" i="28"/>
  <c r="AK13" i="28"/>
  <c r="AJ13" i="28"/>
  <c r="AI13" i="28"/>
  <c r="AH13" i="28"/>
  <c r="AG13" i="28"/>
  <c r="AF13" i="28"/>
  <c r="AE13" i="28"/>
  <c r="AD13" i="28"/>
  <c r="D13" i="28"/>
  <c r="AN12" i="28"/>
  <c r="AM12" i="28"/>
  <c r="AL12" i="28"/>
  <c r="AK12" i="28"/>
  <c r="AJ12" i="28"/>
  <c r="AI12" i="28"/>
  <c r="AH12" i="28"/>
  <c r="AG12" i="28"/>
  <c r="AF12" i="28"/>
  <c r="AE12" i="28"/>
  <c r="AD12" i="28"/>
  <c r="D12" i="28"/>
  <c r="AN11" i="28"/>
  <c r="AM11" i="28"/>
  <c r="AL11" i="28"/>
  <c r="AK11" i="28"/>
  <c r="AJ11" i="28"/>
  <c r="AI11" i="28"/>
  <c r="AH11" i="28"/>
  <c r="AG11" i="28"/>
  <c r="AF11" i="28"/>
  <c r="AE11" i="28"/>
  <c r="AD11" i="28"/>
  <c r="D11" i="28"/>
  <c r="AN10" i="28"/>
  <c r="AM10" i="28"/>
  <c r="AL10" i="28"/>
  <c r="AK10" i="28"/>
  <c r="AJ10" i="28"/>
  <c r="AI10" i="28"/>
  <c r="AH10" i="28"/>
  <c r="AG10" i="28"/>
  <c r="AF10" i="28"/>
  <c r="AE10" i="28"/>
  <c r="AD10" i="28"/>
  <c r="D10" i="28"/>
  <c r="AN9" i="28"/>
  <c r="AM9" i="28"/>
  <c r="AL9" i="28"/>
  <c r="AK9" i="28"/>
  <c r="AJ9" i="28"/>
  <c r="AI9" i="28"/>
  <c r="AH9" i="28"/>
  <c r="AG9" i="28"/>
  <c r="AF9" i="28"/>
  <c r="AE9" i="28"/>
  <c r="AD9" i="28"/>
  <c r="D9" i="28"/>
  <c r="AN8" i="28"/>
  <c r="AM8" i="28"/>
  <c r="AL8" i="28"/>
  <c r="AK8" i="28"/>
  <c r="AJ8" i="28"/>
  <c r="AI8" i="28"/>
  <c r="AH8" i="28"/>
  <c r="AG8" i="28"/>
  <c r="AF8" i="28"/>
  <c r="AE8" i="28"/>
  <c r="AD8" i="28"/>
  <c r="D8" i="28"/>
  <c r="AN7" i="28"/>
  <c r="AM7" i="28"/>
  <c r="AL7" i="28"/>
  <c r="AK7" i="28"/>
  <c r="AJ7" i="28"/>
  <c r="AI7" i="28"/>
  <c r="AH7" i="28"/>
  <c r="AG7" i="28"/>
  <c r="AF7" i="28"/>
  <c r="AE7" i="28"/>
  <c r="AD7" i="28"/>
  <c r="N7" i="28"/>
  <c r="M7" i="28"/>
  <c r="L7" i="28"/>
  <c r="K7" i="28"/>
  <c r="J7" i="28"/>
  <c r="I7" i="28"/>
  <c r="H7" i="28"/>
  <c r="G7" i="28"/>
  <c r="F7" i="28"/>
  <c r="E7" i="28"/>
  <c r="D7" i="28"/>
  <c r="D786" i="8"/>
  <c r="D785" i="8"/>
  <c r="D784" i="8"/>
  <c r="D783" i="8"/>
  <c r="D782" i="8"/>
  <c r="D781" i="8"/>
  <c r="D780" i="8"/>
  <c r="D779" i="8"/>
  <c r="D778" i="8"/>
  <c r="D777" i="8"/>
  <c r="D776" i="8"/>
  <c r="D775" i="8"/>
  <c r="D774" i="8"/>
  <c r="D773" i="8"/>
  <c r="N772" i="8"/>
  <c r="M772" i="8"/>
  <c r="L772" i="8"/>
  <c r="K772" i="8"/>
  <c r="J772" i="8"/>
  <c r="I772" i="8"/>
  <c r="H772" i="8"/>
  <c r="G772" i="8"/>
  <c r="F772" i="8"/>
  <c r="E772" i="8"/>
  <c r="D772" i="8"/>
  <c r="D771" i="8"/>
  <c r="D770" i="8"/>
  <c r="D769" i="8"/>
  <c r="D768" i="8"/>
  <c r="D767" i="8"/>
  <c r="D766" i="8"/>
  <c r="D765" i="8"/>
  <c r="D764" i="8"/>
  <c r="D763" i="8"/>
  <c r="D762" i="8"/>
  <c r="D761" i="8"/>
  <c r="D760" i="8"/>
  <c r="D759" i="8"/>
  <c r="D758" i="8"/>
  <c r="N757" i="8"/>
  <c r="M757" i="8"/>
  <c r="L757" i="8"/>
  <c r="K757" i="8"/>
  <c r="J757" i="8"/>
  <c r="I757" i="8"/>
  <c r="H757" i="8"/>
  <c r="G757" i="8"/>
  <c r="F757" i="8"/>
  <c r="E757" i="8"/>
  <c r="D757" i="8"/>
  <c r="D756" i="8"/>
  <c r="D755" i="8"/>
  <c r="D754" i="8"/>
  <c r="D753" i="8"/>
  <c r="D752" i="8"/>
  <c r="D751" i="8"/>
  <c r="D750" i="8"/>
  <c r="D749" i="8"/>
  <c r="D748" i="8"/>
  <c r="D747" i="8"/>
  <c r="D746" i="8"/>
  <c r="D745" i="8"/>
  <c r="D744" i="8"/>
  <c r="D743" i="8"/>
  <c r="N742" i="8"/>
  <c r="M742" i="8"/>
  <c r="L742" i="8"/>
  <c r="K742" i="8"/>
  <c r="J742" i="8"/>
  <c r="I742" i="8"/>
  <c r="H742" i="8"/>
  <c r="G742" i="8"/>
  <c r="F742" i="8"/>
  <c r="E742" i="8"/>
  <c r="D742" i="8"/>
  <c r="D741" i="8"/>
  <c r="D740" i="8"/>
  <c r="D739" i="8"/>
  <c r="D738" i="8"/>
  <c r="D737" i="8"/>
  <c r="D736" i="8"/>
  <c r="D735" i="8"/>
  <c r="D734" i="8"/>
  <c r="D733" i="8"/>
  <c r="D732" i="8"/>
  <c r="D731" i="8"/>
  <c r="D730" i="8"/>
  <c r="D729" i="8"/>
  <c r="D728" i="8"/>
  <c r="N727" i="8"/>
  <c r="M727" i="8"/>
  <c r="L727" i="8"/>
  <c r="K727" i="8"/>
  <c r="J727" i="8"/>
  <c r="I727" i="8"/>
  <c r="H727" i="8"/>
  <c r="G727" i="8"/>
  <c r="F727" i="8"/>
  <c r="E727" i="8"/>
  <c r="D727" i="8"/>
  <c r="D726" i="8"/>
  <c r="D725" i="8"/>
  <c r="D724" i="8"/>
  <c r="D723" i="8"/>
  <c r="D722" i="8"/>
  <c r="D721" i="8"/>
  <c r="D720" i="8"/>
  <c r="D719" i="8"/>
  <c r="D718" i="8"/>
  <c r="D717" i="8"/>
  <c r="D716" i="8"/>
  <c r="D715" i="8"/>
  <c r="D714" i="8"/>
  <c r="D713" i="8"/>
  <c r="N712" i="8"/>
  <c r="M712" i="8"/>
  <c r="L712" i="8"/>
  <c r="K712" i="8"/>
  <c r="J712" i="8"/>
  <c r="I712" i="8"/>
  <c r="H712" i="8"/>
  <c r="G712" i="8"/>
  <c r="F712" i="8"/>
  <c r="E712" i="8"/>
  <c r="D712" i="8"/>
  <c r="D711" i="8"/>
  <c r="D710" i="8"/>
  <c r="D709" i="8"/>
  <c r="D708" i="8"/>
  <c r="D707" i="8"/>
  <c r="D706" i="8"/>
  <c r="D705" i="8"/>
  <c r="D704" i="8"/>
  <c r="D703" i="8"/>
  <c r="D702" i="8"/>
  <c r="D701" i="8"/>
  <c r="D700" i="8"/>
  <c r="D699" i="8"/>
  <c r="D698" i="8"/>
  <c r="N697" i="8"/>
  <c r="M697" i="8"/>
  <c r="L697" i="8"/>
  <c r="K697" i="8"/>
  <c r="J697" i="8"/>
  <c r="I697" i="8"/>
  <c r="H697" i="8"/>
  <c r="G697" i="8"/>
  <c r="F697" i="8"/>
  <c r="E697" i="8"/>
  <c r="D697" i="8"/>
  <c r="D696" i="8"/>
  <c r="D695" i="8"/>
  <c r="D694" i="8"/>
  <c r="D693" i="8"/>
  <c r="D692" i="8"/>
  <c r="D691" i="8"/>
  <c r="D690" i="8"/>
  <c r="D689" i="8"/>
  <c r="D688" i="8"/>
  <c r="D687" i="8"/>
  <c r="D686" i="8"/>
  <c r="D685" i="8"/>
  <c r="D684" i="8"/>
  <c r="D683" i="8"/>
  <c r="N682" i="8"/>
  <c r="M682" i="8"/>
  <c r="L682" i="8"/>
  <c r="K682" i="8"/>
  <c r="J682" i="8"/>
  <c r="I682" i="8"/>
  <c r="H682" i="8"/>
  <c r="G682" i="8"/>
  <c r="F682" i="8"/>
  <c r="E682" i="8"/>
  <c r="D682" i="8"/>
  <c r="D681" i="8"/>
  <c r="D680" i="8"/>
  <c r="D679" i="8"/>
  <c r="D678" i="8"/>
  <c r="D677" i="8"/>
  <c r="D676" i="8"/>
  <c r="D675" i="8"/>
  <c r="D674" i="8"/>
  <c r="D673" i="8"/>
  <c r="D672" i="8"/>
  <c r="D671" i="8"/>
  <c r="D670" i="8"/>
  <c r="D669" i="8"/>
  <c r="D668" i="8"/>
  <c r="N667" i="8"/>
  <c r="M667" i="8"/>
  <c r="L667" i="8"/>
  <c r="K667" i="8"/>
  <c r="J667" i="8"/>
  <c r="I667" i="8"/>
  <c r="H667" i="8"/>
  <c r="G667" i="8"/>
  <c r="F667" i="8"/>
  <c r="E667" i="8"/>
  <c r="D667" i="8"/>
  <c r="D666" i="8"/>
  <c r="D665" i="8"/>
  <c r="D664" i="8"/>
  <c r="D663" i="8"/>
  <c r="D662" i="8"/>
  <c r="D661" i="8"/>
  <c r="D660" i="8"/>
  <c r="D659" i="8"/>
  <c r="D658" i="8"/>
  <c r="D657" i="8"/>
  <c r="D656" i="8"/>
  <c r="D655" i="8"/>
  <c r="D654" i="8"/>
  <c r="D653" i="8"/>
  <c r="N652" i="8"/>
  <c r="M652" i="8"/>
  <c r="L652" i="8"/>
  <c r="K652" i="8"/>
  <c r="J652" i="8"/>
  <c r="I652" i="8"/>
  <c r="H652" i="8"/>
  <c r="G652" i="8"/>
  <c r="F652" i="8"/>
  <c r="E652" i="8"/>
  <c r="D652" i="8"/>
  <c r="D651" i="8"/>
  <c r="D650" i="8"/>
  <c r="D649" i="8"/>
  <c r="D648" i="8"/>
  <c r="D647" i="8"/>
  <c r="D646" i="8"/>
  <c r="D645" i="8"/>
  <c r="D644" i="8"/>
  <c r="D643" i="8"/>
  <c r="D642" i="8"/>
  <c r="D641" i="8"/>
  <c r="D640" i="8"/>
  <c r="D639" i="8"/>
  <c r="D638" i="8"/>
  <c r="N637" i="8"/>
  <c r="M637" i="8"/>
  <c r="L637" i="8"/>
  <c r="K637" i="8"/>
  <c r="J637" i="8"/>
  <c r="I637" i="8"/>
  <c r="H637" i="8"/>
  <c r="G637" i="8"/>
  <c r="F637" i="8"/>
  <c r="E637" i="8"/>
  <c r="D637" i="8"/>
  <c r="D636" i="8"/>
  <c r="D635" i="8"/>
  <c r="D634" i="8"/>
  <c r="D633" i="8"/>
  <c r="D632" i="8"/>
  <c r="D631" i="8"/>
  <c r="D630" i="8"/>
  <c r="D629" i="8"/>
  <c r="D628" i="8"/>
  <c r="D627" i="8"/>
  <c r="D626" i="8"/>
  <c r="D625" i="8"/>
  <c r="D624" i="8"/>
  <c r="D623" i="8"/>
  <c r="N622" i="8"/>
  <c r="M622" i="8"/>
  <c r="L622" i="8"/>
  <c r="K622" i="8"/>
  <c r="J622" i="8"/>
  <c r="I622" i="8"/>
  <c r="H622" i="8"/>
  <c r="G622" i="8"/>
  <c r="F622" i="8"/>
  <c r="E622" i="8"/>
  <c r="D622" i="8"/>
  <c r="D621" i="8"/>
  <c r="D620" i="8"/>
  <c r="D619" i="8"/>
  <c r="D618" i="8"/>
  <c r="D617" i="8"/>
  <c r="D616" i="8"/>
  <c r="D615" i="8"/>
  <c r="D614" i="8"/>
  <c r="D613" i="8"/>
  <c r="D612" i="8"/>
  <c r="D611" i="8"/>
  <c r="D610" i="8"/>
  <c r="D609" i="8"/>
  <c r="D608" i="8"/>
  <c r="N607" i="8"/>
  <c r="M607" i="8"/>
  <c r="L607" i="8"/>
  <c r="K607" i="8"/>
  <c r="J607" i="8"/>
  <c r="I607" i="8"/>
  <c r="H607" i="8"/>
  <c r="G607" i="8"/>
  <c r="F607" i="8"/>
  <c r="E607" i="8"/>
  <c r="D607" i="8"/>
  <c r="D606" i="8"/>
  <c r="D605" i="8"/>
  <c r="D604" i="8"/>
  <c r="D603" i="8"/>
  <c r="D602" i="8"/>
  <c r="D601" i="8"/>
  <c r="D600" i="8"/>
  <c r="D599" i="8"/>
  <c r="D598" i="8"/>
  <c r="D597" i="8"/>
  <c r="D596" i="8"/>
  <c r="D595" i="8"/>
  <c r="D594" i="8"/>
  <c r="D593" i="8"/>
  <c r="N592" i="8"/>
  <c r="M592" i="8"/>
  <c r="L592" i="8"/>
  <c r="K592" i="8"/>
  <c r="J592" i="8"/>
  <c r="I592" i="8"/>
  <c r="H592" i="8"/>
  <c r="G592" i="8"/>
  <c r="F592" i="8"/>
  <c r="E592" i="8"/>
  <c r="D592" i="8"/>
  <c r="D591" i="8"/>
  <c r="D590" i="8"/>
  <c r="D589" i="8"/>
  <c r="D588" i="8"/>
  <c r="D587" i="8"/>
  <c r="D586" i="8"/>
  <c r="D585" i="8"/>
  <c r="D584" i="8"/>
  <c r="D583" i="8"/>
  <c r="D582" i="8"/>
  <c r="D581" i="8"/>
  <c r="D580" i="8"/>
  <c r="D579" i="8"/>
  <c r="D578" i="8"/>
  <c r="N577" i="8"/>
  <c r="M577" i="8"/>
  <c r="L577" i="8"/>
  <c r="K577" i="8"/>
  <c r="J577" i="8"/>
  <c r="I577" i="8"/>
  <c r="H577" i="8"/>
  <c r="G577" i="8"/>
  <c r="F577" i="8"/>
  <c r="E577" i="8"/>
  <c r="D577" i="8"/>
  <c r="D576" i="8"/>
  <c r="D575" i="8"/>
  <c r="D574" i="8"/>
  <c r="D573" i="8"/>
  <c r="D572" i="8"/>
  <c r="D571" i="8"/>
  <c r="D570" i="8"/>
  <c r="D569" i="8"/>
  <c r="D568" i="8"/>
  <c r="D567" i="8"/>
  <c r="D566" i="8"/>
  <c r="D565" i="8"/>
  <c r="D564" i="8"/>
  <c r="D563" i="8"/>
  <c r="N562" i="8"/>
  <c r="M562" i="8"/>
  <c r="L562" i="8"/>
  <c r="K562" i="8"/>
  <c r="J562" i="8"/>
  <c r="I562" i="8"/>
  <c r="H562" i="8"/>
  <c r="G562" i="8"/>
  <c r="F562" i="8"/>
  <c r="E562" i="8"/>
  <c r="D562" i="8"/>
  <c r="D561" i="8"/>
  <c r="D560" i="8"/>
  <c r="D559" i="8"/>
  <c r="D558" i="8"/>
  <c r="D557" i="8"/>
  <c r="D556" i="8"/>
  <c r="D555" i="8"/>
  <c r="D554" i="8"/>
  <c r="D553" i="8"/>
  <c r="D552" i="8"/>
  <c r="D551" i="8"/>
  <c r="D550" i="8"/>
  <c r="D549" i="8"/>
  <c r="D548" i="8"/>
  <c r="N547" i="8"/>
  <c r="M547" i="8"/>
  <c r="L547" i="8"/>
  <c r="K547" i="8"/>
  <c r="J547" i="8"/>
  <c r="I547" i="8"/>
  <c r="H547" i="8"/>
  <c r="G547" i="8"/>
  <c r="F547" i="8"/>
  <c r="E547" i="8"/>
  <c r="D547" i="8"/>
  <c r="D546" i="8"/>
  <c r="D545" i="8"/>
  <c r="D544" i="8"/>
  <c r="D543" i="8"/>
  <c r="D542" i="8"/>
  <c r="D541" i="8"/>
  <c r="D540" i="8"/>
  <c r="D539" i="8"/>
  <c r="D538" i="8"/>
  <c r="D537" i="8"/>
  <c r="D536" i="8"/>
  <c r="D535" i="8"/>
  <c r="D534" i="8"/>
  <c r="D533" i="8"/>
  <c r="N532" i="8"/>
  <c r="M532" i="8"/>
  <c r="L532" i="8"/>
  <c r="K532" i="8"/>
  <c r="J532" i="8"/>
  <c r="I532" i="8"/>
  <c r="H532" i="8"/>
  <c r="G532" i="8"/>
  <c r="F532" i="8"/>
  <c r="E532" i="8"/>
  <c r="D532" i="8"/>
  <c r="D531" i="8"/>
  <c r="D530" i="8"/>
  <c r="D529" i="8"/>
  <c r="D528" i="8"/>
  <c r="D527" i="8"/>
  <c r="D526" i="8"/>
  <c r="D525" i="8"/>
  <c r="D524" i="8"/>
  <c r="D523" i="8"/>
  <c r="D522" i="8"/>
  <c r="D521" i="8"/>
  <c r="D520" i="8"/>
  <c r="D519" i="8"/>
  <c r="D518" i="8"/>
  <c r="N517" i="8"/>
  <c r="M517" i="8"/>
  <c r="L517" i="8"/>
  <c r="K517" i="8"/>
  <c r="J517" i="8"/>
  <c r="I517" i="8"/>
  <c r="H517" i="8"/>
  <c r="G517" i="8"/>
  <c r="F517" i="8"/>
  <c r="E517" i="8"/>
  <c r="D517" i="8"/>
  <c r="D516" i="8"/>
  <c r="D515" i="8"/>
  <c r="D514" i="8"/>
  <c r="D513" i="8"/>
  <c r="D512" i="8"/>
  <c r="D511" i="8"/>
  <c r="D510" i="8"/>
  <c r="D509" i="8"/>
  <c r="D508" i="8"/>
  <c r="D507" i="8"/>
  <c r="D506" i="8"/>
  <c r="D505" i="8"/>
  <c r="D504" i="8"/>
  <c r="D503" i="8"/>
  <c r="N502" i="8"/>
  <c r="M502" i="8"/>
  <c r="L502" i="8"/>
  <c r="K502" i="8"/>
  <c r="J502" i="8"/>
  <c r="I502" i="8"/>
  <c r="H502" i="8"/>
  <c r="G502" i="8"/>
  <c r="F502" i="8"/>
  <c r="E502" i="8"/>
  <c r="D502" i="8"/>
  <c r="D501" i="8"/>
  <c r="D500" i="8"/>
  <c r="D499" i="8"/>
  <c r="D498" i="8"/>
  <c r="D497" i="8"/>
  <c r="D496" i="8"/>
  <c r="D495" i="8"/>
  <c r="D494" i="8"/>
  <c r="D493" i="8"/>
  <c r="D492" i="8"/>
  <c r="D491" i="8"/>
  <c r="D490" i="8"/>
  <c r="D489" i="8"/>
  <c r="D488" i="8"/>
  <c r="N487" i="8"/>
  <c r="M487" i="8"/>
  <c r="L487" i="8"/>
  <c r="K487" i="8"/>
  <c r="J487" i="8"/>
  <c r="I487" i="8"/>
  <c r="H487" i="8"/>
  <c r="G487" i="8"/>
  <c r="F487" i="8"/>
  <c r="E487" i="8"/>
  <c r="D487" i="8"/>
  <c r="D486" i="8"/>
  <c r="D485" i="8"/>
  <c r="D484" i="8"/>
  <c r="D483" i="8"/>
  <c r="D482" i="8"/>
  <c r="D481" i="8"/>
  <c r="D480" i="8"/>
  <c r="D479" i="8"/>
  <c r="D478" i="8"/>
  <c r="D477" i="8"/>
  <c r="D476" i="8"/>
  <c r="D475" i="8"/>
  <c r="D474" i="8"/>
  <c r="D473" i="8"/>
  <c r="N472" i="8"/>
  <c r="M472" i="8"/>
  <c r="L472" i="8"/>
  <c r="K472" i="8"/>
  <c r="J472" i="8"/>
  <c r="I472" i="8"/>
  <c r="H472" i="8"/>
  <c r="G472" i="8"/>
  <c r="F472" i="8"/>
  <c r="E472" i="8"/>
  <c r="D472" i="8"/>
  <c r="D471" i="8"/>
  <c r="D470" i="8"/>
  <c r="D469" i="8"/>
  <c r="D468" i="8"/>
  <c r="D467" i="8"/>
  <c r="D466" i="8"/>
  <c r="D465" i="8"/>
  <c r="D464" i="8"/>
  <c r="D463" i="8"/>
  <c r="D462" i="8"/>
  <c r="D461" i="8"/>
  <c r="D460" i="8"/>
  <c r="D459" i="8"/>
  <c r="D458" i="8"/>
  <c r="N457" i="8"/>
  <c r="M457" i="8"/>
  <c r="L457" i="8"/>
  <c r="K457" i="8"/>
  <c r="J457" i="8"/>
  <c r="I457" i="8"/>
  <c r="H457" i="8"/>
  <c r="G457" i="8"/>
  <c r="F457" i="8"/>
  <c r="E457" i="8"/>
  <c r="D457" i="8"/>
  <c r="D456" i="8"/>
  <c r="D455" i="8"/>
  <c r="D454" i="8"/>
  <c r="D453" i="8"/>
  <c r="D452" i="8"/>
  <c r="D451" i="8"/>
  <c r="D450" i="8"/>
  <c r="D449" i="8"/>
  <c r="D448" i="8"/>
  <c r="D447" i="8"/>
  <c r="D446" i="8"/>
  <c r="D445" i="8"/>
  <c r="D444" i="8"/>
  <c r="D443" i="8"/>
  <c r="N442" i="8"/>
  <c r="M442" i="8"/>
  <c r="L442" i="8"/>
  <c r="K442" i="8"/>
  <c r="J442" i="8"/>
  <c r="I442" i="8"/>
  <c r="H442" i="8"/>
  <c r="G442" i="8"/>
  <c r="F442" i="8"/>
  <c r="E442" i="8"/>
  <c r="D442" i="8"/>
  <c r="D441" i="8"/>
  <c r="D440" i="8"/>
  <c r="D439" i="8"/>
  <c r="D438" i="8"/>
  <c r="D437" i="8"/>
  <c r="D436" i="8"/>
  <c r="D435" i="8"/>
  <c r="D434" i="8"/>
  <c r="D433" i="8"/>
  <c r="D432" i="8"/>
  <c r="D431" i="8"/>
  <c r="D430" i="8"/>
  <c r="D429" i="8"/>
  <c r="D428" i="8"/>
  <c r="N427" i="8"/>
  <c r="M427" i="8"/>
  <c r="L427" i="8"/>
  <c r="K427" i="8"/>
  <c r="J427" i="8"/>
  <c r="I427" i="8"/>
  <c r="H427" i="8"/>
  <c r="G427" i="8"/>
  <c r="F427" i="8"/>
  <c r="E427" i="8"/>
  <c r="D427" i="8"/>
  <c r="D426" i="8"/>
  <c r="D425" i="8"/>
  <c r="D424" i="8"/>
  <c r="D423" i="8"/>
  <c r="D422" i="8"/>
  <c r="D421" i="8"/>
  <c r="D420" i="8"/>
  <c r="D419" i="8"/>
  <c r="D418" i="8"/>
  <c r="D417" i="8"/>
  <c r="D416" i="8"/>
  <c r="D415" i="8"/>
  <c r="D414" i="8"/>
  <c r="D413" i="8"/>
  <c r="N412" i="8"/>
  <c r="M412" i="8"/>
  <c r="L412" i="8"/>
  <c r="K412" i="8"/>
  <c r="J412" i="8"/>
  <c r="I412" i="8"/>
  <c r="H412" i="8"/>
  <c r="G412" i="8"/>
  <c r="F412" i="8"/>
  <c r="E412" i="8"/>
  <c r="D412" i="8"/>
  <c r="D411" i="8"/>
  <c r="D410" i="8"/>
  <c r="D409" i="8"/>
  <c r="D408" i="8"/>
  <c r="D407" i="8"/>
  <c r="D406" i="8"/>
  <c r="D405" i="8"/>
  <c r="D404" i="8"/>
  <c r="D403" i="8"/>
  <c r="D402" i="8"/>
  <c r="D401" i="8"/>
  <c r="D400" i="8"/>
  <c r="D399" i="8"/>
  <c r="D398" i="8"/>
  <c r="N397" i="8"/>
  <c r="M397" i="8"/>
  <c r="L397" i="8"/>
  <c r="K397" i="8"/>
  <c r="J397" i="8"/>
  <c r="I397" i="8"/>
  <c r="H397" i="8"/>
  <c r="G397" i="8"/>
  <c r="F397" i="8"/>
  <c r="E397" i="8"/>
  <c r="D397" i="8"/>
  <c r="D396" i="8"/>
  <c r="D395" i="8"/>
  <c r="D394" i="8"/>
  <c r="D393" i="8"/>
  <c r="D392" i="8"/>
  <c r="D391" i="8"/>
  <c r="D390" i="8"/>
  <c r="D389" i="8"/>
  <c r="D388" i="8"/>
  <c r="D387" i="8"/>
  <c r="D386" i="8"/>
  <c r="D385" i="8"/>
  <c r="D384" i="8"/>
  <c r="D383" i="8"/>
  <c r="N382" i="8"/>
  <c r="M382" i="8"/>
  <c r="L382" i="8"/>
  <c r="K382" i="8"/>
  <c r="J382" i="8"/>
  <c r="I382" i="8"/>
  <c r="H382" i="8"/>
  <c r="G382" i="8"/>
  <c r="F382" i="8"/>
  <c r="E382" i="8"/>
  <c r="D382" i="8"/>
  <c r="D381" i="8"/>
  <c r="D380" i="8"/>
  <c r="D379" i="8"/>
  <c r="D378" i="8"/>
  <c r="D377" i="8"/>
  <c r="D376" i="8"/>
  <c r="D375" i="8"/>
  <c r="D374" i="8"/>
  <c r="D373" i="8"/>
  <c r="D372" i="8"/>
  <c r="D371" i="8"/>
  <c r="D370" i="8"/>
  <c r="D369" i="8"/>
  <c r="D368" i="8"/>
  <c r="N367" i="8"/>
  <c r="M367" i="8"/>
  <c r="L367" i="8"/>
  <c r="K367" i="8"/>
  <c r="J367" i="8"/>
  <c r="I367" i="8"/>
  <c r="H367" i="8"/>
  <c r="G367" i="8"/>
  <c r="F367" i="8"/>
  <c r="E367" i="8"/>
  <c r="D367" i="8"/>
  <c r="D366" i="8"/>
  <c r="D365" i="8"/>
  <c r="D364" i="8"/>
  <c r="D363" i="8"/>
  <c r="D362" i="8"/>
  <c r="D361" i="8"/>
  <c r="D360" i="8"/>
  <c r="D359" i="8"/>
  <c r="D358" i="8"/>
  <c r="D357" i="8"/>
  <c r="D356" i="8"/>
  <c r="D355" i="8"/>
  <c r="D354" i="8"/>
  <c r="D353" i="8"/>
  <c r="N352" i="8"/>
  <c r="M352" i="8"/>
  <c r="L352" i="8"/>
  <c r="K352" i="8"/>
  <c r="J352" i="8"/>
  <c r="I352" i="8"/>
  <c r="H352" i="8"/>
  <c r="G352" i="8"/>
  <c r="F352" i="8"/>
  <c r="E352" i="8"/>
  <c r="D352" i="8"/>
  <c r="D351" i="8"/>
  <c r="D350" i="8"/>
  <c r="D349" i="8"/>
  <c r="D348" i="8"/>
  <c r="D347" i="8"/>
  <c r="D346" i="8"/>
  <c r="D345" i="8"/>
  <c r="D344" i="8"/>
  <c r="D343" i="8"/>
  <c r="D342" i="8"/>
  <c r="D341" i="8"/>
  <c r="D340" i="8"/>
  <c r="D339" i="8"/>
  <c r="D338" i="8"/>
  <c r="N337" i="8"/>
  <c r="M337" i="8"/>
  <c r="L337" i="8"/>
  <c r="K337" i="8"/>
  <c r="J337" i="8"/>
  <c r="I337" i="8"/>
  <c r="H337" i="8"/>
  <c r="G337" i="8"/>
  <c r="F337" i="8"/>
  <c r="E337" i="8"/>
  <c r="D337" i="8"/>
  <c r="D336" i="8"/>
  <c r="D335" i="8"/>
  <c r="D334" i="8"/>
  <c r="D333" i="8"/>
  <c r="D332" i="8"/>
  <c r="D331" i="8"/>
  <c r="D330" i="8"/>
  <c r="D329" i="8"/>
  <c r="D328" i="8"/>
  <c r="D327" i="8"/>
  <c r="D326" i="8"/>
  <c r="D325" i="8"/>
  <c r="D324" i="8"/>
  <c r="D323" i="8"/>
  <c r="N322" i="8"/>
  <c r="M322" i="8"/>
  <c r="L322" i="8"/>
  <c r="K322" i="8"/>
  <c r="J322" i="8"/>
  <c r="I322" i="8"/>
  <c r="H322" i="8"/>
  <c r="G322" i="8"/>
  <c r="F322" i="8"/>
  <c r="E322" i="8"/>
  <c r="D322" i="8"/>
  <c r="D321" i="8"/>
  <c r="D320" i="8"/>
  <c r="D319" i="8"/>
  <c r="D318" i="8"/>
  <c r="D317" i="8"/>
  <c r="D316" i="8"/>
  <c r="D315" i="8"/>
  <c r="D314" i="8"/>
  <c r="D313" i="8"/>
  <c r="D312" i="8"/>
  <c r="D311" i="8"/>
  <c r="D310" i="8"/>
  <c r="D309" i="8"/>
  <c r="D308" i="8"/>
  <c r="N307" i="8"/>
  <c r="M307" i="8"/>
  <c r="L307" i="8"/>
  <c r="K307" i="8"/>
  <c r="J307" i="8"/>
  <c r="I307" i="8"/>
  <c r="H307" i="8"/>
  <c r="G307" i="8"/>
  <c r="F307" i="8"/>
  <c r="E307" i="8"/>
  <c r="D307" i="8"/>
  <c r="D306" i="8"/>
  <c r="D305" i="8"/>
  <c r="D304" i="8"/>
  <c r="D303" i="8"/>
  <c r="D302" i="8"/>
  <c r="D301" i="8"/>
  <c r="D300" i="8"/>
  <c r="D299" i="8"/>
  <c r="D298" i="8"/>
  <c r="D297" i="8"/>
  <c r="D296" i="8"/>
  <c r="D295" i="8"/>
  <c r="D294" i="8"/>
  <c r="D293" i="8"/>
  <c r="N292" i="8"/>
  <c r="M292" i="8"/>
  <c r="L292" i="8"/>
  <c r="K292" i="8"/>
  <c r="J292" i="8"/>
  <c r="I292" i="8"/>
  <c r="H292" i="8"/>
  <c r="G292" i="8"/>
  <c r="F292" i="8"/>
  <c r="E292" i="8"/>
  <c r="D292" i="8"/>
  <c r="D291" i="8"/>
  <c r="D290" i="8"/>
  <c r="D289" i="8"/>
  <c r="D288" i="8"/>
  <c r="D287" i="8"/>
  <c r="D286" i="8"/>
  <c r="D285" i="8"/>
  <c r="D284" i="8"/>
  <c r="D283" i="8"/>
  <c r="D282" i="8"/>
  <c r="D281" i="8"/>
  <c r="D280" i="8"/>
  <c r="D279" i="8"/>
  <c r="D278" i="8"/>
  <c r="N277" i="8"/>
  <c r="M277" i="8"/>
  <c r="L277" i="8"/>
  <c r="K277" i="8"/>
  <c r="J277" i="8"/>
  <c r="I277" i="8"/>
  <c r="H277" i="8"/>
  <c r="G277" i="8"/>
  <c r="F277" i="8"/>
  <c r="E277" i="8"/>
  <c r="D277" i="8"/>
  <c r="D276" i="8"/>
  <c r="D275" i="8"/>
  <c r="D274" i="8"/>
  <c r="D273" i="8"/>
  <c r="D272" i="8"/>
  <c r="D271" i="8"/>
  <c r="D270" i="8"/>
  <c r="D269" i="8"/>
  <c r="D268" i="8"/>
  <c r="D267" i="8"/>
  <c r="D266" i="8"/>
  <c r="D265" i="8"/>
  <c r="D264" i="8"/>
  <c r="D263" i="8"/>
  <c r="N262" i="8"/>
  <c r="M262" i="8"/>
  <c r="L262" i="8"/>
  <c r="K262" i="8"/>
  <c r="J262" i="8"/>
  <c r="I262" i="8"/>
  <c r="H262" i="8"/>
  <c r="G262" i="8"/>
  <c r="F262" i="8"/>
  <c r="E262" i="8"/>
  <c r="D262" i="8"/>
  <c r="D261" i="8"/>
  <c r="D260" i="8"/>
  <c r="D259" i="8"/>
  <c r="D258" i="8"/>
  <c r="D257" i="8"/>
  <c r="D256" i="8"/>
  <c r="D255" i="8"/>
  <c r="D254" i="8"/>
  <c r="D253" i="8"/>
  <c r="D252" i="8"/>
  <c r="D251" i="8"/>
  <c r="D250" i="8"/>
  <c r="D249" i="8"/>
  <c r="D248" i="8"/>
  <c r="N247" i="8"/>
  <c r="M247" i="8"/>
  <c r="L247" i="8"/>
  <c r="K247" i="8"/>
  <c r="J247" i="8"/>
  <c r="I247" i="8"/>
  <c r="H247" i="8"/>
  <c r="G247" i="8"/>
  <c r="F247" i="8"/>
  <c r="E247" i="8"/>
  <c r="D247" i="8"/>
  <c r="D246" i="8"/>
  <c r="D245" i="8"/>
  <c r="D244" i="8"/>
  <c r="D243" i="8"/>
  <c r="D242" i="8"/>
  <c r="D241" i="8"/>
  <c r="D240" i="8"/>
  <c r="D239" i="8"/>
  <c r="D238" i="8"/>
  <c r="D237" i="8"/>
  <c r="D236" i="8"/>
  <c r="D235" i="8"/>
  <c r="D234" i="8"/>
  <c r="D233" i="8"/>
  <c r="N232" i="8"/>
  <c r="M232" i="8"/>
  <c r="L232" i="8"/>
  <c r="K232" i="8"/>
  <c r="J232" i="8"/>
  <c r="I232" i="8"/>
  <c r="H232" i="8"/>
  <c r="G232" i="8"/>
  <c r="F232" i="8"/>
  <c r="E232" i="8"/>
  <c r="D232" i="8"/>
  <c r="D231" i="8"/>
  <c r="D230" i="8"/>
  <c r="D229" i="8"/>
  <c r="D228" i="8"/>
  <c r="D227" i="8"/>
  <c r="D226" i="8"/>
  <c r="D225" i="8"/>
  <c r="D224" i="8"/>
  <c r="D223" i="8"/>
  <c r="D222" i="8"/>
  <c r="D221" i="8"/>
  <c r="D220" i="8"/>
  <c r="D219" i="8"/>
  <c r="D218" i="8"/>
  <c r="N217" i="8"/>
  <c r="M217" i="8"/>
  <c r="L217" i="8"/>
  <c r="K217" i="8"/>
  <c r="J217" i="8"/>
  <c r="I217" i="8"/>
  <c r="H217" i="8"/>
  <c r="G217" i="8"/>
  <c r="F217" i="8"/>
  <c r="E217" i="8"/>
  <c r="D217" i="8"/>
  <c r="D216" i="8"/>
  <c r="D215" i="8"/>
  <c r="D214" i="8"/>
  <c r="D213" i="8"/>
  <c r="D212" i="8"/>
  <c r="D211" i="8"/>
  <c r="D210" i="8"/>
  <c r="D209" i="8"/>
  <c r="D208" i="8"/>
  <c r="D207" i="8"/>
  <c r="D206" i="8"/>
  <c r="D205" i="8"/>
  <c r="D204" i="8"/>
  <c r="D203" i="8"/>
  <c r="N202" i="8"/>
  <c r="M202" i="8"/>
  <c r="L202" i="8"/>
  <c r="K202" i="8"/>
  <c r="J202" i="8"/>
  <c r="I202" i="8"/>
  <c r="H202" i="8"/>
  <c r="G202" i="8"/>
  <c r="F202" i="8"/>
  <c r="E202" i="8"/>
  <c r="D202" i="8"/>
  <c r="D201" i="8"/>
  <c r="D200" i="8"/>
  <c r="D199" i="8"/>
  <c r="D198" i="8"/>
  <c r="D197" i="8"/>
  <c r="D196" i="8"/>
  <c r="D195" i="8"/>
  <c r="D194" i="8"/>
  <c r="D193" i="8"/>
  <c r="D192" i="8"/>
  <c r="D191" i="8"/>
  <c r="D190" i="8"/>
  <c r="D189" i="8"/>
  <c r="D188" i="8"/>
  <c r="N187" i="8"/>
  <c r="M187" i="8"/>
  <c r="L187" i="8"/>
  <c r="K187" i="8"/>
  <c r="J187" i="8"/>
  <c r="I187" i="8"/>
  <c r="H187" i="8"/>
  <c r="G187" i="8"/>
  <c r="F187" i="8"/>
  <c r="E187" i="8"/>
  <c r="D187" i="8"/>
  <c r="D186" i="8"/>
  <c r="D185" i="8"/>
  <c r="D184" i="8"/>
  <c r="D183" i="8"/>
  <c r="D182" i="8"/>
  <c r="D181" i="8"/>
  <c r="D180" i="8"/>
  <c r="D179" i="8"/>
  <c r="D178" i="8"/>
  <c r="D177" i="8"/>
  <c r="D176" i="8"/>
  <c r="D175" i="8"/>
  <c r="D174" i="8"/>
  <c r="D173" i="8"/>
  <c r="N172" i="8"/>
  <c r="M172" i="8"/>
  <c r="L172" i="8"/>
  <c r="K172" i="8"/>
  <c r="J172" i="8"/>
  <c r="I172" i="8"/>
  <c r="H172" i="8"/>
  <c r="G172" i="8"/>
  <c r="F172" i="8"/>
  <c r="E172" i="8"/>
  <c r="D172" i="8"/>
  <c r="D171" i="8"/>
  <c r="D170" i="8"/>
  <c r="D169" i="8"/>
  <c r="D168" i="8"/>
  <c r="D167" i="8"/>
  <c r="D166" i="8"/>
  <c r="D165" i="8"/>
  <c r="D164" i="8"/>
  <c r="D163" i="8"/>
  <c r="D162" i="8"/>
  <c r="D161" i="8"/>
  <c r="D160" i="8"/>
  <c r="D159" i="8"/>
  <c r="D158" i="8"/>
  <c r="N157" i="8"/>
  <c r="M157" i="8"/>
  <c r="L157" i="8"/>
  <c r="K157" i="8"/>
  <c r="J157" i="8"/>
  <c r="I157" i="8"/>
  <c r="H157" i="8"/>
  <c r="G157" i="8"/>
  <c r="F157" i="8"/>
  <c r="E157" i="8"/>
  <c r="D157" i="8"/>
  <c r="D156" i="8"/>
  <c r="D155" i="8"/>
  <c r="D154" i="8"/>
  <c r="D153" i="8"/>
  <c r="D152" i="8"/>
  <c r="D151" i="8"/>
  <c r="D150" i="8"/>
  <c r="D149" i="8"/>
  <c r="D148" i="8"/>
  <c r="D147" i="8"/>
  <c r="D146" i="8"/>
  <c r="D145" i="8"/>
  <c r="D144" i="8"/>
  <c r="D143" i="8"/>
  <c r="N142" i="8"/>
  <c r="M142" i="8"/>
  <c r="L142" i="8"/>
  <c r="K142" i="8"/>
  <c r="J142" i="8"/>
  <c r="I142" i="8"/>
  <c r="H142" i="8"/>
  <c r="G142" i="8"/>
  <c r="F142" i="8"/>
  <c r="E142" i="8"/>
  <c r="D142" i="8"/>
  <c r="D141" i="8"/>
  <c r="D140" i="8"/>
  <c r="D139" i="8"/>
  <c r="D138" i="8"/>
  <c r="D137" i="8"/>
  <c r="D136" i="8"/>
  <c r="D135" i="8"/>
  <c r="D134" i="8"/>
  <c r="D133" i="8"/>
  <c r="D132" i="8"/>
  <c r="D131" i="8"/>
  <c r="D130" i="8"/>
  <c r="D129" i="8"/>
  <c r="D128" i="8"/>
  <c r="N127" i="8"/>
  <c r="M127" i="8"/>
  <c r="L127" i="8"/>
  <c r="K127" i="8"/>
  <c r="J127" i="8"/>
  <c r="I127" i="8"/>
  <c r="H127" i="8"/>
  <c r="G127" i="8"/>
  <c r="F127" i="8"/>
  <c r="E127" i="8"/>
  <c r="D127" i="8"/>
  <c r="D126" i="8"/>
  <c r="D125" i="8"/>
  <c r="D124" i="8"/>
  <c r="D123" i="8"/>
  <c r="D122" i="8"/>
  <c r="D121" i="8"/>
  <c r="D120" i="8"/>
  <c r="D119" i="8"/>
  <c r="D118" i="8"/>
  <c r="D117" i="8"/>
  <c r="D116" i="8"/>
  <c r="D115" i="8"/>
  <c r="D114" i="8"/>
  <c r="D113" i="8"/>
  <c r="N112" i="8"/>
  <c r="M112" i="8"/>
  <c r="L112" i="8"/>
  <c r="K112" i="8"/>
  <c r="J112" i="8"/>
  <c r="I112" i="8"/>
  <c r="H112" i="8"/>
  <c r="G112" i="8"/>
  <c r="F112" i="8"/>
  <c r="E112" i="8"/>
  <c r="D112" i="8"/>
  <c r="D111" i="8"/>
  <c r="D110" i="8"/>
  <c r="D109" i="8"/>
  <c r="D108" i="8"/>
  <c r="D107" i="8"/>
  <c r="D106" i="8"/>
  <c r="D105" i="8"/>
  <c r="D104" i="8"/>
  <c r="D103" i="8"/>
  <c r="D102" i="8"/>
  <c r="D101" i="8"/>
  <c r="D100" i="8"/>
  <c r="D99" i="8"/>
  <c r="D98" i="8"/>
  <c r="N97" i="8"/>
  <c r="M97" i="8"/>
  <c r="L97" i="8"/>
  <c r="K97" i="8"/>
  <c r="J97" i="8"/>
  <c r="I97" i="8"/>
  <c r="H97" i="8"/>
  <c r="G97" i="8"/>
  <c r="F97" i="8"/>
  <c r="E97" i="8"/>
  <c r="D97" i="8"/>
  <c r="D96" i="8"/>
  <c r="D95" i="8"/>
  <c r="D94" i="8"/>
  <c r="D93" i="8"/>
  <c r="D92" i="8"/>
  <c r="D91" i="8"/>
  <c r="D90" i="8"/>
  <c r="D89" i="8"/>
  <c r="D88" i="8"/>
  <c r="D87" i="8"/>
  <c r="D86" i="8"/>
  <c r="D85" i="8"/>
  <c r="D84" i="8"/>
  <c r="D83" i="8"/>
  <c r="N82" i="8"/>
  <c r="M82" i="8"/>
  <c r="L82" i="8"/>
  <c r="K82" i="8"/>
  <c r="J82" i="8"/>
  <c r="I82" i="8"/>
  <c r="H82" i="8"/>
  <c r="G82" i="8"/>
  <c r="F82" i="8"/>
  <c r="E82" i="8"/>
  <c r="D82" i="8"/>
  <c r="D81" i="8"/>
  <c r="D80" i="8"/>
  <c r="D79" i="8"/>
  <c r="D78" i="8"/>
  <c r="D77" i="8"/>
  <c r="D76" i="8"/>
  <c r="D75" i="8"/>
  <c r="D74" i="8"/>
  <c r="D73" i="8"/>
  <c r="D72" i="8"/>
  <c r="D71" i="8"/>
  <c r="D70" i="8"/>
  <c r="D69" i="8"/>
  <c r="D68" i="8"/>
  <c r="N67" i="8"/>
  <c r="M67" i="8"/>
  <c r="L67" i="8"/>
  <c r="K67" i="8"/>
  <c r="J67" i="8"/>
  <c r="I67" i="8"/>
  <c r="H67" i="8"/>
  <c r="G67" i="8"/>
  <c r="F67" i="8"/>
  <c r="E67" i="8"/>
  <c r="D67" i="8"/>
  <c r="D66" i="8"/>
  <c r="D65" i="8"/>
  <c r="D64" i="8"/>
  <c r="D63" i="8"/>
  <c r="D62" i="8"/>
  <c r="D61" i="8"/>
  <c r="D60" i="8"/>
  <c r="D59" i="8"/>
  <c r="D58" i="8"/>
  <c r="D57" i="8"/>
  <c r="D56" i="8"/>
  <c r="D55" i="8"/>
  <c r="D54" i="8"/>
  <c r="D53" i="8"/>
  <c r="N52" i="8"/>
  <c r="M52" i="8"/>
  <c r="L52" i="8"/>
  <c r="K52" i="8"/>
  <c r="J52" i="8"/>
  <c r="I52" i="8"/>
  <c r="H52" i="8"/>
  <c r="G52" i="8"/>
  <c r="F52" i="8"/>
  <c r="E52" i="8"/>
  <c r="D52" i="8"/>
  <c r="D51" i="8"/>
  <c r="D50" i="8"/>
  <c r="D49" i="8"/>
  <c r="D48" i="8"/>
  <c r="D47" i="8"/>
  <c r="D46" i="8"/>
  <c r="D45" i="8"/>
  <c r="D44" i="8"/>
  <c r="D43" i="8"/>
  <c r="D42" i="8"/>
  <c r="D41" i="8"/>
  <c r="D40" i="8"/>
  <c r="D39" i="8"/>
  <c r="D38" i="8"/>
  <c r="N37" i="8"/>
  <c r="M37" i="8"/>
  <c r="L37" i="8"/>
  <c r="K37" i="8"/>
  <c r="J37" i="8"/>
  <c r="I37" i="8"/>
  <c r="H37" i="8"/>
  <c r="G37" i="8"/>
  <c r="F37" i="8"/>
  <c r="E37" i="8"/>
  <c r="D37" i="8"/>
  <c r="D36" i="8"/>
  <c r="D35" i="8"/>
  <c r="D34" i="8"/>
  <c r="D33" i="8"/>
  <c r="D32" i="8"/>
  <c r="D31" i="8"/>
  <c r="D30" i="8"/>
  <c r="D29" i="8"/>
  <c r="D28" i="8"/>
  <c r="D27" i="8"/>
  <c r="D26" i="8"/>
  <c r="D25" i="8"/>
  <c r="D24" i="8"/>
  <c r="D23" i="8"/>
  <c r="N22" i="8"/>
  <c r="M22" i="8"/>
  <c r="L22" i="8"/>
  <c r="K22" i="8"/>
  <c r="J22" i="8"/>
  <c r="I22" i="8"/>
  <c r="H22" i="8"/>
  <c r="G22" i="8"/>
  <c r="F22" i="8"/>
  <c r="E22" i="8"/>
  <c r="D22" i="8"/>
  <c r="D21" i="8"/>
  <c r="D20" i="8"/>
  <c r="D19" i="8"/>
  <c r="D18" i="8"/>
  <c r="D17" i="8"/>
  <c r="D16" i="8"/>
  <c r="D15" i="8"/>
  <c r="D14" i="8"/>
  <c r="D13" i="8"/>
  <c r="D12" i="8"/>
  <c r="D11" i="8"/>
  <c r="D10" i="8"/>
  <c r="D9" i="8"/>
  <c r="D8" i="8"/>
  <c r="N7" i="8"/>
  <c r="M7" i="8"/>
  <c r="L7" i="8"/>
  <c r="K7" i="8"/>
  <c r="J7" i="8"/>
  <c r="I7" i="8"/>
  <c r="H7" i="8"/>
  <c r="G7" i="8"/>
  <c r="F7" i="8"/>
  <c r="E7" i="8"/>
  <c r="D7" i="8"/>
  <c r="F58" i="27"/>
  <c r="C58" i="27"/>
  <c r="F57" i="27"/>
  <c r="C57" i="27"/>
  <c r="F56" i="27"/>
  <c r="C56" i="27"/>
  <c r="F55" i="27"/>
  <c r="C55" i="27"/>
  <c r="F54" i="27"/>
  <c r="C54" i="27"/>
  <c r="F53" i="27"/>
  <c r="C53" i="27"/>
  <c r="F52" i="27"/>
  <c r="C52" i="27"/>
  <c r="F51" i="27"/>
  <c r="C51" i="27"/>
  <c r="F50" i="27"/>
  <c r="C50" i="27"/>
  <c r="F49" i="27"/>
  <c r="C49" i="27"/>
  <c r="F48" i="27"/>
  <c r="C48" i="27"/>
  <c r="F47" i="27"/>
  <c r="C47" i="27"/>
  <c r="F46" i="27"/>
  <c r="C46" i="27"/>
  <c r="F45" i="27"/>
  <c r="C45" i="27"/>
  <c r="F44" i="27"/>
  <c r="C44" i="27"/>
  <c r="F43" i="27"/>
  <c r="C43" i="27"/>
  <c r="F42" i="27"/>
  <c r="C42" i="27"/>
  <c r="F41" i="27"/>
  <c r="C41" i="27"/>
  <c r="F40" i="27"/>
  <c r="C40" i="27"/>
  <c r="F39" i="27"/>
  <c r="C39" i="27"/>
  <c r="F38" i="27"/>
  <c r="C38" i="27"/>
  <c r="F37" i="27"/>
  <c r="C37" i="27"/>
  <c r="F36" i="27"/>
  <c r="C36" i="27"/>
  <c r="F35" i="27"/>
  <c r="C35" i="27"/>
  <c r="F34" i="27"/>
  <c r="C34" i="27"/>
  <c r="F33" i="27"/>
  <c r="C33" i="27"/>
  <c r="F32" i="27"/>
  <c r="C32" i="27"/>
  <c r="F31" i="27"/>
  <c r="C31" i="27"/>
  <c r="F30" i="27"/>
  <c r="C30" i="27"/>
  <c r="F29" i="27"/>
  <c r="C29" i="27"/>
  <c r="F28" i="27"/>
  <c r="C28" i="27"/>
  <c r="F27" i="27"/>
  <c r="C27" i="27"/>
  <c r="F26" i="27"/>
  <c r="C26" i="27"/>
  <c r="F25" i="27"/>
  <c r="C25" i="27"/>
  <c r="F24" i="27"/>
  <c r="C24" i="27"/>
  <c r="F23" i="27"/>
  <c r="C23" i="27"/>
  <c r="F22" i="27"/>
  <c r="C22" i="27"/>
  <c r="C21" i="27"/>
  <c r="F20" i="27"/>
  <c r="C20" i="27"/>
  <c r="F19" i="27"/>
  <c r="C19" i="27"/>
  <c r="F18" i="27"/>
  <c r="C18" i="27"/>
  <c r="F17" i="27"/>
  <c r="C17" i="27"/>
  <c r="F16" i="27"/>
  <c r="C16" i="27"/>
  <c r="F15" i="27"/>
  <c r="C15" i="27"/>
  <c r="F14" i="27"/>
  <c r="C14" i="27"/>
  <c r="F13" i="27"/>
  <c r="C13" i="27"/>
  <c r="F12" i="27"/>
  <c r="C12" i="27"/>
  <c r="F11" i="27"/>
  <c r="C11" i="27"/>
  <c r="F10" i="27"/>
  <c r="C10" i="27"/>
  <c r="F9" i="27"/>
  <c r="C9" i="27"/>
  <c r="F8" i="27"/>
  <c r="C8" i="27"/>
  <c r="F7" i="27"/>
  <c r="C7" i="27"/>
  <c r="F59" i="7"/>
  <c r="C59" i="7"/>
  <c r="F58" i="7"/>
  <c r="C58" i="7"/>
  <c r="F57" i="7"/>
  <c r="C57" i="7"/>
  <c r="F56" i="7"/>
  <c r="C56" i="7"/>
  <c r="F55" i="7"/>
  <c r="C55" i="7"/>
  <c r="F54" i="7"/>
  <c r="C54" i="7"/>
  <c r="F53" i="7"/>
  <c r="C53" i="7"/>
  <c r="F52" i="7"/>
  <c r="C52" i="7"/>
  <c r="F51" i="7"/>
  <c r="C51" i="7"/>
  <c r="F50" i="7"/>
  <c r="C50" i="7"/>
  <c r="F49" i="7"/>
  <c r="C49" i="7"/>
  <c r="F48" i="7"/>
  <c r="C48" i="7"/>
  <c r="F47" i="7"/>
  <c r="C47" i="7"/>
  <c r="F46" i="7"/>
  <c r="C46" i="7"/>
  <c r="F45" i="7"/>
  <c r="C45" i="7"/>
  <c r="F44" i="7"/>
  <c r="C44" i="7"/>
  <c r="F43" i="7"/>
  <c r="C43" i="7"/>
  <c r="F42" i="7"/>
  <c r="C42" i="7"/>
  <c r="F41" i="7"/>
  <c r="C41" i="7"/>
  <c r="F40" i="7"/>
  <c r="C40" i="7"/>
  <c r="F39" i="7"/>
  <c r="C39" i="7"/>
  <c r="F38" i="7"/>
  <c r="C38" i="7"/>
  <c r="F37" i="7"/>
  <c r="C37" i="7"/>
  <c r="F36" i="7"/>
  <c r="C36" i="7"/>
  <c r="F35" i="7"/>
  <c r="C35" i="7"/>
  <c r="F34" i="7"/>
  <c r="C34" i="7"/>
  <c r="F33" i="7"/>
  <c r="C33" i="7"/>
  <c r="F32" i="7"/>
  <c r="C32" i="7"/>
  <c r="F31" i="7"/>
  <c r="C31" i="7"/>
  <c r="F30" i="7"/>
  <c r="C30" i="7"/>
  <c r="F29" i="7"/>
  <c r="C29" i="7"/>
  <c r="F28" i="7"/>
  <c r="C28" i="7"/>
  <c r="F27" i="7"/>
  <c r="C27" i="7"/>
  <c r="F26" i="7"/>
  <c r="C26" i="7"/>
  <c r="F25" i="7"/>
  <c r="C25" i="7"/>
  <c r="F24" i="7"/>
  <c r="C24" i="7"/>
  <c r="F23" i="7"/>
  <c r="C23" i="7"/>
  <c r="C22" i="7"/>
  <c r="F21" i="7"/>
  <c r="C21" i="7"/>
  <c r="F20" i="7"/>
  <c r="C20" i="7"/>
  <c r="F19" i="7"/>
  <c r="C19" i="7"/>
  <c r="F18" i="7"/>
  <c r="C18" i="7"/>
  <c r="F17" i="7"/>
  <c r="C17" i="7"/>
  <c r="F16" i="7"/>
  <c r="C16" i="7"/>
  <c r="F15" i="7"/>
  <c r="C15" i="7"/>
  <c r="F14" i="7"/>
  <c r="C14" i="7"/>
  <c r="F13" i="7"/>
  <c r="C13" i="7"/>
  <c r="F12" i="7"/>
  <c r="C12" i="7"/>
  <c r="F11" i="7"/>
  <c r="C11" i="7"/>
  <c r="F10" i="7"/>
  <c r="C10" i="7"/>
  <c r="F9" i="7"/>
  <c r="C9" i="7"/>
  <c r="F8" i="7"/>
  <c r="C8" i="7"/>
  <c r="F270" i="25"/>
  <c r="E270" i="25"/>
  <c r="D270" i="25"/>
  <c r="F269" i="25"/>
  <c r="E269" i="25"/>
  <c r="D269" i="25"/>
  <c r="F268" i="25"/>
  <c r="E268" i="25"/>
  <c r="D268" i="25"/>
  <c r="F267" i="25"/>
  <c r="E267" i="25"/>
  <c r="D267" i="25"/>
  <c r="F266" i="25"/>
  <c r="E266" i="25"/>
  <c r="D266" i="25"/>
  <c r="F265" i="25"/>
  <c r="E265" i="25"/>
  <c r="D265" i="25"/>
  <c r="F246" i="25"/>
  <c r="E246" i="25"/>
  <c r="D246" i="25"/>
  <c r="F245" i="25"/>
  <c r="E245" i="25"/>
  <c r="D245" i="25"/>
  <c r="F244" i="25"/>
  <c r="E244" i="25"/>
  <c r="D244" i="25"/>
  <c r="F243" i="25"/>
  <c r="E243" i="25"/>
  <c r="D243" i="25"/>
  <c r="F242" i="25"/>
  <c r="E242" i="25"/>
  <c r="D242" i="25"/>
  <c r="F241" i="25"/>
  <c r="E241" i="25"/>
  <c r="D241" i="25"/>
  <c r="F222" i="25"/>
  <c r="E222" i="25"/>
  <c r="D222" i="25"/>
  <c r="F221" i="25"/>
  <c r="E221" i="25"/>
  <c r="D221" i="25"/>
  <c r="F220" i="25"/>
  <c r="E220" i="25"/>
  <c r="D220" i="25"/>
  <c r="F219" i="25"/>
  <c r="E219" i="25"/>
  <c r="D219" i="25"/>
  <c r="F218" i="25"/>
  <c r="E218" i="25"/>
  <c r="D218" i="25"/>
  <c r="F217" i="25"/>
  <c r="E217" i="25"/>
  <c r="D217" i="25"/>
  <c r="F198" i="25"/>
  <c r="E198" i="25"/>
  <c r="D198" i="25"/>
  <c r="F197" i="25"/>
  <c r="E197" i="25"/>
  <c r="D197" i="25"/>
  <c r="F196" i="25"/>
  <c r="E196" i="25"/>
  <c r="D196" i="25"/>
  <c r="F195" i="25"/>
  <c r="E195" i="25"/>
  <c r="D195" i="25"/>
  <c r="F194" i="25"/>
  <c r="E194" i="25"/>
  <c r="D194" i="25"/>
  <c r="F193" i="25"/>
  <c r="E193" i="25"/>
  <c r="D193" i="25"/>
  <c r="F174" i="25"/>
  <c r="E174" i="25"/>
  <c r="D174" i="25"/>
  <c r="F173" i="25"/>
  <c r="E173" i="25"/>
  <c r="D173" i="25"/>
  <c r="F172" i="25"/>
  <c r="E172" i="25"/>
  <c r="D172" i="25"/>
  <c r="F171" i="25"/>
  <c r="E171" i="25"/>
  <c r="D171" i="25"/>
  <c r="F170" i="25"/>
  <c r="E170" i="25"/>
  <c r="D170" i="25"/>
  <c r="F169" i="25"/>
  <c r="E169" i="25"/>
  <c r="D169" i="25"/>
  <c r="F150" i="25"/>
  <c r="E150" i="25"/>
  <c r="D150" i="25"/>
  <c r="F149" i="25"/>
  <c r="E149" i="25"/>
  <c r="D149" i="25"/>
  <c r="F148" i="25"/>
  <c r="E148" i="25"/>
  <c r="D148" i="25"/>
  <c r="F147" i="25"/>
  <c r="E147" i="25"/>
  <c r="D147" i="25"/>
  <c r="F146" i="25"/>
  <c r="E146" i="25"/>
  <c r="D146" i="25"/>
  <c r="F145" i="25"/>
  <c r="E145" i="25"/>
  <c r="D145" i="25"/>
  <c r="F126" i="25"/>
  <c r="E126" i="25"/>
  <c r="D126" i="25"/>
  <c r="F125" i="25"/>
  <c r="E125" i="25"/>
  <c r="D125" i="25"/>
  <c r="F124" i="25"/>
  <c r="E124" i="25"/>
  <c r="D124" i="25"/>
  <c r="F123" i="25"/>
  <c r="E123" i="25"/>
  <c r="D123" i="25"/>
  <c r="F122" i="25"/>
  <c r="E122" i="25"/>
  <c r="D122" i="25"/>
  <c r="F121" i="25"/>
  <c r="E121" i="25"/>
  <c r="D121" i="25"/>
  <c r="F102" i="25"/>
  <c r="E102" i="25"/>
  <c r="D102" i="25"/>
  <c r="F101" i="25"/>
  <c r="E101" i="25"/>
  <c r="D101" i="25"/>
  <c r="F100" i="25"/>
  <c r="E100" i="25"/>
  <c r="D100" i="25"/>
  <c r="F99" i="25"/>
  <c r="E99" i="25"/>
  <c r="D99" i="25"/>
  <c r="F98" i="25"/>
  <c r="E98" i="25"/>
  <c r="D98" i="25"/>
  <c r="F97" i="25"/>
  <c r="E97" i="25"/>
  <c r="D97" i="25"/>
  <c r="F78" i="25"/>
  <c r="E78" i="25"/>
  <c r="D78" i="25"/>
  <c r="F77" i="25"/>
  <c r="E77" i="25"/>
  <c r="D77" i="25"/>
  <c r="F76" i="25"/>
  <c r="E76" i="25"/>
  <c r="D76" i="25"/>
  <c r="F75" i="25"/>
  <c r="E75" i="25"/>
  <c r="D75" i="25"/>
  <c r="F74" i="25"/>
  <c r="E74" i="25"/>
  <c r="D74" i="25"/>
  <c r="F73" i="25"/>
  <c r="E73" i="25"/>
  <c r="D73" i="25"/>
  <c r="F54" i="25"/>
  <c r="E54" i="25"/>
  <c r="D54" i="25"/>
  <c r="F53" i="25"/>
  <c r="E53" i="25"/>
  <c r="D53" i="25"/>
  <c r="F52" i="25"/>
  <c r="E52" i="25"/>
  <c r="D52" i="25"/>
  <c r="F51" i="25"/>
  <c r="E51" i="25"/>
  <c r="D51" i="25"/>
  <c r="F50" i="25"/>
  <c r="E50" i="25"/>
  <c r="D50" i="25"/>
  <c r="F49" i="25"/>
  <c r="E49" i="25"/>
  <c r="D49" i="25"/>
  <c r="F30" i="25"/>
  <c r="E30" i="25"/>
  <c r="D30" i="25"/>
  <c r="F29" i="25"/>
  <c r="E29" i="25"/>
  <c r="D29" i="25"/>
  <c r="F28" i="25"/>
  <c r="E28" i="25"/>
  <c r="D28" i="25"/>
  <c r="F27" i="25"/>
  <c r="E27" i="25"/>
  <c r="D27" i="25"/>
  <c r="F26" i="25"/>
  <c r="E26" i="25"/>
  <c r="D26" i="25"/>
  <c r="F25" i="25"/>
  <c r="E25" i="25"/>
  <c r="D25" i="25"/>
  <c r="F270" i="4"/>
  <c r="E270" i="4"/>
  <c r="D270" i="4"/>
  <c r="F269" i="4"/>
  <c r="E269" i="4"/>
  <c r="D269" i="4"/>
  <c r="F268" i="4"/>
  <c r="E268" i="4"/>
  <c r="D268" i="4"/>
  <c r="F267" i="4"/>
  <c r="E267" i="4"/>
  <c r="D267" i="4"/>
  <c r="F266" i="4"/>
  <c r="E266" i="4"/>
  <c r="D266" i="4"/>
  <c r="F265" i="4"/>
  <c r="E265" i="4"/>
  <c r="D265" i="4"/>
  <c r="F246" i="4"/>
  <c r="E246" i="4"/>
  <c r="D246" i="4"/>
  <c r="F245" i="4"/>
  <c r="E245" i="4"/>
  <c r="D245" i="4"/>
  <c r="F244" i="4"/>
  <c r="E244" i="4"/>
  <c r="D244" i="4"/>
  <c r="F243" i="4"/>
  <c r="E243" i="4"/>
  <c r="D243" i="4"/>
  <c r="F242" i="4"/>
  <c r="E242" i="4"/>
  <c r="D242" i="4"/>
  <c r="F241" i="4"/>
  <c r="E241" i="4"/>
  <c r="D241" i="4"/>
  <c r="F222" i="4"/>
  <c r="E222" i="4"/>
  <c r="D222" i="4"/>
  <c r="F221" i="4"/>
  <c r="E221" i="4"/>
  <c r="D221" i="4"/>
  <c r="F220" i="4"/>
  <c r="E220" i="4"/>
  <c r="D220" i="4"/>
  <c r="F219" i="4"/>
  <c r="E219" i="4"/>
  <c r="D219" i="4"/>
  <c r="F218" i="4"/>
  <c r="E218" i="4"/>
  <c r="D218" i="4"/>
  <c r="F217" i="4"/>
  <c r="E217" i="4"/>
  <c r="D217" i="4"/>
  <c r="K204" i="4"/>
  <c r="K203" i="4"/>
  <c r="K202" i="4"/>
  <c r="K201" i="4"/>
  <c r="K200" i="4"/>
  <c r="K199" i="4"/>
  <c r="K198" i="4"/>
  <c r="F198" i="4"/>
  <c r="E198" i="4"/>
  <c r="D198" i="4"/>
  <c r="K197" i="4"/>
  <c r="F197" i="4"/>
  <c r="E197" i="4"/>
  <c r="D197" i="4"/>
  <c r="K196" i="4"/>
  <c r="F196" i="4"/>
  <c r="E196" i="4"/>
  <c r="D196" i="4"/>
  <c r="K195" i="4"/>
  <c r="F195" i="4"/>
  <c r="E195" i="4"/>
  <c r="D195" i="4"/>
  <c r="K194" i="4"/>
  <c r="F194" i="4"/>
  <c r="E194" i="4"/>
  <c r="D194" i="4"/>
  <c r="K193" i="4"/>
  <c r="F193" i="4"/>
  <c r="E193" i="4"/>
  <c r="D193" i="4"/>
  <c r="K192" i="4"/>
  <c r="K191" i="4"/>
  <c r="K190" i="4"/>
  <c r="K189" i="4"/>
  <c r="K188" i="4"/>
  <c r="K187" i="4"/>
  <c r="K186" i="4"/>
  <c r="K185" i="4"/>
  <c r="K184" i="4"/>
  <c r="K183" i="4"/>
  <c r="K182" i="4"/>
  <c r="K181" i="4"/>
  <c r="K180" i="4"/>
  <c r="K179" i="4"/>
  <c r="K178" i="4"/>
  <c r="K177" i="4"/>
  <c r="K176" i="4"/>
  <c r="K175" i="4"/>
  <c r="K174" i="4"/>
  <c r="F174" i="4"/>
  <c r="E174" i="4"/>
  <c r="D174" i="4"/>
  <c r="K173" i="4"/>
  <c r="F173" i="4"/>
  <c r="E173" i="4"/>
  <c r="D173" i="4"/>
  <c r="K172" i="4"/>
  <c r="F172" i="4"/>
  <c r="E172" i="4"/>
  <c r="D172" i="4"/>
  <c r="K171" i="4"/>
  <c r="F171" i="4"/>
  <c r="E171" i="4"/>
  <c r="D171" i="4"/>
  <c r="K170" i="4"/>
  <c r="F170" i="4"/>
  <c r="E170" i="4"/>
  <c r="D170" i="4"/>
  <c r="K169" i="4"/>
  <c r="F169" i="4"/>
  <c r="E169" i="4"/>
  <c r="D169" i="4"/>
  <c r="K168" i="4"/>
  <c r="K167" i="4"/>
  <c r="K166" i="4"/>
  <c r="K165" i="4"/>
  <c r="K164" i="4"/>
  <c r="K163" i="4"/>
  <c r="K162" i="4"/>
  <c r="K161" i="4"/>
  <c r="K160" i="4"/>
  <c r="K159" i="4"/>
  <c r="K158" i="4"/>
  <c r="K157" i="4"/>
  <c r="K156" i="4"/>
  <c r="K155" i="4"/>
  <c r="K154" i="4"/>
  <c r="K153" i="4"/>
  <c r="K152" i="4"/>
  <c r="K151" i="4"/>
  <c r="K150" i="4"/>
  <c r="F150" i="4"/>
  <c r="E150" i="4"/>
  <c r="D150" i="4"/>
  <c r="K149" i="4"/>
  <c r="F149" i="4"/>
  <c r="E149" i="4"/>
  <c r="D149" i="4"/>
  <c r="K148" i="4"/>
  <c r="F148" i="4"/>
  <c r="E148" i="4"/>
  <c r="D148" i="4"/>
  <c r="K147" i="4"/>
  <c r="F147" i="4"/>
  <c r="E147" i="4"/>
  <c r="D147" i="4"/>
  <c r="K146" i="4"/>
  <c r="F146" i="4"/>
  <c r="E146" i="4"/>
  <c r="D146" i="4"/>
  <c r="K145" i="4"/>
  <c r="F145" i="4"/>
  <c r="E145" i="4"/>
  <c r="D145" i="4"/>
  <c r="K144" i="4"/>
  <c r="K143" i="4"/>
  <c r="K142" i="4"/>
  <c r="K141" i="4"/>
  <c r="K140" i="4"/>
  <c r="K139" i="4"/>
  <c r="K138" i="4"/>
  <c r="K137" i="4"/>
  <c r="K136" i="4"/>
  <c r="K135" i="4"/>
  <c r="K134" i="4"/>
  <c r="K133" i="4"/>
  <c r="K132" i="4"/>
  <c r="K131" i="4"/>
  <c r="K130" i="4"/>
  <c r="K129" i="4"/>
  <c r="K128" i="4"/>
  <c r="K127" i="4"/>
  <c r="K126" i="4"/>
  <c r="F126" i="4"/>
  <c r="E126" i="4"/>
  <c r="D126" i="4"/>
  <c r="K125" i="4"/>
  <c r="F125" i="4"/>
  <c r="E125" i="4"/>
  <c r="D125" i="4"/>
  <c r="K124" i="4"/>
  <c r="F124" i="4"/>
  <c r="E124" i="4"/>
  <c r="D124" i="4"/>
  <c r="K123" i="4"/>
  <c r="F123" i="4"/>
  <c r="E123" i="4"/>
  <c r="D123" i="4"/>
  <c r="K122" i="4"/>
  <c r="F122" i="4"/>
  <c r="E122" i="4"/>
  <c r="D122" i="4"/>
  <c r="K121" i="4"/>
  <c r="F121" i="4"/>
  <c r="E121" i="4"/>
  <c r="D121" i="4"/>
  <c r="K120" i="4"/>
  <c r="K119" i="4"/>
  <c r="K118" i="4"/>
  <c r="K117" i="4"/>
  <c r="K116" i="4"/>
  <c r="K115" i="4"/>
  <c r="K114" i="4"/>
  <c r="K113" i="4"/>
  <c r="K112" i="4"/>
  <c r="K111" i="4"/>
  <c r="K110" i="4"/>
  <c r="K109" i="4"/>
  <c r="K108" i="4"/>
  <c r="K107" i="4"/>
  <c r="K106" i="4"/>
  <c r="K105" i="4"/>
  <c r="K104" i="4"/>
  <c r="K103" i="4"/>
  <c r="K102" i="4"/>
  <c r="F102" i="4"/>
  <c r="E102" i="4"/>
  <c r="D102" i="4"/>
  <c r="K101" i="4"/>
  <c r="F101" i="4"/>
  <c r="E101" i="4"/>
  <c r="D101" i="4"/>
  <c r="K100" i="4"/>
  <c r="F100" i="4"/>
  <c r="E100" i="4"/>
  <c r="D100" i="4"/>
  <c r="K99" i="4"/>
  <c r="F99" i="4"/>
  <c r="E99" i="4"/>
  <c r="D99" i="4"/>
  <c r="K98" i="4"/>
  <c r="F98" i="4"/>
  <c r="E98" i="4"/>
  <c r="D98" i="4"/>
  <c r="K97" i="4"/>
  <c r="F97" i="4"/>
  <c r="E97" i="4"/>
  <c r="D97" i="4"/>
  <c r="K96" i="4"/>
  <c r="K95" i="4"/>
  <c r="K94" i="4"/>
  <c r="K93" i="4"/>
  <c r="K92" i="4"/>
  <c r="K91" i="4"/>
  <c r="K90" i="4"/>
  <c r="K89" i="4"/>
  <c r="K88" i="4"/>
  <c r="K87" i="4"/>
  <c r="K86" i="4"/>
  <c r="K85" i="4"/>
  <c r="K84" i="4"/>
  <c r="K83" i="4"/>
  <c r="K82" i="4"/>
  <c r="K81" i="4"/>
  <c r="K80" i="4"/>
  <c r="K79" i="4"/>
  <c r="K78" i="4"/>
  <c r="F78" i="4"/>
  <c r="E78" i="4"/>
  <c r="D78" i="4"/>
  <c r="K77" i="4"/>
  <c r="F77" i="4"/>
  <c r="E77" i="4"/>
  <c r="D77" i="4"/>
  <c r="K76" i="4"/>
  <c r="F76" i="4"/>
  <c r="E76" i="4"/>
  <c r="D76" i="4"/>
  <c r="K75" i="4"/>
  <c r="F75" i="4"/>
  <c r="E75" i="4"/>
  <c r="D75" i="4"/>
  <c r="K74" i="4"/>
  <c r="F74" i="4"/>
  <c r="E74" i="4"/>
  <c r="D74" i="4"/>
  <c r="K73" i="4"/>
  <c r="F73" i="4"/>
  <c r="E73" i="4"/>
  <c r="D73" i="4"/>
  <c r="K72" i="4"/>
  <c r="K71" i="4"/>
  <c r="K70" i="4"/>
  <c r="K69" i="4"/>
  <c r="K68" i="4"/>
  <c r="K67" i="4"/>
  <c r="K66" i="4"/>
  <c r="K65" i="4"/>
  <c r="K64" i="4"/>
  <c r="K63" i="4"/>
  <c r="K62" i="4"/>
  <c r="K61" i="4"/>
  <c r="K60" i="4"/>
  <c r="K59" i="4"/>
  <c r="K58" i="4"/>
  <c r="K57" i="4"/>
  <c r="K56" i="4"/>
  <c r="K55" i="4"/>
  <c r="K54" i="4"/>
  <c r="F54" i="4"/>
  <c r="E54" i="4"/>
  <c r="D54" i="4"/>
  <c r="K53" i="4"/>
  <c r="F53" i="4"/>
  <c r="E53" i="4"/>
  <c r="D53" i="4"/>
  <c r="K52" i="4"/>
  <c r="F52" i="4"/>
  <c r="E52" i="4"/>
  <c r="D52" i="4"/>
  <c r="K51" i="4"/>
  <c r="F51" i="4"/>
  <c r="E51" i="4"/>
  <c r="D51" i="4"/>
  <c r="K50" i="4"/>
  <c r="F50" i="4"/>
  <c r="E50" i="4"/>
  <c r="D50" i="4"/>
  <c r="K49" i="4"/>
  <c r="F49" i="4"/>
  <c r="E49" i="4"/>
  <c r="D49" i="4"/>
  <c r="K48" i="4"/>
  <c r="K47" i="4"/>
  <c r="K46" i="4"/>
  <c r="K45" i="4"/>
  <c r="K44" i="4"/>
  <c r="K43" i="4"/>
  <c r="K42" i="4"/>
  <c r="K41" i="4"/>
  <c r="K40" i="4"/>
  <c r="K39" i="4"/>
  <c r="K38" i="4"/>
  <c r="K37" i="4"/>
  <c r="K36" i="4"/>
  <c r="K35" i="4"/>
  <c r="K34" i="4"/>
  <c r="K33" i="4"/>
  <c r="K32" i="4"/>
  <c r="K31" i="4"/>
  <c r="K30" i="4"/>
  <c r="F30" i="4"/>
  <c r="E30" i="4"/>
  <c r="D30" i="4"/>
  <c r="K29" i="4"/>
  <c r="F29" i="4"/>
  <c r="E29" i="4"/>
  <c r="D29" i="4"/>
  <c r="K28" i="4"/>
  <c r="F28" i="4"/>
  <c r="E28" i="4"/>
  <c r="D28" i="4"/>
  <c r="K27" i="4"/>
  <c r="F27" i="4"/>
  <c r="E27" i="4"/>
  <c r="D27" i="4"/>
  <c r="K26" i="4"/>
  <c r="F26" i="4"/>
  <c r="E26" i="4"/>
  <c r="D26" i="4"/>
  <c r="K25" i="4"/>
  <c r="F25" i="4"/>
  <c r="E25" i="4"/>
  <c r="D25" i="4"/>
  <c r="K24" i="4"/>
  <c r="K23" i="4"/>
  <c r="K22" i="4"/>
  <c r="K21" i="4"/>
  <c r="K20" i="4"/>
  <c r="K19" i="4"/>
  <c r="K18" i="4"/>
  <c r="K17" i="4"/>
  <c r="K16" i="4"/>
  <c r="K15" i="4"/>
  <c r="K14" i="4"/>
  <c r="K13" i="4"/>
  <c r="K12" i="4"/>
  <c r="K11" i="4"/>
  <c r="K10" i="4"/>
  <c r="K9" i="4"/>
  <c r="K8" i="4"/>
  <c r="K7" i="4"/>
  <c r="F516" i="5"/>
  <c r="E516" i="5"/>
  <c r="D516" i="5"/>
  <c r="F515" i="5"/>
  <c r="E515" i="5"/>
  <c r="D515" i="5"/>
  <c r="F514" i="5"/>
  <c r="E514" i="5"/>
  <c r="D514" i="5"/>
  <c r="F513" i="5"/>
  <c r="E513" i="5"/>
  <c r="D513" i="5"/>
  <c r="F512" i="5"/>
  <c r="E512" i="5"/>
  <c r="D512" i="5"/>
  <c r="F511" i="5"/>
  <c r="E511" i="5"/>
  <c r="D511" i="5"/>
  <c r="F492" i="5"/>
  <c r="E492" i="5"/>
  <c r="D492" i="5"/>
  <c r="F491" i="5"/>
  <c r="E491" i="5"/>
  <c r="D491" i="5"/>
  <c r="F490" i="5"/>
  <c r="E490" i="5"/>
  <c r="D490" i="5"/>
  <c r="F489" i="5"/>
  <c r="E489" i="5"/>
  <c r="D489" i="5"/>
  <c r="F488" i="5"/>
  <c r="E488" i="5"/>
  <c r="D488" i="5"/>
  <c r="F487" i="5"/>
  <c r="E487" i="5"/>
  <c r="D487" i="5"/>
  <c r="F468" i="5"/>
  <c r="E468" i="5"/>
  <c r="D468" i="5"/>
  <c r="F467" i="5"/>
  <c r="E467" i="5"/>
  <c r="D467" i="5"/>
  <c r="F466" i="5"/>
  <c r="E466" i="5"/>
  <c r="D466" i="5"/>
  <c r="F465" i="5"/>
  <c r="E465" i="5"/>
  <c r="D465" i="5"/>
  <c r="F464" i="5"/>
  <c r="E464" i="5"/>
  <c r="D464" i="5"/>
  <c r="F463" i="5"/>
  <c r="E463" i="5"/>
  <c r="D463" i="5"/>
  <c r="F444" i="5"/>
  <c r="E444" i="5"/>
  <c r="D444" i="5"/>
  <c r="F443" i="5"/>
  <c r="E443" i="5"/>
  <c r="D443" i="5"/>
  <c r="F442" i="5"/>
  <c r="E442" i="5"/>
  <c r="D442" i="5"/>
  <c r="F441" i="5"/>
  <c r="E441" i="5"/>
  <c r="D441" i="5"/>
  <c r="F440" i="5"/>
  <c r="E440" i="5"/>
  <c r="D440" i="5"/>
  <c r="F439" i="5"/>
  <c r="E439" i="5"/>
  <c r="D439" i="5"/>
  <c r="F420" i="5"/>
  <c r="E420" i="5"/>
  <c r="D420" i="5"/>
  <c r="F419" i="5"/>
  <c r="E419" i="5"/>
  <c r="D419" i="5"/>
  <c r="F418" i="5"/>
  <c r="E418" i="5"/>
  <c r="D418" i="5"/>
  <c r="F417" i="5"/>
  <c r="E417" i="5"/>
  <c r="D417" i="5"/>
  <c r="F416" i="5"/>
  <c r="E416" i="5"/>
  <c r="D416" i="5"/>
  <c r="F415" i="5"/>
  <c r="E415" i="5"/>
  <c r="D415" i="5"/>
  <c r="F396" i="5"/>
  <c r="E396" i="5"/>
  <c r="D396" i="5"/>
  <c r="F395" i="5"/>
  <c r="E395" i="5"/>
  <c r="D395" i="5"/>
  <c r="F394" i="5"/>
  <c r="E394" i="5"/>
  <c r="D394" i="5"/>
  <c r="F393" i="5"/>
  <c r="E393" i="5"/>
  <c r="D393" i="5"/>
  <c r="F392" i="5"/>
  <c r="E392" i="5"/>
  <c r="D392" i="5"/>
  <c r="F391" i="5"/>
  <c r="E391" i="5"/>
  <c r="D391" i="5"/>
  <c r="F372" i="5"/>
  <c r="E372" i="5"/>
  <c r="D372" i="5"/>
  <c r="F371" i="5"/>
  <c r="E371" i="5"/>
  <c r="D371" i="5"/>
  <c r="F370" i="5"/>
  <c r="E370" i="5"/>
  <c r="D370" i="5"/>
  <c r="F369" i="5"/>
  <c r="E369" i="5"/>
  <c r="D369" i="5"/>
  <c r="F368" i="5"/>
  <c r="E368" i="5"/>
  <c r="D368" i="5"/>
  <c r="F367" i="5"/>
  <c r="E367" i="5"/>
  <c r="D367" i="5"/>
  <c r="F348" i="5"/>
  <c r="E348" i="5"/>
  <c r="D348" i="5"/>
  <c r="F347" i="5"/>
  <c r="E347" i="5"/>
  <c r="D347" i="5"/>
  <c r="F346" i="5"/>
  <c r="E346" i="5"/>
  <c r="D346" i="5"/>
  <c r="F345" i="5"/>
  <c r="E345" i="5"/>
  <c r="D345" i="5"/>
  <c r="F344" i="5"/>
  <c r="E344" i="5"/>
  <c r="D344" i="5"/>
  <c r="F343" i="5"/>
  <c r="E343" i="5"/>
  <c r="D343" i="5"/>
  <c r="F324" i="5"/>
  <c r="E324" i="5"/>
  <c r="D324" i="5"/>
  <c r="F323" i="5"/>
  <c r="E323" i="5"/>
  <c r="D323" i="5"/>
  <c r="F322" i="5"/>
  <c r="E322" i="5"/>
  <c r="D322" i="5"/>
  <c r="F321" i="5"/>
  <c r="E321" i="5"/>
  <c r="D321" i="5"/>
  <c r="F320" i="5"/>
  <c r="E320" i="5"/>
  <c r="D320" i="5"/>
  <c r="F319" i="5"/>
  <c r="E319" i="5"/>
  <c r="D319" i="5"/>
  <c r="F300" i="5"/>
  <c r="E300" i="5"/>
  <c r="D300" i="5"/>
  <c r="F299" i="5"/>
  <c r="E299" i="5"/>
  <c r="D299" i="5"/>
  <c r="F298" i="5"/>
  <c r="E298" i="5"/>
  <c r="D298" i="5"/>
  <c r="F297" i="5"/>
  <c r="E297" i="5"/>
  <c r="D297" i="5"/>
  <c r="F296" i="5"/>
  <c r="E296" i="5"/>
  <c r="D296" i="5"/>
  <c r="F295" i="5"/>
  <c r="E295" i="5"/>
  <c r="D295" i="5"/>
  <c r="F276" i="5"/>
  <c r="E276" i="5"/>
  <c r="D276" i="5"/>
  <c r="F275" i="5"/>
  <c r="E275" i="5"/>
  <c r="D275" i="5"/>
  <c r="F274" i="5"/>
  <c r="E274" i="5"/>
  <c r="D274" i="5"/>
  <c r="F273" i="5"/>
  <c r="E273" i="5"/>
  <c r="D273" i="5"/>
  <c r="F272" i="5"/>
  <c r="E272" i="5"/>
  <c r="D272" i="5"/>
  <c r="F271" i="5"/>
  <c r="E271" i="5"/>
  <c r="D271" i="5"/>
  <c r="F252" i="5"/>
  <c r="E252" i="5"/>
  <c r="D252" i="5"/>
  <c r="F251" i="5"/>
  <c r="E251" i="5"/>
  <c r="D251" i="5"/>
  <c r="F250" i="5"/>
  <c r="E250" i="5"/>
  <c r="D250" i="5"/>
  <c r="F249" i="5"/>
  <c r="E249" i="5"/>
  <c r="D249" i="5"/>
  <c r="F248" i="5"/>
  <c r="E248" i="5"/>
  <c r="D248" i="5"/>
  <c r="F247" i="5"/>
  <c r="E247" i="5"/>
  <c r="D247" i="5"/>
  <c r="F221" i="5"/>
  <c r="E221" i="5"/>
  <c r="D221" i="5"/>
  <c r="F220" i="5"/>
  <c r="E220" i="5"/>
  <c r="D220" i="5"/>
  <c r="F219" i="5"/>
  <c r="E219" i="5"/>
  <c r="D219" i="5"/>
  <c r="F218" i="5"/>
  <c r="E218" i="5"/>
  <c r="D218" i="5"/>
  <c r="F217" i="5"/>
  <c r="E217" i="5"/>
  <c r="D217" i="5"/>
  <c r="F216" i="5"/>
  <c r="E216" i="5"/>
  <c r="D216" i="5"/>
  <c r="F197" i="5"/>
  <c r="E197" i="5"/>
  <c r="D197" i="5"/>
  <c r="F196" i="5"/>
  <c r="E196" i="5"/>
  <c r="D196" i="5"/>
  <c r="F195" i="5"/>
  <c r="E195" i="5"/>
  <c r="D195" i="5"/>
  <c r="F194" i="5"/>
  <c r="E194" i="5"/>
  <c r="D194" i="5"/>
  <c r="F193" i="5"/>
  <c r="E193" i="5"/>
  <c r="D193" i="5"/>
  <c r="F192" i="5"/>
  <c r="E192" i="5"/>
  <c r="D192" i="5"/>
  <c r="F173" i="5"/>
  <c r="E173" i="5"/>
  <c r="D173" i="5"/>
  <c r="F172" i="5"/>
  <c r="E172" i="5"/>
  <c r="D172" i="5"/>
  <c r="F171" i="5"/>
  <c r="E171" i="5"/>
  <c r="D171" i="5"/>
  <c r="F170" i="5"/>
  <c r="E170" i="5"/>
  <c r="D170" i="5"/>
  <c r="F169" i="5"/>
  <c r="E169" i="5"/>
  <c r="D169" i="5"/>
  <c r="F168" i="5"/>
  <c r="E168" i="5"/>
  <c r="D168" i="5"/>
  <c r="F149" i="5"/>
  <c r="E149" i="5"/>
  <c r="D149" i="5"/>
  <c r="F148" i="5"/>
  <c r="E148" i="5"/>
  <c r="D148" i="5"/>
  <c r="F147" i="5"/>
  <c r="E147" i="5"/>
  <c r="D147" i="5"/>
  <c r="F146" i="5"/>
  <c r="E146" i="5"/>
  <c r="D146" i="5"/>
  <c r="F145" i="5"/>
  <c r="E145" i="5"/>
  <c r="D145" i="5"/>
  <c r="F144" i="5"/>
  <c r="E144" i="5"/>
  <c r="D144" i="5"/>
  <c r="F125" i="5"/>
  <c r="E125" i="5"/>
  <c r="D125" i="5"/>
  <c r="F124" i="5"/>
  <c r="E124" i="5"/>
  <c r="D124" i="5"/>
  <c r="F123" i="5"/>
  <c r="E123" i="5"/>
  <c r="D123" i="5"/>
  <c r="F122" i="5"/>
  <c r="E122" i="5"/>
  <c r="D122" i="5"/>
  <c r="F121" i="5"/>
  <c r="E121" i="5"/>
  <c r="D121" i="5"/>
  <c r="F120" i="5"/>
  <c r="E120" i="5"/>
  <c r="D120" i="5"/>
  <c r="F101" i="5"/>
  <c r="E101" i="5"/>
  <c r="D101" i="5"/>
  <c r="F100" i="5"/>
  <c r="E100" i="5"/>
  <c r="D100" i="5"/>
  <c r="F99" i="5"/>
  <c r="E99" i="5"/>
  <c r="D99" i="5"/>
  <c r="F98" i="5"/>
  <c r="E98" i="5"/>
  <c r="D98" i="5"/>
  <c r="F97" i="5"/>
  <c r="E97" i="5"/>
  <c r="D97" i="5"/>
  <c r="F96" i="5"/>
  <c r="E96" i="5"/>
  <c r="D96" i="5"/>
  <c r="F77" i="5"/>
  <c r="E77" i="5"/>
  <c r="D77" i="5"/>
  <c r="F76" i="5"/>
  <c r="E76" i="5"/>
  <c r="D76" i="5"/>
  <c r="F75" i="5"/>
  <c r="E75" i="5"/>
  <c r="D75" i="5"/>
  <c r="F74" i="5"/>
  <c r="E74" i="5"/>
  <c r="D74" i="5"/>
  <c r="F73" i="5"/>
  <c r="E73" i="5"/>
  <c r="D73" i="5"/>
  <c r="F72" i="5"/>
  <c r="E72" i="5"/>
  <c r="D72" i="5"/>
  <c r="F53" i="5"/>
  <c r="E53" i="5"/>
  <c r="D53" i="5"/>
  <c r="F52" i="5"/>
  <c r="E52" i="5"/>
  <c r="D52" i="5"/>
  <c r="F51" i="5"/>
  <c r="E51" i="5"/>
  <c r="D51" i="5"/>
  <c r="F50" i="5"/>
  <c r="E50" i="5"/>
  <c r="D50" i="5"/>
  <c r="F49" i="5"/>
  <c r="E49" i="5"/>
  <c r="D49" i="5"/>
  <c r="F48" i="5"/>
  <c r="E48" i="5"/>
  <c r="D48" i="5"/>
  <c r="F29" i="5"/>
  <c r="E29" i="5"/>
  <c r="D29" i="5"/>
  <c r="F28" i="5"/>
  <c r="E28" i="5"/>
  <c r="D28" i="5"/>
  <c r="F27" i="5"/>
  <c r="E27" i="5"/>
  <c r="D27" i="5"/>
  <c r="F26" i="5"/>
  <c r="E26" i="5"/>
  <c r="D26" i="5"/>
  <c r="F25" i="5"/>
  <c r="E25" i="5"/>
  <c r="D25" i="5"/>
  <c r="F24" i="5"/>
  <c r="E24" i="5"/>
  <c r="D24" i="5"/>
  <c r="F1222" i="3"/>
  <c r="E1222" i="3"/>
  <c r="D1222" i="3"/>
  <c r="F1221" i="3"/>
  <c r="E1221" i="3"/>
  <c r="D1221" i="3"/>
  <c r="F1220" i="3"/>
  <c r="E1220" i="3"/>
  <c r="D1220" i="3"/>
  <c r="F1218" i="3"/>
  <c r="E1218" i="3"/>
  <c r="D1218" i="3"/>
  <c r="F1217" i="3"/>
  <c r="E1217" i="3"/>
  <c r="D1217" i="3"/>
  <c r="F1200" i="3"/>
  <c r="E1200" i="3"/>
  <c r="D1200" i="3"/>
  <c r="F1199" i="3"/>
  <c r="E1199" i="3"/>
  <c r="D1199" i="3"/>
  <c r="F1198" i="3"/>
  <c r="E1198" i="3"/>
  <c r="D1198" i="3"/>
  <c r="F1196" i="3"/>
  <c r="E1196" i="3"/>
  <c r="D1196" i="3"/>
  <c r="F1195" i="3"/>
  <c r="E1195" i="3"/>
  <c r="D1195" i="3"/>
  <c r="F1178" i="3"/>
  <c r="E1178" i="3"/>
  <c r="D1178" i="3"/>
  <c r="F1177" i="3"/>
  <c r="E1177" i="3"/>
  <c r="D1177" i="3"/>
  <c r="F1176" i="3"/>
  <c r="E1176" i="3"/>
  <c r="D1176" i="3"/>
  <c r="F1174" i="3"/>
  <c r="E1174" i="3"/>
  <c r="D1174" i="3"/>
  <c r="F1173" i="3"/>
  <c r="E1173" i="3"/>
  <c r="D1173" i="3"/>
  <c r="F1156" i="3"/>
  <c r="E1156" i="3"/>
  <c r="D1156" i="3"/>
  <c r="F1155" i="3"/>
  <c r="E1155" i="3"/>
  <c r="D1155" i="3"/>
  <c r="F1154" i="3"/>
  <c r="E1154" i="3"/>
  <c r="D1154" i="3"/>
  <c r="F1152" i="3"/>
  <c r="E1152" i="3"/>
  <c r="D1152" i="3"/>
  <c r="F1151" i="3"/>
  <c r="E1151" i="3"/>
  <c r="D1151" i="3"/>
  <c r="F1134" i="3"/>
  <c r="E1134" i="3"/>
  <c r="D1134" i="3"/>
  <c r="F1133" i="3"/>
  <c r="E1133" i="3"/>
  <c r="D1133" i="3"/>
  <c r="F1132" i="3"/>
  <c r="E1132" i="3"/>
  <c r="D1132" i="3"/>
  <c r="F1130" i="3"/>
  <c r="E1130" i="3"/>
  <c r="D1130" i="3"/>
  <c r="F1129" i="3"/>
  <c r="E1129" i="3"/>
  <c r="D1129" i="3"/>
  <c r="F1112" i="3"/>
  <c r="E1112" i="3"/>
  <c r="D1112" i="3"/>
  <c r="F1111" i="3"/>
  <c r="E1111" i="3"/>
  <c r="D1111" i="3"/>
  <c r="F1110" i="3"/>
  <c r="E1110" i="3"/>
  <c r="D1110" i="3"/>
  <c r="F1108" i="3"/>
  <c r="E1108" i="3"/>
  <c r="D1108" i="3"/>
  <c r="F1107" i="3"/>
  <c r="E1107" i="3"/>
  <c r="D1107" i="3"/>
  <c r="F1090" i="3"/>
  <c r="E1090" i="3"/>
  <c r="D1090" i="3"/>
  <c r="F1089" i="3"/>
  <c r="E1089" i="3"/>
  <c r="D1089" i="3"/>
  <c r="F1088" i="3"/>
  <c r="E1088" i="3"/>
  <c r="D1088" i="3"/>
  <c r="F1086" i="3"/>
  <c r="E1086" i="3"/>
  <c r="D1086" i="3"/>
  <c r="F1085" i="3"/>
  <c r="E1085" i="3"/>
  <c r="D1085" i="3"/>
  <c r="F1068" i="3"/>
  <c r="E1068" i="3"/>
  <c r="D1068" i="3"/>
  <c r="F1067" i="3"/>
  <c r="E1067" i="3"/>
  <c r="D1067" i="3"/>
  <c r="F1066" i="3"/>
  <c r="E1066" i="3"/>
  <c r="D1066" i="3"/>
  <c r="F1064" i="3"/>
  <c r="E1064" i="3"/>
  <c r="D1064" i="3"/>
  <c r="F1063" i="3"/>
  <c r="E1063" i="3"/>
  <c r="D1063" i="3"/>
  <c r="F1046" i="3"/>
  <c r="E1046" i="3"/>
  <c r="D1046" i="3"/>
  <c r="F1045" i="3"/>
  <c r="E1045" i="3"/>
  <c r="D1045" i="3"/>
  <c r="F1044" i="3"/>
  <c r="E1044" i="3"/>
  <c r="D1044" i="3"/>
  <c r="F1042" i="3"/>
  <c r="E1042" i="3"/>
  <c r="D1042" i="3"/>
  <c r="F1041" i="3"/>
  <c r="E1041" i="3"/>
  <c r="D1041" i="3"/>
  <c r="F1024" i="3"/>
  <c r="E1024" i="3"/>
  <c r="D1024" i="3"/>
  <c r="F1023" i="3"/>
  <c r="E1023" i="3"/>
  <c r="D1023" i="3"/>
  <c r="F1022" i="3"/>
  <c r="E1022" i="3"/>
  <c r="D1022" i="3"/>
  <c r="F1020" i="3"/>
  <c r="E1020" i="3"/>
  <c r="D1020" i="3"/>
  <c r="F1019" i="3"/>
  <c r="E1019" i="3"/>
  <c r="D1019" i="3"/>
  <c r="F1002" i="3"/>
  <c r="E1002" i="3"/>
  <c r="D1002" i="3"/>
  <c r="F1001" i="3"/>
  <c r="E1001" i="3"/>
  <c r="D1001" i="3"/>
  <c r="F1000" i="3"/>
  <c r="E1000" i="3"/>
  <c r="D1000" i="3"/>
  <c r="F998" i="3"/>
  <c r="E998" i="3"/>
  <c r="D998" i="3"/>
  <c r="F997" i="3"/>
  <c r="E997" i="3"/>
  <c r="D997" i="3"/>
  <c r="F980" i="3"/>
  <c r="E980" i="3"/>
  <c r="D980" i="3"/>
  <c r="F979" i="3"/>
  <c r="E979" i="3"/>
  <c r="D979" i="3"/>
  <c r="F978" i="3"/>
  <c r="E978" i="3"/>
  <c r="D978" i="3"/>
  <c r="F976" i="3"/>
  <c r="E976" i="3"/>
  <c r="D976" i="3"/>
  <c r="F975" i="3"/>
  <c r="E975" i="3"/>
  <c r="D975" i="3"/>
  <c r="F949" i="3"/>
  <c r="E949" i="3"/>
  <c r="D949" i="3"/>
  <c r="F948" i="3"/>
  <c r="E948" i="3"/>
  <c r="D948" i="3"/>
  <c r="F947" i="3"/>
  <c r="E947" i="3"/>
  <c r="D947" i="3"/>
  <c r="F945" i="3"/>
  <c r="E945" i="3"/>
  <c r="D945" i="3"/>
  <c r="F944" i="3"/>
  <c r="E944" i="3"/>
  <c r="D944" i="3"/>
  <c r="F927" i="3"/>
  <c r="E927" i="3"/>
  <c r="D927" i="3"/>
  <c r="F926" i="3"/>
  <c r="E926" i="3"/>
  <c r="D926" i="3"/>
  <c r="F925" i="3"/>
  <c r="E925" i="3"/>
  <c r="D925" i="3"/>
  <c r="F923" i="3"/>
  <c r="E923" i="3"/>
  <c r="D923" i="3"/>
  <c r="F922" i="3"/>
  <c r="E922" i="3"/>
  <c r="D922" i="3"/>
  <c r="F905" i="3"/>
  <c r="E905" i="3"/>
  <c r="D905" i="3"/>
  <c r="F904" i="3"/>
  <c r="E904" i="3"/>
  <c r="D904" i="3"/>
  <c r="F903" i="3"/>
  <c r="E903" i="3"/>
  <c r="D903" i="3"/>
  <c r="F901" i="3"/>
  <c r="E901" i="3"/>
  <c r="D901" i="3"/>
  <c r="F900" i="3"/>
  <c r="E900" i="3"/>
  <c r="D900" i="3"/>
  <c r="F883" i="3"/>
  <c r="E883" i="3"/>
  <c r="D883" i="3"/>
  <c r="F882" i="3"/>
  <c r="E882" i="3"/>
  <c r="D882" i="3"/>
  <c r="F881" i="3"/>
  <c r="E881" i="3"/>
  <c r="D881" i="3"/>
  <c r="F879" i="3"/>
  <c r="E879" i="3"/>
  <c r="D879" i="3"/>
  <c r="F878" i="3"/>
  <c r="E878" i="3"/>
  <c r="D878" i="3"/>
  <c r="F861" i="3"/>
  <c r="E861" i="3"/>
  <c r="D861" i="3"/>
  <c r="F860" i="3"/>
  <c r="E860" i="3"/>
  <c r="D860" i="3"/>
  <c r="F859" i="3"/>
  <c r="E859" i="3"/>
  <c r="D859" i="3"/>
  <c r="F857" i="3"/>
  <c r="E857" i="3"/>
  <c r="D857" i="3"/>
  <c r="F856" i="3"/>
  <c r="E856" i="3"/>
  <c r="D856" i="3"/>
  <c r="F839" i="3"/>
  <c r="E839" i="3"/>
  <c r="D839" i="3"/>
  <c r="F838" i="3"/>
  <c r="E838" i="3"/>
  <c r="D838" i="3"/>
  <c r="F837" i="3"/>
  <c r="E837" i="3"/>
  <c r="D837" i="3"/>
  <c r="F835" i="3"/>
  <c r="E835" i="3"/>
  <c r="D835" i="3"/>
  <c r="F834" i="3"/>
  <c r="E834" i="3"/>
  <c r="D834" i="3"/>
  <c r="F817" i="3"/>
  <c r="E817" i="3"/>
  <c r="D817" i="3"/>
  <c r="F816" i="3"/>
  <c r="E816" i="3"/>
  <c r="D816" i="3"/>
  <c r="F815" i="3"/>
  <c r="E815" i="3"/>
  <c r="D815" i="3"/>
  <c r="F813" i="3"/>
  <c r="E813" i="3"/>
  <c r="D813" i="3"/>
  <c r="F812" i="3"/>
  <c r="E812" i="3"/>
  <c r="D812" i="3"/>
  <c r="F795" i="3"/>
  <c r="E795" i="3"/>
  <c r="D795" i="3"/>
  <c r="F794" i="3"/>
  <c r="E794" i="3"/>
  <c r="D794" i="3"/>
  <c r="F793" i="3"/>
  <c r="E793" i="3"/>
  <c r="D793" i="3"/>
  <c r="F791" i="3"/>
  <c r="E791" i="3"/>
  <c r="D791" i="3"/>
  <c r="F790" i="3"/>
  <c r="E790" i="3"/>
  <c r="D790" i="3"/>
  <c r="F773" i="3"/>
  <c r="E773" i="3"/>
  <c r="D773" i="3"/>
  <c r="F772" i="3"/>
  <c r="E772" i="3"/>
  <c r="D772" i="3"/>
  <c r="F771" i="3"/>
  <c r="E771" i="3"/>
  <c r="D771" i="3"/>
  <c r="F769" i="3"/>
  <c r="E769" i="3"/>
  <c r="D769" i="3"/>
  <c r="F768" i="3"/>
  <c r="E768" i="3"/>
  <c r="D768" i="3"/>
  <c r="F751" i="3"/>
  <c r="E751" i="3"/>
  <c r="D751" i="3"/>
  <c r="F750" i="3"/>
  <c r="E750" i="3"/>
  <c r="D750" i="3"/>
  <c r="F749" i="3"/>
  <c r="E749" i="3"/>
  <c r="D749" i="3"/>
  <c r="F747" i="3"/>
  <c r="E747" i="3"/>
  <c r="D747" i="3"/>
  <c r="F746" i="3"/>
  <c r="E746" i="3"/>
  <c r="D746" i="3"/>
  <c r="F729" i="3"/>
  <c r="E729" i="3"/>
  <c r="D729" i="3"/>
  <c r="F728" i="3"/>
  <c r="E728" i="3"/>
  <c r="D728" i="3"/>
  <c r="F727" i="3"/>
  <c r="E727" i="3"/>
  <c r="D727" i="3"/>
  <c r="F725" i="3"/>
  <c r="E725" i="3"/>
  <c r="D725" i="3"/>
  <c r="F724" i="3"/>
  <c r="E724" i="3"/>
  <c r="D724" i="3"/>
  <c r="F707" i="3"/>
  <c r="E707" i="3"/>
  <c r="D707" i="3"/>
  <c r="F706" i="3"/>
  <c r="E706" i="3"/>
  <c r="D706" i="3"/>
  <c r="F705" i="3"/>
  <c r="E705" i="3"/>
  <c r="D705" i="3"/>
  <c r="F703" i="3"/>
  <c r="E703" i="3"/>
  <c r="D703" i="3"/>
  <c r="F702" i="3"/>
  <c r="E702" i="3"/>
  <c r="D702" i="3"/>
  <c r="F686" i="3"/>
  <c r="E686" i="3"/>
  <c r="D686" i="3"/>
  <c r="F685" i="3"/>
  <c r="E685" i="3"/>
  <c r="D685" i="3"/>
  <c r="F684" i="3"/>
  <c r="E684" i="3"/>
  <c r="D684" i="3"/>
  <c r="F682" i="3"/>
  <c r="E682" i="3"/>
  <c r="D682" i="3"/>
  <c r="F681" i="3"/>
  <c r="E681" i="3"/>
  <c r="D681" i="3"/>
  <c r="F665" i="3"/>
  <c r="E665" i="3"/>
  <c r="D665" i="3"/>
  <c r="F664" i="3"/>
  <c r="E664" i="3"/>
  <c r="D664" i="3"/>
  <c r="F663" i="3"/>
  <c r="E663" i="3"/>
  <c r="D663" i="3"/>
  <c r="F661" i="3"/>
  <c r="E661" i="3"/>
  <c r="D661" i="3"/>
  <c r="F660" i="3"/>
  <c r="E660" i="3"/>
  <c r="D660" i="3"/>
  <c r="F643" i="3"/>
  <c r="E643" i="3"/>
  <c r="D643" i="3"/>
  <c r="F642" i="3"/>
  <c r="E642" i="3"/>
  <c r="D642" i="3"/>
  <c r="F641" i="3"/>
  <c r="E641" i="3"/>
  <c r="D641" i="3"/>
  <c r="F639" i="3"/>
  <c r="E639" i="3"/>
  <c r="D639" i="3"/>
  <c r="F638" i="3"/>
  <c r="E638" i="3"/>
  <c r="D638" i="3"/>
  <c r="F621" i="3"/>
  <c r="E621" i="3"/>
  <c r="D621" i="3"/>
  <c r="F620" i="3"/>
  <c r="E620" i="3"/>
  <c r="D620" i="3"/>
  <c r="F619" i="3"/>
  <c r="E619" i="3"/>
  <c r="D619" i="3"/>
  <c r="F617" i="3"/>
  <c r="E617" i="3"/>
  <c r="D617" i="3"/>
  <c r="F616" i="3"/>
  <c r="E616" i="3"/>
  <c r="D616" i="3"/>
  <c r="F599" i="3"/>
  <c r="E599" i="3"/>
  <c r="D599" i="3"/>
  <c r="F598" i="3"/>
  <c r="E598" i="3"/>
  <c r="D598" i="3"/>
  <c r="F597" i="3"/>
  <c r="E597" i="3"/>
  <c r="D597" i="3"/>
  <c r="F595" i="3"/>
  <c r="E595" i="3"/>
  <c r="D595" i="3"/>
  <c r="F594" i="3"/>
  <c r="E594" i="3"/>
  <c r="D594" i="3"/>
  <c r="F577" i="3"/>
  <c r="E577" i="3"/>
  <c r="D577" i="3"/>
  <c r="F576" i="3"/>
  <c r="E576" i="3"/>
  <c r="D576" i="3"/>
  <c r="F575" i="3"/>
  <c r="E575" i="3"/>
  <c r="D575" i="3"/>
  <c r="F573" i="3"/>
  <c r="E573" i="3"/>
  <c r="D573" i="3"/>
  <c r="F572" i="3"/>
  <c r="E572" i="3"/>
  <c r="D572" i="3"/>
  <c r="F555" i="3"/>
  <c r="E555" i="3"/>
  <c r="D555" i="3"/>
  <c r="F554" i="3"/>
  <c r="E554" i="3"/>
  <c r="D554" i="3"/>
  <c r="F553" i="3"/>
  <c r="E553" i="3"/>
  <c r="D553" i="3"/>
  <c r="F551" i="3"/>
  <c r="E551" i="3"/>
  <c r="D551" i="3"/>
  <c r="F550" i="3"/>
  <c r="E550" i="3"/>
  <c r="D550" i="3"/>
  <c r="F533" i="3"/>
  <c r="E533" i="3"/>
  <c r="D533" i="3"/>
  <c r="F532" i="3"/>
  <c r="E532" i="3"/>
  <c r="D532" i="3"/>
  <c r="F531" i="3"/>
  <c r="E531" i="3"/>
  <c r="D531" i="3"/>
  <c r="F529" i="3"/>
  <c r="E529" i="3"/>
  <c r="D529" i="3"/>
  <c r="F528" i="3"/>
  <c r="E528" i="3"/>
  <c r="D528" i="3"/>
  <c r="F511" i="3"/>
  <c r="E511" i="3"/>
  <c r="D511" i="3"/>
  <c r="F510" i="3"/>
  <c r="E510" i="3"/>
  <c r="D510" i="3"/>
  <c r="F509" i="3"/>
  <c r="E509" i="3"/>
  <c r="D509" i="3"/>
  <c r="F507" i="3"/>
  <c r="E507" i="3"/>
  <c r="D507" i="3"/>
  <c r="F506" i="3"/>
  <c r="E506" i="3"/>
  <c r="D506" i="3"/>
  <c r="F489" i="3"/>
  <c r="E489" i="3"/>
  <c r="D489" i="3"/>
  <c r="F488" i="3"/>
  <c r="E488" i="3"/>
  <c r="D488" i="3"/>
  <c r="F487" i="3"/>
  <c r="E487" i="3"/>
  <c r="D487" i="3"/>
  <c r="F485" i="3"/>
  <c r="E485" i="3"/>
  <c r="D485" i="3"/>
  <c r="F484" i="3"/>
  <c r="E484" i="3"/>
  <c r="D484" i="3"/>
  <c r="F467" i="3"/>
  <c r="E467" i="3"/>
  <c r="D467" i="3"/>
  <c r="F466" i="3"/>
  <c r="E466" i="3"/>
  <c r="D466" i="3"/>
  <c r="F465" i="3"/>
  <c r="E465" i="3"/>
  <c r="D465" i="3"/>
  <c r="F463" i="3"/>
  <c r="E463" i="3"/>
  <c r="D463" i="3"/>
  <c r="F462" i="3"/>
  <c r="E462" i="3"/>
  <c r="D462" i="3"/>
  <c r="F445" i="3"/>
  <c r="E445" i="3"/>
  <c r="D445" i="3"/>
  <c r="F444" i="3"/>
  <c r="E444" i="3"/>
  <c r="D444" i="3"/>
  <c r="F443" i="3"/>
  <c r="E443" i="3"/>
  <c r="D443" i="3"/>
  <c r="F441" i="3"/>
  <c r="E441" i="3"/>
  <c r="D441" i="3"/>
  <c r="F440" i="3"/>
  <c r="E440" i="3"/>
  <c r="D440" i="3"/>
  <c r="F423" i="3"/>
  <c r="E423" i="3"/>
  <c r="D423" i="3"/>
  <c r="F422" i="3"/>
  <c r="E422" i="3"/>
  <c r="D422" i="3"/>
  <c r="F421" i="3"/>
  <c r="E421" i="3"/>
  <c r="D421" i="3"/>
  <c r="F419" i="3"/>
  <c r="E419" i="3"/>
  <c r="D419" i="3"/>
  <c r="F418" i="3"/>
  <c r="E418" i="3"/>
  <c r="D418" i="3"/>
  <c r="F401" i="3"/>
  <c r="E401" i="3"/>
  <c r="D401" i="3"/>
  <c r="F400" i="3"/>
  <c r="E400" i="3"/>
  <c r="D400" i="3"/>
  <c r="F399" i="3"/>
  <c r="E399" i="3"/>
  <c r="D399" i="3"/>
  <c r="F397" i="3"/>
  <c r="E397" i="3"/>
  <c r="D397" i="3"/>
  <c r="F396" i="3"/>
  <c r="E396" i="3"/>
  <c r="D396" i="3"/>
  <c r="F379" i="3"/>
  <c r="E379" i="3"/>
  <c r="D379" i="3"/>
  <c r="F378" i="3"/>
  <c r="E378" i="3"/>
  <c r="D378" i="3"/>
  <c r="F377" i="3"/>
  <c r="E377" i="3"/>
  <c r="D377" i="3"/>
  <c r="F375" i="3"/>
  <c r="E375" i="3"/>
  <c r="D375" i="3"/>
  <c r="F374" i="3"/>
  <c r="E374" i="3"/>
  <c r="D374" i="3"/>
  <c r="F357" i="3"/>
  <c r="E357" i="3"/>
  <c r="D357" i="3"/>
  <c r="F356" i="3"/>
  <c r="E356" i="3"/>
  <c r="D356" i="3"/>
  <c r="F355" i="3"/>
  <c r="E355" i="3"/>
  <c r="D355" i="3"/>
  <c r="F353" i="3"/>
  <c r="E353" i="3"/>
  <c r="D353" i="3"/>
  <c r="F352" i="3"/>
  <c r="E352" i="3"/>
  <c r="D352" i="3"/>
  <c r="F335" i="3"/>
  <c r="E335" i="3"/>
  <c r="D335" i="3"/>
  <c r="F334" i="3"/>
  <c r="E334" i="3"/>
  <c r="D334" i="3"/>
  <c r="F333" i="3"/>
  <c r="E333" i="3"/>
  <c r="D333" i="3"/>
  <c r="F331" i="3"/>
  <c r="E331" i="3"/>
  <c r="D331" i="3"/>
  <c r="F330" i="3"/>
  <c r="E330" i="3"/>
  <c r="D330" i="3"/>
  <c r="F313" i="3"/>
  <c r="E313" i="3"/>
  <c r="D313" i="3"/>
  <c r="F312" i="3"/>
  <c r="E312" i="3"/>
  <c r="D312" i="3"/>
  <c r="F311" i="3"/>
  <c r="E311" i="3"/>
  <c r="D311" i="3"/>
  <c r="F309" i="3"/>
  <c r="E309" i="3"/>
  <c r="D309" i="3"/>
  <c r="F308" i="3"/>
  <c r="E308" i="3"/>
  <c r="D308" i="3"/>
  <c r="F291" i="3"/>
  <c r="E291" i="3"/>
  <c r="D291" i="3"/>
  <c r="F290" i="3"/>
  <c r="E290" i="3"/>
  <c r="D290" i="3"/>
  <c r="F289" i="3"/>
  <c r="E289" i="3"/>
  <c r="D289" i="3"/>
  <c r="F287" i="3"/>
  <c r="E287" i="3"/>
  <c r="D287" i="3"/>
  <c r="F286" i="3"/>
  <c r="E286" i="3"/>
  <c r="D286" i="3"/>
  <c r="F269" i="3"/>
  <c r="E269" i="3"/>
  <c r="D269" i="3"/>
  <c r="F268" i="3"/>
  <c r="E268" i="3"/>
  <c r="D268" i="3"/>
  <c r="F267" i="3"/>
  <c r="E267" i="3"/>
  <c r="D267" i="3"/>
  <c r="F265" i="3"/>
  <c r="E265" i="3"/>
  <c r="D265" i="3"/>
  <c r="F264" i="3"/>
  <c r="E264" i="3"/>
  <c r="D264" i="3"/>
  <c r="F247" i="3"/>
  <c r="E247" i="3"/>
  <c r="D247" i="3"/>
  <c r="F246" i="3"/>
  <c r="E246" i="3"/>
  <c r="D246" i="3"/>
  <c r="F245" i="3"/>
  <c r="E245" i="3"/>
  <c r="D245" i="3"/>
  <c r="F243" i="3"/>
  <c r="E243" i="3"/>
  <c r="D243" i="3"/>
  <c r="F242" i="3"/>
  <c r="E242" i="3"/>
  <c r="D242" i="3"/>
  <c r="F225" i="3"/>
  <c r="E225" i="3"/>
  <c r="D225" i="3"/>
  <c r="F224" i="3"/>
  <c r="E224" i="3"/>
  <c r="D224" i="3"/>
  <c r="F223" i="3"/>
  <c r="E223" i="3"/>
  <c r="D223" i="3"/>
  <c r="F221" i="3"/>
  <c r="E221" i="3"/>
  <c r="D221" i="3"/>
  <c r="F220" i="3"/>
  <c r="E220" i="3"/>
  <c r="D220" i="3"/>
  <c r="F203" i="3"/>
  <c r="E203" i="3"/>
  <c r="D203" i="3"/>
  <c r="F202" i="3"/>
  <c r="E202" i="3"/>
  <c r="D202" i="3"/>
  <c r="F201" i="3"/>
  <c r="E201" i="3"/>
  <c r="D201" i="3"/>
  <c r="F199" i="3"/>
  <c r="E199" i="3"/>
  <c r="D199" i="3"/>
  <c r="F198" i="3"/>
  <c r="E198" i="3"/>
  <c r="D198" i="3"/>
  <c r="F181" i="3"/>
  <c r="E181" i="3"/>
  <c r="D181" i="3"/>
  <c r="F180" i="3"/>
  <c r="E180" i="3"/>
  <c r="D180" i="3"/>
  <c r="F179" i="3"/>
  <c r="E179" i="3"/>
  <c r="D179" i="3"/>
  <c r="F177" i="3"/>
  <c r="E177" i="3"/>
  <c r="D177" i="3"/>
  <c r="F176" i="3"/>
  <c r="E176" i="3"/>
  <c r="D176" i="3"/>
  <c r="F159" i="3"/>
  <c r="E159" i="3"/>
  <c r="D159" i="3"/>
  <c r="F158" i="3"/>
  <c r="E158" i="3"/>
  <c r="D158" i="3"/>
  <c r="F157" i="3"/>
  <c r="E157" i="3"/>
  <c r="D157" i="3"/>
  <c r="F155" i="3"/>
  <c r="E155" i="3"/>
  <c r="D155" i="3"/>
  <c r="F154" i="3"/>
  <c r="E154" i="3"/>
  <c r="D154" i="3"/>
  <c r="F137" i="3"/>
  <c r="E137" i="3"/>
  <c r="D137" i="3"/>
  <c r="F136" i="3"/>
  <c r="E136" i="3"/>
  <c r="D136" i="3"/>
  <c r="F135" i="3"/>
  <c r="E135" i="3"/>
  <c r="D135" i="3"/>
  <c r="F133" i="3"/>
  <c r="E133" i="3"/>
  <c r="D133" i="3"/>
  <c r="F132" i="3"/>
  <c r="E132" i="3"/>
  <c r="D132" i="3"/>
  <c r="F115" i="3"/>
  <c r="E115" i="3"/>
  <c r="D115" i="3"/>
  <c r="F114" i="3"/>
  <c r="E114" i="3"/>
  <c r="D114" i="3"/>
  <c r="F113" i="3"/>
  <c r="E113" i="3"/>
  <c r="D113" i="3"/>
  <c r="F111" i="3"/>
  <c r="E111" i="3"/>
  <c r="D111" i="3"/>
  <c r="F110" i="3"/>
  <c r="E110" i="3"/>
  <c r="D110" i="3"/>
  <c r="F93" i="3"/>
  <c r="E93" i="3"/>
  <c r="D93" i="3"/>
  <c r="F92" i="3"/>
  <c r="E92" i="3"/>
  <c r="D92" i="3"/>
  <c r="F91" i="3"/>
  <c r="E91" i="3"/>
  <c r="D91" i="3"/>
  <c r="F89" i="3"/>
  <c r="E89" i="3"/>
  <c r="D89" i="3"/>
  <c r="F88" i="3"/>
  <c r="E88" i="3"/>
  <c r="D88" i="3"/>
  <c r="F71" i="3"/>
  <c r="E71" i="3"/>
  <c r="D71" i="3"/>
  <c r="F70" i="3"/>
  <c r="E70" i="3"/>
  <c r="D70" i="3"/>
  <c r="F69" i="3"/>
  <c r="E69" i="3"/>
  <c r="D69" i="3"/>
  <c r="F67" i="3"/>
  <c r="E67" i="3"/>
  <c r="D67" i="3"/>
  <c r="F66" i="3"/>
  <c r="E66" i="3"/>
  <c r="D66" i="3"/>
  <c r="F49" i="3"/>
  <c r="E49" i="3"/>
  <c r="D49" i="3"/>
  <c r="F48" i="3"/>
  <c r="E48" i="3"/>
  <c r="D48" i="3"/>
  <c r="F47" i="3"/>
  <c r="E47" i="3"/>
  <c r="D47" i="3"/>
  <c r="F45" i="3"/>
  <c r="E45" i="3"/>
  <c r="D45" i="3"/>
  <c r="F44" i="3"/>
  <c r="E44" i="3"/>
  <c r="D44" i="3"/>
  <c r="F27" i="3"/>
  <c r="E27" i="3"/>
  <c r="D27" i="3"/>
  <c r="F26" i="3"/>
  <c r="E26" i="3"/>
  <c r="D26" i="3"/>
  <c r="F25" i="3"/>
  <c r="E25" i="3"/>
  <c r="D25" i="3"/>
  <c r="F23" i="3"/>
  <c r="E23" i="3"/>
  <c r="D23" i="3"/>
  <c r="F22" i="3"/>
  <c r="E22" i="3"/>
  <c r="D22" i="3"/>
  <c r="F230" i="24"/>
  <c r="E230" i="24"/>
  <c r="D230" i="24"/>
  <c r="F229" i="24"/>
  <c r="E229" i="24"/>
  <c r="D229" i="24"/>
  <c r="F228" i="24"/>
  <c r="E228" i="24"/>
  <c r="D228" i="24"/>
  <c r="F227" i="24"/>
  <c r="E227" i="24"/>
  <c r="D227" i="24"/>
  <c r="F226" i="24"/>
  <c r="E226" i="24"/>
  <c r="D226" i="24"/>
  <c r="F225" i="24"/>
  <c r="E225" i="24"/>
  <c r="D225" i="24"/>
  <c r="F205" i="24"/>
  <c r="E205" i="24"/>
  <c r="D205" i="24"/>
  <c r="F204" i="24"/>
  <c r="E204" i="24"/>
  <c r="D204" i="24"/>
  <c r="F203" i="24"/>
  <c r="E203" i="24"/>
  <c r="D203" i="24"/>
  <c r="F202" i="24"/>
  <c r="E202" i="24"/>
  <c r="D202" i="24"/>
  <c r="F201" i="24"/>
  <c r="E201" i="24"/>
  <c r="D201" i="24"/>
  <c r="F200" i="24"/>
  <c r="E200" i="24"/>
  <c r="D200" i="24"/>
  <c r="F180" i="24"/>
  <c r="E180" i="24"/>
  <c r="D180" i="24"/>
  <c r="F179" i="24"/>
  <c r="E179" i="24"/>
  <c r="D179" i="24"/>
  <c r="F178" i="24"/>
  <c r="E178" i="24"/>
  <c r="D178" i="24"/>
  <c r="F177" i="24"/>
  <c r="E177" i="24"/>
  <c r="D177" i="24"/>
  <c r="F176" i="24"/>
  <c r="E176" i="24"/>
  <c r="D176" i="24"/>
  <c r="F175" i="24"/>
  <c r="E175" i="24"/>
  <c r="D175" i="24"/>
  <c r="F155" i="24"/>
  <c r="E155" i="24"/>
  <c r="D155" i="24"/>
  <c r="F154" i="24"/>
  <c r="E154" i="24"/>
  <c r="D154" i="24"/>
  <c r="F153" i="24"/>
  <c r="E153" i="24"/>
  <c r="D153" i="24"/>
  <c r="F152" i="24"/>
  <c r="E152" i="24"/>
  <c r="D152" i="24"/>
  <c r="F151" i="24"/>
  <c r="E151" i="24"/>
  <c r="D151" i="24"/>
  <c r="F150" i="24"/>
  <c r="E150" i="24"/>
  <c r="D150" i="24"/>
  <c r="F131" i="24"/>
  <c r="E131" i="24"/>
  <c r="D131" i="24"/>
  <c r="F130" i="24"/>
  <c r="E130" i="24"/>
  <c r="D130" i="24"/>
  <c r="F129" i="24"/>
  <c r="E129" i="24"/>
  <c r="D129" i="24"/>
  <c r="F128" i="24"/>
  <c r="E128" i="24"/>
  <c r="D128" i="24"/>
  <c r="F127" i="24"/>
  <c r="E127" i="24"/>
  <c r="D127" i="24"/>
  <c r="F126" i="24"/>
  <c r="E126" i="24"/>
  <c r="D126" i="24"/>
  <c r="F106" i="24"/>
  <c r="E106" i="24"/>
  <c r="D106" i="24"/>
  <c r="F105" i="24"/>
  <c r="E105" i="24"/>
  <c r="D105" i="24"/>
  <c r="F104" i="24"/>
  <c r="E104" i="24"/>
  <c r="D104" i="24"/>
  <c r="F103" i="24"/>
  <c r="E103" i="24"/>
  <c r="D103" i="24"/>
  <c r="F102" i="24"/>
  <c r="E102" i="24"/>
  <c r="D102" i="24"/>
  <c r="F101" i="24"/>
  <c r="E101" i="24"/>
  <c r="D101" i="24"/>
  <c r="F81" i="24"/>
  <c r="E81" i="24"/>
  <c r="D81" i="24"/>
  <c r="F80" i="24"/>
  <c r="E80" i="24"/>
  <c r="D80" i="24"/>
  <c r="F79" i="24"/>
  <c r="E79" i="24"/>
  <c r="D79" i="24"/>
  <c r="F78" i="24"/>
  <c r="E78" i="24"/>
  <c r="D78" i="24"/>
  <c r="F77" i="24"/>
  <c r="E77" i="24"/>
  <c r="D77" i="24"/>
  <c r="F76" i="24"/>
  <c r="E76" i="24"/>
  <c r="D76" i="24"/>
  <c r="F56" i="24"/>
  <c r="E56" i="24"/>
  <c r="D56" i="24"/>
  <c r="F55" i="24"/>
  <c r="E55" i="24"/>
  <c r="D55" i="24"/>
  <c r="F54" i="24"/>
  <c r="E54" i="24"/>
  <c r="D54" i="24"/>
  <c r="F53" i="24"/>
  <c r="E53" i="24"/>
  <c r="D53" i="24"/>
  <c r="F52" i="24"/>
  <c r="E52" i="24"/>
  <c r="D52" i="24"/>
  <c r="F51" i="24"/>
  <c r="E51" i="24"/>
  <c r="D51" i="24"/>
  <c r="F31" i="24"/>
  <c r="E31" i="24"/>
  <c r="D31" i="24"/>
  <c r="F30" i="24"/>
  <c r="E30" i="24"/>
  <c r="D30" i="24"/>
  <c r="F29" i="24"/>
  <c r="E29" i="24"/>
  <c r="D29" i="24"/>
  <c r="F28" i="24"/>
  <c r="E28" i="24"/>
  <c r="D28" i="24"/>
  <c r="F27" i="24"/>
  <c r="E27" i="24"/>
  <c r="D27" i="24"/>
  <c r="F26" i="24"/>
  <c r="E26" i="24"/>
  <c r="D26" i="24"/>
  <c r="F230" i="23"/>
  <c r="E230" i="23"/>
  <c r="D230" i="23"/>
  <c r="F229" i="23"/>
  <c r="E229" i="23"/>
  <c r="D229" i="23"/>
  <c r="F228" i="23"/>
  <c r="E228" i="23"/>
  <c r="D228" i="23"/>
  <c r="F227" i="23"/>
  <c r="E227" i="23"/>
  <c r="D227" i="23"/>
  <c r="F226" i="23"/>
  <c r="E226" i="23"/>
  <c r="D226" i="23"/>
  <c r="F225" i="23"/>
  <c r="E225" i="23"/>
  <c r="D225" i="23"/>
  <c r="F205" i="23"/>
  <c r="E205" i="23"/>
  <c r="D205" i="23"/>
  <c r="F204" i="23"/>
  <c r="E204" i="23"/>
  <c r="D204" i="23"/>
  <c r="F203" i="23"/>
  <c r="E203" i="23"/>
  <c r="D203" i="23"/>
  <c r="F202" i="23"/>
  <c r="E202" i="23"/>
  <c r="D202" i="23"/>
  <c r="F201" i="23"/>
  <c r="E201" i="23"/>
  <c r="D201" i="23"/>
  <c r="F200" i="23"/>
  <c r="E200" i="23"/>
  <c r="D200" i="23"/>
  <c r="F180" i="23"/>
  <c r="E180" i="23"/>
  <c r="D180" i="23"/>
  <c r="F179" i="23"/>
  <c r="E179" i="23"/>
  <c r="D179" i="23"/>
  <c r="F178" i="23"/>
  <c r="E178" i="23"/>
  <c r="D178" i="23"/>
  <c r="F177" i="23"/>
  <c r="E177" i="23"/>
  <c r="D177" i="23"/>
  <c r="L176" i="23"/>
  <c r="F176" i="23"/>
  <c r="E176" i="23"/>
  <c r="D176" i="23"/>
  <c r="L175" i="23"/>
  <c r="F175" i="23"/>
  <c r="E175" i="23"/>
  <c r="D175" i="23"/>
  <c r="L174" i="23"/>
  <c r="L173" i="23"/>
  <c r="L172" i="23"/>
  <c r="L171" i="23"/>
  <c r="L170" i="23"/>
  <c r="L169" i="23"/>
  <c r="L168" i="23"/>
  <c r="L167" i="23"/>
  <c r="L166" i="23"/>
  <c r="L165" i="23"/>
  <c r="L164" i="23"/>
  <c r="L163" i="23"/>
  <c r="L162" i="23"/>
  <c r="L161" i="23"/>
  <c r="L160" i="23"/>
  <c r="L159" i="23"/>
  <c r="L158" i="23"/>
  <c r="L157" i="23"/>
  <c r="L156" i="23"/>
  <c r="L155" i="23"/>
  <c r="F155" i="23"/>
  <c r="E155" i="23"/>
  <c r="D155" i="23"/>
  <c r="L154" i="23"/>
  <c r="F154" i="23"/>
  <c r="E154" i="23"/>
  <c r="D154" i="23"/>
  <c r="L153" i="23"/>
  <c r="F153" i="23"/>
  <c r="E153" i="23"/>
  <c r="D153" i="23"/>
  <c r="L152" i="23"/>
  <c r="F152" i="23"/>
  <c r="E152" i="23"/>
  <c r="D152" i="23"/>
  <c r="L151" i="23"/>
  <c r="F151" i="23"/>
  <c r="E151" i="23"/>
  <c r="D151" i="23"/>
  <c r="L150" i="23"/>
  <c r="F150" i="23"/>
  <c r="E150" i="23"/>
  <c r="D150" i="23"/>
  <c r="L149" i="23"/>
  <c r="L148" i="23"/>
  <c r="L147" i="23"/>
  <c r="L146" i="23"/>
  <c r="L145" i="23"/>
  <c r="L144" i="23"/>
  <c r="L143" i="23"/>
  <c r="L142" i="23"/>
  <c r="L141" i="23"/>
  <c r="L140" i="23"/>
  <c r="L139" i="23"/>
  <c r="L138" i="23"/>
  <c r="L137" i="23"/>
  <c r="L136" i="23"/>
  <c r="L135" i="23"/>
  <c r="L134" i="23"/>
  <c r="L133" i="23"/>
  <c r="L132" i="23"/>
  <c r="L131" i="23"/>
  <c r="F131" i="23"/>
  <c r="E131" i="23"/>
  <c r="D131" i="23"/>
  <c r="L130" i="23"/>
  <c r="F130" i="23"/>
  <c r="E130" i="23"/>
  <c r="D130" i="23"/>
  <c r="L129" i="23"/>
  <c r="F129" i="23"/>
  <c r="E129" i="23"/>
  <c r="D129" i="23"/>
  <c r="L128" i="23"/>
  <c r="F128" i="23"/>
  <c r="E128" i="23"/>
  <c r="D128" i="23"/>
  <c r="L127" i="23"/>
  <c r="F127" i="23"/>
  <c r="E127" i="23"/>
  <c r="D127" i="23"/>
  <c r="L126" i="23"/>
  <c r="F126" i="23"/>
  <c r="E126" i="23"/>
  <c r="D126" i="23"/>
  <c r="L125" i="23"/>
  <c r="L124" i="23"/>
  <c r="L123" i="23"/>
  <c r="L122" i="23"/>
  <c r="L121" i="23"/>
  <c r="L120" i="23"/>
  <c r="L119" i="23"/>
  <c r="L118" i="23"/>
  <c r="L117" i="23"/>
  <c r="L116" i="23"/>
  <c r="L115" i="23"/>
  <c r="L114" i="23"/>
  <c r="L113" i="23"/>
  <c r="L112" i="23"/>
  <c r="L111" i="23"/>
  <c r="L110" i="23"/>
  <c r="L109" i="23"/>
  <c r="L108" i="23"/>
  <c r="L107" i="23"/>
  <c r="L106" i="23"/>
  <c r="F106" i="23"/>
  <c r="E106" i="23"/>
  <c r="D106" i="23"/>
  <c r="L105" i="23"/>
  <c r="F105" i="23"/>
  <c r="E105" i="23"/>
  <c r="D105" i="23"/>
  <c r="L104" i="23"/>
  <c r="F104" i="23"/>
  <c r="E104" i="23"/>
  <c r="D104" i="23"/>
  <c r="L103" i="23"/>
  <c r="F103" i="23"/>
  <c r="E103" i="23"/>
  <c r="D103" i="23"/>
  <c r="L102" i="23"/>
  <c r="F102" i="23"/>
  <c r="E102" i="23"/>
  <c r="D102" i="23"/>
  <c r="L101" i="23"/>
  <c r="F101" i="23"/>
  <c r="E101" i="23"/>
  <c r="D101" i="23"/>
  <c r="L100" i="23"/>
  <c r="L99" i="23"/>
  <c r="L98" i="23"/>
  <c r="L97" i="23"/>
  <c r="L96" i="23"/>
  <c r="L95" i="23"/>
  <c r="L94" i="23"/>
  <c r="L93" i="23"/>
  <c r="L92" i="23"/>
  <c r="L91" i="23"/>
  <c r="L90" i="23"/>
  <c r="L89" i="23"/>
  <c r="L88" i="23"/>
  <c r="L87" i="23"/>
  <c r="L86" i="23"/>
  <c r="L85" i="23"/>
  <c r="L84" i="23"/>
  <c r="L83" i="23"/>
  <c r="L82" i="23"/>
  <c r="L81" i="23"/>
  <c r="F81" i="23"/>
  <c r="E81" i="23"/>
  <c r="D81" i="23"/>
  <c r="L80" i="23"/>
  <c r="F80" i="23"/>
  <c r="E80" i="23"/>
  <c r="D80" i="23"/>
  <c r="L79" i="23"/>
  <c r="F79" i="23"/>
  <c r="E79" i="23"/>
  <c r="D79" i="23"/>
  <c r="L78" i="23"/>
  <c r="F78" i="23"/>
  <c r="E78" i="23"/>
  <c r="D78" i="23"/>
  <c r="L77" i="23"/>
  <c r="F77" i="23"/>
  <c r="E77" i="23"/>
  <c r="D77" i="23"/>
  <c r="L76" i="23"/>
  <c r="F76" i="23"/>
  <c r="E76" i="23"/>
  <c r="D76" i="23"/>
  <c r="L75" i="23"/>
  <c r="L74" i="23"/>
  <c r="L73" i="23"/>
  <c r="L72" i="23"/>
  <c r="L71" i="23"/>
  <c r="L70" i="23"/>
  <c r="L69" i="23"/>
  <c r="L68" i="23"/>
  <c r="L67" i="23"/>
  <c r="L66" i="23"/>
  <c r="L65" i="23"/>
  <c r="L64" i="23"/>
  <c r="L63" i="23"/>
  <c r="L62" i="23"/>
  <c r="L61" i="23"/>
  <c r="L60" i="23"/>
  <c r="L59" i="23"/>
  <c r="L58" i="23"/>
  <c r="L57" i="23"/>
  <c r="L56" i="23"/>
  <c r="F56" i="23"/>
  <c r="E56" i="23"/>
  <c r="D56" i="23"/>
  <c r="L55" i="23"/>
  <c r="F55" i="23"/>
  <c r="E55" i="23"/>
  <c r="D55" i="23"/>
  <c r="L54" i="23"/>
  <c r="F54" i="23"/>
  <c r="E54" i="23"/>
  <c r="D54" i="23"/>
  <c r="L53" i="23"/>
  <c r="F53" i="23"/>
  <c r="E53" i="23"/>
  <c r="D53" i="23"/>
  <c r="L52" i="23"/>
  <c r="F52" i="23"/>
  <c r="E52" i="23"/>
  <c r="D52" i="23"/>
  <c r="L51" i="23"/>
  <c r="F51" i="23"/>
  <c r="E51" i="23"/>
  <c r="D51" i="23"/>
  <c r="L50" i="23"/>
  <c r="L49" i="23"/>
  <c r="L48" i="23"/>
  <c r="L47" i="23"/>
  <c r="L46" i="23"/>
  <c r="L45" i="23"/>
  <c r="L44" i="23"/>
  <c r="L43" i="23"/>
  <c r="L42" i="23"/>
  <c r="L41" i="23"/>
  <c r="L40" i="23"/>
  <c r="L39" i="23"/>
  <c r="L38" i="23"/>
  <c r="L37" i="23"/>
  <c r="L36" i="23"/>
  <c r="L35" i="23"/>
  <c r="L34" i="23"/>
  <c r="L33" i="23"/>
  <c r="L32" i="23"/>
  <c r="L31" i="23"/>
  <c r="F31" i="23"/>
  <c r="E31" i="23"/>
  <c r="D31" i="23"/>
  <c r="L30" i="23"/>
  <c r="F30" i="23"/>
  <c r="E30" i="23"/>
  <c r="D30" i="23"/>
  <c r="L29" i="23"/>
  <c r="F29" i="23"/>
  <c r="E29" i="23"/>
  <c r="D29" i="23"/>
  <c r="L28" i="23"/>
  <c r="F28" i="23"/>
  <c r="E28" i="23"/>
  <c r="D28" i="23"/>
  <c r="L27" i="23"/>
  <c r="F27" i="23"/>
  <c r="E27" i="23"/>
  <c r="D27" i="23"/>
  <c r="L26" i="23"/>
  <c r="F26" i="23"/>
  <c r="E26" i="23"/>
  <c r="D26" i="23"/>
  <c r="L25" i="23"/>
  <c r="L24" i="23"/>
  <c r="L23" i="23"/>
  <c r="L22" i="23"/>
  <c r="L21" i="23"/>
  <c r="L20" i="23"/>
  <c r="L19" i="23"/>
  <c r="L18" i="23"/>
  <c r="L17" i="23"/>
  <c r="L16" i="23"/>
  <c r="L15" i="23"/>
  <c r="L14" i="23"/>
  <c r="L13" i="23"/>
  <c r="L12" i="23"/>
  <c r="L11" i="23"/>
  <c r="L10" i="23"/>
  <c r="L9" i="23"/>
  <c r="L8" i="23"/>
  <c r="L7" i="23"/>
  <c r="F230" i="2"/>
  <c r="E230" i="2"/>
  <c r="D230" i="2"/>
  <c r="F229" i="2"/>
  <c r="E229" i="2"/>
  <c r="D229" i="2"/>
  <c r="F228" i="2"/>
  <c r="E228" i="2"/>
  <c r="D228" i="2"/>
  <c r="F227" i="2"/>
  <c r="E227" i="2"/>
  <c r="D227" i="2"/>
  <c r="F226" i="2"/>
  <c r="E226" i="2"/>
  <c r="D226" i="2"/>
  <c r="F225" i="2"/>
  <c r="E225" i="2"/>
  <c r="D225" i="2"/>
  <c r="F205" i="2"/>
  <c r="E205" i="2"/>
  <c r="D205" i="2"/>
  <c r="F204" i="2"/>
  <c r="E204" i="2"/>
  <c r="D204" i="2"/>
  <c r="F203" i="2"/>
  <c r="E203" i="2"/>
  <c r="D203" i="2"/>
  <c r="F202" i="2"/>
  <c r="E202" i="2"/>
  <c r="D202" i="2"/>
  <c r="F201" i="2"/>
  <c r="E201" i="2"/>
  <c r="D201" i="2"/>
  <c r="F200" i="2"/>
  <c r="E200" i="2"/>
  <c r="D200" i="2"/>
  <c r="F180" i="2"/>
  <c r="E180" i="2"/>
  <c r="D180" i="2"/>
  <c r="F179" i="2"/>
  <c r="E179" i="2"/>
  <c r="D179" i="2"/>
  <c r="F178" i="2"/>
  <c r="E178" i="2"/>
  <c r="D178" i="2"/>
  <c r="F177" i="2"/>
  <c r="E177" i="2"/>
  <c r="D177" i="2"/>
  <c r="F176" i="2"/>
  <c r="E176" i="2"/>
  <c r="D176" i="2"/>
  <c r="F175" i="2"/>
  <c r="E175" i="2"/>
  <c r="D175" i="2"/>
  <c r="F155" i="2"/>
  <c r="E155" i="2"/>
  <c r="D155" i="2"/>
  <c r="F154" i="2"/>
  <c r="E154" i="2"/>
  <c r="D154" i="2"/>
  <c r="F153" i="2"/>
  <c r="E153" i="2"/>
  <c r="D153" i="2"/>
  <c r="F152" i="2"/>
  <c r="E152" i="2"/>
  <c r="D152" i="2"/>
  <c r="F151" i="2"/>
  <c r="E151" i="2"/>
  <c r="D151" i="2"/>
  <c r="F150" i="2"/>
  <c r="E150" i="2"/>
  <c r="D150" i="2"/>
  <c r="F131" i="2"/>
  <c r="E131" i="2"/>
  <c r="D131" i="2"/>
  <c r="F130" i="2"/>
  <c r="E130" i="2"/>
  <c r="D130" i="2"/>
  <c r="F129" i="2"/>
  <c r="E129" i="2"/>
  <c r="D129" i="2"/>
  <c r="F128" i="2"/>
  <c r="E128" i="2"/>
  <c r="D128" i="2"/>
  <c r="F127" i="2"/>
  <c r="E127" i="2"/>
  <c r="D127" i="2"/>
  <c r="F126" i="2"/>
  <c r="E126" i="2"/>
  <c r="D126" i="2"/>
  <c r="F106" i="2"/>
  <c r="E106" i="2"/>
  <c r="D106" i="2"/>
  <c r="F105" i="2"/>
  <c r="E105" i="2"/>
  <c r="D105" i="2"/>
  <c r="F104" i="2"/>
  <c r="E104" i="2"/>
  <c r="D104" i="2"/>
  <c r="F103" i="2"/>
  <c r="E103" i="2"/>
  <c r="D103" i="2"/>
  <c r="F102" i="2"/>
  <c r="E102" i="2"/>
  <c r="D102" i="2"/>
  <c r="F101" i="2"/>
  <c r="E101" i="2"/>
  <c r="D101" i="2"/>
  <c r="F81" i="2"/>
  <c r="E81" i="2"/>
  <c r="D81" i="2"/>
  <c r="F80" i="2"/>
  <c r="E80" i="2"/>
  <c r="D80" i="2"/>
  <c r="F79" i="2"/>
  <c r="E79" i="2"/>
  <c r="D79" i="2"/>
  <c r="F78" i="2"/>
  <c r="E78" i="2"/>
  <c r="D78" i="2"/>
  <c r="F77" i="2"/>
  <c r="E77" i="2"/>
  <c r="D77" i="2"/>
  <c r="F76" i="2"/>
  <c r="E76" i="2"/>
  <c r="D76" i="2"/>
  <c r="F56" i="2"/>
  <c r="E56" i="2"/>
  <c r="D56" i="2"/>
  <c r="F55" i="2"/>
  <c r="E55" i="2"/>
  <c r="D55" i="2"/>
  <c r="F54" i="2"/>
  <c r="E54" i="2"/>
  <c r="D54" i="2"/>
  <c r="F53" i="2"/>
  <c r="E53" i="2"/>
  <c r="D53" i="2"/>
  <c r="F52" i="2"/>
  <c r="E52" i="2"/>
  <c r="D52" i="2"/>
  <c r="F51" i="2"/>
  <c r="E51" i="2"/>
  <c r="D51" i="2"/>
  <c r="F31" i="2"/>
  <c r="E31" i="2"/>
  <c r="D31" i="2"/>
  <c r="F30" i="2"/>
  <c r="E30" i="2"/>
  <c r="D30" i="2"/>
  <c r="F29" i="2"/>
  <c r="E29" i="2"/>
  <c r="D29" i="2"/>
  <c r="F28" i="2"/>
  <c r="E28" i="2"/>
  <c r="D28" i="2"/>
  <c r="F27" i="2"/>
  <c r="E27" i="2"/>
  <c r="D27" i="2"/>
  <c r="F26" i="2"/>
  <c r="E26" i="2"/>
  <c r="D26" i="2"/>
</calcChain>
</file>

<file path=xl/sharedStrings.xml><?xml version="1.0" encoding="utf-8"?>
<sst xmlns="http://schemas.openxmlformats.org/spreadsheetml/2006/main" count="19738" uniqueCount="206">
  <si>
    <t>Población de Venezuela clasificada por grupos de edad y sexo, Muestras Censales para los años 1936 - 2011.</t>
  </si>
  <si>
    <t>Año</t>
  </si>
  <si>
    <t>Grupos de edad</t>
  </si>
  <si>
    <t>Total</t>
  </si>
  <si>
    <t>Varones</t>
  </si>
  <si>
    <t>Hembras</t>
  </si>
  <si>
    <t>0-4</t>
  </si>
  <si>
    <t>5-9</t>
  </si>
  <si>
    <t>10-14</t>
  </si>
  <si>
    <t>15-19</t>
  </si>
  <si>
    <t>20-24</t>
  </si>
  <si>
    <t>25-29</t>
  </si>
  <si>
    <t>30-34</t>
  </si>
  <si>
    <t>35-39</t>
  </si>
  <si>
    <t>40-44</t>
  </si>
  <si>
    <t>45-49</t>
  </si>
  <si>
    <t>50-54</t>
  </si>
  <si>
    <t>55-59</t>
  </si>
  <si>
    <t>60-64</t>
  </si>
  <si>
    <t>65-69</t>
  </si>
  <si>
    <t>70-74</t>
  </si>
  <si>
    <t>75-79</t>
  </si>
  <si>
    <t>80-84</t>
  </si>
  <si>
    <t>85 y más</t>
  </si>
  <si>
    <t>Tasa de envejecimiento</t>
  </si>
  <si>
    <t>Indice de envejecimiento</t>
  </si>
  <si>
    <t>Indice de longevidad</t>
  </si>
  <si>
    <t>Tasa de dependencia</t>
  </si>
  <si>
    <t>Tasa de reemplazo personas en edad de trabajar</t>
  </si>
  <si>
    <t>Población en edad de trabajar/ personas &gt;65</t>
  </si>
  <si>
    <t>80 y más</t>
  </si>
  <si>
    <t>70 y más</t>
  </si>
  <si>
    <t>Grupos de edades</t>
  </si>
  <si>
    <t>Masculino</t>
  </si>
  <si>
    <t>Femenino</t>
  </si>
  <si>
    <t>65 y más</t>
  </si>
  <si>
    <t>Años</t>
  </si>
  <si>
    <t>Grupo de Edad</t>
  </si>
  <si>
    <t>ANUARIOS 70 y más</t>
  </si>
  <si>
    <t>Población Proyectada por grupos de edad y sexo, 1995-2003 y 2000-2011</t>
  </si>
  <si>
    <t>75 -79</t>
  </si>
  <si>
    <t>75 - 79</t>
  </si>
  <si>
    <t>ANUARIOS 80 y más</t>
  </si>
  <si>
    <t>ORLANDO 80 y más</t>
  </si>
  <si>
    <t>ANUARIOS</t>
  </si>
  <si>
    <t>Población Proyectada quinquenalmente, según grupos de edad y sexo, 2000-2050.</t>
  </si>
  <si>
    <t>Grupos de Edad</t>
  </si>
  <si>
    <t>Movimiento Demográfica de Venezuela desde 1904 hasta 2012.</t>
  </si>
  <si>
    <t>Nacimientos vivos y Defunciones  anuales por sexo de 1961 - 2001.</t>
  </si>
  <si>
    <t>Nacimientos</t>
  </si>
  <si>
    <t>Defunciones</t>
  </si>
  <si>
    <t>Nacimientos vivos registrados por grupo de edad de la madre, según el orden de nacimiento vivo, de 1961 - 2012.</t>
  </si>
  <si>
    <t>Orden de Nacimientos</t>
  </si>
  <si>
    <t>Menos de 15</t>
  </si>
  <si>
    <t>15 - 19</t>
  </si>
  <si>
    <t>20 - 24</t>
  </si>
  <si>
    <t>25 -29</t>
  </si>
  <si>
    <t>30 - 34</t>
  </si>
  <si>
    <t>35 - 39</t>
  </si>
  <si>
    <t>40 - 44</t>
  </si>
  <si>
    <t>45 - 49</t>
  </si>
  <si>
    <t>50 y más</t>
  </si>
  <si>
    <t>No Declarado</t>
  </si>
  <si>
    <t>-</t>
  </si>
  <si>
    <t>11 - 15</t>
  </si>
  <si>
    <t>16 - 19</t>
  </si>
  <si>
    <t>20 y más</t>
  </si>
  <si>
    <t>Grupos de edad de la Mujer</t>
  </si>
  <si>
    <t>Grupos de edad del Hombre</t>
  </si>
  <si>
    <t>25 - 29</t>
  </si>
  <si>
    <t>50 - 54</t>
  </si>
  <si>
    <t>55 - 59</t>
  </si>
  <si>
    <t>60 y más</t>
  </si>
  <si>
    <t>Ignorado</t>
  </si>
  <si>
    <t> </t>
  </si>
  <si>
    <t>- </t>
  </si>
  <si>
    <t> - </t>
  </si>
  <si>
    <r>
      <rPr>
        <b/>
        <sz val="11"/>
        <rFont val="Arial"/>
        <family val="2"/>
      </rPr>
      <t>Fuente:</t>
    </r>
    <r>
      <rPr>
        <sz val="11"/>
        <rFont val="Arial"/>
        <family val="2"/>
      </rPr>
      <t xml:space="preserve"> OCEI, Anuario Estadístico de Venezuela, 1961-2003. INE, Instituto Nacional de Estadística, 2004 - 2012.</t>
    </r>
  </si>
  <si>
    <r>
      <rPr>
        <b/>
        <sz val="11"/>
        <color rgb="FF000000"/>
        <rFont val="Arial"/>
        <family val="2"/>
      </rPr>
      <t>Fuente del INE:</t>
    </r>
    <r>
      <rPr>
        <sz val="11"/>
        <color rgb="FF000000"/>
        <rFont val="Arial"/>
        <family val="2"/>
      </rPr>
      <t xml:space="preserve"> Prefecturas, Jefaturas, Alcaldias y Juzgados.</t>
    </r>
  </si>
  <si>
    <t>Defunciones de personas de doce años y más registradas por situación conyugal, según grupo de edad y sexo, de 1961 - 2011.</t>
  </si>
  <si>
    <t>TOTAL</t>
  </si>
  <si>
    <t>Soltero</t>
  </si>
  <si>
    <t>Casado</t>
  </si>
  <si>
    <t>Divorciado</t>
  </si>
  <si>
    <t>Viudo</t>
  </si>
  <si>
    <t>Unido</t>
  </si>
  <si>
    <t>Separado</t>
  </si>
  <si>
    <t>12 - 14</t>
  </si>
  <si>
    <t>20 -24</t>
  </si>
  <si>
    <t>60 - 64</t>
  </si>
  <si>
    <t>65 - 69</t>
  </si>
  <si>
    <t>70 - 74</t>
  </si>
  <si>
    <t>80 - 84</t>
  </si>
  <si>
    <t>85 - 89</t>
  </si>
  <si>
    <t>90 - 94</t>
  </si>
  <si>
    <t>95 - 99</t>
  </si>
  <si>
    <t>100 y más</t>
  </si>
  <si>
    <t>HOMBRES</t>
  </si>
  <si>
    <t>MUJERES</t>
  </si>
  <si>
    <t>Natalidad(1)</t>
  </si>
  <si>
    <t>Mortalidad(2)</t>
  </si>
  <si>
    <t>Nupcialidad(3)</t>
  </si>
  <si>
    <t>Tasas Especificas de Mortalidad por grupos de edad y sexo para los años 1961 - 2012.</t>
  </si>
  <si>
    <t>Menos de 1 año</t>
  </si>
  <si>
    <t>1-4</t>
  </si>
  <si>
    <t>Tasas Específicas de Fecundidad por grupos de edad de la madre para los años 1961 - 2012.</t>
  </si>
  <si>
    <t>Edad de la Madre</t>
  </si>
  <si>
    <t>Tasa de Fecundidad</t>
  </si>
  <si>
    <t>Tasa global de fecundidad</t>
  </si>
  <si>
    <t>15-20</t>
  </si>
  <si>
    <t>20-25</t>
  </si>
  <si>
    <t>25-30</t>
  </si>
  <si>
    <t>30-35</t>
  </si>
  <si>
    <t>35-40</t>
  </si>
  <si>
    <t>40-45</t>
  </si>
  <si>
    <t>45-50</t>
  </si>
  <si>
    <t>15-21</t>
  </si>
  <si>
    <t>20-26</t>
  </si>
  <si>
    <t>25-31</t>
  </si>
  <si>
    <t>30-36</t>
  </si>
  <si>
    <t>35-41</t>
  </si>
  <si>
    <t>40-46</t>
  </si>
  <si>
    <t>45-51</t>
  </si>
  <si>
    <t>15-22</t>
  </si>
  <si>
    <t>20-27</t>
  </si>
  <si>
    <t>25-32</t>
  </si>
  <si>
    <t>30-37</t>
  </si>
  <si>
    <t>35-42</t>
  </si>
  <si>
    <t>40-47</t>
  </si>
  <si>
    <t>45-52</t>
  </si>
  <si>
    <t>15-23</t>
  </si>
  <si>
    <t>20-28</t>
  </si>
  <si>
    <t>25-33</t>
  </si>
  <si>
    <t>30-38</t>
  </si>
  <si>
    <t>35-43</t>
  </si>
  <si>
    <t>40-48</t>
  </si>
  <si>
    <t>45-53</t>
  </si>
  <si>
    <t>Tasa Global de Fecundidad</t>
  </si>
  <si>
    <r>
      <t>Fuente:</t>
    </r>
    <r>
      <rPr>
        <sz val="11"/>
        <rFont val="Arial"/>
        <family val="2"/>
      </rPr>
      <t xml:space="preserve"> OCEI, Anuario Estadístico de Venezuela, 1961 - 2003. INE, Instituto Nacional de Estadística, 2004 - 2012.</t>
    </r>
  </si>
  <si>
    <t>1er Semestre</t>
  </si>
  <si>
    <t>2do Semestre</t>
  </si>
  <si>
    <t>POBLACIÓN DE 15 AÑOS Y MAS, SEGÚN SITUACIÓN EN LA FUERZA DE TRABAJO, GRUPO DE EDAD Y SEXO, 1er SEMESTRE 1989-1er SEMESTRE 2015</t>
  </si>
  <si>
    <t>AÑO</t>
  </si>
  <si>
    <t>POBLACIÓN DE 15 AÑOS Y MAS</t>
  </si>
  <si>
    <t xml:space="preserve">      15 - 24</t>
  </si>
  <si>
    <t xml:space="preserve">      25 - 44</t>
  </si>
  <si>
    <t xml:space="preserve">      45 - 64</t>
  </si>
  <si>
    <t xml:space="preserve">      65 Y MÁS</t>
  </si>
  <si>
    <t>POBLACIÓN ACTIVA</t>
  </si>
  <si>
    <t>Tasa de actividad (%)</t>
  </si>
  <si>
    <t xml:space="preserve">      65 Y MAS</t>
  </si>
  <si>
    <t>POBLACIÓN OCUPADA</t>
  </si>
  <si>
    <t>Tasa de ocupación (%)</t>
  </si>
  <si>
    <t>Etiquetas de fila</t>
  </si>
  <si>
    <t>Total general</t>
  </si>
  <si>
    <t>Suma de Total</t>
  </si>
  <si>
    <t>Suma de Varones</t>
  </si>
  <si>
    <t>Suma de Hembras</t>
  </si>
  <si>
    <t>Suma de Masculino</t>
  </si>
  <si>
    <t>Suma de Femenino</t>
  </si>
  <si>
    <t xml:space="preserve"> </t>
  </si>
  <si>
    <t>Total Nacimientos</t>
  </si>
  <si>
    <t>Total Defunciones</t>
  </si>
  <si>
    <t>Nacimientos (Masculino)</t>
  </si>
  <si>
    <t>Nacimientos (Femenino)</t>
  </si>
  <si>
    <t>Defunciones (Masculino)</t>
  </si>
  <si>
    <t>Defunciones (Femenino)</t>
  </si>
  <si>
    <t>Proporción de participación por grupos de edad entre el total de nacimientos registrados</t>
  </si>
  <si>
    <t>Tasas de Natalidad, Mortalidad y Nupcialidad anuales de 1936 - 2012.</t>
  </si>
  <si>
    <t>Natalidad</t>
  </si>
  <si>
    <t>Mortalidad</t>
  </si>
  <si>
    <t>Nupcialidad</t>
  </si>
  <si>
    <t>Matrimonios registrados por grupo de edad de la mujer, según grupo de edad del hombre, de 1961 - 2012.</t>
  </si>
  <si>
    <t>Esperanza de vida al nacer por sexo, 1960-2003.</t>
  </si>
  <si>
    <t>Esperanza de vida al nacer por sexo, 2000-2050</t>
  </si>
  <si>
    <t>Tasas Especificas de Mortalidad por grupos de edad y sexo, quinquenal de 1961 - 2011.</t>
  </si>
  <si>
    <t>Población Proyectada por sexo y por grupos de edad, años 2000-2011.</t>
  </si>
  <si>
    <t>Población Proyectada por sexo y por grupos de edad al 30 de Junio de 1961 a 2003.</t>
  </si>
  <si>
    <t>Matrimonios</t>
  </si>
  <si>
    <t>Saldo de Movimiento Migratorio</t>
  </si>
  <si>
    <r>
      <rPr>
        <b/>
        <sz val="11"/>
        <rFont val="Arial"/>
        <family val="2"/>
      </rPr>
      <t>Fuente:</t>
    </r>
    <r>
      <rPr>
        <sz val="11"/>
        <rFont val="Arial"/>
        <family val="2"/>
      </rPr>
      <t xml:space="preserve"> OCEI, Anuario Estadístico de Venezuela, 1904-2003. INE, Instituto Nacional de Estadística, 2004 - 2012.</t>
    </r>
  </si>
  <si>
    <r>
      <rPr>
        <b/>
        <sz val="11"/>
        <rFont val="Arial"/>
        <family val="2"/>
      </rPr>
      <t>Fuente:</t>
    </r>
    <r>
      <rPr>
        <sz val="11"/>
        <rFont val="Arial"/>
        <family val="2"/>
      </rPr>
      <t xml:space="preserve"> INE, Instituto Nacional de Estadística.</t>
    </r>
  </si>
  <si>
    <r>
      <rPr>
        <b/>
        <sz val="11"/>
        <rFont val="Arial"/>
        <family val="2"/>
      </rPr>
      <t>Fuente:</t>
    </r>
    <r>
      <rPr>
        <sz val="11"/>
        <rFont val="Arial"/>
        <family val="2"/>
      </rPr>
      <t xml:space="preserve"> OCEI, Anuario Estadístico de Venezuela, 1961-2003.</t>
    </r>
  </si>
  <si>
    <r>
      <rPr>
        <b/>
        <sz val="11"/>
        <rFont val="Arial"/>
        <family val="2"/>
      </rPr>
      <t>Fuente:</t>
    </r>
    <r>
      <rPr>
        <sz val="11"/>
        <rFont val="Arial"/>
        <family val="2"/>
      </rPr>
      <t xml:space="preserve"> INE, Instituto Nacional de Estadística, 2000 - 2011.</t>
    </r>
  </si>
  <si>
    <r>
      <rPr>
        <b/>
        <sz val="11"/>
        <rFont val="Arial"/>
        <family val="2"/>
      </rPr>
      <t>Fuente:</t>
    </r>
    <r>
      <rPr>
        <sz val="11"/>
        <rFont val="Arial"/>
        <family val="2"/>
      </rPr>
      <t xml:space="preserve"> OCEI, Anuario Estadístico de Venezuela, 1961-2001. INE, Instituto Nacional de Estadística, 2011.</t>
    </r>
  </si>
  <si>
    <r>
      <rPr>
        <b/>
        <sz val="11"/>
        <rFont val="Arial"/>
        <family val="2"/>
      </rPr>
      <t>Fuente:</t>
    </r>
    <r>
      <rPr>
        <sz val="11"/>
        <rFont val="Arial"/>
        <family val="2"/>
      </rPr>
      <t xml:space="preserve"> INE, Instituto Nacional de Estadística, 2000-2050.</t>
    </r>
  </si>
  <si>
    <r>
      <rPr>
        <b/>
        <sz val="11"/>
        <rFont val="Arial"/>
        <family val="2"/>
      </rPr>
      <t>Fuente:</t>
    </r>
    <r>
      <rPr>
        <sz val="11"/>
        <rFont val="Arial"/>
        <family val="2"/>
      </rPr>
      <t xml:space="preserve"> Cálculos Propios, 1960-1980. OCEI, Anuario Estadístico de Venezuela, 1981-2003.</t>
    </r>
  </si>
  <si>
    <t>Población de 15 años y más</t>
  </si>
  <si>
    <t>Población Ocupada</t>
  </si>
  <si>
    <t>Población Activa</t>
  </si>
  <si>
    <t>Proporción de población ocupada entre la población activa</t>
  </si>
  <si>
    <t>Proporción de población activa entre población mayor de 15 años</t>
  </si>
  <si>
    <r>
      <t>Fuente:</t>
    </r>
    <r>
      <rPr>
        <sz val="11"/>
        <rFont val="Arial"/>
        <family val="2"/>
      </rPr>
      <t xml:space="preserve"> INE, Instituto Nacional de Estadística, 1989 - 2014.</t>
    </r>
  </si>
  <si>
    <t>Población de 15 años y más, según situación de la Fuerza de Trabajo, Grupo de Edad y Sexo, 1er Semestre 1989 - 1er Semestre 2015.</t>
  </si>
  <si>
    <t>Semestre</t>
  </si>
  <si>
    <t xml:space="preserve">      65 y más</t>
  </si>
  <si>
    <t xml:space="preserve">      45 y más</t>
  </si>
  <si>
    <t xml:space="preserve">      45y más</t>
  </si>
  <si>
    <t>Pestañas en verde = Tablas de Estadísticas Vitales</t>
  </si>
  <si>
    <t>Pestañas en amarillo = Tablas de la Fuerza de Trabajo</t>
  </si>
  <si>
    <t>Pestañas en rojo = Tablas Poblacionales</t>
  </si>
  <si>
    <t>NOTAS</t>
  </si>
  <si>
    <t>Se presenta la hoja número XX y al lado una copia de la misma, en la copia se encuentran algunos cálculos realizados junto con sus respectivos gráficos y análisis</t>
  </si>
  <si>
    <t>(Algunas tablas tienen más de una copia, en la última se encuentran los análisis)</t>
  </si>
  <si>
    <t>Las que no tienen copia es porque no se les realizó análisis puesto a que no lo vi necesario</t>
  </si>
  <si>
    <t>(Esto sólo para algunas tablas poblacionales)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</si>
</sst>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_ * #,##0.00_ ;_ * \-#,##0.00_ ;_ * &quot;-&quot;??_ ;_ @_ "/>
    <numFmt numFmtId="165" formatCode="#,##0;[Red]#,##0"/>
    <numFmt numFmtId="166" formatCode="_(* #,##0_);_(* \(#,##0\);_(* &quot;-&quot;??_);_(@_)"/>
    <numFmt numFmtId="167" formatCode="0.0%"/>
    <numFmt numFmtId="168" formatCode="0.0"/>
    <numFmt numFmtId="169" formatCode="0_)"/>
    <numFmt numFmtId="170" formatCode="0.00_)"/>
    <numFmt numFmtId="171" formatCode="0.00______"/>
    <numFmt numFmtId="172" formatCode="#,##0.0"/>
    <numFmt numFmtId="173" formatCode="0.0_)"/>
  </numFmts>
  <fonts count="20" x14ac:knownFonts="1">
    <font>
      <sz val="11"/>
      <color theme="1"/>
      <name val="Calibri"/>
      <family val="2"/>
      <scheme val="minor"/>
    </font>
    <font>
      <sz val="11"/>
      <color theme="1"/>
      <name val="Calibri"/>
      <family val="2"/>
      <scheme val="minor"/>
    </font>
    <font>
      <b/>
      <sz val="11"/>
      <color theme="1"/>
      <name val="Calibri"/>
      <family val="2"/>
      <scheme val="minor"/>
    </font>
    <font>
      <sz val="12"/>
      <name val="Arial"/>
      <family val="2"/>
    </font>
    <font>
      <sz val="11"/>
      <color rgb="FF000000"/>
      <name val="Arial"/>
      <family val="2"/>
    </font>
    <font>
      <sz val="11"/>
      <color theme="1"/>
      <name val="Arial"/>
      <family val="2"/>
    </font>
    <font>
      <b/>
      <sz val="11"/>
      <color rgb="FF000000"/>
      <name val="Arial"/>
      <family val="2"/>
    </font>
    <font>
      <sz val="10"/>
      <name val="Arial"/>
      <family val="2"/>
    </font>
    <font>
      <b/>
      <sz val="11"/>
      <color theme="1"/>
      <name val="Arial"/>
      <family val="2"/>
    </font>
    <font>
      <b/>
      <sz val="11"/>
      <name val="Arial"/>
      <family val="2"/>
    </font>
    <font>
      <sz val="11"/>
      <name val="Arial"/>
      <family val="2"/>
    </font>
    <font>
      <sz val="7"/>
      <name val="Arial"/>
      <family val="2"/>
    </font>
    <font>
      <b/>
      <i/>
      <sz val="11"/>
      <color theme="1"/>
      <name val="Arial"/>
      <family val="2"/>
    </font>
    <font>
      <sz val="11"/>
      <color theme="1"/>
      <name val="(afGiHmtV)*"/>
    </font>
    <font>
      <sz val="12"/>
      <color theme="1"/>
      <name val="Arial"/>
      <family val="2"/>
    </font>
    <font>
      <b/>
      <sz val="12"/>
      <color theme="1"/>
      <name val="Arial"/>
      <family val="2"/>
    </font>
    <font>
      <b/>
      <sz val="12"/>
      <color rgb="FF000000"/>
      <name val="Arial"/>
      <family val="2"/>
    </font>
    <font>
      <sz val="12"/>
      <color rgb="FF000000"/>
      <name val="Arial"/>
      <family val="2"/>
    </font>
    <font>
      <b/>
      <sz val="10"/>
      <color rgb="FF000000"/>
      <name val="Arial"/>
      <family val="2"/>
    </font>
    <font>
      <sz val="10"/>
      <color rgb="FF000000"/>
      <name val="Arial"/>
      <family val="2"/>
    </font>
  </fonts>
  <fills count="11">
    <fill>
      <patternFill patternType="none"/>
    </fill>
    <fill>
      <patternFill patternType="gray125"/>
    </fill>
    <fill>
      <patternFill patternType="solid">
        <fgColor rgb="FFE2F0D9"/>
        <bgColor rgb="FFEDEDED"/>
      </patternFill>
    </fill>
    <fill>
      <patternFill patternType="solid">
        <fgColor theme="8" tint="0.79998168889431442"/>
        <bgColor indexed="64"/>
      </patternFill>
    </fill>
    <fill>
      <patternFill patternType="solid">
        <fgColor rgb="FFFFFFFF"/>
        <bgColor rgb="FFFFFFCC"/>
      </patternFill>
    </fill>
    <fill>
      <patternFill patternType="solid">
        <fgColor theme="0"/>
        <bgColor rgb="FFEDEDED"/>
      </patternFill>
    </fill>
    <fill>
      <patternFill patternType="solid">
        <fgColor theme="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4" tint="0.79998168889431442"/>
        <bgColor indexed="64"/>
      </patternFill>
    </fill>
  </fills>
  <borders count="10">
    <border>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hair">
        <color auto="1"/>
      </bottom>
      <diagonal/>
    </border>
    <border>
      <left/>
      <right style="thin">
        <color indexed="64"/>
      </right>
      <top style="thin">
        <color indexed="64"/>
      </top>
      <bottom/>
      <diagonal/>
    </border>
    <border>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164" fontId="1" fillId="0" borderId="0" applyFont="0" applyFill="0" applyBorder="0" applyAlignment="0" applyProtection="0"/>
    <xf numFmtId="0" fontId="3" fillId="0" borderId="0"/>
    <xf numFmtId="0" fontId="7" fillId="0" borderId="0"/>
  </cellStyleXfs>
  <cellXfs count="248">
    <xf numFmtId="0" fontId="0" fillId="0" borderId="0" xfId="0"/>
    <xf numFmtId="3" fontId="6" fillId="5" borderId="0" xfId="0" applyNumberFormat="1" applyFont="1" applyFill="1" applyBorder="1" applyAlignment="1">
      <alignment horizontal="center" vertical="center"/>
    </xf>
    <xf numFmtId="3" fontId="8" fillId="0" borderId="0" xfId="0" applyNumberFormat="1" applyFont="1" applyAlignment="1">
      <alignment horizontal="left"/>
    </xf>
    <xf numFmtId="3" fontId="6" fillId="0" borderId="0" xfId="2" applyNumberFormat="1" applyFont="1" applyBorder="1" applyAlignment="1" applyProtection="1">
      <alignment horizontal="left"/>
    </xf>
    <xf numFmtId="0" fontId="5" fillId="0" borderId="0" xfId="0" applyFont="1"/>
    <xf numFmtId="3" fontId="6" fillId="0" borderId="0" xfId="0" applyNumberFormat="1" applyFont="1" applyAlignment="1">
      <alignment horizontal="left"/>
    </xf>
    <xf numFmtId="3" fontId="6" fillId="0" borderId="1" xfId="0" applyNumberFormat="1" applyFont="1" applyBorder="1" applyAlignment="1">
      <alignment horizontal="center"/>
    </xf>
    <xf numFmtId="3" fontId="6" fillId="0" borderId="0" xfId="0" applyNumberFormat="1" applyFont="1" applyBorder="1" applyAlignment="1">
      <alignment horizontal="center"/>
    </xf>
    <xf numFmtId="3" fontId="6" fillId="0" borderId="0" xfId="0" applyNumberFormat="1" applyFont="1" applyAlignment="1">
      <alignment horizontal="center"/>
    </xf>
    <xf numFmtId="3" fontId="5" fillId="0" borderId="0" xfId="0" applyNumberFormat="1" applyFont="1" applyAlignment="1">
      <alignment horizontal="center"/>
    </xf>
    <xf numFmtId="3" fontId="5" fillId="0" borderId="0" xfId="0" applyNumberFormat="1" applyFont="1" applyBorder="1" applyAlignment="1">
      <alignment horizontal="center"/>
    </xf>
    <xf numFmtId="3" fontId="6" fillId="0" borderId="1" xfId="2" applyNumberFormat="1" applyFont="1" applyBorder="1" applyAlignment="1" applyProtection="1">
      <alignment horizontal="center"/>
    </xf>
    <xf numFmtId="3" fontId="6" fillId="0" borderId="2" xfId="0" applyNumberFormat="1" applyFont="1" applyBorder="1" applyAlignment="1">
      <alignment horizontal="center" vertical="center"/>
    </xf>
    <xf numFmtId="3" fontId="6" fillId="0" borderId="0" xfId="2" applyNumberFormat="1" applyFont="1" applyBorder="1" applyAlignment="1" applyProtection="1">
      <alignment horizontal="center"/>
    </xf>
    <xf numFmtId="3" fontId="6" fillId="0" borderId="0" xfId="0" applyNumberFormat="1" applyFont="1" applyBorder="1" applyAlignment="1">
      <alignment horizontal="center" vertical="center"/>
    </xf>
    <xf numFmtId="3" fontId="5" fillId="0" borderId="0" xfId="2" applyNumberFormat="1" applyFont="1" applyBorder="1" applyAlignment="1" applyProtection="1">
      <alignment horizontal="center"/>
    </xf>
    <xf numFmtId="165" fontId="7" fillId="0" borderId="0" xfId="3" applyNumberFormat="1" applyFont="1" applyFill="1" applyBorder="1" applyAlignment="1">
      <alignment horizontal="center"/>
    </xf>
    <xf numFmtId="3" fontId="6" fillId="0" borderId="1" xfId="0" applyNumberFormat="1" applyFont="1" applyBorder="1" applyAlignment="1">
      <alignment horizontal="center" vertical="center"/>
    </xf>
    <xf numFmtId="3" fontId="5" fillId="0" borderId="1" xfId="0" applyNumberFormat="1" applyFont="1" applyBorder="1" applyAlignment="1">
      <alignment horizontal="center"/>
    </xf>
    <xf numFmtId="3" fontId="5" fillId="0" borderId="1" xfId="2" applyNumberFormat="1" applyFont="1" applyBorder="1" applyAlignment="1" applyProtection="1">
      <alignment horizontal="center"/>
    </xf>
    <xf numFmtId="3" fontId="6" fillId="2" borderId="0" xfId="0" applyNumberFormat="1" applyFont="1" applyFill="1" applyBorder="1" applyAlignment="1">
      <alignment horizontal="center" vertical="center"/>
    </xf>
    <xf numFmtId="3" fontId="5" fillId="2" borderId="0" xfId="0" applyNumberFormat="1" applyFont="1" applyFill="1" applyBorder="1" applyAlignment="1">
      <alignment horizontal="center"/>
    </xf>
    <xf numFmtId="10" fontId="5" fillId="2" borderId="0" xfId="1" applyNumberFormat="1" applyFont="1" applyFill="1" applyBorder="1" applyAlignment="1" applyProtection="1">
      <alignment horizontal="center"/>
    </xf>
    <xf numFmtId="3" fontId="6" fillId="2" borderId="1" xfId="0" applyNumberFormat="1" applyFont="1" applyFill="1" applyBorder="1" applyAlignment="1">
      <alignment horizontal="center" vertical="center"/>
    </xf>
    <xf numFmtId="3" fontId="5" fillId="2" borderId="1" xfId="0" applyNumberFormat="1" applyFont="1" applyFill="1" applyBorder="1" applyAlignment="1">
      <alignment horizontal="center" wrapText="1"/>
    </xf>
    <xf numFmtId="165" fontId="7" fillId="0" borderId="1" xfId="3" applyNumberFormat="1" applyFont="1" applyFill="1" applyBorder="1" applyAlignment="1">
      <alignment horizontal="center"/>
    </xf>
    <xf numFmtId="3" fontId="5" fillId="2" borderId="0" xfId="0" applyNumberFormat="1" applyFont="1" applyFill="1" applyBorder="1" applyAlignment="1">
      <alignment horizontal="center" wrapText="1"/>
    </xf>
    <xf numFmtId="49" fontId="5" fillId="0" borderId="2" xfId="0" applyNumberFormat="1" applyFont="1" applyBorder="1" applyAlignment="1">
      <alignment horizontal="left" vertical="center" wrapText="1"/>
    </xf>
    <xf numFmtId="49" fontId="5" fillId="0" borderId="2" xfId="0" applyNumberFormat="1" applyFont="1" applyBorder="1" applyAlignment="1">
      <alignment horizontal="center" vertical="center" wrapText="1"/>
    </xf>
    <xf numFmtId="3" fontId="6" fillId="0" borderId="2" xfId="0" applyNumberFormat="1" applyFont="1" applyBorder="1" applyAlignment="1">
      <alignment horizontal="center"/>
    </xf>
    <xf numFmtId="3" fontId="6" fillId="0" borderId="2" xfId="2" applyNumberFormat="1" applyFont="1" applyBorder="1" applyAlignment="1" applyProtection="1">
      <alignment horizontal="center"/>
    </xf>
    <xf numFmtId="3" fontId="6" fillId="0" borderId="0" xfId="0" applyNumberFormat="1" applyFont="1" applyBorder="1" applyAlignment="1">
      <alignment horizontal="left" vertical="center"/>
    </xf>
    <xf numFmtId="0" fontId="8" fillId="0" borderId="0" xfId="0" applyFont="1"/>
    <xf numFmtId="3" fontId="8" fillId="0" borderId="0" xfId="2" applyNumberFormat="1" applyFont="1" applyAlignment="1">
      <alignment horizontal="center"/>
    </xf>
    <xf numFmtId="3" fontId="8" fillId="0" borderId="2" xfId="2" applyNumberFormat="1" applyFont="1" applyBorder="1" applyAlignment="1">
      <alignment horizontal="center"/>
    </xf>
    <xf numFmtId="3" fontId="8" fillId="0" borderId="0" xfId="2" applyNumberFormat="1" applyFont="1" applyBorder="1" applyAlignment="1">
      <alignment horizontal="center"/>
    </xf>
    <xf numFmtId="3" fontId="5" fillId="0" borderId="0" xfId="2" applyNumberFormat="1" applyFont="1" applyBorder="1" applyAlignment="1">
      <alignment horizontal="center"/>
    </xf>
    <xf numFmtId="3" fontId="8" fillId="0" borderId="1" xfId="2" applyNumberFormat="1" applyFont="1" applyBorder="1" applyAlignment="1">
      <alignment horizontal="center"/>
    </xf>
    <xf numFmtId="3" fontId="5" fillId="0" borderId="1" xfId="2" applyNumberFormat="1" applyFont="1" applyBorder="1" applyAlignment="1">
      <alignment horizontal="center"/>
    </xf>
    <xf numFmtId="3" fontId="6" fillId="0" borderId="0" xfId="0" applyNumberFormat="1" applyFont="1" applyFill="1" applyBorder="1" applyAlignment="1">
      <alignment horizontal="center" vertical="center"/>
    </xf>
    <xf numFmtId="3" fontId="5" fillId="0" borderId="0" xfId="0" applyNumberFormat="1" applyFont="1" applyFill="1" applyBorder="1" applyAlignment="1">
      <alignment horizontal="center"/>
    </xf>
    <xf numFmtId="166" fontId="5" fillId="0" borderId="0" xfId="2" applyNumberFormat="1" applyFont="1" applyFill="1" applyAlignment="1"/>
    <xf numFmtId="3" fontId="6" fillId="0" borderId="2" xfId="0" applyNumberFormat="1" applyFont="1" applyFill="1" applyBorder="1" applyAlignment="1">
      <alignment horizontal="center" vertical="center"/>
    </xf>
    <xf numFmtId="3" fontId="6" fillId="0" borderId="2" xfId="0" applyNumberFormat="1" applyFont="1" applyFill="1" applyBorder="1" applyAlignment="1">
      <alignment horizontal="center"/>
    </xf>
    <xf numFmtId="3" fontId="6" fillId="0" borderId="1" xfId="0" applyNumberFormat="1" applyFont="1" applyFill="1" applyBorder="1" applyAlignment="1">
      <alignment horizontal="center" vertical="center"/>
    </xf>
    <xf numFmtId="2" fontId="5" fillId="2" borderId="1" xfId="2" applyNumberFormat="1" applyFont="1" applyFill="1" applyBorder="1" applyAlignment="1" applyProtection="1">
      <alignment horizontal="center"/>
    </xf>
    <xf numFmtId="0" fontId="0" fillId="0" borderId="0" xfId="0"/>
    <xf numFmtId="0" fontId="4" fillId="0" borderId="0" xfId="0" applyFont="1"/>
    <xf numFmtId="0" fontId="5" fillId="0" borderId="0" xfId="0" applyFont="1"/>
    <xf numFmtId="3" fontId="6" fillId="0" borderId="0" xfId="0" applyNumberFormat="1" applyFont="1" applyAlignment="1">
      <alignment horizontal="left"/>
    </xf>
    <xf numFmtId="3" fontId="6" fillId="0" borderId="1" xfId="0" applyNumberFormat="1" applyFont="1" applyBorder="1" applyAlignment="1">
      <alignment horizontal="center"/>
    </xf>
    <xf numFmtId="3" fontId="6" fillId="0" borderId="0" xfId="0" applyNumberFormat="1" applyFont="1" applyBorder="1" applyAlignment="1">
      <alignment horizontal="center"/>
    </xf>
    <xf numFmtId="3" fontId="6" fillId="0" borderId="0" xfId="0" applyNumberFormat="1" applyFont="1" applyAlignment="1">
      <alignment horizontal="center"/>
    </xf>
    <xf numFmtId="3" fontId="4" fillId="0" borderId="0" xfId="0" applyNumberFormat="1" applyFont="1" applyAlignment="1">
      <alignment horizontal="center"/>
    </xf>
    <xf numFmtId="3" fontId="4" fillId="0" borderId="1" xfId="0" applyNumberFormat="1" applyFont="1" applyBorder="1" applyAlignment="1">
      <alignment horizontal="center"/>
    </xf>
    <xf numFmtId="3" fontId="4" fillId="0" borderId="0" xfId="0" applyNumberFormat="1" applyFont="1" applyBorder="1" applyAlignment="1">
      <alignment horizontal="center"/>
    </xf>
    <xf numFmtId="3" fontId="5" fillId="0" borderId="0" xfId="0" applyNumberFormat="1" applyFont="1" applyAlignment="1">
      <alignment horizontal="center"/>
    </xf>
    <xf numFmtId="3" fontId="5" fillId="0" borderId="0" xfId="0" applyNumberFormat="1" applyFont="1" applyBorder="1" applyAlignment="1">
      <alignment horizontal="center"/>
    </xf>
    <xf numFmtId="3" fontId="6" fillId="0" borderId="1" xfId="2" applyNumberFormat="1" applyFont="1" applyBorder="1" applyAlignment="1" applyProtection="1">
      <alignment horizontal="center"/>
    </xf>
    <xf numFmtId="3" fontId="6" fillId="0" borderId="2" xfId="0" applyNumberFormat="1" applyFont="1" applyBorder="1" applyAlignment="1">
      <alignment horizontal="center" vertical="center"/>
    </xf>
    <xf numFmtId="3" fontId="6" fillId="0" borderId="0" xfId="2" applyNumberFormat="1" applyFont="1" applyBorder="1" applyAlignment="1" applyProtection="1">
      <alignment horizontal="center"/>
    </xf>
    <xf numFmtId="0" fontId="6" fillId="0" borderId="0" xfId="0" applyFont="1"/>
    <xf numFmtId="3" fontId="6" fillId="0" borderId="0" xfId="0" applyNumberFormat="1" applyFont="1" applyBorder="1" applyAlignment="1">
      <alignment horizontal="center" vertical="center"/>
    </xf>
    <xf numFmtId="3" fontId="5" fillId="0" borderId="0" xfId="2" applyNumberFormat="1" applyFont="1" applyBorder="1" applyAlignment="1" applyProtection="1">
      <alignment horizontal="center"/>
    </xf>
    <xf numFmtId="165" fontId="7" fillId="0" borderId="0" xfId="3" applyNumberFormat="1" applyFont="1" applyFill="1" applyBorder="1" applyAlignment="1">
      <alignment horizontal="center"/>
    </xf>
    <xf numFmtId="3" fontId="6" fillId="0" borderId="1" xfId="0" applyNumberFormat="1" applyFont="1" applyBorder="1" applyAlignment="1">
      <alignment horizontal="center" vertical="center"/>
    </xf>
    <xf numFmtId="3" fontId="5" fillId="0" borderId="1" xfId="0" applyNumberFormat="1" applyFont="1" applyBorder="1" applyAlignment="1">
      <alignment horizontal="center"/>
    </xf>
    <xf numFmtId="3" fontId="5" fillId="0" borderId="1" xfId="2" applyNumberFormat="1" applyFont="1" applyBorder="1" applyAlignment="1" applyProtection="1">
      <alignment horizontal="center"/>
    </xf>
    <xf numFmtId="0" fontId="5" fillId="0" borderId="0" xfId="0" applyFont="1" applyAlignment="1">
      <alignment horizontal="center"/>
    </xf>
    <xf numFmtId="3" fontId="6" fillId="2" borderId="0" xfId="0" applyNumberFormat="1" applyFont="1" applyFill="1" applyBorder="1" applyAlignment="1">
      <alignment horizontal="center" vertical="center"/>
    </xf>
    <xf numFmtId="3" fontId="5" fillId="2" borderId="0" xfId="0" applyNumberFormat="1" applyFont="1" applyFill="1" applyBorder="1" applyAlignment="1">
      <alignment horizontal="center"/>
    </xf>
    <xf numFmtId="10" fontId="5" fillId="2" borderId="0" xfId="1" applyNumberFormat="1" applyFont="1" applyFill="1" applyBorder="1" applyAlignment="1" applyProtection="1">
      <alignment horizontal="center"/>
    </xf>
    <xf numFmtId="3" fontId="6" fillId="2" borderId="1" xfId="0" applyNumberFormat="1" applyFont="1" applyFill="1" applyBorder="1" applyAlignment="1">
      <alignment horizontal="center" vertical="center"/>
    </xf>
    <xf numFmtId="3" fontId="5" fillId="2" borderId="1" xfId="0" applyNumberFormat="1" applyFont="1" applyFill="1" applyBorder="1" applyAlignment="1">
      <alignment horizontal="center" wrapText="1"/>
    </xf>
    <xf numFmtId="165" fontId="7" fillId="0" borderId="1" xfId="3" applyNumberFormat="1" applyFont="1" applyFill="1" applyBorder="1" applyAlignment="1">
      <alignment horizontal="center"/>
    </xf>
    <xf numFmtId="3" fontId="5" fillId="2" borderId="0" xfId="0" applyNumberFormat="1" applyFont="1" applyFill="1" applyBorder="1" applyAlignment="1">
      <alignment horizontal="center" wrapText="1"/>
    </xf>
    <xf numFmtId="49" fontId="5" fillId="0" borderId="2" xfId="0" applyNumberFormat="1" applyFont="1" applyBorder="1" applyAlignment="1">
      <alignment horizontal="left" vertical="center" wrapText="1"/>
    </xf>
    <xf numFmtId="49" fontId="5" fillId="0" borderId="2" xfId="0" applyNumberFormat="1" applyFont="1" applyBorder="1" applyAlignment="1">
      <alignment horizontal="center" vertical="center" wrapText="1"/>
    </xf>
    <xf numFmtId="3" fontId="6" fillId="0" borderId="2" xfId="0" applyNumberFormat="1" applyFont="1" applyBorder="1" applyAlignment="1">
      <alignment horizontal="center"/>
    </xf>
    <xf numFmtId="3" fontId="6" fillId="0" borderId="0" xfId="0" applyNumberFormat="1" applyFont="1" applyBorder="1" applyAlignment="1">
      <alignment horizontal="left" vertical="center"/>
    </xf>
    <xf numFmtId="0" fontId="8" fillId="0" borderId="0" xfId="0" applyFont="1"/>
    <xf numFmtId="3" fontId="8" fillId="0" borderId="2" xfId="2" applyNumberFormat="1" applyFont="1" applyBorder="1" applyAlignment="1">
      <alignment horizontal="center"/>
    </xf>
    <xf numFmtId="3" fontId="8" fillId="0" borderId="0" xfId="2" applyNumberFormat="1" applyFont="1" applyBorder="1" applyAlignment="1">
      <alignment horizontal="center"/>
    </xf>
    <xf numFmtId="3" fontId="5" fillId="0" borderId="0" xfId="2" applyNumberFormat="1" applyFont="1" applyBorder="1" applyAlignment="1">
      <alignment horizontal="center"/>
    </xf>
    <xf numFmtId="3" fontId="8" fillId="0" borderId="1" xfId="2" applyNumberFormat="1" applyFont="1" applyBorder="1" applyAlignment="1">
      <alignment horizontal="center"/>
    </xf>
    <xf numFmtId="3" fontId="5" fillId="0" borderId="1" xfId="2" applyNumberFormat="1" applyFont="1" applyBorder="1" applyAlignment="1">
      <alignment horizontal="center"/>
    </xf>
    <xf numFmtId="0" fontId="4" fillId="0" borderId="1" xfId="0" applyFont="1" applyBorder="1" applyAlignment="1">
      <alignment horizontal="center"/>
    </xf>
    <xf numFmtId="49" fontId="6" fillId="0" borderId="1" xfId="0" applyNumberFormat="1" applyFont="1" applyBorder="1" applyAlignment="1">
      <alignment horizontal="center"/>
    </xf>
    <xf numFmtId="49" fontId="5" fillId="0" borderId="0" xfId="0" applyNumberFormat="1" applyFont="1" applyBorder="1" applyAlignment="1">
      <alignment horizontal="center"/>
    </xf>
    <xf numFmtId="3" fontId="5" fillId="0" borderId="0" xfId="0" applyNumberFormat="1" applyFont="1" applyBorder="1"/>
    <xf numFmtId="49" fontId="5" fillId="0" borderId="1" xfId="0" applyNumberFormat="1" applyFont="1" applyBorder="1" applyAlignment="1">
      <alignment horizontal="center"/>
    </xf>
    <xf numFmtId="0" fontId="4" fillId="0" borderId="0" xfId="0" applyFont="1" applyAlignment="1">
      <alignment horizontal="center"/>
    </xf>
    <xf numFmtId="3" fontId="5" fillId="0" borderId="0" xfId="0" applyNumberFormat="1" applyFont="1" applyFill="1" applyBorder="1" applyAlignment="1">
      <alignment horizontal="center"/>
    </xf>
    <xf numFmtId="3" fontId="5" fillId="0" borderId="1" xfId="0" applyNumberFormat="1" applyFont="1" applyFill="1" applyBorder="1" applyAlignment="1">
      <alignment horizontal="center"/>
    </xf>
    <xf numFmtId="3" fontId="4" fillId="0" borderId="0" xfId="2" applyNumberFormat="1" applyFont="1" applyBorder="1" applyAlignment="1" applyProtection="1">
      <alignment horizontal="center"/>
    </xf>
    <xf numFmtId="3" fontId="4" fillId="0" borderId="1" xfId="2" applyNumberFormat="1" applyFont="1" applyBorder="1" applyAlignment="1" applyProtection="1">
      <alignment horizontal="center"/>
    </xf>
    <xf numFmtId="2" fontId="5" fillId="2" borderId="1" xfId="2" applyNumberFormat="1" applyFont="1" applyFill="1" applyBorder="1" applyAlignment="1" applyProtection="1">
      <alignment horizontal="center"/>
    </xf>
    <xf numFmtId="0" fontId="5" fillId="0" borderId="0" xfId="0" pivotButton="1" applyFont="1" applyAlignment="1">
      <alignment horizontal="center"/>
    </xf>
    <xf numFmtId="0" fontId="8" fillId="0" borderId="0" xfId="0" applyFont="1" applyAlignment="1">
      <alignment horizontal="center"/>
    </xf>
    <xf numFmtId="3" fontId="8" fillId="0" borderId="0" xfId="0" applyNumberFormat="1" applyFont="1" applyAlignment="1">
      <alignment horizontal="center"/>
    </xf>
    <xf numFmtId="3" fontId="6" fillId="0" borderId="0" xfId="2" applyNumberFormat="1" applyFont="1" applyBorder="1" applyAlignment="1" applyProtection="1">
      <alignment vertical="center"/>
    </xf>
    <xf numFmtId="3" fontId="6" fillId="0" borderId="0" xfId="2" applyNumberFormat="1" applyFont="1" applyBorder="1" applyAlignment="1" applyProtection="1">
      <alignment horizontal="left" vertical="center"/>
    </xf>
    <xf numFmtId="3" fontId="6" fillId="0" borderId="3" xfId="0" applyNumberFormat="1" applyFont="1" applyBorder="1" applyAlignment="1">
      <alignment horizontal="center"/>
    </xf>
    <xf numFmtId="3" fontId="6" fillId="0" borderId="5" xfId="0" applyNumberFormat="1" applyFont="1" applyBorder="1" applyAlignment="1">
      <alignment horizontal="center"/>
    </xf>
    <xf numFmtId="3" fontId="6" fillId="0" borderId="4" xfId="0" applyNumberFormat="1" applyFont="1" applyBorder="1" applyAlignment="1">
      <alignment horizontal="center"/>
    </xf>
    <xf numFmtId="3" fontId="6" fillId="0" borderId="6" xfId="0" applyNumberFormat="1" applyFont="1" applyBorder="1" applyAlignment="1">
      <alignment horizontal="center"/>
    </xf>
    <xf numFmtId="49" fontId="4" fillId="0" borderId="0" xfId="2" applyNumberFormat="1" applyFont="1" applyAlignment="1">
      <alignment horizontal="center"/>
    </xf>
    <xf numFmtId="0" fontId="6" fillId="0" borderId="1" xfId="0" applyFont="1" applyBorder="1" applyAlignment="1">
      <alignment horizontal="center"/>
    </xf>
    <xf numFmtId="49" fontId="6" fillId="0" borderId="1" xfId="2" applyNumberFormat="1" applyFont="1" applyBorder="1" applyAlignment="1" applyProtection="1">
      <alignment horizontal="center"/>
    </xf>
    <xf numFmtId="49" fontId="6" fillId="0" borderId="0" xfId="2" applyNumberFormat="1" applyFont="1" applyBorder="1" applyAlignment="1" applyProtection="1">
      <alignment horizontal="center"/>
    </xf>
    <xf numFmtId="49" fontId="4" fillId="0" borderId="0" xfId="2" applyNumberFormat="1" applyFont="1" applyBorder="1" applyAlignment="1" applyProtection="1">
      <alignment horizontal="center"/>
    </xf>
    <xf numFmtId="49" fontId="4" fillId="0" borderId="1" xfId="2" applyNumberFormat="1" applyFont="1" applyBorder="1" applyAlignment="1" applyProtection="1">
      <alignment horizontal="center"/>
    </xf>
    <xf numFmtId="3" fontId="4" fillId="0" borderId="7" xfId="0" applyNumberFormat="1" applyFont="1" applyBorder="1" applyAlignment="1">
      <alignment horizontal="center"/>
    </xf>
    <xf numFmtId="0" fontId="4" fillId="0" borderId="0" xfId="0" applyFont="1" applyBorder="1" applyAlignment="1">
      <alignment horizontal="center"/>
    </xf>
    <xf numFmtId="0" fontId="6" fillId="0" borderId="2" xfId="0" applyFont="1" applyBorder="1" applyAlignment="1">
      <alignment horizontal="center"/>
    </xf>
    <xf numFmtId="169" fontId="10" fillId="4" borderId="0" xfId="3" applyNumberFormat="1" applyFont="1" applyFill="1" applyBorder="1" applyAlignment="1">
      <alignment vertical="center"/>
    </xf>
    <xf numFmtId="3" fontId="4" fillId="0" borderId="0" xfId="0" applyNumberFormat="1" applyFont="1" applyAlignment="1">
      <alignment horizontal="left"/>
    </xf>
    <xf numFmtId="49" fontId="4" fillId="0" borderId="0" xfId="0" applyNumberFormat="1" applyFont="1" applyAlignment="1">
      <alignment horizontal="center"/>
    </xf>
    <xf numFmtId="49" fontId="4" fillId="0" borderId="0" xfId="0" applyNumberFormat="1" applyFont="1" applyBorder="1" applyAlignment="1">
      <alignment horizontal="center"/>
    </xf>
    <xf numFmtId="0" fontId="6" fillId="0" borderId="0" xfId="0" applyFont="1" applyAlignment="1">
      <alignment horizontal="center"/>
    </xf>
    <xf numFmtId="49" fontId="6" fillId="0" borderId="0" xfId="0" applyNumberFormat="1" applyFont="1" applyAlignment="1">
      <alignment horizontal="center"/>
    </xf>
    <xf numFmtId="49" fontId="4" fillId="0" borderId="1" xfId="0" applyNumberFormat="1" applyFont="1" applyBorder="1" applyAlignment="1">
      <alignment horizontal="center"/>
    </xf>
    <xf numFmtId="169" fontId="10" fillId="4" borderId="0" xfId="3" applyNumberFormat="1" applyFont="1" applyFill="1" applyBorder="1" applyAlignment="1">
      <alignment horizontal="center" vertical="center"/>
    </xf>
    <xf numFmtId="4" fontId="6" fillId="0" borderId="1" xfId="0" applyNumberFormat="1" applyFont="1" applyBorder="1" applyAlignment="1">
      <alignment horizontal="center"/>
    </xf>
    <xf numFmtId="4" fontId="5" fillId="0" borderId="0" xfId="0" applyNumberFormat="1" applyFont="1" applyAlignment="1">
      <alignment horizontal="center"/>
    </xf>
    <xf numFmtId="3" fontId="6" fillId="4" borderId="0" xfId="0" applyNumberFormat="1" applyFont="1" applyFill="1" applyAlignment="1">
      <alignment horizontal="center"/>
    </xf>
    <xf numFmtId="4" fontId="5" fillId="0" borderId="0" xfId="0" applyNumberFormat="1" applyFont="1" applyBorder="1" applyAlignment="1">
      <alignment horizontal="center"/>
    </xf>
    <xf numFmtId="4" fontId="5" fillId="0" borderId="1" xfId="0" applyNumberFormat="1" applyFont="1" applyBorder="1" applyAlignment="1">
      <alignment horizontal="center"/>
    </xf>
    <xf numFmtId="0" fontId="6" fillId="0" borderId="0" xfId="0" applyFont="1" applyAlignment="1">
      <alignment horizontal="left"/>
    </xf>
    <xf numFmtId="49" fontId="8" fillId="0" borderId="0" xfId="0" applyNumberFormat="1" applyFont="1" applyBorder="1" applyAlignment="1">
      <alignment horizontal="center"/>
    </xf>
    <xf numFmtId="4" fontId="8" fillId="0" borderId="0" xfId="0" applyNumberFormat="1" applyFont="1" applyBorder="1" applyAlignment="1">
      <alignment horizontal="center"/>
    </xf>
    <xf numFmtId="3" fontId="8" fillId="0" borderId="2" xfId="0" applyNumberFormat="1" applyFont="1" applyBorder="1" applyAlignment="1">
      <alignment horizontal="center"/>
    </xf>
    <xf numFmtId="4" fontId="8" fillId="0" borderId="2" xfId="0" applyNumberFormat="1" applyFont="1" applyBorder="1" applyAlignment="1">
      <alignment horizontal="center"/>
    </xf>
    <xf numFmtId="3" fontId="6" fillId="0" borderId="0" xfId="0" applyNumberFormat="1" applyFont="1" applyBorder="1" applyAlignment="1">
      <alignment horizontal="center" vertical="center" wrapText="1"/>
    </xf>
    <xf numFmtId="3" fontId="6" fillId="0" borderId="2" xfId="0" applyNumberFormat="1" applyFont="1" applyBorder="1" applyAlignment="1">
      <alignment horizontal="center" vertical="center" wrapText="1"/>
    </xf>
    <xf numFmtId="3" fontId="6" fillId="0" borderId="1" xfId="0" applyNumberFormat="1" applyFont="1" applyBorder="1" applyAlignment="1">
      <alignment horizontal="center" vertical="center" wrapText="1"/>
    </xf>
    <xf numFmtId="170" fontId="10" fillId="4" borderId="0" xfId="3" applyNumberFormat="1" applyFont="1" applyFill="1" applyBorder="1"/>
    <xf numFmtId="171" fontId="10" fillId="4" borderId="0" xfId="3" applyNumberFormat="1" applyFont="1" applyFill="1" applyBorder="1" applyAlignment="1" applyProtection="1">
      <alignment horizontal="right"/>
    </xf>
    <xf numFmtId="170" fontId="10" fillId="4" borderId="0" xfId="3" applyNumberFormat="1" applyFont="1" applyFill="1" applyBorder="1" applyAlignment="1" applyProtection="1">
      <alignment horizontal="right"/>
    </xf>
    <xf numFmtId="169" fontId="9" fillId="4" borderId="0" xfId="3" applyNumberFormat="1" applyFont="1" applyFill="1" applyBorder="1" applyAlignment="1">
      <alignment vertical="center"/>
    </xf>
    <xf numFmtId="3" fontId="5" fillId="0" borderId="2" xfId="0" applyNumberFormat="1" applyFont="1" applyBorder="1" applyAlignment="1">
      <alignment horizontal="center"/>
    </xf>
    <xf numFmtId="172" fontId="5" fillId="0" borderId="0" xfId="0" applyNumberFormat="1" applyFont="1" applyBorder="1" applyAlignment="1">
      <alignment horizontal="center"/>
    </xf>
    <xf numFmtId="172" fontId="5" fillId="0" borderId="1" xfId="0" applyNumberFormat="1" applyFont="1" applyBorder="1" applyAlignment="1">
      <alignment horizontal="center"/>
    </xf>
    <xf numFmtId="172" fontId="5" fillId="0" borderId="2" xfId="0" applyNumberFormat="1" applyFont="1" applyBorder="1" applyAlignment="1">
      <alignment horizontal="center"/>
    </xf>
    <xf numFmtId="4" fontId="5" fillId="0" borderId="2" xfId="0" applyNumberFormat="1" applyFont="1" applyBorder="1" applyAlignment="1">
      <alignment horizontal="center"/>
    </xf>
    <xf numFmtId="173" fontId="10" fillId="4" borderId="0" xfId="0" applyNumberFormat="1" applyFont="1" applyFill="1"/>
    <xf numFmtId="173" fontId="11" fillId="4" borderId="0" xfId="0" applyNumberFormat="1" applyFont="1" applyFill="1"/>
    <xf numFmtId="0" fontId="6" fillId="0" borderId="0" xfId="0" applyFont="1" applyBorder="1" applyAlignment="1">
      <alignment horizontal="center"/>
    </xf>
    <xf numFmtId="3" fontId="8" fillId="0" borderId="0" xfId="0" applyNumberFormat="1" applyFont="1" applyBorder="1" applyAlignment="1">
      <alignment horizontal="center"/>
    </xf>
    <xf numFmtId="172" fontId="5" fillId="0" borderId="0" xfId="0" applyNumberFormat="1" applyFont="1" applyAlignment="1">
      <alignment horizontal="center"/>
    </xf>
    <xf numFmtId="0" fontId="5" fillId="0" borderId="0" xfId="4" applyFont="1" applyAlignment="1" applyProtection="1">
      <alignment vertical="center"/>
    </xf>
    <xf numFmtId="3" fontId="8" fillId="6" borderId="1" xfId="4" applyNumberFormat="1" applyFont="1" applyFill="1" applyBorder="1" applyAlignment="1" applyProtection="1">
      <alignment horizontal="center"/>
    </xf>
    <xf numFmtId="3" fontId="8" fillId="0" borderId="1" xfId="4" applyNumberFormat="1" applyFont="1" applyBorder="1" applyAlignment="1" applyProtection="1">
      <alignment horizontal="center"/>
    </xf>
    <xf numFmtId="172" fontId="12" fillId="0" borderId="1" xfId="4" applyNumberFormat="1" applyFont="1" applyBorder="1" applyAlignment="1" applyProtection="1">
      <alignment horizontal="center"/>
    </xf>
    <xf numFmtId="3" fontId="8" fillId="6" borderId="5" xfId="4" applyNumberFormat="1" applyFont="1" applyFill="1" applyBorder="1" applyAlignment="1" applyProtection="1">
      <alignment horizontal="center"/>
    </xf>
    <xf numFmtId="3" fontId="5" fillId="6" borderId="4" xfId="4" applyNumberFormat="1" applyFont="1" applyFill="1" applyBorder="1" applyAlignment="1" applyProtection="1">
      <alignment horizontal="center"/>
    </xf>
    <xf numFmtId="3" fontId="5" fillId="0" borderId="4" xfId="4" applyNumberFormat="1" applyFont="1" applyBorder="1" applyAlignment="1" applyProtection="1">
      <alignment horizontal="center"/>
    </xf>
    <xf numFmtId="172" fontId="5" fillId="0" borderId="4" xfId="4" applyNumberFormat="1" applyFont="1" applyBorder="1" applyAlignment="1" applyProtection="1">
      <alignment horizontal="center"/>
    </xf>
    <xf numFmtId="0" fontId="0" fillId="0" borderId="0" xfId="0" applyAlignment="1"/>
    <xf numFmtId="3" fontId="5" fillId="3" borderId="3" xfId="4" applyNumberFormat="1" applyFont="1" applyFill="1" applyBorder="1" applyAlignment="1" applyProtection="1">
      <alignment horizontal="center" vertical="center"/>
    </xf>
    <xf numFmtId="3" fontId="6" fillId="2" borderId="2" xfId="0" applyNumberFormat="1" applyFont="1" applyFill="1" applyBorder="1" applyAlignment="1">
      <alignment horizontal="center" vertical="center"/>
    </xf>
    <xf numFmtId="166" fontId="5" fillId="0" borderId="0" xfId="2" applyNumberFormat="1" applyFont="1" applyFill="1" applyBorder="1" applyAlignment="1"/>
    <xf numFmtId="166" fontId="5" fillId="0" borderId="1" xfId="2" applyNumberFormat="1" applyFont="1" applyFill="1" applyBorder="1" applyAlignment="1"/>
    <xf numFmtId="0" fontId="0" fillId="0" borderId="0" xfId="0" applyAlignment="1">
      <alignment horizontal="center"/>
    </xf>
    <xf numFmtId="3" fontId="8" fillId="0" borderId="1" xfId="0" applyNumberFormat="1" applyFont="1" applyBorder="1" applyAlignment="1">
      <alignment horizontal="center"/>
    </xf>
    <xf numFmtId="0" fontId="13" fillId="0" borderId="0" xfId="0" applyFont="1" applyAlignment="1">
      <alignment horizontal="center"/>
    </xf>
    <xf numFmtId="0" fontId="13" fillId="0" borderId="0" xfId="0" applyFont="1"/>
    <xf numFmtId="0" fontId="14" fillId="0" borderId="0" xfId="0" pivotButton="1" applyFont="1" applyAlignment="1">
      <alignment horizontal="center"/>
    </xf>
    <xf numFmtId="3" fontId="14" fillId="0" borderId="0" xfId="0" applyNumberFormat="1" applyFont="1" applyAlignment="1">
      <alignment horizontal="center"/>
    </xf>
    <xf numFmtId="0" fontId="14" fillId="0" borderId="0" xfId="0" applyFont="1" applyAlignment="1">
      <alignment horizontal="center"/>
    </xf>
    <xf numFmtId="0" fontId="15" fillId="0" borderId="0" xfId="0" applyFont="1" applyAlignment="1">
      <alignment horizontal="center"/>
    </xf>
    <xf numFmtId="3" fontId="15" fillId="0" borderId="0" xfId="0" applyNumberFormat="1" applyFont="1" applyAlignment="1">
      <alignment horizontal="center"/>
    </xf>
    <xf numFmtId="0" fontId="14" fillId="0" borderId="0" xfId="0" applyNumberFormat="1" applyFont="1" applyAlignment="1">
      <alignment horizontal="center"/>
    </xf>
    <xf numFmtId="9" fontId="5" fillId="0" borderId="0" xfId="1" applyFont="1"/>
    <xf numFmtId="167" fontId="0" fillId="0" borderId="0" xfId="1" applyNumberFormat="1" applyFont="1"/>
    <xf numFmtId="3" fontId="6" fillId="0" borderId="1" xfId="0" applyNumberFormat="1" applyFont="1" applyBorder="1" applyAlignment="1">
      <alignment horizontal="center" vertical="center"/>
    </xf>
    <xf numFmtId="10" fontId="5" fillId="0" borderId="0" xfId="1" applyNumberFormat="1" applyFont="1" applyAlignment="1">
      <alignment horizontal="center"/>
    </xf>
    <xf numFmtId="3" fontId="8" fillId="7" borderId="0" xfId="0" applyNumberFormat="1" applyFont="1" applyFill="1" applyAlignment="1">
      <alignment horizontal="center"/>
    </xf>
    <xf numFmtId="3" fontId="5" fillId="7" borderId="0" xfId="0" applyNumberFormat="1" applyFont="1" applyFill="1" applyAlignment="1">
      <alignment horizontal="center"/>
    </xf>
    <xf numFmtId="167" fontId="5" fillId="0" borderId="0" xfId="0" applyNumberFormat="1" applyFont="1"/>
    <xf numFmtId="10" fontId="5" fillId="7" borderId="0" xfId="1" applyNumberFormat="1" applyFont="1" applyFill="1" applyAlignment="1">
      <alignment horizontal="center"/>
    </xf>
    <xf numFmtId="10" fontId="5" fillId="0" borderId="0" xfId="0" applyNumberFormat="1" applyFont="1"/>
    <xf numFmtId="3" fontId="4" fillId="0" borderId="2" xfId="0" applyNumberFormat="1" applyFont="1" applyBorder="1" applyAlignment="1">
      <alignment horizontal="center"/>
    </xf>
    <xf numFmtId="3" fontId="6" fillId="0" borderId="1" xfId="0" applyNumberFormat="1" applyFont="1" applyBorder="1" applyAlignment="1">
      <alignment horizontal="center" vertical="center"/>
    </xf>
    <xf numFmtId="4" fontId="0" fillId="0" borderId="0" xfId="0" applyNumberFormat="1"/>
    <xf numFmtId="0" fontId="2" fillId="0" borderId="0" xfId="0" applyFont="1" applyAlignment="1">
      <alignment horizontal="center"/>
    </xf>
    <xf numFmtId="2" fontId="0" fillId="0" borderId="0" xfId="0" applyNumberFormat="1" applyAlignment="1">
      <alignment horizontal="center"/>
    </xf>
    <xf numFmtId="0" fontId="2" fillId="0" borderId="1" xfId="0" applyFont="1" applyBorder="1" applyAlignment="1">
      <alignment horizontal="center"/>
    </xf>
    <xf numFmtId="3" fontId="8" fillId="0" borderId="0" xfId="0" applyNumberFormat="1" applyFont="1" applyFill="1" applyAlignment="1">
      <alignment horizontal="center"/>
    </xf>
    <xf numFmtId="4" fontId="5" fillId="0" borderId="0" xfId="0" applyNumberFormat="1" applyFont="1" applyFill="1" applyAlignment="1">
      <alignment horizontal="center"/>
    </xf>
    <xf numFmtId="0" fontId="16" fillId="0" borderId="0" xfId="0" applyFont="1" applyAlignment="1">
      <alignment vertical="center"/>
    </xf>
    <xf numFmtId="0" fontId="17" fillId="0" borderId="0" xfId="0" applyFont="1" applyAlignment="1">
      <alignment vertical="center" wrapText="1"/>
    </xf>
    <xf numFmtId="0" fontId="17" fillId="0" borderId="0" xfId="0" applyFont="1" applyAlignment="1">
      <alignment horizontal="center" vertical="center" wrapText="1"/>
    </xf>
    <xf numFmtId="0" fontId="4" fillId="0" borderId="0" xfId="0" applyFont="1" applyAlignment="1">
      <alignment horizontal="center" vertical="center" wrapText="1"/>
    </xf>
    <xf numFmtId="0" fontId="19" fillId="0" borderId="0" xfId="0" applyFont="1" applyAlignment="1">
      <alignment horizontal="center" vertical="center" wrapText="1"/>
    </xf>
    <xf numFmtId="2" fontId="5" fillId="0" borderId="0" xfId="0" applyNumberFormat="1" applyFont="1"/>
    <xf numFmtId="0" fontId="18" fillId="0" borderId="2" xfId="0" applyFont="1" applyBorder="1" applyAlignment="1"/>
    <xf numFmtId="0" fontId="17" fillId="0" borderId="0" xfId="0" applyFont="1" applyBorder="1" applyAlignment="1">
      <alignment horizontal="center" vertical="center" wrapText="1"/>
    </xf>
    <xf numFmtId="0" fontId="6" fillId="0" borderId="1" xfId="0" applyFont="1" applyFill="1" applyBorder="1" applyAlignment="1">
      <alignment horizontal="center" vertical="center" wrapText="1"/>
    </xf>
    <xf numFmtId="0" fontId="18" fillId="0" borderId="0" xfId="0" applyFont="1" applyFill="1" applyAlignment="1">
      <alignment horizontal="center" vertical="center" wrapText="1"/>
    </xf>
    <xf numFmtId="2" fontId="19" fillId="0" borderId="0" xfId="0" applyNumberFormat="1" applyFont="1" applyFill="1" applyAlignment="1">
      <alignment horizontal="center" vertical="center" wrapText="1"/>
    </xf>
    <xf numFmtId="0" fontId="18" fillId="0" borderId="0" xfId="0" applyFont="1" applyFill="1" applyAlignment="1">
      <alignment horizontal="center"/>
    </xf>
    <xf numFmtId="2" fontId="19" fillId="0" borderId="0" xfId="0" applyNumberFormat="1" applyFont="1" applyFill="1" applyAlignment="1">
      <alignment horizontal="center"/>
    </xf>
    <xf numFmtId="0" fontId="18" fillId="0" borderId="1" xfId="0" applyFont="1" applyFill="1" applyBorder="1" applyAlignment="1">
      <alignment horizontal="center" vertical="center" wrapText="1"/>
    </xf>
    <xf numFmtId="3" fontId="6" fillId="0" borderId="1" xfId="0" applyNumberFormat="1" applyFont="1" applyBorder="1" applyAlignment="1">
      <alignment horizontal="center" vertical="center"/>
    </xf>
    <xf numFmtId="3" fontId="6" fillId="0" borderId="3" xfId="0" applyNumberFormat="1" applyFont="1" applyBorder="1" applyAlignment="1">
      <alignment horizontal="center" vertical="center"/>
    </xf>
    <xf numFmtId="0" fontId="6" fillId="0" borderId="3" xfId="0" applyFont="1" applyBorder="1" applyAlignment="1">
      <alignment horizontal="center" vertical="center"/>
    </xf>
    <xf numFmtId="3" fontId="6" fillId="0" borderId="1" xfId="0" applyNumberFormat="1" applyFont="1" applyBorder="1" applyAlignment="1">
      <alignment horizontal="center" vertical="center"/>
    </xf>
    <xf numFmtId="0" fontId="6" fillId="0" borderId="1" xfId="0" applyFont="1" applyBorder="1" applyAlignment="1">
      <alignment horizontal="center"/>
    </xf>
    <xf numFmtId="3" fontId="5" fillId="3" borderId="8" xfId="4" applyNumberFormat="1" applyFont="1" applyFill="1" applyBorder="1" applyAlignment="1" applyProtection="1">
      <alignment horizontal="center" vertical="center"/>
    </xf>
    <xf numFmtId="3" fontId="5" fillId="3" borderId="9" xfId="4" applyNumberFormat="1" applyFont="1" applyFill="1" applyBorder="1" applyAlignment="1" applyProtection="1">
      <alignment horizontal="center" vertical="center"/>
    </xf>
    <xf numFmtId="0" fontId="8" fillId="0" borderId="0" xfId="4" applyFont="1" applyAlignment="1" applyProtection="1">
      <alignment vertical="center"/>
    </xf>
    <xf numFmtId="3" fontId="8" fillId="8" borderId="0" xfId="0" applyNumberFormat="1" applyFont="1" applyFill="1" applyAlignment="1">
      <alignment horizontal="center"/>
    </xf>
    <xf numFmtId="3" fontId="8" fillId="10" borderId="0" xfId="0" applyNumberFormat="1" applyFont="1" applyFill="1" applyAlignment="1">
      <alignment horizontal="center"/>
    </xf>
    <xf numFmtId="3" fontId="5" fillId="9" borderId="0" xfId="4" applyNumberFormat="1" applyFont="1" applyFill="1" applyBorder="1" applyAlignment="1" applyProtection="1">
      <alignment horizontal="center"/>
    </xf>
    <xf numFmtId="3" fontId="5" fillId="10" borderId="0" xfId="4" applyNumberFormat="1" applyFont="1" applyFill="1" applyBorder="1" applyAlignment="1" applyProtection="1">
      <alignment horizontal="center"/>
    </xf>
    <xf numFmtId="3" fontId="5" fillId="8" borderId="0" xfId="4" applyNumberFormat="1" applyFont="1" applyFill="1" applyBorder="1" applyAlignment="1" applyProtection="1">
      <alignment horizontal="center"/>
    </xf>
    <xf numFmtId="0" fontId="5" fillId="0" borderId="0" xfId="0" applyFont="1" applyFill="1" applyAlignment="1">
      <alignment horizontal="center"/>
    </xf>
    <xf numFmtId="0" fontId="8" fillId="0" borderId="0" xfId="4" applyFont="1" applyFill="1" applyAlignment="1" applyProtection="1">
      <alignment horizontal="left" vertical="center"/>
    </xf>
    <xf numFmtId="0" fontId="5" fillId="0" borderId="0" xfId="4" applyFont="1" applyFill="1" applyAlignment="1" applyProtection="1">
      <alignment horizontal="center" vertical="center"/>
    </xf>
    <xf numFmtId="3" fontId="5" fillId="0" borderId="0" xfId="0" applyNumberFormat="1" applyFont="1" applyFill="1" applyAlignment="1">
      <alignment horizontal="center"/>
    </xf>
    <xf numFmtId="0" fontId="8" fillId="0" borderId="0" xfId="0" applyFont="1" applyFill="1" applyAlignment="1">
      <alignment horizontal="center"/>
    </xf>
    <xf numFmtId="3" fontId="8" fillId="9" borderId="0" xfId="0" applyNumberFormat="1" applyFont="1" applyFill="1" applyAlignment="1">
      <alignment horizontal="center"/>
    </xf>
    <xf numFmtId="3" fontId="8" fillId="9" borderId="0" xfId="0" applyNumberFormat="1" applyFont="1" applyFill="1" applyBorder="1" applyAlignment="1">
      <alignment horizontal="left"/>
    </xf>
    <xf numFmtId="3" fontId="8" fillId="9" borderId="1" xfId="0" applyNumberFormat="1" applyFont="1" applyFill="1" applyBorder="1" applyAlignment="1">
      <alignment horizontal="center"/>
    </xf>
    <xf numFmtId="0" fontId="2" fillId="9" borderId="1" xfId="0" applyFont="1" applyFill="1" applyBorder="1" applyAlignment="1">
      <alignment horizontal="center"/>
    </xf>
    <xf numFmtId="3" fontId="8" fillId="9" borderId="0" xfId="4" applyNumberFormat="1" applyFont="1" applyFill="1" applyBorder="1" applyAlignment="1" applyProtection="1">
      <alignment horizontal="center" vertical="center"/>
    </xf>
    <xf numFmtId="3" fontId="5" fillId="9" borderId="0" xfId="0" applyNumberFormat="1" applyFont="1" applyFill="1" applyAlignment="1">
      <alignment horizontal="center"/>
    </xf>
    <xf numFmtId="0" fontId="0" fillId="9" borderId="0" xfId="0" applyFill="1" applyAlignment="1">
      <alignment horizontal="center"/>
    </xf>
    <xf numFmtId="0" fontId="2" fillId="10" borderId="0" xfId="0" applyFont="1" applyFill="1" applyAlignment="1">
      <alignment horizontal="center"/>
    </xf>
    <xf numFmtId="3" fontId="8" fillId="10" borderId="0" xfId="0" applyNumberFormat="1" applyFont="1" applyFill="1" applyBorder="1" applyAlignment="1">
      <alignment horizontal="left"/>
    </xf>
    <xf numFmtId="3" fontId="8" fillId="10" borderId="1" xfId="0" applyNumberFormat="1" applyFont="1" applyFill="1" applyBorder="1" applyAlignment="1">
      <alignment horizontal="center"/>
    </xf>
    <xf numFmtId="0" fontId="2" fillId="10" borderId="1" xfId="0" applyFont="1" applyFill="1" applyBorder="1" applyAlignment="1">
      <alignment horizontal="center"/>
    </xf>
    <xf numFmtId="3" fontId="8" fillId="10" borderId="0" xfId="4" applyNumberFormat="1" applyFont="1" applyFill="1" applyBorder="1" applyAlignment="1" applyProtection="1">
      <alignment horizontal="center" vertical="center"/>
    </xf>
    <xf numFmtId="3" fontId="5" fillId="10" borderId="0" xfId="0" applyNumberFormat="1" applyFont="1" applyFill="1" applyAlignment="1">
      <alignment horizontal="center"/>
    </xf>
    <xf numFmtId="0" fontId="2" fillId="8" borderId="0" xfId="0" applyFont="1" applyFill="1" applyAlignment="1">
      <alignment horizontal="center"/>
    </xf>
    <xf numFmtId="3" fontId="8" fillId="8" borderId="0" xfId="0" applyNumberFormat="1" applyFont="1" applyFill="1" applyBorder="1" applyAlignment="1">
      <alignment horizontal="left"/>
    </xf>
    <xf numFmtId="3" fontId="8" fillId="8" borderId="1" xfId="0" applyNumberFormat="1" applyFont="1" applyFill="1" applyBorder="1" applyAlignment="1">
      <alignment horizontal="center"/>
    </xf>
    <xf numFmtId="0" fontId="2" fillId="8" borderId="1" xfId="0" applyFont="1" applyFill="1" applyBorder="1" applyAlignment="1">
      <alignment horizontal="center"/>
    </xf>
    <xf numFmtId="3" fontId="8" fillId="8" borderId="0" xfId="4" applyNumberFormat="1" applyFont="1" applyFill="1" applyBorder="1" applyAlignment="1" applyProtection="1">
      <alignment horizontal="center" vertical="center"/>
    </xf>
    <xf numFmtId="3" fontId="5" fillId="8" borderId="0" xfId="0" applyNumberFormat="1" applyFont="1" applyFill="1" applyAlignment="1">
      <alignment horizontal="center"/>
    </xf>
    <xf numFmtId="0" fontId="8" fillId="8" borderId="0" xfId="0" applyFont="1" applyFill="1" applyAlignment="1">
      <alignment horizontal="center"/>
    </xf>
    <xf numFmtId="0" fontId="5" fillId="8" borderId="0" xfId="0" applyFont="1" applyFill="1" applyAlignment="1">
      <alignment horizontal="center"/>
    </xf>
    <xf numFmtId="0" fontId="0" fillId="8" borderId="0" xfId="0" applyFill="1" applyAlignment="1">
      <alignment horizontal="center"/>
    </xf>
    <xf numFmtId="10" fontId="8" fillId="0" borderId="0" xfId="1" applyNumberFormat="1" applyFont="1" applyAlignment="1">
      <alignment horizontal="center"/>
    </xf>
    <xf numFmtId="0" fontId="8" fillId="0" borderId="0" xfId="0" applyFont="1" applyAlignment="1">
      <alignment horizontal="left"/>
    </xf>
    <xf numFmtId="168" fontId="8" fillId="0" borderId="0" xfId="0" applyNumberFormat="1" applyFont="1" applyAlignment="1">
      <alignment horizontal="center"/>
    </xf>
    <xf numFmtId="0" fontId="0" fillId="0" borderId="0" xfId="0" applyAlignment="1">
      <alignment horizontal="right"/>
    </xf>
  </cellXfs>
  <cellStyles count="5">
    <cellStyle name="Millares 2" xfId="2"/>
    <cellStyle name="Normal" xfId="0" builtinId="0"/>
    <cellStyle name="Normal 2" xfId="4"/>
    <cellStyle name="Porcentaje" xfId="1" builtinId="5"/>
    <cellStyle name="TableStyleLight1" xfId="3"/>
  </cellStyles>
  <dxfs count="43">
    <dxf>
      <numFmt numFmtId="3" formatCode="#,##0"/>
    </dxf>
    <dxf>
      <font>
        <b/>
      </font>
    </dxf>
    <dxf>
      <font>
        <b/>
      </font>
    </dxf>
    <dxf>
      <numFmt numFmtId="3" formatCode="#,##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fGiHmtV)*"/>
        <scheme val="none"/>
      </font>
    </dxf>
    <dxf>
      <font>
        <name val="(afGiHmtV)*"/>
        <scheme val="none"/>
      </font>
    </dxf>
    <dxf>
      <font>
        <name val="(afGiHmtV)*"/>
        <scheme val="none"/>
      </font>
    </dxf>
    <dxf>
      <font>
        <name val="(afGiHmtV)*"/>
        <scheme val="none"/>
      </font>
    </dxf>
    <dxf>
      <font>
        <name val="(afGiHmtV)*"/>
        <scheme val="none"/>
      </font>
    </dxf>
    <dxf>
      <font>
        <name val="(afGiHmtV)*"/>
        <scheme val="none"/>
      </font>
    </dxf>
    <dxf>
      <font>
        <b/>
      </font>
    </dxf>
    <dxf>
      <font>
        <b/>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ES"/>
              <a:t>Población de Venezuela clasificada por grupos de edad y sexo, Muestra</a:t>
            </a:r>
            <a:r>
              <a:rPr lang="es-ES" baseline="0"/>
              <a:t> Censal año 2011</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autoTitleDeleted val="0"/>
    <c:plotArea>
      <c:layout/>
      <c:barChart>
        <c:barDir val="bar"/>
        <c:grouping val="clustered"/>
        <c:varyColors val="0"/>
        <c:ser>
          <c:idx val="0"/>
          <c:order val="0"/>
          <c:tx>
            <c:strRef>
              <c:f>'Hoja2 (2)'!$L$6</c:f>
              <c:strCache>
                <c:ptCount val="1"/>
                <c:pt idx="0">
                  <c:v>Varones</c:v>
                </c:pt>
              </c:strCache>
            </c:strRef>
          </c:tx>
          <c:spPr>
            <a:solidFill>
              <a:schemeClr val="accent5"/>
            </a:solidFill>
            <a:ln>
              <a:noFill/>
            </a:ln>
            <a:effectLst/>
          </c:spPr>
          <c:invertIfNegative val="0"/>
          <c:cat>
            <c:strRef>
              <c:f>'Hoja2 (2)'!$O$10:$O$27</c:f>
              <c:strCache>
                <c:ptCount val="18"/>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80-84</c:v>
                </c:pt>
                <c:pt idx="17">
                  <c:v>85 y más</c:v>
                </c:pt>
              </c:strCache>
            </c:strRef>
          </c:cat>
          <c:val>
            <c:numRef>
              <c:f>'Hoja2 (2)'!$Q$10:$Q$27</c:f>
              <c:numCache>
                <c:formatCode>#,##0</c:formatCode>
                <c:ptCount val="18"/>
                <c:pt idx="0">
                  <c:v>-1254208</c:v>
                </c:pt>
                <c:pt idx="1">
                  <c:v>-1236217</c:v>
                </c:pt>
                <c:pt idx="2">
                  <c:v>-1298191</c:v>
                </c:pt>
                <c:pt idx="3">
                  <c:v>-1336159</c:v>
                </c:pt>
                <c:pt idx="4">
                  <c:v>-1280125</c:v>
                </c:pt>
                <c:pt idx="5">
                  <c:v>-1159400</c:v>
                </c:pt>
                <c:pt idx="6">
                  <c:v>-1105617</c:v>
                </c:pt>
                <c:pt idx="7">
                  <c:v>-942311</c:v>
                </c:pt>
                <c:pt idx="8">
                  <c:v>-873509</c:v>
                </c:pt>
                <c:pt idx="9">
                  <c:v>-747704</c:v>
                </c:pt>
                <c:pt idx="10">
                  <c:v>-651255</c:v>
                </c:pt>
                <c:pt idx="11">
                  <c:v>-530935</c:v>
                </c:pt>
                <c:pt idx="12">
                  <c:v>-407656</c:v>
                </c:pt>
                <c:pt idx="13">
                  <c:v>-267691</c:v>
                </c:pt>
                <c:pt idx="14">
                  <c:v>-189285</c:v>
                </c:pt>
                <c:pt idx="15">
                  <c:v>-130126</c:v>
                </c:pt>
                <c:pt idx="16">
                  <c:v>-78996</c:v>
                </c:pt>
                <c:pt idx="17">
                  <c:v>-60367</c:v>
                </c:pt>
              </c:numCache>
            </c:numRef>
          </c:val>
          <c:extLst>
            <c:ext xmlns:c16="http://schemas.microsoft.com/office/drawing/2014/chart" uri="{C3380CC4-5D6E-409C-BE32-E72D297353CC}">
              <c16:uniqueId val="{00000000-8FE4-49EA-82BA-8020721F5204}"/>
            </c:ext>
          </c:extLst>
        </c:ser>
        <c:ser>
          <c:idx val="1"/>
          <c:order val="1"/>
          <c:tx>
            <c:strRef>
              <c:f>'Hoja2 (2)'!$M$6</c:f>
              <c:strCache>
                <c:ptCount val="1"/>
                <c:pt idx="0">
                  <c:v>Hembras</c:v>
                </c:pt>
              </c:strCache>
            </c:strRef>
          </c:tx>
          <c:spPr>
            <a:solidFill>
              <a:srgbClr val="C00000"/>
            </a:solidFill>
            <a:ln>
              <a:noFill/>
            </a:ln>
            <a:effectLst/>
          </c:spPr>
          <c:invertIfNegative val="0"/>
          <c:cat>
            <c:strRef>
              <c:f>'Hoja2 (2)'!$O$10:$O$27</c:f>
              <c:strCache>
                <c:ptCount val="18"/>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80-84</c:v>
                </c:pt>
                <c:pt idx="17">
                  <c:v>85 y más</c:v>
                </c:pt>
              </c:strCache>
            </c:strRef>
          </c:cat>
          <c:val>
            <c:numRef>
              <c:f>'Hoja2 (2)'!$R$10:$R$27</c:f>
              <c:numCache>
                <c:formatCode>#,##0</c:formatCode>
                <c:ptCount val="18"/>
                <c:pt idx="0">
                  <c:v>1183423</c:v>
                </c:pt>
                <c:pt idx="1">
                  <c:v>1166147</c:v>
                </c:pt>
                <c:pt idx="2">
                  <c:v>1218588</c:v>
                </c:pt>
                <c:pt idx="3">
                  <c:v>1305161</c:v>
                </c:pt>
                <c:pt idx="4">
                  <c:v>1280524</c:v>
                </c:pt>
                <c:pt idx="5">
                  <c:v>1184932</c:v>
                </c:pt>
                <c:pt idx="6">
                  <c:v>1114124</c:v>
                </c:pt>
                <c:pt idx="7">
                  <c:v>962942</c:v>
                </c:pt>
                <c:pt idx="8">
                  <c:v>881981</c:v>
                </c:pt>
                <c:pt idx="9">
                  <c:v>781077</c:v>
                </c:pt>
                <c:pt idx="10">
                  <c:v>686679</c:v>
                </c:pt>
                <c:pt idx="11">
                  <c:v>577864</c:v>
                </c:pt>
                <c:pt idx="12">
                  <c:v>440702</c:v>
                </c:pt>
                <c:pt idx="13">
                  <c:v>300997</c:v>
                </c:pt>
                <c:pt idx="14">
                  <c:v>221170</c:v>
                </c:pt>
                <c:pt idx="15">
                  <c:v>162866</c:v>
                </c:pt>
                <c:pt idx="16">
                  <c:v>109899</c:v>
                </c:pt>
                <c:pt idx="17">
                  <c:v>99102</c:v>
                </c:pt>
              </c:numCache>
            </c:numRef>
          </c:val>
          <c:extLst>
            <c:ext xmlns:c16="http://schemas.microsoft.com/office/drawing/2014/chart" uri="{C3380CC4-5D6E-409C-BE32-E72D297353CC}">
              <c16:uniqueId val="{00000001-8FE4-49EA-82BA-8020721F5204}"/>
            </c:ext>
          </c:extLst>
        </c:ser>
        <c:dLbls>
          <c:showLegendKey val="0"/>
          <c:showVal val="0"/>
          <c:showCatName val="0"/>
          <c:showSerName val="0"/>
          <c:showPercent val="0"/>
          <c:showBubbleSize val="0"/>
        </c:dLbls>
        <c:gapWidth val="182"/>
        <c:axId val="387930720"/>
        <c:axId val="387964504"/>
      </c:barChart>
      <c:catAx>
        <c:axId val="387930720"/>
        <c:scaling>
          <c:orientation val="minMax"/>
        </c:scaling>
        <c:delete val="0"/>
        <c:axPos val="l"/>
        <c:numFmt formatCode="General" sourceLinked="1"/>
        <c:majorTickMark val="cross"/>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87964504"/>
        <c:crosses val="autoZero"/>
        <c:auto val="1"/>
        <c:lblAlgn val="ctr"/>
        <c:lblOffset val="100"/>
        <c:noMultiLvlLbl val="0"/>
      </c:catAx>
      <c:valAx>
        <c:axId val="3879645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8793072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ES" sz="1400"/>
              <a:t>Población Proyectada quinquenalmente, según grupos de edad y sexo para el año 2050</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autoTitleDeleted val="0"/>
    <c:plotArea>
      <c:layout/>
      <c:barChart>
        <c:barDir val="bar"/>
        <c:grouping val="clustered"/>
        <c:varyColors val="0"/>
        <c:ser>
          <c:idx val="0"/>
          <c:order val="0"/>
          <c:tx>
            <c:strRef>
              <c:f>Hoja5!$K$6</c:f>
              <c:strCache>
                <c:ptCount val="1"/>
                <c:pt idx="0">
                  <c:v>Masculino</c:v>
                </c:pt>
              </c:strCache>
            </c:strRef>
          </c:tx>
          <c:spPr>
            <a:solidFill>
              <a:srgbClr val="0070C0"/>
            </a:solidFill>
            <a:ln>
              <a:noFill/>
            </a:ln>
            <a:effectLst/>
          </c:spPr>
          <c:invertIfNegative val="0"/>
          <c:cat>
            <c:strRef>
              <c:f>Hoja5!$N$9:$N$25</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75 - 79</c:v>
                </c:pt>
                <c:pt idx="16">
                  <c:v>80 y más</c:v>
                </c:pt>
              </c:strCache>
            </c:strRef>
          </c:cat>
          <c:val>
            <c:numRef>
              <c:f>Hoja5!$P$9:$P$25</c:f>
              <c:numCache>
                <c:formatCode>#,##0</c:formatCode>
                <c:ptCount val="17"/>
                <c:pt idx="0">
                  <c:v>-1190523</c:v>
                </c:pt>
                <c:pt idx="1">
                  <c:v>-1232535</c:v>
                </c:pt>
                <c:pt idx="2">
                  <c:v>-1274673</c:v>
                </c:pt>
                <c:pt idx="3">
                  <c:v>-1310406</c:v>
                </c:pt>
                <c:pt idx="4">
                  <c:v>-1335042</c:v>
                </c:pt>
                <c:pt idx="5">
                  <c:v>-1352886</c:v>
                </c:pt>
                <c:pt idx="6">
                  <c:v>-1369152</c:v>
                </c:pt>
                <c:pt idx="7">
                  <c:v>-1384533</c:v>
                </c:pt>
                <c:pt idx="8">
                  <c:v>-1392605</c:v>
                </c:pt>
                <c:pt idx="9">
                  <c:v>-1371465</c:v>
                </c:pt>
                <c:pt idx="10">
                  <c:v>-1313092</c:v>
                </c:pt>
                <c:pt idx="11">
                  <c:v>-1241907</c:v>
                </c:pt>
                <c:pt idx="12">
                  <c:v>-1170969</c:v>
                </c:pt>
                <c:pt idx="13">
                  <c:v>-1014883</c:v>
                </c:pt>
                <c:pt idx="14">
                  <c:v>-804395</c:v>
                </c:pt>
                <c:pt idx="15">
                  <c:v>-608545</c:v>
                </c:pt>
                <c:pt idx="16">
                  <c:v>-827887</c:v>
                </c:pt>
              </c:numCache>
            </c:numRef>
          </c:val>
          <c:extLst>
            <c:ext xmlns:c16="http://schemas.microsoft.com/office/drawing/2014/chart" uri="{C3380CC4-5D6E-409C-BE32-E72D297353CC}">
              <c16:uniqueId val="{00000000-4728-45D6-BCCF-C58F58642740}"/>
            </c:ext>
          </c:extLst>
        </c:ser>
        <c:ser>
          <c:idx val="1"/>
          <c:order val="1"/>
          <c:tx>
            <c:strRef>
              <c:f>Hoja5!$L$6</c:f>
              <c:strCache>
                <c:ptCount val="1"/>
                <c:pt idx="0">
                  <c:v>Femenino</c:v>
                </c:pt>
              </c:strCache>
            </c:strRef>
          </c:tx>
          <c:spPr>
            <a:solidFill>
              <a:srgbClr val="C00000"/>
            </a:solidFill>
            <a:ln>
              <a:noFill/>
            </a:ln>
            <a:effectLst/>
          </c:spPr>
          <c:invertIfNegative val="0"/>
          <c:cat>
            <c:strRef>
              <c:f>Hoja5!$N$9:$N$25</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75 - 79</c:v>
                </c:pt>
                <c:pt idx="16">
                  <c:v>80 y más</c:v>
                </c:pt>
              </c:strCache>
            </c:strRef>
          </c:cat>
          <c:val>
            <c:numRef>
              <c:f>Hoja5!$Q$9:$Q$25</c:f>
              <c:numCache>
                <c:formatCode>#,##0</c:formatCode>
                <c:ptCount val="17"/>
                <c:pt idx="0">
                  <c:v>1105489</c:v>
                </c:pt>
                <c:pt idx="1">
                  <c:v>1145347</c:v>
                </c:pt>
                <c:pt idx="2">
                  <c:v>1184859</c:v>
                </c:pt>
                <c:pt idx="3">
                  <c:v>1222189</c:v>
                </c:pt>
                <c:pt idx="4">
                  <c:v>1255796</c:v>
                </c:pt>
                <c:pt idx="5">
                  <c:v>1285942</c:v>
                </c:pt>
                <c:pt idx="6">
                  <c:v>1313524</c:v>
                </c:pt>
                <c:pt idx="7">
                  <c:v>1339767</c:v>
                </c:pt>
                <c:pt idx="8">
                  <c:v>1360071</c:v>
                </c:pt>
                <c:pt idx="9">
                  <c:v>1353024</c:v>
                </c:pt>
                <c:pt idx="10">
                  <c:v>1310015</c:v>
                </c:pt>
                <c:pt idx="11">
                  <c:v>1259713</c:v>
                </c:pt>
                <c:pt idx="12">
                  <c:v>1217375</c:v>
                </c:pt>
                <c:pt idx="13">
                  <c:v>1089494</c:v>
                </c:pt>
                <c:pt idx="14">
                  <c:v>895772</c:v>
                </c:pt>
                <c:pt idx="15">
                  <c:v>716696</c:v>
                </c:pt>
                <c:pt idx="16">
                  <c:v>1250190</c:v>
                </c:pt>
              </c:numCache>
            </c:numRef>
          </c:val>
          <c:extLst>
            <c:ext xmlns:c16="http://schemas.microsoft.com/office/drawing/2014/chart" uri="{C3380CC4-5D6E-409C-BE32-E72D297353CC}">
              <c16:uniqueId val="{00000001-4728-45D6-BCCF-C58F58642740}"/>
            </c:ext>
          </c:extLst>
        </c:ser>
        <c:dLbls>
          <c:showLegendKey val="0"/>
          <c:showVal val="0"/>
          <c:showCatName val="0"/>
          <c:showSerName val="0"/>
          <c:showPercent val="0"/>
          <c:showBubbleSize val="0"/>
        </c:dLbls>
        <c:gapWidth val="182"/>
        <c:axId val="387977624"/>
        <c:axId val="387970080"/>
      </c:barChart>
      <c:catAx>
        <c:axId val="387977624"/>
        <c:scaling>
          <c:orientation val="minMax"/>
        </c:scaling>
        <c:delete val="0"/>
        <c:axPos val="l"/>
        <c:numFmt formatCode="General" sourceLinked="1"/>
        <c:majorTickMark val="cross"/>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87970080"/>
        <c:crosses val="autoZero"/>
        <c:auto val="1"/>
        <c:lblAlgn val="ctr"/>
        <c:lblOffset val="100"/>
        <c:noMultiLvlLbl val="0"/>
      </c:catAx>
      <c:valAx>
        <c:axId val="38797008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8797762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a:t>Nacimientos</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autoTitleDeleted val="0"/>
    <c:plotArea>
      <c:layout/>
      <c:lineChart>
        <c:grouping val="standard"/>
        <c:varyColors val="0"/>
        <c:ser>
          <c:idx val="0"/>
          <c:order val="0"/>
          <c:tx>
            <c:strRef>
              <c:f>'Hoja6 (2)'!$C$5</c:f>
              <c:strCache>
                <c:ptCount val="1"/>
                <c:pt idx="0">
                  <c:v>Nacimientos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69"/>
              <c:layout>
                <c:manualLayout>
                  <c:x val="-3.8870093100211278E-2"/>
                  <c:y val="-0.10069444444444445"/>
                </c:manualLayout>
              </c:layout>
              <c:spPr>
                <a:solidFill>
                  <a:schemeClr val="accent1">
                    <a:lumMod val="20000"/>
                    <a:lumOff val="80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ES"/>
                </a:p>
              </c:txPr>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9941-4EA1-ADDA-E7F8D10F7EC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E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accent1"/>
                      </a:solidFill>
                      <a:round/>
                    </a:ln>
                    <a:effectLst/>
                  </c:spPr>
                </c15:leaderLines>
              </c:ext>
            </c:extLst>
          </c:dLbls>
          <c:cat>
            <c:numRef>
              <c:f>'Hoja6 (2)'!$B$38:$B$114</c:f>
              <c:numCache>
                <c:formatCode>#,##0</c:formatCode>
                <c:ptCount val="7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pt idx="37">
                  <c:v>1973</c:v>
                </c:pt>
                <c:pt idx="38">
                  <c:v>1974</c:v>
                </c:pt>
                <c:pt idx="39">
                  <c:v>1975</c:v>
                </c:pt>
                <c:pt idx="40">
                  <c:v>1976</c:v>
                </c:pt>
                <c:pt idx="41">
                  <c:v>1977</c:v>
                </c:pt>
                <c:pt idx="42">
                  <c:v>1978</c:v>
                </c:pt>
                <c:pt idx="43">
                  <c:v>1979</c:v>
                </c:pt>
                <c:pt idx="44">
                  <c:v>1980</c:v>
                </c:pt>
                <c:pt idx="45">
                  <c:v>1981</c:v>
                </c:pt>
                <c:pt idx="46">
                  <c:v>1982</c:v>
                </c:pt>
                <c:pt idx="47">
                  <c:v>1983</c:v>
                </c:pt>
                <c:pt idx="48">
                  <c:v>1984</c:v>
                </c:pt>
                <c:pt idx="49">
                  <c:v>1985</c:v>
                </c:pt>
                <c:pt idx="50">
                  <c:v>1986</c:v>
                </c:pt>
                <c:pt idx="51">
                  <c:v>1987</c:v>
                </c:pt>
                <c:pt idx="52">
                  <c:v>1988</c:v>
                </c:pt>
                <c:pt idx="53">
                  <c:v>1989</c:v>
                </c:pt>
                <c:pt idx="54">
                  <c:v>1990</c:v>
                </c:pt>
                <c:pt idx="55">
                  <c:v>1991</c:v>
                </c:pt>
                <c:pt idx="56">
                  <c:v>1992</c:v>
                </c:pt>
                <c:pt idx="57">
                  <c:v>1993</c:v>
                </c:pt>
                <c:pt idx="58">
                  <c:v>1994</c:v>
                </c:pt>
                <c:pt idx="59">
                  <c:v>1995</c:v>
                </c:pt>
                <c:pt idx="60">
                  <c:v>1996</c:v>
                </c:pt>
                <c:pt idx="61">
                  <c:v>1997</c:v>
                </c:pt>
                <c:pt idx="62">
                  <c:v>1998</c:v>
                </c:pt>
                <c:pt idx="63">
                  <c:v>1999</c:v>
                </c:pt>
                <c:pt idx="64">
                  <c:v>2000</c:v>
                </c:pt>
                <c:pt idx="65">
                  <c:v>2001</c:v>
                </c:pt>
                <c:pt idx="66">
                  <c:v>2002</c:v>
                </c:pt>
                <c:pt idx="67">
                  <c:v>2003</c:v>
                </c:pt>
                <c:pt idx="68">
                  <c:v>2004</c:v>
                </c:pt>
                <c:pt idx="69">
                  <c:v>2005</c:v>
                </c:pt>
                <c:pt idx="70">
                  <c:v>2006</c:v>
                </c:pt>
                <c:pt idx="71">
                  <c:v>2007</c:v>
                </c:pt>
                <c:pt idx="72">
                  <c:v>2008</c:v>
                </c:pt>
                <c:pt idx="73">
                  <c:v>2009</c:v>
                </c:pt>
                <c:pt idx="74">
                  <c:v>2010</c:v>
                </c:pt>
                <c:pt idx="75">
                  <c:v>2011</c:v>
                </c:pt>
                <c:pt idx="76">
                  <c:v>2012</c:v>
                </c:pt>
              </c:numCache>
            </c:numRef>
          </c:cat>
          <c:val>
            <c:numRef>
              <c:f>'Hoja6 (2)'!$C$38:$C$114</c:f>
              <c:numCache>
                <c:formatCode>#,##0</c:formatCode>
                <c:ptCount val="77"/>
                <c:pt idx="0">
                  <c:v>106690</c:v>
                </c:pt>
                <c:pt idx="1">
                  <c:v>114922</c:v>
                </c:pt>
                <c:pt idx="2">
                  <c:v>118473</c:v>
                </c:pt>
                <c:pt idx="3">
                  <c:v>129482</c:v>
                </c:pt>
                <c:pt idx="4">
                  <c:v>133394</c:v>
                </c:pt>
                <c:pt idx="5">
                  <c:v>134384</c:v>
                </c:pt>
                <c:pt idx="6">
                  <c:v>139382</c:v>
                </c:pt>
                <c:pt idx="7">
                  <c:v>145329</c:v>
                </c:pt>
                <c:pt idx="8">
                  <c:v>147207</c:v>
                </c:pt>
                <c:pt idx="9">
                  <c:v>154489</c:v>
                </c:pt>
                <c:pt idx="10">
                  <c:v>165302</c:v>
                </c:pt>
                <c:pt idx="11">
                  <c:v>173746</c:v>
                </c:pt>
                <c:pt idx="12">
                  <c:v>183590</c:v>
                </c:pt>
                <c:pt idx="13">
                  <c:v>198773</c:v>
                </c:pt>
                <c:pt idx="14">
                  <c:v>212096</c:v>
                </c:pt>
                <c:pt idx="15">
                  <c:v>224553</c:v>
                </c:pt>
                <c:pt idx="16">
                  <c:v>230703</c:v>
                </c:pt>
                <c:pt idx="17">
                  <c:v>250943</c:v>
                </c:pt>
                <c:pt idx="18">
                  <c:v>262134</c:v>
                </c:pt>
                <c:pt idx="19">
                  <c:v>272433</c:v>
                </c:pt>
                <c:pt idx="20">
                  <c:v>278072</c:v>
                </c:pt>
                <c:pt idx="21">
                  <c:v>284080</c:v>
                </c:pt>
                <c:pt idx="22">
                  <c:v>291747</c:v>
                </c:pt>
                <c:pt idx="23">
                  <c:v>324739</c:v>
                </c:pt>
                <c:pt idx="24">
                  <c:v>338199</c:v>
                </c:pt>
                <c:pt idx="25">
                  <c:v>344989</c:v>
                </c:pt>
                <c:pt idx="26">
                  <c:v>341324</c:v>
                </c:pt>
                <c:pt idx="27">
                  <c:v>353546</c:v>
                </c:pt>
                <c:pt idx="28">
                  <c:v>365340</c:v>
                </c:pt>
                <c:pt idx="29">
                  <c:v>379530</c:v>
                </c:pt>
                <c:pt idx="30">
                  <c:v>376367</c:v>
                </c:pt>
                <c:pt idx="31">
                  <c:v>407986</c:v>
                </c:pt>
                <c:pt idx="32">
                  <c:v>384678</c:v>
                </c:pt>
                <c:pt idx="33">
                  <c:v>397003</c:v>
                </c:pt>
                <c:pt idx="34">
                  <c:v>392583</c:v>
                </c:pt>
                <c:pt idx="35">
                  <c:v>405964</c:v>
                </c:pt>
                <c:pt idx="36">
                  <c:v>406120</c:v>
                </c:pt>
                <c:pt idx="37">
                  <c:v>405455</c:v>
                </c:pt>
                <c:pt idx="38">
                  <c:v>433397</c:v>
                </c:pt>
                <c:pt idx="39">
                  <c:v>446110</c:v>
                </c:pt>
                <c:pt idx="40">
                  <c:v>462233</c:v>
                </c:pt>
                <c:pt idx="41">
                  <c:v>465332</c:v>
                </c:pt>
                <c:pt idx="42">
                  <c:v>475824</c:v>
                </c:pt>
                <c:pt idx="43">
                  <c:v>481349</c:v>
                </c:pt>
                <c:pt idx="44">
                  <c:v>493009</c:v>
                </c:pt>
                <c:pt idx="45">
                  <c:v>497290</c:v>
                </c:pt>
                <c:pt idx="46">
                  <c:v>510532</c:v>
                </c:pt>
                <c:pt idx="47">
                  <c:v>514381</c:v>
                </c:pt>
                <c:pt idx="48">
                  <c:v>503973</c:v>
                </c:pt>
                <c:pt idx="49">
                  <c:v>502329</c:v>
                </c:pt>
                <c:pt idx="50">
                  <c:v>504278</c:v>
                </c:pt>
                <c:pt idx="51">
                  <c:v>516774</c:v>
                </c:pt>
                <c:pt idx="52">
                  <c:v>522392</c:v>
                </c:pt>
                <c:pt idx="53">
                  <c:v>529015</c:v>
                </c:pt>
                <c:pt idx="54">
                  <c:v>577976</c:v>
                </c:pt>
                <c:pt idx="55">
                  <c:v>602024</c:v>
                </c:pt>
                <c:pt idx="56">
                  <c:v>559950</c:v>
                </c:pt>
                <c:pt idx="57">
                  <c:v>524387</c:v>
                </c:pt>
                <c:pt idx="58">
                  <c:v>547819</c:v>
                </c:pt>
                <c:pt idx="59">
                  <c:v>520584</c:v>
                </c:pt>
                <c:pt idx="60">
                  <c:v>497975</c:v>
                </c:pt>
                <c:pt idx="61">
                  <c:v>516636</c:v>
                </c:pt>
                <c:pt idx="62">
                  <c:v>501808</c:v>
                </c:pt>
                <c:pt idx="63">
                  <c:v>569786</c:v>
                </c:pt>
                <c:pt idx="64">
                  <c:v>572331</c:v>
                </c:pt>
                <c:pt idx="65">
                  <c:v>574876</c:v>
                </c:pt>
                <c:pt idx="66">
                  <c:v>577421</c:v>
                </c:pt>
                <c:pt idx="67">
                  <c:v>579965</c:v>
                </c:pt>
                <c:pt idx="68">
                  <c:v>637799</c:v>
                </c:pt>
                <c:pt idx="69">
                  <c:v>665997</c:v>
                </c:pt>
                <c:pt idx="70">
                  <c:v>646225</c:v>
                </c:pt>
                <c:pt idx="71">
                  <c:v>615371</c:v>
                </c:pt>
                <c:pt idx="72">
                  <c:v>581480</c:v>
                </c:pt>
                <c:pt idx="73">
                  <c:v>593845</c:v>
                </c:pt>
                <c:pt idx="74">
                  <c:v>591303</c:v>
                </c:pt>
                <c:pt idx="75">
                  <c:v>615132</c:v>
                </c:pt>
                <c:pt idx="76">
                  <c:v>619530</c:v>
                </c:pt>
              </c:numCache>
            </c:numRef>
          </c:val>
          <c:smooth val="0"/>
          <c:extLst>
            <c:ext xmlns:c16="http://schemas.microsoft.com/office/drawing/2014/chart" uri="{C3380CC4-5D6E-409C-BE32-E72D297353CC}">
              <c16:uniqueId val="{00000001-9941-4EA1-ADDA-E7F8D10F7ECC}"/>
            </c:ext>
          </c:extLst>
        </c:ser>
        <c:dLbls>
          <c:showLegendKey val="0"/>
          <c:showVal val="0"/>
          <c:showCatName val="0"/>
          <c:showSerName val="0"/>
          <c:showPercent val="0"/>
          <c:showBubbleSize val="0"/>
        </c:dLbls>
        <c:marker val="1"/>
        <c:smooth val="0"/>
        <c:axId val="387935968"/>
        <c:axId val="387974672"/>
      </c:lineChart>
      <c:catAx>
        <c:axId val="387935968"/>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87974672"/>
        <c:crosses val="autoZero"/>
        <c:auto val="1"/>
        <c:lblAlgn val="ctr"/>
        <c:lblOffset val="100"/>
        <c:noMultiLvlLbl val="0"/>
      </c:catAx>
      <c:valAx>
        <c:axId val="387974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879359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a:t>Defunciones</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autoTitleDeleted val="0"/>
    <c:plotArea>
      <c:layout/>
      <c:lineChart>
        <c:grouping val="standard"/>
        <c:varyColors val="0"/>
        <c:ser>
          <c:idx val="0"/>
          <c:order val="0"/>
          <c:tx>
            <c:strRef>
              <c:f>'Hoja6 (2)'!$D$5</c:f>
              <c:strCache>
                <c:ptCount val="1"/>
                <c:pt idx="0">
                  <c:v>Defunciones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8"/>
              <c:layout>
                <c:manualLayout>
                  <c:x val="-3.6360525972232487E-2"/>
                  <c:y val="-8.6805555555555552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6B92-4DFB-AC51-8E97BA237C0E}"/>
                </c:ext>
              </c:extLst>
            </c:dLbl>
            <c:dLbl>
              <c:idx val="9"/>
              <c:delete val="1"/>
              <c:extLst>
                <c:ext xmlns:c15="http://schemas.microsoft.com/office/drawing/2012/chart" uri="{CE6537A1-D6FC-4f65-9D91-7224C49458BB}"/>
                <c:ext xmlns:c16="http://schemas.microsoft.com/office/drawing/2014/chart" uri="{C3380CC4-5D6E-409C-BE32-E72D297353CC}">
                  <c16:uniqueId val="{00000001-6B92-4DFB-AC51-8E97BA237C0E}"/>
                </c:ext>
              </c:extLst>
            </c:dLbl>
            <c:dLbl>
              <c:idx val="17"/>
              <c:layout>
                <c:manualLayout>
                  <c:x val="-3.6360525972232514E-2"/>
                  <c:y val="8.4490740740740741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6B92-4DFB-AC51-8E97BA237C0E}"/>
                </c:ext>
              </c:extLst>
            </c:dLbl>
            <c:dLbl>
              <c:idx val="26"/>
              <c:layout>
                <c:manualLayout>
                  <c:x val="-3.3540787626188895E-2"/>
                  <c:y val="9.375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6B92-4DFB-AC51-8E97BA237C0E}"/>
                </c:ext>
              </c:extLst>
            </c:dLbl>
            <c:dLbl>
              <c:idx val="76"/>
              <c:layout>
                <c:manualLayout>
                  <c:x val="-1.4098691730218091E-3"/>
                  <c:y val="-0.10069444444444446"/>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6B92-4DFB-AC51-8E97BA237C0E}"/>
                </c:ext>
              </c:extLst>
            </c:dLbl>
            <c:spPr>
              <a:solidFill>
                <a:schemeClr val="accent2">
                  <a:lumMod val="20000"/>
                  <a:lumOff val="80000"/>
                </a:schemeClr>
              </a:solidFill>
              <a:ln>
                <a:solidFill>
                  <a:schemeClr val="accent2"/>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E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accent2"/>
                      </a:solidFill>
                      <a:round/>
                    </a:ln>
                    <a:effectLst/>
                  </c:spPr>
                </c15:leaderLines>
              </c:ext>
            </c:extLst>
          </c:dLbls>
          <c:cat>
            <c:numRef>
              <c:f>'Hoja6 (2)'!$B$38:$B$114</c:f>
              <c:numCache>
                <c:formatCode>#,##0</c:formatCode>
                <c:ptCount val="7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pt idx="37">
                  <c:v>1973</c:v>
                </c:pt>
                <c:pt idx="38">
                  <c:v>1974</c:v>
                </c:pt>
                <c:pt idx="39">
                  <c:v>1975</c:v>
                </c:pt>
                <c:pt idx="40">
                  <c:v>1976</c:v>
                </c:pt>
                <c:pt idx="41">
                  <c:v>1977</c:v>
                </c:pt>
                <c:pt idx="42">
                  <c:v>1978</c:v>
                </c:pt>
                <c:pt idx="43">
                  <c:v>1979</c:v>
                </c:pt>
                <c:pt idx="44">
                  <c:v>1980</c:v>
                </c:pt>
                <c:pt idx="45">
                  <c:v>1981</c:v>
                </c:pt>
                <c:pt idx="46">
                  <c:v>1982</c:v>
                </c:pt>
                <c:pt idx="47">
                  <c:v>1983</c:v>
                </c:pt>
                <c:pt idx="48">
                  <c:v>1984</c:v>
                </c:pt>
                <c:pt idx="49">
                  <c:v>1985</c:v>
                </c:pt>
                <c:pt idx="50">
                  <c:v>1986</c:v>
                </c:pt>
                <c:pt idx="51">
                  <c:v>1987</c:v>
                </c:pt>
                <c:pt idx="52">
                  <c:v>1988</c:v>
                </c:pt>
                <c:pt idx="53">
                  <c:v>1989</c:v>
                </c:pt>
                <c:pt idx="54">
                  <c:v>1990</c:v>
                </c:pt>
                <c:pt idx="55">
                  <c:v>1991</c:v>
                </c:pt>
                <c:pt idx="56">
                  <c:v>1992</c:v>
                </c:pt>
                <c:pt idx="57">
                  <c:v>1993</c:v>
                </c:pt>
                <c:pt idx="58">
                  <c:v>1994</c:v>
                </c:pt>
                <c:pt idx="59">
                  <c:v>1995</c:v>
                </c:pt>
                <c:pt idx="60">
                  <c:v>1996</c:v>
                </c:pt>
                <c:pt idx="61">
                  <c:v>1997</c:v>
                </c:pt>
                <c:pt idx="62">
                  <c:v>1998</c:v>
                </c:pt>
                <c:pt idx="63">
                  <c:v>1999</c:v>
                </c:pt>
                <c:pt idx="64">
                  <c:v>2000</c:v>
                </c:pt>
                <c:pt idx="65">
                  <c:v>2001</c:v>
                </c:pt>
                <c:pt idx="66">
                  <c:v>2002</c:v>
                </c:pt>
                <c:pt idx="67">
                  <c:v>2003</c:v>
                </c:pt>
                <c:pt idx="68">
                  <c:v>2004</c:v>
                </c:pt>
                <c:pt idx="69">
                  <c:v>2005</c:v>
                </c:pt>
                <c:pt idx="70">
                  <c:v>2006</c:v>
                </c:pt>
                <c:pt idx="71">
                  <c:v>2007</c:v>
                </c:pt>
                <c:pt idx="72">
                  <c:v>2008</c:v>
                </c:pt>
                <c:pt idx="73">
                  <c:v>2009</c:v>
                </c:pt>
                <c:pt idx="74">
                  <c:v>2010</c:v>
                </c:pt>
                <c:pt idx="75">
                  <c:v>2011</c:v>
                </c:pt>
                <c:pt idx="76">
                  <c:v>2012</c:v>
                </c:pt>
              </c:numCache>
            </c:numRef>
          </c:cat>
          <c:val>
            <c:numRef>
              <c:f>'Hoja6 (2)'!$D$38:$D$114</c:f>
              <c:numCache>
                <c:formatCode>#,##0</c:formatCode>
                <c:ptCount val="77"/>
                <c:pt idx="0">
                  <c:v>58261</c:v>
                </c:pt>
                <c:pt idx="1">
                  <c:v>61827</c:v>
                </c:pt>
                <c:pt idx="2">
                  <c:v>62294</c:v>
                </c:pt>
                <c:pt idx="3">
                  <c:v>67688</c:v>
                </c:pt>
                <c:pt idx="4">
                  <c:v>61716</c:v>
                </c:pt>
                <c:pt idx="5">
                  <c:v>62383</c:v>
                </c:pt>
                <c:pt idx="6">
                  <c:v>63528</c:v>
                </c:pt>
                <c:pt idx="7">
                  <c:v>64131</c:v>
                </c:pt>
                <c:pt idx="8">
                  <c:v>70524</c:v>
                </c:pt>
                <c:pt idx="9">
                  <c:v>64133</c:v>
                </c:pt>
                <c:pt idx="10">
                  <c:v>64614</c:v>
                </c:pt>
                <c:pt idx="11">
                  <c:v>60956</c:v>
                </c:pt>
                <c:pt idx="12">
                  <c:v>59934</c:v>
                </c:pt>
                <c:pt idx="13">
                  <c:v>57477</c:v>
                </c:pt>
                <c:pt idx="14">
                  <c:v>54397</c:v>
                </c:pt>
                <c:pt idx="15">
                  <c:v>56757</c:v>
                </c:pt>
                <c:pt idx="16">
                  <c:v>57115</c:v>
                </c:pt>
                <c:pt idx="17">
                  <c:v>53945</c:v>
                </c:pt>
                <c:pt idx="18">
                  <c:v>56846</c:v>
                </c:pt>
                <c:pt idx="19">
                  <c:v>59348</c:v>
                </c:pt>
                <c:pt idx="20">
                  <c:v>59339</c:v>
                </c:pt>
                <c:pt idx="21">
                  <c:v>61918</c:v>
                </c:pt>
                <c:pt idx="22">
                  <c:v>59126</c:v>
                </c:pt>
                <c:pt idx="23">
                  <c:v>58988</c:v>
                </c:pt>
                <c:pt idx="24">
                  <c:v>55354</c:v>
                </c:pt>
                <c:pt idx="25">
                  <c:v>55585</c:v>
                </c:pt>
                <c:pt idx="26">
                  <c:v>54960</c:v>
                </c:pt>
                <c:pt idx="27">
                  <c:v>58474</c:v>
                </c:pt>
                <c:pt idx="28">
                  <c:v>60912</c:v>
                </c:pt>
                <c:pt idx="29">
                  <c:v>61568</c:v>
                </c:pt>
                <c:pt idx="30">
                  <c:v>61691</c:v>
                </c:pt>
                <c:pt idx="31">
                  <c:v>62111</c:v>
                </c:pt>
                <c:pt idx="32">
                  <c:v>64592</c:v>
                </c:pt>
                <c:pt idx="33">
                  <c:v>67784</c:v>
                </c:pt>
                <c:pt idx="34">
                  <c:v>68493</c:v>
                </c:pt>
                <c:pt idx="35">
                  <c:v>70478</c:v>
                </c:pt>
                <c:pt idx="36">
                  <c:v>73379</c:v>
                </c:pt>
                <c:pt idx="37">
                  <c:v>76333</c:v>
                </c:pt>
                <c:pt idx="38">
                  <c:v>73555</c:v>
                </c:pt>
                <c:pt idx="39">
                  <c:v>73388</c:v>
                </c:pt>
                <c:pt idx="40">
                  <c:v>75088</c:v>
                </c:pt>
                <c:pt idx="41">
                  <c:v>74257</c:v>
                </c:pt>
                <c:pt idx="42">
                  <c:v>72581</c:v>
                </c:pt>
                <c:pt idx="43">
                  <c:v>74649</c:v>
                </c:pt>
                <c:pt idx="44">
                  <c:v>77018</c:v>
                </c:pt>
                <c:pt idx="45">
                  <c:v>80346</c:v>
                </c:pt>
                <c:pt idx="46">
                  <c:v>77021</c:v>
                </c:pt>
                <c:pt idx="47">
                  <c:v>75824</c:v>
                </c:pt>
                <c:pt idx="48">
                  <c:v>78091</c:v>
                </c:pt>
                <c:pt idx="49">
                  <c:v>78938</c:v>
                </c:pt>
                <c:pt idx="50">
                  <c:v>77647</c:v>
                </c:pt>
                <c:pt idx="51">
                  <c:v>80322</c:v>
                </c:pt>
                <c:pt idx="52">
                  <c:v>81442</c:v>
                </c:pt>
                <c:pt idx="53">
                  <c:v>84761</c:v>
                </c:pt>
                <c:pt idx="54">
                  <c:v>89830</c:v>
                </c:pt>
                <c:pt idx="55">
                  <c:v>88634</c:v>
                </c:pt>
                <c:pt idx="56">
                  <c:v>90566</c:v>
                </c:pt>
                <c:pt idx="57">
                  <c:v>89105</c:v>
                </c:pt>
                <c:pt idx="58">
                  <c:v>96696</c:v>
                </c:pt>
                <c:pt idx="59">
                  <c:v>92273</c:v>
                </c:pt>
                <c:pt idx="60">
                  <c:v>93839</c:v>
                </c:pt>
                <c:pt idx="61">
                  <c:v>94334</c:v>
                </c:pt>
                <c:pt idx="62">
                  <c:v>98624</c:v>
                </c:pt>
                <c:pt idx="63">
                  <c:v>116395</c:v>
                </c:pt>
                <c:pt idx="64">
                  <c:v>119358</c:v>
                </c:pt>
                <c:pt idx="65">
                  <c:v>122664</c:v>
                </c:pt>
                <c:pt idx="66">
                  <c:v>125634</c:v>
                </c:pt>
                <c:pt idx="67">
                  <c:v>128605</c:v>
                </c:pt>
                <c:pt idx="68">
                  <c:v>110946</c:v>
                </c:pt>
                <c:pt idx="69">
                  <c:v>110301</c:v>
                </c:pt>
                <c:pt idx="70">
                  <c:v>115348</c:v>
                </c:pt>
                <c:pt idx="71">
                  <c:v>118594</c:v>
                </c:pt>
                <c:pt idx="72">
                  <c:v>124062</c:v>
                </c:pt>
                <c:pt idx="73">
                  <c:v>123530</c:v>
                </c:pt>
                <c:pt idx="74">
                  <c:v>130597</c:v>
                </c:pt>
                <c:pt idx="75">
                  <c:v>136803</c:v>
                </c:pt>
                <c:pt idx="76">
                  <c:v>142988</c:v>
                </c:pt>
              </c:numCache>
            </c:numRef>
          </c:val>
          <c:smooth val="0"/>
          <c:extLst>
            <c:ext xmlns:c16="http://schemas.microsoft.com/office/drawing/2014/chart" uri="{C3380CC4-5D6E-409C-BE32-E72D297353CC}">
              <c16:uniqueId val="{00000005-6B92-4DFB-AC51-8E97BA237C0E}"/>
            </c:ext>
          </c:extLst>
        </c:ser>
        <c:dLbls>
          <c:showLegendKey val="0"/>
          <c:showVal val="0"/>
          <c:showCatName val="0"/>
          <c:showSerName val="0"/>
          <c:showPercent val="0"/>
          <c:showBubbleSize val="0"/>
        </c:dLbls>
        <c:marker val="1"/>
        <c:smooth val="0"/>
        <c:axId val="387935968"/>
        <c:axId val="387974672"/>
      </c:lineChart>
      <c:catAx>
        <c:axId val="387935968"/>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87974672"/>
        <c:crosses val="autoZero"/>
        <c:auto val="1"/>
        <c:lblAlgn val="ctr"/>
        <c:lblOffset val="100"/>
        <c:noMultiLvlLbl val="0"/>
      </c:catAx>
      <c:valAx>
        <c:axId val="387974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879359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a:t>Matrimonios</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autoTitleDeleted val="0"/>
    <c:plotArea>
      <c:layout/>
      <c:lineChart>
        <c:grouping val="standard"/>
        <c:varyColors val="0"/>
        <c:ser>
          <c:idx val="0"/>
          <c:order val="0"/>
          <c:tx>
            <c:strRef>
              <c:f>'Hoja6 (2)'!$E$5</c:f>
              <c:strCache>
                <c:ptCount val="1"/>
                <c:pt idx="0">
                  <c:v>Matrimonios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Lbl>
              <c:idx val="52"/>
              <c:layout>
                <c:manualLayout>
                  <c:x val="-3.7460223927189472E-2"/>
                  <c:y val="-8.6805555555555552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209D-4ED0-A4CC-FA059E223ED7}"/>
                </c:ext>
              </c:extLst>
            </c:dLbl>
            <c:spPr>
              <a:solidFill>
                <a:schemeClr val="accent4">
                  <a:lumMod val="20000"/>
                  <a:lumOff val="80000"/>
                </a:schemeClr>
              </a:solidFill>
              <a:ln>
                <a:solidFill>
                  <a:schemeClr val="accent4"/>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E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accent4"/>
                      </a:solidFill>
                      <a:round/>
                    </a:ln>
                    <a:effectLst/>
                  </c:spPr>
                </c15:leaderLines>
              </c:ext>
            </c:extLst>
          </c:dLbls>
          <c:cat>
            <c:numRef>
              <c:f>'Hoja6 (2)'!$B$38:$B$114</c:f>
              <c:numCache>
                <c:formatCode>#,##0</c:formatCode>
                <c:ptCount val="7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pt idx="37">
                  <c:v>1973</c:v>
                </c:pt>
                <c:pt idx="38">
                  <c:v>1974</c:v>
                </c:pt>
                <c:pt idx="39">
                  <c:v>1975</c:v>
                </c:pt>
                <c:pt idx="40">
                  <c:v>1976</c:v>
                </c:pt>
                <c:pt idx="41">
                  <c:v>1977</c:v>
                </c:pt>
                <c:pt idx="42">
                  <c:v>1978</c:v>
                </c:pt>
                <c:pt idx="43">
                  <c:v>1979</c:v>
                </c:pt>
                <c:pt idx="44">
                  <c:v>1980</c:v>
                </c:pt>
                <c:pt idx="45">
                  <c:v>1981</c:v>
                </c:pt>
                <c:pt idx="46">
                  <c:v>1982</c:v>
                </c:pt>
                <c:pt idx="47">
                  <c:v>1983</c:v>
                </c:pt>
                <c:pt idx="48">
                  <c:v>1984</c:v>
                </c:pt>
                <c:pt idx="49">
                  <c:v>1985</c:v>
                </c:pt>
                <c:pt idx="50">
                  <c:v>1986</c:v>
                </c:pt>
                <c:pt idx="51">
                  <c:v>1987</c:v>
                </c:pt>
                <c:pt idx="52">
                  <c:v>1988</c:v>
                </c:pt>
                <c:pt idx="53">
                  <c:v>1989</c:v>
                </c:pt>
                <c:pt idx="54">
                  <c:v>1990</c:v>
                </c:pt>
                <c:pt idx="55">
                  <c:v>1991</c:v>
                </c:pt>
                <c:pt idx="56">
                  <c:v>1992</c:v>
                </c:pt>
                <c:pt idx="57">
                  <c:v>1993</c:v>
                </c:pt>
                <c:pt idx="58">
                  <c:v>1994</c:v>
                </c:pt>
                <c:pt idx="59">
                  <c:v>1995</c:v>
                </c:pt>
                <c:pt idx="60">
                  <c:v>1996</c:v>
                </c:pt>
                <c:pt idx="61">
                  <c:v>1997</c:v>
                </c:pt>
                <c:pt idx="62">
                  <c:v>1998</c:v>
                </c:pt>
                <c:pt idx="63">
                  <c:v>1999</c:v>
                </c:pt>
                <c:pt idx="64">
                  <c:v>2000</c:v>
                </c:pt>
                <c:pt idx="65">
                  <c:v>2001</c:v>
                </c:pt>
                <c:pt idx="66">
                  <c:v>2002</c:v>
                </c:pt>
                <c:pt idx="67">
                  <c:v>2003</c:v>
                </c:pt>
                <c:pt idx="68">
                  <c:v>2004</c:v>
                </c:pt>
                <c:pt idx="69">
                  <c:v>2005</c:v>
                </c:pt>
                <c:pt idx="70">
                  <c:v>2006</c:v>
                </c:pt>
                <c:pt idx="71">
                  <c:v>2007</c:v>
                </c:pt>
                <c:pt idx="72">
                  <c:v>2008</c:v>
                </c:pt>
                <c:pt idx="73">
                  <c:v>2009</c:v>
                </c:pt>
                <c:pt idx="74">
                  <c:v>2010</c:v>
                </c:pt>
                <c:pt idx="75">
                  <c:v>2011</c:v>
                </c:pt>
                <c:pt idx="76">
                  <c:v>2012</c:v>
                </c:pt>
              </c:numCache>
            </c:numRef>
          </c:cat>
          <c:val>
            <c:numRef>
              <c:f>'Hoja6 (2)'!$E$38:$E$114</c:f>
              <c:numCache>
                <c:formatCode>#,##0</c:formatCode>
                <c:ptCount val="77"/>
                <c:pt idx="0">
                  <c:v>10428</c:v>
                </c:pt>
                <c:pt idx="1">
                  <c:v>13656</c:v>
                </c:pt>
                <c:pt idx="2">
                  <c:v>13904</c:v>
                </c:pt>
                <c:pt idx="3">
                  <c:v>16005</c:v>
                </c:pt>
                <c:pt idx="4">
                  <c:v>17053</c:v>
                </c:pt>
                <c:pt idx="5">
                  <c:v>15877</c:v>
                </c:pt>
                <c:pt idx="6">
                  <c:v>16127</c:v>
                </c:pt>
                <c:pt idx="7">
                  <c:v>16842</c:v>
                </c:pt>
                <c:pt idx="8">
                  <c:v>16240</c:v>
                </c:pt>
                <c:pt idx="9">
                  <c:v>17671</c:v>
                </c:pt>
                <c:pt idx="10">
                  <c:v>19543</c:v>
                </c:pt>
                <c:pt idx="11">
                  <c:v>20120</c:v>
                </c:pt>
                <c:pt idx="12">
                  <c:v>21700</c:v>
                </c:pt>
                <c:pt idx="13">
                  <c:v>23702</c:v>
                </c:pt>
                <c:pt idx="14">
                  <c:v>25094</c:v>
                </c:pt>
                <c:pt idx="15">
                  <c:v>24874</c:v>
                </c:pt>
                <c:pt idx="16">
                  <c:v>26112</c:v>
                </c:pt>
                <c:pt idx="17">
                  <c:v>29108</c:v>
                </c:pt>
                <c:pt idx="18">
                  <c:v>30863</c:v>
                </c:pt>
                <c:pt idx="19">
                  <c:v>30446</c:v>
                </c:pt>
                <c:pt idx="20">
                  <c:v>35960</c:v>
                </c:pt>
                <c:pt idx="21">
                  <c:v>34717</c:v>
                </c:pt>
                <c:pt idx="22">
                  <c:v>34990</c:v>
                </c:pt>
                <c:pt idx="23">
                  <c:v>39545</c:v>
                </c:pt>
                <c:pt idx="24">
                  <c:v>38806</c:v>
                </c:pt>
                <c:pt idx="25">
                  <c:v>38898</c:v>
                </c:pt>
                <c:pt idx="26">
                  <c:v>40516</c:v>
                </c:pt>
                <c:pt idx="27">
                  <c:v>42499</c:v>
                </c:pt>
                <c:pt idx="28">
                  <c:v>47324</c:v>
                </c:pt>
                <c:pt idx="29">
                  <c:v>49523</c:v>
                </c:pt>
                <c:pt idx="30">
                  <c:v>52102</c:v>
                </c:pt>
                <c:pt idx="31">
                  <c:v>53150</c:v>
                </c:pt>
                <c:pt idx="32">
                  <c:v>55932</c:v>
                </c:pt>
                <c:pt idx="33">
                  <c:v>58130</c:v>
                </c:pt>
                <c:pt idx="34">
                  <c:v>60128</c:v>
                </c:pt>
                <c:pt idx="35">
                  <c:v>66044</c:v>
                </c:pt>
                <c:pt idx="36">
                  <c:v>69827</c:v>
                </c:pt>
                <c:pt idx="37">
                  <c:v>71486</c:v>
                </c:pt>
                <c:pt idx="38">
                  <c:v>82245</c:v>
                </c:pt>
                <c:pt idx="39">
                  <c:v>85662</c:v>
                </c:pt>
                <c:pt idx="40">
                  <c:v>89182</c:v>
                </c:pt>
                <c:pt idx="41">
                  <c:v>90063</c:v>
                </c:pt>
                <c:pt idx="42">
                  <c:v>92870</c:v>
                </c:pt>
                <c:pt idx="43">
                  <c:v>95000</c:v>
                </c:pt>
                <c:pt idx="44">
                  <c:v>92608</c:v>
                </c:pt>
                <c:pt idx="45">
                  <c:v>91492</c:v>
                </c:pt>
                <c:pt idx="46">
                  <c:v>90977</c:v>
                </c:pt>
                <c:pt idx="47">
                  <c:v>93452</c:v>
                </c:pt>
                <c:pt idx="48">
                  <c:v>92137</c:v>
                </c:pt>
                <c:pt idx="49">
                  <c:v>93939</c:v>
                </c:pt>
                <c:pt idx="50">
                  <c:v>100002</c:v>
                </c:pt>
                <c:pt idx="51">
                  <c:v>105058</c:v>
                </c:pt>
                <c:pt idx="52">
                  <c:v>113125</c:v>
                </c:pt>
                <c:pt idx="53">
                  <c:v>111970</c:v>
                </c:pt>
                <c:pt idx="54">
                  <c:v>106303</c:v>
                </c:pt>
                <c:pt idx="55">
                  <c:v>107136</c:v>
                </c:pt>
                <c:pt idx="56">
                  <c:v>108955</c:v>
                </c:pt>
                <c:pt idx="57">
                  <c:v>100942</c:v>
                </c:pt>
                <c:pt idx="58">
                  <c:v>97674</c:v>
                </c:pt>
                <c:pt idx="59">
                  <c:v>83735</c:v>
                </c:pt>
                <c:pt idx="60">
                  <c:v>81951</c:v>
                </c:pt>
                <c:pt idx="61">
                  <c:v>86423</c:v>
                </c:pt>
                <c:pt idx="62">
                  <c:v>86152</c:v>
                </c:pt>
                <c:pt idx="63">
                  <c:v>90220</c:v>
                </c:pt>
                <c:pt idx="64">
                  <c:v>91088</c:v>
                </c:pt>
                <c:pt idx="65">
                  <c:v>81516</c:v>
                </c:pt>
                <c:pt idx="66">
                  <c:v>73163</c:v>
                </c:pt>
                <c:pt idx="67">
                  <c:v>74562</c:v>
                </c:pt>
                <c:pt idx="68">
                  <c:v>74103</c:v>
                </c:pt>
                <c:pt idx="69">
                  <c:v>86093</c:v>
                </c:pt>
                <c:pt idx="70">
                  <c:v>89772</c:v>
                </c:pt>
                <c:pt idx="71">
                  <c:v>93003</c:v>
                </c:pt>
                <c:pt idx="72">
                  <c:v>93741</c:v>
                </c:pt>
                <c:pt idx="73">
                  <c:v>94870</c:v>
                </c:pt>
                <c:pt idx="74">
                  <c:v>94977</c:v>
                </c:pt>
                <c:pt idx="75">
                  <c:v>103004</c:v>
                </c:pt>
                <c:pt idx="76">
                  <c:v>102077</c:v>
                </c:pt>
              </c:numCache>
            </c:numRef>
          </c:val>
          <c:smooth val="0"/>
          <c:extLst>
            <c:ext xmlns:c16="http://schemas.microsoft.com/office/drawing/2014/chart" uri="{C3380CC4-5D6E-409C-BE32-E72D297353CC}">
              <c16:uniqueId val="{00000001-209D-4ED0-A4CC-FA059E223ED7}"/>
            </c:ext>
          </c:extLst>
        </c:ser>
        <c:dLbls>
          <c:showLegendKey val="0"/>
          <c:showVal val="0"/>
          <c:showCatName val="0"/>
          <c:showSerName val="0"/>
          <c:showPercent val="0"/>
          <c:showBubbleSize val="0"/>
        </c:dLbls>
        <c:marker val="1"/>
        <c:smooth val="0"/>
        <c:axId val="387935968"/>
        <c:axId val="387974672"/>
      </c:lineChart>
      <c:catAx>
        <c:axId val="387935968"/>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87974672"/>
        <c:crosses val="autoZero"/>
        <c:auto val="1"/>
        <c:lblAlgn val="ctr"/>
        <c:lblOffset val="100"/>
        <c:noMultiLvlLbl val="0"/>
      </c:catAx>
      <c:valAx>
        <c:axId val="387974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879359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400"/>
              <a:t>Saldo de Movimiento Migratorio</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autoTitleDeleted val="0"/>
    <c:plotArea>
      <c:layout/>
      <c:lineChart>
        <c:grouping val="standard"/>
        <c:varyColors val="0"/>
        <c:ser>
          <c:idx val="0"/>
          <c:order val="0"/>
          <c:tx>
            <c:strRef>
              <c:f>'Hoja6 (2)'!$F$5</c:f>
              <c:strCache>
                <c:ptCount val="1"/>
                <c:pt idx="0">
                  <c:v>Saldo de Movimiento Migratorio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dLbl>
              <c:idx val="42"/>
              <c:layout>
                <c:manualLayout>
                  <c:x val="-3.7460223927189472E-2"/>
                  <c:y val="-0.10069444444444446"/>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2DCD-4DD5-9ED8-CFE615C07CED}"/>
                </c:ext>
              </c:extLst>
            </c:dLbl>
            <c:dLbl>
              <c:idx val="62"/>
              <c:layout>
                <c:manualLayout>
                  <c:x val="1.2357447794875699E-2"/>
                  <c:y val="-2.6620370370370371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2DCD-4DD5-9ED8-CFE615C07CED}"/>
                </c:ext>
              </c:extLst>
            </c:dLbl>
            <c:spPr>
              <a:solidFill>
                <a:schemeClr val="accent6">
                  <a:lumMod val="20000"/>
                  <a:lumOff val="80000"/>
                </a:schemeClr>
              </a:solidFill>
              <a:ln>
                <a:solidFill>
                  <a:schemeClr val="accent6"/>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E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accent6"/>
                      </a:solidFill>
                      <a:round/>
                    </a:ln>
                    <a:effectLst/>
                  </c:spPr>
                </c15:leaderLines>
              </c:ext>
            </c:extLst>
          </c:dLbls>
          <c:cat>
            <c:numRef>
              <c:f>'Hoja6 (2)'!$B$38:$B$114</c:f>
              <c:numCache>
                <c:formatCode>#,##0</c:formatCode>
                <c:ptCount val="7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pt idx="37">
                  <c:v>1973</c:v>
                </c:pt>
                <c:pt idx="38">
                  <c:v>1974</c:v>
                </c:pt>
                <c:pt idx="39">
                  <c:v>1975</c:v>
                </c:pt>
                <c:pt idx="40">
                  <c:v>1976</c:v>
                </c:pt>
                <c:pt idx="41">
                  <c:v>1977</c:v>
                </c:pt>
                <c:pt idx="42">
                  <c:v>1978</c:v>
                </c:pt>
                <c:pt idx="43">
                  <c:v>1979</c:v>
                </c:pt>
                <c:pt idx="44">
                  <c:v>1980</c:v>
                </c:pt>
                <c:pt idx="45">
                  <c:v>1981</c:v>
                </c:pt>
                <c:pt idx="46">
                  <c:v>1982</c:v>
                </c:pt>
                <c:pt idx="47">
                  <c:v>1983</c:v>
                </c:pt>
                <c:pt idx="48">
                  <c:v>1984</c:v>
                </c:pt>
                <c:pt idx="49">
                  <c:v>1985</c:v>
                </c:pt>
                <c:pt idx="50">
                  <c:v>1986</c:v>
                </c:pt>
                <c:pt idx="51">
                  <c:v>1987</c:v>
                </c:pt>
                <c:pt idx="52">
                  <c:v>1988</c:v>
                </c:pt>
                <c:pt idx="53">
                  <c:v>1989</c:v>
                </c:pt>
                <c:pt idx="54">
                  <c:v>1990</c:v>
                </c:pt>
                <c:pt idx="55">
                  <c:v>1991</c:v>
                </c:pt>
                <c:pt idx="56">
                  <c:v>1992</c:v>
                </c:pt>
                <c:pt idx="57">
                  <c:v>1993</c:v>
                </c:pt>
                <c:pt idx="58">
                  <c:v>1994</c:v>
                </c:pt>
                <c:pt idx="59">
                  <c:v>1995</c:v>
                </c:pt>
                <c:pt idx="60">
                  <c:v>1996</c:v>
                </c:pt>
                <c:pt idx="61">
                  <c:v>1997</c:v>
                </c:pt>
                <c:pt idx="62">
                  <c:v>1998</c:v>
                </c:pt>
                <c:pt idx="63">
                  <c:v>1999</c:v>
                </c:pt>
                <c:pt idx="64">
                  <c:v>2000</c:v>
                </c:pt>
                <c:pt idx="65">
                  <c:v>2001</c:v>
                </c:pt>
                <c:pt idx="66">
                  <c:v>2002</c:v>
                </c:pt>
                <c:pt idx="67">
                  <c:v>2003</c:v>
                </c:pt>
                <c:pt idx="68">
                  <c:v>2004</c:v>
                </c:pt>
                <c:pt idx="69">
                  <c:v>2005</c:v>
                </c:pt>
                <c:pt idx="70">
                  <c:v>2006</c:v>
                </c:pt>
                <c:pt idx="71">
                  <c:v>2007</c:v>
                </c:pt>
                <c:pt idx="72">
                  <c:v>2008</c:v>
                </c:pt>
                <c:pt idx="73">
                  <c:v>2009</c:v>
                </c:pt>
                <c:pt idx="74">
                  <c:v>2010</c:v>
                </c:pt>
                <c:pt idx="75">
                  <c:v>2011</c:v>
                </c:pt>
                <c:pt idx="76">
                  <c:v>2012</c:v>
                </c:pt>
              </c:numCache>
            </c:numRef>
          </c:cat>
          <c:val>
            <c:numRef>
              <c:f>'Hoja6 (2)'!$F$38:$F$114</c:f>
              <c:numCache>
                <c:formatCode>#,##0</c:formatCode>
                <c:ptCount val="77"/>
                <c:pt idx="0">
                  <c:v>2969</c:v>
                </c:pt>
                <c:pt idx="1">
                  <c:v>2842</c:v>
                </c:pt>
                <c:pt idx="2">
                  <c:v>2832</c:v>
                </c:pt>
                <c:pt idx="3">
                  <c:v>2608</c:v>
                </c:pt>
                <c:pt idx="4">
                  <c:v>600</c:v>
                </c:pt>
                <c:pt idx="5">
                  <c:v>-2184</c:v>
                </c:pt>
                <c:pt idx="6">
                  <c:v>-3668</c:v>
                </c:pt>
                <c:pt idx="7">
                  <c:v>-4156</c:v>
                </c:pt>
                <c:pt idx="8">
                  <c:v>678</c:v>
                </c:pt>
                <c:pt idx="9">
                  <c:v>5331</c:v>
                </c:pt>
                <c:pt idx="10">
                  <c:v>2735</c:v>
                </c:pt>
                <c:pt idx="11">
                  <c:v>9248</c:v>
                </c:pt>
                <c:pt idx="12">
                  <c:v>35369</c:v>
                </c:pt>
                <c:pt idx="13">
                  <c:v>23595</c:v>
                </c:pt>
                <c:pt idx="14">
                  <c:v>26736</c:v>
                </c:pt>
                <c:pt idx="15">
                  <c:v>22961</c:v>
                </c:pt>
                <c:pt idx="16">
                  <c:v>26987</c:v>
                </c:pt>
                <c:pt idx="17">
                  <c:v>40561</c:v>
                </c:pt>
                <c:pt idx="18">
                  <c:v>43523</c:v>
                </c:pt>
                <c:pt idx="19">
                  <c:v>54138</c:v>
                </c:pt>
                <c:pt idx="20">
                  <c:v>40742</c:v>
                </c:pt>
                <c:pt idx="21">
                  <c:v>44098</c:v>
                </c:pt>
                <c:pt idx="22">
                  <c:v>10334</c:v>
                </c:pt>
                <c:pt idx="23">
                  <c:v>9767</c:v>
                </c:pt>
                <c:pt idx="24">
                  <c:v>-9951</c:v>
                </c:pt>
                <c:pt idx="25">
                  <c:v>-4969</c:v>
                </c:pt>
                <c:pt idx="26">
                  <c:v>-8163</c:v>
                </c:pt>
                <c:pt idx="27">
                  <c:v>-7155</c:v>
                </c:pt>
                <c:pt idx="28">
                  <c:v>11708</c:v>
                </c:pt>
                <c:pt idx="29">
                  <c:v>7445</c:v>
                </c:pt>
                <c:pt idx="30">
                  <c:v>-5320</c:v>
                </c:pt>
                <c:pt idx="31">
                  <c:v>-24833</c:v>
                </c:pt>
                <c:pt idx="32">
                  <c:v>-58501</c:v>
                </c:pt>
                <c:pt idx="33">
                  <c:v>-36393</c:v>
                </c:pt>
                <c:pt idx="34">
                  <c:v>-63067</c:v>
                </c:pt>
                <c:pt idx="35">
                  <c:v>38985</c:v>
                </c:pt>
                <c:pt idx="36">
                  <c:v>3395</c:v>
                </c:pt>
                <c:pt idx="37">
                  <c:v>9738</c:v>
                </c:pt>
                <c:pt idx="38">
                  <c:v>70549</c:v>
                </c:pt>
                <c:pt idx="39">
                  <c:v>27671</c:v>
                </c:pt>
                <c:pt idx="40">
                  <c:v>60507</c:v>
                </c:pt>
                <c:pt idx="41">
                  <c:v>-59.625999999999998</c:v>
                </c:pt>
                <c:pt idx="42">
                  <c:v>193044</c:v>
                </c:pt>
                <c:pt idx="43">
                  <c:v>5433</c:v>
                </c:pt>
                <c:pt idx="44">
                  <c:v>-55433</c:v>
                </c:pt>
                <c:pt idx="45">
                  <c:v>-87025</c:v>
                </c:pt>
                <c:pt idx="46">
                  <c:v>-57965</c:v>
                </c:pt>
                <c:pt idx="47">
                  <c:v>14605</c:v>
                </c:pt>
                <c:pt idx="48">
                  <c:v>-45434</c:v>
                </c:pt>
                <c:pt idx="49">
                  <c:v>-25574</c:v>
                </c:pt>
                <c:pt idx="50">
                  <c:v>-19186</c:v>
                </c:pt>
                <c:pt idx="51">
                  <c:v>30523</c:v>
                </c:pt>
                <c:pt idx="52">
                  <c:v>692</c:v>
                </c:pt>
                <c:pt idx="53">
                  <c:v>8772</c:v>
                </c:pt>
                <c:pt idx="54">
                  <c:v>-1987</c:v>
                </c:pt>
                <c:pt idx="55">
                  <c:v>-46200</c:v>
                </c:pt>
                <c:pt idx="56">
                  <c:v>-11752</c:v>
                </c:pt>
                <c:pt idx="57">
                  <c:v>6965</c:v>
                </c:pt>
                <c:pt idx="58">
                  <c:v>-90670</c:v>
                </c:pt>
                <c:pt idx="59">
                  <c:v>-11752</c:v>
                </c:pt>
                <c:pt idx="60">
                  <c:v>74099</c:v>
                </c:pt>
                <c:pt idx="61">
                  <c:v>-306574</c:v>
                </c:pt>
                <c:pt idx="62">
                  <c:v>-730107</c:v>
                </c:pt>
              </c:numCache>
            </c:numRef>
          </c:val>
          <c:smooth val="0"/>
          <c:extLst>
            <c:ext xmlns:c16="http://schemas.microsoft.com/office/drawing/2014/chart" uri="{C3380CC4-5D6E-409C-BE32-E72D297353CC}">
              <c16:uniqueId val="{00000002-2DCD-4DD5-9ED8-CFE615C07CED}"/>
            </c:ext>
          </c:extLst>
        </c:ser>
        <c:dLbls>
          <c:showLegendKey val="0"/>
          <c:showVal val="0"/>
          <c:showCatName val="0"/>
          <c:showSerName val="0"/>
          <c:showPercent val="0"/>
          <c:showBubbleSize val="0"/>
        </c:dLbls>
        <c:marker val="1"/>
        <c:smooth val="0"/>
        <c:axId val="387935968"/>
        <c:axId val="387974672"/>
      </c:lineChart>
      <c:catAx>
        <c:axId val="387935968"/>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87974672"/>
        <c:crosses val="autoZero"/>
        <c:auto val="1"/>
        <c:lblAlgn val="ctr"/>
        <c:lblOffset val="100"/>
        <c:noMultiLvlLbl val="0"/>
      </c:catAx>
      <c:valAx>
        <c:axId val="387974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879359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ES" sz="1400"/>
              <a:t>Nacimientos vivos anuales por sexo de 1961 - 2001. </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autoTitleDeleted val="0"/>
    <c:plotArea>
      <c:layout/>
      <c:lineChart>
        <c:grouping val="standard"/>
        <c:varyColors val="0"/>
        <c:ser>
          <c:idx val="0"/>
          <c:order val="0"/>
          <c:tx>
            <c:strRef>
              <c:f>'Hoja7 (2)'!$D$6</c:f>
              <c:strCache>
                <c:ptCount val="1"/>
                <c:pt idx="0">
                  <c:v>Nacimientos (Masculino)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'Hoja7 (2)'!$B$7:$B$58</c:f>
              <c:numCache>
                <c:formatCode>#,##0</c:formatCode>
                <c:ptCount val="52"/>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numCache>
            </c:numRef>
          </c:cat>
          <c:val>
            <c:numRef>
              <c:f>'Hoja7 (2)'!$D$7:$D$58</c:f>
              <c:numCache>
                <c:formatCode>#,##0</c:formatCode>
                <c:ptCount val="52"/>
                <c:pt idx="0">
                  <c:v>175784</c:v>
                </c:pt>
                <c:pt idx="1">
                  <c:v>173636</c:v>
                </c:pt>
                <c:pt idx="2">
                  <c:v>180179</c:v>
                </c:pt>
                <c:pt idx="3">
                  <c:v>186550</c:v>
                </c:pt>
                <c:pt idx="4">
                  <c:v>193557</c:v>
                </c:pt>
                <c:pt idx="5">
                  <c:v>191305</c:v>
                </c:pt>
                <c:pt idx="6">
                  <c:v>207408</c:v>
                </c:pt>
                <c:pt idx="7">
                  <c:v>194850</c:v>
                </c:pt>
                <c:pt idx="8">
                  <c:v>201187</c:v>
                </c:pt>
                <c:pt idx="9">
                  <c:v>200079</c:v>
                </c:pt>
                <c:pt idx="10">
                  <c:v>207000</c:v>
                </c:pt>
                <c:pt idx="11">
                  <c:v>207558</c:v>
                </c:pt>
                <c:pt idx="12">
                  <c:v>206562</c:v>
                </c:pt>
                <c:pt idx="13">
                  <c:v>220405</c:v>
                </c:pt>
                <c:pt idx="14">
                  <c:v>227885</c:v>
                </c:pt>
                <c:pt idx="15">
                  <c:v>235720</c:v>
                </c:pt>
                <c:pt idx="16">
                  <c:v>237427</c:v>
                </c:pt>
                <c:pt idx="17">
                  <c:v>243825</c:v>
                </c:pt>
                <c:pt idx="18">
                  <c:v>246459</c:v>
                </c:pt>
                <c:pt idx="19">
                  <c:v>250994</c:v>
                </c:pt>
                <c:pt idx="20">
                  <c:v>253878</c:v>
                </c:pt>
                <c:pt idx="21">
                  <c:v>260639</c:v>
                </c:pt>
                <c:pt idx="22">
                  <c:v>262528</c:v>
                </c:pt>
                <c:pt idx="23">
                  <c:v>257539</c:v>
                </c:pt>
                <c:pt idx="24">
                  <c:v>256707</c:v>
                </c:pt>
                <c:pt idx="25">
                  <c:v>257911</c:v>
                </c:pt>
                <c:pt idx="26">
                  <c:v>264000</c:v>
                </c:pt>
                <c:pt idx="27">
                  <c:v>266572</c:v>
                </c:pt>
                <c:pt idx="28">
                  <c:v>269585</c:v>
                </c:pt>
                <c:pt idx="29">
                  <c:v>296145</c:v>
                </c:pt>
                <c:pt idx="30">
                  <c:v>314687</c:v>
                </c:pt>
                <c:pt idx="31">
                  <c:v>290039</c:v>
                </c:pt>
                <c:pt idx="32">
                  <c:v>272983</c:v>
                </c:pt>
                <c:pt idx="33">
                  <c:v>279221</c:v>
                </c:pt>
                <c:pt idx="34">
                  <c:v>267683</c:v>
                </c:pt>
                <c:pt idx="35">
                  <c:v>257985</c:v>
                </c:pt>
                <c:pt idx="36">
                  <c:v>266416</c:v>
                </c:pt>
                <c:pt idx="37">
                  <c:v>259932</c:v>
                </c:pt>
                <c:pt idx="38">
                  <c:v>282816</c:v>
                </c:pt>
                <c:pt idx="39">
                  <c:v>290687</c:v>
                </c:pt>
                <c:pt idx="40">
                  <c:v>274869</c:v>
                </c:pt>
                <c:pt idx="41">
                  <c:v>254969</c:v>
                </c:pt>
                <c:pt idx="42">
                  <c:v>287634</c:v>
                </c:pt>
                <c:pt idx="43">
                  <c:v>327726</c:v>
                </c:pt>
                <c:pt idx="44">
                  <c:v>343410</c:v>
                </c:pt>
                <c:pt idx="45">
                  <c:v>332785</c:v>
                </c:pt>
                <c:pt idx="46">
                  <c:v>316636</c:v>
                </c:pt>
                <c:pt idx="47">
                  <c:v>292107</c:v>
                </c:pt>
                <c:pt idx="48">
                  <c:v>305015</c:v>
                </c:pt>
                <c:pt idx="49">
                  <c:v>304713</c:v>
                </c:pt>
                <c:pt idx="50">
                  <c:v>316884</c:v>
                </c:pt>
                <c:pt idx="51">
                  <c:v>318785</c:v>
                </c:pt>
              </c:numCache>
            </c:numRef>
          </c:val>
          <c:smooth val="0"/>
          <c:extLst>
            <c:ext xmlns:c16="http://schemas.microsoft.com/office/drawing/2014/chart" uri="{C3380CC4-5D6E-409C-BE32-E72D297353CC}">
              <c16:uniqueId val="{00000001-9CFE-4BFE-805C-E7B4ABA4F727}"/>
            </c:ext>
          </c:extLst>
        </c:ser>
        <c:ser>
          <c:idx val="1"/>
          <c:order val="1"/>
          <c:tx>
            <c:strRef>
              <c:f>'Hoja7 (2)'!$E$6</c:f>
              <c:strCache>
                <c:ptCount val="1"/>
                <c:pt idx="0">
                  <c:v>Nacimientos (Femenino)</c:v>
                </c:pt>
              </c:strCache>
            </c:strRef>
          </c:tx>
          <c:spPr>
            <a:ln w="28575" cap="rnd">
              <a:solidFill>
                <a:srgbClr val="C00000"/>
              </a:solidFill>
              <a:round/>
            </a:ln>
            <a:effectLst/>
          </c:spPr>
          <c:marker>
            <c:symbol val="circle"/>
            <c:size val="5"/>
            <c:spPr>
              <a:solidFill>
                <a:srgbClr val="C00000"/>
              </a:solidFill>
              <a:ln w="9525">
                <a:solidFill>
                  <a:srgbClr val="C00000"/>
                </a:solidFill>
              </a:ln>
              <a:effectLst/>
            </c:spPr>
          </c:marker>
          <c:cat>
            <c:numRef>
              <c:f>'Hoja7 (2)'!$B$7:$B$58</c:f>
              <c:numCache>
                <c:formatCode>#,##0</c:formatCode>
                <c:ptCount val="52"/>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numCache>
            </c:numRef>
          </c:cat>
          <c:val>
            <c:numRef>
              <c:f>'Hoja7 (2)'!$E$7:$E$58</c:f>
              <c:numCache>
                <c:formatCode>#,##0</c:formatCode>
                <c:ptCount val="52"/>
                <c:pt idx="0">
                  <c:v>169205</c:v>
                </c:pt>
                <c:pt idx="1">
                  <c:v>167688</c:v>
                </c:pt>
                <c:pt idx="2">
                  <c:v>173367</c:v>
                </c:pt>
                <c:pt idx="3">
                  <c:v>178790</c:v>
                </c:pt>
                <c:pt idx="4">
                  <c:v>185973</c:v>
                </c:pt>
                <c:pt idx="5">
                  <c:v>185062</c:v>
                </c:pt>
                <c:pt idx="6">
                  <c:v>200578</c:v>
                </c:pt>
                <c:pt idx="7">
                  <c:v>189828</c:v>
                </c:pt>
                <c:pt idx="8">
                  <c:v>195816</c:v>
                </c:pt>
                <c:pt idx="9">
                  <c:v>192504</c:v>
                </c:pt>
                <c:pt idx="10">
                  <c:v>198964</c:v>
                </c:pt>
                <c:pt idx="11">
                  <c:v>198562</c:v>
                </c:pt>
                <c:pt idx="12">
                  <c:v>198893</c:v>
                </c:pt>
                <c:pt idx="13">
                  <c:v>212992</c:v>
                </c:pt>
                <c:pt idx="14">
                  <c:v>218225</c:v>
                </c:pt>
                <c:pt idx="15">
                  <c:v>226513</c:v>
                </c:pt>
                <c:pt idx="16">
                  <c:v>227905</c:v>
                </c:pt>
                <c:pt idx="17">
                  <c:v>231999</c:v>
                </c:pt>
                <c:pt idx="18">
                  <c:v>234890</c:v>
                </c:pt>
                <c:pt idx="19">
                  <c:v>242015</c:v>
                </c:pt>
                <c:pt idx="20">
                  <c:v>243392</c:v>
                </c:pt>
                <c:pt idx="21">
                  <c:v>249893</c:v>
                </c:pt>
                <c:pt idx="22">
                  <c:v>251853</c:v>
                </c:pt>
                <c:pt idx="23">
                  <c:v>246434</c:v>
                </c:pt>
                <c:pt idx="24">
                  <c:v>245622</c:v>
                </c:pt>
                <c:pt idx="25">
                  <c:v>246367</c:v>
                </c:pt>
                <c:pt idx="26">
                  <c:v>252773</c:v>
                </c:pt>
                <c:pt idx="27">
                  <c:v>255820</c:v>
                </c:pt>
                <c:pt idx="28">
                  <c:v>259430</c:v>
                </c:pt>
                <c:pt idx="29">
                  <c:v>281831</c:v>
                </c:pt>
                <c:pt idx="30">
                  <c:v>287337</c:v>
                </c:pt>
                <c:pt idx="31">
                  <c:v>269911</c:v>
                </c:pt>
                <c:pt idx="32">
                  <c:v>251404</c:v>
                </c:pt>
                <c:pt idx="33">
                  <c:v>268598</c:v>
                </c:pt>
                <c:pt idx="34">
                  <c:v>252901</c:v>
                </c:pt>
                <c:pt idx="35">
                  <c:v>239990</c:v>
                </c:pt>
                <c:pt idx="36">
                  <c:v>250220</c:v>
                </c:pt>
                <c:pt idx="37">
                  <c:v>241876</c:v>
                </c:pt>
                <c:pt idx="38">
                  <c:v>245072</c:v>
                </c:pt>
                <c:pt idx="39">
                  <c:v>253729</c:v>
                </c:pt>
                <c:pt idx="40">
                  <c:v>254683</c:v>
                </c:pt>
                <c:pt idx="41">
                  <c:v>237709</c:v>
                </c:pt>
                <c:pt idx="42">
                  <c:v>267980</c:v>
                </c:pt>
                <c:pt idx="43">
                  <c:v>310073</c:v>
                </c:pt>
                <c:pt idx="44">
                  <c:v>322587</c:v>
                </c:pt>
                <c:pt idx="45">
                  <c:v>313440</c:v>
                </c:pt>
                <c:pt idx="46">
                  <c:v>298735</c:v>
                </c:pt>
                <c:pt idx="47">
                  <c:v>289373</c:v>
                </c:pt>
                <c:pt idx="48">
                  <c:v>288830</c:v>
                </c:pt>
                <c:pt idx="49">
                  <c:v>286590</c:v>
                </c:pt>
                <c:pt idx="50">
                  <c:v>298248</c:v>
                </c:pt>
                <c:pt idx="51">
                  <c:v>300745</c:v>
                </c:pt>
              </c:numCache>
            </c:numRef>
          </c:val>
          <c:smooth val="0"/>
          <c:extLst>
            <c:ext xmlns:c16="http://schemas.microsoft.com/office/drawing/2014/chart" uri="{C3380CC4-5D6E-409C-BE32-E72D297353CC}">
              <c16:uniqueId val="{00000002-9CFE-4BFE-805C-E7B4ABA4F727}"/>
            </c:ext>
          </c:extLst>
        </c:ser>
        <c:dLbls>
          <c:showLegendKey val="0"/>
          <c:showVal val="0"/>
          <c:showCatName val="0"/>
          <c:showSerName val="0"/>
          <c:showPercent val="0"/>
          <c:showBubbleSize val="0"/>
        </c:dLbls>
        <c:marker val="1"/>
        <c:smooth val="0"/>
        <c:axId val="387937936"/>
        <c:axId val="387965488"/>
      </c:lineChart>
      <c:catAx>
        <c:axId val="387937936"/>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87965488"/>
        <c:crosses val="autoZero"/>
        <c:auto val="1"/>
        <c:lblAlgn val="ctr"/>
        <c:lblOffset val="100"/>
        <c:noMultiLvlLbl val="0"/>
      </c:catAx>
      <c:valAx>
        <c:axId val="3879654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8793793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ES" sz="1400"/>
              <a:t>Defunciones anuales por sexo de 1961 - 2001. </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autoTitleDeleted val="0"/>
    <c:plotArea>
      <c:layout/>
      <c:lineChart>
        <c:grouping val="standard"/>
        <c:varyColors val="0"/>
        <c:ser>
          <c:idx val="0"/>
          <c:order val="0"/>
          <c:tx>
            <c:strRef>
              <c:f>'Hoja7 (2)'!$G$6</c:f>
              <c:strCache>
                <c:ptCount val="1"/>
                <c:pt idx="0">
                  <c:v>Defunciones (Masculino)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'Hoja7 (2)'!$B$7:$B$58</c:f>
              <c:numCache>
                <c:formatCode>#,##0</c:formatCode>
                <c:ptCount val="52"/>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numCache>
            </c:numRef>
          </c:cat>
          <c:val>
            <c:numRef>
              <c:f>'Hoja7 (2)'!$G$7:$G$58</c:f>
              <c:numCache>
                <c:formatCode>#,##0</c:formatCode>
                <c:ptCount val="52"/>
                <c:pt idx="0">
                  <c:v>29497</c:v>
                </c:pt>
                <c:pt idx="1">
                  <c:v>29174</c:v>
                </c:pt>
                <c:pt idx="2">
                  <c:v>29242</c:v>
                </c:pt>
                <c:pt idx="3">
                  <c:v>32427</c:v>
                </c:pt>
                <c:pt idx="4">
                  <c:v>32924</c:v>
                </c:pt>
                <c:pt idx="5">
                  <c:v>32986</c:v>
                </c:pt>
                <c:pt idx="6">
                  <c:v>33252</c:v>
                </c:pt>
                <c:pt idx="7">
                  <c:v>34440</c:v>
                </c:pt>
                <c:pt idx="8">
                  <c:v>36118</c:v>
                </c:pt>
                <c:pt idx="9">
                  <c:v>37081</c:v>
                </c:pt>
                <c:pt idx="10">
                  <c:v>38263</c:v>
                </c:pt>
                <c:pt idx="11">
                  <c:v>39856</c:v>
                </c:pt>
                <c:pt idx="12">
                  <c:v>41940</c:v>
                </c:pt>
                <c:pt idx="13">
                  <c:v>40663</c:v>
                </c:pt>
                <c:pt idx="14">
                  <c:v>41273</c:v>
                </c:pt>
                <c:pt idx="15">
                  <c:v>41616</c:v>
                </c:pt>
                <c:pt idx="16">
                  <c:v>41699</c:v>
                </c:pt>
                <c:pt idx="17">
                  <c:v>41286</c:v>
                </c:pt>
                <c:pt idx="18">
                  <c:v>42434</c:v>
                </c:pt>
                <c:pt idx="19">
                  <c:v>44073</c:v>
                </c:pt>
                <c:pt idx="20">
                  <c:v>45752</c:v>
                </c:pt>
                <c:pt idx="21">
                  <c:v>44162</c:v>
                </c:pt>
                <c:pt idx="22">
                  <c:v>43498</c:v>
                </c:pt>
                <c:pt idx="23">
                  <c:v>44397</c:v>
                </c:pt>
                <c:pt idx="24">
                  <c:v>44511</c:v>
                </c:pt>
                <c:pt idx="25">
                  <c:v>44014</c:v>
                </c:pt>
                <c:pt idx="26">
                  <c:v>45598</c:v>
                </c:pt>
                <c:pt idx="27">
                  <c:v>46534</c:v>
                </c:pt>
                <c:pt idx="28">
                  <c:v>48912</c:v>
                </c:pt>
                <c:pt idx="29">
                  <c:v>51073</c:v>
                </c:pt>
                <c:pt idx="30">
                  <c:v>51237</c:v>
                </c:pt>
                <c:pt idx="31">
                  <c:v>53182</c:v>
                </c:pt>
                <c:pt idx="32">
                  <c:v>52717</c:v>
                </c:pt>
                <c:pt idx="33">
                  <c:v>56855</c:v>
                </c:pt>
                <c:pt idx="34">
                  <c:v>53953</c:v>
                </c:pt>
                <c:pt idx="35">
                  <c:v>54940</c:v>
                </c:pt>
                <c:pt idx="36">
                  <c:v>55074</c:v>
                </c:pt>
                <c:pt idx="37">
                  <c:v>58536</c:v>
                </c:pt>
                <c:pt idx="38">
                  <c:v>60787</c:v>
                </c:pt>
                <c:pt idx="39">
                  <c:v>62978</c:v>
                </c:pt>
                <c:pt idx="40">
                  <c:v>65934</c:v>
                </c:pt>
                <c:pt idx="41">
                  <c:v>64917</c:v>
                </c:pt>
                <c:pt idx="42">
                  <c:v>73377</c:v>
                </c:pt>
                <c:pt idx="43">
                  <c:v>67597</c:v>
                </c:pt>
                <c:pt idx="44">
                  <c:v>67169</c:v>
                </c:pt>
                <c:pt idx="45">
                  <c:v>70950</c:v>
                </c:pt>
                <c:pt idx="46">
                  <c:v>73756</c:v>
                </c:pt>
                <c:pt idx="47">
                  <c:v>77457</c:v>
                </c:pt>
                <c:pt idx="48">
                  <c:v>76883</c:v>
                </c:pt>
                <c:pt idx="49">
                  <c:v>80377</c:v>
                </c:pt>
                <c:pt idx="50">
                  <c:v>83283</c:v>
                </c:pt>
                <c:pt idx="51">
                  <c:v>88189</c:v>
                </c:pt>
              </c:numCache>
            </c:numRef>
          </c:val>
          <c:smooth val="0"/>
          <c:extLst>
            <c:ext xmlns:c16="http://schemas.microsoft.com/office/drawing/2014/chart" uri="{C3380CC4-5D6E-409C-BE32-E72D297353CC}">
              <c16:uniqueId val="{00000000-EA3D-4DA0-920C-5891D85FCEE7}"/>
            </c:ext>
          </c:extLst>
        </c:ser>
        <c:ser>
          <c:idx val="1"/>
          <c:order val="1"/>
          <c:tx>
            <c:strRef>
              <c:f>'Hoja7 (2)'!$H$6</c:f>
              <c:strCache>
                <c:ptCount val="1"/>
                <c:pt idx="0">
                  <c:v>Defunciones (Femenino)</c:v>
                </c:pt>
              </c:strCache>
            </c:strRef>
          </c:tx>
          <c:spPr>
            <a:ln w="28575" cap="rnd">
              <a:solidFill>
                <a:srgbClr val="C00000"/>
              </a:solidFill>
              <a:round/>
            </a:ln>
            <a:effectLst/>
          </c:spPr>
          <c:marker>
            <c:symbol val="circle"/>
            <c:size val="5"/>
            <c:spPr>
              <a:solidFill>
                <a:srgbClr val="C00000"/>
              </a:solidFill>
              <a:ln w="9525">
                <a:solidFill>
                  <a:srgbClr val="C00000"/>
                </a:solidFill>
              </a:ln>
              <a:effectLst/>
            </c:spPr>
          </c:marker>
          <c:cat>
            <c:numRef>
              <c:f>'Hoja7 (2)'!$B$7:$B$58</c:f>
              <c:numCache>
                <c:formatCode>#,##0</c:formatCode>
                <c:ptCount val="52"/>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numCache>
            </c:numRef>
          </c:cat>
          <c:val>
            <c:numRef>
              <c:f>'Hoja7 (2)'!$H$7:$H$58</c:f>
              <c:numCache>
                <c:formatCode>#,##0</c:formatCode>
                <c:ptCount val="52"/>
                <c:pt idx="0">
                  <c:v>25857</c:v>
                </c:pt>
                <c:pt idx="1">
                  <c:v>26411</c:v>
                </c:pt>
                <c:pt idx="2">
                  <c:v>25718</c:v>
                </c:pt>
                <c:pt idx="3">
                  <c:v>28485</c:v>
                </c:pt>
                <c:pt idx="4">
                  <c:v>28644</c:v>
                </c:pt>
                <c:pt idx="5">
                  <c:v>28705</c:v>
                </c:pt>
                <c:pt idx="6">
                  <c:v>28859</c:v>
                </c:pt>
                <c:pt idx="7">
                  <c:v>30152</c:v>
                </c:pt>
                <c:pt idx="8">
                  <c:v>31666</c:v>
                </c:pt>
                <c:pt idx="9">
                  <c:v>31412</c:v>
                </c:pt>
                <c:pt idx="10">
                  <c:v>32215</c:v>
                </c:pt>
                <c:pt idx="11">
                  <c:v>33523</c:v>
                </c:pt>
                <c:pt idx="12">
                  <c:v>34393</c:v>
                </c:pt>
                <c:pt idx="13">
                  <c:v>32892</c:v>
                </c:pt>
                <c:pt idx="14">
                  <c:v>33115</c:v>
                </c:pt>
                <c:pt idx="15">
                  <c:v>33472</c:v>
                </c:pt>
                <c:pt idx="16">
                  <c:v>32558</c:v>
                </c:pt>
                <c:pt idx="17">
                  <c:v>31298</c:v>
                </c:pt>
                <c:pt idx="18">
                  <c:v>32215</c:v>
                </c:pt>
                <c:pt idx="19">
                  <c:v>32945</c:v>
                </c:pt>
                <c:pt idx="20">
                  <c:v>34594</c:v>
                </c:pt>
                <c:pt idx="21">
                  <c:v>32859</c:v>
                </c:pt>
                <c:pt idx="22">
                  <c:v>44397</c:v>
                </c:pt>
                <c:pt idx="23">
                  <c:v>33694</c:v>
                </c:pt>
                <c:pt idx="24">
                  <c:v>34427</c:v>
                </c:pt>
                <c:pt idx="25">
                  <c:v>33633</c:v>
                </c:pt>
                <c:pt idx="26">
                  <c:v>34724</c:v>
                </c:pt>
                <c:pt idx="27">
                  <c:v>34908</c:v>
                </c:pt>
                <c:pt idx="28">
                  <c:v>35849</c:v>
                </c:pt>
                <c:pt idx="29">
                  <c:v>38757</c:v>
                </c:pt>
                <c:pt idx="30">
                  <c:v>37397</c:v>
                </c:pt>
                <c:pt idx="31">
                  <c:v>37384</c:v>
                </c:pt>
                <c:pt idx="32">
                  <c:v>36388</c:v>
                </c:pt>
                <c:pt idx="33">
                  <c:v>39841</c:v>
                </c:pt>
                <c:pt idx="34">
                  <c:v>38320</c:v>
                </c:pt>
                <c:pt idx="35">
                  <c:v>38899</c:v>
                </c:pt>
                <c:pt idx="36">
                  <c:v>39260</c:v>
                </c:pt>
                <c:pt idx="37">
                  <c:v>40088</c:v>
                </c:pt>
                <c:pt idx="38">
                  <c:v>41120</c:v>
                </c:pt>
                <c:pt idx="39">
                  <c:v>40277</c:v>
                </c:pt>
                <c:pt idx="40">
                  <c:v>41933</c:v>
                </c:pt>
                <c:pt idx="41">
                  <c:v>40471</c:v>
                </c:pt>
                <c:pt idx="42">
                  <c:v>45185</c:v>
                </c:pt>
                <c:pt idx="43">
                  <c:v>43349</c:v>
                </c:pt>
                <c:pt idx="44">
                  <c:v>43132</c:v>
                </c:pt>
                <c:pt idx="45">
                  <c:v>44398</c:v>
                </c:pt>
                <c:pt idx="46">
                  <c:v>44838</c:v>
                </c:pt>
                <c:pt idx="47">
                  <c:v>46605</c:v>
                </c:pt>
                <c:pt idx="48">
                  <c:v>46647</c:v>
                </c:pt>
                <c:pt idx="49">
                  <c:v>50220</c:v>
                </c:pt>
                <c:pt idx="50">
                  <c:v>53520</c:v>
                </c:pt>
                <c:pt idx="51">
                  <c:v>54799</c:v>
                </c:pt>
              </c:numCache>
            </c:numRef>
          </c:val>
          <c:smooth val="0"/>
          <c:extLst>
            <c:ext xmlns:c16="http://schemas.microsoft.com/office/drawing/2014/chart" uri="{C3380CC4-5D6E-409C-BE32-E72D297353CC}">
              <c16:uniqueId val="{00000001-EA3D-4DA0-920C-5891D85FCEE7}"/>
            </c:ext>
          </c:extLst>
        </c:ser>
        <c:dLbls>
          <c:showLegendKey val="0"/>
          <c:showVal val="0"/>
          <c:showCatName val="0"/>
          <c:showSerName val="0"/>
          <c:showPercent val="0"/>
          <c:showBubbleSize val="0"/>
        </c:dLbls>
        <c:marker val="1"/>
        <c:smooth val="0"/>
        <c:axId val="387937936"/>
        <c:axId val="387965488"/>
      </c:lineChart>
      <c:catAx>
        <c:axId val="387937936"/>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87965488"/>
        <c:crosses val="autoZero"/>
        <c:auto val="1"/>
        <c:lblAlgn val="ctr"/>
        <c:lblOffset val="100"/>
        <c:noMultiLvlLbl val="0"/>
      </c:catAx>
      <c:valAx>
        <c:axId val="3879654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8793793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ES" sz="1400" b="1" i="0" u="none" strike="noStrike" baseline="0">
                <a:effectLst/>
              </a:rPr>
              <a:t>Nacimientos vivos registrados por grupo de edad de la madre quinquenales de 1961-2010.</a:t>
            </a:r>
            <a:endParaRPr lang="es-ES" sz="1400"/>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autoTitleDeleted val="0"/>
    <c:plotArea>
      <c:layout/>
      <c:barChart>
        <c:barDir val="col"/>
        <c:grouping val="clustered"/>
        <c:varyColors val="0"/>
        <c:ser>
          <c:idx val="0"/>
          <c:order val="0"/>
          <c:tx>
            <c:strRef>
              <c:f>'Hoja8 (2)'!$P$7</c:f>
              <c:strCache>
                <c:ptCount val="1"/>
                <c:pt idx="0">
                  <c:v>1.961</c:v>
                </c:pt>
              </c:strCache>
            </c:strRef>
          </c:tx>
          <c:spPr>
            <a:solidFill>
              <a:schemeClr val="accent1"/>
            </a:solidFill>
            <a:ln>
              <a:noFill/>
            </a:ln>
            <a:effectLst/>
          </c:spPr>
          <c:invertIfNegative val="0"/>
          <c:cat>
            <c:strRef>
              <c:f>'Hoja8 (2)'!$R$6:$AA$6</c:f>
              <c:strCache>
                <c:ptCount val="10"/>
                <c:pt idx="0">
                  <c:v>Menos de 15</c:v>
                </c:pt>
                <c:pt idx="1">
                  <c:v>15 - 19</c:v>
                </c:pt>
                <c:pt idx="2">
                  <c:v>20 - 24</c:v>
                </c:pt>
                <c:pt idx="3">
                  <c:v>25 -29</c:v>
                </c:pt>
                <c:pt idx="4">
                  <c:v>30 - 34</c:v>
                </c:pt>
                <c:pt idx="5">
                  <c:v>35 - 39</c:v>
                </c:pt>
                <c:pt idx="6">
                  <c:v>40 - 44</c:v>
                </c:pt>
                <c:pt idx="7">
                  <c:v>45 - 49</c:v>
                </c:pt>
                <c:pt idx="8">
                  <c:v>50 y más</c:v>
                </c:pt>
                <c:pt idx="9">
                  <c:v>No Declarado</c:v>
                </c:pt>
              </c:strCache>
            </c:strRef>
          </c:cat>
          <c:val>
            <c:numRef>
              <c:f>'Hoja8 (2)'!$R$7:$AA$7</c:f>
              <c:numCache>
                <c:formatCode>#,##0</c:formatCode>
                <c:ptCount val="10"/>
                <c:pt idx="0">
                  <c:v>761</c:v>
                </c:pt>
                <c:pt idx="1">
                  <c:v>47285</c:v>
                </c:pt>
                <c:pt idx="2">
                  <c:v>101286</c:v>
                </c:pt>
                <c:pt idx="3">
                  <c:v>85603</c:v>
                </c:pt>
                <c:pt idx="4">
                  <c:v>58406</c:v>
                </c:pt>
                <c:pt idx="5">
                  <c:v>36278</c:v>
                </c:pt>
                <c:pt idx="6">
                  <c:v>10113</c:v>
                </c:pt>
                <c:pt idx="7">
                  <c:v>2154</c:v>
                </c:pt>
                <c:pt idx="8">
                  <c:v>295</c:v>
                </c:pt>
                <c:pt idx="9">
                  <c:v>2808</c:v>
                </c:pt>
              </c:numCache>
            </c:numRef>
          </c:val>
          <c:extLst>
            <c:ext xmlns:c16="http://schemas.microsoft.com/office/drawing/2014/chart" uri="{C3380CC4-5D6E-409C-BE32-E72D297353CC}">
              <c16:uniqueId val="{00000000-EE8A-4D42-9CFC-84C9225D0CD9}"/>
            </c:ext>
          </c:extLst>
        </c:ser>
        <c:ser>
          <c:idx val="1"/>
          <c:order val="1"/>
          <c:tx>
            <c:strRef>
              <c:f>'Hoja8 (2)'!$P$12</c:f>
              <c:strCache>
                <c:ptCount val="1"/>
                <c:pt idx="0">
                  <c:v>1.966</c:v>
                </c:pt>
              </c:strCache>
            </c:strRef>
          </c:tx>
          <c:spPr>
            <a:solidFill>
              <a:schemeClr val="accent2"/>
            </a:solidFill>
            <a:ln>
              <a:noFill/>
            </a:ln>
            <a:effectLst/>
          </c:spPr>
          <c:invertIfNegative val="0"/>
          <c:cat>
            <c:strRef>
              <c:f>'Hoja8 (2)'!$R$6:$AA$6</c:f>
              <c:strCache>
                <c:ptCount val="10"/>
                <c:pt idx="0">
                  <c:v>Menos de 15</c:v>
                </c:pt>
                <c:pt idx="1">
                  <c:v>15 - 19</c:v>
                </c:pt>
                <c:pt idx="2">
                  <c:v>20 - 24</c:v>
                </c:pt>
                <c:pt idx="3">
                  <c:v>25 -29</c:v>
                </c:pt>
                <c:pt idx="4">
                  <c:v>30 - 34</c:v>
                </c:pt>
                <c:pt idx="5">
                  <c:v>35 - 39</c:v>
                </c:pt>
                <c:pt idx="6">
                  <c:v>40 - 44</c:v>
                </c:pt>
                <c:pt idx="7">
                  <c:v>45 - 49</c:v>
                </c:pt>
                <c:pt idx="8">
                  <c:v>50 y más</c:v>
                </c:pt>
                <c:pt idx="9">
                  <c:v>No Declarado</c:v>
                </c:pt>
              </c:strCache>
            </c:strRef>
          </c:cat>
          <c:val>
            <c:numRef>
              <c:f>'Hoja8 (2)'!$R$12:$AA$12</c:f>
              <c:numCache>
                <c:formatCode>#,##0</c:formatCode>
                <c:ptCount val="10"/>
                <c:pt idx="0">
                  <c:v>915</c:v>
                </c:pt>
                <c:pt idx="1">
                  <c:v>54635</c:v>
                </c:pt>
                <c:pt idx="2">
                  <c:v>106236</c:v>
                </c:pt>
                <c:pt idx="3">
                  <c:v>93443</c:v>
                </c:pt>
                <c:pt idx="4">
                  <c:v>60719</c:v>
                </c:pt>
                <c:pt idx="5">
                  <c:v>43017</c:v>
                </c:pt>
                <c:pt idx="6">
                  <c:v>12382</c:v>
                </c:pt>
                <c:pt idx="7">
                  <c:v>2439</c:v>
                </c:pt>
                <c:pt idx="8">
                  <c:v>207</c:v>
                </c:pt>
                <c:pt idx="9">
                  <c:v>2374</c:v>
                </c:pt>
              </c:numCache>
            </c:numRef>
          </c:val>
          <c:extLst>
            <c:ext xmlns:c16="http://schemas.microsoft.com/office/drawing/2014/chart" uri="{C3380CC4-5D6E-409C-BE32-E72D297353CC}">
              <c16:uniqueId val="{00000001-EE8A-4D42-9CFC-84C9225D0CD9}"/>
            </c:ext>
          </c:extLst>
        </c:ser>
        <c:ser>
          <c:idx val="2"/>
          <c:order val="2"/>
          <c:tx>
            <c:strRef>
              <c:f>'Hoja8 (2)'!$P$17</c:f>
              <c:strCache>
                <c:ptCount val="1"/>
                <c:pt idx="0">
                  <c:v>1.971</c:v>
                </c:pt>
              </c:strCache>
            </c:strRef>
          </c:tx>
          <c:spPr>
            <a:solidFill>
              <a:schemeClr val="accent3"/>
            </a:solidFill>
            <a:ln>
              <a:noFill/>
            </a:ln>
            <a:effectLst/>
          </c:spPr>
          <c:invertIfNegative val="0"/>
          <c:cat>
            <c:strRef>
              <c:f>'Hoja8 (2)'!$R$6:$AA$6</c:f>
              <c:strCache>
                <c:ptCount val="10"/>
                <c:pt idx="0">
                  <c:v>Menos de 15</c:v>
                </c:pt>
                <c:pt idx="1">
                  <c:v>15 - 19</c:v>
                </c:pt>
                <c:pt idx="2">
                  <c:v>20 - 24</c:v>
                </c:pt>
                <c:pt idx="3">
                  <c:v>25 -29</c:v>
                </c:pt>
                <c:pt idx="4">
                  <c:v>30 - 34</c:v>
                </c:pt>
                <c:pt idx="5">
                  <c:v>35 - 39</c:v>
                </c:pt>
                <c:pt idx="6">
                  <c:v>40 - 44</c:v>
                </c:pt>
                <c:pt idx="7">
                  <c:v>45 - 49</c:v>
                </c:pt>
                <c:pt idx="8">
                  <c:v>50 y más</c:v>
                </c:pt>
                <c:pt idx="9">
                  <c:v>No Declarado</c:v>
                </c:pt>
              </c:strCache>
            </c:strRef>
          </c:cat>
          <c:val>
            <c:numRef>
              <c:f>'Hoja8 (2)'!$R$17:$AA$17</c:f>
              <c:numCache>
                <c:formatCode>#,##0</c:formatCode>
                <c:ptCount val="10"/>
                <c:pt idx="0">
                  <c:v>1126</c:v>
                </c:pt>
                <c:pt idx="1">
                  <c:v>63417</c:v>
                </c:pt>
                <c:pt idx="2">
                  <c:v>124728</c:v>
                </c:pt>
                <c:pt idx="3">
                  <c:v>94058</c:v>
                </c:pt>
                <c:pt idx="4">
                  <c:v>62485</c:v>
                </c:pt>
                <c:pt idx="5">
                  <c:v>40670</c:v>
                </c:pt>
                <c:pt idx="6">
                  <c:v>13999</c:v>
                </c:pt>
                <c:pt idx="7">
                  <c:v>2174</c:v>
                </c:pt>
                <c:pt idx="8">
                  <c:v>125</c:v>
                </c:pt>
                <c:pt idx="9">
                  <c:v>3182</c:v>
                </c:pt>
              </c:numCache>
            </c:numRef>
          </c:val>
          <c:extLst>
            <c:ext xmlns:c16="http://schemas.microsoft.com/office/drawing/2014/chart" uri="{C3380CC4-5D6E-409C-BE32-E72D297353CC}">
              <c16:uniqueId val="{00000002-EE8A-4D42-9CFC-84C9225D0CD9}"/>
            </c:ext>
          </c:extLst>
        </c:ser>
        <c:ser>
          <c:idx val="3"/>
          <c:order val="3"/>
          <c:tx>
            <c:strRef>
              <c:f>'Hoja8 (2)'!$P$22</c:f>
              <c:strCache>
                <c:ptCount val="1"/>
                <c:pt idx="0">
                  <c:v>1.976</c:v>
                </c:pt>
              </c:strCache>
            </c:strRef>
          </c:tx>
          <c:spPr>
            <a:solidFill>
              <a:schemeClr val="accent4"/>
            </a:solidFill>
            <a:ln>
              <a:noFill/>
            </a:ln>
            <a:effectLst/>
          </c:spPr>
          <c:invertIfNegative val="0"/>
          <c:cat>
            <c:strRef>
              <c:f>'Hoja8 (2)'!$R$6:$AA$6</c:f>
              <c:strCache>
                <c:ptCount val="10"/>
                <c:pt idx="0">
                  <c:v>Menos de 15</c:v>
                </c:pt>
                <c:pt idx="1">
                  <c:v>15 - 19</c:v>
                </c:pt>
                <c:pt idx="2">
                  <c:v>20 - 24</c:v>
                </c:pt>
                <c:pt idx="3">
                  <c:v>25 -29</c:v>
                </c:pt>
                <c:pt idx="4">
                  <c:v>30 - 34</c:v>
                </c:pt>
                <c:pt idx="5">
                  <c:v>35 - 39</c:v>
                </c:pt>
                <c:pt idx="6">
                  <c:v>40 - 44</c:v>
                </c:pt>
                <c:pt idx="7">
                  <c:v>45 - 49</c:v>
                </c:pt>
                <c:pt idx="8">
                  <c:v>50 y más</c:v>
                </c:pt>
                <c:pt idx="9">
                  <c:v>No Declarado</c:v>
                </c:pt>
              </c:strCache>
            </c:strRef>
          </c:cat>
          <c:val>
            <c:numRef>
              <c:f>'Hoja8 (2)'!$R$22:$AA$22</c:f>
              <c:numCache>
                <c:formatCode>#,##0</c:formatCode>
                <c:ptCount val="10"/>
                <c:pt idx="0">
                  <c:v>1749</c:v>
                </c:pt>
                <c:pt idx="1">
                  <c:v>78466</c:v>
                </c:pt>
                <c:pt idx="2">
                  <c:v>148100</c:v>
                </c:pt>
                <c:pt idx="3">
                  <c:v>111360</c:v>
                </c:pt>
                <c:pt idx="4">
                  <c:v>64058</c:v>
                </c:pt>
                <c:pt idx="5">
                  <c:v>39850</c:v>
                </c:pt>
                <c:pt idx="6">
                  <c:v>14512</c:v>
                </c:pt>
                <c:pt idx="7">
                  <c:v>2655</c:v>
                </c:pt>
                <c:pt idx="8">
                  <c:v>150</c:v>
                </c:pt>
                <c:pt idx="9">
                  <c:v>1333</c:v>
                </c:pt>
              </c:numCache>
            </c:numRef>
          </c:val>
          <c:extLst>
            <c:ext xmlns:c16="http://schemas.microsoft.com/office/drawing/2014/chart" uri="{C3380CC4-5D6E-409C-BE32-E72D297353CC}">
              <c16:uniqueId val="{00000003-EE8A-4D42-9CFC-84C9225D0CD9}"/>
            </c:ext>
          </c:extLst>
        </c:ser>
        <c:ser>
          <c:idx val="4"/>
          <c:order val="4"/>
          <c:tx>
            <c:strRef>
              <c:f>'Hoja8 (2)'!$P$27</c:f>
              <c:strCache>
                <c:ptCount val="1"/>
                <c:pt idx="0">
                  <c:v>1.981</c:v>
                </c:pt>
              </c:strCache>
            </c:strRef>
          </c:tx>
          <c:spPr>
            <a:solidFill>
              <a:schemeClr val="accent5"/>
            </a:solidFill>
            <a:ln>
              <a:noFill/>
            </a:ln>
            <a:effectLst/>
          </c:spPr>
          <c:invertIfNegative val="0"/>
          <c:cat>
            <c:strRef>
              <c:f>'Hoja8 (2)'!$R$6:$AA$6</c:f>
              <c:strCache>
                <c:ptCount val="10"/>
                <c:pt idx="0">
                  <c:v>Menos de 15</c:v>
                </c:pt>
                <c:pt idx="1">
                  <c:v>15 - 19</c:v>
                </c:pt>
                <c:pt idx="2">
                  <c:v>20 - 24</c:v>
                </c:pt>
                <c:pt idx="3">
                  <c:v>25 -29</c:v>
                </c:pt>
                <c:pt idx="4">
                  <c:v>30 - 34</c:v>
                </c:pt>
                <c:pt idx="5">
                  <c:v>35 - 39</c:v>
                </c:pt>
                <c:pt idx="6">
                  <c:v>40 - 44</c:v>
                </c:pt>
                <c:pt idx="7">
                  <c:v>45 - 49</c:v>
                </c:pt>
                <c:pt idx="8">
                  <c:v>50 y más</c:v>
                </c:pt>
                <c:pt idx="9">
                  <c:v>No Declarado</c:v>
                </c:pt>
              </c:strCache>
            </c:strRef>
          </c:cat>
          <c:val>
            <c:numRef>
              <c:f>'Hoja8 (2)'!$R$27:$AA$27</c:f>
              <c:numCache>
                <c:formatCode>#,##0</c:formatCode>
                <c:ptCount val="10"/>
                <c:pt idx="0">
                  <c:v>3843</c:v>
                </c:pt>
                <c:pt idx="1">
                  <c:v>80119</c:v>
                </c:pt>
                <c:pt idx="2">
                  <c:v>157905</c:v>
                </c:pt>
                <c:pt idx="3">
                  <c:v>126869</c:v>
                </c:pt>
                <c:pt idx="4">
                  <c:v>76691</c:v>
                </c:pt>
                <c:pt idx="5">
                  <c:v>36010</c:v>
                </c:pt>
                <c:pt idx="6">
                  <c:v>13411</c:v>
                </c:pt>
                <c:pt idx="7">
                  <c:v>2169</c:v>
                </c:pt>
                <c:pt idx="8">
                  <c:v>253</c:v>
                </c:pt>
                <c:pt idx="9">
                  <c:v>0</c:v>
                </c:pt>
              </c:numCache>
            </c:numRef>
          </c:val>
          <c:extLst>
            <c:ext xmlns:c16="http://schemas.microsoft.com/office/drawing/2014/chart" uri="{C3380CC4-5D6E-409C-BE32-E72D297353CC}">
              <c16:uniqueId val="{00000004-EE8A-4D42-9CFC-84C9225D0CD9}"/>
            </c:ext>
          </c:extLst>
        </c:ser>
        <c:ser>
          <c:idx val="5"/>
          <c:order val="5"/>
          <c:tx>
            <c:strRef>
              <c:f>'Hoja8 (2)'!$P$32</c:f>
              <c:strCache>
                <c:ptCount val="1"/>
                <c:pt idx="0">
                  <c:v>1.986</c:v>
                </c:pt>
              </c:strCache>
            </c:strRef>
          </c:tx>
          <c:spPr>
            <a:solidFill>
              <a:schemeClr val="accent6"/>
            </a:solidFill>
            <a:ln>
              <a:noFill/>
            </a:ln>
            <a:effectLst/>
          </c:spPr>
          <c:invertIfNegative val="0"/>
          <c:cat>
            <c:strRef>
              <c:f>'Hoja8 (2)'!$R$6:$AA$6</c:f>
              <c:strCache>
                <c:ptCount val="10"/>
                <c:pt idx="0">
                  <c:v>Menos de 15</c:v>
                </c:pt>
                <c:pt idx="1">
                  <c:v>15 - 19</c:v>
                </c:pt>
                <c:pt idx="2">
                  <c:v>20 - 24</c:v>
                </c:pt>
                <c:pt idx="3">
                  <c:v>25 -29</c:v>
                </c:pt>
                <c:pt idx="4">
                  <c:v>30 - 34</c:v>
                </c:pt>
                <c:pt idx="5">
                  <c:v>35 - 39</c:v>
                </c:pt>
                <c:pt idx="6">
                  <c:v>40 - 44</c:v>
                </c:pt>
                <c:pt idx="7">
                  <c:v>45 - 49</c:v>
                </c:pt>
                <c:pt idx="8">
                  <c:v>50 y más</c:v>
                </c:pt>
                <c:pt idx="9">
                  <c:v>No Declarado</c:v>
                </c:pt>
              </c:strCache>
            </c:strRef>
          </c:cat>
          <c:val>
            <c:numRef>
              <c:f>'Hoja8 (2)'!$R$32:$AA$32</c:f>
              <c:numCache>
                <c:formatCode>#,##0</c:formatCode>
                <c:ptCount val="10"/>
                <c:pt idx="0">
                  <c:v>5003</c:v>
                </c:pt>
                <c:pt idx="1">
                  <c:v>88442</c:v>
                </c:pt>
                <c:pt idx="2">
                  <c:v>153247</c:v>
                </c:pt>
                <c:pt idx="3">
                  <c:v>125399</c:v>
                </c:pt>
                <c:pt idx="4">
                  <c:v>81265</c:v>
                </c:pt>
                <c:pt idx="5">
                  <c:v>38268</c:v>
                </c:pt>
                <c:pt idx="6">
                  <c:v>10795</c:v>
                </c:pt>
                <c:pt idx="7">
                  <c:v>1571</c:v>
                </c:pt>
                <c:pt idx="8">
                  <c:v>288</c:v>
                </c:pt>
                <c:pt idx="9">
                  <c:v>0</c:v>
                </c:pt>
              </c:numCache>
            </c:numRef>
          </c:val>
          <c:extLst>
            <c:ext xmlns:c16="http://schemas.microsoft.com/office/drawing/2014/chart" uri="{C3380CC4-5D6E-409C-BE32-E72D297353CC}">
              <c16:uniqueId val="{00000005-EE8A-4D42-9CFC-84C9225D0CD9}"/>
            </c:ext>
          </c:extLst>
        </c:ser>
        <c:ser>
          <c:idx val="6"/>
          <c:order val="6"/>
          <c:tx>
            <c:strRef>
              <c:f>'Hoja8 (2)'!$P$37</c:f>
              <c:strCache>
                <c:ptCount val="1"/>
                <c:pt idx="0">
                  <c:v>1.991</c:v>
                </c:pt>
              </c:strCache>
            </c:strRef>
          </c:tx>
          <c:spPr>
            <a:solidFill>
              <a:schemeClr val="accent1">
                <a:lumMod val="60000"/>
              </a:schemeClr>
            </a:solidFill>
            <a:ln>
              <a:noFill/>
            </a:ln>
            <a:effectLst/>
          </c:spPr>
          <c:invertIfNegative val="0"/>
          <c:dLbls>
            <c:dLbl>
              <c:idx val="2"/>
              <c:layout>
                <c:manualLayout>
                  <c:x val="-1.9828406816936633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EE8A-4D42-9CFC-84C9225D0CD9}"/>
                </c:ext>
              </c:extLst>
            </c:dLbl>
            <c:spPr>
              <a:solidFill>
                <a:schemeClr val="tx2">
                  <a:lumMod val="20000"/>
                  <a:lumOff val="80000"/>
                </a:schemeClr>
              </a:solidFill>
              <a:ln>
                <a:solidFill>
                  <a:schemeClr val="tx2"/>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tx2"/>
                      </a:solidFill>
                      <a:round/>
                    </a:ln>
                    <a:effectLst/>
                  </c:spPr>
                </c15:leaderLines>
              </c:ext>
            </c:extLst>
          </c:dLbls>
          <c:cat>
            <c:strRef>
              <c:f>'Hoja8 (2)'!$R$6:$AA$6</c:f>
              <c:strCache>
                <c:ptCount val="10"/>
                <c:pt idx="0">
                  <c:v>Menos de 15</c:v>
                </c:pt>
                <c:pt idx="1">
                  <c:v>15 - 19</c:v>
                </c:pt>
                <c:pt idx="2">
                  <c:v>20 - 24</c:v>
                </c:pt>
                <c:pt idx="3">
                  <c:v>25 -29</c:v>
                </c:pt>
                <c:pt idx="4">
                  <c:v>30 - 34</c:v>
                </c:pt>
                <c:pt idx="5">
                  <c:v>35 - 39</c:v>
                </c:pt>
                <c:pt idx="6">
                  <c:v>40 - 44</c:v>
                </c:pt>
                <c:pt idx="7">
                  <c:v>45 - 49</c:v>
                </c:pt>
                <c:pt idx="8">
                  <c:v>50 y más</c:v>
                </c:pt>
                <c:pt idx="9">
                  <c:v>No Declarado</c:v>
                </c:pt>
              </c:strCache>
            </c:strRef>
          </c:cat>
          <c:val>
            <c:numRef>
              <c:f>'Hoja8 (2)'!$R$37:$AA$37</c:f>
              <c:numCache>
                <c:formatCode>#,##0</c:formatCode>
                <c:ptCount val="10"/>
                <c:pt idx="0">
                  <c:v>4305</c:v>
                </c:pt>
                <c:pt idx="1">
                  <c:v>104429</c:v>
                </c:pt>
                <c:pt idx="2">
                  <c:v>179489</c:v>
                </c:pt>
                <c:pt idx="3">
                  <c:v>150049</c:v>
                </c:pt>
                <c:pt idx="4">
                  <c:v>97116</c:v>
                </c:pt>
                <c:pt idx="5">
                  <c:v>48269</c:v>
                </c:pt>
                <c:pt idx="6">
                  <c:v>13400</c:v>
                </c:pt>
                <c:pt idx="7">
                  <c:v>1808</c:v>
                </c:pt>
                <c:pt idx="8">
                  <c:v>460</c:v>
                </c:pt>
                <c:pt idx="9">
                  <c:v>2699</c:v>
                </c:pt>
              </c:numCache>
            </c:numRef>
          </c:val>
          <c:extLst>
            <c:ext xmlns:c16="http://schemas.microsoft.com/office/drawing/2014/chart" uri="{C3380CC4-5D6E-409C-BE32-E72D297353CC}">
              <c16:uniqueId val="{00000006-EE8A-4D42-9CFC-84C9225D0CD9}"/>
            </c:ext>
          </c:extLst>
        </c:ser>
        <c:ser>
          <c:idx val="7"/>
          <c:order val="7"/>
          <c:tx>
            <c:strRef>
              <c:f>'Hoja8 (2)'!$P$42</c:f>
              <c:strCache>
                <c:ptCount val="1"/>
                <c:pt idx="0">
                  <c:v>1.996</c:v>
                </c:pt>
              </c:strCache>
            </c:strRef>
          </c:tx>
          <c:spPr>
            <a:solidFill>
              <a:schemeClr val="accent2">
                <a:lumMod val="60000"/>
              </a:schemeClr>
            </a:solidFill>
            <a:ln>
              <a:noFill/>
            </a:ln>
            <a:effectLst/>
          </c:spPr>
          <c:invertIfNegative val="0"/>
          <c:cat>
            <c:strRef>
              <c:f>'Hoja8 (2)'!$R$6:$AA$6</c:f>
              <c:strCache>
                <c:ptCount val="10"/>
                <c:pt idx="0">
                  <c:v>Menos de 15</c:v>
                </c:pt>
                <c:pt idx="1">
                  <c:v>15 - 19</c:v>
                </c:pt>
                <c:pt idx="2">
                  <c:v>20 - 24</c:v>
                </c:pt>
                <c:pt idx="3">
                  <c:v>25 -29</c:v>
                </c:pt>
                <c:pt idx="4">
                  <c:v>30 - 34</c:v>
                </c:pt>
                <c:pt idx="5">
                  <c:v>35 - 39</c:v>
                </c:pt>
                <c:pt idx="6">
                  <c:v>40 - 44</c:v>
                </c:pt>
                <c:pt idx="7">
                  <c:v>45 - 49</c:v>
                </c:pt>
                <c:pt idx="8">
                  <c:v>50 y más</c:v>
                </c:pt>
                <c:pt idx="9">
                  <c:v>No Declarado</c:v>
                </c:pt>
              </c:strCache>
            </c:strRef>
          </c:cat>
          <c:val>
            <c:numRef>
              <c:f>'Hoja8 (2)'!$R$42:$AA$42</c:f>
              <c:numCache>
                <c:formatCode>#,##0</c:formatCode>
                <c:ptCount val="10"/>
                <c:pt idx="0">
                  <c:v>3716</c:v>
                </c:pt>
                <c:pt idx="1">
                  <c:v>95183</c:v>
                </c:pt>
                <c:pt idx="2">
                  <c:v>143726</c:v>
                </c:pt>
                <c:pt idx="3">
                  <c:v>118314</c:v>
                </c:pt>
                <c:pt idx="4">
                  <c:v>79152</c:v>
                </c:pt>
                <c:pt idx="5">
                  <c:v>39025</c:v>
                </c:pt>
                <c:pt idx="6">
                  <c:v>11618</c:v>
                </c:pt>
                <c:pt idx="7">
                  <c:v>1499</c:v>
                </c:pt>
                <c:pt idx="8">
                  <c:v>5742</c:v>
                </c:pt>
                <c:pt idx="9">
                  <c:v>0</c:v>
                </c:pt>
              </c:numCache>
            </c:numRef>
          </c:val>
          <c:extLst>
            <c:ext xmlns:c16="http://schemas.microsoft.com/office/drawing/2014/chart" uri="{C3380CC4-5D6E-409C-BE32-E72D297353CC}">
              <c16:uniqueId val="{00000007-EE8A-4D42-9CFC-84C9225D0CD9}"/>
            </c:ext>
          </c:extLst>
        </c:ser>
        <c:ser>
          <c:idx val="8"/>
          <c:order val="8"/>
          <c:tx>
            <c:strRef>
              <c:f>'Hoja8 (2)'!$P$47</c:f>
              <c:strCache>
                <c:ptCount val="1"/>
                <c:pt idx="0">
                  <c:v>2.001</c:v>
                </c:pt>
              </c:strCache>
            </c:strRef>
          </c:tx>
          <c:spPr>
            <a:solidFill>
              <a:schemeClr val="accent3">
                <a:lumMod val="60000"/>
              </a:schemeClr>
            </a:solidFill>
            <a:ln>
              <a:noFill/>
            </a:ln>
            <a:effectLst/>
          </c:spPr>
          <c:invertIfNegative val="0"/>
          <c:cat>
            <c:strRef>
              <c:f>'Hoja8 (2)'!$R$6:$AA$6</c:f>
              <c:strCache>
                <c:ptCount val="10"/>
                <c:pt idx="0">
                  <c:v>Menos de 15</c:v>
                </c:pt>
                <c:pt idx="1">
                  <c:v>15 - 19</c:v>
                </c:pt>
                <c:pt idx="2">
                  <c:v>20 - 24</c:v>
                </c:pt>
                <c:pt idx="3">
                  <c:v>25 -29</c:v>
                </c:pt>
                <c:pt idx="4">
                  <c:v>30 - 34</c:v>
                </c:pt>
                <c:pt idx="5">
                  <c:v>35 - 39</c:v>
                </c:pt>
                <c:pt idx="6">
                  <c:v>40 - 44</c:v>
                </c:pt>
                <c:pt idx="7">
                  <c:v>45 - 49</c:v>
                </c:pt>
                <c:pt idx="8">
                  <c:v>50 y más</c:v>
                </c:pt>
                <c:pt idx="9">
                  <c:v>No Declarado</c:v>
                </c:pt>
              </c:strCache>
            </c:strRef>
          </c:cat>
          <c:val>
            <c:numRef>
              <c:f>'Hoja8 (2)'!$R$47:$AA$47</c:f>
              <c:numCache>
                <c:formatCode>#,##0</c:formatCode>
                <c:ptCount val="10"/>
                <c:pt idx="0">
                  <c:v>5377</c:v>
                </c:pt>
                <c:pt idx="1">
                  <c:v>106392</c:v>
                </c:pt>
                <c:pt idx="2">
                  <c:v>157813</c:v>
                </c:pt>
                <c:pt idx="3">
                  <c:v>120391</c:v>
                </c:pt>
                <c:pt idx="4">
                  <c:v>79798</c:v>
                </c:pt>
                <c:pt idx="5">
                  <c:v>40920</c:v>
                </c:pt>
                <c:pt idx="6">
                  <c:v>11346</c:v>
                </c:pt>
                <c:pt idx="7">
                  <c:v>1660</c:v>
                </c:pt>
                <c:pt idx="8">
                  <c:v>456</c:v>
                </c:pt>
                <c:pt idx="9">
                  <c:v>5399</c:v>
                </c:pt>
              </c:numCache>
            </c:numRef>
          </c:val>
          <c:extLst>
            <c:ext xmlns:c16="http://schemas.microsoft.com/office/drawing/2014/chart" uri="{C3380CC4-5D6E-409C-BE32-E72D297353CC}">
              <c16:uniqueId val="{00000008-EE8A-4D42-9CFC-84C9225D0CD9}"/>
            </c:ext>
          </c:extLst>
        </c:ser>
        <c:ser>
          <c:idx val="9"/>
          <c:order val="9"/>
          <c:tx>
            <c:strRef>
              <c:f>'Hoja8 (2)'!$P$52</c:f>
              <c:strCache>
                <c:ptCount val="1"/>
                <c:pt idx="0">
                  <c:v>2.006</c:v>
                </c:pt>
              </c:strCache>
            </c:strRef>
          </c:tx>
          <c:spPr>
            <a:solidFill>
              <a:schemeClr val="accent4">
                <a:lumMod val="60000"/>
              </a:schemeClr>
            </a:solidFill>
            <a:ln>
              <a:noFill/>
            </a:ln>
            <a:effectLst/>
          </c:spPr>
          <c:invertIfNegative val="0"/>
          <c:dLbls>
            <c:dLbl>
              <c:idx val="0"/>
              <c:layout>
                <c:manualLayout>
                  <c:x val="-1.0676834439888941E-2"/>
                  <c:y val="-9.3775262732417139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E-EE8A-4D42-9CFC-84C9225D0CD9}"/>
                </c:ext>
              </c:extLst>
            </c:dLbl>
            <c:dLbl>
              <c:idx val="1"/>
              <c:layout>
                <c:manualLayout>
                  <c:x val="0"/>
                  <c:y val="-1.6168148746968501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1B9B-43EB-9DA5-CB9082B28A2A}"/>
                </c:ext>
              </c:extLst>
            </c:dLbl>
            <c:dLbl>
              <c:idx val="2"/>
              <c:layout>
                <c:manualLayout>
                  <c:x val="-6.2242357697665898E-5"/>
                  <c:y val="-1.616814874696848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EE8A-4D42-9CFC-84C9225D0CD9}"/>
                </c:ext>
              </c:extLst>
            </c:dLbl>
            <c:spPr>
              <a:solidFill>
                <a:schemeClr val="bg1">
                  <a:lumMod val="95000"/>
                </a:schemeClr>
              </a:solidFill>
              <a:ln>
                <a:solidFill>
                  <a:schemeClr val="accent4">
                    <a:lumMod val="7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accent4">
                          <a:lumMod val="75000"/>
                        </a:schemeClr>
                      </a:solidFill>
                      <a:round/>
                    </a:ln>
                    <a:effectLst/>
                  </c:spPr>
                </c15:leaderLines>
              </c:ext>
            </c:extLst>
          </c:dLbls>
          <c:cat>
            <c:strRef>
              <c:f>'Hoja8 (2)'!$R$6:$AA$6</c:f>
              <c:strCache>
                <c:ptCount val="10"/>
                <c:pt idx="0">
                  <c:v>Menos de 15</c:v>
                </c:pt>
                <c:pt idx="1">
                  <c:v>15 - 19</c:v>
                </c:pt>
                <c:pt idx="2">
                  <c:v>20 - 24</c:v>
                </c:pt>
                <c:pt idx="3">
                  <c:v>25 -29</c:v>
                </c:pt>
                <c:pt idx="4">
                  <c:v>30 - 34</c:v>
                </c:pt>
                <c:pt idx="5">
                  <c:v>35 - 39</c:v>
                </c:pt>
                <c:pt idx="6">
                  <c:v>40 - 44</c:v>
                </c:pt>
                <c:pt idx="7">
                  <c:v>45 - 49</c:v>
                </c:pt>
                <c:pt idx="8">
                  <c:v>50 y más</c:v>
                </c:pt>
                <c:pt idx="9">
                  <c:v>No Declarado</c:v>
                </c:pt>
              </c:strCache>
            </c:strRef>
          </c:cat>
          <c:val>
            <c:numRef>
              <c:f>'Hoja8 (2)'!$R$52:$AA$52</c:f>
              <c:numCache>
                <c:formatCode>#,##0</c:formatCode>
                <c:ptCount val="10"/>
                <c:pt idx="0">
                  <c:v>7707</c:v>
                </c:pt>
                <c:pt idx="1">
                  <c:v>139254</c:v>
                </c:pt>
                <c:pt idx="2">
                  <c:v>190038</c:v>
                </c:pt>
                <c:pt idx="3">
                  <c:v>145261</c:v>
                </c:pt>
                <c:pt idx="4">
                  <c:v>90409</c:v>
                </c:pt>
                <c:pt idx="5">
                  <c:v>45710</c:v>
                </c:pt>
                <c:pt idx="6">
                  <c:v>12908</c:v>
                </c:pt>
                <c:pt idx="7">
                  <c:v>1635</c:v>
                </c:pt>
                <c:pt idx="8">
                  <c:v>388</c:v>
                </c:pt>
                <c:pt idx="9">
                  <c:v>12915</c:v>
                </c:pt>
              </c:numCache>
            </c:numRef>
          </c:val>
          <c:extLst>
            <c:ext xmlns:c16="http://schemas.microsoft.com/office/drawing/2014/chart" uri="{C3380CC4-5D6E-409C-BE32-E72D297353CC}">
              <c16:uniqueId val="{00000009-EE8A-4D42-9CFC-84C9225D0CD9}"/>
            </c:ext>
          </c:extLst>
        </c:ser>
        <c:ser>
          <c:idx val="10"/>
          <c:order val="10"/>
          <c:tx>
            <c:strRef>
              <c:f>'Hoja8 (2)'!$P$57</c:f>
              <c:strCache>
                <c:ptCount val="1"/>
                <c:pt idx="0">
                  <c:v>2.011</c:v>
                </c:pt>
              </c:strCache>
            </c:strRef>
          </c:tx>
          <c:spPr>
            <a:solidFill>
              <a:schemeClr val="accent5">
                <a:lumMod val="60000"/>
              </a:schemeClr>
            </a:solidFill>
            <a:ln>
              <a:noFill/>
            </a:ln>
            <a:effectLst/>
          </c:spPr>
          <c:invertIfNegative val="0"/>
          <c:dLbls>
            <c:dLbl>
              <c:idx val="0"/>
              <c:layout>
                <c:manualLayout>
                  <c:x val="2.287893094261916E-3"/>
                  <c:y val="-3.55699272433307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F-EE8A-4D42-9CFC-84C9225D0CD9}"/>
                </c:ext>
              </c:extLst>
            </c:dLbl>
            <c:dLbl>
              <c:idx val="2"/>
              <c:layout>
                <c:manualLayout>
                  <c:x val="2.1353668879777826E-2"/>
                  <c:y val="-9.7008892481810841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D-EE8A-4D42-9CFC-84C9225D0CD9}"/>
                </c:ext>
              </c:extLst>
            </c:dLbl>
            <c:spPr>
              <a:solidFill>
                <a:schemeClr val="accent5">
                  <a:lumMod val="20000"/>
                  <a:lumOff val="80000"/>
                </a:schemeClr>
              </a:solidFill>
              <a:ln>
                <a:solidFill>
                  <a:srgbClr val="002060"/>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rgbClr val="002060"/>
                      </a:solidFill>
                      <a:round/>
                    </a:ln>
                    <a:effectLst/>
                  </c:spPr>
                </c15:leaderLines>
              </c:ext>
            </c:extLst>
          </c:dLbls>
          <c:cat>
            <c:strRef>
              <c:f>'Hoja8 (2)'!$R$6:$AA$6</c:f>
              <c:strCache>
                <c:ptCount val="10"/>
                <c:pt idx="0">
                  <c:v>Menos de 15</c:v>
                </c:pt>
                <c:pt idx="1">
                  <c:v>15 - 19</c:v>
                </c:pt>
                <c:pt idx="2">
                  <c:v>20 - 24</c:v>
                </c:pt>
                <c:pt idx="3">
                  <c:v>25 -29</c:v>
                </c:pt>
                <c:pt idx="4">
                  <c:v>30 - 34</c:v>
                </c:pt>
                <c:pt idx="5">
                  <c:v>35 - 39</c:v>
                </c:pt>
                <c:pt idx="6">
                  <c:v>40 - 44</c:v>
                </c:pt>
                <c:pt idx="7">
                  <c:v>45 - 49</c:v>
                </c:pt>
                <c:pt idx="8">
                  <c:v>50 y más</c:v>
                </c:pt>
                <c:pt idx="9">
                  <c:v>No Declarado</c:v>
                </c:pt>
              </c:strCache>
            </c:strRef>
          </c:cat>
          <c:val>
            <c:numRef>
              <c:f>'Hoja8 (2)'!$R$57:$AA$57</c:f>
              <c:numCache>
                <c:formatCode>#,##0</c:formatCode>
                <c:ptCount val="10"/>
                <c:pt idx="0">
                  <c:v>7599</c:v>
                </c:pt>
                <c:pt idx="1">
                  <c:v>133900</c:v>
                </c:pt>
                <c:pt idx="2">
                  <c:v>176311</c:v>
                </c:pt>
                <c:pt idx="3">
                  <c:v>141059</c:v>
                </c:pt>
                <c:pt idx="4">
                  <c:v>92482</c:v>
                </c:pt>
                <c:pt idx="5">
                  <c:v>43049</c:v>
                </c:pt>
                <c:pt idx="6">
                  <c:v>11653</c:v>
                </c:pt>
                <c:pt idx="7">
                  <c:v>1255</c:v>
                </c:pt>
                <c:pt idx="8">
                  <c:v>438</c:v>
                </c:pt>
                <c:pt idx="9">
                  <c:v>7384</c:v>
                </c:pt>
              </c:numCache>
            </c:numRef>
          </c:val>
          <c:extLst>
            <c:ext xmlns:c16="http://schemas.microsoft.com/office/drawing/2014/chart" uri="{C3380CC4-5D6E-409C-BE32-E72D297353CC}">
              <c16:uniqueId val="{0000000A-EE8A-4D42-9CFC-84C9225D0CD9}"/>
            </c:ext>
          </c:extLst>
        </c:ser>
        <c:dLbls>
          <c:showLegendKey val="0"/>
          <c:showVal val="0"/>
          <c:showCatName val="0"/>
          <c:showSerName val="0"/>
          <c:showPercent val="0"/>
          <c:showBubbleSize val="0"/>
        </c:dLbls>
        <c:gapWidth val="219"/>
        <c:axId val="584584632"/>
        <c:axId val="584596440"/>
      </c:barChart>
      <c:catAx>
        <c:axId val="584584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584596440"/>
        <c:crosses val="autoZero"/>
        <c:auto val="1"/>
        <c:lblAlgn val="ctr"/>
        <c:lblOffset val="100"/>
        <c:noMultiLvlLbl val="0"/>
      </c:catAx>
      <c:valAx>
        <c:axId val="5845964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584584632"/>
        <c:crosses val="autoZero"/>
        <c:crossBetween val="between"/>
        <c:majorUnit val="10000"/>
      </c:valAx>
      <c:spPr>
        <a:noFill/>
        <a:ln>
          <a:noFill/>
        </a:ln>
        <a:effectLst/>
      </c:spPr>
    </c:plotArea>
    <c:legend>
      <c:legendPos val="b"/>
      <c:layout>
        <c:manualLayout>
          <c:xMode val="edge"/>
          <c:yMode val="edge"/>
          <c:x val="6.4966125908026737E-2"/>
          <c:y val="0.92542205870183769"/>
          <c:w val="0.92260505832381035"/>
          <c:h val="5.5176162801800141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ES" sz="1400" b="1" i="0" u="none" strike="noStrike" baseline="0">
                <a:effectLst/>
              </a:rPr>
              <a:t>Proporción de participación por grupos de edad entre el total de nacimientos registrados</a:t>
            </a:r>
            <a:r>
              <a:rPr lang="es-ES" sz="1400" b="1" i="0" u="none" strike="noStrike" baseline="0"/>
              <a:t> </a:t>
            </a:r>
            <a:endParaRPr lang="es-ES" sz="1400"/>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autoTitleDeleted val="0"/>
    <c:plotArea>
      <c:layout/>
      <c:barChart>
        <c:barDir val="col"/>
        <c:grouping val="percentStacked"/>
        <c:varyColors val="0"/>
        <c:ser>
          <c:idx val="0"/>
          <c:order val="0"/>
          <c:tx>
            <c:strRef>
              <c:f>'Hoja8 (2)'!$AC$7</c:f>
              <c:strCache>
                <c:ptCount val="1"/>
                <c:pt idx="0">
                  <c:v>1.961</c:v>
                </c:pt>
              </c:strCache>
            </c:strRef>
          </c:tx>
          <c:spPr>
            <a:solidFill>
              <a:schemeClr val="accent1"/>
            </a:solidFill>
            <a:ln>
              <a:noFill/>
            </a:ln>
            <a:effectLst/>
          </c:spPr>
          <c:invertIfNegative val="0"/>
          <c:cat>
            <c:strRef>
              <c:f>'Hoja8 (2)'!$AD$6:$AM$6</c:f>
              <c:strCache>
                <c:ptCount val="10"/>
                <c:pt idx="0">
                  <c:v>Menos de 15</c:v>
                </c:pt>
                <c:pt idx="1">
                  <c:v>15 - 19</c:v>
                </c:pt>
                <c:pt idx="2">
                  <c:v>20 - 24</c:v>
                </c:pt>
                <c:pt idx="3">
                  <c:v>25 -29</c:v>
                </c:pt>
                <c:pt idx="4">
                  <c:v>30 - 34</c:v>
                </c:pt>
                <c:pt idx="5">
                  <c:v>35 - 39</c:v>
                </c:pt>
                <c:pt idx="6">
                  <c:v>40 - 44</c:v>
                </c:pt>
                <c:pt idx="7">
                  <c:v>45 - 49</c:v>
                </c:pt>
                <c:pt idx="8">
                  <c:v>50 y más</c:v>
                </c:pt>
                <c:pt idx="9">
                  <c:v>No Declarado</c:v>
                </c:pt>
              </c:strCache>
            </c:strRef>
          </c:cat>
          <c:val>
            <c:numRef>
              <c:f>'Hoja8 (2)'!$AD$7:$AM$7</c:f>
              <c:numCache>
                <c:formatCode>0.00%</c:formatCode>
                <c:ptCount val="10"/>
                <c:pt idx="0">
                  <c:v>2.2058674334543998E-3</c:v>
                </c:pt>
                <c:pt idx="1">
                  <c:v>0.1370623411181226</c:v>
                </c:pt>
                <c:pt idx="2">
                  <c:v>0.29359196959903067</c:v>
                </c:pt>
                <c:pt idx="3">
                  <c:v>0.24813254915374114</c:v>
                </c:pt>
                <c:pt idx="4">
                  <c:v>0.16929815153526634</c:v>
                </c:pt>
                <c:pt idx="5">
                  <c:v>0.10515697601952526</c:v>
                </c:pt>
                <c:pt idx="6">
                  <c:v>2.9313978126838825E-2</c:v>
                </c:pt>
                <c:pt idx="7">
                  <c:v>6.243677334639655E-3</c:v>
                </c:pt>
                <c:pt idx="8">
                  <c:v>8.5509972781740867E-4</c:v>
                </c:pt>
                <c:pt idx="9">
                  <c:v>8.1393899515636737E-3</c:v>
                </c:pt>
              </c:numCache>
            </c:numRef>
          </c:val>
          <c:extLst>
            <c:ext xmlns:c16="http://schemas.microsoft.com/office/drawing/2014/chart" uri="{C3380CC4-5D6E-409C-BE32-E72D297353CC}">
              <c16:uniqueId val="{00000000-9974-47B3-B6B2-6CED96BE39FC}"/>
            </c:ext>
          </c:extLst>
        </c:ser>
        <c:ser>
          <c:idx val="1"/>
          <c:order val="1"/>
          <c:tx>
            <c:strRef>
              <c:f>'Hoja8 (2)'!$AC$12</c:f>
              <c:strCache>
                <c:ptCount val="1"/>
                <c:pt idx="0">
                  <c:v>1.966</c:v>
                </c:pt>
              </c:strCache>
            </c:strRef>
          </c:tx>
          <c:spPr>
            <a:solidFill>
              <a:schemeClr val="accent2"/>
            </a:solidFill>
            <a:ln>
              <a:noFill/>
            </a:ln>
            <a:effectLst/>
          </c:spPr>
          <c:invertIfNegative val="0"/>
          <c:cat>
            <c:strRef>
              <c:f>'Hoja8 (2)'!$AD$6:$AM$6</c:f>
              <c:strCache>
                <c:ptCount val="10"/>
                <c:pt idx="0">
                  <c:v>Menos de 15</c:v>
                </c:pt>
                <c:pt idx="1">
                  <c:v>15 - 19</c:v>
                </c:pt>
                <c:pt idx="2">
                  <c:v>20 - 24</c:v>
                </c:pt>
                <c:pt idx="3">
                  <c:v>25 -29</c:v>
                </c:pt>
                <c:pt idx="4">
                  <c:v>30 - 34</c:v>
                </c:pt>
                <c:pt idx="5">
                  <c:v>35 - 39</c:v>
                </c:pt>
                <c:pt idx="6">
                  <c:v>40 - 44</c:v>
                </c:pt>
                <c:pt idx="7">
                  <c:v>45 - 49</c:v>
                </c:pt>
                <c:pt idx="8">
                  <c:v>50 y más</c:v>
                </c:pt>
                <c:pt idx="9">
                  <c:v>No Declarado</c:v>
                </c:pt>
              </c:strCache>
            </c:strRef>
          </c:cat>
          <c:val>
            <c:numRef>
              <c:f>'Hoja8 (2)'!$AD$12:$AM$12</c:f>
              <c:numCache>
                <c:formatCode>0.00%</c:formatCode>
                <c:ptCount val="10"/>
                <c:pt idx="0">
                  <c:v>2.4311376927307654E-3</c:v>
                </c:pt>
                <c:pt idx="1">
                  <c:v>0.14516416157633374</c:v>
                </c:pt>
                <c:pt idx="2">
                  <c:v>0.28226704254092416</c:v>
                </c:pt>
                <c:pt idx="3">
                  <c:v>0.24827628352113762</c:v>
                </c:pt>
                <c:pt idx="4">
                  <c:v>0.16132923449717962</c:v>
                </c:pt>
                <c:pt idx="5">
                  <c:v>0.11429535533136539</c:v>
                </c:pt>
                <c:pt idx="6">
                  <c:v>3.2898739793871409E-2</c:v>
                </c:pt>
                <c:pt idx="7">
                  <c:v>6.4803768661970892E-3</c:v>
                </c:pt>
                <c:pt idx="8">
                  <c:v>5.4999508458499283E-4</c:v>
                </c:pt>
                <c:pt idx="9">
                  <c:v>6.3076730956752322E-3</c:v>
                </c:pt>
              </c:numCache>
            </c:numRef>
          </c:val>
          <c:extLst>
            <c:ext xmlns:c16="http://schemas.microsoft.com/office/drawing/2014/chart" uri="{C3380CC4-5D6E-409C-BE32-E72D297353CC}">
              <c16:uniqueId val="{00000001-9974-47B3-B6B2-6CED96BE39FC}"/>
            </c:ext>
          </c:extLst>
        </c:ser>
        <c:ser>
          <c:idx val="2"/>
          <c:order val="2"/>
          <c:tx>
            <c:strRef>
              <c:f>'Hoja8 (2)'!$AC$16</c:f>
              <c:strCache>
                <c:ptCount val="1"/>
                <c:pt idx="0">
                  <c:v>1.970</c:v>
                </c:pt>
              </c:strCache>
            </c:strRef>
          </c:tx>
          <c:spPr>
            <a:solidFill>
              <a:schemeClr val="accent3"/>
            </a:solidFill>
            <a:ln>
              <a:noFill/>
            </a:ln>
            <a:effectLst/>
          </c:spPr>
          <c:invertIfNegative val="0"/>
          <c:cat>
            <c:strRef>
              <c:f>'Hoja8 (2)'!$AD$6:$AM$6</c:f>
              <c:strCache>
                <c:ptCount val="10"/>
                <c:pt idx="0">
                  <c:v>Menos de 15</c:v>
                </c:pt>
                <c:pt idx="1">
                  <c:v>15 - 19</c:v>
                </c:pt>
                <c:pt idx="2">
                  <c:v>20 - 24</c:v>
                </c:pt>
                <c:pt idx="3">
                  <c:v>25 -29</c:v>
                </c:pt>
                <c:pt idx="4">
                  <c:v>30 - 34</c:v>
                </c:pt>
                <c:pt idx="5">
                  <c:v>35 - 39</c:v>
                </c:pt>
                <c:pt idx="6">
                  <c:v>40 - 44</c:v>
                </c:pt>
                <c:pt idx="7">
                  <c:v>45 - 49</c:v>
                </c:pt>
                <c:pt idx="8">
                  <c:v>50 y más</c:v>
                </c:pt>
                <c:pt idx="9">
                  <c:v>No Declarado</c:v>
                </c:pt>
              </c:strCache>
            </c:strRef>
          </c:cat>
          <c:val>
            <c:numRef>
              <c:f>'Hoja8 (2)'!$AD$16:$AM$16</c:f>
              <c:numCache>
                <c:formatCode>0.00%</c:formatCode>
                <c:ptCount val="10"/>
                <c:pt idx="0">
                  <c:v>2.6720464207568846E-3</c:v>
                </c:pt>
                <c:pt idx="1">
                  <c:v>0.15407442502604546</c:v>
                </c:pt>
                <c:pt idx="2">
                  <c:v>0.30272834024906836</c:v>
                </c:pt>
                <c:pt idx="3">
                  <c:v>0.23358117901182679</c:v>
                </c:pt>
                <c:pt idx="4">
                  <c:v>0.15555691407931571</c:v>
                </c:pt>
                <c:pt idx="5">
                  <c:v>0.10348384927518511</c:v>
                </c:pt>
                <c:pt idx="6">
                  <c:v>3.4874154000555296E-2</c:v>
                </c:pt>
                <c:pt idx="7">
                  <c:v>5.6115522067944866E-3</c:v>
                </c:pt>
                <c:pt idx="8">
                  <c:v>3.4132909473920164E-4</c:v>
                </c:pt>
                <c:pt idx="9">
                  <c:v>7.0762106357127024E-3</c:v>
                </c:pt>
              </c:numCache>
            </c:numRef>
          </c:val>
          <c:extLst>
            <c:ext xmlns:c16="http://schemas.microsoft.com/office/drawing/2014/chart" uri="{C3380CC4-5D6E-409C-BE32-E72D297353CC}">
              <c16:uniqueId val="{00000002-9974-47B3-B6B2-6CED96BE39FC}"/>
            </c:ext>
          </c:extLst>
        </c:ser>
        <c:ser>
          <c:idx val="3"/>
          <c:order val="3"/>
          <c:tx>
            <c:strRef>
              <c:f>'Hoja8 (2)'!$AC$22</c:f>
              <c:strCache>
                <c:ptCount val="1"/>
                <c:pt idx="0">
                  <c:v>1.976</c:v>
                </c:pt>
              </c:strCache>
            </c:strRef>
          </c:tx>
          <c:spPr>
            <a:solidFill>
              <a:schemeClr val="accent4"/>
            </a:solidFill>
            <a:ln>
              <a:noFill/>
            </a:ln>
            <a:effectLst/>
          </c:spPr>
          <c:invertIfNegative val="0"/>
          <c:dLbls>
            <c:dLbl>
              <c:idx val="2"/>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7-9974-47B3-B6B2-6CED96BE39F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'Hoja8 (2)'!$AD$6:$AM$6</c:f>
              <c:strCache>
                <c:ptCount val="10"/>
                <c:pt idx="0">
                  <c:v>Menos de 15</c:v>
                </c:pt>
                <c:pt idx="1">
                  <c:v>15 - 19</c:v>
                </c:pt>
                <c:pt idx="2">
                  <c:v>20 - 24</c:v>
                </c:pt>
                <c:pt idx="3">
                  <c:v>25 -29</c:v>
                </c:pt>
                <c:pt idx="4">
                  <c:v>30 - 34</c:v>
                </c:pt>
                <c:pt idx="5">
                  <c:v>35 - 39</c:v>
                </c:pt>
                <c:pt idx="6">
                  <c:v>40 - 44</c:v>
                </c:pt>
                <c:pt idx="7">
                  <c:v>45 - 49</c:v>
                </c:pt>
                <c:pt idx="8">
                  <c:v>50 y más</c:v>
                </c:pt>
                <c:pt idx="9">
                  <c:v>No Declarado</c:v>
                </c:pt>
              </c:strCache>
            </c:strRef>
          </c:cat>
          <c:val>
            <c:numRef>
              <c:f>'Hoja8 (2)'!$AD$27:$AM$27</c:f>
              <c:numCache>
                <c:formatCode>0.00%</c:formatCode>
                <c:ptCount val="10"/>
                <c:pt idx="0">
                  <c:v>7.7281959498863798E-3</c:v>
                </c:pt>
                <c:pt idx="1">
                  <c:v>0.16111770265650452</c:v>
                </c:pt>
                <c:pt idx="2">
                  <c:v>0.31754378908842279</c:v>
                </c:pt>
                <c:pt idx="3">
                  <c:v>0.25513101534377702</c:v>
                </c:pt>
                <c:pt idx="4">
                  <c:v>0.15422406338608804</c:v>
                </c:pt>
                <c:pt idx="5">
                  <c:v>7.2415388018581453E-2</c:v>
                </c:pt>
                <c:pt idx="6">
                  <c:v>2.6969252116556399E-2</c:v>
                </c:pt>
                <c:pt idx="7">
                  <c:v>4.3618155126993385E-3</c:v>
                </c:pt>
                <c:pt idx="8">
                  <c:v>5.0877792748406294E-4</c:v>
                </c:pt>
                <c:pt idx="9">
                  <c:v>0</c:v>
                </c:pt>
              </c:numCache>
            </c:numRef>
          </c:val>
          <c:extLst>
            <c:ext xmlns:c16="http://schemas.microsoft.com/office/drawing/2014/chart" uri="{C3380CC4-5D6E-409C-BE32-E72D297353CC}">
              <c16:uniqueId val="{00000003-9974-47B3-B6B2-6CED96BE39FC}"/>
            </c:ext>
          </c:extLst>
        </c:ser>
        <c:ser>
          <c:idx val="4"/>
          <c:order val="4"/>
          <c:tx>
            <c:strRef>
              <c:f>'Hoja8 (2)'!$AC$27</c:f>
              <c:strCache>
                <c:ptCount val="1"/>
                <c:pt idx="0">
                  <c:v>1.981</c:v>
                </c:pt>
              </c:strCache>
            </c:strRef>
          </c:tx>
          <c:spPr>
            <a:solidFill>
              <a:schemeClr val="accent5"/>
            </a:solidFill>
            <a:ln>
              <a:noFill/>
            </a:ln>
            <a:effectLst/>
          </c:spPr>
          <c:invertIfNegative val="0"/>
          <c:dLbls>
            <c:dLbl>
              <c:idx val="3"/>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0-9974-47B3-B6B2-6CED96BE39F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'Hoja8 (2)'!$AD$6:$AM$6</c:f>
              <c:strCache>
                <c:ptCount val="10"/>
                <c:pt idx="0">
                  <c:v>Menos de 15</c:v>
                </c:pt>
                <c:pt idx="1">
                  <c:v>15 - 19</c:v>
                </c:pt>
                <c:pt idx="2">
                  <c:v>20 - 24</c:v>
                </c:pt>
                <c:pt idx="3">
                  <c:v>25 -29</c:v>
                </c:pt>
                <c:pt idx="4">
                  <c:v>30 - 34</c:v>
                </c:pt>
                <c:pt idx="5">
                  <c:v>35 - 39</c:v>
                </c:pt>
                <c:pt idx="6">
                  <c:v>40 - 44</c:v>
                </c:pt>
                <c:pt idx="7">
                  <c:v>45 - 49</c:v>
                </c:pt>
                <c:pt idx="8">
                  <c:v>50 y más</c:v>
                </c:pt>
                <c:pt idx="9">
                  <c:v>No Declarado</c:v>
                </c:pt>
              </c:strCache>
            </c:strRef>
          </c:cat>
          <c:val>
            <c:numRef>
              <c:f>'Hoja8 (2)'!$AD$27:$AM$27</c:f>
              <c:numCache>
                <c:formatCode>0.00%</c:formatCode>
                <c:ptCount val="10"/>
                <c:pt idx="0">
                  <c:v>7.7281959498863798E-3</c:v>
                </c:pt>
                <c:pt idx="1">
                  <c:v>0.16111770265650452</c:v>
                </c:pt>
                <c:pt idx="2">
                  <c:v>0.31754378908842279</c:v>
                </c:pt>
                <c:pt idx="3">
                  <c:v>0.25513101534377702</c:v>
                </c:pt>
                <c:pt idx="4">
                  <c:v>0.15422406338608804</c:v>
                </c:pt>
                <c:pt idx="5">
                  <c:v>7.2415388018581453E-2</c:v>
                </c:pt>
                <c:pt idx="6">
                  <c:v>2.6969252116556399E-2</c:v>
                </c:pt>
                <c:pt idx="7">
                  <c:v>4.3618155126993385E-3</c:v>
                </c:pt>
                <c:pt idx="8">
                  <c:v>5.0877792748406294E-4</c:v>
                </c:pt>
                <c:pt idx="9">
                  <c:v>0</c:v>
                </c:pt>
              </c:numCache>
            </c:numRef>
          </c:val>
          <c:extLst>
            <c:ext xmlns:c16="http://schemas.microsoft.com/office/drawing/2014/chart" uri="{C3380CC4-5D6E-409C-BE32-E72D297353CC}">
              <c16:uniqueId val="{00000004-9974-47B3-B6B2-6CED96BE39FC}"/>
            </c:ext>
          </c:extLst>
        </c:ser>
        <c:ser>
          <c:idx val="5"/>
          <c:order val="5"/>
          <c:tx>
            <c:strRef>
              <c:f>'Hoja8 (2)'!$AC$32</c:f>
              <c:strCache>
                <c:ptCount val="1"/>
                <c:pt idx="0">
                  <c:v>1.986</c:v>
                </c:pt>
              </c:strCache>
            </c:strRef>
          </c:tx>
          <c:spPr>
            <a:solidFill>
              <a:schemeClr val="accent6"/>
            </a:solidFill>
            <a:ln>
              <a:noFill/>
            </a:ln>
            <a:effectLst/>
          </c:spPr>
          <c:invertIfNegative val="0"/>
          <c:cat>
            <c:strRef>
              <c:f>'Hoja8 (2)'!$AD$6:$AM$6</c:f>
              <c:strCache>
                <c:ptCount val="10"/>
                <c:pt idx="0">
                  <c:v>Menos de 15</c:v>
                </c:pt>
                <c:pt idx="1">
                  <c:v>15 - 19</c:v>
                </c:pt>
                <c:pt idx="2">
                  <c:v>20 - 24</c:v>
                </c:pt>
                <c:pt idx="3">
                  <c:v>25 -29</c:v>
                </c:pt>
                <c:pt idx="4">
                  <c:v>30 - 34</c:v>
                </c:pt>
                <c:pt idx="5">
                  <c:v>35 - 39</c:v>
                </c:pt>
                <c:pt idx="6">
                  <c:v>40 - 44</c:v>
                </c:pt>
                <c:pt idx="7">
                  <c:v>45 - 49</c:v>
                </c:pt>
                <c:pt idx="8">
                  <c:v>50 y más</c:v>
                </c:pt>
                <c:pt idx="9">
                  <c:v>No Declarado</c:v>
                </c:pt>
              </c:strCache>
            </c:strRef>
          </c:cat>
          <c:val>
            <c:numRef>
              <c:f>'Hoja8 (2)'!$AD$32:$AM$32</c:f>
              <c:numCache>
                <c:formatCode>0.00%</c:formatCode>
                <c:ptCount val="10"/>
                <c:pt idx="0">
                  <c:v>9.9211149405684963E-3</c:v>
                </c:pt>
                <c:pt idx="1">
                  <c:v>0.17538341946307395</c:v>
                </c:pt>
                <c:pt idx="2">
                  <c:v>0.3038938839291026</c:v>
                </c:pt>
                <c:pt idx="3">
                  <c:v>0.24867037626071334</c:v>
                </c:pt>
                <c:pt idx="4">
                  <c:v>0.16115119041481088</c:v>
                </c:pt>
                <c:pt idx="5">
                  <c:v>7.5886713281166335E-2</c:v>
                </c:pt>
                <c:pt idx="6">
                  <c:v>2.1406843050856869E-2</c:v>
                </c:pt>
                <c:pt idx="7">
                  <c:v>3.115345107262264E-3</c:v>
                </c:pt>
                <c:pt idx="8">
                  <c:v>5.7111355244527815E-4</c:v>
                </c:pt>
                <c:pt idx="9">
                  <c:v>0</c:v>
                </c:pt>
              </c:numCache>
            </c:numRef>
          </c:val>
          <c:extLst>
            <c:ext xmlns:c16="http://schemas.microsoft.com/office/drawing/2014/chart" uri="{C3380CC4-5D6E-409C-BE32-E72D297353CC}">
              <c16:uniqueId val="{00000005-9974-47B3-B6B2-6CED96BE39FC}"/>
            </c:ext>
          </c:extLst>
        </c:ser>
        <c:ser>
          <c:idx val="6"/>
          <c:order val="6"/>
          <c:tx>
            <c:strRef>
              <c:f>'Hoja8 (2)'!$AC$37</c:f>
              <c:strCache>
                <c:ptCount val="1"/>
                <c:pt idx="0">
                  <c:v>1.991</c:v>
                </c:pt>
              </c:strCache>
            </c:strRef>
          </c:tx>
          <c:spPr>
            <a:solidFill>
              <a:schemeClr val="accent1">
                <a:lumMod val="60000"/>
              </a:schemeClr>
            </a:solidFill>
            <a:ln>
              <a:noFill/>
            </a:ln>
            <a:effectLst/>
          </c:spPr>
          <c:invertIfNegative val="0"/>
          <c:cat>
            <c:strRef>
              <c:f>'Hoja8 (2)'!$AD$6:$AM$6</c:f>
              <c:strCache>
                <c:ptCount val="10"/>
                <c:pt idx="0">
                  <c:v>Menos de 15</c:v>
                </c:pt>
                <c:pt idx="1">
                  <c:v>15 - 19</c:v>
                </c:pt>
                <c:pt idx="2">
                  <c:v>20 - 24</c:v>
                </c:pt>
                <c:pt idx="3">
                  <c:v>25 -29</c:v>
                </c:pt>
                <c:pt idx="4">
                  <c:v>30 - 34</c:v>
                </c:pt>
                <c:pt idx="5">
                  <c:v>35 - 39</c:v>
                </c:pt>
                <c:pt idx="6">
                  <c:v>40 - 44</c:v>
                </c:pt>
                <c:pt idx="7">
                  <c:v>45 - 49</c:v>
                </c:pt>
                <c:pt idx="8">
                  <c:v>50 y más</c:v>
                </c:pt>
                <c:pt idx="9">
                  <c:v>No Declarado</c:v>
                </c:pt>
              </c:strCache>
            </c:strRef>
          </c:cat>
          <c:val>
            <c:numRef>
              <c:f>'Hoja8 (2)'!$AD$37:$AM$37</c:f>
              <c:numCache>
                <c:formatCode>0.00%</c:formatCode>
                <c:ptCount val="10"/>
                <c:pt idx="0">
                  <c:v>7.1508777058721914E-3</c:v>
                </c:pt>
                <c:pt idx="1">
                  <c:v>0.17346318419199236</c:v>
                </c:pt>
                <c:pt idx="2">
                  <c:v>0.29814259896615419</c:v>
                </c:pt>
                <c:pt idx="3">
                  <c:v>0.24924089405073552</c:v>
                </c:pt>
                <c:pt idx="4">
                  <c:v>0.16131582794041432</c:v>
                </c:pt>
                <c:pt idx="5">
                  <c:v>8.0177866663123071E-2</c:v>
                </c:pt>
                <c:pt idx="6">
                  <c:v>2.2258248840577786E-2</c:v>
                </c:pt>
                <c:pt idx="7">
                  <c:v>3.0032025301316889E-3</c:v>
                </c:pt>
                <c:pt idx="8">
                  <c:v>7.6408913930341648E-4</c:v>
                </c:pt>
                <c:pt idx="9">
                  <c:v>4.4832099716954803E-3</c:v>
                </c:pt>
              </c:numCache>
            </c:numRef>
          </c:val>
          <c:extLst>
            <c:ext xmlns:c16="http://schemas.microsoft.com/office/drawing/2014/chart" uri="{C3380CC4-5D6E-409C-BE32-E72D297353CC}">
              <c16:uniqueId val="{00000006-9974-47B3-B6B2-6CED96BE39FC}"/>
            </c:ext>
          </c:extLst>
        </c:ser>
        <c:ser>
          <c:idx val="7"/>
          <c:order val="7"/>
          <c:tx>
            <c:strRef>
              <c:f>'Hoja8 (2)'!$AC$42</c:f>
              <c:strCache>
                <c:ptCount val="1"/>
                <c:pt idx="0">
                  <c:v>1.996</c:v>
                </c:pt>
              </c:strCache>
            </c:strRef>
          </c:tx>
          <c:spPr>
            <a:solidFill>
              <a:schemeClr val="accent2">
                <a:lumMod val="60000"/>
              </a:schemeClr>
            </a:solidFill>
            <a:ln>
              <a:noFill/>
            </a:ln>
            <a:effectLst/>
          </c:spPr>
          <c:invertIfNegative val="0"/>
          <c:cat>
            <c:strRef>
              <c:f>'Hoja8 (2)'!$AD$6:$AM$6</c:f>
              <c:strCache>
                <c:ptCount val="10"/>
                <c:pt idx="0">
                  <c:v>Menos de 15</c:v>
                </c:pt>
                <c:pt idx="1">
                  <c:v>15 - 19</c:v>
                </c:pt>
                <c:pt idx="2">
                  <c:v>20 - 24</c:v>
                </c:pt>
                <c:pt idx="3">
                  <c:v>25 -29</c:v>
                </c:pt>
                <c:pt idx="4">
                  <c:v>30 - 34</c:v>
                </c:pt>
                <c:pt idx="5">
                  <c:v>35 - 39</c:v>
                </c:pt>
                <c:pt idx="6">
                  <c:v>40 - 44</c:v>
                </c:pt>
                <c:pt idx="7">
                  <c:v>45 - 49</c:v>
                </c:pt>
                <c:pt idx="8">
                  <c:v>50 y más</c:v>
                </c:pt>
                <c:pt idx="9">
                  <c:v>No Declarado</c:v>
                </c:pt>
              </c:strCache>
            </c:strRef>
          </c:cat>
          <c:val>
            <c:numRef>
              <c:f>'Hoja8 (2)'!$AD$42:$AM$42</c:f>
              <c:numCache>
                <c:formatCode>0.00%</c:formatCode>
                <c:ptCount val="10"/>
                <c:pt idx="0">
                  <c:v>7.4622219990963402E-3</c:v>
                </c:pt>
                <c:pt idx="1">
                  <c:v>0.19114011747577689</c:v>
                </c:pt>
                <c:pt idx="2">
                  <c:v>0.28862091470455342</c:v>
                </c:pt>
                <c:pt idx="3">
                  <c:v>0.23759024047391938</c:v>
                </c:pt>
                <c:pt idx="4">
                  <c:v>0.15894773834027812</c:v>
                </c:pt>
                <c:pt idx="5">
                  <c:v>7.8367387921080375E-2</c:v>
                </c:pt>
                <c:pt idx="6">
                  <c:v>2.3330488478337266E-2</c:v>
                </c:pt>
                <c:pt idx="7">
                  <c:v>3.0101912746623829E-3</c:v>
                </c:pt>
                <c:pt idx="8">
                  <c:v>1.1530699332295799E-2</c:v>
                </c:pt>
                <c:pt idx="9">
                  <c:v>0</c:v>
                </c:pt>
              </c:numCache>
            </c:numRef>
          </c:val>
          <c:extLst>
            <c:ext xmlns:c16="http://schemas.microsoft.com/office/drawing/2014/chart" uri="{C3380CC4-5D6E-409C-BE32-E72D297353CC}">
              <c16:uniqueId val="{00000007-9974-47B3-B6B2-6CED96BE39FC}"/>
            </c:ext>
          </c:extLst>
        </c:ser>
        <c:ser>
          <c:idx val="8"/>
          <c:order val="8"/>
          <c:tx>
            <c:strRef>
              <c:f>'Hoja8 (2)'!$AC$47</c:f>
              <c:strCache>
                <c:ptCount val="1"/>
                <c:pt idx="0">
                  <c:v>2.001</c:v>
                </c:pt>
              </c:strCache>
            </c:strRef>
          </c:tx>
          <c:spPr>
            <a:solidFill>
              <a:schemeClr val="accent3">
                <a:lumMod val="60000"/>
              </a:schemeClr>
            </a:solidFill>
            <a:ln>
              <a:noFill/>
            </a:ln>
            <a:effectLst/>
          </c:spPr>
          <c:invertIfNegative val="0"/>
          <c:dLbls>
            <c:dLbl>
              <c:idx val="1"/>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9974-47B3-B6B2-6CED96BE39FC}"/>
                </c:ext>
              </c:extLst>
            </c:dLbl>
            <c:dLbl>
              <c:idx val="2"/>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3-9974-47B3-B6B2-6CED96BE39F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'Hoja8 (2)'!$AD$6:$AM$6</c:f>
              <c:strCache>
                <c:ptCount val="10"/>
                <c:pt idx="0">
                  <c:v>Menos de 15</c:v>
                </c:pt>
                <c:pt idx="1">
                  <c:v>15 - 19</c:v>
                </c:pt>
                <c:pt idx="2">
                  <c:v>20 - 24</c:v>
                </c:pt>
                <c:pt idx="3">
                  <c:v>25 -29</c:v>
                </c:pt>
                <c:pt idx="4">
                  <c:v>30 - 34</c:v>
                </c:pt>
                <c:pt idx="5">
                  <c:v>35 - 39</c:v>
                </c:pt>
                <c:pt idx="6">
                  <c:v>40 - 44</c:v>
                </c:pt>
                <c:pt idx="7">
                  <c:v>45 - 49</c:v>
                </c:pt>
                <c:pt idx="8">
                  <c:v>50 y más</c:v>
                </c:pt>
                <c:pt idx="9">
                  <c:v>No Declarado</c:v>
                </c:pt>
              </c:strCache>
            </c:strRef>
          </c:cat>
          <c:val>
            <c:numRef>
              <c:f>'Hoja8 (2)'!$AD$47:$AM$47</c:f>
              <c:numCache>
                <c:formatCode>0.00%</c:formatCode>
                <c:ptCount val="10"/>
                <c:pt idx="0">
                  <c:v>1.0153865909296915E-2</c:v>
                </c:pt>
                <c:pt idx="1">
                  <c:v>0.20090944798622232</c:v>
                </c:pt>
                <c:pt idx="2">
                  <c:v>0.29801228207994684</c:v>
                </c:pt>
                <c:pt idx="3">
                  <c:v>0.22734500105749766</c:v>
                </c:pt>
                <c:pt idx="4">
                  <c:v>0.15068963954436959</c:v>
                </c:pt>
                <c:pt idx="5">
                  <c:v>7.7272864610085507E-2</c:v>
                </c:pt>
                <c:pt idx="6">
                  <c:v>2.1425657914614617E-2</c:v>
                </c:pt>
                <c:pt idx="7">
                  <c:v>3.1347252016799107E-3</c:v>
                </c:pt>
                <c:pt idx="8">
                  <c:v>8.6110523612411996E-4</c:v>
                </c:pt>
                <c:pt idx="9">
                  <c:v>1.0195410460162552E-2</c:v>
                </c:pt>
              </c:numCache>
            </c:numRef>
          </c:val>
          <c:extLst>
            <c:ext xmlns:c16="http://schemas.microsoft.com/office/drawing/2014/chart" uri="{C3380CC4-5D6E-409C-BE32-E72D297353CC}">
              <c16:uniqueId val="{00000008-9974-47B3-B6B2-6CED96BE39FC}"/>
            </c:ext>
          </c:extLst>
        </c:ser>
        <c:ser>
          <c:idx val="9"/>
          <c:order val="9"/>
          <c:tx>
            <c:strRef>
              <c:f>'Hoja8 (2)'!$AC$52</c:f>
              <c:strCache>
                <c:ptCount val="1"/>
                <c:pt idx="0">
                  <c:v>2.006</c:v>
                </c:pt>
              </c:strCache>
            </c:strRef>
          </c:tx>
          <c:spPr>
            <a:solidFill>
              <a:schemeClr val="accent4">
                <a:lumMod val="60000"/>
              </a:schemeClr>
            </a:solidFill>
            <a:ln>
              <a:noFill/>
            </a:ln>
            <a:effectLst/>
          </c:spPr>
          <c:invertIfNegative val="0"/>
          <c:dLbls>
            <c:dLbl>
              <c:idx val="1"/>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C-9974-47B3-B6B2-6CED96BE39FC}"/>
                </c:ext>
              </c:extLst>
            </c:dLbl>
            <c:dLbl>
              <c:idx val="2"/>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E-9974-47B3-B6B2-6CED96BE39F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'Hoja8 (2)'!$AD$6:$AM$6</c:f>
              <c:strCache>
                <c:ptCount val="10"/>
                <c:pt idx="0">
                  <c:v>Menos de 15</c:v>
                </c:pt>
                <c:pt idx="1">
                  <c:v>15 - 19</c:v>
                </c:pt>
                <c:pt idx="2">
                  <c:v>20 - 24</c:v>
                </c:pt>
                <c:pt idx="3">
                  <c:v>25 -29</c:v>
                </c:pt>
                <c:pt idx="4">
                  <c:v>30 - 34</c:v>
                </c:pt>
                <c:pt idx="5">
                  <c:v>35 - 39</c:v>
                </c:pt>
                <c:pt idx="6">
                  <c:v>40 - 44</c:v>
                </c:pt>
                <c:pt idx="7">
                  <c:v>45 - 49</c:v>
                </c:pt>
                <c:pt idx="8">
                  <c:v>50 y más</c:v>
                </c:pt>
                <c:pt idx="9">
                  <c:v>No Declarado</c:v>
                </c:pt>
              </c:strCache>
            </c:strRef>
          </c:cat>
          <c:val>
            <c:numRef>
              <c:f>'Hoja8 (2)'!$AD$52:$AM$52</c:f>
              <c:numCache>
                <c:formatCode>0.00%</c:formatCode>
                <c:ptCount val="10"/>
                <c:pt idx="0">
                  <c:v>1.1926186699678905E-2</c:v>
                </c:pt>
                <c:pt idx="1">
                  <c:v>0.21548841347827768</c:v>
                </c:pt>
                <c:pt idx="2">
                  <c:v>0.29407404541761772</c:v>
                </c:pt>
                <c:pt idx="3">
                  <c:v>0.22478393748307479</c:v>
                </c:pt>
                <c:pt idx="4">
                  <c:v>0.13990328445974698</c:v>
                </c:pt>
                <c:pt idx="5">
                  <c:v>7.0733877519439825E-2</c:v>
                </c:pt>
                <c:pt idx="6">
                  <c:v>1.9974467097373206E-2</c:v>
                </c:pt>
                <c:pt idx="7">
                  <c:v>2.5300785330186855E-3</c:v>
                </c:pt>
                <c:pt idx="8">
                  <c:v>6.0041007389067277E-4</c:v>
                </c:pt>
                <c:pt idx="9">
                  <c:v>1.9985299237881542E-2</c:v>
                </c:pt>
              </c:numCache>
            </c:numRef>
          </c:val>
          <c:extLst>
            <c:ext xmlns:c16="http://schemas.microsoft.com/office/drawing/2014/chart" uri="{C3380CC4-5D6E-409C-BE32-E72D297353CC}">
              <c16:uniqueId val="{00000009-9974-47B3-B6B2-6CED96BE39FC}"/>
            </c:ext>
          </c:extLst>
        </c:ser>
        <c:ser>
          <c:idx val="10"/>
          <c:order val="10"/>
          <c:tx>
            <c:strRef>
              <c:f>'Hoja8 (2)'!$AC$57</c:f>
              <c:strCache>
                <c:ptCount val="1"/>
                <c:pt idx="0">
                  <c:v>2.011</c:v>
                </c:pt>
              </c:strCache>
            </c:strRef>
          </c:tx>
          <c:spPr>
            <a:solidFill>
              <a:schemeClr val="accent5">
                <a:lumMod val="60000"/>
              </a:schemeClr>
            </a:solidFill>
            <a:ln>
              <a:noFill/>
            </a:ln>
            <a:effectLst/>
          </c:spPr>
          <c:invertIfNegative val="0"/>
          <c:dLbls>
            <c:dLbl>
              <c:idx val="0"/>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F-9974-47B3-B6B2-6CED96BE39FC}"/>
                </c:ext>
              </c:extLst>
            </c:dLbl>
            <c:dLbl>
              <c:idx val="1"/>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B-9974-47B3-B6B2-6CED96BE39FC}"/>
                </c:ext>
              </c:extLst>
            </c:dLbl>
            <c:dLbl>
              <c:idx val="2"/>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D-9974-47B3-B6B2-6CED96BE39FC}"/>
                </c:ext>
              </c:extLst>
            </c:dLbl>
            <c:dLbl>
              <c:idx val="3"/>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1-9974-47B3-B6B2-6CED96BE39F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'Hoja8 (2)'!$AD$6:$AM$6</c:f>
              <c:strCache>
                <c:ptCount val="10"/>
                <c:pt idx="0">
                  <c:v>Menos de 15</c:v>
                </c:pt>
                <c:pt idx="1">
                  <c:v>15 - 19</c:v>
                </c:pt>
                <c:pt idx="2">
                  <c:v>20 - 24</c:v>
                </c:pt>
                <c:pt idx="3">
                  <c:v>25 -29</c:v>
                </c:pt>
                <c:pt idx="4">
                  <c:v>30 - 34</c:v>
                </c:pt>
                <c:pt idx="5">
                  <c:v>35 - 39</c:v>
                </c:pt>
                <c:pt idx="6">
                  <c:v>40 - 44</c:v>
                </c:pt>
                <c:pt idx="7">
                  <c:v>45 - 49</c:v>
                </c:pt>
                <c:pt idx="8">
                  <c:v>50 y más</c:v>
                </c:pt>
                <c:pt idx="9">
                  <c:v>No Declarado</c:v>
                </c:pt>
              </c:strCache>
            </c:strRef>
          </c:cat>
          <c:val>
            <c:numRef>
              <c:f>'Hoja8 (2)'!$AD$57:$AM$57</c:f>
              <c:numCache>
                <c:formatCode>0.00%</c:formatCode>
                <c:ptCount val="10"/>
                <c:pt idx="0">
                  <c:v>1.2353486254937981E-2</c:v>
                </c:pt>
                <c:pt idx="1">
                  <c:v>0.21767756409214312</c:v>
                </c:pt>
                <c:pt idx="2">
                  <c:v>0.28662396566579423</c:v>
                </c:pt>
                <c:pt idx="3">
                  <c:v>0.22931575439338026</c:v>
                </c:pt>
                <c:pt idx="4">
                  <c:v>0.15034545543218505</c:v>
                </c:pt>
                <c:pt idx="5">
                  <c:v>6.998358070651732E-2</c:v>
                </c:pt>
                <c:pt idx="6">
                  <c:v>1.8943963064718027E-2</c:v>
                </c:pt>
                <c:pt idx="7">
                  <c:v>2.040219140669452E-3</c:v>
                </c:pt>
                <c:pt idx="8">
                  <c:v>7.1204460845674896E-4</c:v>
                </c:pt>
                <c:pt idx="9">
                  <c:v>1.2003966641197796E-2</c:v>
                </c:pt>
              </c:numCache>
            </c:numRef>
          </c:val>
          <c:extLst>
            <c:ext xmlns:c16="http://schemas.microsoft.com/office/drawing/2014/chart" uri="{C3380CC4-5D6E-409C-BE32-E72D297353CC}">
              <c16:uniqueId val="{0000000A-9974-47B3-B6B2-6CED96BE39FC}"/>
            </c:ext>
          </c:extLst>
        </c:ser>
        <c:dLbls>
          <c:showLegendKey val="0"/>
          <c:showVal val="0"/>
          <c:showCatName val="0"/>
          <c:showSerName val="0"/>
          <c:showPercent val="0"/>
          <c:showBubbleSize val="0"/>
        </c:dLbls>
        <c:gapWidth val="219"/>
        <c:overlap val="100"/>
        <c:axId val="584594800"/>
        <c:axId val="584588240"/>
      </c:barChart>
      <c:catAx>
        <c:axId val="58459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584588240"/>
        <c:crosses val="autoZero"/>
        <c:auto val="1"/>
        <c:lblAlgn val="ctr"/>
        <c:lblOffset val="100"/>
        <c:noMultiLvlLbl val="0"/>
      </c:catAx>
      <c:valAx>
        <c:axId val="5845882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584594800"/>
        <c:crosses val="autoZero"/>
        <c:crossBetween val="between"/>
      </c:valAx>
      <c:spPr>
        <a:noFill/>
        <a:ln>
          <a:noFill/>
        </a:ln>
        <a:effectLst/>
      </c:spPr>
    </c:plotArea>
    <c:legend>
      <c:legendPos val="b"/>
      <c:layout>
        <c:manualLayout>
          <c:xMode val="edge"/>
          <c:yMode val="edge"/>
          <c:x val="6.9535080138516836E-2"/>
          <c:y val="0.92572229195988187"/>
          <c:w val="0.89183886126262424"/>
          <c:h val="5.4954036542533634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ES" sz="1400"/>
              <a:t>Defunciones del</a:t>
            </a:r>
            <a:r>
              <a:rPr lang="es-ES" sz="1400" baseline="0"/>
              <a:t> sexo masculino</a:t>
            </a:r>
            <a:r>
              <a:rPr lang="es-ES" sz="1400"/>
              <a:t> registradas por situación conyugal,  quinquenal  de 1961-2010 </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autoTitleDeleted val="0"/>
    <c:plotArea>
      <c:layout/>
      <c:barChart>
        <c:barDir val="col"/>
        <c:grouping val="clustered"/>
        <c:varyColors val="0"/>
        <c:ser>
          <c:idx val="0"/>
          <c:order val="0"/>
          <c:tx>
            <c:strRef>
              <c:f>'Hoja9 (2)'!$W$7</c:f>
              <c:strCache>
                <c:ptCount val="1"/>
                <c:pt idx="0">
                  <c:v>1.961</c:v>
                </c:pt>
              </c:strCache>
            </c:strRef>
          </c:tx>
          <c:spPr>
            <a:solidFill>
              <a:schemeClr val="accent1"/>
            </a:solidFill>
            <a:ln>
              <a:noFill/>
            </a:ln>
            <a:effectLst/>
          </c:spPr>
          <c:invertIfNegative val="0"/>
          <c:dLbls>
            <c:dLbl>
              <c:idx val="0"/>
              <c:layout>
                <c:manualLayout>
                  <c:x val="-7.7354943238602487E-18"/>
                  <c:y val="-1.6806717128724641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4-5B26-4AFC-93A6-0CFE3CA2D7A7}"/>
                </c:ext>
              </c:extLst>
            </c:dLbl>
            <c:dLbl>
              <c:idx val="1"/>
              <c:layout>
                <c:manualLayout>
                  <c:x val="0"/>
                  <c:y val="-2.1008396410905631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6-5B26-4AFC-93A6-0CFE3CA2D7A7}"/>
                </c:ext>
              </c:extLst>
            </c:dLbl>
            <c:dLbl>
              <c:idx val="3"/>
              <c:layout>
                <c:manualLayout>
                  <c:x val="0"/>
                  <c:y val="-1.260503784654342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8-5B26-4AFC-93A6-0CFE3CA2D7A7}"/>
                </c:ext>
              </c:extLst>
            </c:dLbl>
            <c:spPr>
              <a:solidFill>
                <a:schemeClr val="accent1">
                  <a:lumMod val="20000"/>
                  <a:lumOff val="80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accent1"/>
                      </a:solidFill>
                      <a:round/>
                    </a:ln>
                    <a:effectLst/>
                  </c:spPr>
                </c15:leaderLines>
              </c:ext>
            </c:extLst>
          </c:dLbls>
          <c:cat>
            <c:strRef>
              <c:f>'Hoja9 (2)'!$Y$6:$AC$6</c:f>
              <c:strCache>
                <c:ptCount val="5"/>
                <c:pt idx="0">
                  <c:v>Soltero</c:v>
                </c:pt>
                <c:pt idx="1">
                  <c:v>Casado</c:v>
                </c:pt>
                <c:pt idx="2">
                  <c:v>Divorciado</c:v>
                </c:pt>
                <c:pt idx="3">
                  <c:v>Viudo</c:v>
                </c:pt>
                <c:pt idx="4">
                  <c:v>Unido</c:v>
                </c:pt>
              </c:strCache>
            </c:strRef>
          </c:cat>
          <c:val>
            <c:numRef>
              <c:f>'Hoja9 (2)'!$Y$7:$AC$7</c:f>
              <c:numCache>
                <c:formatCode>#,##0</c:formatCode>
                <c:ptCount val="5"/>
                <c:pt idx="0">
                  <c:v>6935</c:v>
                </c:pt>
                <c:pt idx="1">
                  <c:v>6028</c:v>
                </c:pt>
                <c:pt idx="2">
                  <c:v>133</c:v>
                </c:pt>
                <c:pt idx="3">
                  <c:v>1515</c:v>
                </c:pt>
                <c:pt idx="4">
                  <c:v>174</c:v>
                </c:pt>
              </c:numCache>
            </c:numRef>
          </c:val>
          <c:extLst>
            <c:ext xmlns:c16="http://schemas.microsoft.com/office/drawing/2014/chart" uri="{C3380CC4-5D6E-409C-BE32-E72D297353CC}">
              <c16:uniqueId val="{00000000-5B26-4AFC-93A6-0CFE3CA2D7A7}"/>
            </c:ext>
          </c:extLst>
        </c:ser>
        <c:ser>
          <c:idx val="1"/>
          <c:order val="1"/>
          <c:tx>
            <c:strRef>
              <c:f>'Hoja9 (2)'!$W$11</c:f>
              <c:strCache>
                <c:ptCount val="1"/>
                <c:pt idx="0">
                  <c:v>1.965</c:v>
                </c:pt>
              </c:strCache>
            </c:strRef>
          </c:tx>
          <c:spPr>
            <a:solidFill>
              <a:schemeClr val="accent2"/>
            </a:solidFill>
            <a:ln>
              <a:noFill/>
            </a:ln>
            <a:effectLst/>
          </c:spPr>
          <c:invertIfNegative val="0"/>
          <c:dLbls>
            <c:dLbl>
              <c:idx val="3"/>
              <c:layout>
                <c:manualLayout>
                  <c:x val="-1.2376790918176398E-16"/>
                  <c:y val="-9.243694420798510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9-5B26-4AFC-93A6-0CFE3CA2D7A7}"/>
                </c:ext>
              </c:extLst>
            </c:dLbl>
            <c:spPr>
              <a:solidFill>
                <a:schemeClr val="accent2">
                  <a:lumMod val="20000"/>
                  <a:lumOff val="80000"/>
                </a:schemeClr>
              </a:solidFill>
              <a:ln>
                <a:solidFill>
                  <a:schemeClr val="accent2"/>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accent2"/>
                      </a:solidFill>
                      <a:round/>
                    </a:ln>
                    <a:effectLst/>
                  </c:spPr>
                </c15:leaderLines>
              </c:ext>
            </c:extLst>
          </c:dLbls>
          <c:cat>
            <c:strRef>
              <c:f>'Hoja9 (2)'!$Y$6:$AC$6</c:f>
              <c:strCache>
                <c:ptCount val="5"/>
                <c:pt idx="0">
                  <c:v>Soltero</c:v>
                </c:pt>
                <c:pt idx="1">
                  <c:v>Casado</c:v>
                </c:pt>
                <c:pt idx="2">
                  <c:v>Divorciado</c:v>
                </c:pt>
                <c:pt idx="3">
                  <c:v>Viudo</c:v>
                </c:pt>
                <c:pt idx="4">
                  <c:v>Unido</c:v>
                </c:pt>
              </c:strCache>
            </c:strRef>
          </c:cat>
          <c:val>
            <c:numRef>
              <c:f>'Hoja9 (2)'!$Y$11:$AC$11</c:f>
              <c:numCache>
                <c:formatCode>#,##0</c:formatCode>
                <c:ptCount val="5"/>
                <c:pt idx="0">
                  <c:v>8685</c:v>
                </c:pt>
                <c:pt idx="1">
                  <c:v>7373</c:v>
                </c:pt>
                <c:pt idx="2">
                  <c:v>121</c:v>
                </c:pt>
                <c:pt idx="3">
                  <c:v>1835</c:v>
                </c:pt>
                <c:pt idx="4">
                  <c:v>131</c:v>
                </c:pt>
              </c:numCache>
            </c:numRef>
          </c:val>
          <c:extLst>
            <c:ext xmlns:c16="http://schemas.microsoft.com/office/drawing/2014/chart" uri="{C3380CC4-5D6E-409C-BE32-E72D297353CC}">
              <c16:uniqueId val="{00000001-5B26-4AFC-93A6-0CFE3CA2D7A7}"/>
            </c:ext>
          </c:extLst>
        </c:ser>
        <c:ser>
          <c:idx val="2"/>
          <c:order val="2"/>
          <c:tx>
            <c:strRef>
              <c:f>'Hoja9 (2)'!$W$16</c:f>
              <c:strCache>
                <c:ptCount val="1"/>
                <c:pt idx="0">
                  <c:v>1.970</c:v>
                </c:pt>
              </c:strCache>
            </c:strRef>
          </c:tx>
          <c:spPr>
            <a:solidFill>
              <a:schemeClr val="accent3"/>
            </a:solidFill>
            <a:ln>
              <a:noFill/>
            </a:ln>
            <a:effectLst/>
          </c:spPr>
          <c:invertIfNegative val="0"/>
          <c:dLbls>
            <c:dLbl>
              <c:idx val="3"/>
              <c:layout>
                <c:manualLayout>
                  <c:x val="-1.2376790918176398E-16"/>
                  <c:y val="-1.6806717128724641E-2"/>
                </c:manualLayout>
              </c:layout>
              <c:spPr>
                <a:solidFill>
                  <a:schemeClr val="accent3">
                    <a:lumMod val="20000"/>
                    <a:lumOff val="80000"/>
                  </a:schemeClr>
                </a:solidFill>
                <a:ln>
                  <a:solidFill>
                    <a:schemeClr val="accent3"/>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5-5B26-4AFC-93A6-0CFE3CA2D7A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accent3"/>
                      </a:solidFill>
                      <a:round/>
                    </a:ln>
                    <a:effectLst/>
                  </c:spPr>
                </c15:leaderLines>
              </c:ext>
            </c:extLst>
          </c:dLbls>
          <c:cat>
            <c:strRef>
              <c:f>'Hoja9 (2)'!$Y$6:$AC$6</c:f>
              <c:strCache>
                <c:ptCount val="5"/>
                <c:pt idx="0">
                  <c:v>Soltero</c:v>
                </c:pt>
                <c:pt idx="1">
                  <c:v>Casado</c:v>
                </c:pt>
                <c:pt idx="2">
                  <c:v>Divorciado</c:v>
                </c:pt>
                <c:pt idx="3">
                  <c:v>Viudo</c:v>
                </c:pt>
                <c:pt idx="4">
                  <c:v>Unido</c:v>
                </c:pt>
              </c:strCache>
            </c:strRef>
          </c:cat>
          <c:val>
            <c:numRef>
              <c:f>'Hoja9 (2)'!$Y$16:$AC$16</c:f>
              <c:numCache>
                <c:formatCode>#,##0</c:formatCode>
                <c:ptCount val="5"/>
                <c:pt idx="0">
                  <c:v>10161</c:v>
                </c:pt>
                <c:pt idx="1">
                  <c:v>8771</c:v>
                </c:pt>
                <c:pt idx="2">
                  <c:v>204</c:v>
                </c:pt>
                <c:pt idx="3">
                  <c:v>2110</c:v>
                </c:pt>
                <c:pt idx="4">
                  <c:v>101</c:v>
                </c:pt>
              </c:numCache>
            </c:numRef>
          </c:val>
          <c:extLst>
            <c:ext xmlns:c16="http://schemas.microsoft.com/office/drawing/2014/chart" uri="{C3380CC4-5D6E-409C-BE32-E72D297353CC}">
              <c16:uniqueId val="{00000002-5B26-4AFC-93A6-0CFE3CA2D7A7}"/>
            </c:ext>
          </c:extLst>
        </c:ser>
        <c:ser>
          <c:idx val="3"/>
          <c:order val="3"/>
          <c:tx>
            <c:strRef>
              <c:f>'Hoja9 (2)'!$W$21</c:f>
              <c:strCache>
                <c:ptCount val="1"/>
                <c:pt idx="0">
                  <c:v>1.975</c:v>
                </c:pt>
              </c:strCache>
            </c:strRef>
          </c:tx>
          <c:spPr>
            <a:solidFill>
              <a:schemeClr val="accent4"/>
            </a:solidFill>
            <a:ln>
              <a:noFill/>
            </a:ln>
            <a:effectLst/>
          </c:spPr>
          <c:invertIfNegative val="0"/>
          <c:dLbls>
            <c:dLbl>
              <c:idx val="3"/>
              <c:layout>
                <c:manualLayout>
                  <c:x val="-1.2376790918176398E-16"/>
                  <c:y val="-8.8235264925803969E-2"/>
                </c:manualLayout>
              </c:layout>
              <c:spPr>
                <a:solidFill>
                  <a:schemeClr val="accent4">
                    <a:lumMod val="20000"/>
                    <a:lumOff val="80000"/>
                  </a:schemeClr>
                </a:solidFill>
                <a:ln>
                  <a:solidFill>
                    <a:schemeClr val="accent4"/>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6-5B26-4AFC-93A6-0CFE3CA2D7A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accent4"/>
                      </a:solidFill>
                      <a:round/>
                    </a:ln>
                    <a:effectLst/>
                  </c:spPr>
                </c15:leaderLines>
              </c:ext>
            </c:extLst>
          </c:dLbls>
          <c:cat>
            <c:strRef>
              <c:f>'Hoja9 (2)'!$Y$6:$AC$6</c:f>
              <c:strCache>
                <c:ptCount val="5"/>
                <c:pt idx="0">
                  <c:v>Soltero</c:v>
                </c:pt>
                <c:pt idx="1">
                  <c:v>Casado</c:v>
                </c:pt>
                <c:pt idx="2">
                  <c:v>Divorciado</c:v>
                </c:pt>
                <c:pt idx="3">
                  <c:v>Viudo</c:v>
                </c:pt>
                <c:pt idx="4">
                  <c:v>Unido</c:v>
                </c:pt>
              </c:strCache>
            </c:strRef>
          </c:cat>
          <c:val>
            <c:numRef>
              <c:f>'Hoja9 (2)'!$Y$21:$AC$21</c:f>
              <c:numCache>
                <c:formatCode>#,##0</c:formatCode>
                <c:ptCount val="5"/>
                <c:pt idx="0">
                  <c:v>12709</c:v>
                </c:pt>
                <c:pt idx="1">
                  <c:v>10734</c:v>
                </c:pt>
                <c:pt idx="2">
                  <c:v>296</c:v>
                </c:pt>
                <c:pt idx="3">
                  <c:v>2471</c:v>
                </c:pt>
                <c:pt idx="4">
                  <c:v>139</c:v>
                </c:pt>
              </c:numCache>
            </c:numRef>
          </c:val>
          <c:extLst>
            <c:ext xmlns:c16="http://schemas.microsoft.com/office/drawing/2014/chart" uri="{C3380CC4-5D6E-409C-BE32-E72D297353CC}">
              <c16:uniqueId val="{00000003-5B26-4AFC-93A6-0CFE3CA2D7A7}"/>
            </c:ext>
          </c:extLst>
        </c:ser>
        <c:ser>
          <c:idx val="4"/>
          <c:order val="4"/>
          <c:tx>
            <c:strRef>
              <c:f>'Hoja9 (2)'!$W$26</c:f>
              <c:strCache>
                <c:ptCount val="1"/>
                <c:pt idx="0">
                  <c:v>1.980</c:v>
                </c:pt>
              </c:strCache>
            </c:strRef>
          </c:tx>
          <c:spPr>
            <a:solidFill>
              <a:schemeClr val="accent5"/>
            </a:solidFill>
            <a:ln>
              <a:noFill/>
            </a:ln>
            <a:effectLst/>
          </c:spPr>
          <c:invertIfNegative val="0"/>
          <c:dLbls>
            <c:dLbl>
              <c:idx val="3"/>
              <c:layout>
                <c:manualLayout>
                  <c:x val="-1.2376790918176398E-16"/>
                  <c:y val="-1.260503784654334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7-5B26-4AFC-93A6-0CFE3CA2D7A7}"/>
                </c:ext>
              </c:extLst>
            </c:dLbl>
            <c:spPr>
              <a:solidFill>
                <a:schemeClr val="accent5">
                  <a:lumMod val="20000"/>
                  <a:lumOff val="80000"/>
                </a:schemeClr>
              </a:solidFill>
              <a:ln>
                <a:solidFill>
                  <a:schemeClr val="accent5"/>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accent5"/>
                      </a:solidFill>
                      <a:round/>
                    </a:ln>
                    <a:effectLst/>
                  </c:spPr>
                </c15:leaderLines>
              </c:ext>
            </c:extLst>
          </c:dLbls>
          <c:cat>
            <c:strRef>
              <c:f>'Hoja9 (2)'!$Y$6:$AC$6</c:f>
              <c:strCache>
                <c:ptCount val="5"/>
                <c:pt idx="0">
                  <c:v>Soltero</c:v>
                </c:pt>
                <c:pt idx="1">
                  <c:v>Casado</c:v>
                </c:pt>
                <c:pt idx="2">
                  <c:v>Divorciado</c:v>
                </c:pt>
                <c:pt idx="3">
                  <c:v>Viudo</c:v>
                </c:pt>
                <c:pt idx="4">
                  <c:v>Unido</c:v>
                </c:pt>
              </c:strCache>
            </c:strRef>
          </c:cat>
          <c:val>
            <c:numRef>
              <c:f>'Hoja9 (2)'!$Y$26:$AC$26</c:f>
              <c:numCache>
                <c:formatCode>#,##0</c:formatCode>
                <c:ptCount val="5"/>
                <c:pt idx="0">
                  <c:v>16250</c:v>
                </c:pt>
                <c:pt idx="1">
                  <c:v>12953</c:v>
                </c:pt>
                <c:pt idx="2">
                  <c:v>379</c:v>
                </c:pt>
                <c:pt idx="3">
                  <c:v>2711</c:v>
                </c:pt>
                <c:pt idx="4">
                  <c:v>115</c:v>
                </c:pt>
              </c:numCache>
            </c:numRef>
          </c:val>
          <c:extLst>
            <c:ext xmlns:c16="http://schemas.microsoft.com/office/drawing/2014/chart" uri="{C3380CC4-5D6E-409C-BE32-E72D297353CC}">
              <c16:uniqueId val="{00000004-5B26-4AFC-93A6-0CFE3CA2D7A7}"/>
            </c:ext>
          </c:extLst>
        </c:ser>
        <c:ser>
          <c:idx val="5"/>
          <c:order val="5"/>
          <c:tx>
            <c:strRef>
              <c:f>'Hoja9 (2)'!$W$31</c:f>
              <c:strCache>
                <c:ptCount val="1"/>
                <c:pt idx="0">
                  <c:v>1.985</c:v>
                </c:pt>
              </c:strCache>
            </c:strRef>
          </c:tx>
          <c:spPr>
            <a:solidFill>
              <a:schemeClr val="accent6"/>
            </a:solidFill>
            <a:ln>
              <a:noFill/>
            </a:ln>
            <a:effectLst/>
          </c:spPr>
          <c:invertIfNegative val="0"/>
          <c:dLbls>
            <c:dLbl>
              <c:idx val="3"/>
              <c:layout>
                <c:manualLayout>
                  <c:x val="0"/>
                  <c:y val="-7.983190636144176E-2"/>
                </c:manualLayout>
              </c:layout>
              <c:spPr>
                <a:solidFill>
                  <a:schemeClr val="accent6">
                    <a:lumMod val="20000"/>
                    <a:lumOff val="80000"/>
                  </a:schemeClr>
                </a:solidFill>
                <a:ln>
                  <a:solidFill>
                    <a:schemeClr val="accent6"/>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8-5B26-4AFC-93A6-0CFE3CA2D7A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accent6"/>
                      </a:solidFill>
                      <a:round/>
                    </a:ln>
                    <a:effectLst/>
                  </c:spPr>
                </c15:leaderLines>
              </c:ext>
            </c:extLst>
          </c:dLbls>
          <c:cat>
            <c:strRef>
              <c:f>'Hoja9 (2)'!$Y$6:$AC$6</c:f>
              <c:strCache>
                <c:ptCount val="5"/>
                <c:pt idx="0">
                  <c:v>Soltero</c:v>
                </c:pt>
                <c:pt idx="1">
                  <c:v>Casado</c:v>
                </c:pt>
                <c:pt idx="2">
                  <c:v>Divorciado</c:v>
                </c:pt>
                <c:pt idx="3">
                  <c:v>Viudo</c:v>
                </c:pt>
                <c:pt idx="4">
                  <c:v>Unido</c:v>
                </c:pt>
              </c:strCache>
            </c:strRef>
          </c:cat>
          <c:val>
            <c:numRef>
              <c:f>'Hoja9 (2)'!$Y$31:$AC$31</c:f>
              <c:numCache>
                <c:formatCode>#,##0</c:formatCode>
                <c:ptCount val="5"/>
                <c:pt idx="0">
                  <c:v>16747</c:v>
                </c:pt>
                <c:pt idx="1">
                  <c:v>14228</c:v>
                </c:pt>
                <c:pt idx="2">
                  <c:v>595</c:v>
                </c:pt>
                <c:pt idx="3">
                  <c:v>2960</c:v>
                </c:pt>
                <c:pt idx="4">
                  <c:v>138</c:v>
                </c:pt>
              </c:numCache>
            </c:numRef>
          </c:val>
          <c:extLst>
            <c:ext xmlns:c16="http://schemas.microsoft.com/office/drawing/2014/chart" uri="{C3380CC4-5D6E-409C-BE32-E72D297353CC}">
              <c16:uniqueId val="{00000005-5B26-4AFC-93A6-0CFE3CA2D7A7}"/>
            </c:ext>
          </c:extLst>
        </c:ser>
        <c:ser>
          <c:idx val="6"/>
          <c:order val="6"/>
          <c:tx>
            <c:strRef>
              <c:f>'Hoja9 (2)'!$W$36</c:f>
              <c:strCache>
                <c:ptCount val="1"/>
                <c:pt idx="0">
                  <c:v>1.990</c:v>
                </c:pt>
              </c:strCache>
            </c:strRef>
          </c:tx>
          <c:spPr>
            <a:solidFill>
              <a:schemeClr val="accent1">
                <a:lumMod val="60000"/>
              </a:schemeClr>
            </a:solidFill>
            <a:ln>
              <a:noFill/>
            </a:ln>
            <a:effectLst/>
          </c:spPr>
          <c:invertIfNegative val="0"/>
          <c:dLbls>
            <c:dLbl>
              <c:idx val="3"/>
              <c:layout>
                <c:manualLayout>
                  <c:x val="0"/>
                  <c:y val="-1.260503784654342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9-5B26-4AFC-93A6-0CFE3CA2D7A7}"/>
                </c:ext>
              </c:extLst>
            </c:dLbl>
            <c:spPr>
              <a:solidFill>
                <a:schemeClr val="accent5">
                  <a:lumMod val="40000"/>
                  <a:lumOff val="60000"/>
                </a:schemeClr>
              </a:solidFill>
              <a:ln>
                <a:solidFill>
                  <a:schemeClr val="tx2"/>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tx2"/>
                      </a:solidFill>
                      <a:round/>
                    </a:ln>
                    <a:effectLst/>
                  </c:spPr>
                </c15:leaderLines>
              </c:ext>
            </c:extLst>
          </c:dLbls>
          <c:cat>
            <c:strRef>
              <c:f>'Hoja9 (2)'!$Y$6:$AC$6</c:f>
              <c:strCache>
                <c:ptCount val="5"/>
                <c:pt idx="0">
                  <c:v>Soltero</c:v>
                </c:pt>
                <c:pt idx="1">
                  <c:v>Casado</c:v>
                </c:pt>
                <c:pt idx="2">
                  <c:v>Divorciado</c:v>
                </c:pt>
                <c:pt idx="3">
                  <c:v>Viudo</c:v>
                </c:pt>
                <c:pt idx="4">
                  <c:v>Unido</c:v>
                </c:pt>
              </c:strCache>
            </c:strRef>
          </c:cat>
          <c:val>
            <c:numRef>
              <c:f>'Hoja9 (2)'!$Y$36:$AC$36</c:f>
              <c:numCache>
                <c:formatCode>#,##0</c:formatCode>
                <c:ptCount val="5"/>
                <c:pt idx="0">
                  <c:v>20819</c:v>
                </c:pt>
                <c:pt idx="1">
                  <c:v>15330</c:v>
                </c:pt>
                <c:pt idx="2">
                  <c:v>876</c:v>
                </c:pt>
                <c:pt idx="3">
                  <c:v>2707</c:v>
                </c:pt>
                <c:pt idx="4">
                  <c:v>195</c:v>
                </c:pt>
              </c:numCache>
            </c:numRef>
          </c:val>
          <c:extLst>
            <c:ext xmlns:c16="http://schemas.microsoft.com/office/drawing/2014/chart" uri="{C3380CC4-5D6E-409C-BE32-E72D297353CC}">
              <c16:uniqueId val="{00000006-5B26-4AFC-93A6-0CFE3CA2D7A7}"/>
            </c:ext>
          </c:extLst>
        </c:ser>
        <c:ser>
          <c:idx val="7"/>
          <c:order val="7"/>
          <c:tx>
            <c:strRef>
              <c:f>'Hoja9 (2)'!$W$41</c:f>
              <c:strCache>
                <c:ptCount val="1"/>
                <c:pt idx="0">
                  <c:v>1.995</c:v>
                </c:pt>
              </c:strCache>
            </c:strRef>
          </c:tx>
          <c:spPr>
            <a:solidFill>
              <a:schemeClr val="accent2">
                <a:lumMod val="60000"/>
              </a:schemeClr>
            </a:solidFill>
            <a:ln>
              <a:noFill/>
            </a:ln>
            <a:effectLst/>
          </c:spPr>
          <c:invertIfNegative val="0"/>
          <c:dLbls>
            <c:dLbl>
              <c:idx val="3"/>
              <c:layout>
                <c:manualLayout>
                  <c:x val="0"/>
                  <c:y val="-8.403358564362283E-2"/>
                </c:manualLayout>
              </c:layout>
              <c:spPr>
                <a:solidFill>
                  <a:schemeClr val="accent2">
                    <a:lumMod val="20000"/>
                    <a:lumOff val="80000"/>
                  </a:schemeClr>
                </a:solidFill>
                <a:ln>
                  <a:solidFill>
                    <a:srgbClr val="C00000"/>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5B26-4AFC-93A6-0CFE3CA2D7A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rgbClr val="C00000"/>
                      </a:solidFill>
                      <a:round/>
                    </a:ln>
                    <a:effectLst/>
                  </c:spPr>
                </c15:leaderLines>
              </c:ext>
            </c:extLst>
          </c:dLbls>
          <c:cat>
            <c:strRef>
              <c:f>'Hoja9 (2)'!$Y$6:$AC$6</c:f>
              <c:strCache>
                <c:ptCount val="5"/>
                <c:pt idx="0">
                  <c:v>Soltero</c:v>
                </c:pt>
                <c:pt idx="1">
                  <c:v>Casado</c:v>
                </c:pt>
                <c:pt idx="2">
                  <c:v>Divorciado</c:v>
                </c:pt>
                <c:pt idx="3">
                  <c:v>Viudo</c:v>
                </c:pt>
                <c:pt idx="4">
                  <c:v>Unido</c:v>
                </c:pt>
              </c:strCache>
            </c:strRef>
          </c:cat>
          <c:val>
            <c:numRef>
              <c:f>'Hoja9 (2)'!$Y$41:$AC$41</c:f>
              <c:numCache>
                <c:formatCode>#,##0</c:formatCode>
                <c:ptCount val="5"/>
                <c:pt idx="0">
                  <c:v>23772</c:v>
                </c:pt>
                <c:pt idx="1">
                  <c:v>17084</c:v>
                </c:pt>
                <c:pt idx="2">
                  <c:v>1061</c:v>
                </c:pt>
                <c:pt idx="3">
                  <c:v>3043</c:v>
                </c:pt>
                <c:pt idx="4">
                  <c:v>143</c:v>
                </c:pt>
              </c:numCache>
            </c:numRef>
          </c:val>
          <c:extLst>
            <c:ext xmlns:c16="http://schemas.microsoft.com/office/drawing/2014/chart" uri="{C3380CC4-5D6E-409C-BE32-E72D297353CC}">
              <c16:uniqueId val="{00000008-5B26-4AFC-93A6-0CFE3CA2D7A7}"/>
            </c:ext>
          </c:extLst>
        </c:ser>
        <c:ser>
          <c:idx val="8"/>
          <c:order val="8"/>
          <c:tx>
            <c:strRef>
              <c:f>'Hoja9 (2)'!$W$46</c:f>
              <c:strCache>
                <c:ptCount val="1"/>
                <c:pt idx="0">
                  <c:v>2.000</c:v>
                </c:pt>
              </c:strCache>
            </c:strRef>
          </c:tx>
          <c:spPr>
            <a:solidFill>
              <a:schemeClr val="accent3">
                <a:lumMod val="60000"/>
              </a:schemeClr>
            </a:solidFill>
            <a:ln>
              <a:noFill/>
            </a:ln>
            <a:effectLst/>
          </c:spPr>
          <c:invertIfNegative val="0"/>
          <c:dLbls>
            <c:dLbl>
              <c:idx val="3"/>
              <c:layout>
                <c:manualLayout>
                  <c:x val="0"/>
                  <c:y val="-1.680671712872456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A-5B26-4AFC-93A6-0CFE3CA2D7A7}"/>
                </c:ext>
              </c:extLst>
            </c:dLbl>
            <c:spPr>
              <a:solidFill>
                <a:schemeClr val="bg2">
                  <a:lumMod val="90000"/>
                </a:schemeClr>
              </a:solidFill>
              <a:ln>
                <a:solidFill>
                  <a:schemeClr val="tx1">
                    <a:lumMod val="50000"/>
                    <a:lumOff val="50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tx1">
                          <a:lumMod val="50000"/>
                          <a:lumOff val="50000"/>
                        </a:schemeClr>
                      </a:solidFill>
                      <a:round/>
                    </a:ln>
                    <a:effectLst/>
                  </c:spPr>
                </c15:leaderLines>
              </c:ext>
            </c:extLst>
          </c:dLbls>
          <c:cat>
            <c:strRef>
              <c:f>'Hoja9 (2)'!$Y$6:$AC$6</c:f>
              <c:strCache>
                <c:ptCount val="5"/>
                <c:pt idx="0">
                  <c:v>Soltero</c:v>
                </c:pt>
                <c:pt idx="1">
                  <c:v>Casado</c:v>
                </c:pt>
                <c:pt idx="2">
                  <c:v>Divorciado</c:v>
                </c:pt>
                <c:pt idx="3">
                  <c:v>Viudo</c:v>
                </c:pt>
                <c:pt idx="4">
                  <c:v>Unido</c:v>
                </c:pt>
              </c:strCache>
            </c:strRef>
          </c:cat>
          <c:val>
            <c:numRef>
              <c:f>'Hoja9 (2)'!$Y$46:$AC$46</c:f>
              <c:numCache>
                <c:formatCode>#,##0</c:formatCode>
                <c:ptCount val="5"/>
                <c:pt idx="0">
                  <c:v>37655</c:v>
                </c:pt>
                <c:pt idx="1">
                  <c:v>14821</c:v>
                </c:pt>
                <c:pt idx="2">
                  <c:v>1020</c:v>
                </c:pt>
                <c:pt idx="3">
                  <c:v>2437</c:v>
                </c:pt>
                <c:pt idx="4">
                  <c:v>214</c:v>
                </c:pt>
              </c:numCache>
            </c:numRef>
          </c:val>
          <c:extLst>
            <c:ext xmlns:c16="http://schemas.microsoft.com/office/drawing/2014/chart" uri="{C3380CC4-5D6E-409C-BE32-E72D297353CC}">
              <c16:uniqueId val="{00000009-5B26-4AFC-93A6-0CFE3CA2D7A7}"/>
            </c:ext>
          </c:extLst>
        </c:ser>
        <c:ser>
          <c:idx val="9"/>
          <c:order val="9"/>
          <c:tx>
            <c:strRef>
              <c:f>'Hoja9 (2)'!$W$51</c:f>
              <c:strCache>
                <c:ptCount val="1"/>
                <c:pt idx="0">
                  <c:v>2.005</c:v>
                </c:pt>
              </c:strCache>
            </c:strRef>
          </c:tx>
          <c:spPr>
            <a:solidFill>
              <a:schemeClr val="accent4">
                <a:lumMod val="60000"/>
              </a:schemeClr>
            </a:solidFill>
            <a:ln>
              <a:noFill/>
            </a:ln>
            <a:effectLst/>
          </c:spPr>
          <c:invertIfNegative val="0"/>
          <c:dLbls>
            <c:dLbl>
              <c:idx val="3"/>
              <c:layout>
                <c:manualLayout>
                  <c:x val="0"/>
                  <c:y val="-9.243694420798510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D-5B26-4AFC-93A6-0CFE3CA2D7A7}"/>
                </c:ext>
              </c:extLst>
            </c:dLbl>
            <c:spPr>
              <a:solidFill>
                <a:schemeClr val="accent4">
                  <a:lumMod val="20000"/>
                  <a:lumOff val="80000"/>
                </a:schemeClr>
              </a:solidFill>
              <a:ln>
                <a:solidFill>
                  <a:schemeClr val="accent4">
                    <a:lumMod val="7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accent4">
                          <a:lumMod val="75000"/>
                        </a:schemeClr>
                      </a:solidFill>
                      <a:round/>
                    </a:ln>
                    <a:effectLst/>
                  </c:spPr>
                </c15:leaderLines>
              </c:ext>
            </c:extLst>
          </c:dLbls>
          <c:cat>
            <c:strRef>
              <c:f>'Hoja9 (2)'!$Y$6:$AC$6</c:f>
              <c:strCache>
                <c:ptCount val="5"/>
                <c:pt idx="0">
                  <c:v>Soltero</c:v>
                </c:pt>
                <c:pt idx="1">
                  <c:v>Casado</c:v>
                </c:pt>
                <c:pt idx="2">
                  <c:v>Divorciado</c:v>
                </c:pt>
                <c:pt idx="3">
                  <c:v>Viudo</c:v>
                </c:pt>
                <c:pt idx="4">
                  <c:v>Unido</c:v>
                </c:pt>
              </c:strCache>
            </c:strRef>
          </c:cat>
          <c:val>
            <c:numRef>
              <c:f>'Hoja9 (2)'!$Y$51:$AC$51</c:f>
              <c:numCache>
                <c:formatCode>#,##0</c:formatCode>
                <c:ptCount val="5"/>
                <c:pt idx="0">
                  <c:v>37765</c:v>
                </c:pt>
                <c:pt idx="1">
                  <c:v>19089</c:v>
                </c:pt>
                <c:pt idx="2">
                  <c:v>1291</c:v>
                </c:pt>
                <c:pt idx="3">
                  <c:v>2686</c:v>
                </c:pt>
                <c:pt idx="4">
                  <c:v>590</c:v>
                </c:pt>
              </c:numCache>
            </c:numRef>
          </c:val>
          <c:extLst>
            <c:ext xmlns:c16="http://schemas.microsoft.com/office/drawing/2014/chart" uri="{C3380CC4-5D6E-409C-BE32-E72D297353CC}">
              <c16:uniqueId val="{0000000E-5B26-4AFC-93A6-0CFE3CA2D7A7}"/>
            </c:ext>
          </c:extLst>
        </c:ser>
        <c:ser>
          <c:idx val="10"/>
          <c:order val="10"/>
          <c:tx>
            <c:strRef>
              <c:f>'Hoja9 (2)'!$W$56</c:f>
              <c:strCache>
                <c:ptCount val="1"/>
                <c:pt idx="0">
                  <c:v>2.010</c:v>
                </c:pt>
              </c:strCache>
            </c:strRef>
          </c:tx>
          <c:spPr>
            <a:solidFill>
              <a:schemeClr val="accent5">
                <a:lumMod val="60000"/>
              </a:schemeClr>
            </a:solidFill>
            <a:ln>
              <a:noFill/>
            </a:ln>
            <a:effectLst/>
          </c:spPr>
          <c:invertIfNegative val="0"/>
          <c:dLbls>
            <c:dLbl>
              <c:idx val="0"/>
              <c:layout>
                <c:manualLayout>
                  <c:x val="-3.0941977295440995E-17"/>
                  <c:y val="-1.260503784654342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F-5B26-4AFC-93A6-0CFE3CA2D7A7}"/>
                </c:ext>
              </c:extLst>
            </c:dLbl>
            <c:dLbl>
              <c:idx val="1"/>
              <c:layout>
                <c:manualLayout>
                  <c:x val="0"/>
                  <c:y val="-2.941175497526799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0-5B26-4AFC-93A6-0CFE3CA2D7A7}"/>
                </c:ext>
              </c:extLst>
            </c:dLbl>
            <c:dLbl>
              <c:idx val="3"/>
              <c:layout>
                <c:manualLayout>
                  <c:x val="0"/>
                  <c:y val="-2.521007569308700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2-5B26-4AFC-93A6-0CFE3CA2D7A7}"/>
                </c:ext>
              </c:extLst>
            </c:dLbl>
            <c:spPr>
              <a:solidFill>
                <a:schemeClr val="accent5">
                  <a:lumMod val="20000"/>
                  <a:lumOff val="80000"/>
                </a:schemeClr>
              </a:solidFill>
              <a:ln>
                <a:solidFill>
                  <a:srgbClr val="002060"/>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rgbClr val="002060"/>
                      </a:solidFill>
                      <a:round/>
                    </a:ln>
                    <a:effectLst/>
                  </c:spPr>
                </c15:leaderLines>
              </c:ext>
            </c:extLst>
          </c:dLbls>
          <c:cat>
            <c:strRef>
              <c:f>'Hoja9 (2)'!$Y$6:$AC$6</c:f>
              <c:strCache>
                <c:ptCount val="5"/>
                <c:pt idx="0">
                  <c:v>Soltero</c:v>
                </c:pt>
                <c:pt idx="1">
                  <c:v>Casado</c:v>
                </c:pt>
                <c:pt idx="2">
                  <c:v>Divorciado</c:v>
                </c:pt>
                <c:pt idx="3">
                  <c:v>Viudo</c:v>
                </c:pt>
                <c:pt idx="4">
                  <c:v>Unido</c:v>
                </c:pt>
              </c:strCache>
            </c:strRef>
          </c:cat>
          <c:val>
            <c:numRef>
              <c:f>'Hoja9 (2)'!$Y$56:$AC$56</c:f>
              <c:numCache>
                <c:formatCode>#,##0</c:formatCode>
                <c:ptCount val="5"/>
                <c:pt idx="0">
                  <c:v>52534</c:v>
                </c:pt>
                <c:pt idx="1">
                  <c:v>18244</c:v>
                </c:pt>
                <c:pt idx="2">
                  <c:v>1329</c:v>
                </c:pt>
                <c:pt idx="3">
                  <c:v>1813</c:v>
                </c:pt>
                <c:pt idx="4">
                  <c:v>1029</c:v>
                </c:pt>
              </c:numCache>
            </c:numRef>
          </c:val>
          <c:extLst>
            <c:ext xmlns:c16="http://schemas.microsoft.com/office/drawing/2014/chart" uri="{C3380CC4-5D6E-409C-BE32-E72D297353CC}">
              <c16:uniqueId val="{00000013-5B26-4AFC-93A6-0CFE3CA2D7A7}"/>
            </c:ext>
          </c:extLst>
        </c:ser>
        <c:dLbls>
          <c:showLegendKey val="0"/>
          <c:showVal val="0"/>
          <c:showCatName val="0"/>
          <c:showSerName val="0"/>
          <c:showPercent val="0"/>
          <c:showBubbleSize val="0"/>
        </c:dLbls>
        <c:gapWidth val="219"/>
        <c:overlap val="-27"/>
        <c:axId val="126083696"/>
        <c:axId val="126083368"/>
      </c:barChart>
      <c:catAx>
        <c:axId val="12608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126083368"/>
        <c:crosses val="autoZero"/>
        <c:auto val="1"/>
        <c:lblAlgn val="ctr"/>
        <c:lblOffset val="100"/>
        <c:noMultiLvlLbl val="0"/>
      </c:catAx>
      <c:valAx>
        <c:axId val="1260833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126083696"/>
        <c:crosses val="autoZero"/>
        <c:crossBetween val="between"/>
      </c:valAx>
      <c:spPr>
        <a:noFill/>
        <a:ln>
          <a:noFill/>
        </a:ln>
        <a:effectLst/>
      </c:spPr>
    </c:plotArea>
    <c:legend>
      <c:legendPos val="b"/>
      <c:layout>
        <c:manualLayout>
          <c:xMode val="edge"/>
          <c:yMode val="edge"/>
          <c:x val="4.9779461111664827E-2"/>
          <c:y val="0.90309571127648014"/>
          <c:w val="0.93504023389481383"/>
          <c:h val="7.1694213030433065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pattFill prst="pct25">
      <a:fgClr>
        <a:schemeClr val="accent1">
          <a:lumMod val="20000"/>
          <a:lumOff val="80000"/>
        </a:schemeClr>
      </a:fgClr>
      <a:bgClr>
        <a:schemeClr val="bg1"/>
      </a:bgClr>
    </a:pattFill>
    <a:ln w="9525" cap="flat" cmpd="sng" algn="ctr">
      <a:solidFill>
        <a:schemeClr val="tx1">
          <a:lumMod val="15000"/>
          <a:lumOff val="85000"/>
        </a:schemeClr>
      </a:solidFill>
      <a:round/>
    </a:ln>
    <a:effectLst/>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ES" sz="1400"/>
              <a:t>Defunciones del sexo femenino registradas por situación conyugal,  quinquenal  de 1961-2010 </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autoTitleDeleted val="0"/>
    <c:plotArea>
      <c:layout/>
      <c:barChart>
        <c:barDir val="col"/>
        <c:grouping val="clustered"/>
        <c:varyColors val="0"/>
        <c:ser>
          <c:idx val="0"/>
          <c:order val="0"/>
          <c:tx>
            <c:strRef>
              <c:f>'Hoja9 (2)'!$AG$7</c:f>
              <c:strCache>
                <c:ptCount val="1"/>
                <c:pt idx="0">
                  <c:v>1.961</c:v>
                </c:pt>
              </c:strCache>
            </c:strRef>
          </c:tx>
          <c:spPr>
            <a:solidFill>
              <a:schemeClr val="accent1"/>
            </a:solidFill>
            <a:ln>
              <a:noFill/>
            </a:ln>
            <a:effectLst/>
          </c:spPr>
          <c:invertIfNegative val="0"/>
          <c:dLbls>
            <c:dLbl>
              <c:idx val="0"/>
              <c:layout>
                <c:manualLayout>
                  <c:x val="0"/>
                  <c:y val="-1.6806717128724488E-2"/>
                </c:manualLayout>
              </c:layout>
              <c:spPr>
                <a:solidFill>
                  <a:schemeClr val="accent1">
                    <a:lumMod val="20000"/>
                    <a:lumOff val="80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4-8D21-4B6C-9525-0D224587294E}"/>
                </c:ext>
              </c:extLst>
            </c:dLbl>
            <c:dLbl>
              <c:idx val="1"/>
              <c:layout>
                <c:manualLayout>
                  <c:x val="0"/>
                  <c:y val="-2.1008396410905707E-2"/>
                </c:manualLayout>
              </c:layout>
              <c:spPr>
                <a:solidFill>
                  <a:schemeClr val="accent1">
                    <a:lumMod val="20000"/>
                    <a:lumOff val="80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6-8D21-4B6C-9525-0D224587294E}"/>
                </c:ext>
              </c:extLst>
            </c:dLbl>
            <c:dLbl>
              <c:idx val="3"/>
              <c:layout>
                <c:manualLayout>
                  <c:x val="0"/>
                  <c:y val="-1.6806717128724641E-2"/>
                </c:manualLayout>
              </c:layout>
              <c:spPr>
                <a:solidFill>
                  <a:schemeClr val="accent1">
                    <a:lumMod val="20000"/>
                    <a:lumOff val="80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8-8D21-4B6C-9525-0D224587294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accent1"/>
                      </a:solidFill>
                      <a:round/>
                    </a:ln>
                    <a:effectLst/>
                  </c:spPr>
                </c15:leaderLines>
              </c:ext>
            </c:extLst>
          </c:dLbls>
          <c:cat>
            <c:strRef>
              <c:f>'Hoja9 (2)'!$AI$6:$AM$6</c:f>
              <c:strCache>
                <c:ptCount val="5"/>
                <c:pt idx="0">
                  <c:v>Soltero</c:v>
                </c:pt>
                <c:pt idx="1">
                  <c:v>Casado</c:v>
                </c:pt>
                <c:pt idx="2">
                  <c:v>Divorciado</c:v>
                </c:pt>
                <c:pt idx="3">
                  <c:v>Viudo</c:v>
                </c:pt>
                <c:pt idx="4">
                  <c:v>Unido</c:v>
                </c:pt>
              </c:strCache>
            </c:strRef>
          </c:cat>
          <c:val>
            <c:numRef>
              <c:f>'Hoja9 (2)'!$AI$7:$AM$7</c:f>
              <c:numCache>
                <c:formatCode>#,##0</c:formatCode>
                <c:ptCount val="5"/>
                <c:pt idx="0">
                  <c:v>7547</c:v>
                </c:pt>
                <c:pt idx="1">
                  <c:v>3090</c:v>
                </c:pt>
                <c:pt idx="2">
                  <c:v>63</c:v>
                </c:pt>
                <c:pt idx="3">
                  <c:v>3391</c:v>
                </c:pt>
                <c:pt idx="4">
                  <c:v>240</c:v>
                </c:pt>
              </c:numCache>
            </c:numRef>
          </c:val>
          <c:extLst>
            <c:ext xmlns:c16="http://schemas.microsoft.com/office/drawing/2014/chart" uri="{C3380CC4-5D6E-409C-BE32-E72D297353CC}">
              <c16:uniqueId val="{00000000-8D21-4B6C-9525-0D224587294E}"/>
            </c:ext>
          </c:extLst>
        </c:ser>
        <c:ser>
          <c:idx val="1"/>
          <c:order val="1"/>
          <c:tx>
            <c:strRef>
              <c:f>'Hoja9 (2)'!$AG$11</c:f>
              <c:strCache>
                <c:ptCount val="1"/>
                <c:pt idx="0">
                  <c:v>1.965</c:v>
                </c:pt>
              </c:strCache>
            </c:strRef>
          </c:tx>
          <c:spPr>
            <a:solidFill>
              <a:schemeClr val="accent2"/>
            </a:solidFill>
            <a:ln>
              <a:noFill/>
            </a:ln>
            <a:effectLst/>
          </c:spPr>
          <c:invertIfNegative val="0"/>
          <c:dLbls>
            <c:dLbl>
              <c:idx val="3"/>
              <c:layout>
                <c:manualLayout>
                  <c:x val="-1.2376790918176398E-16"/>
                  <c:y val="-0.11764701990107203"/>
                </c:manualLayout>
              </c:layout>
              <c:spPr>
                <a:solidFill>
                  <a:schemeClr val="accent2">
                    <a:lumMod val="20000"/>
                    <a:lumOff val="80000"/>
                  </a:schemeClr>
                </a:solidFill>
                <a:ln>
                  <a:solidFill>
                    <a:schemeClr val="accent2"/>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9-8D21-4B6C-9525-0D224587294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accent2"/>
                      </a:solidFill>
                      <a:round/>
                    </a:ln>
                    <a:effectLst/>
                  </c:spPr>
                </c15:leaderLines>
              </c:ext>
            </c:extLst>
          </c:dLbls>
          <c:cat>
            <c:strRef>
              <c:f>'Hoja9 (2)'!$AI$6:$AM$6</c:f>
              <c:strCache>
                <c:ptCount val="5"/>
                <c:pt idx="0">
                  <c:v>Soltero</c:v>
                </c:pt>
                <c:pt idx="1">
                  <c:v>Casado</c:v>
                </c:pt>
                <c:pt idx="2">
                  <c:v>Divorciado</c:v>
                </c:pt>
                <c:pt idx="3">
                  <c:v>Viudo</c:v>
                </c:pt>
                <c:pt idx="4">
                  <c:v>Unido</c:v>
                </c:pt>
              </c:strCache>
            </c:strRef>
          </c:cat>
          <c:val>
            <c:numRef>
              <c:f>'Hoja9 (2)'!$AI$11:$AM$11</c:f>
              <c:numCache>
                <c:formatCode>#,##0</c:formatCode>
                <c:ptCount val="5"/>
                <c:pt idx="0">
                  <c:v>8388</c:v>
                </c:pt>
                <c:pt idx="1">
                  <c:v>3523</c:v>
                </c:pt>
                <c:pt idx="2">
                  <c:v>90</c:v>
                </c:pt>
                <c:pt idx="3">
                  <c:v>3987</c:v>
                </c:pt>
                <c:pt idx="4">
                  <c:v>182</c:v>
                </c:pt>
              </c:numCache>
            </c:numRef>
          </c:val>
          <c:extLst>
            <c:ext xmlns:c16="http://schemas.microsoft.com/office/drawing/2014/chart" uri="{C3380CC4-5D6E-409C-BE32-E72D297353CC}">
              <c16:uniqueId val="{00000001-8D21-4B6C-9525-0D224587294E}"/>
            </c:ext>
          </c:extLst>
        </c:ser>
        <c:ser>
          <c:idx val="2"/>
          <c:order val="2"/>
          <c:tx>
            <c:strRef>
              <c:f>'Hoja9 (2)'!$AG$16</c:f>
              <c:strCache>
                <c:ptCount val="1"/>
                <c:pt idx="0">
                  <c:v>1.970</c:v>
                </c:pt>
              </c:strCache>
            </c:strRef>
          </c:tx>
          <c:spPr>
            <a:solidFill>
              <a:schemeClr val="accent3"/>
            </a:solidFill>
            <a:ln>
              <a:noFill/>
            </a:ln>
            <a:effectLst/>
          </c:spPr>
          <c:invertIfNegative val="0"/>
          <c:dLbls>
            <c:dLbl>
              <c:idx val="3"/>
              <c:layout>
                <c:manualLayout>
                  <c:x val="-1.2376790918176398E-16"/>
                  <c:y val="-2.9411754975268142E-2"/>
                </c:manualLayout>
              </c:layout>
              <c:spPr>
                <a:solidFill>
                  <a:schemeClr val="accent3">
                    <a:lumMod val="20000"/>
                    <a:lumOff val="80000"/>
                  </a:schemeClr>
                </a:solidFill>
                <a:ln>
                  <a:solidFill>
                    <a:schemeClr val="accent3"/>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A-8D21-4B6C-9525-0D224587294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accent3"/>
                      </a:solidFill>
                      <a:round/>
                    </a:ln>
                    <a:effectLst/>
                  </c:spPr>
                </c15:leaderLines>
              </c:ext>
            </c:extLst>
          </c:dLbls>
          <c:cat>
            <c:strRef>
              <c:f>'Hoja9 (2)'!$AI$6:$AM$6</c:f>
              <c:strCache>
                <c:ptCount val="5"/>
                <c:pt idx="0">
                  <c:v>Soltero</c:v>
                </c:pt>
                <c:pt idx="1">
                  <c:v>Casado</c:v>
                </c:pt>
                <c:pt idx="2">
                  <c:v>Divorciado</c:v>
                </c:pt>
                <c:pt idx="3">
                  <c:v>Viudo</c:v>
                </c:pt>
                <c:pt idx="4">
                  <c:v>Unido</c:v>
                </c:pt>
              </c:strCache>
            </c:strRef>
          </c:cat>
          <c:val>
            <c:numRef>
              <c:f>'Hoja9 (2)'!$AI$16:$AM$16</c:f>
              <c:numCache>
                <c:formatCode>#,##0</c:formatCode>
                <c:ptCount val="5"/>
                <c:pt idx="0">
                  <c:v>9412</c:v>
                </c:pt>
                <c:pt idx="1">
                  <c:v>4088</c:v>
                </c:pt>
                <c:pt idx="2">
                  <c:v>122</c:v>
                </c:pt>
                <c:pt idx="3">
                  <c:v>4365</c:v>
                </c:pt>
                <c:pt idx="4">
                  <c:v>134</c:v>
                </c:pt>
              </c:numCache>
            </c:numRef>
          </c:val>
          <c:extLst>
            <c:ext xmlns:c16="http://schemas.microsoft.com/office/drawing/2014/chart" uri="{C3380CC4-5D6E-409C-BE32-E72D297353CC}">
              <c16:uniqueId val="{00000002-8D21-4B6C-9525-0D224587294E}"/>
            </c:ext>
          </c:extLst>
        </c:ser>
        <c:ser>
          <c:idx val="3"/>
          <c:order val="3"/>
          <c:tx>
            <c:strRef>
              <c:f>'Hoja9 (2)'!$AG$21</c:f>
              <c:strCache>
                <c:ptCount val="1"/>
                <c:pt idx="0">
                  <c:v>1.975</c:v>
                </c:pt>
              </c:strCache>
            </c:strRef>
          </c:tx>
          <c:spPr>
            <a:solidFill>
              <a:schemeClr val="accent4"/>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22-8D21-4B6C-9525-0D224587294E}"/>
                </c:ext>
              </c:extLst>
            </c:dLbl>
            <c:dLbl>
              <c:idx val="1"/>
              <c:delete val="1"/>
              <c:extLst>
                <c:ext xmlns:c15="http://schemas.microsoft.com/office/drawing/2012/chart" uri="{CE6537A1-D6FC-4f65-9D91-7224C49458BB}"/>
                <c:ext xmlns:c16="http://schemas.microsoft.com/office/drawing/2014/chart" uri="{C3380CC4-5D6E-409C-BE32-E72D297353CC}">
                  <c16:uniqueId val="{00000021-8D21-4B6C-9525-0D224587294E}"/>
                </c:ext>
              </c:extLst>
            </c:dLbl>
            <c:dLbl>
              <c:idx val="2"/>
              <c:delete val="1"/>
              <c:extLst>
                <c:ext xmlns:c15="http://schemas.microsoft.com/office/drawing/2012/chart" uri="{CE6537A1-D6FC-4f65-9D91-7224C49458BB}"/>
                <c:ext xmlns:c16="http://schemas.microsoft.com/office/drawing/2014/chart" uri="{C3380CC4-5D6E-409C-BE32-E72D297353CC}">
                  <c16:uniqueId val="{00000020-8D21-4B6C-9525-0D224587294E}"/>
                </c:ext>
              </c:extLst>
            </c:dLbl>
            <c:dLbl>
              <c:idx val="3"/>
              <c:layout>
                <c:manualLayout>
                  <c:x val="-1.2376790918176398E-16"/>
                  <c:y val="-0.10084030277234739"/>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B-8D21-4B6C-9525-0D224587294E}"/>
                </c:ext>
              </c:extLst>
            </c:dLbl>
            <c:dLbl>
              <c:idx val="4"/>
              <c:delete val="1"/>
              <c:extLst>
                <c:ext xmlns:c15="http://schemas.microsoft.com/office/drawing/2012/chart" uri="{CE6537A1-D6FC-4f65-9D91-7224C49458BB}"/>
                <c:ext xmlns:c16="http://schemas.microsoft.com/office/drawing/2014/chart" uri="{C3380CC4-5D6E-409C-BE32-E72D297353CC}">
                  <c16:uniqueId val="{00000023-8D21-4B6C-9525-0D224587294E}"/>
                </c:ext>
              </c:extLst>
            </c:dLbl>
            <c:spPr>
              <a:solidFill>
                <a:schemeClr val="accent4">
                  <a:lumMod val="20000"/>
                  <a:lumOff val="80000"/>
                </a:schemeClr>
              </a:solidFill>
              <a:ln>
                <a:solidFill>
                  <a:schemeClr val="accent4"/>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25400" cap="flat" cmpd="sng" algn="ctr">
                      <a:solidFill>
                        <a:schemeClr val="accent4"/>
                      </a:solidFill>
                      <a:round/>
                    </a:ln>
                    <a:effectLst/>
                  </c:spPr>
                </c15:leaderLines>
              </c:ext>
            </c:extLst>
          </c:dLbls>
          <c:cat>
            <c:strRef>
              <c:f>'Hoja9 (2)'!$AI$6:$AM$6</c:f>
              <c:strCache>
                <c:ptCount val="5"/>
                <c:pt idx="0">
                  <c:v>Soltero</c:v>
                </c:pt>
                <c:pt idx="1">
                  <c:v>Casado</c:v>
                </c:pt>
                <c:pt idx="2">
                  <c:v>Divorciado</c:v>
                </c:pt>
                <c:pt idx="3">
                  <c:v>Viudo</c:v>
                </c:pt>
                <c:pt idx="4">
                  <c:v>Unido</c:v>
                </c:pt>
              </c:strCache>
            </c:strRef>
          </c:cat>
          <c:val>
            <c:numRef>
              <c:f>'Hoja9 (2)'!$AI$21:$AM$21</c:f>
              <c:numCache>
                <c:formatCode>#,##0</c:formatCode>
                <c:ptCount val="5"/>
                <c:pt idx="0">
                  <c:v>10947</c:v>
                </c:pt>
                <c:pt idx="1">
                  <c:v>4721</c:v>
                </c:pt>
                <c:pt idx="2">
                  <c:v>164</c:v>
                </c:pt>
                <c:pt idx="3">
                  <c:v>4922</c:v>
                </c:pt>
                <c:pt idx="4">
                  <c:v>186</c:v>
                </c:pt>
              </c:numCache>
            </c:numRef>
          </c:val>
          <c:extLst>
            <c:ext xmlns:c16="http://schemas.microsoft.com/office/drawing/2014/chart" uri="{C3380CC4-5D6E-409C-BE32-E72D297353CC}">
              <c16:uniqueId val="{00000003-8D21-4B6C-9525-0D224587294E}"/>
            </c:ext>
          </c:extLst>
        </c:ser>
        <c:ser>
          <c:idx val="4"/>
          <c:order val="4"/>
          <c:tx>
            <c:strRef>
              <c:f>'Hoja9 (2)'!$AG$26</c:f>
              <c:strCache>
                <c:ptCount val="1"/>
                <c:pt idx="0">
                  <c:v>1.980</c:v>
                </c:pt>
              </c:strCache>
            </c:strRef>
          </c:tx>
          <c:spPr>
            <a:solidFill>
              <a:schemeClr val="accent5"/>
            </a:solidFill>
            <a:ln>
              <a:noFill/>
            </a:ln>
            <a:effectLst/>
          </c:spPr>
          <c:invertIfNegative val="0"/>
          <c:dLbls>
            <c:dLbl>
              <c:idx val="3"/>
              <c:layout>
                <c:manualLayout>
                  <c:x val="-1.2376790918176398E-16"/>
                  <c:y val="-1.680671712872456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C-8D21-4B6C-9525-0D224587294E}"/>
                </c:ext>
              </c:extLst>
            </c:dLbl>
            <c:spPr>
              <a:solidFill>
                <a:schemeClr val="accent5">
                  <a:lumMod val="20000"/>
                  <a:lumOff val="80000"/>
                </a:schemeClr>
              </a:solidFill>
              <a:ln>
                <a:solidFill>
                  <a:schemeClr val="accent5"/>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accent5"/>
                      </a:solidFill>
                      <a:round/>
                    </a:ln>
                    <a:effectLst/>
                  </c:spPr>
                </c15:leaderLines>
              </c:ext>
            </c:extLst>
          </c:dLbls>
          <c:cat>
            <c:strRef>
              <c:f>'Hoja9 (2)'!$AI$6:$AM$6</c:f>
              <c:strCache>
                <c:ptCount val="5"/>
                <c:pt idx="0">
                  <c:v>Soltero</c:v>
                </c:pt>
                <c:pt idx="1">
                  <c:v>Casado</c:v>
                </c:pt>
                <c:pt idx="2">
                  <c:v>Divorciado</c:v>
                </c:pt>
                <c:pt idx="3">
                  <c:v>Viudo</c:v>
                </c:pt>
                <c:pt idx="4">
                  <c:v>Unido</c:v>
                </c:pt>
              </c:strCache>
            </c:strRef>
          </c:cat>
          <c:val>
            <c:numRef>
              <c:f>'Hoja9 (2)'!$AI$26:$AM$26</c:f>
              <c:numCache>
                <c:formatCode>#,##0</c:formatCode>
                <c:ptCount val="5"/>
                <c:pt idx="0">
                  <c:v>12203</c:v>
                </c:pt>
                <c:pt idx="1">
                  <c:v>5586</c:v>
                </c:pt>
                <c:pt idx="2">
                  <c:v>233</c:v>
                </c:pt>
                <c:pt idx="3">
                  <c:v>5499</c:v>
                </c:pt>
                <c:pt idx="4">
                  <c:v>292</c:v>
                </c:pt>
              </c:numCache>
            </c:numRef>
          </c:val>
          <c:extLst>
            <c:ext xmlns:c16="http://schemas.microsoft.com/office/drawing/2014/chart" uri="{C3380CC4-5D6E-409C-BE32-E72D297353CC}">
              <c16:uniqueId val="{00000004-8D21-4B6C-9525-0D224587294E}"/>
            </c:ext>
          </c:extLst>
        </c:ser>
        <c:ser>
          <c:idx val="5"/>
          <c:order val="5"/>
          <c:tx>
            <c:strRef>
              <c:f>'Hoja9 (2)'!$AG$31</c:f>
              <c:strCache>
                <c:ptCount val="1"/>
                <c:pt idx="0">
                  <c:v>1.985</c:v>
                </c:pt>
              </c:strCache>
            </c:strRef>
          </c:tx>
          <c:spPr>
            <a:solidFill>
              <a:schemeClr val="accent6"/>
            </a:solidFill>
            <a:ln>
              <a:noFill/>
            </a:ln>
            <a:effectLst/>
          </c:spPr>
          <c:invertIfNegative val="0"/>
          <c:dLbls>
            <c:dLbl>
              <c:idx val="3"/>
              <c:layout>
                <c:manualLayout>
                  <c:x val="0"/>
                  <c:y val="-7.983190636144169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D-8D21-4B6C-9525-0D224587294E}"/>
                </c:ext>
              </c:extLst>
            </c:dLbl>
            <c:spPr>
              <a:solidFill>
                <a:schemeClr val="accent6">
                  <a:lumMod val="20000"/>
                  <a:lumOff val="80000"/>
                </a:schemeClr>
              </a:solidFill>
              <a:ln>
                <a:solidFill>
                  <a:schemeClr val="accent6"/>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accent6"/>
                      </a:solidFill>
                      <a:round/>
                    </a:ln>
                    <a:effectLst/>
                  </c:spPr>
                </c15:leaderLines>
              </c:ext>
            </c:extLst>
          </c:dLbls>
          <c:cat>
            <c:strRef>
              <c:f>'Hoja9 (2)'!$AI$6:$AM$6</c:f>
              <c:strCache>
                <c:ptCount val="5"/>
                <c:pt idx="0">
                  <c:v>Soltero</c:v>
                </c:pt>
                <c:pt idx="1">
                  <c:v>Casado</c:v>
                </c:pt>
                <c:pt idx="2">
                  <c:v>Divorciado</c:v>
                </c:pt>
                <c:pt idx="3">
                  <c:v>Viudo</c:v>
                </c:pt>
                <c:pt idx="4">
                  <c:v>Unido</c:v>
                </c:pt>
              </c:strCache>
            </c:strRef>
          </c:cat>
          <c:val>
            <c:numRef>
              <c:f>'Hoja9 (2)'!$AI$31:$AM$31</c:f>
              <c:numCache>
                <c:formatCode>#,##0</c:formatCode>
                <c:ptCount val="5"/>
                <c:pt idx="0">
                  <c:v>13669</c:v>
                </c:pt>
                <c:pt idx="1">
                  <c:v>6306</c:v>
                </c:pt>
                <c:pt idx="2">
                  <c:v>364</c:v>
                </c:pt>
                <c:pt idx="3">
                  <c:v>6121</c:v>
                </c:pt>
                <c:pt idx="4">
                  <c:v>226</c:v>
                </c:pt>
              </c:numCache>
            </c:numRef>
          </c:val>
          <c:extLst>
            <c:ext xmlns:c16="http://schemas.microsoft.com/office/drawing/2014/chart" uri="{C3380CC4-5D6E-409C-BE32-E72D297353CC}">
              <c16:uniqueId val="{00000005-8D21-4B6C-9525-0D224587294E}"/>
            </c:ext>
          </c:extLst>
        </c:ser>
        <c:ser>
          <c:idx val="6"/>
          <c:order val="6"/>
          <c:tx>
            <c:strRef>
              <c:f>'Hoja9 (2)'!$AG$36</c:f>
              <c:strCache>
                <c:ptCount val="1"/>
                <c:pt idx="0">
                  <c:v>1.990</c:v>
                </c:pt>
              </c:strCache>
            </c:strRef>
          </c:tx>
          <c:spPr>
            <a:solidFill>
              <a:schemeClr val="accent1">
                <a:lumMod val="60000"/>
              </a:schemeClr>
            </a:solidFill>
            <a:ln>
              <a:noFill/>
            </a:ln>
            <a:effectLst/>
          </c:spPr>
          <c:invertIfNegative val="0"/>
          <c:dLbls>
            <c:dLbl>
              <c:idx val="3"/>
              <c:layout>
                <c:manualLayout>
                  <c:x val="0"/>
                  <c:y val="-1.260503784654342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E-8D21-4B6C-9525-0D224587294E}"/>
                </c:ext>
              </c:extLst>
            </c:dLbl>
            <c:spPr>
              <a:solidFill>
                <a:schemeClr val="accent5">
                  <a:lumMod val="40000"/>
                  <a:lumOff val="60000"/>
                </a:schemeClr>
              </a:solidFill>
              <a:ln w="9525">
                <a:solidFill>
                  <a:schemeClr val="tx2"/>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tx2"/>
                      </a:solidFill>
                      <a:round/>
                    </a:ln>
                    <a:effectLst/>
                  </c:spPr>
                </c15:leaderLines>
              </c:ext>
            </c:extLst>
          </c:dLbls>
          <c:cat>
            <c:strRef>
              <c:f>'Hoja9 (2)'!$AI$6:$AM$6</c:f>
              <c:strCache>
                <c:ptCount val="5"/>
                <c:pt idx="0">
                  <c:v>Soltero</c:v>
                </c:pt>
                <c:pt idx="1">
                  <c:v>Casado</c:v>
                </c:pt>
                <c:pt idx="2">
                  <c:v>Divorciado</c:v>
                </c:pt>
                <c:pt idx="3">
                  <c:v>Viudo</c:v>
                </c:pt>
                <c:pt idx="4">
                  <c:v>Unido</c:v>
                </c:pt>
              </c:strCache>
            </c:strRef>
          </c:cat>
          <c:val>
            <c:numRef>
              <c:f>'Hoja9 (2)'!$AI$36:$AM$36</c:f>
              <c:numCache>
                <c:formatCode>#,##0</c:formatCode>
                <c:ptCount val="5"/>
                <c:pt idx="0">
                  <c:v>16120</c:v>
                </c:pt>
                <c:pt idx="1">
                  <c:v>7437</c:v>
                </c:pt>
                <c:pt idx="2">
                  <c:v>608</c:v>
                </c:pt>
                <c:pt idx="3">
                  <c:v>5788</c:v>
                </c:pt>
                <c:pt idx="4">
                  <c:v>226</c:v>
                </c:pt>
              </c:numCache>
            </c:numRef>
          </c:val>
          <c:extLst>
            <c:ext xmlns:c16="http://schemas.microsoft.com/office/drawing/2014/chart" uri="{C3380CC4-5D6E-409C-BE32-E72D297353CC}">
              <c16:uniqueId val="{00000006-8D21-4B6C-9525-0D224587294E}"/>
            </c:ext>
          </c:extLst>
        </c:ser>
        <c:ser>
          <c:idx val="7"/>
          <c:order val="7"/>
          <c:tx>
            <c:strRef>
              <c:f>'Hoja9 (2)'!$AG$41</c:f>
              <c:strCache>
                <c:ptCount val="1"/>
                <c:pt idx="0">
                  <c:v>1.995</c:v>
                </c:pt>
              </c:strCache>
            </c:strRef>
          </c:tx>
          <c:spPr>
            <a:solidFill>
              <a:schemeClr val="accent2">
                <a:lumMod val="60000"/>
              </a:schemeClr>
            </a:solidFill>
            <a:ln>
              <a:noFill/>
            </a:ln>
            <a:effectLst/>
          </c:spPr>
          <c:invertIfNegative val="0"/>
          <c:dLbls>
            <c:dLbl>
              <c:idx val="3"/>
              <c:layout>
                <c:manualLayout>
                  <c:x val="0"/>
                  <c:y val="-6.7226868514898258E-2"/>
                </c:manualLayout>
              </c:layout>
              <c:spPr>
                <a:solidFill>
                  <a:schemeClr val="accent2">
                    <a:lumMod val="20000"/>
                    <a:lumOff val="80000"/>
                  </a:schemeClr>
                </a:solidFill>
                <a:ln>
                  <a:solidFill>
                    <a:srgbClr val="C00000"/>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8D21-4B6C-9525-0D224587294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rgbClr val="C00000"/>
                      </a:solidFill>
                      <a:round/>
                    </a:ln>
                    <a:effectLst/>
                  </c:spPr>
                </c15:leaderLines>
              </c:ext>
            </c:extLst>
          </c:dLbls>
          <c:cat>
            <c:strRef>
              <c:f>'Hoja9 (2)'!$AI$6:$AM$6</c:f>
              <c:strCache>
                <c:ptCount val="5"/>
                <c:pt idx="0">
                  <c:v>Soltero</c:v>
                </c:pt>
                <c:pt idx="1">
                  <c:v>Casado</c:v>
                </c:pt>
                <c:pt idx="2">
                  <c:v>Divorciado</c:v>
                </c:pt>
                <c:pt idx="3">
                  <c:v>Viudo</c:v>
                </c:pt>
                <c:pt idx="4">
                  <c:v>Unido</c:v>
                </c:pt>
              </c:strCache>
            </c:strRef>
          </c:cat>
          <c:val>
            <c:numRef>
              <c:f>'Hoja9 (2)'!$AI$41:$AM$41</c:f>
              <c:numCache>
                <c:formatCode>#,##0</c:formatCode>
                <c:ptCount val="5"/>
                <c:pt idx="0">
                  <c:v>16055</c:v>
                </c:pt>
                <c:pt idx="1">
                  <c:v>8232</c:v>
                </c:pt>
                <c:pt idx="2">
                  <c:v>816</c:v>
                </c:pt>
                <c:pt idx="3">
                  <c:v>6417</c:v>
                </c:pt>
                <c:pt idx="4">
                  <c:v>135</c:v>
                </c:pt>
              </c:numCache>
            </c:numRef>
          </c:val>
          <c:extLst>
            <c:ext xmlns:c16="http://schemas.microsoft.com/office/drawing/2014/chart" uri="{C3380CC4-5D6E-409C-BE32-E72D297353CC}">
              <c16:uniqueId val="{00000008-8D21-4B6C-9525-0D224587294E}"/>
            </c:ext>
          </c:extLst>
        </c:ser>
        <c:ser>
          <c:idx val="8"/>
          <c:order val="8"/>
          <c:tx>
            <c:strRef>
              <c:f>'Hoja9 (2)'!$AG$46</c:f>
              <c:strCache>
                <c:ptCount val="1"/>
                <c:pt idx="0">
                  <c:v>2.000</c:v>
                </c:pt>
              </c:strCache>
            </c:strRef>
          </c:tx>
          <c:spPr>
            <a:solidFill>
              <a:schemeClr val="accent3">
                <a:lumMod val="60000"/>
              </a:schemeClr>
            </a:solidFill>
            <a:ln>
              <a:noFill/>
            </a:ln>
            <a:effectLst/>
          </c:spPr>
          <c:invertIfNegative val="0"/>
          <c:dLbls>
            <c:dLbl>
              <c:idx val="3"/>
              <c:layout>
                <c:manualLayout>
                  <c:x val="0"/>
                  <c:y val="-2.941175497526799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F-8D21-4B6C-9525-0D224587294E}"/>
                </c:ext>
              </c:extLst>
            </c:dLbl>
            <c:spPr>
              <a:solidFill>
                <a:schemeClr val="bg2">
                  <a:lumMod val="90000"/>
                </a:schemeClr>
              </a:solidFill>
              <a:ln>
                <a:solidFill>
                  <a:schemeClr val="tx1">
                    <a:lumMod val="65000"/>
                    <a:lumOff val="3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tx1">
                          <a:lumMod val="65000"/>
                          <a:lumOff val="35000"/>
                        </a:schemeClr>
                      </a:solidFill>
                      <a:round/>
                    </a:ln>
                    <a:effectLst/>
                  </c:spPr>
                </c15:leaderLines>
              </c:ext>
            </c:extLst>
          </c:dLbls>
          <c:cat>
            <c:strRef>
              <c:f>'Hoja9 (2)'!$AI$6:$AM$6</c:f>
              <c:strCache>
                <c:ptCount val="5"/>
                <c:pt idx="0">
                  <c:v>Soltero</c:v>
                </c:pt>
                <c:pt idx="1">
                  <c:v>Casado</c:v>
                </c:pt>
                <c:pt idx="2">
                  <c:v>Divorciado</c:v>
                </c:pt>
                <c:pt idx="3">
                  <c:v>Viudo</c:v>
                </c:pt>
                <c:pt idx="4">
                  <c:v>Unido</c:v>
                </c:pt>
              </c:strCache>
            </c:strRef>
          </c:cat>
          <c:val>
            <c:numRef>
              <c:f>'Hoja9 (2)'!$AI$46:$AM$46</c:f>
              <c:numCache>
                <c:formatCode>#,##0</c:formatCode>
                <c:ptCount val="5"/>
                <c:pt idx="0">
                  <c:v>21776</c:v>
                </c:pt>
                <c:pt idx="1">
                  <c:v>7467</c:v>
                </c:pt>
                <c:pt idx="2">
                  <c:v>743</c:v>
                </c:pt>
                <c:pt idx="3">
                  <c:v>5045</c:v>
                </c:pt>
                <c:pt idx="4">
                  <c:v>136</c:v>
                </c:pt>
              </c:numCache>
            </c:numRef>
          </c:val>
          <c:extLst>
            <c:ext xmlns:c16="http://schemas.microsoft.com/office/drawing/2014/chart" uri="{C3380CC4-5D6E-409C-BE32-E72D297353CC}">
              <c16:uniqueId val="{0000000A-8D21-4B6C-9525-0D224587294E}"/>
            </c:ext>
          </c:extLst>
        </c:ser>
        <c:ser>
          <c:idx val="9"/>
          <c:order val="9"/>
          <c:tx>
            <c:strRef>
              <c:f>'Hoja9 (2)'!$AG$51</c:f>
              <c:strCache>
                <c:ptCount val="1"/>
                <c:pt idx="0">
                  <c:v>2.005</c:v>
                </c:pt>
              </c:strCache>
            </c:strRef>
          </c:tx>
          <c:spPr>
            <a:solidFill>
              <a:schemeClr val="accent4">
                <a:lumMod val="60000"/>
              </a:schemeClr>
            </a:solidFill>
            <a:ln>
              <a:noFill/>
            </a:ln>
            <a:effectLst/>
          </c:spPr>
          <c:invertIfNegative val="0"/>
          <c:dLbls>
            <c:dLbl>
              <c:idx val="3"/>
              <c:layout>
                <c:manualLayout>
                  <c:x val="0"/>
                  <c:y val="-9.6638623490166331E-2"/>
                </c:manualLayout>
              </c:layout>
              <c:spPr>
                <a:solidFill>
                  <a:schemeClr val="accent4">
                    <a:lumMod val="20000"/>
                    <a:lumOff val="80000"/>
                  </a:schemeClr>
                </a:solidFill>
                <a:ln>
                  <a:solidFill>
                    <a:schemeClr val="accent4">
                      <a:lumMod val="7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D-8D21-4B6C-9525-0D224587294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accent4">
                          <a:lumMod val="75000"/>
                        </a:schemeClr>
                      </a:solidFill>
                      <a:round/>
                    </a:ln>
                    <a:effectLst/>
                  </c:spPr>
                </c15:leaderLines>
              </c:ext>
            </c:extLst>
          </c:dLbls>
          <c:cat>
            <c:strRef>
              <c:f>'Hoja9 (2)'!$AI$6:$AM$6</c:f>
              <c:strCache>
                <c:ptCount val="5"/>
                <c:pt idx="0">
                  <c:v>Soltero</c:v>
                </c:pt>
                <c:pt idx="1">
                  <c:v>Casado</c:v>
                </c:pt>
                <c:pt idx="2">
                  <c:v>Divorciado</c:v>
                </c:pt>
                <c:pt idx="3">
                  <c:v>Viudo</c:v>
                </c:pt>
                <c:pt idx="4">
                  <c:v>Unido</c:v>
                </c:pt>
              </c:strCache>
            </c:strRef>
          </c:cat>
          <c:val>
            <c:numRef>
              <c:f>'Hoja9 (2)'!$AI$51:$AM$51</c:f>
              <c:numCache>
                <c:formatCode>#,##0</c:formatCode>
                <c:ptCount val="5"/>
                <c:pt idx="0">
                  <c:v>20796</c:v>
                </c:pt>
                <c:pt idx="1">
                  <c:v>11027</c:v>
                </c:pt>
                <c:pt idx="2">
                  <c:v>1213</c:v>
                </c:pt>
                <c:pt idx="3">
                  <c:v>5704</c:v>
                </c:pt>
                <c:pt idx="4">
                  <c:v>315</c:v>
                </c:pt>
              </c:numCache>
            </c:numRef>
          </c:val>
          <c:extLst>
            <c:ext xmlns:c16="http://schemas.microsoft.com/office/drawing/2014/chart" uri="{C3380CC4-5D6E-409C-BE32-E72D297353CC}">
              <c16:uniqueId val="{0000000E-8D21-4B6C-9525-0D224587294E}"/>
            </c:ext>
          </c:extLst>
        </c:ser>
        <c:ser>
          <c:idx val="10"/>
          <c:order val="10"/>
          <c:tx>
            <c:strRef>
              <c:f>'Hoja9 (2)'!$AG$56</c:f>
              <c:strCache>
                <c:ptCount val="1"/>
                <c:pt idx="0">
                  <c:v>2.010</c:v>
                </c:pt>
              </c:strCache>
            </c:strRef>
          </c:tx>
          <c:spPr>
            <a:solidFill>
              <a:schemeClr val="accent5">
                <a:lumMod val="60000"/>
              </a:schemeClr>
            </a:solidFill>
            <a:ln>
              <a:noFill/>
            </a:ln>
            <a:effectLst/>
          </c:spPr>
          <c:invertIfNegative val="0"/>
          <c:dLbls>
            <c:dLbl>
              <c:idx val="0"/>
              <c:layout>
                <c:manualLayout>
                  <c:x val="0"/>
                  <c:y val="-4.201679282181141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F-8D21-4B6C-9525-0D224587294E}"/>
                </c:ext>
              </c:extLst>
            </c:dLbl>
            <c:dLbl>
              <c:idx val="1"/>
              <c:layout>
                <c:manualLayout>
                  <c:x val="0"/>
                  <c:y val="-2.521007569308692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0-8D21-4B6C-9525-0D224587294E}"/>
                </c:ext>
              </c:extLst>
            </c:dLbl>
            <c:dLbl>
              <c:idx val="3"/>
              <c:layout>
                <c:manualLayout>
                  <c:x val="0"/>
                  <c:y val="-3.781511353963019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2-8D21-4B6C-9525-0D224587294E}"/>
                </c:ext>
              </c:extLst>
            </c:dLbl>
            <c:spPr>
              <a:solidFill>
                <a:schemeClr val="accent5">
                  <a:lumMod val="40000"/>
                  <a:lumOff val="60000"/>
                </a:schemeClr>
              </a:solidFill>
              <a:ln>
                <a:solidFill>
                  <a:srgbClr val="002060"/>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rgbClr val="002060"/>
                      </a:solidFill>
                      <a:round/>
                    </a:ln>
                    <a:effectLst/>
                  </c:spPr>
                </c15:leaderLines>
              </c:ext>
            </c:extLst>
          </c:dLbls>
          <c:cat>
            <c:strRef>
              <c:f>'Hoja9 (2)'!$AI$6:$AM$6</c:f>
              <c:strCache>
                <c:ptCount val="5"/>
                <c:pt idx="0">
                  <c:v>Soltero</c:v>
                </c:pt>
                <c:pt idx="1">
                  <c:v>Casado</c:v>
                </c:pt>
                <c:pt idx="2">
                  <c:v>Divorciado</c:v>
                </c:pt>
                <c:pt idx="3">
                  <c:v>Viudo</c:v>
                </c:pt>
                <c:pt idx="4">
                  <c:v>Unido</c:v>
                </c:pt>
              </c:strCache>
            </c:strRef>
          </c:cat>
          <c:val>
            <c:numRef>
              <c:f>'Hoja9 (2)'!$AI$56:$AM$56</c:f>
              <c:numCache>
                <c:formatCode>#,##0</c:formatCode>
                <c:ptCount val="5"/>
                <c:pt idx="0">
                  <c:v>26742</c:v>
                </c:pt>
                <c:pt idx="1">
                  <c:v>12876</c:v>
                </c:pt>
                <c:pt idx="2">
                  <c:v>1653</c:v>
                </c:pt>
                <c:pt idx="3">
                  <c:v>4493</c:v>
                </c:pt>
                <c:pt idx="4">
                  <c:v>554</c:v>
                </c:pt>
              </c:numCache>
            </c:numRef>
          </c:val>
          <c:extLst>
            <c:ext xmlns:c16="http://schemas.microsoft.com/office/drawing/2014/chart" uri="{C3380CC4-5D6E-409C-BE32-E72D297353CC}">
              <c16:uniqueId val="{00000013-8D21-4B6C-9525-0D224587294E}"/>
            </c:ext>
          </c:extLst>
        </c:ser>
        <c:dLbls>
          <c:showLegendKey val="0"/>
          <c:showVal val="0"/>
          <c:showCatName val="0"/>
          <c:showSerName val="0"/>
          <c:showPercent val="0"/>
          <c:showBubbleSize val="0"/>
        </c:dLbls>
        <c:gapWidth val="219"/>
        <c:overlap val="-27"/>
        <c:axId val="126083696"/>
        <c:axId val="126083368"/>
      </c:barChart>
      <c:catAx>
        <c:axId val="12608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126083368"/>
        <c:crosses val="autoZero"/>
        <c:auto val="1"/>
        <c:lblAlgn val="ctr"/>
        <c:lblOffset val="100"/>
        <c:noMultiLvlLbl val="0"/>
      </c:catAx>
      <c:valAx>
        <c:axId val="1260833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126083696"/>
        <c:crosses val="autoZero"/>
        <c:crossBetween val="between"/>
      </c:valAx>
      <c:spPr>
        <a:noFill/>
        <a:ln>
          <a:noFill/>
        </a:ln>
        <a:effectLst/>
      </c:spPr>
    </c:plotArea>
    <c:legend>
      <c:legendPos val="b"/>
      <c:layout>
        <c:manualLayout>
          <c:xMode val="edge"/>
          <c:yMode val="edge"/>
          <c:x val="4.9779461111664827E-2"/>
          <c:y val="0.90309571127648014"/>
          <c:w val="0.93504023389481383"/>
          <c:h val="7.1694213030433065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pattFill prst="pct25">
      <a:fgClr>
        <a:schemeClr val="accent2">
          <a:lumMod val="20000"/>
          <a:lumOff val="80000"/>
        </a:schemeClr>
      </a:fgClr>
      <a:bgClr>
        <a:schemeClr val="bg1"/>
      </a:bgClr>
    </a:pattFill>
    <a:ln w="9525" cap="flat" cmpd="sng" algn="ctr">
      <a:solidFill>
        <a:schemeClr val="tx1">
          <a:lumMod val="15000"/>
          <a:lumOff val="85000"/>
        </a:schemeClr>
      </a:solidFill>
      <a:round/>
    </a:ln>
    <a:effectLst/>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ES" sz="1400" b="1" i="0" u="none" strike="noStrike" baseline="0">
                <a:effectLst/>
              </a:rPr>
              <a:t>Matrimonios totales registrados por grupo de edad de la mujer, quinquenal de 1961-2011</a:t>
            </a:r>
            <a:endParaRPr lang="es-ES" sz="1400"/>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autoTitleDeleted val="0"/>
    <c:plotArea>
      <c:layout/>
      <c:barChart>
        <c:barDir val="col"/>
        <c:grouping val="clustered"/>
        <c:varyColors val="0"/>
        <c:ser>
          <c:idx val="0"/>
          <c:order val="0"/>
          <c:tx>
            <c:strRef>
              <c:f>'Hoja10 (2)'!$R$7</c:f>
              <c:strCache>
                <c:ptCount val="1"/>
                <c:pt idx="0">
                  <c:v>1.961</c:v>
                </c:pt>
              </c:strCache>
            </c:strRef>
          </c:tx>
          <c:spPr>
            <a:solidFill>
              <a:schemeClr val="accent1"/>
            </a:solidFill>
            <a:ln>
              <a:noFill/>
            </a:ln>
            <a:effectLst/>
          </c:spPr>
          <c:invertIfNegative val="0"/>
          <c:cat>
            <c:strRef>
              <c:f>'Hoja10 (2)'!$T$6:$AD$6</c:f>
              <c:strCache>
                <c:ptCount val="11"/>
                <c:pt idx="0">
                  <c:v>Menos de 15</c:v>
                </c:pt>
                <c:pt idx="1">
                  <c:v>15 - 19</c:v>
                </c:pt>
                <c:pt idx="2">
                  <c:v>20 - 24</c:v>
                </c:pt>
                <c:pt idx="3">
                  <c:v>25 - 29</c:v>
                </c:pt>
                <c:pt idx="4">
                  <c:v>30 - 34</c:v>
                </c:pt>
                <c:pt idx="5">
                  <c:v>35 - 39</c:v>
                </c:pt>
                <c:pt idx="6">
                  <c:v>40 - 44</c:v>
                </c:pt>
                <c:pt idx="7">
                  <c:v>45 - 49</c:v>
                </c:pt>
                <c:pt idx="8">
                  <c:v>50 - 54</c:v>
                </c:pt>
                <c:pt idx="9">
                  <c:v>55 - 59</c:v>
                </c:pt>
                <c:pt idx="10">
                  <c:v>60 y más</c:v>
                </c:pt>
              </c:strCache>
            </c:strRef>
          </c:cat>
          <c:val>
            <c:numRef>
              <c:f>'Hoja10 (2)'!$T$7:$AD$7</c:f>
              <c:numCache>
                <c:formatCode>#,##0</c:formatCode>
                <c:ptCount val="11"/>
                <c:pt idx="0">
                  <c:v>2193</c:v>
                </c:pt>
                <c:pt idx="1">
                  <c:v>13056</c:v>
                </c:pt>
                <c:pt idx="2">
                  <c:v>11292</c:v>
                </c:pt>
                <c:pt idx="3">
                  <c:v>4937</c:v>
                </c:pt>
                <c:pt idx="4">
                  <c:v>2983</c:v>
                </c:pt>
                <c:pt idx="5">
                  <c:v>1913</c:v>
                </c:pt>
                <c:pt idx="6">
                  <c:v>1099</c:v>
                </c:pt>
                <c:pt idx="7">
                  <c:v>614</c:v>
                </c:pt>
                <c:pt idx="8">
                  <c:v>385</c:v>
                </c:pt>
                <c:pt idx="9">
                  <c:v>211</c:v>
                </c:pt>
                <c:pt idx="10">
                  <c:v>200</c:v>
                </c:pt>
              </c:numCache>
            </c:numRef>
          </c:val>
          <c:extLst>
            <c:ext xmlns:c16="http://schemas.microsoft.com/office/drawing/2014/chart" uri="{C3380CC4-5D6E-409C-BE32-E72D297353CC}">
              <c16:uniqueId val="{00000000-0888-4C9B-9EEC-CE63B3B3EE21}"/>
            </c:ext>
          </c:extLst>
        </c:ser>
        <c:ser>
          <c:idx val="1"/>
          <c:order val="1"/>
          <c:tx>
            <c:strRef>
              <c:f>'Hoja10 (2)'!$R$12</c:f>
              <c:strCache>
                <c:ptCount val="1"/>
                <c:pt idx="0">
                  <c:v>1.966</c:v>
                </c:pt>
              </c:strCache>
            </c:strRef>
          </c:tx>
          <c:spPr>
            <a:solidFill>
              <a:schemeClr val="accent2"/>
            </a:solidFill>
            <a:ln>
              <a:noFill/>
            </a:ln>
            <a:effectLst/>
          </c:spPr>
          <c:invertIfNegative val="0"/>
          <c:cat>
            <c:strRef>
              <c:f>'Hoja10 (2)'!$T$6:$AD$6</c:f>
              <c:strCache>
                <c:ptCount val="11"/>
                <c:pt idx="0">
                  <c:v>Menos de 15</c:v>
                </c:pt>
                <c:pt idx="1">
                  <c:v>15 - 19</c:v>
                </c:pt>
                <c:pt idx="2">
                  <c:v>20 - 24</c:v>
                </c:pt>
                <c:pt idx="3">
                  <c:v>25 - 29</c:v>
                </c:pt>
                <c:pt idx="4">
                  <c:v>30 - 34</c:v>
                </c:pt>
                <c:pt idx="5">
                  <c:v>35 - 39</c:v>
                </c:pt>
                <c:pt idx="6">
                  <c:v>40 - 44</c:v>
                </c:pt>
                <c:pt idx="7">
                  <c:v>45 - 49</c:v>
                </c:pt>
                <c:pt idx="8">
                  <c:v>50 - 54</c:v>
                </c:pt>
                <c:pt idx="9">
                  <c:v>55 - 59</c:v>
                </c:pt>
                <c:pt idx="10">
                  <c:v>60 y más</c:v>
                </c:pt>
              </c:strCache>
            </c:strRef>
          </c:cat>
          <c:val>
            <c:numRef>
              <c:f>'Hoja10 (2)'!$T$12:$AD$12</c:f>
              <c:numCache>
                <c:formatCode>#,##0</c:formatCode>
                <c:ptCount val="11"/>
                <c:pt idx="0">
                  <c:v>2851</c:v>
                </c:pt>
                <c:pt idx="1">
                  <c:v>18677</c:v>
                </c:pt>
                <c:pt idx="2">
                  <c:v>14528</c:v>
                </c:pt>
                <c:pt idx="3">
                  <c:v>6636</c:v>
                </c:pt>
                <c:pt idx="4">
                  <c:v>3385</c:v>
                </c:pt>
                <c:pt idx="5">
                  <c:v>2375</c:v>
                </c:pt>
                <c:pt idx="6">
                  <c:v>1522</c:v>
                </c:pt>
                <c:pt idx="7">
                  <c:v>981</c:v>
                </c:pt>
                <c:pt idx="8">
                  <c:v>514</c:v>
                </c:pt>
                <c:pt idx="9">
                  <c:v>305</c:v>
                </c:pt>
                <c:pt idx="10">
                  <c:v>305</c:v>
                </c:pt>
              </c:numCache>
            </c:numRef>
          </c:val>
          <c:extLst>
            <c:ext xmlns:c16="http://schemas.microsoft.com/office/drawing/2014/chart" uri="{C3380CC4-5D6E-409C-BE32-E72D297353CC}">
              <c16:uniqueId val="{00000001-0888-4C9B-9EEC-CE63B3B3EE21}"/>
            </c:ext>
          </c:extLst>
        </c:ser>
        <c:ser>
          <c:idx val="2"/>
          <c:order val="2"/>
          <c:tx>
            <c:strRef>
              <c:f>'Hoja10 (2)'!$R$17</c:f>
              <c:strCache>
                <c:ptCount val="1"/>
                <c:pt idx="0">
                  <c:v>1.971</c:v>
                </c:pt>
              </c:strCache>
            </c:strRef>
          </c:tx>
          <c:spPr>
            <a:solidFill>
              <a:schemeClr val="accent3"/>
            </a:solidFill>
            <a:ln>
              <a:noFill/>
            </a:ln>
            <a:effectLst/>
          </c:spPr>
          <c:invertIfNegative val="0"/>
          <c:cat>
            <c:strRef>
              <c:f>'Hoja10 (2)'!$T$6:$AD$6</c:f>
              <c:strCache>
                <c:ptCount val="11"/>
                <c:pt idx="0">
                  <c:v>Menos de 15</c:v>
                </c:pt>
                <c:pt idx="1">
                  <c:v>15 - 19</c:v>
                </c:pt>
                <c:pt idx="2">
                  <c:v>20 - 24</c:v>
                </c:pt>
                <c:pt idx="3">
                  <c:v>25 - 29</c:v>
                </c:pt>
                <c:pt idx="4">
                  <c:v>30 - 34</c:v>
                </c:pt>
                <c:pt idx="5">
                  <c:v>35 - 39</c:v>
                </c:pt>
                <c:pt idx="6">
                  <c:v>40 - 44</c:v>
                </c:pt>
                <c:pt idx="7">
                  <c:v>45 - 49</c:v>
                </c:pt>
                <c:pt idx="8">
                  <c:v>50 - 54</c:v>
                </c:pt>
                <c:pt idx="9">
                  <c:v>55 - 59</c:v>
                </c:pt>
                <c:pt idx="10">
                  <c:v>60 y más</c:v>
                </c:pt>
              </c:strCache>
            </c:strRef>
          </c:cat>
          <c:val>
            <c:numRef>
              <c:f>'Hoja10 (2)'!$T$17:$AD$17</c:f>
              <c:numCache>
                <c:formatCode>#,##0</c:formatCode>
                <c:ptCount val="11"/>
                <c:pt idx="0">
                  <c:v>3209</c:v>
                </c:pt>
                <c:pt idx="1">
                  <c:v>23656</c:v>
                </c:pt>
                <c:pt idx="2">
                  <c:v>21204</c:v>
                </c:pt>
                <c:pt idx="3">
                  <c:v>8564</c:v>
                </c:pt>
                <c:pt idx="4">
                  <c:v>3806</c:v>
                </c:pt>
                <c:pt idx="5">
                  <c:v>2157</c:v>
                </c:pt>
                <c:pt idx="6">
                  <c:v>1462</c:v>
                </c:pt>
                <c:pt idx="7">
                  <c:v>879</c:v>
                </c:pt>
                <c:pt idx="8">
                  <c:v>520</c:v>
                </c:pt>
                <c:pt idx="9">
                  <c:v>271</c:v>
                </c:pt>
                <c:pt idx="10">
                  <c:v>316</c:v>
                </c:pt>
              </c:numCache>
            </c:numRef>
          </c:val>
          <c:extLst>
            <c:ext xmlns:c16="http://schemas.microsoft.com/office/drawing/2014/chart" uri="{C3380CC4-5D6E-409C-BE32-E72D297353CC}">
              <c16:uniqueId val="{00000002-0888-4C9B-9EEC-CE63B3B3EE21}"/>
            </c:ext>
          </c:extLst>
        </c:ser>
        <c:ser>
          <c:idx val="3"/>
          <c:order val="3"/>
          <c:tx>
            <c:strRef>
              <c:f>'Hoja10 (2)'!$R$22</c:f>
              <c:strCache>
                <c:ptCount val="1"/>
                <c:pt idx="0">
                  <c:v>1.976</c:v>
                </c:pt>
              </c:strCache>
            </c:strRef>
          </c:tx>
          <c:spPr>
            <a:solidFill>
              <a:schemeClr val="accent4"/>
            </a:solidFill>
            <a:ln>
              <a:noFill/>
            </a:ln>
            <a:effectLst/>
          </c:spPr>
          <c:invertIfNegative val="0"/>
          <c:cat>
            <c:strRef>
              <c:f>'Hoja10 (2)'!$T$6:$AD$6</c:f>
              <c:strCache>
                <c:ptCount val="11"/>
                <c:pt idx="0">
                  <c:v>Menos de 15</c:v>
                </c:pt>
                <c:pt idx="1">
                  <c:v>15 - 19</c:v>
                </c:pt>
                <c:pt idx="2">
                  <c:v>20 - 24</c:v>
                </c:pt>
                <c:pt idx="3">
                  <c:v>25 - 29</c:v>
                </c:pt>
                <c:pt idx="4">
                  <c:v>30 - 34</c:v>
                </c:pt>
                <c:pt idx="5">
                  <c:v>35 - 39</c:v>
                </c:pt>
                <c:pt idx="6">
                  <c:v>40 - 44</c:v>
                </c:pt>
                <c:pt idx="7">
                  <c:v>45 - 49</c:v>
                </c:pt>
                <c:pt idx="8">
                  <c:v>50 - 54</c:v>
                </c:pt>
                <c:pt idx="9">
                  <c:v>55 - 59</c:v>
                </c:pt>
                <c:pt idx="10">
                  <c:v>60 y más</c:v>
                </c:pt>
              </c:strCache>
            </c:strRef>
          </c:cat>
          <c:val>
            <c:numRef>
              <c:f>'Hoja10 (2)'!$T$22:$AD$22</c:f>
              <c:numCache>
                <c:formatCode>#,##0</c:formatCode>
                <c:ptCount val="11"/>
                <c:pt idx="0">
                  <c:v>3927</c:v>
                </c:pt>
                <c:pt idx="1">
                  <c:v>30947</c:v>
                </c:pt>
                <c:pt idx="2">
                  <c:v>29625</c:v>
                </c:pt>
                <c:pt idx="3">
                  <c:v>13173</c:v>
                </c:pt>
                <c:pt idx="4">
                  <c:v>4965</c:v>
                </c:pt>
                <c:pt idx="5">
                  <c:v>2677</c:v>
                </c:pt>
                <c:pt idx="6">
                  <c:v>1628</c:v>
                </c:pt>
                <c:pt idx="7">
                  <c:v>1034</c:v>
                </c:pt>
                <c:pt idx="8">
                  <c:v>559</c:v>
                </c:pt>
                <c:pt idx="9">
                  <c:v>294</c:v>
                </c:pt>
                <c:pt idx="10">
                  <c:v>344</c:v>
                </c:pt>
              </c:numCache>
            </c:numRef>
          </c:val>
          <c:extLst>
            <c:ext xmlns:c16="http://schemas.microsoft.com/office/drawing/2014/chart" uri="{C3380CC4-5D6E-409C-BE32-E72D297353CC}">
              <c16:uniqueId val="{00000003-0888-4C9B-9EEC-CE63B3B3EE21}"/>
            </c:ext>
          </c:extLst>
        </c:ser>
        <c:ser>
          <c:idx val="4"/>
          <c:order val="4"/>
          <c:tx>
            <c:strRef>
              <c:f>'Hoja10 (2)'!$R$27</c:f>
              <c:strCache>
                <c:ptCount val="1"/>
                <c:pt idx="0">
                  <c:v>1.981</c:v>
                </c:pt>
              </c:strCache>
            </c:strRef>
          </c:tx>
          <c:spPr>
            <a:solidFill>
              <a:schemeClr val="accent5"/>
            </a:solidFill>
            <a:ln>
              <a:noFill/>
            </a:ln>
            <a:effectLst/>
          </c:spPr>
          <c:invertIfNegative val="0"/>
          <c:cat>
            <c:strRef>
              <c:f>'Hoja10 (2)'!$T$6:$AD$6</c:f>
              <c:strCache>
                <c:ptCount val="11"/>
                <c:pt idx="0">
                  <c:v>Menos de 15</c:v>
                </c:pt>
                <c:pt idx="1">
                  <c:v>15 - 19</c:v>
                </c:pt>
                <c:pt idx="2">
                  <c:v>20 - 24</c:v>
                </c:pt>
                <c:pt idx="3">
                  <c:v>25 - 29</c:v>
                </c:pt>
                <c:pt idx="4">
                  <c:v>30 - 34</c:v>
                </c:pt>
                <c:pt idx="5">
                  <c:v>35 - 39</c:v>
                </c:pt>
                <c:pt idx="6">
                  <c:v>40 - 44</c:v>
                </c:pt>
                <c:pt idx="7">
                  <c:v>45 - 49</c:v>
                </c:pt>
                <c:pt idx="8">
                  <c:v>50 - 54</c:v>
                </c:pt>
                <c:pt idx="9">
                  <c:v>55 - 59</c:v>
                </c:pt>
                <c:pt idx="10">
                  <c:v>60 y más</c:v>
                </c:pt>
              </c:strCache>
            </c:strRef>
          </c:cat>
          <c:val>
            <c:numRef>
              <c:f>'Hoja10 (2)'!$T$27:$AD$27</c:f>
              <c:numCache>
                <c:formatCode>#,##0</c:formatCode>
                <c:ptCount val="11"/>
                <c:pt idx="0">
                  <c:v>3497</c:v>
                </c:pt>
                <c:pt idx="1">
                  <c:v>30605</c:v>
                </c:pt>
                <c:pt idx="2">
                  <c:v>30051</c:v>
                </c:pt>
                <c:pt idx="3">
                  <c:v>15052</c:v>
                </c:pt>
                <c:pt idx="4">
                  <c:v>6123</c:v>
                </c:pt>
                <c:pt idx="5">
                  <c:v>2643</c:v>
                </c:pt>
                <c:pt idx="6">
                  <c:v>1493</c:v>
                </c:pt>
                <c:pt idx="7">
                  <c:v>893</c:v>
                </c:pt>
                <c:pt idx="8">
                  <c:v>519</c:v>
                </c:pt>
                <c:pt idx="9">
                  <c:v>265</c:v>
                </c:pt>
                <c:pt idx="10">
                  <c:v>351</c:v>
                </c:pt>
              </c:numCache>
            </c:numRef>
          </c:val>
          <c:extLst>
            <c:ext xmlns:c16="http://schemas.microsoft.com/office/drawing/2014/chart" uri="{C3380CC4-5D6E-409C-BE32-E72D297353CC}">
              <c16:uniqueId val="{00000004-0888-4C9B-9EEC-CE63B3B3EE21}"/>
            </c:ext>
          </c:extLst>
        </c:ser>
        <c:ser>
          <c:idx val="5"/>
          <c:order val="5"/>
          <c:tx>
            <c:strRef>
              <c:f>'Hoja10 (2)'!$R$32</c:f>
              <c:strCache>
                <c:ptCount val="1"/>
                <c:pt idx="0">
                  <c:v>1.986</c:v>
                </c:pt>
              </c:strCache>
            </c:strRef>
          </c:tx>
          <c:spPr>
            <a:solidFill>
              <a:schemeClr val="accent6"/>
            </a:solidFill>
            <a:ln>
              <a:noFill/>
            </a:ln>
            <a:effectLst/>
          </c:spPr>
          <c:invertIfNegative val="0"/>
          <c:cat>
            <c:strRef>
              <c:f>'Hoja10 (2)'!$T$6:$AD$6</c:f>
              <c:strCache>
                <c:ptCount val="11"/>
                <c:pt idx="0">
                  <c:v>Menos de 15</c:v>
                </c:pt>
                <c:pt idx="1">
                  <c:v>15 - 19</c:v>
                </c:pt>
                <c:pt idx="2">
                  <c:v>20 - 24</c:v>
                </c:pt>
                <c:pt idx="3">
                  <c:v>25 - 29</c:v>
                </c:pt>
                <c:pt idx="4">
                  <c:v>30 - 34</c:v>
                </c:pt>
                <c:pt idx="5">
                  <c:v>35 - 39</c:v>
                </c:pt>
                <c:pt idx="6">
                  <c:v>40 - 44</c:v>
                </c:pt>
                <c:pt idx="7">
                  <c:v>45 - 49</c:v>
                </c:pt>
                <c:pt idx="8">
                  <c:v>50 - 54</c:v>
                </c:pt>
                <c:pt idx="9">
                  <c:v>55 - 59</c:v>
                </c:pt>
                <c:pt idx="10">
                  <c:v>60 y más</c:v>
                </c:pt>
              </c:strCache>
            </c:strRef>
          </c:cat>
          <c:val>
            <c:numRef>
              <c:f>'Hoja10 (2)'!$T$32:$AD$32</c:f>
              <c:numCache>
                <c:formatCode>#,##0</c:formatCode>
                <c:ptCount val="11"/>
                <c:pt idx="0">
                  <c:v>2668</c:v>
                </c:pt>
                <c:pt idx="1">
                  <c:v>30976</c:v>
                </c:pt>
                <c:pt idx="2">
                  <c:v>33137</c:v>
                </c:pt>
                <c:pt idx="3">
                  <c:v>17903</c:v>
                </c:pt>
                <c:pt idx="4">
                  <c:v>7853</c:v>
                </c:pt>
                <c:pt idx="5">
                  <c:v>3578</c:v>
                </c:pt>
                <c:pt idx="6">
                  <c:v>1615</c:v>
                </c:pt>
                <c:pt idx="7">
                  <c:v>975</c:v>
                </c:pt>
                <c:pt idx="8">
                  <c:v>552</c:v>
                </c:pt>
                <c:pt idx="9">
                  <c:v>345</c:v>
                </c:pt>
                <c:pt idx="10">
                  <c:v>400</c:v>
                </c:pt>
              </c:numCache>
            </c:numRef>
          </c:val>
          <c:extLst>
            <c:ext xmlns:c16="http://schemas.microsoft.com/office/drawing/2014/chart" uri="{C3380CC4-5D6E-409C-BE32-E72D297353CC}">
              <c16:uniqueId val="{00000005-0888-4C9B-9EEC-CE63B3B3EE21}"/>
            </c:ext>
          </c:extLst>
        </c:ser>
        <c:ser>
          <c:idx val="6"/>
          <c:order val="6"/>
          <c:tx>
            <c:strRef>
              <c:f>'Hoja10 (2)'!$R$37</c:f>
              <c:strCache>
                <c:ptCount val="1"/>
                <c:pt idx="0">
                  <c:v>1.991</c:v>
                </c:pt>
              </c:strCache>
            </c:strRef>
          </c:tx>
          <c:spPr>
            <a:solidFill>
              <a:schemeClr val="accent1">
                <a:lumMod val="60000"/>
              </a:schemeClr>
            </a:solidFill>
            <a:ln>
              <a:noFill/>
            </a:ln>
            <a:effectLst/>
          </c:spPr>
          <c:invertIfNegative val="0"/>
          <c:cat>
            <c:strRef>
              <c:f>'Hoja10 (2)'!$T$6:$AD$6</c:f>
              <c:strCache>
                <c:ptCount val="11"/>
                <c:pt idx="0">
                  <c:v>Menos de 15</c:v>
                </c:pt>
                <c:pt idx="1">
                  <c:v>15 - 19</c:v>
                </c:pt>
                <c:pt idx="2">
                  <c:v>20 - 24</c:v>
                </c:pt>
                <c:pt idx="3">
                  <c:v>25 - 29</c:v>
                </c:pt>
                <c:pt idx="4">
                  <c:v>30 - 34</c:v>
                </c:pt>
                <c:pt idx="5">
                  <c:v>35 - 39</c:v>
                </c:pt>
                <c:pt idx="6">
                  <c:v>40 - 44</c:v>
                </c:pt>
                <c:pt idx="7">
                  <c:v>45 - 49</c:v>
                </c:pt>
                <c:pt idx="8">
                  <c:v>50 - 54</c:v>
                </c:pt>
                <c:pt idx="9">
                  <c:v>55 - 59</c:v>
                </c:pt>
                <c:pt idx="10">
                  <c:v>60 y más</c:v>
                </c:pt>
              </c:strCache>
            </c:strRef>
          </c:cat>
          <c:val>
            <c:numRef>
              <c:f>'Hoja10 (2)'!$T$37:$AD$37</c:f>
              <c:numCache>
                <c:formatCode>#,##0</c:formatCode>
                <c:ptCount val="11"/>
                <c:pt idx="0">
                  <c:v>2437</c:v>
                </c:pt>
                <c:pt idx="1">
                  <c:v>30158</c:v>
                </c:pt>
                <c:pt idx="2">
                  <c:v>34919</c:v>
                </c:pt>
                <c:pt idx="3">
                  <c:v>20435</c:v>
                </c:pt>
                <c:pt idx="4">
                  <c:v>9594</c:v>
                </c:pt>
                <c:pt idx="5">
                  <c:v>4722</c:v>
                </c:pt>
                <c:pt idx="6">
                  <c:v>2349</c:v>
                </c:pt>
                <c:pt idx="7">
                  <c:v>1162</c:v>
                </c:pt>
                <c:pt idx="8">
                  <c:v>590</c:v>
                </c:pt>
                <c:pt idx="9">
                  <c:v>330</c:v>
                </c:pt>
                <c:pt idx="10">
                  <c:v>440</c:v>
                </c:pt>
              </c:numCache>
            </c:numRef>
          </c:val>
          <c:extLst>
            <c:ext xmlns:c16="http://schemas.microsoft.com/office/drawing/2014/chart" uri="{C3380CC4-5D6E-409C-BE32-E72D297353CC}">
              <c16:uniqueId val="{00000006-0888-4C9B-9EEC-CE63B3B3EE21}"/>
            </c:ext>
          </c:extLst>
        </c:ser>
        <c:ser>
          <c:idx val="7"/>
          <c:order val="7"/>
          <c:tx>
            <c:strRef>
              <c:f>'Hoja10 (2)'!$R$42</c:f>
              <c:strCache>
                <c:ptCount val="1"/>
                <c:pt idx="0">
                  <c:v>1.996</c:v>
                </c:pt>
              </c:strCache>
            </c:strRef>
          </c:tx>
          <c:spPr>
            <a:solidFill>
              <a:schemeClr val="accent2">
                <a:lumMod val="60000"/>
              </a:schemeClr>
            </a:solidFill>
            <a:ln>
              <a:noFill/>
            </a:ln>
            <a:effectLst/>
          </c:spPr>
          <c:invertIfNegative val="0"/>
          <c:cat>
            <c:strRef>
              <c:f>'Hoja10 (2)'!$T$6:$AD$6</c:f>
              <c:strCache>
                <c:ptCount val="11"/>
                <c:pt idx="0">
                  <c:v>Menos de 15</c:v>
                </c:pt>
                <c:pt idx="1">
                  <c:v>15 - 19</c:v>
                </c:pt>
                <c:pt idx="2">
                  <c:v>20 - 24</c:v>
                </c:pt>
                <c:pt idx="3">
                  <c:v>25 - 29</c:v>
                </c:pt>
                <c:pt idx="4">
                  <c:v>30 - 34</c:v>
                </c:pt>
                <c:pt idx="5">
                  <c:v>35 - 39</c:v>
                </c:pt>
                <c:pt idx="6">
                  <c:v>40 - 44</c:v>
                </c:pt>
                <c:pt idx="7">
                  <c:v>45 - 49</c:v>
                </c:pt>
                <c:pt idx="8">
                  <c:v>50 - 54</c:v>
                </c:pt>
                <c:pt idx="9">
                  <c:v>55 - 59</c:v>
                </c:pt>
                <c:pt idx="10">
                  <c:v>60 y más</c:v>
                </c:pt>
              </c:strCache>
            </c:strRef>
          </c:cat>
          <c:val>
            <c:numRef>
              <c:f>'Hoja10 (2)'!$T$42:$AD$42</c:f>
              <c:numCache>
                <c:formatCode>#,##0</c:formatCode>
                <c:ptCount val="11"/>
                <c:pt idx="0">
                  <c:v>1502</c:v>
                </c:pt>
                <c:pt idx="1">
                  <c:v>21401</c:v>
                </c:pt>
                <c:pt idx="2">
                  <c:v>25595</c:v>
                </c:pt>
                <c:pt idx="3">
                  <c:v>16738</c:v>
                </c:pt>
                <c:pt idx="4">
                  <c:v>7995</c:v>
                </c:pt>
                <c:pt idx="5">
                  <c:v>4067</c:v>
                </c:pt>
                <c:pt idx="6">
                  <c:v>2026</c:v>
                </c:pt>
                <c:pt idx="7">
                  <c:v>1140</c:v>
                </c:pt>
                <c:pt idx="8">
                  <c:v>574</c:v>
                </c:pt>
                <c:pt idx="9">
                  <c:v>318</c:v>
                </c:pt>
                <c:pt idx="10">
                  <c:v>595</c:v>
                </c:pt>
              </c:numCache>
            </c:numRef>
          </c:val>
          <c:extLst>
            <c:ext xmlns:c16="http://schemas.microsoft.com/office/drawing/2014/chart" uri="{C3380CC4-5D6E-409C-BE32-E72D297353CC}">
              <c16:uniqueId val="{00000007-0888-4C9B-9EEC-CE63B3B3EE21}"/>
            </c:ext>
          </c:extLst>
        </c:ser>
        <c:ser>
          <c:idx val="8"/>
          <c:order val="8"/>
          <c:tx>
            <c:strRef>
              <c:f>'Hoja10 (2)'!$R$47</c:f>
              <c:strCache>
                <c:ptCount val="1"/>
                <c:pt idx="0">
                  <c:v>2.001</c:v>
                </c:pt>
              </c:strCache>
            </c:strRef>
          </c:tx>
          <c:spPr>
            <a:solidFill>
              <a:schemeClr val="accent3">
                <a:lumMod val="60000"/>
              </a:schemeClr>
            </a:solidFill>
            <a:ln>
              <a:noFill/>
            </a:ln>
            <a:effectLst/>
          </c:spPr>
          <c:invertIfNegative val="0"/>
          <c:cat>
            <c:strRef>
              <c:f>'Hoja10 (2)'!$T$6:$AD$6</c:f>
              <c:strCache>
                <c:ptCount val="11"/>
                <c:pt idx="0">
                  <c:v>Menos de 15</c:v>
                </c:pt>
                <c:pt idx="1">
                  <c:v>15 - 19</c:v>
                </c:pt>
                <c:pt idx="2">
                  <c:v>20 - 24</c:v>
                </c:pt>
                <c:pt idx="3">
                  <c:v>25 - 29</c:v>
                </c:pt>
                <c:pt idx="4">
                  <c:v>30 - 34</c:v>
                </c:pt>
                <c:pt idx="5">
                  <c:v>35 - 39</c:v>
                </c:pt>
                <c:pt idx="6">
                  <c:v>40 - 44</c:v>
                </c:pt>
                <c:pt idx="7">
                  <c:v>45 - 49</c:v>
                </c:pt>
                <c:pt idx="8">
                  <c:v>50 - 54</c:v>
                </c:pt>
                <c:pt idx="9">
                  <c:v>55 - 59</c:v>
                </c:pt>
                <c:pt idx="10">
                  <c:v>60 y más</c:v>
                </c:pt>
              </c:strCache>
            </c:strRef>
          </c:cat>
          <c:val>
            <c:numRef>
              <c:f>'Hoja10 (2)'!$T$47:$AD$47</c:f>
              <c:numCache>
                <c:formatCode>#,##0</c:formatCode>
                <c:ptCount val="11"/>
                <c:pt idx="0">
                  <c:v>886</c:v>
                </c:pt>
                <c:pt idx="1">
                  <c:v>15993</c:v>
                </c:pt>
                <c:pt idx="2">
                  <c:v>25634</c:v>
                </c:pt>
                <c:pt idx="3">
                  <c:v>18632</c:v>
                </c:pt>
                <c:pt idx="4">
                  <c:v>9450</c:v>
                </c:pt>
                <c:pt idx="5">
                  <c:v>4827</c:v>
                </c:pt>
                <c:pt idx="6">
                  <c:v>2655</c:v>
                </c:pt>
                <c:pt idx="7">
                  <c:v>1585</c:v>
                </c:pt>
                <c:pt idx="8">
                  <c:v>833</c:v>
                </c:pt>
                <c:pt idx="9">
                  <c:v>406</c:v>
                </c:pt>
                <c:pt idx="10">
                  <c:v>615</c:v>
                </c:pt>
              </c:numCache>
            </c:numRef>
          </c:val>
          <c:extLst>
            <c:ext xmlns:c16="http://schemas.microsoft.com/office/drawing/2014/chart" uri="{C3380CC4-5D6E-409C-BE32-E72D297353CC}">
              <c16:uniqueId val="{00000008-0888-4C9B-9EEC-CE63B3B3EE21}"/>
            </c:ext>
          </c:extLst>
        </c:ser>
        <c:ser>
          <c:idx val="9"/>
          <c:order val="9"/>
          <c:tx>
            <c:strRef>
              <c:f>'Hoja10 (2)'!$R$52</c:f>
              <c:strCache>
                <c:ptCount val="1"/>
                <c:pt idx="0">
                  <c:v>2.006</c:v>
                </c:pt>
              </c:strCache>
            </c:strRef>
          </c:tx>
          <c:spPr>
            <a:solidFill>
              <a:schemeClr val="accent4">
                <a:lumMod val="60000"/>
              </a:schemeClr>
            </a:solidFill>
            <a:ln>
              <a:noFill/>
            </a:ln>
            <a:effectLst/>
          </c:spPr>
          <c:invertIfNegative val="0"/>
          <c:cat>
            <c:strRef>
              <c:f>'Hoja10 (2)'!$T$6:$AD$6</c:f>
              <c:strCache>
                <c:ptCount val="11"/>
                <c:pt idx="0">
                  <c:v>Menos de 15</c:v>
                </c:pt>
                <c:pt idx="1">
                  <c:v>15 - 19</c:v>
                </c:pt>
                <c:pt idx="2">
                  <c:v>20 - 24</c:v>
                </c:pt>
                <c:pt idx="3">
                  <c:v>25 - 29</c:v>
                </c:pt>
                <c:pt idx="4">
                  <c:v>30 - 34</c:v>
                </c:pt>
                <c:pt idx="5">
                  <c:v>35 - 39</c:v>
                </c:pt>
                <c:pt idx="6">
                  <c:v>40 - 44</c:v>
                </c:pt>
                <c:pt idx="7">
                  <c:v>45 - 49</c:v>
                </c:pt>
                <c:pt idx="8">
                  <c:v>50 - 54</c:v>
                </c:pt>
                <c:pt idx="9">
                  <c:v>55 - 59</c:v>
                </c:pt>
                <c:pt idx="10">
                  <c:v>60 y más</c:v>
                </c:pt>
              </c:strCache>
            </c:strRef>
          </c:cat>
          <c:val>
            <c:numRef>
              <c:f>'Hoja10 (2)'!$T$52:$AD$52</c:f>
              <c:numCache>
                <c:formatCode>#,##0</c:formatCode>
                <c:ptCount val="11"/>
                <c:pt idx="0">
                  <c:v>428</c:v>
                </c:pt>
                <c:pt idx="1">
                  <c:v>12978</c:v>
                </c:pt>
                <c:pt idx="2">
                  <c:v>26296</c:v>
                </c:pt>
                <c:pt idx="3">
                  <c:v>24136</c:v>
                </c:pt>
                <c:pt idx="4">
                  <c:v>11805</c:v>
                </c:pt>
                <c:pt idx="5">
                  <c:v>6150</c:v>
                </c:pt>
                <c:pt idx="6">
                  <c:v>3407</c:v>
                </c:pt>
                <c:pt idx="7">
                  <c:v>1963</c:v>
                </c:pt>
                <c:pt idx="8">
                  <c:v>1196</c:v>
                </c:pt>
                <c:pt idx="9">
                  <c:v>654</c:v>
                </c:pt>
                <c:pt idx="10">
                  <c:v>759</c:v>
                </c:pt>
              </c:numCache>
            </c:numRef>
          </c:val>
          <c:extLst>
            <c:ext xmlns:c16="http://schemas.microsoft.com/office/drawing/2014/chart" uri="{C3380CC4-5D6E-409C-BE32-E72D297353CC}">
              <c16:uniqueId val="{00000009-0888-4C9B-9EEC-CE63B3B3EE21}"/>
            </c:ext>
          </c:extLst>
        </c:ser>
        <c:ser>
          <c:idx val="10"/>
          <c:order val="10"/>
          <c:tx>
            <c:strRef>
              <c:f>'Hoja10 (2)'!$R$57</c:f>
              <c:strCache>
                <c:ptCount val="1"/>
                <c:pt idx="0">
                  <c:v>2.011</c:v>
                </c:pt>
              </c:strCache>
            </c:strRef>
          </c:tx>
          <c:spPr>
            <a:solidFill>
              <a:schemeClr val="accent5">
                <a:lumMod val="60000"/>
              </a:schemeClr>
            </a:solidFill>
            <a:ln>
              <a:noFill/>
            </a:ln>
            <a:effectLst/>
          </c:spPr>
          <c:invertIfNegative val="0"/>
          <c:cat>
            <c:strRef>
              <c:f>'Hoja10 (2)'!$T$6:$AD$6</c:f>
              <c:strCache>
                <c:ptCount val="11"/>
                <c:pt idx="0">
                  <c:v>Menos de 15</c:v>
                </c:pt>
                <c:pt idx="1">
                  <c:v>15 - 19</c:v>
                </c:pt>
                <c:pt idx="2">
                  <c:v>20 - 24</c:v>
                </c:pt>
                <c:pt idx="3">
                  <c:v>25 - 29</c:v>
                </c:pt>
                <c:pt idx="4">
                  <c:v>30 - 34</c:v>
                </c:pt>
                <c:pt idx="5">
                  <c:v>35 - 39</c:v>
                </c:pt>
                <c:pt idx="6">
                  <c:v>40 - 44</c:v>
                </c:pt>
                <c:pt idx="7">
                  <c:v>45 - 49</c:v>
                </c:pt>
                <c:pt idx="8">
                  <c:v>50 - 54</c:v>
                </c:pt>
                <c:pt idx="9">
                  <c:v>55 - 59</c:v>
                </c:pt>
                <c:pt idx="10">
                  <c:v>60 y más</c:v>
                </c:pt>
              </c:strCache>
            </c:strRef>
          </c:cat>
          <c:val>
            <c:numRef>
              <c:f>'Hoja10 (2)'!$T$57:$AD$57</c:f>
              <c:numCache>
                <c:formatCode>#,##0</c:formatCode>
                <c:ptCount val="11"/>
                <c:pt idx="0">
                  <c:v>299</c:v>
                </c:pt>
                <c:pt idx="1">
                  <c:v>11549</c:v>
                </c:pt>
                <c:pt idx="2">
                  <c:v>26604</c:v>
                </c:pt>
                <c:pt idx="3">
                  <c:v>27226</c:v>
                </c:pt>
                <c:pt idx="4">
                  <c:v>16183</c:v>
                </c:pt>
                <c:pt idx="5">
                  <c:v>8668</c:v>
                </c:pt>
                <c:pt idx="6">
                  <c:v>5315</c:v>
                </c:pt>
                <c:pt idx="7">
                  <c:v>3210</c:v>
                </c:pt>
                <c:pt idx="8">
                  <c:v>1809</c:v>
                </c:pt>
                <c:pt idx="9">
                  <c:v>1052</c:v>
                </c:pt>
                <c:pt idx="10">
                  <c:v>1089</c:v>
                </c:pt>
              </c:numCache>
            </c:numRef>
          </c:val>
          <c:extLst>
            <c:ext xmlns:c16="http://schemas.microsoft.com/office/drawing/2014/chart" uri="{C3380CC4-5D6E-409C-BE32-E72D297353CC}">
              <c16:uniqueId val="{0000000A-0888-4C9B-9EEC-CE63B3B3EE21}"/>
            </c:ext>
          </c:extLst>
        </c:ser>
        <c:dLbls>
          <c:showLegendKey val="0"/>
          <c:showVal val="0"/>
          <c:showCatName val="0"/>
          <c:showSerName val="0"/>
          <c:showPercent val="0"/>
          <c:showBubbleSize val="0"/>
        </c:dLbls>
        <c:gapWidth val="219"/>
        <c:overlap val="-27"/>
        <c:axId val="437043832"/>
        <c:axId val="437007752"/>
      </c:barChart>
      <c:catAx>
        <c:axId val="437043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437007752"/>
        <c:crosses val="autoZero"/>
        <c:auto val="1"/>
        <c:lblAlgn val="ctr"/>
        <c:lblOffset val="100"/>
        <c:noMultiLvlLbl val="0"/>
      </c:catAx>
      <c:valAx>
        <c:axId val="43700775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437043832"/>
        <c:crosses val="autoZero"/>
        <c:crossBetween val="between"/>
      </c:valAx>
      <c:spPr>
        <a:noFill/>
        <a:ln>
          <a:noFill/>
        </a:ln>
        <a:effectLst/>
      </c:spPr>
    </c:plotArea>
    <c:legend>
      <c:legendPos val="b"/>
      <c:layout>
        <c:manualLayout>
          <c:xMode val="edge"/>
          <c:yMode val="edge"/>
          <c:x val="0.1246863323908359"/>
          <c:y val="0.90346443447348945"/>
          <c:w val="0.77023512790052628"/>
          <c:h val="7.1421414790191373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pattFill prst="pct25">
      <a:fgClr>
        <a:schemeClr val="accent2">
          <a:lumMod val="20000"/>
          <a:lumOff val="80000"/>
        </a:schemeClr>
      </a:fgClr>
      <a:bgClr>
        <a:schemeClr val="bg1"/>
      </a:bgClr>
    </a:pattFill>
    <a:ln w="9525" cap="flat" cmpd="sng" algn="ctr">
      <a:solidFill>
        <a:schemeClr val="tx1">
          <a:lumMod val="15000"/>
          <a:lumOff val="85000"/>
        </a:schemeClr>
      </a:solidFill>
      <a:round/>
    </a:ln>
    <a:effectLst/>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ES" sz="1400"/>
              <a:t>Matrimonios totales registrados por grupo de edad del hombre, quinquenal de 1961-2011</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autoTitleDeleted val="0"/>
    <c:plotArea>
      <c:layout/>
      <c:barChart>
        <c:barDir val="col"/>
        <c:grouping val="clustered"/>
        <c:varyColors val="0"/>
        <c:ser>
          <c:idx val="0"/>
          <c:order val="0"/>
          <c:tx>
            <c:strRef>
              <c:f>'Hoja10 (2)'!$AG$7</c:f>
              <c:strCache>
                <c:ptCount val="1"/>
                <c:pt idx="0">
                  <c:v>1.961</c:v>
                </c:pt>
              </c:strCache>
            </c:strRef>
          </c:tx>
          <c:spPr>
            <a:solidFill>
              <a:schemeClr val="accent1"/>
            </a:solidFill>
            <a:ln>
              <a:noFill/>
            </a:ln>
            <a:effectLst/>
          </c:spPr>
          <c:invertIfNegative val="0"/>
          <c:cat>
            <c:strRef>
              <c:f>'Hoja10 (2)'!$AI$6:$AS$6</c:f>
              <c:strCache>
                <c:ptCount val="11"/>
                <c:pt idx="0">
                  <c:v>Menos de 15</c:v>
                </c:pt>
                <c:pt idx="1">
                  <c:v>15 - 19</c:v>
                </c:pt>
                <c:pt idx="2">
                  <c:v>20 - 24</c:v>
                </c:pt>
                <c:pt idx="3">
                  <c:v>25 - 29</c:v>
                </c:pt>
                <c:pt idx="4">
                  <c:v>30 - 34</c:v>
                </c:pt>
                <c:pt idx="5">
                  <c:v>35 - 39</c:v>
                </c:pt>
                <c:pt idx="6">
                  <c:v>40 - 44</c:v>
                </c:pt>
                <c:pt idx="7">
                  <c:v>45 - 49</c:v>
                </c:pt>
                <c:pt idx="8">
                  <c:v>50 - 54</c:v>
                </c:pt>
                <c:pt idx="9">
                  <c:v>55 - 59</c:v>
                </c:pt>
                <c:pt idx="10">
                  <c:v>60 y más</c:v>
                </c:pt>
              </c:strCache>
            </c:strRef>
          </c:cat>
          <c:val>
            <c:numRef>
              <c:f>'Hoja10 (2)'!$AI$7:$AS$7</c:f>
              <c:numCache>
                <c:formatCode>#,##0</c:formatCode>
                <c:ptCount val="11"/>
                <c:pt idx="0">
                  <c:v>55</c:v>
                </c:pt>
                <c:pt idx="1">
                  <c:v>2343</c:v>
                </c:pt>
                <c:pt idx="2">
                  <c:v>12941</c:v>
                </c:pt>
                <c:pt idx="3">
                  <c:v>9923</c:v>
                </c:pt>
                <c:pt idx="4">
                  <c:v>5601</c:v>
                </c:pt>
                <c:pt idx="5">
                  <c:v>2763</c:v>
                </c:pt>
                <c:pt idx="6">
                  <c:v>1984</c:v>
                </c:pt>
                <c:pt idx="7">
                  <c:v>1204</c:v>
                </c:pt>
                <c:pt idx="8">
                  <c:v>909</c:v>
                </c:pt>
                <c:pt idx="9">
                  <c:v>535</c:v>
                </c:pt>
                <c:pt idx="10">
                  <c:v>625</c:v>
                </c:pt>
              </c:numCache>
            </c:numRef>
          </c:val>
          <c:extLst>
            <c:ext xmlns:c16="http://schemas.microsoft.com/office/drawing/2014/chart" uri="{C3380CC4-5D6E-409C-BE32-E72D297353CC}">
              <c16:uniqueId val="{00000000-FCD4-4AE4-826E-96EE9868B1D7}"/>
            </c:ext>
          </c:extLst>
        </c:ser>
        <c:ser>
          <c:idx val="1"/>
          <c:order val="1"/>
          <c:tx>
            <c:strRef>
              <c:f>'Hoja10 (2)'!$AG$12</c:f>
              <c:strCache>
                <c:ptCount val="1"/>
                <c:pt idx="0">
                  <c:v>1.966</c:v>
                </c:pt>
              </c:strCache>
            </c:strRef>
          </c:tx>
          <c:spPr>
            <a:solidFill>
              <a:schemeClr val="accent2"/>
            </a:solidFill>
            <a:ln>
              <a:noFill/>
            </a:ln>
            <a:effectLst/>
          </c:spPr>
          <c:invertIfNegative val="0"/>
          <c:cat>
            <c:strRef>
              <c:f>'Hoja10 (2)'!$AI$6:$AS$6</c:f>
              <c:strCache>
                <c:ptCount val="11"/>
                <c:pt idx="0">
                  <c:v>Menos de 15</c:v>
                </c:pt>
                <c:pt idx="1">
                  <c:v>15 - 19</c:v>
                </c:pt>
                <c:pt idx="2">
                  <c:v>20 - 24</c:v>
                </c:pt>
                <c:pt idx="3">
                  <c:v>25 - 29</c:v>
                </c:pt>
                <c:pt idx="4">
                  <c:v>30 - 34</c:v>
                </c:pt>
                <c:pt idx="5">
                  <c:v>35 - 39</c:v>
                </c:pt>
                <c:pt idx="6">
                  <c:v>40 - 44</c:v>
                </c:pt>
                <c:pt idx="7">
                  <c:v>45 - 49</c:v>
                </c:pt>
                <c:pt idx="8">
                  <c:v>50 - 54</c:v>
                </c:pt>
                <c:pt idx="9">
                  <c:v>55 - 59</c:v>
                </c:pt>
                <c:pt idx="10">
                  <c:v>60 y más</c:v>
                </c:pt>
              </c:strCache>
            </c:strRef>
          </c:cat>
          <c:val>
            <c:numRef>
              <c:f>'Hoja10 (2)'!$AI$12:$AS$12</c:f>
              <c:numCache>
                <c:formatCode>#,##0</c:formatCode>
                <c:ptCount val="11"/>
                <c:pt idx="0">
                  <c:v>27</c:v>
                </c:pt>
                <c:pt idx="1">
                  <c:v>4334</c:v>
                </c:pt>
                <c:pt idx="2">
                  <c:v>17376</c:v>
                </c:pt>
                <c:pt idx="3">
                  <c:v>13220</c:v>
                </c:pt>
                <c:pt idx="4">
                  <c:v>6435</c:v>
                </c:pt>
                <c:pt idx="5">
                  <c:v>3911</c:v>
                </c:pt>
                <c:pt idx="6">
                  <c:v>2471</c:v>
                </c:pt>
                <c:pt idx="7">
                  <c:v>1551</c:v>
                </c:pt>
                <c:pt idx="8">
                  <c:v>1103</c:v>
                </c:pt>
                <c:pt idx="9">
                  <c:v>745</c:v>
                </c:pt>
                <c:pt idx="10">
                  <c:v>927</c:v>
                </c:pt>
              </c:numCache>
            </c:numRef>
          </c:val>
          <c:extLst>
            <c:ext xmlns:c16="http://schemas.microsoft.com/office/drawing/2014/chart" uri="{C3380CC4-5D6E-409C-BE32-E72D297353CC}">
              <c16:uniqueId val="{00000001-FCD4-4AE4-826E-96EE9868B1D7}"/>
            </c:ext>
          </c:extLst>
        </c:ser>
        <c:ser>
          <c:idx val="2"/>
          <c:order val="2"/>
          <c:tx>
            <c:strRef>
              <c:f>'Hoja10 (2)'!$AG$17</c:f>
              <c:strCache>
                <c:ptCount val="1"/>
                <c:pt idx="0">
                  <c:v>1.971</c:v>
                </c:pt>
              </c:strCache>
            </c:strRef>
          </c:tx>
          <c:spPr>
            <a:solidFill>
              <a:schemeClr val="accent3"/>
            </a:solidFill>
            <a:ln>
              <a:noFill/>
            </a:ln>
            <a:effectLst/>
          </c:spPr>
          <c:invertIfNegative val="0"/>
          <c:cat>
            <c:strRef>
              <c:f>'Hoja10 (2)'!$AI$6:$AS$6</c:f>
              <c:strCache>
                <c:ptCount val="11"/>
                <c:pt idx="0">
                  <c:v>Menos de 15</c:v>
                </c:pt>
                <c:pt idx="1">
                  <c:v>15 - 19</c:v>
                </c:pt>
                <c:pt idx="2">
                  <c:v>20 - 24</c:v>
                </c:pt>
                <c:pt idx="3">
                  <c:v>25 - 29</c:v>
                </c:pt>
                <c:pt idx="4">
                  <c:v>30 - 34</c:v>
                </c:pt>
                <c:pt idx="5">
                  <c:v>35 - 39</c:v>
                </c:pt>
                <c:pt idx="6">
                  <c:v>40 - 44</c:v>
                </c:pt>
                <c:pt idx="7">
                  <c:v>45 - 49</c:v>
                </c:pt>
                <c:pt idx="8">
                  <c:v>50 - 54</c:v>
                </c:pt>
                <c:pt idx="9">
                  <c:v>55 - 59</c:v>
                </c:pt>
                <c:pt idx="10">
                  <c:v>60 y más</c:v>
                </c:pt>
              </c:strCache>
            </c:strRef>
          </c:cat>
          <c:val>
            <c:numRef>
              <c:f>'Hoja10 (2)'!$AI$17:$AS$17</c:f>
              <c:numCache>
                <c:formatCode>#,##0</c:formatCode>
                <c:ptCount val="11"/>
                <c:pt idx="0">
                  <c:v>21</c:v>
                </c:pt>
                <c:pt idx="1">
                  <c:v>6532</c:v>
                </c:pt>
                <c:pt idx="2">
                  <c:v>25569</c:v>
                </c:pt>
                <c:pt idx="3">
                  <c:v>15925</c:v>
                </c:pt>
                <c:pt idx="4">
                  <c:v>7247</c:v>
                </c:pt>
                <c:pt idx="5">
                  <c:v>3926</c:v>
                </c:pt>
                <c:pt idx="6">
                  <c:v>2618</c:v>
                </c:pt>
                <c:pt idx="7">
                  <c:v>1638</c:v>
                </c:pt>
                <c:pt idx="8">
                  <c:v>1013</c:v>
                </c:pt>
                <c:pt idx="9">
                  <c:v>634</c:v>
                </c:pt>
                <c:pt idx="10">
                  <c:v>920</c:v>
                </c:pt>
              </c:numCache>
            </c:numRef>
          </c:val>
          <c:extLst>
            <c:ext xmlns:c16="http://schemas.microsoft.com/office/drawing/2014/chart" uri="{C3380CC4-5D6E-409C-BE32-E72D297353CC}">
              <c16:uniqueId val="{00000002-FCD4-4AE4-826E-96EE9868B1D7}"/>
            </c:ext>
          </c:extLst>
        </c:ser>
        <c:ser>
          <c:idx val="3"/>
          <c:order val="3"/>
          <c:tx>
            <c:strRef>
              <c:f>'Hoja10 (2)'!$AG$22</c:f>
              <c:strCache>
                <c:ptCount val="1"/>
                <c:pt idx="0">
                  <c:v>1.976</c:v>
                </c:pt>
              </c:strCache>
            </c:strRef>
          </c:tx>
          <c:spPr>
            <a:solidFill>
              <a:schemeClr val="accent4"/>
            </a:solidFill>
            <a:ln>
              <a:noFill/>
            </a:ln>
            <a:effectLst/>
          </c:spPr>
          <c:invertIfNegative val="0"/>
          <c:cat>
            <c:strRef>
              <c:f>'Hoja10 (2)'!$AI$6:$AS$6</c:f>
              <c:strCache>
                <c:ptCount val="11"/>
                <c:pt idx="0">
                  <c:v>Menos de 15</c:v>
                </c:pt>
                <c:pt idx="1">
                  <c:v>15 - 19</c:v>
                </c:pt>
                <c:pt idx="2">
                  <c:v>20 - 24</c:v>
                </c:pt>
                <c:pt idx="3">
                  <c:v>25 - 29</c:v>
                </c:pt>
                <c:pt idx="4">
                  <c:v>30 - 34</c:v>
                </c:pt>
                <c:pt idx="5">
                  <c:v>35 - 39</c:v>
                </c:pt>
                <c:pt idx="6">
                  <c:v>40 - 44</c:v>
                </c:pt>
                <c:pt idx="7">
                  <c:v>45 - 49</c:v>
                </c:pt>
                <c:pt idx="8">
                  <c:v>50 - 54</c:v>
                </c:pt>
                <c:pt idx="9">
                  <c:v>55 - 59</c:v>
                </c:pt>
                <c:pt idx="10">
                  <c:v>60 y más</c:v>
                </c:pt>
              </c:strCache>
            </c:strRef>
          </c:cat>
          <c:val>
            <c:numRef>
              <c:f>'Hoja10 (2)'!$AI$22:$AS$22</c:f>
              <c:numCache>
                <c:formatCode>#,##0</c:formatCode>
                <c:ptCount val="11"/>
                <c:pt idx="0">
                  <c:v>60</c:v>
                </c:pt>
                <c:pt idx="1">
                  <c:v>9649</c:v>
                </c:pt>
                <c:pt idx="2">
                  <c:v>36234</c:v>
                </c:pt>
                <c:pt idx="3">
                  <c:v>22461</c:v>
                </c:pt>
                <c:pt idx="4">
                  <c:v>8577</c:v>
                </c:pt>
                <c:pt idx="5">
                  <c:v>4590</c:v>
                </c:pt>
                <c:pt idx="6">
                  <c:v>2765</c:v>
                </c:pt>
                <c:pt idx="7">
                  <c:v>1920</c:v>
                </c:pt>
                <c:pt idx="8">
                  <c:v>1182</c:v>
                </c:pt>
                <c:pt idx="9">
                  <c:v>748</c:v>
                </c:pt>
                <c:pt idx="10">
                  <c:v>987</c:v>
                </c:pt>
              </c:numCache>
            </c:numRef>
          </c:val>
          <c:extLst>
            <c:ext xmlns:c16="http://schemas.microsoft.com/office/drawing/2014/chart" uri="{C3380CC4-5D6E-409C-BE32-E72D297353CC}">
              <c16:uniqueId val="{00000003-FCD4-4AE4-826E-96EE9868B1D7}"/>
            </c:ext>
          </c:extLst>
        </c:ser>
        <c:ser>
          <c:idx val="4"/>
          <c:order val="4"/>
          <c:tx>
            <c:strRef>
              <c:f>'Hoja10 (2)'!$AG$27</c:f>
              <c:strCache>
                <c:ptCount val="1"/>
                <c:pt idx="0">
                  <c:v>1.981</c:v>
                </c:pt>
              </c:strCache>
            </c:strRef>
          </c:tx>
          <c:spPr>
            <a:solidFill>
              <a:schemeClr val="accent5"/>
            </a:solidFill>
            <a:ln>
              <a:noFill/>
            </a:ln>
            <a:effectLst/>
          </c:spPr>
          <c:invertIfNegative val="0"/>
          <c:cat>
            <c:strRef>
              <c:f>'Hoja10 (2)'!$AI$6:$AS$6</c:f>
              <c:strCache>
                <c:ptCount val="11"/>
                <c:pt idx="0">
                  <c:v>Menos de 15</c:v>
                </c:pt>
                <c:pt idx="1">
                  <c:v>15 - 19</c:v>
                </c:pt>
                <c:pt idx="2">
                  <c:v>20 - 24</c:v>
                </c:pt>
                <c:pt idx="3">
                  <c:v>25 - 29</c:v>
                </c:pt>
                <c:pt idx="4">
                  <c:v>30 - 34</c:v>
                </c:pt>
                <c:pt idx="5">
                  <c:v>35 - 39</c:v>
                </c:pt>
                <c:pt idx="6">
                  <c:v>40 - 44</c:v>
                </c:pt>
                <c:pt idx="7">
                  <c:v>45 - 49</c:v>
                </c:pt>
                <c:pt idx="8">
                  <c:v>50 - 54</c:v>
                </c:pt>
                <c:pt idx="9">
                  <c:v>55 - 59</c:v>
                </c:pt>
                <c:pt idx="10">
                  <c:v>60 y más</c:v>
                </c:pt>
              </c:strCache>
            </c:strRef>
          </c:cat>
          <c:val>
            <c:numRef>
              <c:f>'Hoja10 (2)'!$AI$27:$AS$27</c:f>
              <c:numCache>
                <c:formatCode>#,##0</c:formatCode>
                <c:ptCount val="11"/>
                <c:pt idx="0">
                  <c:v>48</c:v>
                </c:pt>
                <c:pt idx="1">
                  <c:v>9696</c:v>
                </c:pt>
                <c:pt idx="2">
                  <c:v>36390</c:v>
                </c:pt>
                <c:pt idx="3">
                  <c:v>23966</c:v>
                </c:pt>
                <c:pt idx="4">
                  <c:v>10134</c:v>
                </c:pt>
                <c:pt idx="5">
                  <c:v>4354</c:v>
                </c:pt>
                <c:pt idx="6">
                  <c:v>2556</c:v>
                </c:pt>
                <c:pt idx="7">
                  <c:v>1627</c:v>
                </c:pt>
                <c:pt idx="8">
                  <c:v>1111</c:v>
                </c:pt>
                <c:pt idx="9">
                  <c:v>648</c:v>
                </c:pt>
                <c:pt idx="10">
                  <c:v>962</c:v>
                </c:pt>
              </c:numCache>
            </c:numRef>
          </c:val>
          <c:extLst>
            <c:ext xmlns:c16="http://schemas.microsoft.com/office/drawing/2014/chart" uri="{C3380CC4-5D6E-409C-BE32-E72D297353CC}">
              <c16:uniqueId val="{00000004-FCD4-4AE4-826E-96EE9868B1D7}"/>
            </c:ext>
          </c:extLst>
        </c:ser>
        <c:ser>
          <c:idx val="5"/>
          <c:order val="5"/>
          <c:tx>
            <c:strRef>
              <c:f>'Hoja10 (2)'!$AG$32</c:f>
              <c:strCache>
                <c:ptCount val="1"/>
                <c:pt idx="0">
                  <c:v>1.986</c:v>
                </c:pt>
              </c:strCache>
            </c:strRef>
          </c:tx>
          <c:spPr>
            <a:solidFill>
              <a:schemeClr val="accent6"/>
            </a:solidFill>
            <a:ln>
              <a:noFill/>
            </a:ln>
            <a:effectLst/>
          </c:spPr>
          <c:invertIfNegative val="0"/>
          <c:cat>
            <c:strRef>
              <c:f>'Hoja10 (2)'!$AI$6:$AS$6</c:f>
              <c:strCache>
                <c:ptCount val="11"/>
                <c:pt idx="0">
                  <c:v>Menos de 15</c:v>
                </c:pt>
                <c:pt idx="1">
                  <c:v>15 - 19</c:v>
                </c:pt>
                <c:pt idx="2">
                  <c:v>20 - 24</c:v>
                </c:pt>
                <c:pt idx="3">
                  <c:v>25 - 29</c:v>
                </c:pt>
                <c:pt idx="4">
                  <c:v>30 - 34</c:v>
                </c:pt>
                <c:pt idx="5">
                  <c:v>35 - 39</c:v>
                </c:pt>
                <c:pt idx="6">
                  <c:v>40 - 44</c:v>
                </c:pt>
                <c:pt idx="7">
                  <c:v>45 - 49</c:v>
                </c:pt>
                <c:pt idx="8">
                  <c:v>50 - 54</c:v>
                </c:pt>
                <c:pt idx="9">
                  <c:v>55 - 59</c:v>
                </c:pt>
                <c:pt idx="10">
                  <c:v>60 y más</c:v>
                </c:pt>
              </c:strCache>
            </c:strRef>
          </c:cat>
          <c:val>
            <c:numRef>
              <c:f>'Hoja10 (2)'!$AI$32:$AS$32</c:f>
              <c:numCache>
                <c:formatCode>#,##0</c:formatCode>
                <c:ptCount val="11"/>
                <c:pt idx="0">
                  <c:v>75</c:v>
                </c:pt>
                <c:pt idx="1">
                  <c:v>11601</c:v>
                </c:pt>
                <c:pt idx="2">
                  <c:v>37411</c:v>
                </c:pt>
                <c:pt idx="3">
                  <c:v>25802</c:v>
                </c:pt>
                <c:pt idx="4">
                  <c:v>12030</c:v>
                </c:pt>
                <c:pt idx="5">
                  <c:v>5783</c:v>
                </c:pt>
                <c:pt idx="6">
                  <c:v>3553</c:v>
                </c:pt>
                <c:pt idx="7">
                  <c:v>1986</c:v>
                </c:pt>
                <c:pt idx="8">
                  <c:v>1282</c:v>
                </c:pt>
                <c:pt idx="9">
                  <c:v>833</c:v>
                </c:pt>
                <c:pt idx="10">
                  <c:v>1157</c:v>
                </c:pt>
              </c:numCache>
            </c:numRef>
          </c:val>
          <c:extLst>
            <c:ext xmlns:c16="http://schemas.microsoft.com/office/drawing/2014/chart" uri="{C3380CC4-5D6E-409C-BE32-E72D297353CC}">
              <c16:uniqueId val="{00000005-FCD4-4AE4-826E-96EE9868B1D7}"/>
            </c:ext>
          </c:extLst>
        </c:ser>
        <c:ser>
          <c:idx val="6"/>
          <c:order val="6"/>
          <c:tx>
            <c:strRef>
              <c:f>'Hoja10 (2)'!$AG$37</c:f>
              <c:strCache>
                <c:ptCount val="1"/>
                <c:pt idx="0">
                  <c:v>1.991</c:v>
                </c:pt>
              </c:strCache>
            </c:strRef>
          </c:tx>
          <c:spPr>
            <a:solidFill>
              <a:schemeClr val="accent1">
                <a:lumMod val="60000"/>
              </a:schemeClr>
            </a:solidFill>
            <a:ln>
              <a:noFill/>
            </a:ln>
            <a:effectLst/>
          </c:spPr>
          <c:invertIfNegative val="0"/>
          <c:cat>
            <c:strRef>
              <c:f>'Hoja10 (2)'!$AI$6:$AS$6</c:f>
              <c:strCache>
                <c:ptCount val="11"/>
                <c:pt idx="0">
                  <c:v>Menos de 15</c:v>
                </c:pt>
                <c:pt idx="1">
                  <c:v>15 - 19</c:v>
                </c:pt>
                <c:pt idx="2">
                  <c:v>20 - 24</c:v>
                </c:pt>
                <c:pt idx="3">
                  <c:v>25 - 29</c:v>
                </c:pt>
                <c:pt idx="4">
                  <c:v>30 - 34</c:v>
                </c:pt>
                <c:pt idx="5">
                  <c:v>35 - 39</c:v>
                </c:pt>
                <c:pt idx="6">
                  <c:v>40 - 44</c:v>
                </c:pt>
                <c:pt idx="7">
                  <c:v>45 - 49</c:v>
                </c:pt>
                <c:pt idx="8">
                  <c:v>50 - 54</c:v>
                </c:pt>
                <c:pt idx="9">
                  <c:v>55 - 59</c:v>
                </c:pt>
                <c:pt idx="10">
                  <c:v>60 y más</c:v>
                </c:pt>
              </c:strCache>
            </c:strRef>
          </c:cat>
          <c:val>
            <c:numRef>
              <c:f>'Hoja10 (2)'!$AI$37:$AS$37</c:f>
              <c:numCache>
                <c:formatCode>#,##0</c:formatCode>
                <c:ptCount val="11"/>
                <c:pt idx="0">
                  <c:v>21</c:v>
                </c:pt>
                <c:pt idx="1">
                  <c:v>11490</c:v>
                </c:pt>
                <c:pt idx="2">
                  <c:v>38242</c:v>
                </c:pt>
                <c:pt idx="3">
                  <c:v>27384</c:v>
                </c:pt>
                <c:pt idx="4">
                  <c:v>13989</c:v>
                </c:pt>
                <c:pt idx="5">
                  <c:v>6878</c:v>
                </c:pt>
                <c:pt idx="6">
                  <c:v>3807</c:v>
                </c:pt>
                <c:pt idx="7">
                  <c:v>2008</c:v>
                </c:pt>
                <c:pt idx="8">
                  <c:v>1277</c:v>
                </c:pt>
                <c:pt idx="9">
                  <c:v>777</c:v>
                </c:pt>
                <c:pt idx="10">
                  <c:v>1263</c:v>
                </c:pt>
              </c:numCache>
            </c:numRef>
          </c:val>
          <c:extLst>
            <c:ext xmlns:c16="http://schemas.microsoft.com/office/drawing/2014/chart" uri="{C3380CC4-5D6E-409C-BE32-E72D297353CC}">
              <c16:uniqueId val="{00000006-FCD4-4AE4-826E-96EE9868B1D7}"/>
            </c:ext>
          </c:extLst>
        </c:ser>
        <c:ser>
          <c:idx val="7"/>
          <c:order val="7"/>
          <c:tx>
            <c:strRef>
              <c:f>'Hoja10 (2)'!$AG$42</c:f>
              <c:strCache>
                <c:ptCount val="1"/>
                <c:pt idx="0">
                  <c:v>1.996</c:v>
                </c:pt>
              </c:strCache>
            </c:strRef>
          </c:tx>
          <c:spPr>
            <a:solidFill>
              <a:schemeClr val="accent2">
                <a:lumMod val="60000"/>
              </a:schemeClr>
            </a:solidFill>
            <a:ln>
              <a:noFill/>
            </a:ln>
            <a:effectLst/>
          </c:spPr>
          <c:invertIfNegative val="0"/>
          <c:cat>
            <c:strRef>
              <c:f>'Hoja10 (2)'!$AI$6:$AS$6</c:f>
              <c:strCache>
                <c:ptCount val="11"/>
                <c:pt idx="0">
                  <c:v>Menos de 15</c:v>
                </c:pt>
                <c:pt idx="1">
                  <c:v>15 - 19</c:v>
                </c:pt>
                <c:pt idx="2">
                  <c:v>20 - 24</c:v>
                </c:pt>
                <c:pt idx="3">
                  <c:v>25 - 29</c:v>
                </c:pt>
                <c:pt idx="4">
                  <c:v>30 - 34</c:v>
                </c:pt>
                <c:pt idx="5">
                  <c:v>35 - 39</c:v>
                </c:pt>
                <c:pt idx="6">
                  <c:v>40 - 44</c:v>
                </c:pt>
                <c:pt idx="7">
                  <c:v>45 - 49</c:v>
                </c:pt>
                <c:pt idx="8">
                  <c:v>50 - 54</c:v>
                </c:pt>
                <c:pt idx="9">
                  <c:v>55 - 59</c:v>
                </c:pt>
                <c:pt idx="10">
                  <c:v>60 y más</c:v>
                </c:pt>
              </c:strCache>
            </c:strRef>
          </c:cat>
          <c:val>
            <c:numRef>
              <c:f>'Hoja10 (2)'!$AI$42:$AS$42</c:f>
              <c:numCache>
                <c:formatCode>#,##0</c:formatCode>
                <c:ptCount val="11"/>
                <c:pt idx="0">
                  <c:v>7</c:v>
                </c:pt>
                <c:pt idx="1">
                  <c:v>7753</c:v>
                </c:pt>
                <c:pt idx="2">
                  <c:v>26306</c:v>
                </c:pt>
                <c:pt idx="3">
                  <c:v>21796</c:v>
                </c:pt>
                <c:pt idx="4">
                  <c:v>11910</c:v>
                </c:pt>
                <c:pt idx="5">
                  <c:v>5959</c:v>
                </c:pt>
                <c:pt idx="6">
                  <c:v>3321</c:v>
                </c:pt>
                <c:pt idx="7">
                  <c:v>1923</c:v>
                </c:pt>
                <c:pt idx="8">
                  <c:v>1069</c:v>
                </c:pt>
                <c:pt idx="9">
                  <c:v>695</c:v>
                </c:pt>
                <c:pt idx="10">
                  <c:v>1212</c:v>
                </c:pt>
              </c:numCache>
            </c:numRef>
          </c:val>
          <c:extLst>
            <c:ext xmlns:c16="http://schemas.microsoft.com/office/drawing/2014/chart" uri="{C3380CC4-5D6E-409C-BE32-E72D297353CC}">
              <c16:uniqueId val="{00000007-FCD4-4AE4-826E-96EE9868B1D7}"/>
            </c:ext>
          </c:extLst>
        </c:ser>
        <c:ser>
          <c:idx val="8"/>
          <c:order val="8"/>
          <c:tx>
            <c:strRef>
              <c:f>'Hoja10 (2)'!$AG$47</c:f>
              <c:strCache>
                <c:ptCount val="1"/>
                <c:pt idx="0">
                  <c:v>2.001</c:v>
                </c:pt>
              </c:strCache>
            </c:strRef>
          </c:tx>
          <c:spPr>
            <a:solidFill>
              <a:schemeClr val="accent3">
                <a:lumMod val="60000"/>
              </a:schemeClr>
            </a:solidFill>
            <a:ln>
              <a:noFill/>
            </a:ln>
            <a:effectLst/>
          </c:spPr>
          <c:invertIfNegative val="0"/>
          <c:cat>
            <c:strRef>
              <c:f>'Hoja10 (2)'!$AI$6:$AS$6</c:f>
              <c:strCache>
                <c:ptCount val="11"/>
                <c:pt idx="0">
                  <c:v>Menos de 15</c:v>
                </c:pt>
                <c:pt idx="1">
                  <c:v>15 - 19</c:v>
                </c:pt>
                <c:pt idx="2">
                  <c:v>20 - 24</c:v>
                </c:pt>
                <c:pt idx="3">
                  <c:v>25 - 29</c:v>
                </c:pt>
                <c:pt idx="4">
                  <c:v>30 - 34</c:v>
                </c:pt>
                <c:pt idx="5">
                  <c:v>35 - 39</c:v>
                </c:pt>
                <c:pt idx="6">
                  <c:v>40 - 44</c:v>
                </c:pt>
                <c:pt idx="7">
                  <c:v>45 - 49</c:v>
                </c:pt>
                <c:pt idx="8">
                  <c:v>50 - 54</c:v>
                </c:pt>
                <c:pt idx="9">
                  <c:v>55 - 59</c:v>
                </c:pt>
                <c:pt idx="10">
                  <c:v>60 y más</c:v>
                </c:pt>
              </c:strCache>
            </c:strRef>
          </c:cat>
          <c:val>
            <c:numRef>
              <c:f>'Hoja10 (2)'!$AI$47:$AS$47</c:f>
              <c:numCache>
                <c:formatCode>#,##0</c:formatCode>
                <c:ptCount val="11"/>
                <c:pt idx="0">
                  <c:v>38</c:v>
                </c:pt>
                <c:pt idx="1">
                  <c:v>4977</c:v>
                </c:pt>
                <c:pt idx="2">
                  <c:v>23441</c:v>
                </c:pt>
                <c:pt idx="3">
                  <c:v>22958</c:v>
                </c:pt>
                <c:pt idx="4">
                  <c:v>13084</c:v>
                </c:pt>
                <c:pt idx="5">
                  <c:v>6904</c:v>
                </c:pt>
                <c:pt idx="6">
                  <c:v>3992</c:v>
                </c:pt>
                <c:pt idx="7">
                  <c:v>2491</c:v>
                </c:pt>
                <c:pt idx="8">
                  <c:v>1449</c:v>
                </c:pt>
                <c:pt idx="9">
                  <c:v>786</c:v>
                </c:pt>
                <c:pt idx="10">
                  <c:v>1396</c:v>
                </c:pt>
              </c:numCache>
            </c:numRef>
          </c:val>
          <c:extLst>
            <c:ext xmlns:c16="http://schemas.microsoft.com/office/drawing/2014/chart" uri="{C3380CC4-5D6E-409C-BE32-E72D297353CC}">
              <c16:uniqueId val="{00000008-FCD4-4AE4-826E-96EE9868B1D7}"/>
            </c:ext>
          </c:extLst>
        </c:ser>
        <c:ser>
          <c:idx val="9"/>
          <c:order val="9"/>
          <c:tx>
            <c:strRef>
              <c:f>'Hoja10 (2)'!$AG$52</c:f>
              <c:strCache>
                <c:ptCount val="1"/>
                <c:pt idx="0">
                  <c:v>2.006</c:v>
                </c:pt>
              </c:strCache>
            </c:strRef>
          </c:tx>
          <c:spPr>
            <a:solidFill>
              <a:schemeClr val="accent4">
                <a:lumMod val="60000"/>
              </a:schemeClr>
            </a:solidFill>
            <a:ln>
              <a:noFill/>
            </a:ln>
            <a:effectLst/>
          </c:spPr>
          <c:invertIfNegative val="0"/>
          <c:cat>
            <c:strRef>
              <c:f>'Hoja10 (2)'!$AI$6:$AS$6</c:f>
              <c:strCache>
                <c:ptCount val="11"/>
                <c:pt idx="0">
                  <c:v>Menos de 15</c:v>
                </c:pt>
                <c:pt idx="1">
                  <c:v>15 - 19</c:v>
                </c:pt>
                <c:pt idx="2">
                  <c:v>20 - 24</c:v>
                </c:pt>
                <c:pt idx="3">
                  <c:v>25 - 29</c:v>
                </c:pt>
                <c:pt idx="4">
                  <c:v>30 - 34</c:v>
                </c:pt>
                <c:pt idx="5">
                  <c:v>35 - 39</c:v>
                </c:pt>
                <c:pt idx="6">
                  <c:v>40 - 44</c:v>
                </c:pt>
                <c:pt idx="7">
                  <c:v>45 - 49</c:v>
                </c:pt>
                <c:pt idx="8">
                  <c:v>50 - 54</c:v>
                </c:pt>
                <c:pt idx="9">
                  <c:v>55 - 59</c:v>
                </c:pt>
                <c:pt idx="10">
                  <c:v>60 y más</c:v>
                </c:pt>
              </c:strCache>
            </c:strRef>
          </c:cat>
          <c:val>
            <c:numRef>
              <c:f>'Hoja10 (2)'!$AI$52:$AS$52</c:f>
              <c:numCache>
                <c:formatCode>#,##0</c:formatCode>
                <c:ptCount val="11"/>
                <c:pt idx="0">
                  <c:v>6</c:v>
                </c:pt>
                <c:pt idx="1">
                  <c:v>3754</c:v>
                </c:pt>
                <c:pt idx="2">
                  <c:v>21439</c:v>
                </c:pt>
                <c:pt idx="3">
                  <c:v>27154</c:v>
                </c:pt>
                <c:pt idx="4">
                  <c:v>16146</c:v>
                </c:pt>
                <c:pt idx="5">
                  <c:v>8470</c:v>
                </c:pt>
                <c:pt idx="6">
                  <c:v>4849</c:v>
                </c:pt>
                <c:pt idx="7">
                  <c:v>3078</c:v>
                </c:pt>
                <c:pt idx="8">
                  <c:v>1949</c:v>
                </c:pt>
                <c:pt idx="9">
                  <c:v>1113</c:v>
                </c:pt>
                <c:pt idx="10">
                  <c:v>1814</c:v>
                </c:pt>
              </c:numCache>
            </c:numRef>
          </c:val>
          <c:extLst>
            <c:ext xmlns:c16="http://schemas.microsoft.com/office/drawing/2014/chart" uri="{C3380CC4-5D6E-409C-BE32-E72D297353CC}">
              <c16:uniqueId val="{00000009-FCD4-4AE4-826E-96EE9868B1D7}"/>
            </c:ext>
          </c:extLst>
        </c:ser>
        <c:ser>
          <c:idx val="10"/>
          <c:order val="10"/>
          <c:tx>
            <c:strRef>
              <c:f>'Hoja10 (2)'!$AG$57</c:f>
              <c:strCache>
                <c:ptCount val="1"/>
                <c:pt idx="0">
                  <c:v>2.011</c:v>
                </c:pt>
              </c:strCache>
            </c:strRef>
          </c:tx>
          <c:spPr>
            <a:solidFill>
              <a:schemeClr val="accent5">
                <a:lumMod val="60000"/>
              </a:schemeClr>
            </a:solidFill>
            <a:ln>
              <a:noFill/>
            </a:ln>
            <a:effectLst/>
          </c:spPr>
          <c:invertIfNegative val="0"/>
          <c:cat>
            <c:strRef>
              <c:f>'Hoja10 (2)'!$AI$6:$AS$6</c:f>
              <c:strCache>
                <c:ptCount val="11"/>
                <c:pt idx="0">
                  <c:v>Menos de 15</c:v>
                </c:pt>
                <c:pt idx="1">
                  <c:v>15 - 19</c:v>
                </c:pt>
                <c:pt idx="2">
                  <c:v>20 - 24</c:v>
                </c:pt>
                <c:pt idx="3">
                  <c:v>25 - 29</c:v>
                </c:pt>
                <c:pt idx="4">
                  <c:v>30 - 34</c:v>
                </c:pt>
                <c:pt idx="5">
                  <c:v>35 - 39</c:v>
                </c:pt>
                <c:pt idx="6">
                  <c:v>40 - 44</c:v>
                </c:pt>
                <c:pt idx="7">
                  <c:v>45 - 49</c:v>
                </c:pt>
                <c:pt idx="8">
                  <c:v>50 - 54</c:v>
                </c:pt>
                <c:pt idx="9">
                  <c:v>55 - 59</c:v>
                </c:pt>
                <c:pt idx="10">
                  <c:v>60 y más</c:v>
                </c:pt>
              </c:strCache>
            </c:strRef>
          </c:cat>
          <c:val>
            <c:numRef>
              <c:f>'Hoja10 (2)'!$AI$57:$AS$57</c:f>
              <c:numCache>
                <c:formatCode>#,##0</c:formatCode>
                <c:ptCount val="11"/>
                <c:pt idx="0">
                  <c:v>56</c:v>
                </c:pt>
                <c:pt idx="1">
                  <c:v>3163</c:v>
                </c:pt>
                <c:pt idx="2">
                  <c:v>20727</c:v>
                </c:pt>
                <c:pt idx="3">
                  <c:v>29040</c:v>
                </c:pt>
                <c:pt idx="4">
                  <c:v>20127</c:v>
                </c:pt>
                <c:pt idx="5">
                  <c:v>11423</c:v>
                </c:pt>
                <c:pt idx="6">
                  <c:v>7083</c:v>
                </c:pt>
                <c:pt idx="7">
                  <c:v>4441</c:v>
                </c:pt>
                <c:pt idx="8">
                  <c:v>2698</c:v>
                </c:pt>
                <c:pt idx="9">
                  <c:v>1692</c:v>
                </c:pt>
                <c:pt idx="10">
                  <c:v>2554</c:v>
                </c:pt>
              </c:numCache>
            </c:numRef>
          </c:val>
          <c:extLst>
            <c:ext xmlns:c16="http://schemas.microsoft.com/office/drawing/2014/chart" uri="{C3380CC4-5D6E-409C-BE32-E72D297353CC}">
              <c16:uniqueId val="{0000000A-FCD4-4AE4-826E-96EE9868B1D7}"/>
            </c:ext>
          </c:extLst>
        </c:ser>
        <c:dLbls>
          <c:showLegendKey val="0"/>
          <c:showVal val="0"/>
          <c:showCatName val="0"/>
          <c:showSerName val="0"/>
          <c:showPercent val="0"/>
          <c:showBubbleSize val="0"/>
        </c:dLbls>
        <c:gapWidth val="219"/>
        <c:overlap val="-27"/>
        <c:axId val="437007096"/>
        <c:axId val="437027760"/>
      </c:barChart>
      <c:catAx>
        <c:axId val="437007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437027760"/>
        <c:crosses val="autoZero"/>
        <c:auto val="1"/>
        <c:lblAlgn val="ctr"/>
        <c:lblOffset val="100"/>
        <c:noMultiLvlLbl val="0"/>
      </c:catAx>
      <c:valAx>
        <c:axId val="437027760"/>
        <c:scaling>
          <c:orientation val="minMax"/>
          <c:max val="4000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437007096"/>
        <c:crosses val="autoZero"/>
        <c:crossBetween val="between"/>
      </c:valAx>
      <c:spPr>
        <a:noFill/>
        <a:ln w="25400">
          <a:noFill/>
        </a:ln>
        <a:effectLst/>
      </c:spPr>
    </c:plotArea>
    <c:legend>
      <c:legendPos val="b"/>
      <c:layout>
        <c:manualLayout>
          <c:xMode val="edge"/>
          <c:yMode val="edge"/>
          <c:x val="0.1205116956912464"/>
          <c:y val="0.90370210280606178"/>
          <c:w val="0.77858439827241022"/>
          <c:h val="7.103956277226462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pattFill prst="pct25">
      <a:fgClr>
        <a:schemeClr val="accent5">
          <a:lumMod val="20000"/>
          <a:lumOff val="80000"/>
        </a:schemeClr>
      </a:fgClr>
      <a:bgClr>
        <a:schemeClr val="bg1"/>
      </a:bgClr>
    </a:pattFill>
    <a:ln w="9525" cap="flat" cmpd="sng" algn="ctr">
      <a:solidFill>
        <a:schemeClr val="tx1">
          <a:lumMod val="15000"/>
          <a:lumOff val="85000"/>
        </a:schemeClr>
      </a:solidFill>
      <a:round/>
    </a:ln>
    <a:effectLst/>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ES" sz="1400" b="1" i="0" u="none" strike="noStrike" baseline="0">
                <a:effectLst/>
              </a:rPr>
              <a:t>Tasas de Natalidad anual de 1936 - 2012</a:t>
            </a:r>
            <a:r>
              <a:rPr lang="es-ES" sz="1400" b="1" i="0" u="none" strike="noStrike" baseline="0"/>
              <a:t> </a:t>
            </a:r>
            <a:endParaRPr lang="es-ES" sz="1400"/>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autoTitleDeleted val="0"/>
    <c:plotArea>
      <c:layout/>
      <c:lineChart>
        <c:grouping val="standard"/>
        <c:varyColors val="0"/>
        <c:ser>
          <c:idx val="0"/>
          <c:order val="0"/>
          <c:tx>
            <c:v>Natalidad</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23"/>
              <c:delete val="1"/>
              <c:extLst>
                <c:ext xmlns:c15="http://schemas.microsoft.com/office/drawing/2012/chart" uri="{CE6537A1-D6FC-4f65-9D91-7224C49458BB}"/>
                <c:ext xmlns:c16="http://schemas.microsoft.com/office/drawing/2014/chart" uri="{C3380CC4-5D6E-409C-BE32-E72D297353CC}">
                  <c16:uniqueId val="{00000001-0A48-4965-B7FA-1AD97ED7535C}"/>
                </c:ext>
              </c:extLst>
            </c:dLbl>
            <c:dLbl>
              <c:idx val="24"/>
              <c:layout>
                <c:manualLayout>
                  <c:x val="-3.0616393969560587E-2"/>
                  <c:y val="0.12314113759660167"/>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0A48-4965-B7FA-1AD97ED7535C}"/>
                </c:ext>
              </c:extLst>
            </c:dLbl>
            <c:dLbl>
              <c:idx val="76"/>
              <c:layout>
                <c:manualLayout>
                  <c:x val="-6.1202186845699443E-3"/>
                  <c:y val="-0.10536818990224679"/>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0A48-4965-B7FA-1AD97ED7535C}"/>
                </c:ext>
              </c:extLst>
            </c:dLbl>
            <c:spPr>
              <a:solidFill>
                <a:schemeClr val="accent1">
                  <a:lumMod val="20000"/>
                  <a:lumOff val="80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E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accent1"/>
                      </a:solidFill>
                      <a:round/>
                    </a:ln>
                    <a:effectLst/>
                  </c:spPr>
                </c15:leaderLines>
              </c:ext>
            </c:extLst>
          </c:dLbls>
          <c:cat>
            <c:numRef>
              <c:f>'Hoja11 (2)'!$B$7:$B$83</c:f>
              <c:numCache>
                <c:formatCode>#,##0</c:formatCode>
                <c:ptCount val="7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pt idx="37">
                  <c:v>1973</c:v>
                </c:pt>
                <c:pt idx="38">
                  <c:v>1974</c:v>
                </c:pt>
                <c:pt idx="39">
                  <c:v>1975</c:v>
                </c:pt>
                <c:pt idx="40">
                  <c:v>1976</c:v>
                </c:pt>
                <c:pt idx="41">
                  <c:v>1977</c:v>
                </c:pt>
                <c:pt idx="42">
                  <c:v>1978</c:v>
                </c:pt>
                <c:pt idx="43">
                  <c:v>1979</c:v>
                </c:pt>
                <c:pt idx="44">
                  <c:v>1980</c:v>
                </c:pt>
                <c:pt idx="45">
                  <c:v>1981</c:v>
                </c:pt>
                <c:pt idx="46">
                  <c:v>1982</c:v>
                </c:pt>
                <c:pt idx="47">
                  <c:v>1983</c:v>
                </c:pt>
                <c:pt idx="48">
                  <c:v>1984</c:v>
                </c:pt>
                <c:pt idx="49">
                  <c:v>1985</c:v>
                </c:pt>
                <c:pt idx="50">
                  <c:v>1986</c:v>
                </c:pt>
                <c:pt idx="51">
                  <c:v>1987</c:v>
                </c:pt>
                <c:pt idx="52">
                  <c:v>1988</c:v>
                </c:pt>
                <c:pt idx="53">
                  <c:v>1989</c:v>
                </c:pt>
                <c:pt idx="54">
                  <c:v>1990</c:v>
                </c:pt>
                <c:pt idx="55">
                  <c:v>1991</c:v>
                </c:pt>
                <c:pt idx="56">
                  <c:v>1992</c:v>
                </c:pt>
                <c:pt idx="57">
                  <c:v>1993</c:v>
                </c:pt>
                <c:pt idx="58">
                  <c:v>1994</c:v>
                </c:pt>
                <c:pt idx="59">
                  <c:v>1995</c:v>
                </c:pt>
                <c:pt idx="60">
                  <c:v>1996</c:v>
                </c:pt>
                <c:pt idx="61">
                  <c:v>1997</c:v>
                </c:pt>
                <c:pt idx="62">
                  <c:v>1998</c:v>
                </c:pt>
                <c:pt idx="63">
                  <c:v>1999</c:v>
                </c:pt>
                <c:pt idx="64">
                  <c:v>2000</c:v>
                </c:pt>
                <c:pt idx="65">
                  <c:v>2001</c:v>
                </c:pt>
                <c:pt idx="66">
                  <c:v>2002</c:v>
                </c:pt>
                <c:pt idx="67">
                  <c:v>2003</c:v>
                </c:pt>
                <c:pt idx="68">
                  <c:v>2004</c:v>
                </c:pt>
                <c:pt idx="69">
                  <c:v>2005</c:v>
                </c:pt>
                <c:pt idx="70">
                  <c:v>2006</c:v>
                </c:pt>
                <c:pt idx="71">
                  <c:v>2007</c:v>
                </c:pt>
                <c:pt idx="72">
                  <c:v>2008</c:v>
                </c:pt>
                <c:pt idx="73">
                  <c:v>2009</c:v>
                </c:pt>
                <c:pt idx="74">
                  <c:v>2010</c:v>
                </c:pt>
                <c:pt idx="75">
                  <c:v>2011</c:v>
                </c:pt>
                <c:pt idx="76">
                  <c:v>2012</c:v>
                </c:pt>
              </c:numCache>
            </c:numRef>
          </c:cat>
          <c:val>
            <c:numRef>
              <c:f>'Hoja11 (2)'!$C$7:$C$83</c:f>
              <c:numCache>
                <c:formatCode>#,##0.00</c:formatCode>
                <c:ptCount val="77"/>
                <c:pt idx="0">
                  <c:v>30.7</c:v>
                </c:pt>
                <c:pt idx="1">
                  <c:v>32.4</c:v>
                </c:pt>
                <c:pt idx="2">
                  <c:v>32.6</c:v>
                </c:pt>
                <c:pt idx="3">
                  <c:v>34.799999999999997</c:v>
                </c:pt>
                <c:pt idx="4">
                  <c:v>35</c:v>
                </c:pt>
                <c:pt idx="5">
                  <c:v>34.299999999999997</c:v>
                </c:pt>
                <c:pt idx="6">
                  <c:v>34.5</c:v>
                </c:pt>
                <c:pt idx="7">
                  <c:v>34.9</c:v>
                </c:pt>
                <c:pt idx="8">
                  <c:v>34.299999999999997</c:v>
                </c:pt>
                <c:pt idx="9">
                  <c:v>35</c:v>
                </c:pt>
                <c:pt idx="10">
                  <c:v>36.299999999999997</c:v>
                </c:pt>
                <c:pt idx="11">
                  <c:v>37</c:v>
                </c:pt>
                <c:pt idx="12">
                  <c:v>38.299999999999997</c:v>
                </c:pt>
                <c:pt idx="13">
                  <c:v>39.700000000000003</c:v>
                </c:pt>
                <c:pt idx="14">
                  <c:v>41</c:v>
                </c:pt>
                <c:pt idx="15">
                  <c:v>42</c:v>
                </c:pt>
                <c:pt idx="16">
                  <c:v>41.6</c:v>
                </c:pt>
                <c:pt idx="17">
                  <c:v>43.6</c:v>
                </c:pt>
                <c:pt idx="18">
                  <c:v>44</c:v>
                </c:pt>
                <c:pt idx="19">
                  <c:v>44.2</c:v>
                </c:pt>
                <c:pt idx="20">
                  <c:v>43.7</c:v>
                </c:pt>
                <c:pt idx="21">
                  <c:v>42.6</c:v>
                </c:pt>
                <c:pt idx="22">
                  <c:v>42</c:v>
                </c:pt>
                <c:pt idx="23">
                  <c:v>45</c:v>
                </c:pt>
                <c:pt idx="24">
                  <c:v>45.1</c:v>
                </c:pt>
                <c:pt idx="25">
                  <c:v>44.3</c:v>
                </c:pt>
                <c:pt idx="26">
                  <c:v>42.3</c:v>
                </c:pt>
                <c:pt idx="27">
                  <c:v>42.2</c:v>
                </c:pt>
                <c:pt idx="28">
                  <c:v>42.2</c:v>
                </c:pt>
                <c:pt idx="29">
                  <c:v>41.3</c:v>
                </c:pt>
                <c:pt idx="30">
                  <c:v>40.6</c:v>
                </c:pt>
                <c:pt idx="31">
                  <c:v>42.5</c:v>
                </c:pt>
                <c:pt idx="32">
                  <c:v>38.799999999999997</c:v>
                </c:pt>
                <c:pt idx="33">
                  <c:v>38.700000000000003</c:v>
                </c:pt>
                <c:pt idx="34">
                  <c:v>37</c:v>
                </c:pt>
                <c:pt idx="35">
                  <c:v>36.9</c:v>
                </c:pt>
                <c:pt idx="36">
                  <c:v>35.700000000000003</c:v>
                </c:pt>
                <c:pt idx="37">
                  <c:v>34.4</c:v>
                </c:pt>
                <c:pt idx="38">
                  <c:v>35.4</c:v>
                </c:pt>
                <c:pt idx="39">
                  <c:v>35.200000000000003</c:v>
                </c:pt>
                <c:pt idx="40">
                  <c:v>35.200000000000003</c:v>
                </c:pt>
                <c:pt idx="41">
                  <c:v>34.200000000000003</c:v>
                </c:pt>
                <c:pt idx="42">
                  <c:v>33.799999999999997</c:v>
                </c:pt>
                <c:pt idx="43">
                  <c:v>33.1</c:v>
                </c:pt>
                <c:pt idx="44">
                  <c:v>32.799999999999997</c:v>
                </c:pt>
                <c:pt idx="45">
                  <c:v>31.5</c:v>
                </c:pt>
                <c:pt idx="46">
                  <c:v>32</c:v>
                </c:pt>
                <c:pt idx="47">
                  <c:v>31.4</c:v>
                </c:pt>
                <c:pt idx="48">
                  <c:v>29.9</c:v>
                </c:pt>
                <c:pt idx="49">
                  <c:v>29</c:v>
                </c:pt>
                <c:pt idx="50">
                  <c:v>28.77</c:v>
                </c:pt>
                <c:pt idx="51">
                  <c:v>28.75</c:v>
                </c:pt>
                <c:pt idx="52">
                  <c:v>28.36</c:v>
                </c:pt>
                <c:pt idx="53">
                  <c:v>28.03</c:v>
                </c:pt>
                <c:pt idx="54">
                  <c:v>29.91</c:v>
                </c:pt>
                <c:pt idx="55">
                  <c:v>30.14</c:v>
                </c:pt>
                <c:pt idx="56">
                  <c:v>27.69</c:v>
                </c:pt>
                <c:pt idx="57">
                  <c:v>27.18</c:v>
                </c:pt>
                <c:pt idx="58">
                  <c:v>26.68</c:v>
                </c:pt>
                <c:pt idx="59">
                  <c:v>26.17</c:v>
                </c:pt>
                <c:pt idx="60">
                  <c:v>25.66</c:v>
                </c:pt>
                <c:pt idx="61">
                  <c:v>25.18</c:v>
                </c:pt>
                <c:pt idx="62">
                  <c:v>24.72</c:v>
                </c:pt>
                <c:pt idx="63">
                  <c:v>23.87</c:v>
                </c:pt>
                <c:pt idx="64">
                  <c:v>23.54</c:v>
                </c:pt>
                <c:pt idx="65">
                  <c:v>23.21</c:v>
                </c:pt>
                <c:pt idx="66">
                  <c:v>22.9</c:v>
                </c:pt>
                <c:pt idx="67">
                  <c:v>22.59</c:v>
                </c:pt>
                <c:pt idx="68">
                  <c:v>22.31</c:v>
                </c:pt>
                <c:pt idx="69">
                  <c:v>22.04</c:v>
                </c:pt>
                <c:pt idx="70">
                  <c:v>21.771576686855099</c:v>
                </c:pt>
                <c:pt idx="71">
                  <c:v>21.5165929683318</c:v>
                </c:pt>
                <c:pt idx="72">
                  <c:v>21.274552231173601</c:v>
                </c:pt>
                <c:pt idx="73">
                  <c:v>20.937754939978401</c:v>
                </c:pt>
                <c:pt idx="74">
                  <c:v>20.61</c:v>
                </c:pt>
                <c:pt idx="75">
                  <c:v>20.05</c:v>
                </c:pt>
                <c:pt idx="76">
                  <c:v>19.68</c:v>
                </c:pt>
              </c:numCache>
            </c:numRef>
          </c:val>
          <c:smooth val="0"/>
          <c:extLst>
            <c:ext xmlns:c16="http://schemas.microsoft.com/office/drawing/2014/chart" uri="{C3380CC4-5D6E-409C-BE32-E72D297353CC}">
              <c16:uniqueId val="{00000000-0A48-4965-B7FA-1AD97ED7535C}"/>
            </c:ext>
          </c:extLst>
        </c:ser>
        <c:dLbls>
          <c:showLegendKey val="0"/>
          <c:showVal val="0"/>
          <c:showCatName val="0"/>
          <c:showSerName val="0"/>
          <c:showPercent val="0"/>
          <c:showBubbleSize val="0"/>
        </c:dLbls>
        <c:marker val="1"/>
        <c:smooth val="0"/>
        <c:axId val="392230776"/>
        <c:axId val="392221920"/>
      </c:lineChart>
      <c:catAx>
        <c:axId val="392230776"/>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92221920"/>
        <c:crosses val="autoZero"/>
        <c:auto val="1"/>
        <c:lblAlgn val="ctr"/>
        <c:lblOffset val="100"/>
        <c:noMultiLvlLbl val="0"/>
      </c:catAx>
      <c:valAx>
        <c:axId val="392221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92230776"/>
        <c:crosses val="autoZero"/>
        <c:crossBetween val="between"/>
      </c:valAx>
      <c:spPr>
        <a:noFill/>
        <a:ln w="25400">
          <a:noFill/>
        </a:ln>
        <a:effectLst/>
      </c:spPr>
    </c:plotArea>
    <c:legend>
      <c:legendPos val="b"/>
      <c:layout>
        <c:manualLayout>
          <c:xMode val="edge"/>
          <c:yMode val="edge"/>
          <c:x val="0.18987421383647798"/>
          <c:y val="0.8932257946923301"/>
          <c:w val="0.67811320754716986"/>
          <c:h val="7.8996427529892096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ES" sz="1400" b="1" i="0" u="none" strike="noStrike" baseline="0">
                <a:effectLst/>
              </a:rPr>
              <a:t>Tasas de Mortalidad anual de 1936 - 2012</a:t>
            </a:r>
            <a:r>
              <a:rPr lang="es-ES" sz="1400" b="1" i="0" u="none" strike="noStrike" baseline="0"/>
              <a:t> </a:t>
            </a:r>
            <a:endParaRPr lang="es-ES" sz="1400"/>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autoTitleDeleted val="0"/>
    <c:plotArea>
      <c:layout/>
      <c:lineChart>
        <c:grouping val="standard"/>
        <c:varyColors val="0"/>
        <c:ser>
          <c:idx val="0"/>
          <c:order val="0"/>
          <c:tx>
            <c:v>Mortalidad</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3"/>
              <c:layout>
                <c:manualLayout>
                  <c:x val="-2.8928764147130758E-2"/>
                  <c:y val="-0.10313074908248146"/>
                </c:manualLayout>
              </c:layout>
              <c:spPr>
                <a:solidFill>
                  <a:schemeClr val="accent2">
                    <a:lumMod val="20000"/>
                    <a:lumOff val="80000"/>
                  </a:schemeClr>
                </a:solidFill>
                <a:ln>
                  <a:solidFill>
                    <a:schemeClr val="accent2"/>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89AB-4460-9075-9E18B41A4DFF}"/>
                </c:ext>
              </c:extLst>
            </c:dLbl>
            <c:dLbl>
              <c:idx val="52"/>
              <c:layout>
                <c:manualLayout>
                  <c:x val="-2.8928764147130758E-2"/>
                  <c:y val="-0.10313074908248156"/>
                </c:manualLayout>
              </c:layout>
              <c:spPr>
                <a:solidFill>
                  <a:schemeClr val="accent2">
                    <a:lumMod val="20000"/>
                    <a:lumOff val="80000"/>
                  </a:schemeClr>
                </a:solidFill>
                <a:ln>
                  <a:solidFill>
                    <a:schemeClr val="accent2"/>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89AB-4460-9075-9E18B41A4DFF}"/>
                </c:ext>
              </c:extLst>
            </c:dLbl>
            <c:dLbl>
              <c:idx val="76"/>
              <c:layout>
                <c:manualLayout>
                  <c:x val="-1.8270798408714276E-2"/>
                  <c:y val="-0.11860036144485372"/>
                </c:manualLayout>
              </c:layout>
              <c:spPr>
                <a:solidFill>
                  <a:schemeClr val="accent2">
                    <a:lumMod val="20000"/>
                    <a:lumOff val="80000"/>
                  </a:schemeClr>
                </a:solidFill>
                <a:ln>
                  <a:solidFill>
                    <a:schemeClr val="accent2"/>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89AB-4460-9075-9E18B41A4DF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ES"/>
              </a:p>
            </c:txPr>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accent2"/>
                      </a:solidFill>
                      <a:round/>
                    </a:ln>
                    <a:effectLst/>
                  </c:spPr>
                </c15:leaderLines>
              </c:ext>
            </c:extLst>
          </c:dLbls>
          <c:cat>
            <c:numRef>
              <c:f>'Hoja11 (2)'!$B$7:$B$83</c:f>
              <c:numCache>
                <c:formatCode>#,##0</c:formatCode>
                <c:ptCount val="7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pt idx="37">
                  <c:v>1973</c:v>
                </c:pt>
                <c:pt idx="38">
                  <c:v>1974</c:v>
                </c:pt>
                <c:pt idx="39">
                  <c:v>1975</c:v>
                </c:pt>
                <c:pt idx="40">
                  <c:v>1976</c:v>
                </c:pt>
                <c:pt idx="41">
                  <c:v>1977</c:v>
                </c:pt>
                <c:pt idx="42">
                  <c:v>1978</c:v>
                </c:pt>
                <c:pt idx="43">
                  <c:v>1979</c:v>
                </c:pt>
                <c:pt idx="44">
                  <c:v>1980</c:v>
                </c:pt>
                <c:pt idx="45">
                  <c:v>1981</c:v>
                </c:pt>
                <c:pt idx="46">
                  <c:v>1982</c:v>
                </c:pt>
                <c:pt idx="47">
                  <c:v>1983</c:v>
                </c:pt>
                <c:pt idx="48">
                  <c:v>1984</c:v>
                </c:pt>
                <c:pt idx="49">
                  <c:v>1985</c:v>
                </c:pt>
                <c:pt idx="50">
                  <c:v>1986</c:v>
                </c:pt>
                <c:pt idx="51">
                  <c:v>1987</c:v>
                </c:pt>
                <c:pt idx="52">
                  <c:v>1988</c:v>
                </c:pt>
                <c:pt idx="53">
                  <c:v>1989</c:v>
                </c:pt>
                <c:pt idx="54">
                  <c:v>1990</c:v>
                </c:pt>
                <c:pt idx="55">
                  <c:v>1991</c:v>
                </c:pt>
                <c:pt idx="56">
                  <c:v>1992</c:v>
                </c:pt>
                <c:pt idx="57">
                  <c:v>1993</c:v>
                </c:pt>
                <c:pt idx="58">
                  <c:v>1994</c:v>
                </c:pt>
                <c:pt idx="59">
                  <c:v>1995</c:v>
                </c:pt>
                <c:pt idx="60">
                  <c:v>1996</c:v>
                </c:pt>
                <c:pt idx="61">
                  <c:v>1997</c:v>
                </c:pt>
                <c:pt idx="62">
                  <c:v>1998</c:v>
                </c:pt>
                <c:pt idx="63">
                  <c:v>1999</c:v>
                </c:pt>
                <c:pt idx="64">
                  <c:v>2000</c:v>
                </c:pt>
                <c:pt idx="65">
                  <c:v>2001</c:v>
                </c:pt>
                <c:pt idx="66">
                  <c:v>2002</c:v>
                </c:pt>
                <c:pt idx="67">
                  <c:v>2003</c:v>
                </c:pt>
                <c:pt idx="68">
                  <c:v>2004</c:v>
                </c:pt>
                <c:pt idx="69">
                  <c:v>2005</c:v>
                </c:pt>
                <c:pt idx="70">
                  <c:v>2006</c:v>
                </c:pt>
                <c:pt idx="71">
                  <c:v>2007</c:v>
                </c:pt>
                <c:pt idx="72">
                  <c:v>2008</c:v>
                </c:pt>
                <c:pt idx="73">
                  <c:v>2009</c:v>
                </c:pt>
                <c:pt idx="74">
                  <c:v>2010</c:v>
                </c:pt>
                <c:pt idx="75">
                  <c:v>2011</c:v>
                </c:pt>
                <c:pt idx="76">
                  <c:v>2012</c:v>
                </c:pt>
              </c:numCache>
            </c:numRef>
          </c:cat>
          <c:val>
            <c:numRef>
              <c:f>'Hoja11 (2)'!$D$7:$D$83</c:f>
              <c:numCache>
                <c:formatCode>#,##0.00</c:formatCode>
                <c:ptCount val="77"/>
                <c:pt idx="0">
                  <c:v>16.8</c:v>
                </c:pt>
                <c:pt idx="1">
                  <c:v>17.399999999999999</c:v>
                </c:pt>
                <c:pt idx="2">
                  <c:v>17.100000000000001</c:v>
                </c:pt>
                <c:pt idx="3">
                  <c:v>18.2</c:v>
                </c:pt>
                <c:pt idx="4">
                  <c:v>16.2</c:v>
                </c:pt>
                <c:pt idx="5">
                  <c:v>15.9</c:v>
                </c:pt>
                <c:pt idx="6">
                  <c:v>15.7</c:v>
                </c:pt>
                <c:pt idx="7">
                  <c:v>15.4</c:v>
                </c:pt>
                <c:pt idx="8">
                  <c:v>16.399999999999999</c:v>
                </c:pt>
                <c:pt idx="9">
                  <c:v>14.5</c:v>
                </c:pt>
                <c:pt idx="10">
                  <c:v>14.2</c:v>
                </c:pt>
                <c:pt idx="11">
                  <c:v>13</c:v>
                </c:pt>
                <c:pt idx="12">
                  <c:v>12.4</c:v>
                </c:pt>
                <c:pt idx="13">
                  <c:v>11.6</c:v>
                </c:pt>
                <c:pt idx="14">
                  <c:v>10.5</c:v>
                </c:pt>
                <c:pt idx="15">
                  <c:v>10.6</c:v>
                </c:pt>
                <c:pt idx="16">
                  <c:v>10.3</c:v>
                </c:pt>
                <c:pt idx="17">
                  <c:v>9.4</c:v>
                </c:pt>
                <c:pt idx="18">
                  <c:v>9.5</c:v>
                </c:pt>
                <c:pt idx="19">
                  <c:v>9.6</c:v>
                </c:pt>
                <c:pt idx="20">
                  <c:v>9.3000000000000007</c:v>
                </c:pt>
                <c:pt idx="21">
                  <c:v>9.3000000000000007</c:v>
                </c:pt>
                <c:pt idx="22">
                  <c:v>8.5</c:v>
                </c:pt>
                <c:pt idx="23">
                  <c:v>8.1999999999999993</c:v>
                </c:pt>
                <c:pt idx="24">
                  <c:v>7.4</c:v>
                </c:pt>
                <c:pt idx="25">
                  <c:v>7.1</c:v>
                </c:pt>
                <c:pt idx="26">
                  <c:v>6.8</c:v>
                </c:pt>
                <c:pt idx="27">
                  <c:v>7</c:v>
                </c:pt>
                <c:pt idx="28">
                  <c:v>7</c:v>
                </c:pt>
                <c:pt idx="29">
                  <c:v>6.9</c:v>
                </c:pt>
                <c:pt idx="30">
                  <c:v>6.6</c:v>
                </c:pt>
                <c:pt idx="31">
                  <c:v>6.5</c:v>
                </c:pt>
                <c:pt idx="32">
                  <c:v>6.5</c:v>
                </c:pt>
                <c:pt idx="33">
                  <c:v>6.6</c:v>
                </c:pt>
                <c:pt idx="34">
                  <c:v>6.5</c:v>
                </c:pt>
                <c:pt idx="35">
                  <c:v>6.4</c:v>
                </c:pt>
                <c:pt idx="36">
                  <c:v>6.4</c:v>
                </c:pt>
                <c:pt idx="37">
                  <c:v>6.5</c:v>
                </c:pt>
                <c:pt idx="38">
                  <c:v>6</c:v>
                </c:pt>
                <c:pt idx="39">
                  <c:v>5.9</c:v>
                </c:pt>
                <c:pt idx="40">
                  <c:v>5.7</c:v>
                </c:pt>
                <c:pt idx="41">
                  <c:v>5.5</c:v>
                </c:pt>
                <c:pt idx="42">
                  <c:v>5.2</c:v>
                </c:pt>
                <c:pt idx="43">
                  <c:v>5.0999999999999996</c:v>
                </c:pt>
                <c:pt idx="44">
                  <c:v>5.0999999999999996</c:v>
                </c:pt>
                <c:pt idx="45">
                  <c:v>5.2</c:v>
                </c:pt>
                <c:pt idx="46">
                  <c:v>4.8</c:v>
                </c:pt>
                <c:pt idx="47">
                  <c:v>4.5999999999999996</c:v>
                </c:pt>
                <c:pt idx="48">
                  <c:v>4.5999999999999996</c:v>
                </c:pt>
                <c:pt idx="49">
                  <c:v>4.5999999999999996</c:v>
                </c:pt>
                <c:pt idx="50">
                  <c:v>4.43</c:v>
                </c:pt>
                <c:pt idx="51">
                  <c:v>4.47</c:v>
                </c:pt>
                <c:pt idx="52">
                  <c:v>4.42</c:v>
                </c:pt>
                <c:pt idx="53">
                  <c:v>4.49</c:v>
                </c:pt>
                <c:pt idx="54">
                  <c:v>4.6500000000000004</c:v>
                </c:pt>
                <c:pt idx="55">
                  <c:v>4.4400000000000004</c:v>
                </c:pt>
                <c:pt idx="56">
                  <c:v>4.72</c:v>
                </c:pt>
                <c:pt idx="57">
                  <c:v>4.71</c:v>
                </c:pt>
                <c:pt idx="58">
                  <c:v>4.7</c:v>
                </c:pt>
                <c:pt idx="59">
                  <c:v>4.6900000000000004</c:v>
                </c:pt>
                <c:pt idx="60">
                  <c:v>4.68</c:v>
                </c:pt>
                <c:pt idx="61">
                  <c:v>4.66</c:v>
                </c:pt>
                <c:pt idx="62">
                  <c:v>4.84</c:v>
                </c:pt>
                <c:pt idx="63">
                  <c:v>4.88</c:v>
                </c:pt>
                <c:pt idx="64">
                  <c:v>4.91</c:v>
                </c:pt>
                <c:pt idx="65">
                  <c:v>4.95</c:v>
                </c:pt>
                <c:pt idx="66">
                  <c:v>4.9800000000000004</c:v>
                </c:pt>
                <c:pt idx="67">
                  <c:v>5.01</c:v>
                </c:pt>
                <c:pt idx="68">
                  <c:v>5.03</c:v>
                </c:pt>
                <c:pt idx="69">
                  <c:v>5.0599999999999996</c:v>
                </c:pt>
                <c:pt idx="70">
                  <c:v>5.0708351288255802</c:v>
                </c:pt>
                <c:pt idx="71">
                  <c:v>5.0917636689283201</c:v>
                </c:pt>
                <c:pt idx="72">
                  <c:v>5.1121571268336004</c:v>
                </c:pt>
                <c:pt idx="73">
                  <c:v>5.13815254241349</c:v>
                </c:pt>
                <c:pt idx="74">
                  <c:v>5.1632725361463203</c:v>
                </c:pt>
                <c:pt idx="75">
                  <c:v>5.2</c:v>
                </c:pt>
                <c:pt idx="76">
                  <c:v>5.24</c:v>
                </c:pt>
              </c:numCache>
            </c:numRef>
          </c:val>
          <c:smooth val="0"/>
          <c:extLst>
            <c:ext xmlns:c16="http://schemas.microsoft.com/office/drawing/2014/chart" uri="{C3380CC4-5D6E-409C-BE32-E72D297353CC}">
              <c16:uniqueId val="{00000000-89AB-4460-9075-9E18B41A4DFF}"/>
            </c:ext>
          </c:extLst>
        </c:ser>
        <c:dLbls>
          <c:showLegendKey val="0"/>
          <c:showVal val="0"/>
          <c:showCatName val="0"/>
          <c:showSerName val="0"/>
          <c:showPercent val="0"/>
          <c:showBubbleSize val="0"/>
        </c:dLbls>
        <c:marker val="1"/>
        <c:smooth val="0"/>
        <c:axId val="392230776"/>
        <c:axId val="392221920"/>
      </c:lineChart>
      <c:catAx>
        <c:axId val="392230776"/>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92221920"/>
        <c:crosses val="autoZero"/>
        <c:auto val="1"/>
        <c:lblAlgn val="ctr"/>
        <c:lblOffset val="100"/>
        <c:noMultiLvlLbl val="0"/>
      </c:catAx>
      <c:valAx>
        <c:axId val="392221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92230776"/>
        <c:crosses val="autoZero"/>
        <c:crossBetween val="between"/>
      </c:valAx>
      <c:spPr>
        <a:noFill/>
        <a:ln>
          <a:noFill/>
        </a:ln>
        <a:effectLst/>
      </c:spPr>
    </c:plotArea>
    <c:legend>
      <c:legendPos val="b"/>
      <c:layout>
        <c:manualLayout>
          <c:xMode val="edge"/>
          <c:yMode val="edge"/>
          <c:x val="0.18987421383647798"/>
          <c:y val="0.8932257946923301"/>
          <c:w val="0.67811320754716986"/>
          <c:h val="7.8996427529892096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ES" sz="1400" b="1" i="0" u="none" strike="noStrike" baseline="0">
                <a:effectLst/>
              </a:rPr>
              <a:t>Tasas de Nupcialidad anual de 1936 - 2012</a:t>
            </a:r>
            <a:r>
              <a:rPr lang="es-ES" sz="1400" b="1" i="0" u="none" strike="noStrike" baseline="0"/>
              <a:t> </a:t>
            </a:r>
            <a:endParaRPr lang="es-ES" sz="1400"/>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autoTitleDeleted val="0"/>
    <c:plotArea>
      <c:layout/>
      <c:lineChart>
        <c:grouping val="standard"/>
        <c:varyColors val="0"/>
        <c:ser>
          <c:idx val="0"/>
          <c:order val="0"/>
          <c:tx>
            <c:v>Nupcialidad</c:v>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Lbl>
              <c:idx val="39"/>
              <c:layout>
                <c:manualLayout>
                  <c:x val="-2.7711182548541637E-2"/>
                  <c:y val="0.11473295835426067"/>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FFE3-42AD-A947-B4F4B615CB2B}"/>
                </c:ext>
              </c:extLst>
            </c:dLbl>
            <c:dLbl>
              <c:idx val="68"/>
              <c:layout>
                <c:manualLayout>
                  <c:x val="-3.0751356168787568E-2"/>
                  <c:y val="-0.12246776453544674"/>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FFE3-42AD-A947-B4F4B615CB2B}"/>
                </c:ext>
              </c:extLst>
            </c:dLbl>
            <c:dLbl>
              <c:idx val="76"/>
              <c:layout>
                <c:manualLayout>
                  <c:x val="-8.9942459328103599E-3"/>
                  <c:y val="-0.12246776453544678"/>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FFE3-42AD-A947-B4F4B615CB2B}"/>
                </c:ext>
              </c:extLst>
            </c:dLbl>
            <c:spPr>
              <a:solidFill>
                <a:schemeClr val="accent4">
                  <a:lumMod val="20000"/>
                  <a:lumOff val="80000"/>
                </a:schemeClr>
              </a:solidFill>
              <a:ln>
                <a:solidFill>
                  <a:schemeClr val="accent4"/>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E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accent4"/>
                      </a:solidFill>
                      <a:round/>
                    </a:ln>
                    <a:effectLst/>
                  </c:spPr>
                </c15:leaderLines>
              </c:ext>
            </c:extLst>
          </c:dLbls>
          <c:cat>
            <c:numRef>
              <c:f>'Hoja11 (2)'!$B$7:$B$83</c:f>
              <c:numCache>
                <c:formatCode>#,##0</c:formatCode>
                <c:ptCount val="77"/>
                <c:pt idx="0">
                  <c:v>1936</c:v>
                </c:pt>
                <c:pt idx="1">
                  <c:v>1937</c:v>
                </c:pt>
                <c:pt idx="2">
                  <c:v>1938</c:v>
                </c:pt>
                <c:pt idx="3">
                  <c:v>1939</c:v>
                </c:pt>
                <c:pt idx="4">
                  <c:v>1940</c:v>
                </c:pt>
                <c:pt idx="5">
                  <c:v>1941</c:v>
                </c:pt>
                <c:pt idx="6">
                  <c:v>1942</c:v>
                </c:pt>
                <c:pt idx="7">
                  <c:v>1943</c:v>
                </c:pt>
                <c:pt idx="8">
                  <c:v>1944</c:v>
                </c:pt>
                <c:pt idx="9">
                  <c:v>1945</c:v>
                </c:pt>
                <c:pt idx="10">
                  <c:v>1946</c:v>
                </c:pt>
                <c:pt idx="11">
                  <c:v>1947</c:v>
                </c:pt>
                <c:pt idx="12">
                  <c:v>1948</c:v>
                </c:pt>
                <c:pt idx="13">
                  <c:v>1949</c:v>
                </c:pt>
                <c:pt idx="14">
                  <c:v>1950</c:v>
                </c:pt>
                <c:pt idx="15">
                  <c:v>1951</c:v>
                </c:pt>
                <c:pt idx="16">
                  <c:v>1952</c:v>
                </c:pt>
                <c:pt idx="17">
                  <c:v>1953</c:v>
                </c:pt>
                <c:pt idx="18">
                  <c:v>1954</c:v>
                </c:pt>
                <c:pt idx="19">
                  <c:v>1955</c:v>
                </c:pt>
                <c:pt idx="20">
                  <c:v>1956</c:v>
                </c:pt>
                <c:pt idx="21">
                  <c:v>1957</c:v>
                </c:pt>
                <c:pt idx="22">
                  <c:v>1958</c:v>
                </c:pt>
                <c:pt idx="23">
                  <c:v>1959</c:v>
                </c:pt>
                <c:pt idx="24">
                  <c:v>1960</c:v>
                </c:pt>
                <c:pt idx="25">
                  <c:v>1961</c:v>
                </c:pt>
                <c:pt idx="26">
                  <c:v>1962</c:v>
                </c:pt>
                <c:pt idx="27">
                  <c:v>1963</c:v>
                </c:pt>
                <c:pt idx="28">
                  <c:v>1964</c:v>
                </c:pt>
                <c:pt idx="29">
                  <c:v>1965</c:v>
                </c:pt>
                <c:pt idx="30">
                  <c:v>1966</c:v>
                </c:pt>
                <c:pt idx="31">
                  <c:v>1967</c:v>
                </c:pt>
                <c:pt idx="32">
                  <c:v>1968</c:v>
                </c:pt>
                <c:pt idx="33">
                  <c:v>1969</c:v>
                </c:pt>
                <c:pt idx="34">
                  <c:v>1970</c:v>
                </c:pt>
                <c:pt idx="35">
                  <c:v>1971</c:v>
                </c:pt>
                <c:pt idx="36">
                  <c:v>1972</c:v>
                </c:pt>
                <c:pt idx="37">
                  <c:v>1973</c:v>
                </c:pt>
                <c:pt idx="38">
                  <c:v>1974</c:v>
                </c:pt>
                <c:pt idx="39">
                  <c:v>1975</c:v>
                </c:pt>
                <c:pt idx="40">
                  <c:v>1976</c:v>
                </c:pt>
                <c:pt idx="41">
                  <c:v>1977</c:v>
                </c:pt>
                <c:pt idx="42">
                  <c:v>1978</c:v>
                </c:pt>
                <c:pt idx="43">
                  <c:v>1979</c:v>
                </c:pt>
                <c:pt idx="44">
                  <c:v>1980</c:v>
                </c:pt>
                <c:pt idx="45">
                  <c:v>1981</c:v>
                </c:pt>
                <c:pt idx="46">
                  <c:v>1982</c:v>
                </c:pt>
                <c:pt idx="47">
                  <c:v>1983</c:v>
                </c:pt>
                <c:pt idx="48">
                  <c:v>1984</c:v>
                </c:pt>
                <c:pt idx="49">
                  <c:v>1985</c:v>
                </c:pt>
                <c:pt idx="50">
                  <c:v>1986</c:v>
                </c:pt>
                <c:pt idx="51">
                  <c:v>1987</c:v>
                </c:pt>
                <c:pt idx="52">
                  <c:v>1988</c:v>
                </c:pt>
                <c:pt idx="53">
                  <c:v>1989</c:v>
                </c:pt>
                <c:pt idx="54">
                  <c:v>1990</c:v>
                </c:pt>
                <c:pt idx="55">
                  <c:v>1991</c:v>
                </c:pt>
                <c:pt idx="56">
                  <c:v>1992</c:v>
                </c:pt>
                <c:pt idx="57">
                  <c:v>1993</c:v>
                </c:pt>
                <c:pt idx="58">
                  <c:v>1994</c:v>
                </c:pt>
                <c:pt idx="59">
                  <c:v>1995</c:v>
                </c:pt>
                <c:pt idx="60">
                  <c:v>1996</c:v>
                </c:pt>
                <c:pt idx="61">
                  <c:v>1997</c:v>
                </c:pt>
                <c:pt idx="62">
                  <c:v>1998</c:v>
                </c:pt>
                <c:pt idx="63">
                  <c:v>1999</c:v>
                </c:pt>
                <c:pt idx="64">
                  <c:v>2000</c:v>
                </c:pt>
                <c:pt idx="65">
                  <c:v>2001</c:v>
                </c:pt>
                <c:pt idx="66">
                  <c:v>2002</c:v>
                </c:pt>
                <c:pt idx="67">
                  <c:v>2003</c:v>
                </c:pt>
                <c:pt idx="68">
                  <c:v>2004</c:v>
                </c:pt>
                <c:pt idx="69">
                  <c:v>2005</c:v>
                </c:pt>
                <c:pt idx="70">
                  <c:v>2006</c:v>
                </c:pt>
                <c:pt idx="71">
                  <c:v>2007</c:v>
                </c:pt>
                <c:pt idx="72">
                  <c:v>2008</c:v>
                </c:pt>
                <c:pt idx="73">
                  <c:v>2009</c:v>
                </c:pt>
                <c:pt idx="74">
                  <c:v>2010</c:v>
                </c:pt>
                <c:pt idx="75">
                  <c:v>2011</c:v>
                </c:pt>
                <c:pt idx="76">
                  <c:v>2012</c:v>
                </c:pt>
              </c:numCache>
            </c:numRef>
          </c:cat>
          <c:val>
            <c:numRef>
              <c:f>'Hoja11 (2)'!$E$7:$E$83</c:f>
              <c:numCache>
                <c:formatCode>#,##0.00</c:formatCode>
                <c:ptCount val="77"/>
                <c:pt idx="0">
                  <c:v>3</c:v>
                </c:pt>
                <c:pt idx="1">
                  <c:v>3.8</c:v>
                </c:pt>
                <c:pt idx="2">
                  <c:v>3.8</c:v>
                </c:pt>
                <c:pt idx="3">
                  <c:v>4.3</c:v>
                </c:pt>
                <c:pt idx="4">
                  <c:v>4.5</c:v>
                </c:pt>
                <c:pt idx="5">
                  <c:v>4.0999999999999996</c:v>
                </c:pt>
                <c:pt idx="6">
                  <c:v>4</c:v>
                </c:pt>
                <c:pt idx="7">
                  <c:v>4</c:v>
                </c:pt>
                <c:pt idx="8">
                  <c:v>3.8</c:v>
                </c:pt>
                <c:pt idx="9">
                  <c:v>4</c:v>
                </c:pt>
                <c:pt idx="10">
                  <c:v>4.3</c:v>
                </c:pt>
                <c:pt idx="11">
                  <c:v>4.3</c:v>
                </c:pt>
                <c:pt idx="12">
                  <c:v>4.5</c:v>
                </c:pt>
                <c:pt idx="13">
                  <c:v>4.7</c:v>
                </c:pt>
                <c:pt idx="14">
                  <c:v>4.8</c:v>
                </c:pt>
                <c:pt idx="15">
                  <c:v>4.5999999999999996</c:v>
                </c:pt>
                <c:pt idx="16">
                  <c:v>4.7</c:v>
                </c:pt>
                <c:pt idx="17">
                  <c:v>5</c:v>
                </c:pt>
                <c:pt idx="18">
                  <c:v>5.2</c:v>
                </c:pt>
                <c:pt idx="19">
                  <c:v>4.9000000000000004</c:v>
                </c:pt>
                <c:pt idx="20">
                  <c:v>5.6</c:v>
                </c:pt>
                <c:pt idx="21">
                  <c:v>5.2</c:v>
                </c:pt>
                <c:pt idx="22">
                  <c:v>4.5999999999999996</c:v>
                </c:pt>
                <c:pt idx="23">
                  <c:v>5.5</c:v>
                </c:pt>
                <c:pt idx="24">
                  <c:v>5.2</c:v>
                </c:pt>
                <c:pt idx="25">
                  <c:v>5</c:v>
                </c:pt>
                <c:pt idx="26">
                  <c:v>5.3</c:v>
                </c:pt>
                <c:pt idx="27">
                  <c:v>5.0999999999999996</c:v>
                </c:pt>
                <c:pt idx="28">
                  <c:v>5.5</c:v>
                </c:pt>
                <c:pt idx="29">
                  <c:v>5.5</c:v>
                </c:pt>
                <c:pt idx="30">
                  <c:v>5.6</c:v>
                </c:pt>
                <c:pt idx="31">
                  <c:v>5.5</c:v>
                </c:pt>
                <c:pt idx="32">
                  <c:v>5.6</c:v>
                </c:pt>
                <c:pt idx="33">
                  <c:v>5.7</c:v>
                </c:pt>
                <c:pt idx="34">
                  <c:v>5.7</c:v>
                </c:pt>
                <c:pt idx="35">
                  <c:v>6</c:v>
                </c:pt>
                <c:pt idx="36">
                  <c:v>6.1</c:v>
                </c:pt>
                <c:pt idx="37">
                  <c:v>6.1</c:v>
                </c:pt>
                <c:pt idx="38">
                  <c:v>6.7</c:v>
                </c:pt>
                <c:pt idx="39">
                  <c:v>6.8</c:v>
                </c:pt>
                <c:pt idx="40">
                  <c:v>6.8</c:v>
                </c:pt>
                <c:pt idx="41">
                  <c:v>6.6</c:v>
                </c:pt>
                <c:pt idx="42">
                  <c:v>6.6</c:v>
                </c:pt>
                <c:pt idx="43">
                  <c:v>6.5</c:v>
                </c:pt>
                <c:pt idx="44">
                  <c:v>6.2</c:v>
                </c:pt>
                <c:pt idx="45">
                  <c:v>5.9</c:v>
                </c:pt>
                <c:pt idx="46">
                  <c:v>5.7</c:v>
                </c:pt>
                <c:pt idx="47">
                  <c:v>5.7</c:v>
                </c:pt>
                <c:pt idx="48">
                  <c:v>5.5</c:v>
                </c:pt>
                <c:pt idx="49">
                  <c:v>5.4</c:v>
                </c:pt>
                <c:pt idx="50">
                  <c:v>5.71</c:v>
                </c:pt>
                <c:pt idx="51">
                  <c:v>5.85</c:v>
                </c:pt>
                <c:pt idx="52">
                  <c:v>6.14</c:v>
                </c:pt>
                <c:pt idx="53">
                  <c:v>5.93</c:v>
                </c:pt>
                <c:pt idx="54">
                  <c:v>5.5</c:v>
                </c:pt>
                <c:pt idx="55">
                  <c:v>5.41</c:v>
                </c:pt>
                <c:pt idx="56">
                  <c:v>5.33</c:v>
                </c:pt>
                <c:pt idx="57">
                  <c:v>4.83</c:v>
                </c:pt>
                <c:pt idx="58">
                  <c:v>4.57</c:v>
                </c:pt>
                <c:pt idx="59">
                  <c:v>3.83</c:v>
                </c:pt>
                <c:pt idx="60">
                  <c:v>3.67</c:v>
                </c:pt>
                <c:pt idx="61">
                  <c:v>3.79</c:v>
                </c:pt>
                <c:pt idx="62">
                  <c:v>3.71</c:v>
                </c:pt>
                <c:pt idx="63">
                  <c:v>3.81</c:v>
                </c:pt>
                <c:pt idx="64">
                  <c:v>3.77</c:v>
                </c:pt>
                <c:pt idx="65">
                  <c:v>3.31</c:v>
                </c:pt>
                <c:pt idx="66">
                  <c:v>2.92</c:v>
                </c:pt>
                <c:pt idx="67">
                  <c:v>2.9</c:v>
                </c:pt>
                <c:pt idx="68">
                  <c:v>2.84</c:v>
                </c:pt>
                <c:pt idx="69">
                  <c:v>3.24</c:v>
                </c:pt>
                <c:pt idx="70">
                  <c:v>3.3211180668349298</c:v>
                </c:pt>
                <c:pt idx="71">
                  <c:v>3.3839936007470501</c:v>
                </c:pt>
                <c:pt idx="72">
                  <c:v>3.3557089024103002</c:v>
                </c:pt>
                <c:pt idx="73">
                  <c:v>3.3423604427995199</c:v>
                </c:pt>
                <c:pt idx="74">
                  <c:v>3.2939415468176398</c:v>
                </c:pt>
                <c:pt idx="75">
                  <c:v>3.55872550059477</c:v>
                </c:pt>
                <c:pt idx="76">
                  <c:v>3.4760916833867102</c:v>
                </c:pt>
              </c:numCache>
            </c:numRef>
          </c:val>
          <c:smooth val="0"/>
          <c:extLst>
            <c:ext xmlns:c16="http://schemas.microsoft.com/office/drawing/2014/chart" uri="{C3380CC4-5D6E-409C-BE32-E72D297353CC}">
              <c16:uniqueId val="{00000000-FFE3-42AD-A947-B4F4B615CB2B}"/>
            </c:ext>
          </c:extLst>
        </c:ser>
        <c:dLbls>
          <c:showLegendKey val="0"/>
          <c:showVal val="0"/>
          <c:showCatName val="0"/>
          <c:showSerName val="0"/>
          <c:showPercent val="0"/>
          <c:showBubbleSize val="0"/>
        </c:dLbls>
        <c:marker val="1"/>
        <c:smooth val="0"/>
        <c:axId val="392230776"/>
        <c:axId val="392221920"/>
      </c:lineChart>
      <c:catAx>
        <c:axId val="392230776"/>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92221920"/>
        <c:crosses val="autoZero"/>
        <c:auto val="1"/>
        <c:lblAlgn val="ctr"/>
        <c:lblOffset val="100"/>
        <c:noMultiLvlLbl val="0"/>
      </c:catAx>
      <c:valAx>
        <c:axId val="392221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92230776"/>
        <c:crosses val="autoZero"/>
        <c:crossBetween val="between"/>
      </c:valAx>
      <c:spPr>
        <a:noFill/>
        <a:ln>
          <a:noFill/>
        </a:ln>
        <a:effectLst/>
      </c:spPr>
    </c:plotArea>
    <c:legend>
      <c:legendPos val="b"/>
      <c:layout>
        <c:manualLayout>
          <c:xMode val="edge"/>
          <c:yMode val="edge"/>
          <c:x val="0.18987421383647798"/>
          <c:y val="0.8932257946923301"/>
          <c:w val="0.67811320754716986"/>
          <c:h val="7.8996427529892096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ES" sz="1400" b="1" i="0" u="none" strike="noStrike" baseline="0">
                <a:effectLst/>
              </a:rPr>
              <a:t>Tasas Específicas de Mortalidad del Sexo Masculino por grupos de edad, quinquenal de 1961 - 2011.</a:t>
            </a:r>
            <a:r>
              <a:rPr lang="es-ES" sz="1400" b="1" i="0" u="none" strike="noStrike" baseline="0"/>
              <a:t> </a:t>
            </a:r>
            <a:endParaRPr lang="es-ES" sz="1400"/>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autoTitleDeleted val="0"/>
    <c:plotArea>
      <c:layout/>
      <c:barChart>
        <c:barDir val="col"/>
        <c:grouping val="clustered"/>
        <c:varyColors val="0"/>
        <c:ser>
          <c:idx val="0"/>
          <c:order val="0"/>
          <c:tx>
            <c:strRef>
              <c:f>'Hoja12 (2)'!$J$11</c:f>
              <c:strCache>
                <c:ptCount val="1"/>
                <c:pt idx="0">
                  <c:v>1.961</c:v>
                </c:pt>
              </c:strCache>
            </c:strRef>
          </c:tx>
          <c:spPr>
            <a:solidFill>
              <a:schemeClr val="accent1"/>
            </a:solidFill>
            <a:ln>
              <a:noFill/>
            </a:ln>
            <a:effectLst/>
          </c:spPr>
          <c:invertIfNegative val="0"/>
          <c:dLbls>
            <c:dLbl>
              <c:idx val="0"/>
              <c:layout>
                <c:manualLayout>
                  <c:x val="0"/>
                  <c:y val="-7.504869838588891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7785-47AA-8F8A-3822094C7A00}"/>
                </c:ext>
              </c:extLst>
            </c:dLbl>
            <c:dLbl>
              <c:idx val="1"/>
              <c:layout>
                <c:manualLayout>
                  <c:x val="-1.8680034798528452E-17"/>
                  <c:y val="-9.210522074631820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7785-47AA-8F8A-3822094C7A00}"/>
                </c:ext>
              </c:extLst>
            </c:dLbl>
            <c:dLbl>
              <c:idx val="2"/>
              <c:layout>
                <c:manualLayout>
                  <c:x val="-3.7360069597056904E-17"/>
                  <c:y val="-0.1159843520509192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7785-47AA-8F8A-3822094C7A00}"/>
                </c:ext>
              </c:extLst>
            </c:dLbl>
            <c:dLbl>
              <c:idx val="3"/>
              <c:layout>
                <c:manualLayout>
                  <c:x val="3.7360069597056904E-17"/>
                  <c:y val="-0.1228069609950909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7785-47AA-8F8A-3822094C7A00}"/>
                </c:ext>
              </c:extLst>
            </c:dLbl>
            <c:dLbl>
              <c:idx val="4"/>
              <c:layout>
                <c:manualLayout>
                  <c:x val="0"/>
                  <c:y val="-0.13304087441134851"/>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7785-47AA-8F8A-3822094C7A00}"/>
                </c:ext>
              </c:extLst>
            </c:dLbl>
            <c:dLbl>
              <c:idx val="5"/>
              <c:layout>
                <c:manualLayout>
                  <c:x val="-7.4720139194113809E-17"/>
                  <c:y val="-0.1398634833555203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7785-47AA-8F8A-3822094C7A00}"/>
                </c:ext>
              </c:extLst>
            </c:dLbl>
            <c:dLbl>
              <c:idx val="6"/>
              <c:layout>
                <c:manualLayout>
                  <c:x val="-7.4720139194113809E-17"/>
                  <c:y val="-0.13986348335552024"/>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7785-47AA-8F8A-3822094C7A00}"/>
                </c:ext>
              </c:extLst>
            </c:dLbl>
            <c:dLbl>
              <c:idx val="7"/>
              <c:layout>
                <c:manualLayout>
                  <c:x val="-7.4720139194113809E-17"/>
                  <c:y val="-0.12621826546717679"/>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7785-47AA-8F8A-3822094C7A00}"/>
                </c:ext>
              </c:extLst>
            </c:dLbl>
            <c:dLbl>
              <c:idx val="8"/>
              <c:layout>
                <c:manualLayout>
                  <c:x val="-1.4944027838822762E-16"/>
                  <c:y val="-0.11939565652300509"/>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7785-47AA-8F8A-3822094C7A00}"/>
                </c:ext>
              </c:extLst>
            </c:dLbl>
            <c:dLbl>
              <c:idx val="9"/>
              <c:layout>
                <c:manualLayout>
                  <c:x val="0"/>
                  <c:y val="-7.163739391380305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7785-47AA-8F8A-3822094C7A00}"/>
                </c:ext>
              </c:extLst>
            </c:dLbl>
            <c:dLbl>
              <c:idx val="10"/>
              <c:layout>
                <c:manualLayout>
                  <c:x val="0"/>
                  <c:y val="-0.1671539191322071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A-7785-47AA-8F8A-3822094C7A00}"/>
                </c:ext>
              </c:extLst>
            </c:dLbl>
            <c:spPr>
              <a:solidFill>
                <a:schemeClr val="accent1">
                  <a:lumMod val="20000"/>
                  <a:lumOff val="80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25400" cap="flat" cmpd="sng" algn="ctr">
                      <a:solidFill>
                        <a:schemeClr val="accent1"/>
                      </a:solidFill>
                      <a:round/>
                    </a:ln>
                    <a:effectLst/>
                  </c:spPr>
                </c15:leaderLines>
              </c:ext>
            </c:extLst>
          </c:dLbls>
          <c:cat>
            <c:strRef>
              <c:f>'Hoja12 (2)'!$K$11:$K$21</c:f>
              <c:strCache>
                <c:ptCount val="11"/>
                <c:pt idx="0">
                  <c:v>15-19</c:v>
                </c:pt>
                <c:pt idx="1">
                  <c:v>20-24</c:v>
                </c:pt>
                <c:pt idx="2">
                  <c:v>25-29</c:v>
                </c:pt>
                <c:pt idx="3">
                  <c:v>30-34</c:v>
                </c:pt>
                <c:pt idx="4">
                  <c:v>35-39</c:v>
                </c:pt>
                <c:pt idx="5">
                  <c:v>40-44</c:v>
                </c:pt>
                <c:pt idx="6">
                  <c:v>45-49</c:v>
                </c:pt>
                <c:pt idx="7">
                  <c:v>50-54</c:v>
                </c:pt>
                <c:pt idx="8">
                  <c:v>55-59</c:v>
                </c:pt>
                <c:pt idx="9">
                  <c:v>60-64</c:v>
                </c:pt>
                <c:pt idx="10">
                  <c:v>65 y más</c:v>
                </c:pt>
              </c:strCache>
            </c:strRef>
          </c:cat>
          <c:val>
            <c:numRef>
              <c:f>'Hoja12 (2)'!$M$11:$M$21</c:f>
              <c:numCache>
                <c:formatCode>#,##0.00</c:formatCode>
                <c:ptCount val="11"/>
                <c:pt idx="0">
                  <c:v>1.3</c:v>
                </c:pt>
                <c:pt idx="1">
                  <c:v>2.2999999999999998</c:v>
                </c:pt>
                <c:pt idx="2">
                  <c:v>2.2000000000000002</c:v>
                </c:pt>
                <c:pt idx="3">
                  <c:v>3.1</c:v>
                </c:pt>
                <c:pt idx="4">
                  <c:v>3.7</c:v>
                </c:pt>
                <c:pt idx="5">
                  <c:v>5.6</c:v>
                </c:pt>
                <c:pt idx="6">
                  <c:v>8.1999999999999993</c:v>
                </c:pt>
                <c:pt idx="7">
                  <c:v>11.7</c:v>
                </c:pt>
                <c:pt idx="8">
                  <c:v>14.8</c:v>
                </c:pt>
                <c:pt idx="9">
                  <c:v>27.1</c:v>
                </c:pt>
                <c:pt idx="10">
                  <c:v>53.4</c:v>
                </c:pt>
              </c:numCache>
            </c:numRef>
          </c:val>
          <c:extLst>
            <c:ext xmlns:c16="http://schemas.microsoft.com/office/drawing/2014/chart" uri="{C3380CC4-5D6E-409C-BE32-E72D297353CC}">
              <c16:uniqueId val="{0000000B-7785-47AA-8F8A-3822094C7A00}"/>
            </c:ext>
          </c:extLst>
        </c:ser>
        <c:ser>
          <c:idx val="1"/>
          <c:order val="1"/>
          <c:tx>
            <c:strRef>
              <c:f>'Hoja12 (2)'!$J$26</c:f>
              <c:strCache>
                <c:ptCount val="1"/>
                <c:pt idx="0">
                  <c:v>1.966</c:v>
                </c:pt>
              </c:strCache>
            </c:strRef>
          </c:tx>
          <c:spPr>
            <a:solidFill>
              <a:schemeClr val="accent2"/>
            </a:solidFill>
            <a:ln>
              <a:noFill/>
            </a:ln>
            <a:effectLst/>
          </c:spPr>
          <c:invertIfNegative val="0"/>
          <c:cat>
            <c:strRef>
              <c:f>'Hoja12 (2)'!$K$11:$K$21</c:f>
              <c:strCache>
                <c:ptCount val="11"/>
                <c:pt idx="0">
                  <c:v>15-19</c:v>
                </c:pt>
                <c:pt idx="1">
                  <c:v>20-24</c:v>
                </c:pt>
                <c:pt idx="2">
                  <c:v>25-29</c:v>
                </c:pt>
                <c:pt idx="3">
                  <c:v>30-34</c:v>
                </c:pt>
                <c:pt idx="4">
                  <c:v>35-39</c:v>
                </c:pt>
                <c:pt idx="5">
                  <c:v>40-44</c:v>
                </c:pt>
                <c:pt idx="6">
                  <c:v>45-49</c:v>
                </c:pt>
                <c:pt idx="7">
                  <c:v>50-54</c:v>
                </c:pt>
                <c:pt idx="8">
                  <c:v>55-59</c:v>
                </c:pt>
                <c:pt idx="9">
                  <c:v>60-64</c:v>
                </c:pt>
                <c:pt idx="10">
                  <c:v>65 y más</c:v>
                </c:pt>
              </c:strCache>
            </c:strRef>
          </c:cat>
          <c:val>
            <c:numRef>
              <c:f>'Hoja12 (2)'!$M$26:$M$36</c:f>
              <c:numCache>
                <c:formatCode>#,##0.00</c:formatCode>
                <c:ptCount val="11"/>
                <c:pt idx="0">
                  <c:v>1.6</c:v>
                </c:pt>
                <c:pt idx="1">
                  <c:v>2.5</c:v>
                </c:pt>
                <c:pt idx="2">
                  <c:v>2.8</c:v>
                </c:pt>
                <c:pt idx="3">
                  <c:v>3</c:v>
                </c:pt>
                <c:pt idx="4">
                  <c:v>4</c:v>
                </c:pt>
                <c:pt idx="5">
                  <c:v>4.8</c:v>
                </c:pt>
                <c:pt idx="6">
                  <c:v>7.8</c:v>
                </c:pt>
                <c:pt idx="7">
                  <c:v>11.7</c:v>
                </c:pt>
                <c:pt idx="8">
                  <c:v>16.7</c:v>
                </c:pt>
                <c:pt idx="9">
                  <c:v>27.6</c:v>
                </c:pt>
                <c:pt idx="10">
                  <c:v>66.099999999999994</c:v>
                </c:pt>
              </c:numCache>
            </c:numRef>
          </c:val>
          <c:extLst>
            <c:ext xmlns:c16="http://schemas.microsoft.com/office/drawing/2014/chart" uri="{C3380CC4-5D6E-409C-BE32-E72D297353CC}">
              <c16:uniqueId val="{0000000C-7785-47AA-8F8A-3822094C7A00}"/>
            </c:ext>
          </c:extLst>
        </c:ser>
        <c:ser>
          <c:idx val="2"/>
          <c:order val="2"/>
          <c:tx>
            <c:strRef>
              <c:f>'Hoja12 (2)'!$J$42</c:f>
              <c:strCache>
                <c:ptCount val="1"/>
                <c:pt idx="0">
                  <c:v>1.971</c:v>
                </c:pt>
              </c:strCache>
            </c:strRef>
          </c:tx>
          <c:spPr>
            <a:solidFill>
              <a:schemeClr val="accent3"/>
            </a:solidFill>
            <a:ln>
              <a:noFill/>
            </a:ln>
            <a:effectLst/>
          </c:spPr>
          <c:invertIfNegative val="0"/>
          <c:cat>
            <c:strRef>
              <c:f>'Hoja12 (2)'!$K$11:$K$21</c:f>
              <c:strCache>
                <c:ptCount val="11"/>
                <c:pt idx="0">
                  <c:v>15-19</c:v>
                </c:pt>
                <c:pt idx="1">
                  <c:v>20-24</c:v>
                </c:pt>
                <c:pt idx="2">
                  <c:v>25-29</c:v>
                </c:pt>
                <c:pt idx="3">
                  <c:v>30-34</c:v>
                </c:pt>
                <c:pt idx="4">
                  <c:v>35-39</c:v>
                </c:pt>
                <c:pt idx="5">
                  <c:v>40-44</c:v>
                </c:pt>
                <c:pt idx="6">
                  <c:v>45-49</c:v>
                </c:pt>
                <c:pt idx="7">
                  <c:v>50-54</c:v>
                </c:pt>
                <c:pt idx="8">
                  <c:v>55-59</c:v>
                </c:pt>
                <c:pt idx="9">
                  <c:v>60-64</c:v>
                </c:pt>
                <c:pt idx="10">
                  <c:v>65 y más</c:v>
                </c:pt>
              </c:strCache>
            </c:strRef>
          </c:cat>
          <c:val>
            <c:numRef>
              <c:f>'Hoja12 (2)'!$M$42:$M$52</c:f>
              <c:numCache>
                <c:formatCode>#,##0.00</c:formatCode>
                <c:ptCount val="11"/>
                <c:pt idx="0">
                  <c:v>1.4</c:v>
                </c:pt>
                <c:pt idx="1">
                  <c:v>2.2000000000000002</c:v>
                </c:pt>
                <c:pt idx="2">
                  <c:v>2.6</c:v>
                </c:pt>
                <c:pt idx="3">
                  <c:v>2.7</c:v>
                </c:pt>
                <c:pt idx="4">
                  <c:v>3.1</c:v>
                </c:pt>
                <c:pt idx="5">
                  <c:v>5</c:v>
                </c:pt>
                <c:pt idx="6">
                  <c:v>7</c:v>
                </c:pt>
                <c:pt idx="7">
                  <c:v>10.9</c:v>
                </c:pt>
                <c:pt idx="8">
                  <c:v>17.899999999999999</c:v>
                </c:pt>
                <c:pt idx="9">
                  <c:v>26.3</c:v>
                </c:pt>
                <c:pt idx="10">
                  <c:v>62.3</c:v>
                </c:pt>
              </c:numCache>
            </c:numRef>
          </c:val>
          <c:extLst>
            <c:ext xmlns:c16="http://schemas.microsoft.com/office/drawing/2014/chart" uri="{C3380CC4-5D6E-409C-BE32-E72D297353CC}">
              <c16:uniqueId val="{0000000D-7785-47AA-8F8A-3822094C7A00}"/>
            </c:ext>
          </c:extLst>
        </c:ser>
        <c:ser>
          <c:idx val="3"/>
          <c:order val="3"/>
          <c:tx>
            <c:strRef>
              <c:f>'Hoja12 (2)'!$J$58</c:f>
              <c:strCache>
                <c:ptCount val="1"/>
                <c:pt idx="0">
                  <c:v>1.976</c:v>
                </c:pt>
              </c:strCache>
            </c:strRef>
          </c:tx>
          <c:spPr>
            <a:solidFill>
              <a:schemeClr val="accent4"/>
            </a:solidFill>
            <a:ln>
              <a:noFill/>
            </a:ln>
            <a:effectLst/>
          </c:spPr>
          <c:invertIfNegative val="0"/>
          <c:cat>
            <c:strRef>
              <c:f>'Hoja12 (2)'!$K$11:$K$21</c:f>
              <c:strCache>
                <c:ptCount val="11"/>
                <c:pt idx="0">
                  <c:v>15-19</c:v>
                </c:pt>
                <c:pt idx="1">
                  <c:v>20-24</c:v>
                </c:pt>
                <c:pt idx="2">
                  <c:v>25-29</c:v>
                </c:pt>
                <c:pt idx="3">
                  <c:v>30-34</c:v>
                </c:pt>
                <c:pt idx="4">
                  <c:v>35-39</c:v>
                </c:pt>
                <c:pt idx="5">
                  <c:v>40-44</c:v>
                </c:pt>
                <c:pt idx="6">
                  <c:v>45-49</c:v>
                </c:pt>
                <c:pt idx="7">
                  <c:v>50-54</c:v>
                </c:pt>
                <c:pt idx="8">
                  <c:v>55-59</c:v>
                </c:pt>
                <c:pt idx="9">
                  <c:v>60-64</c:v>
                </c:pt>
                <c:pt idx="10">
                  <c:v>65 y más</c:v>
                </c:pt>
              </c:strCache>
            </c:strRef>
          </c:cat>
          <c:val>
            <c:numRef>
              <c:f>'Hoja12 (2)'!$M$58:$M$68</c:f>
              <c:numCache>
                <c:formatCode>#,##0.00</c:formatCode>
                <c:ptCount val="11"/>
                <c:pt idx="0">
                  <c:v>0.7</c:v>
                </c:pt>
                <c:pt idx="1">
                  <c:v>1.7</c:v>
                </c:pt>
                <c:pt idx="2">
                  <c:v>2.7</c:v>
                </c:pt>
                <c:pt idx="3">
                  <c:v>2.9</c:v>
                </c:pt>
                <c:pt idx="4">
                  <c:v>2.9</c:v>
                </c:pt>
                <c:pt idx="5">
                  <c:v>3.3</c:v>
                </c:pt>
                <c:pt idx="6">
                  <c:v>4.7</c:v>
                </c:pt>
                <c:pt idx="7">
                  <c:v>10.6</c:v>
                </c:pt>
                <c:pt idx="8">
                  <c:v>15.6</c:v>
                </c:pt>
                <c:pt idx="9">
                  <c:v>26.1</c:v>
                </c:pt>
                <c:pt idx="10">
                  <c:v>62.3</c:v>
                </c:pt>
              </c:numCache>
            </c:numRef>
          </c:val>
          <c:extLst>
            <c:ext xmlns:c16="http://schemas.microsoft.com/office/drawing/2014/chart" uri="{C3380CC4-5D6E-409C-BE32-E72D297353CC}">
              <c16:uniqueId val="{0000000E-7785-47AA-8F8A-3822094C7A00}"/>
            </c:ext>
          </c:extLst>
        </c:ser>
        <c:ser>
          <c:idx val="4"/>
          <c:order val="4"/>
          <c:tx>
            <c:strRef>
              <c:f>'Hoja12 (2)'!$J$74</c:f>
              <c:strCache>
                <c:ptCount val="1"/>
                <c:pt idx="0">
                  <c:v>1.981</c:v>
                </c:pt>
              </c:strCache>
            </c:strRef>
          </c:tx>
          <c:spPr>
            <a:solidFill>
              <a:schemeClr val="accent5"/>
            </a:solidFill>
            <a:ln>
              <a:noFill/>
            </a:ln>
            <a:effectLst/>
          </c:spPr>
          <c:invertIfNegative val="0"/>
          <c:cat>
            <c:strRef>
              <c:f>'Hoja12 (2)'!$K$11:$K$21</c:f>
              <c:strCache>
                <c:ptCount val="11"/>
                <c:pt idx="0">
                  <c:v>15-19</c:v>
                </c:pt>
                <c:pt idx="1">
                  <c:v>20-24</c:v>
                </c:pt>
                <c:pt idx="2">
                  <c:v>25-29</c:v>
                </c:pt>
                <c:pt idx="3">
                  <c:v>30-34</c:v>
                </c:pt>
                <c:pt idx="4">
                  <c:v>35-39</c:v>
                </c:pt>
                <c:pt idx="5">
                  <c:v>40-44</c:v>
                </c:pt>
                <c:pt idx="6">
                  <c:v>45-49</c:v>
                </c:pt>
                <c:pt idx="7">
                  <c:v>50-54</c:v>
                </c:pt>
                <c:pt idx="8">
                  <c:v>55-59</c:v>
                </c:pt>
                <c:pt idx="9">
                  <c:v>60-64</c:v>
                </c:pt>
                <c:pt idx="10">
                  <c:v>65 y más</c:v>
                </c:pt>
              </c:strCache>
            </c:strRef>
          </c:cat>
          <c:val>
            <c:numRef>
              <c:f>'Hoja12 (2)'!$M$74:$M$84</c:f>
              <c:numCache>
                <c:formatCode>#,##0.00</c:formatCode>
                <c:ptCount val="11"/>
                <c:pt idx="0">
                  <c:v>1.7</c:v>
                </c:pt>
                <c:pt idx="1">
                  <c:v>2.8</c:v>
                </c:pt>
                <c:pt idx="2">
                  <c:v>2.8</c:v>
                </c:pt>
                <c:pt idx="3">
                  <c:v>2.6</c:v>
                </c:pt>
                <c:pt idx="4">
                  <c:v>3</c:v>
                </c:pt>
                <c:pt idx="5">
                  <c:v>4.5999999999999996</c:v>
                </c:pt>
                <c:pt idx="6">
                  <c:v>6.3</c:v>
                </c:pt>
                <c:pt idx="7">
                  <c:v>9.4</c:v>
                </c:pt>
                <c:pt idx="8">
                  <c:v>12.7</c:v>
                </c:pt>
                <c:pt idx="9">
                  <c:v>22.6</c:v>
                </c:pt>
                <c:pt idx="10">
                  <c:v>57.8</c:v>
                </c:pt>
              </c:numCache>
            </c:numRef>
          </c:val>
          <c:extLst>
            <c:ext xmlns:c16="http://schemas.microsoft.com/office/drawing/2014/chart" uri="{C3380CC4-5D6E-409C-BE32-E72D297353CC}">
              <c16:uniqueId val="{0000000F-7785-47AA-8F8A-3822094C7A00}"/>
            </c:ext>
          </c:extLst>
        </c:ser>
        <c:ser>
          <c:idx val="5"/>
          <c:order val="5"/>
          <c:tx>
            <c:strRef>
              <c:f>'Hoja12 (2)'!$J$90</c:f>
              <c:strCache>
                <c:ptCount val="1"/>
                <c:pt idx="0">
                  <c:v>1.986</c:v>
                </c:pt>
              </c:strCache>
            </c:strRef>
          </c:tx>
          <c:spPr>
            <a:solidFill>
              <a:schemeClr val="accent6"/>
            </a:solidFill>
            <a:ln>
              <a:noFill/>
            </a:ln>
            <a:effectLst/>
          </c:spPr>
          <c:invertIfNegative val="0"/>
          <c:dLbls>
            <c:dLbl>
              <c:idx val="0"/>
              <c:layout>
                <c:manualLayout>
                  <c:x val="0"/>
                  <c:y val="-4.093565366503031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0-7785-47AA-8F8A-3822094C7A00}"/>
                </c:ext>
              </c:extLst>
            </c:dLbl>
            <c:dLbl>
              <c:idx val="1"/>
              <c:layout>
                <c:manualLayout>
                  <c:x val="-1.8680034798528452E-17"/>
                  <c:y val="-5.116956708128789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1-7785-47AA-8F8A-3822094C7A00}"/>
                </c:ext>
              </c:extLst>
            </c:dLbl>
            <c:dLbl>
              <c:idx val="2"/>
              <c:layout>
                <c:manualLayout>
                  <c:x val="0"/>
                  <c:y val="-6.140348049754547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2-7785-47AA-8F8A-3822094C7A00}"/>
                </c:ext>
              </c:extLst>
            </c:dLbl>
            <c:dLbl>
              <c:idx val="3"/>
              <c:layout>
                <c:manualLayout>
                  <c:x val="0"/>
                  <c:y val="-8.1871307330060761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3-7785-47AA-8F8A-3822094C7A00}"/>
                </c:ext>
              </c:extLst>
            </c:dLbl>
            <c:dLbl>
              <c:idx val="4"/>
              <c:layout>
                <c:manualLayout>
                  <c:x val="-7.4720139194113809E-17"/>
                  <c:y val="-0.1023391341625757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4-7785-47AA-8F8A-3822094C7A00}"/>
                </c:ext>
              </c:extLst>
            </c:dLbl>
            <c:dLbl>
              <c:idx val="5"/>
              <c:layout>
                <c:manualLayout>
                  <c:x val="0"/>
                  <c:y val="-0.10916174310674751"/>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5-7785-47AA-8F8A-3822094C7A00}"/>
                </c:ext>
              </c:extLst>
            </c:dLbl>
            <c:dLbl>
              <c:idx val="6"/>
              <c:layout>
                <c:manualLayout>
                  <c:x val="-7.4720139194113809E-17"/>
                  <c:y val="-0.1228069609950909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6-7785-47AA-8F8A-3822094C7A00}"/>
                </c:ext>
              </c:extLst>
            </c:dLbl>
            <c:dLbl>
              <c:idx val="7"/>
              <c:layout>
                <c:manualLayout>
                  <c:x val="0"/>
                  <c:y val="-0.10916174310674751"/>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7-7785-47AA-8F8A-3822094C7A00}"/>
                </c:ext>
              </c:extLst>
            </c:dLbl>
            <c:dLbl>
              <c:idx val="8"/>
              <c:layout>
                <c:manualLayout>
                  <c:x val="0"/>
                  <c:y val="-8.187130733006063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8-7785-47AA-8F8A-3822094C7A00}"/>
                </c:ext>
              </c:extLst>
            </c:dLbl>
            <c:dLbl>
              <c:idx val="9"/>
              <c:layout>
                <c:manualLayout>
                  <c:x val="0"/>
                  <c:y val="-8.869391627423241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9-7785-47AA-8F8A-3822094C7A00}"/>
                </c:ext>
              </c:extLst>
            </c:dLbl>
            <c:dLbl>
              <c:idx val="10"/>
              <c:layout>
                <c:manualLayout>
                  <c:x val="0"/>
                  <c:y val="-8.528261180214651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A-7785-47AA-8F8A-3822094C7A00}"/>
                </c:ext>
              </c:extLst>
            </c:dLbl>
            <c:spPr>
              <a:solidFill>
                <a:schemeClr val="accent6">
                  <a:lumMod val="20000"/>
                  <a:lumOff val="80000"/>
                </a:schemeClr>
              </a:solidFill>
              <a:ln>
                <a:solidFill>
                  <a:schemeClr val="accent6"/>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25400" cap="flat" cmpd="sng" algn="ctr">
                      <a:solidFill>
                        <a:schemeClr val="accent6"/>
                      </a:solidFill>
                      <a:round/>
                    </a:ln>
                    <a:effectLst/>
                  </c:spPr>
                </c15:leaderLines>
              </c:ext>
            </c:extLst>
          </c:dLbls>
          <c:cat>
            <c:strRef>
              <c:f>'Hoja12 (2)'!$K$11:$K$21</c:f>
              <c:strCache>
                <c:ptCount val="11"/>
                <c:pt idx="0">
                  <c:v>15-19</c:v>
                </c:pt>
                <c:pt idx="1">
                  <c:v>20-24</c:v>
                </c:pt>
                <c:pt idx="2">
                  <c:v>25-29</c:v>
                </c:pt>
                <c:pt idx="3">
                  <c:v>30-34</c:v>
                </c:pt>
                <c:pt idx="4">
                  <c:v>35-39</c:v>
                </c:pt>
                <c:pt idx="5">
                  <c:v>40-44</c:v>
                </c:pt>
                <c:pt idx="6">
                  <c:v>45-49</c:v>
                </c:pt>
                <c:pt idx="7">
                  <c:v>50-54</c:v>
                </c:pt>
                <c:pt idx="8">
                  <c:v>55-59</c:v>
                </c:pt>
                <c:pt idx="9">
                  <c:v>60-64</c:v>
                </c:pt>
                <c:pt idx="10">
                  <c:v>65 y más</c:v>
                </c:pt>
              </c:strCache>
            </c:strRef>
          </c:cat>
          <c:val>
            <c:numRef>
              <c:f>'Hoja12 (2)'!$M$90:$M$100</c:f>
              <c:numCache>
                <c:formatCode>#,##0.00</c:formatCode>
                <c:ptCount val="11"/>
                <c:pt idx="0">
                  <c:v>1.3</c:v>
                </c:pt>
                <c:pt idx="1">
                  <c:v>2.1</c:v>
                </c:pt>
                <c:pt idx="2">
                  <c:v>2.2000000000000002</c:v>
                </c:pt>
                <c:pt idx="3">
                  <c:v>2.2999999999999998</c:v>
                </c:pt>
                <c:pt idx="4">
                  <c:v>2.4</c:v>
                </c:pt>
                <c:pt idx="5">
                  <c:v>3.5</c:v>
                </c:pt>
                <c:pt idx="6">
                  <c:v>5.4</c:v>
                </c:pt>
                <c:pt idx="7">
                  <c:v>7.9</c:v>
                </c:pt>
                <c:pt idx="8">
                  <c:v>12.6</c:v>
                </c:pt>
                <c:pt idx="9">
                  <c:v>18.899999999999999</c:v>
                </c:pt>
                <c:pt idx="10">
                  <c:v>55</c:v>
                </c:pt>
              </c:numCache>
            </c:numRef>
          </c:val>
          <c:extLst>
            <c:ext xmlns:c16="http://schemas.microsoft.com/office/drawing/2014/chart" uri="{C3380CC4-5D6E-409C-BE32-E72D297353CC}">
              <c16:uniqueId val="{0000001B-7785-47AA-8F8A-3822094C7A00}"/>
            </c:ext>
          </c:extLst>
        </c:ser>
        <c:ser>
          <c:idx val="6"/>
          <c:order val="6"/>
          <c:tx>
            <c:strRef>
              <c:f>'Hoja12 (2)'!$J$106</c:f>
              <c:strCache>
                <c:ptCount val="1"/>
                <c:pt idx="0">
                  <c:v>1.991</c:v>
                </c:pt>
              </c:strCache>
            </c:strRef>
          </c:tx>
          <c:spPr>
            <a:solidFill>
              <a:schemeClr val="accent1">
                <a:lumMod val="60000"/>
              </a:schemeClr>
            </a:solidFill>
            <a:ln>
              <a:noFill/>
            </a:ln>
            <a:effectLst/>
          </c:spPr>
          <c:invertIfNegative val="0"/>
          <c:cat>
            <c:strRef>
              <c:f>'Hoja12 (2)'!$K$11:$K$21</c:f>
              <c:strCache>
                <c:ptCount val="11"/>
                <c:pt idx="0">
                  <c:v>15-19</c:v>
                </c:pt>
                <c:pt idx="1">
                  <c:v>20-24</c:v>
                </c:pt>
                <c:pt idx="2">
                  <c:v>25-29</c:v>
                </c:pt>
                <c:pt idx="3">
                  <c:v>30-34</c:v>
                </c:pt>
                <c:pt idx="4">
                  <c:v>35-39</c:v>
                </c:pt>
                <c:pt idx="5">
                  <c:v>40-44</c:v>
                </c:pt>
                <c:pt idx="6">
                  <c:v>45-49</c:v>
                </c:pt>
                <c:pt idx="7">
                  <c:v>50-54</c:v>
                </c:pt>
                <c:pt idx="8">
                  <c:v>55-59</c:v>
                </c:pt>
                <c:pt idx="9">
                  <c:v>60-64</c:v>
                </c:pt>
                <c:pt idx="10">
                  <c:v>65 y más</c:v>
                </c:pt>
              </c:strCache>
            </c:strRef>
          </c:cat>
          <c:val>
            <c:numRef>
              <c:f>'Hoja12 (2)'!$M$106:$M$116</c:f>
              <c:numCache>
                <c:formatCode>#,##0.00</c:formatCode>
                <c:ptCount val="11"/>
                <c:pt idx="0">
                  <c:v>1.5</c:v>
                </c:pt>
                <c:pt idx="1">
                  <c:v>2.2400000000000002</c:v>
                </c:pt>
                <c:pt idx="2">
                  <c:v>2.29</c:v>
                </c:pt>
                <c:pt idx="3">
                  <c:v>2.63</c:v>
                </c:pt>
                <c:pt idx="4">
                  <c:v>2.89</c:v>
                </c:pt>
                <c:pt idx="5">
                  <c:v>3.72</c:v>
                </c:pt>
                <c:pt idx="6">
                  <c:v>4.92</c:v>
                </c:pt>
                <c:pt idx="7">
                  <c:v>8.24</c:v>
                </c:pt>
                <c:pt idx="8">
                  <c:v>12.59</c:v>
                </c:pt>
                <c:pt idx="9">
                  <c:v>20.170000000000002</c:v>
                </c:pt>
                <c:pt idx="10">
                  <c:v>56.28</c:v>
                </c:pt>
              </c:numCache>
            </c:numRef>
          </c:val>
          <c:extLst>
            <c:ext xmlns:c16="http://schemas.microsoft.com/office/drawing/2014/chart" uri="{C3380CC4-5D6E-409C-BE32-E72D297353CC}">
              <c16:uniqueId val="{0000001C-7785-47AA-8F8A-3822094C7A00}"/>
            </c:ext>
          </c:extLst>
        </c:ser>
        <c:ser>
          <c:idx val="7"/>
          <c:order val="7"/>
          <c:tx>
            <c:strRef>
              <c:f>'Hoja12 (2)'!$J$122</c:f>
              <c:strCache>
                <c:ptCount val="1"/>
                <c:pt idx="0">
                  <c:v>1.996</c:v>
                </c:pt>
              </c:strCache>
            </c:strRef>
          </c:tx>
          <c:spPr>
            <a:solidFill>
              <a:schemeClr val="accent2">
                <a:lumMod val="60000"/>
              </a:schemeClr>
            </a:solidFill>
            <a:ln>
              <a:noFill/>
            </a:ln>
            <a:effectLst/>
          </c:spPr>
          <c:invertIfNegative val="0"/>
          <c:cat>
            <c:strRef>
              <c:f>'Hoja12 (2)'!$K$11:$K$21</c:f>
              <c:strCache>
                <c:ptCount val="11"/>
                <c:pt idx="0">
                  <c:v>15-19</c:v>
                </c:pt>
                <c:pt idx="1">
                  <c:v>20-24</c:v>
                </c:pt>
                <c:pt idx="2">
                  <c:v>25-29</c:v>
                </c:pt>
                <c:pt idx="3">
                  <c:v>30-34</c:v>
                </c:pt>
                <c:pt idx="4">
                  <c:v>35-39</c:v>
                </c:pt>
                <c:pt idx="5">
                  <c:v>40-44</c:v>
                </c:pt>
                <c:pt idx="6">
                  <c:v>45-49</c:v>
                </c:pt>
                <c:pt idx="7">
                  <c:v>50-54</c:v>
                </c:pt>
                <c:pt idx="8">
                  <c:v>55-59</c:v>
                </c:pt>
                <c:pt idx="9">
                  <c:v>60-64</c:v>
                </c:pt>
                <c:pt idx="10">
                  <c:v>65 y más</c:v>
                </c:pt>
              </c:strCache>
            </c:strRef>
          </c:cat>
          <c:val>
            <c:numRef>
              <c:f>'Hoja12 (2)'!$M$122:$M$132</c:f>
              <c:numCache>
                <c:formatCode>#,##0.00</c:formatCode>
                <c:ptCount val="11"/>
                <c:pt idx="0">
                  <c:v>1.95</c:v>
                </c:pt>
                <c:pt idx="1">
                  <c:v>2.79</c:v>
                </c:pt>
                <c:pt idx="2">
                  <c:v>2.68</c:v>
                </c:pt>
                <c:pt idx="3">
                  <c:v>2.61</c:v>
                </c:pt>
                <c:pt idx="4">
                  <c:v>3.16</c:v>
                </c:pt>
                <c:pt idx="5">
                  <c:v>3.81</c:v>
                </c:pt>
                <c:pt idx="6">
                  <c:v>4.91</c:v>
                </c:pt>
                <c:pt idx="7">
                  <c:v>7.24</c:v>
                </c:pt>
                <c:pt idx="8">
                  <c:v>11.88</c:v>
                </c:pt>
                <c:pt idx="9">
                  <c:v>18.3</c:v>
                </c:pt>
                <c:pt idx="10">
                  <c:v>57.49</c:v>
                </c:pt>
              </c:numCache>
            </c:numRef>
          </c:val>
          <c:extLst>
            <c:ext xmlns:c16="http://schemas.microsoft.com/office/drawing/2014/chart" uri="{C3380CC4-5D6E-409C-BE32-E72D297353CC}">
              <c16:uniqueId val="{0000001D-7785-47AA-8F8A-3822094C7A00}"/>
            </c:ext>
          </c:extLst>
        </c:ser>
        <c:ser>
          <c:idx val="8"/>
          <c:order val="8"/>
          <c:tx>
            <c:strRef>
              <c:f>'Hoja12 (2)'!$J$138</c:f>
              <c:strCache>
                <c:ptCount val="1"/>
                <c:pt idx="0">
                  <c:v>2.001</c:v>
                </c:pt>
              </c:strCache>
            </c:strRef>
          </c:tx>
          <c:spPr>
            <a:solidFill>
              <a:schemeClr val="accent3">
                <a:lumMod val="60000"/>
              </a:schemeClr>
            </a:solidFill>
            <a:ln>
              <a:noFill/>
            </a:ln>
            <a:effectLst/>
          </c:spPr>
          <c:invertIfNegative val="0"/>
          <c:cat>
            <c:strRef>
              <c:f>'Hoja12 (2)'!$K$11:$K$21</c:f>
              <c:strCache>
                <c:ptCount val="11"/>
                <c:pt idx="0">
                  <c:v>15-19</c:v>
                </c:pt>
                <c:pt idx="1">
                  <c:v>20-24</c:v>
                </c:pt>
                <c:pt idx="2">
                  <c:v>25-29</c:v>
                </c:pt>
                <c:pt idx="3">
                  <c:v>30-34</c:v>
                </c:pt>
                <c:pt idx="4">
                  <c:v>35-39</c:v>
                </c:pt>
                <c:pt idx="5">
                  <c:v>40-44</c:v>
                </c:pt>
                <c:pt idx="6">
                  <c:v>45-49</c:v>
                </c:pt>
                <c:pt idx="7">
                  <c:v>50-54</c:v>
                </c:pt>
                <c:pt idx="8">
                  <c:v>55-59</c:v>
                </c:pt>
                <c:pt idx="9">
                  <c:v>60-64</c:v>
                </c:pt>
                <c:pt idx="10">
                  <c:v>65 y más</c:v>
                </c:pt>
              </c:strCache>
            </c:strRef>
          </c:cat>
          <c:val>
            <c:numRef>
              <c:f>'Hoja12 (2)'!$M$138:$M$148</c:f>
              <c:numCache>
                <c:formatCode>#,##0.00</c:formatCode>
                <c:ptCount val="11"/>
                <c:pt idx="0">
                  <c:v>2.21</c:v>
                </c:pt>
                <c:pt idx="1">
                  <c:v>3.72</c:v>
                </c:pt>
                <c:pt idx="2">
                  <c:v>3.63</c:v>
                </c:pt>
                <c:pt idx="3">
                  <c:v>3.47</c:v>
                </c:pt>
                <c:pt idx="4">
                  <c:v>3.58</c:v>
                </c:pt>
                <c:pt idx="5">
                  <c:v>4.32</c:v>
                </c:pt>
                <c:pt idx="6">
                  <c:v>5.76</c:v>
                </c:pt>
                <c:pt idx="7">
                  <c:v>7.65</c:v>
                </c:pt>
                <c:pt idx="8">
                  <c:v>10.51</c:v>
                </c:pt>
                <c:pt idx="9">
                  <c:v>16.77</c:v>
                </c:pt>
                <c:pt idx="10">
                  <c:v>52.02</c:v>
                </c:pt>
              </c:numCache>
            </c:numRef>
          </c:val>
          <c:extLst>
            <c:ext xmlns:c16="http://schemas.microsoft.com/office/drawing/2014/chart" uri="{C3380CC4-5D6E-409C-BE32-E72D297353CC}">
              <c16:uniqueId val="{0000001E-7785-47AA-8F8A-3822094C7A00}"/>
            </c:ext>
          </c:extLst>
        </c:ser>
        <c:ser>
          <c:idx val="9"/>
          <c:order val="9"/>
          <c:tx>
            <c:strRef>
              <c:f>'Hoja12 (2)'!$J$154</c:f>
              <c:strCache>
                <c:ptCount val="1"/>
                <c:pt idx="0">
                  <c:v>2.006</c:v>
                </c:pt>
              </c:strCache>
            </c:strRef>
          </c:tx>
          <c:spPr>
            <a:solidFill>
              <a:schemeClr val="accent4">
                <a:lumMod val="60000"/>
              </a:schemeClr>
            </a:solidFill>
            <a:ln>
              <a:noFill/>
            </a:ln>
            <a:effectLst/>
          </c:spPr>
          <c:invertIfNegative val="0"/>
          <c:cat>
            <c:strRef>
              <c:f>'Hoja12 (2)'!$K$11:$K$21</c:f>
              <c:strCache>
                <c:ptCount val="11"/>
                <c:pt idx="0">
                  <c:v>15-19</c:v>
                </c:pt>
                <c:pt idx="1">
                  <c:v>20-24</c:v>
                </c:pt>
                <c:pt idx="2">
                  <c:v>25-29</c:v>
                </c:pt>
                <c:pt idx="3">
                  <c:v>30-34</c:v>
                </c:pt>
                <c:pt idx="4">
                  <c:v>35-39</c:v>
                </c:pt>
                <c:pt idx="5">
                  <c:v>40-44</c:v>
                </c:pt>
                <c:pt idx="6">
                  <c:v>45-49</c:v>
                </c:pt>
                <c:pt idx="7">
                  <c:v>50-54</c:v>
                </c:pt>
                <c:pt idx="8">
                  <c:v>55-59</c:v>
                </c:pt>
                <c:pt idx="9">
                  <c:v>60-64</c:v>
                </c:pt>
                <c:pt idx="10">
                  <c:v>65 y más</c:v>
                </c:pt>
              </c:strCache>
            </c:strRef>
          </c:cat>
          <c:val>
            <c:numRef>
              <c:f>'Hoja12 (2)'!$M$154:$M$164</c:f>
              <c:numCache>
                <c:formatCode>#,##0.00</c:formatCode>
                <c:ptCount val="11"/>
                <c:pt idx="0">
                  <c:v>2.4300000000000002</c:v>
                </c:pt>
                <c:pt idx="1">
                  <c:v>4.07</c:v>
                </c:pt>
                <c:pt idx="2">
                  <c:v>3.9</c:v>
                </c:pt>
                <c:pt idx="3">
                  <c:v>3.64</c:v>
                </c:pt>
                <c:pt idx="4">
                  <c:v>3.46</c:v>
                </c:pt>
                <c:pt idx="5">
                  <c:v>4.1399999999999997</c:v>
                </c:pt>
                <c:pt idx="6">
                  <c:v>5.64</c:v>
                </c:pt>
                <c:pt idx="7">
                  <c:v>7.9</c:v>
                </c:pt>
                <c:pt idx="8">
                  <c:v>10.9</c:v>
                </c:pt>
                <c:pt idx="9">
                  <c:v>16.12</c:v>
                </c:pt>
                <c:pt idx="10">
                  <c:v>51.68</c:v>
                </c:pt>
              </c:numCache>
            </c:numRef>
          </c:val>
          <c:extLst>
            <c:ext xmlns:c16="http://schemas.microsoft.com/office/drawing/2014/chart" uri="{C3380CC4-5D6E-409C-BE32-E72D297353CC}">
              <c16:uniqueId val="{0000001F-7785-47AA-8F8A-3822094C7A00}"/>
            </c:ext>
          </c:extLst>
        </c:ser>
        <c:ser>
          <c:idx val="10"/>
          <c:order val="10"/>
          <c:tx>
            <c:strRef>
              <c:f>'Hoja12 (2)'!$J$170</c:f>
              <c:strCache>
                <c:ptCount val="1"/>
                <c:pt idx="0">
                  <c:v>2.011</c:v>
                </c:pt>
              </c:strCache>
            </c:strRef>
          </c:tx>
          <c:spPr>
            <a:solidFill>
              <a:schemeClr val="accent5">
                <a:lumMod val="60000"/>
              </a:schemeClr>
            </a:solidFill>
            <a:ln>
              <a:noFill/>
            </a:ln>
            <a:effectLst/>
          </c:spPr>
          <c:invertIfNegative val="0"/>
          <c:dLbls>
            <c:dLbl>
              <c:idx val="0"/>
              <c:layout>
                <c:manualLayout>
                  <c:x val="0"/>
                  <c:y val="-1.0233913416257704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0-7785-47AA-8F8A-3822094C7A00}"/>
                </c:ext>
              </c:extLst>
            </c:dLbl>
            <c:dLbl>
              <c:idx val="1"/>
              <c:layout>
                <c:manualLayout>
                  <c:x val="0"/>
                  <c:y val="-1.364521788834356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1-7785-47AA-8F8A-3822094C7A00}"/>
                </c:ext>
              </c:extLst>
            </c:dLbl>
            <c:dLbl>
              <c:idx val="2"/>
              <c:layout>
                <c:manualLayout>
                  <c:x val="-3.7360069597056904E-17"/>
                  <c:y val="-6.8226089441717191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2-7785-47AA-8F8A-3822094C7A00}"/>
                </c:ext>
              </c:extLst>
            </c:dLbl>
            <c:dLbl>
              <c:idx val="3"/>
              <c:layout>
                <c:manualLayout>
                  <c:x val="0"/>
                  <c:y val="-2.387913130460101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3-7785-47AA-8F8A-3822094C7A00}"/>
                </c:ext>
              </c:extLst>
            </c:dLbl>
            <c:dLbl>
              <c:idx val="4"/>
              <c:layout>
                <c:manualLayout>
                  <c:x val="-7.4720139194113809E-17"/>
                  <c:y val="-5.116956708128789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4-7785-47AA-8F8A-3822094C7A00}"/>
                </c:ext>
              </c:extLst>
            </c:dLbl>
            <c:dLbl>
              <c:idx val="5"/>
              <c:layout>
                <c:manualLayout>
                  <c:x val="0"/>
                  <c:y val="-6.4814784969631334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5-7785-47AA-8F8A-3822094C7A00}"/>
                </c:ext>
              </c:extLst>
            </c:dLbl>
            <c:dLbl>
              <c:idx val="6"/>
              <c:layout>
                <c:manualLayout>
                  <c:x val="-7.4720139194113809E-17"/>
                  <c:y val="-7.84600028579749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6-7785-47AA-8F8A-3822094C7A00}"/>
                </c:ext>
              </c:extLst>
            </c:dLbl>
            <c:dLbl>
              <c:idx val="7"/>
              <c:layout>
                <c:manualLayout>
                  <c:x val="-1.4944027838822762E-16"/>
                  <c:y val="-6.8226089441717194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7-7785-47AA-8F8A-3822094C7A00}"/>
                </c:ext>
              </c:extLst>
            </c:dLbl>
            <c:dLbl>
              <c:idx val="8"/>
              <c:layout>
                <c:manualLayout>
                  <c:x val="0"/>
                  <c:y val="-3.752434919294445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8-7785-47AA-8F8A-3822094C7A00}"/>
                </c:ext>
              </c:extLst>
            </c:dLbl>
            <c:dLbl>
              <c:idx val="9"/>
              <c:layout>
                <c:manualLayout>
                  <c:x val="-1.4944027838822762E-16"/>
                  <c:y val="-5.116956708128789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9-7785-47AA-8F8A-3822094C7A00}"/>
                </c:ext>
              </c:extLst>
            </c:dLbl>
            <c:dLbl>
              <c:idx val="10"/>
              <c:layout>
                <c:manualLayout>
                  <c:x val="0"/>
                  <c:y val="-0.14327478782760611"/>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A-7785-47AA-8F8A-3822094C7A00}"/>
                </c:ext>
              </c:extLst>
            </c:dLbl>
            <c:spPr>
              <a:solidFill>
                <a:schemeClr val="accent5">
                  <a:lumMod val="40000"/>
                  <a:lumOff val="60000"/>
                </a:schemeClr>
              </a:solidFill>
              <a:ln>
                <a:solidFill>
                  <a:srgbClr val="002060"/>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25400" cap="flat" cmpd="sng" algn="ctr">
                      <a:solidFill>
                        <a:srgbClr val="002060"/>
                      </a:solidFill>
                      <a:round/>
                    </a:ln>
                    <a:effectLst/>
                  </c:spPr>
                </c15:leaderLines>
              </c:ext>
            </c:extLst>
          </c:dLbls>
          <c:cat>
            <c:strRef>
              <c:f>'Hoja12 (2)'!$K$11:$K$21</c:f>
              <c:strCache>
                <c:ptCount val="11"/>
                <c:pt idx="0">
                  <c:v>15-19</c:v>
                </c:pt>
                <c:pt idx="1">
                  <c:v>20-24</c:v>
                </c:pt>
                <c:pt idx="2">
                  <c:v>25-29</c:v>
                </c:pt>
                <c:pt idx="3">
                  <c:v>30-34</c:v>
                </c:pt>
                <c:pt idx="4">
                  <c:v>35-39</c:v>
                </c:pt>
                <c:pt idx="5">
                  <c:v>40-44</c:v>
                </c:pt>
                <c:pt idx="6">
                  <c:v>45-49</c:v>
                </c:pt>
                <c:pt idx="7">
                  <c:v>50-54</c:v>
                </c:pt>
                <c:pt idx="8">
                  <c:v>55-59</c:v>
                </c:pt>
                <c:pt idx="9">
                  <c:v>60-64</c:v>
                </c:pt>
                <c:pt idx="10">
                  <c:v>65 y más</c:v>
                </c:pt>
              </c:strCache>
            </c:strRef>
          </c:cat>
          <c:val>
            <c:numRef>
              <c:f>'Hoja12 (2)'!$M$170:$M$180</c:f>
              <c:numCache>
                <c:formatCode>#,##0.00</c:formatCode>
                <c:ptCount val="11"/>
                <c:pt idx="0">
                  <c:v>2.6624309699472302</c:v>
                </c:pt>
                <c:pt idx="1">
                  <c:v>4.0286699401948702</c:v>
                </c:pt>
                <c:pt idx="2">
                  <c:v>3.56995078312569</c:v>
                </c:pt>
                <c:pt idx="3">
                  <c:v>3.27071497721635</c:v>
                </c:pt>
                <c:pt idx="4">
                  <c:v>3.17673718736037</c:v>
                </c:pt>
                <c:pt idx="5">
                  <c:v>3.2457711656244301</c:v>
                </c:pt>
                <c:pt idx="6">
                  <c:v>4.3437256181841599</c:v>
                </c:pt>
                <c:pt idx="7">
                  <c:v>6.7589568370606603</c:v>
                </c:pt>
                <c:pt idx="8">
                  <c:v>10.629327841451801</c:v>
                </c:pt>
                <c:pt idx="9">
                  <c:v>15.7330298366031</c:v>
                </c:pt>
                <c:pt idx="10">
                  <c:v>43.713833739546203</c:v>
                </c:pt>
              </c:numCache>
            </c:numRef>
          </c:val>
          <c:extLst>
            <c:ext xmlns:c16="http://schemas.microsoft.com/office/drawing/2014/chart" uri="{C3380CC4-5D6E-409C-BE32-E72D297353CC}">
              <c16:uniqueId val="{0000002B-7785-47AA-8F8A-3822094C7A00}"/>
            </c:ext>
          </c:extLst>
        </c:ser>
        <c:dLbls>
          <c:showLegendKey val="0"/>
          <c:showVal val="0"/>
          <c:showCatName val="0"/>
          <c:showSerName val="0"/>
          <c:showPercent val="0"/>
          <c:showBubbleSize val="0"/>
        </c:dLbls>
        <c:gapWidth val="219"/>
        <c:axId val="211627992"/>
        <c:axId val="211632584"/>
      </c:barChart>
      <c:catAx>
        <c:axId val="211627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211632584"/>
        <c:crosses val="autoZero"/>
        <c:auto val="1"/>
        <c:lblAlgn val="ctr"/>
        <c:lblOffset val="100"/>
        <c:noMultiLvlLbl val="0"/>
      </c:catAx>
      <c:valAx>
        <c:axId val="2116325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211627992"/>
        <c:crosses val="autoZero"/>
        <c:crossBetween val="between"/>
      </c:valAx>
      <c:spPr>
        <a:noFill/>
        <a:ln>
          <a:noFill/>
        </a:ln>
        <a:effectLst/>
      </c:spPr>
    </c:plotArea>
    <c:legend>
      <c:legendPos val="b"/>
      <c:layout>
        <c:manualLayout>
          <c:xMode val="edge"/>
          <c:yMode val="edge"/>
          <c:x val="7.3762153218880952E-2"/>
          <c:y val="0.8932257946923301"/>
          <c:w val="0.47178434395494789"/>
          <c:h val="5.820786716648992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pattFill prst="pct25">
      <a:fgClr>
        <a:schemeClr val="accent1">
          <a:lumMod val="20000"/>
          <a:lumOff val="80000"/>
        </a:schemeClr>
      </a:fgClr>
      <a:bgClr>
        <a:schemeClr val="bg1"/>
      </a:bgClr>
    </a:pattFill>
    <a:ln w="9525" cap="flat" cmpd="sng" algn="ctr">
      <a:solidFill>
        <a:schemeClr val="tx1">
          <a:lumMod val="15000"/>
          <a:lumOff val="85000"/>
        </a:schemeClr>
      </a:solidFill>
      <a:round/>
    </a:ln>
    <a:effectLst/>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ES" sz="1400" b="1" i="0" u="none" strike="noStrike" baseline="0">
                <a:effectLst/>
              </a:rPr>
              <a:t>Tasas Específicas de Mortalidad del Sexo Femenino por grupos de edad, quinquenal de 1961 - 2011.</a:t>
            </a:r>
            <a:r>
              <a:rPr lang="es-ES" sz="1400" b="1" i="0" u="none" strike="noStrike" baseline="0"/>
              <a:t> </a:t>
            </a:r>
            <a:endParaRPr lang="es-ES" sz="1400"/>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autoTitleDeleted val="0"/>
    <c:plotArea>
      <c:layout/>
      <c:barChart>
        <c:barDir val="col"/>
        <c:grouping val="clustered"/>
        <c:varyColors val="0"/>
        <c:ser>
          <c:idx val="0"/>
          <c:order val="0"/>
          <c:tx>
            <c:strRef>
              <c:f>'Hoja12 (2)'!$J$11</c:f>
              <c:strCache>
                <c:ptCount val="1"/>
                <c:pt idx="0">
                  <c:v>1.961</c:v>
                </c:pt>
              </c:strCache>
            </c:strRef>
          </c:tx>
          <c:spPr>
            <a:solidFill>
              <a:schemeClr val="accent1"/>
            </a:solidFill>
            <a:ln>
              <a:noFill/>
            </a:ln>
            <a:effectLst/>
          </c:spPr>
          <c:invertIfNegative val="0"/>
          <c:dLbls>
            <c:dLbl>
              <c:idx val="0"/>
              <c:layout>
                <c:manualLayout>
                  <c:x val="0"/>
                  <c:y val="-4.102562998165960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6575-4336-A335-1124DA577C15}"/>
                </c:ext>
              </c:extLst>
            </c:dLbl>
            <c:dLbl>
              <c:idx val="1"/>
              <c:layout>
                <c:manualLayout>
                  <c:x val="-1.8680036297230352E-17"/>
                  <c:y val="-7.521365496637594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6575-4336-A335-1124DA577C15}"/>
                </c:ext>
              </c:extLst>
            </c:dLbl>
            <c:dLbl>
              <c:idx val="2"/>
              <c:layout>
                <c:manualLayout>
                  <c:x val="-3.7360072594460705E-17"/>
                  <c:y val="-8.205125996331934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6575-4336-A335-1124DA577C15}"/>
                </c:ext>
              </c:extLst>
            </c:dLbl>
            <c:dLbl>
              <c:idx val="3"/>
              <c:layout>
                <c:manualLayout>
                  <c:x val="3.7360072594460705E-17"/>
                  <c:y val="-8.8888864960262479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6575-4336-A335-1124DA577C15}"/>
                </c:ext>
              </c:extLst>
            </c:dLbl>
            <c:dLbl>
              <c:idx val="4"/>
              <c:layout>
                <c:manualLayout>
                  <c:x val="0"/>
                  <c:y val="-8.5470062461790841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6575-4336-A335-1124DA577C15}"/>
                </c:ext>
              </c:extLst>
            </c:dLbl>
            <c:dLbl>
              <c:idx val="5"/>
              <c:layout>
                <c:manualLayout>
                  <c:x val="0"/>
                  <c:y val="-0.1059828774526206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6575-4336-A335-1124DA577C15}"/>
                </c:ext>
              </c:extLst>
            </c:dLbl>
            <c:dLbl>
              <c:idx val="6"/>
              <c:layout>
                <c:manualLayout>
                  <c:x val="-7.4720145188921409E-17"/>
                  <c:y val="-0.1162392849480356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6575-4336-A335-1124DA577C15}"/>
                </c:ext>
              </c:extLst>
            </c:dLbl>
            <c:dLbl>
              <c:idx val="7"/>
              <c:layout>
                <c:manualLayout>
                  <c:x val="0"/>
                  <c:y val="-0.11282048244956391"/>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6575-4336-A335-1124DA577C15}"/>
                </c:ext>
              </c:extLst>
            </c:dLbl>
            <c:dLbl>
              <c:idx val="8"/>
              <c:layout>
                <c:manualLayout>
                  <c:x val="0"/>
                  <c:y val="-0.129914494941922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6575-4336-A335-1124DA577C15}"/>
                </c:ext>
              </c:extLst>
            </c:dLbl>
            <c:dLbl>
              <c:idx val="9"/>
              <c:layout>
                <c:manualLayout>
                  <c:x val="0"/>
                  <c:y val="-6.4957247470961044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6575-4336-A335-1124DA577C15}"/>
                </c:ext>
              </c:extLst>
            </c:dLbl>
            <c:dLbl>
              <c:idx val="10"/>
              <c:layout>
                <c:manualLayout>
                  <c:x val="0"/>
                  <c:y val="-0.11282048244956391"/>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A-6575-4336-A335-1124DA577C15}"/>
                </c:ext>
              </c:extLst>
            </c:dLbl>
            <c:spPr>
              <a:solidFill>
                <a:schemeClr val="accent1">
                  <a:lumMod val="20000"/>
                  <a:lumOff val="80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25400" cap="flat" cmpd="sng" algn="ctr">
                      <a:solidFill>
                        <a:schemeClr val="accent1"/>
                      </a:solidFill>
                      <a:round/>
                    </a:ln>
                    <a:effectLst/>
                  </c:spPr>
                </c15:leaderLines>
              </c:ext>
            </c:extLst>
          </c:dLbls>
          <c:cat>
            <c:strRef>
              <c:f>'Hoja12 (2)'!$K$11:$K$21</c:f>
              <c:strCache>
                <c:ptCount val="11"/>
                <c:pt idx="0">
                  <c:v>15-19</c:v>
                </c:pt>
                <c:pt idx="1">
                  <c:v>20-24</c:v>
                </c:pt>
                <c:pt idx="2">
                  <c:v>25-29</c:v>
                </c:pt>
                <c:pt idx="3">
                  <c:v>30-34</c:v>
                </c:pt>
                <c:pt idx="4">
                  <c:v>35-39</c:v>
                </c:pt>
                <c:pt idx="5">
                  <c:v>40-44</c:v>
                </c:pt>
                <c:pt idx="6">
                  <c:v>45-49</c:v>
                </c:pt>
                <c:pt idx="7">
                  <c:v>50-54</c:v>
                </c:pt>
                <c:pt idx="8">
                  <c:v>55-59</c:v>
                </c:pt>
                <c:pt idx="9">
                  <c:v>60-64</c:v>
                </c:pt>
                <c:pt idx="10">
                  <c:v>65 y más</c:v>
                </c:pt>
              </c:strCache>
            </c:strRef>
          </c:cat>
          <c:val>
            <c:numRef>
              <c:f>'Hoja12 (2)'!$N$11:$N$21</c:f>
              <c:numCache>
                <c:formatCode>#,##0.00</c:formatCode>
                <c:ptCount val="11"/>
                <c:pt idx="0">
                  <c:v>1.2</c:v>
                </c:pt>
                <c:pt idx="1">
                  <c:v>1.2</c:v>
                </c:pt>
                <c:pt idx="2">
                  <c:v>2.2000000000000002</c:v>
                </c:pt>
                <c:pt idx="3">
                  <c:v>2.4</c:v>
                </c:pt>
                <c:pt idx="4">
                  <c:v>3.8</c:v>
                </c:pt>
                <c:pt idx="5">
                  <c:v>3.9</c:v>
                </c:pt>
                <c:pt idx="6">
                  <c:v>6.2</c:v>
                </c:pt>
                <c:pt idx="7">
                  <c:v>9.3000000000000007</c:v>
                </c:pt>
                <c:pt idx="8">
                  <c:v>11.7</c:v>
                </c:pt>
                <c:pt idx="9">
                  <c:v>24.6</c:v>
                </c:pt>
                <c:pt idx="10">
                  <c:v>56.8</c:v>
                </c:pt>
              </c:numCache>
            </c:numRef>
          </c:val>
          <c:extLst>
            <c:ext xmlns:c16="http://schemas.microsoft.com/office/drawing/2014/chart" uri="{C3380CC4-5D6E-409C-BE32-E72D297353CC}">
              <c16:uniqueId val="{0000000B-6575-4336-A335-1124DA577C15}"/>
            </c:ext>
          </c:extLst>
        </c:ser>
        <c:ser>
          <c:idx val="1"/>
          <c:order val="1"/>
          <c:tx>
            <c:strRef>
              <c:f>'Hoja12 (2)'!$J$26</c:f>
              <c:strCache>
                <c:ptCount val="1"/>
                <c:pt idx="0">
                  <c:v>1.966</c:v>
                </c:pt>
              </c:strCache>
            </c:strRef>
          </c:tx>
          <c:spPr>
            <a:solidFill>
              <a:schemeClr val="accent2"/>
            </a:solidFill>
            <a:ln>
              <a:noFill/>
            </a:ln>
            <a:effectLst/>
          </c:spPr>
          <c:invertIfNegative val="0"/>
          <c:cat>
            <c:strRef>
              <c:f>'Hoja12 (2)'!$K$11:$K$21</c:f>
              <c:strCache>
                <c:ptCount val="11"/>
                <c:pt idx="0">
                  <c:v>15-19</c:v>
                </c:pt>
                <c:pt idx="1">
                  <c:v>20-24</c:v>
                </c:pt>
                <c:pt idx="2">
                  <c:v>25-29</c:v>
                </c:pt>
                <c:pt idx="3">
                  <c:v>30-34</c:v>
                </c:pt>
                <c:pt idx="4">
                  <c:v>35-39</c:v>
                </c:pt>
                <c:pt idx="5">
                  <c:v>40-44</c:v>
                </c:pt>
                <c:pt idx="6">
                  <c:v>45-49</c:v>
                </c:pt>
                <c:pt idx="7">
                  <c:v>50-54</c:v>
                </c:pt>
                <c:pt idx="8">
                  <c:v>55-59</c:v>
                </c:pt>
                <c:pt idx="9">
                  <c:v>60-64</c:v>
                </c:pt>
                <c:pt idx="10">
                  <c:v>65 y más</c:v>
                </c:pt>
              </c:strCache>
            </c:strRef>
          </c:cat>
          <c:val>
            <c:numRef>
              <c:f>'Hoja12 (2)'!$N$26:$N$36</c:f>
              <c:numCache>
                <c:formatCode>#,##0.00</c:formatCode>
                <c:ptCount val="11"/>
                <c:pt idx="0">
                  <c:v>1</c:v>
                </c:pt>
                <c:pt idx="1">
                  <c:v>1.5</c:v>
                </c:pt>
                <c:pt idx="2">
                  <c:v>1.8</c:v>
                </c:pt>
                <c:pt idx="3">
                  <c:v>2.4</c:v>
                </c:pt>
                <c:pt idx="4">
                  <c:v>3.3</c:v>
                </c:pt>
                <c:pt idx="5">
                  <c:v>4</c:v>
                </c:pt>
                <c:pt idx="6">
                  <c:v>5.3</c:v>
                </c:pt>
                <c:pt idx="7">
                  <c:v>8.6999999999999993</c:v>
                </c:pt>
                <c:pt idx="8">
                  <c:v>12.2</c:v>
                </c:pt>
                <c:pt idx="9">
                  <c:v>21.6</c:v>
                </c:pt>
                <c:pt idx="10">
                  <c:v>66.3</c:v>
                </c:pt>
              </c:numCache>
            </c:numRef>
          </c:val>
          <c:extLst>
            <c:ext xmlns:c16="http://schemas.microsoft.com/office/drawing/2014/chart" uri="{C3380CC4-5D6E-409C-BE32-E72D297353CC}">
              <c16:uniqueId val="{0000000C-6575-4336-A335-1124DA577C15}"/>
            </c:ext>
          </c:extLst>
        </c:ser>
        <c:ser>
          <c:idx val="2"/>
          <c:order val="2"/>
          <c:tx>
            <c:strRef>
              <c:f>'Hoja12 (2)'!$J$42</c:f>
              <c:strCache>
                <c:ptCount val="1"/>
                <c:pt idx="0">
                  <c:v>1.971</c:v>
                </c:pt>
              </c:strCache>
            </c:strRef>
          </c:tx>
          <c:spPr>
            <a:solidFill>
              <a:schemeClr val="accent3"/>
            </a:solidFill>
            <a:ln>
              <a:noFill/>
            </a:ln>
            <a:effectLst/>
          </c:spPr>
          <c:invertIfNegative val="0"/>
          <c:cat>
            <c:strRef>
              <c:f>'Hoja12 (2)'!$K$11:$K$21</c:f>
              <c:strCache>
                <c:ptCount val="11"/>
                <c:pt idx="0">
                  <c:v>15-19</c:v>
                </c:pt>
                <c:pt idx="1">
                  <c:v>20-24</c:v>
                </c:pt>
                <c:pt idx="2">
                  <c:v>25-29</c:v>
                </c:pt>
                <c:pt idx="3">
                  <c:v>30-34</c:v>
                </c:pt>
                <c:pt idx="4">
                  <c:v>35-39</c:v>
                </c:pt>
                <c:pt idx="5">
                  <c:v>40-44</c:v>
                </c:pt>
                <c:pt idx="6">
                  <c:v>45-49</c:v>
                </c:pt>
                <c:pt idx="7">
                  <c:v>50-54</c:v>
                </c:pt>
                <c:pt idx="8">
                  <c:v>55-59</c:v>
                </c:pt>
                <c:pt idx="9">
                  <c:v>60-64</c:v>
                </c:pt>
                <c:pt idx="10">
                  <c:v>65 y más</c:v>
                </c:pt>
              </c:strCache>
            </c:strRef>
          </c:cat>
          <c:val>
            <c:numRef>
              <c:f>'Hoja12 (2)'!$N$42:$N$52</c:f>
              <c:numCache>
                <c:formatCode>#,##0.00</c:formatCode>
                <c:ptCount val="11"/>
                <c:pt idx="0">
                  <c:v>0.8</c:v>
                </c:pt>
                <c:pt idx="1">
                  <c:v>0.9</c:v>
                </c:pt>
                <c:pt idx="2">
                  <c:v>1.3</c:v>
                </c:pt>
                <c:pt idx="3">
                  <c:v>1.9</c:v>
                </c:pt>
                <c:pt idx="4">
                  <c:v>2.5</c:v>
                </c:pt>
                <c:pt idx="5">
                  <c:v>3.7</c:v>
                </c:pt>
                <c:pt idx="6">
                  <c:v>4.9000000000000004</c:v>
                </c:pt>
                <c:pt idx="7">
                  <c:v>7.7</c:v>
                </c:pt>
                <c:pt idx="8">
                  <c:v>12.5</c:v>
                </c:pt>
                <c:pt idx="9">
                  <c:v>19.899999999999999</c:v>
                </c:pt>
                <c:pt idx="10">
                  <c:v>54.5</c:v>
                </c:pt>
              </c:numCache>
            </c:numRef>
          </c:val>
          <c:extLst>
            <c:ext xmlns:c16="http://schemas.microsoft.com/office/drawing/2014/chart" uri="{C3380CC4-5D6E-409C-BE32-E72D297353CC}">
              <c16:uniqueId val="{0000000D-6575-4336-A335-1124DA577C15}"/>
            </c:ext>
          </c:extLst>
        </c:ser>
        <c:ser>
          <c:idx val="3"/>
          <c:order val="3"/>
          <c:tx>
            <c:strRef>
              <c:f>'Hoja12 (2)'!$J$58</c:f>
              <c:strCache>
                <c:ptCount val="1"/>
                <c:pt idx="0">
                  <c:v>1.976</c:v>
                </c:pt>
              </c:strCache>
            </c:strRef>
          </c:tx>
          <c:spPr>
            <a:solidFill>
              <a:schemeClr val="accent4"/>
            </a:solidFill>
            <a:ln>
              <a:noFill/>
            </a:ln>
            <a:effectLst/>
          </c:spPr>
          <c:invertIfNegative val="0"/>
          <c:cat>
            <c:strRef>
              <c:f>'Hoja12 (2)'!$K$11:$K$21</c:f>
              <c:strCache>
                <c:ptCount val="11"/>
                <c:pt idx="0">
                  <c:v>15-19</c:v>
                </c:pt>
                <c:pt idx="1">
                  <c:v>20-24</c:v>
                </c:pt>
                <c:pt idx="2">
                  <c:v>25-29</c:v>
                </c:pt>
                <c:pt idx="3">
                  <c:v>30-34</c:v>
                </c:pt>
                <c:pt idx="4">
                  <c:v>35-39</c:v>
                </c:pt>
                <c:pt idx="5">
                  <c:v>40-44</c:v>
                </c:pt>
                <c:pt idx="6">
                  <c:v>45-49</c:v>
                </c:pt>
                <c:pt idx="7">
                  <c:v>50-54</c:v>
                </c:pt>
                <c:pt idx="8">
                  <c:v>55-59</c:v>
                </c:pt>
                <c:pt idx="9">
                  <c:v>60-64</c:v>
                </c:pt>
                <c:pt idx="10">
                  <c:v>65 y más</c:v>
                </c:pt>
              </c:strCache>
            </c:strRef>
          </c:cat>
          <c:val>
            <c:numRef>
              <c:f>'Hoja12 (2)'!$N$58:$N$68</c:f>
              <c:numCache>
                <c:formatCode>#,##0.00</c:formatCode>
                <c:ptCount val="11"/>
                <c:pt idx="0">
                  <c:v>0.1</c:v>
                </c:pt>
                <c:pt idx="1">
                  <c:v>0.8</c:v>
                </c:pt>
                <c:pt idx="2">
                  <c:v>1</c:v>
                </c:pt>
                <c:pt idx="3">
                  <c:v>1.2</c:v>
                </c:pt>
                <c:pt idx="4">
                  <c:v>1.5</c:v>
                </c:pt>
                <c:pt idx="5">
                  <c:v>2.5</c:v>
                </c:pt>
                <c:pt idx="6">
                  <c:v>3</c:v>
                </c:pt>
                <c:pt idx="7">
                  <c:v>7.1</c:v>
                </c:pt>
                <c:pt idx="8">
                  <c:v>11.1</c:v>
                </c:pt>
                <c:pt idx="9">
                  <c:v>18.100000000000001</c:v>
                </c:pt>
                <c:pt idx="10">
                  <c:v>56.8</c:v>
                </c:pt>
              </c:numCache>
            </c:numRef>
          </c:val>
          <c:extLst>
            <c:ext xmlns:c16="http://schemas.microsoft.com/office/drawing/2014/chart" uri="{C3380CC4-5D6E-409C-BE32-E72D297353CC}">
              <c16:uniqueId val="{0000000E-6575-4336-A335-1124DA577C15}"/>
            </c:ext>
          </c:extLst>
        </c:ser>
        <c:ser>
          <c:idx val="4"/>
          <c:order val="4"/>
          <c:tx>
            <c:strRef>
              <c:f>'Hoja12 (2)'!$J$74</c:f>
              <c:strCache>
                <c:ptCount val="1"/>
                <c:pt idx="0">
                  <c:v>1.981</c:v>
                </c:pt>
              </c:strCache>
            </c:strRef>
          </c:tx>
          <c:spPr>
            <a:solidFill>
              <a:schemeClr val="accent5"/>
            </a:solidFill>
            <a:ln>
              <a:noFill/>
            </a:ln>
            <a:effectLst/>
          </c:spPr>
          <c:invertIfNegative val="0"/>
          <c:cat>
            <c:strRef>
              <c:f>'Hoja12 (2)'!$K$11:$K$21</c:f>
              <c:strCache>
                <c:ptCount val="11"/>
                <c:pt idx="0">
                  <c:v>15-19</c:v>
                </c:pt>
                <c:pt idx="1">
                  <c:v>20-24</c:v>
                </c:pt>
                <c:pt idx="2">
                  <c:v>25-29</c:v>
                </c:pt>
                <c:pt idx="3">
                  <c:v>30-34</c:v>
                </c:pt>
                <c:pt idx="4">
                  <c:v>35-39</c:v>
                </c:pt>
                <c:pt idx="5">
                  <c:v>40-44</c:v>
                </c:pt>
                <c:pt idx="6">
                  <c:v>45-49</c:v>
                </c:pt>
                <c:pt idx="7">
                  <c:v>50-54</c:v>
                </c:pt>
                <c:pt idx="8">
                  <c:v>55-59</c:v>
                </c:pt>
                <c:pt idx="9">
                  <c:v>60-64</c:v>
                </c:pt>
                <c:pt idx="10">
                  <c:v>65 y más</c:v>
                </c:pt>
              </c:strCache>
            </c:strRef>
          </c:cat>
          <c:val>
            <c:numRef>
              <c:f>'Hoja12 (2)'!$N$74:$N$84</c:f>
              <c:numCache>
                <c:formatCode>#,##0.00</c:formatCode>
                <c:ptCount val="11"/>
                <c:pt idx="0">
                  <c:v>0.7</c:v>
                </c:pt>
                <c:pt idx="1">
                  <c:v>0.8</c:v>
                </c:pt>
                <c:pt idx="2">
                  <c:v>1</c:v>
                </c:pt>
                <c:pt idx="3">
                  <c:v>1.2</c:v>
                </c:pt>
                <c:pt idx="4">
                  <c:v>1.8</c:v>
                </c:pt>
                <c:pt idx="5">
                  <c:v>2.7</c:v>
                </c:pt>
                <c:pt idx="6">
                  <c:v>3.8</c:v>
                </c:pt>
                <c:pt idx="7">
                  <c:v>6.1</c:v>
                </c:pt>
                <c:pt idx="8">
                  <c:v>8.3000000000000007</c:v>
                </c:pt>
                <c:pt idx="9">
                  <c:v>14.9</c:v>
                </c:pt>
                <c:pt idx="10">
                  <c:v>49.8</c:v>
                </c:pt>
              </c:numCache>
            </c:numRef>
          </c:val>
          <c:extLst>
            <c:ext xmlns:c16="http://schemas.microsoft.com/office/drawing/2014/chart" uri="{C3380CC4-5D6E-409C-BE32-E72D297353CC}">
              <c16:uniqueId val="{0000000F-6575-4336-A335-1124DA577C15}"/>
            </c:ext>
          </c:extLst>
        </c:ser>
        <c:ser>
          <c:idx val="5"/>
          <c:order val="5"/>
          <c:tx>
            <c:strRef>
              <c:f>'Hoja12 (2)'!$J$90</c:f>
              <c:strCache>
                <c:ptCount val="1"/>
                <c:pt idx="0">
                  <c:v>1.986</c:v>
                </c:pt>
              </c:strCache>
            </c:strRef>
          </c:tx>
          <c:spPr>
            <a:solidFill>
              <a:schemeClr val="accent6"/>
            </a:solidFill>
            <a:ln>
              <a:noFill/>
            </a:ln>
            <a:effectLst/>
          </c:spPr>
          <c:invertIfNegative val="0"/>
          <c:dLbls>
            <c:dLbl>
              <c:idx val="0"/>
              <c:layout>
                <c:manualLayout>
                  <c:x val="0"/>
                  <c:y val="-3.076922248624470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0-6575-4336-A335-1124DA577C15}"/>
                </c:ext>
              </c:extLst>
            </c:dLbl>
            <c:dLbl>
              <c:idx val="1"/>
              <c:layout>
                <c:manualLayout>
                  <c:x val="-1.8680036297230352E-17"/>
                  <c:y val="-3.4188024984716341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1-6575-4336-A335-1124DA577C15}"/>
                </c:ext>
              </c:extLst>
            </c:dLbl>
            <c:dLbl>
              <c:idx val="2"/>
              <c:layout>
                <c:manualLayout>
                  <c:x val="0"/>
                  <c:y val="-5.128203747707450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2-6575-4336-A335-1124DA577C15}"/>
                </c:ext>
              </c:extLst>
            </c:dLbl>
            <c:dLbl>
              <c:idx val="3"/>
              <c:layout>
                <c:manualLayout>
                  <c:x val="0"/>
                  <c:y val="-5.128203747707463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3-6575-4336-A335-1124DA577C15}"/>
                </c:ext>
              </c:extLst>
            </c:dLbl>
            <c:dLbl>
              <c:idx val="4"/>
              <c:layout>
                <c:manualLayout>
                  <c:x val="0"/>
                  <c:y val="-5.811964247401777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4-6575-4336-A335-1124DA577C15}"/>
                </c:ext>
              </c:extLst>
            </c:dLbl>
            <c:dLbl>
              <c:idx val="5"/>
              <c:layout>
                <c:manualLayout>
                  <c:x val="0"/>
                  <c:y val="-7.863245746484770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5-6575-4336-A335-1124DA577C15}"/>
                </c:ext>
              </c:extLst>
            </c:dLbl>
            <c:dLbl>
              <c:idx val="6"/>
              <c:layout>
                <c:manualLayout>
                  <c:x val="-7.4720145188921409E-17"/>
                  <c:y val="-8.547006246179096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6-6575-4336-A335-1124DA577C15}"/>
                </c:ext>
              </c:extLst>
            </c:dLbl>
            <c:dLbl>
              <c:idx val="7"/>
              <c:layout>
                <c:manualLayout>
                  <c:x val="0"/>
                  <c:y val="-9.572646995720574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7-6575-4336-A335-1124DA577C15}"/>
                </c:ext>
              </c:extLst>
            </c:dLbl>
            <c:dLbl>
              <c:idx val="8"/>
              <c:layout>
                <c:manualLayout>
                  <c:x val="0"/>
                  <c:y val="-0.10256407495414914"/>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8-6575-4336-A335-1124DA577C15}"/>
                </c:ext>
              </c:extLst>
            </c:dLbl>
            <c:dLbl>
              <c:idx val="9"/>
              <c:layout>
                <c:manualLayout>
                  <c:x val="0"/>
                  <c:y val="-0.1059828774526206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9-6575-4336-A335-1124DA577C15}"/>
                </c:ext>
              </c:extLst>
            </c:dLbl>
            <c:dLbl>
              <c:idx val="10"/>
              <c:layout>
                <c:manualLayout>
                  <c:x val="0"/>
                  <c:y val="-0.12307688994497884"/>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A-6575-4336-A335-1124DA577C15}"/>
                </c:ext>
              </c:extLst>
            </c:dLbl>
            <c:spPr>
              <a:solidFill>
                <a:schemeClr val="accent6">
                  <a:lumMod val="20000"/>
                  <a:lumOff val="80000"/>
                </a:schemeClr>
              </a:solidFill>
              <a:ln>
                <a:solidFill>
                  <a:schemeClr val="accent6"/>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25400" cap="flat" cmpd="sng" algn="ctr">
                      <a:solidFill>
                        <a:schemeClr val="accent6"/>
                      </a:solidFill>
                      <a:round/>
                    </a:ln>
                    <a:effectLst/>
                  </c:spPr>
                </c15:leaderLines>
              </c:ext>
            </c:extLst>
          </c:dLbls>
          <c:cat>
            <c:strRef>
              <c:f>'Hoja12 (2)'!$K$11:$K$21</c:f>
              <c:strCache>
                <c:ptCount val="11"/>
                <c:pt idx="0">
                  <c:v>15-19</c:v>
                </c:pt>
                <c:pt idx="1">
                  <c:v>20-24</c:v>
                </c:pt>
                <c:pt idx="2">
                  <c:v>25-29</c:v>
                </c:pt>
                <c:pt idx="3">
                  <c:v>30-34</c:v>
                </c:pt>
                <c:pt idx="4">
                  <c:v>35-39</c:v>
                </c:pt>
                <c:pt idx="5">
                  <c:v>40-44</c:v>
                </c:pt>
                <c:pt idx="6">
                  <c:v>45-49</c:v>
                </c:pt>
                <c:pt idx="7">
                  <c:v>50-54</c:v>
                </c:pt>
                <c:pt idx="8">
                  <c:v>55-59</c:v>
                </c:pt>
                <c:pt idx="9">
                  <c:v>60-64</c:v>
                </c:pt>
                <c:pt idx="10">
                  <c:v>65 y más</c:v>
                </c:pt>
              </c:strCache>
            </c:strRef>
          </c:cat>
          <c:val>
            <c:numRef>
              <c:f>'Hoja12 (2)'!$N$90:$N$100</c:f>
              <c:numCache>
                <c:formatCode>#,##0.00</c:formatCode>
                <c:ptCount val="11"/>
                <c:pt idx="0">
                  <c:v>0.6</c:v>
                </c:pt>
                <c:pt idx="1">
                  <c:v>0.7</c:v>
                </c:pt>
                <c:pt idx="2">
                  <c:v>0.9</c:v>
                </c:pt>
                <c:pt idx="3">
                  <c:v>1.2</c:v>
                </c:pt>
                <c:pt idx="4">
                  <c:v>1.5</c:v>
                </c:pt>
                <c:pt idx="5">
                  <c:v>2.2000000000000002</c:v>
                </c:pt>
                <c:pt idx="6">
                  <c:v>3.4</c:v>
                </c:pt>
                <c:pt idx="7">
                  <c:v>5.0999999999999996</c:v>
                </c:pt>
                <c:pt idx="8">
                  <c:v>7.6</c:v>
                </c:pt>
                <c:pt idx="9">
                  <c:v>12.8</c:v>
                </c:pt>
                <c:pt idx="10">
                  <c:v>46.2</c:v>
                </c:pt>
              </c:numCache>
            </c:numRef>
          </c:val>
          <c:extLst>
            <c:ext xmlns:c16="http://schemas.microsoft.com/office/drawing/2014/chart" uri="{C3380CC4-5D6E-409C-BE32-E72D297353CC}">
              <c16:uniqueId val="{0000001B-6575-4336-A335-1124DA577C15}"/>
            </c:ext>
          </c:extLst>
        </c:ser>
        <c:ser>
          <c:idx val="6"/>
          <c:order val="6"/>
          <c:tx>
            <c:strRef>
              <c:f>'Hoja12 (2)'!$J$106</c:f>
              <c:strCache>
                <c:ptCount val="1"/>
                <c:pt idx="0">
                  <c:v>1.991</c:v>
                </c:pt>
              </c:strCache>
            </c:strRef>
          </c:tx>
          <c:spPr>
            <a:solidFill>
              <a:schemeClr val="accent1">
                <a:lumMod val="60000"/>
              </a:schemeClr>
            </a:solidFill>
            <a:ln>
              <a:noFill/>
            </a:ln>
            <a:effectLst/>
          </c:spPr>
          <c:invertIfNegative val="0"/>
          <c:cat>
            <c:strRef>
              <c:f>'Hoja12 (2)'!$K$11:$K$21</c:f>
              <c:strCache>
                <c:ptCount val="11"/>
                <c:pt idx="0">
                  <c:v>15-19</c:v>
                </c:pt>
                <c:pt idx="1">
                  <c:v>20-24</c:v>
                </c:pt>
                <c:pt idx="2">
                  <c:v>25-29</c:v>
                </c:pt>
                <c:pt idx="3">
                  <c:v>30-34</c:v>
                </c:pt>
                <c:pt idx="4">
                  <c:v>35-39</c:v>
                </c:pt>
                <c:pt idx="5">
                  <c:v>40-44</c:v>
                </c:pt>
                <c:pt idx="6">
                  <c:v>45-49</c:v>
                </c:pt>
                <c:pt idx="7">
                  <c:v>50-54</c:v>
                </c:pt>
                <c:pt idx="8">
                  <c:v>55-59</c:v>
                </c:pt>
                <c:pt idx="9">
                  <c:v>60-64</c:v>
                </c:pt>
                <c:pt idx="10">
                  <c:v>65 y más</c:v>
                </c:pt>
              </c:strCache>
            </c:strRef>
          </c:cat>
          <c:val>
            <c:numRef>
              <c:f>'Hoja12 (2)'!$N$106:$N$116</c:f>
              <c:numCache>
                <c:formatCode>#,##0.00</c:formatCode>
                <c:ptCount val="11"/>
                <c:pt idx="0">
                  <c:v>0.62</c:v>
                </c:pt>
                <c:pt idx="1">
                  <c:v>0.72</c:v>
                </c:pt>
                <c:pt idx="2">
                  <c:v>0.83</c:v>
                </c:pt>
                <c:pt idx="3">
                  <c:v>1.21</c:v>
                </c:pt>
                <c:pt idx="4">
                  <c:v>1.46</c:v>
                </c:pt>
                <c:pt idx="5">
                  <c:v>2.2599999999999998</c:v>
                </c:pt>
                <c:pt idx="6">
                  <c:v>2.9</c:v>
                </c:pt>
                <c:pt idx="7">
                  <c:v>5.21</c:v>
                </c:pt>
                <c:pt idx="8">
                  <c:v>7.69</c:v>
                </c:pt>
                <c:pt idx="9">
                  <c:v>12.49</c:v>
                </c:pt>
                <c:pt idx="10">
                  <c:v>45.23</c:v>
                </c:pt>
              </c:numCache>
            </c:numRef>
          </c:val>
          <c:extLst>
            <c:ext xmlns:c16="http://schemas.microsoft.com/office/drawing/2014/chart" uri="{C3380CC4-5D6E-409C-BE32-E72D297353CC}">
              <c16:uniqueId val="{0000001C-6575-4336-A335-1124DA577C15}"/>
            </c:ext>
          </c:extLst>
        </c:ser>
        <c:ser>
          <c:idx val="7"/>
          <c:order val="7"/>
          <c:tx>
            <c:strRef>
              <c:f>'Hoja12 (2)'!$J$122</c:f>
              <c:strCache>
                <c:ptCount val="1"/>
                <c:pt idx="0">
                  <c:v>1.996</c:v>
                </c:pt>
              </c:strCache>
            </c:strRef>
          </c:tx>
          <c:spPr>
            <a:solidFill>
              <a:schemeClr val="accent2">
                <a:lumMod val="60000"/>
              </a:schemeClr>
            </a:solidFill>
            <a:ln>
              <a:noFill/>
            </a:ln>
            <a:effectLst/>
          </c:spPr>
          <c:invertIfNegative val="0"/>
          <c:cat>
            <c:strRef>
              <c:f>'Hoja12 (2)'!$K$11:$K$21</c:f>
              <c:strCache>
                <c:ptCount val="11"/>
                <c:pt idx="0">
                  <c:v>15-19</c:v>
                </c:pt>
                <c:pt idx="1">
                  <c:v>20-24</c:v>
                </c:pt>
                <c:pt idx="2">
                  <c:v>25-29</c:v>
                </c:pt>
                <c:pt idx="3">
                  <c:v>30-34</c:v>
                </c:pt>
                <c:pt idx="4">
                  <c:v>35-39</c:v>
                </c:pt>
                <c:pt idx="5">
                  <c:v>40-44</c:v>
                </c:pt>
                <c:pt idx="6">
                  <c:v>45-49</c:v>
                </c:pt>
                <c:pt idx="7">
                  <c:v>50-54</c:v>
                </c:pt>
                <c:pt idx="8">
                  <c:v>55-59</c:v>
                </c:pt>
                <c:pt idx="9">
                  <c:v>60-64</c:v>
                </c:pt>
                <c:pt idx="10">
                  <c:v>65 y más</c:v>
                </c:pt>
              </c:strCache>
            </c:strRef>
          </c:cat>
          <c:val>
            <c:numRef>
              <c:f>'Hoja12 (2)'!$N$122:$N$132</c:f>
              <c:numCache>
                <c:formatCode>#,##0.00</c:formatCode>
                <c:ptCount val="11"/>
                <c:pt idx="0">
                  <c:v>0.62</c:v>
                </c:pt>
                <c:pt idx="1">
                  <c:v>0.68</c:v>
                </c:pt>
                <c:pt idx="2">
                  <c:v>0.86</c:v>
                </c:pt>
                <c:pt idx="3">
                  <c:v>1.08</c:v>
                </c:pt>
                <c:pt idx="4">
                  <c:v>1.55</c:v>
                </c:pt>
                <c:pt idx="5">
                  <c:v>2.17</c:v>
                </c:pt>
                <c:pt idx="6">
                  <c:v>3.1</c:v>
                </c:pt>
                <c:pt idx="7">
                  <c:v>4.55</c:v>
                </c:pt>
                <c:pt idx="8">
                  <c:v>7.5</c:v>
                </c:pt>
                <c:pt idx="9">
                  <c:v>11.15</c:v>
                </c:pt>
                <c:pt idx="10">
                  <c:v>44.42</c:v>
                </c:pt>
              </c:numCache>
            </c:numRef>
          </c:val>
          <c:extLst>
            <c:ext xmlns:c16="http://schemas.microsoft.com/office/drawing/2014/chart" uri="{C3380CC4-5D6E-409C-BE32-E72D297353CC}">
              <c16:uniqueId val="{0000001D-6575-4336-A335-1124DA577C15}"/>
            </c:ext>
          </c:extLst>
        </c:ser>
        <c:ser>
          <c:idx val="8"/>
          <c:order val="8"/>
          <c:tx>
            <c:strRef>
              <c:f>'Hoja12 (2)'!$J$138</c:f>
              <c:strCache>
                <c:ptCount val="1"/>
                <c:pt idx="0">
                  <c:v>2.001</c:v>
                </c:pt>
              </c:strCache>
            </c:strRef>
          </c:tx>
          <c:spPr>
            <a:solidFill>
              <a:schemeClr val="accent3">
                <a:lumMod val="60000"/>
              </a:schemeClr>
            </a:solidFill>
            <a:ln>
              <a:noFill/>
            </a:ln>
            <a:effectLst/>
          </c:spPr>
          <c:invertIfNegative val="0"/>
          <c:cat>
            <c:strRef>
              <c:f>'Hoja12 (2)'!$K$11:$K$21</c:f>
              <c:strCache>
                <c:ptCount val="11"/>
                <c:pt idx="0">
                  <c:v>15-19</c:v>
                </c:pt>
                <c:pt idx="1">
                  <c:v>20-24</c:v>
                </c:pt>
                <c:pt idx="2">
                  <c:v>25-29</c:v>
                </c:pt>
                <c:pt idx="3">
                  <c:v>30-34</c:v>
                </c:pt>
                <c:pt idx="4">
                  <c:v>35-39</c:v>
                </c:pt>
                <c:pt idx="5">
                  <c:v>40-44</c:v>
                </c:pt>
                <c:pt idx="6">
                  <c:v>45-49</c:v>
                </c:pt>
                <c:pt idx="7">
                  <c:v>50-54</c:v>
                </c:pt>
                <c:pt idx="8">
                  <c:v>55-59</c:v>
                </c:pt>
                <c:pt idx="9">
                  <c:v>60-64</c:v>
                </c:pt>
                <c:pt idx="10">
                  <c:v>65 y más</c:v>
                </c:pt>
              </c:strCache>
            </c:strRef>
          </c:cat>
          <c:val>
            <c:numRef>
              <c:f>'Hoja12 (2)'!$N$138:$N$148</c:f>
              <c:numCache>
                <c:formatCode>#,##0.00</c:formatCode>
                <c:ptCount val="11"/>
                <c:pt idx="0">
                  <c:v>0.54</c:v>
                </c:pt>
                <c:pt idx="1">
                  <c:v>0.67</c:v>
                </c:pt>
                <c:pt idx="2">
                  <c:v>0.86</c:v>
                </c:pt>
                <c:pt idx="3">
                  <c:v>1.1200000000000001</c:v>
                </c:pt>
                <c:pt idx="4">
                  <c:v>1.34</c:v>
                </c:pt>
                <c:pt idx="5">
                  <c:v>2.09</c:v>
                </c:pt>
                <c:pt idx="6">
                  <c:v>2.9</c:v>
                </c:pt>
                <c:pt idx="7">
                  <c:v>4.0599999999999996</c:v>
                </c:pt>
                <c:pt idx="8">
                  <c:v>5.57</c:v>
                </c:pt>
                <c:pt idx="9">
                  <c:v>9.8800000000000008</c:v>
                </c:pt>
                <c:pt idx="10">
                  <c:v>39.21</c:v>
                </c:pt>
              </c:numCache>
            </c:numRef>
          </c:val>
          <c:extLst>
            <c:ext xmlns:c16="http://schemas.microsoft.com/office/drawing/2014/chart" uri="{C3380CC4-5D6E-409C-BE32-E72D297353CC}">
              <c16:uniqueId val="{0000001E-6575-4336-A335-1124DA577C15}"/>
            </c:ext>
          </c:extLst>
        </c:ser>
        <c:ser>
          <c:idx val="9"/>
          <c:order val="9"/>
          <c:tx>
            <c:strRef>
              <c:f>'Hoja12 (2)'!$J$154</c:f>
              <c:strCache>
                <c:ptCount val="1"/>
                <c:pt idx="0">
                  <c:v>2.006</c:v>
                </c:pt>
              </c:strCache>
            </c:strRef>
          </c:tx>
          <c:spPr>
            <a:solidFill>
              <a:schemeClr val="accent4">
                <a:lumMod val="60000"/>
              </a:schemeClr>
            </a:solidFill>
            <a:ln>
              <a:noFill/>
            </a:ln>
            <a:effectLst/>
          </c:spPr>
          <c:invertIfNegative val="0"/>
          <c:cat>
            <c:strRef>
              <c:f>'Hoja12 (2)'!$K$11:$K$21</c:f>
              <c:strCache>
                <c:ptCount val="11"/>
                <c:pt idx="0">
                  <c:v>15-19</c:v>
                </c:pt>
                <c:pt idx="1">
                  <c:v>20-24</c:v>
                </c:pt>
                <c:pt idx="2">
                  <c:v>25-29</c:v>
                </c:pt>
                <c:pt idx="3">
                  <c:v>30-34</c:v>
                </c:pt>
                <c:pt idx="4">
                  <c:v>35-39</c:v>
                </c:pt>
                <c:pt idx="5">
                  <c:v>40-44</c:v>
                </c:pt>
                <c:pt idx="6">
                  <c:v>45-49</c:v>
                </c:pt>
                <c:pt idx="7">
                  <c:v>50-54</c:v>
                </c:pt>
                <c:pt idx="8">
                  <c:v>55-59</c:v>
                </c:pt>
                <c:pt idx="9">
                  <c:v>60-64</c:v>
                </c:pt>
                <c:pt idx="10">
                  <c:v>65 y más</c:v>
                </c:pt>
              </c:strCache>
            </c:strRef>
          </c:cat>
          <c:val>
            <c:numRef>
              <c:f>'Hoja12 (2)'!$N$154:$N$164</c:f>
              <c:numCache>
                <c:formatCode>#,##0.00</c:formatCode>
                <c:ptCount val="11"/>
                <c:pt idx="0">
                  <c:v>0.54</c:v>
                </c:pt>
                <c:pt idx="1">
                  <c:v>0.72</c:v>
                </c:pt>
                <c:pt idx="2">
                  <c:v>0.85</c:v>
                </c:pt>
                <c:pt idx="3">
                  <c:v>1.05</c:v>
                </c:pt>
                <c:pt idx="4">
                  <c:v>1.38</c:v>
                </c:pt>
                <c:pt idx="5">
                  <c:v>1.93</c:v>
                </c:pt>
                <c:pt idx="6">
                  <c:v>3.06</c:v>
                </c:pt>
                <c:pt idx="7">
                  <c:v>4.43</c:v>
                </c:pt>
                <c:pt idx="8">
                  <c:v>6.24</c:v>
                </c:pt>
                <c:pt idx="9">
                  <c:v>9.1300000000000008</c:v>
                </c:pt>
                <c:pt idx="10">
                  <c:v>40.83</c:v>
                </c:pt>
              </c:numCache>
            </c:numRef>
          </c:val>
          <c:extLst>
            <c:ext xmlns:c16="http://schemas.microsoft.com/office/drawing/2014/chart" uri="{C3380CC4-5D6E-409C-BE32-E72D297353CC}">
              <c16:uniqueId val="{0000001F-6575-4336-A335-1124DA577C15}"/>
            </c:ext>
          </c:extLst>
        </c:ser>
        <c:ser>
          <c:idx val="10"/>
          <c:order val="10"/>
          <c:tx>
            <c:strRef>
              <c:f>'Hoja12 (2)'!$J$170</c:f>
              <c:strCache>
                <c:ptCount val="1"/>
                <c:pt idx="0">
                  <c:v>2.011</c:v>
                </c:pt>
              </c:strCache>
            </c:strRef>
          </c:tx>
          <c:spPr>
            <a:solidFill>
              <a:schemeClr val="accent5">
                <a:lumMod val="60000"/>
              </a:schemeClr>
            </a:solidFill>
            <a:ln>
              <a:noFill/>
            </a:ln>
            <a:effectLst/>
          </c:spPr>
          <c:invertIfNegative val="0"/>
          <c:dLbls>
            <c:dLbl>
              <c:idx val="0"/>
              <c:layout>
                <c:manualLayout>
                  <c:x val="0"/>
                  <c:y val="-6.837604996943393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0-6575-4336-A335-1124DA577C15}"/>
                </c:ext>
              </c:extLst>
            </c:dLbl>
            <c:dLbl>
              <c:idx val="1"/>
              <c:layout>
                <c:manualLayout>
                  <c:x val="0"/>
                  <c:y val="-6.8376049969432673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1-6575-4336-A335-1124DA577C15}"/>
                </c:ext>
              </c:extLst>
            </c:dLbl>
            <c:dLbl>
              <c:idx val="2"/>
              <c:layout>
                <c:manualLayout>
                  <c:x val="0"/>
                  <c:y val="-1.02564074954149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2-6575-4336-A335-1124DA577C15}"/>
                </c:ext>
              </c:extLst>
            </c:dLbl>
            <c:dLbl>
              <c:idx val="3"/>
              <c:layout>
                <c:manualLayout>
                  <c:x val="-7.4720145188921409E-17"/>
                  <c:y val="-2.393161748930143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3-6575-4336-A335-1124DA577C15}"/>
                </c:ext>
              </c:extLst>
            </c:dLbl>
            <c:dLbl>
              <c:idx val="4"/>
              <c:layout>
                <c:manualLayout>
                  <c:x val="-7.4720145188921409E-17"/>
                  <c:y val="-1.367520999388653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4-6575-4336-A335-1124DA577C15}"/>
                </c:ext>
              </c:extLst>
            </c:dLbl>
            <c:dLbl>
              <c:idx val="5"/>
              <c:layout>
                <c:manualLayout>
                  <c:x val="0"/>
                  <c:y val="-4.4444432480131239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5-6575-4336-A335-1124DA577C15}"/>
                </c:ext>
              </c:extLst>
            </c:dLbl>
            <c:dLbl>
              <c:idx val="6"/>
              <c:layout>
                <c:manualLayout>
                  <c:x val="-7.4720145188921409E-17"/>
                  <c:y val="-4.102562998165960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6-6575-4336-A335-1124DA577C15}"/>
                </c:ext>
              </c:extLst>
            </c:dLbl>
            <c:dLbl>
              <c:idx val="7"/>
              <c:layout>
                <c:manualLayout>
                  <c:x val="0"/>
                  <c:y val="-5.470083997554613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7-6575-4336-A335-1124DA577C15}"/>
                </c:ext>
              </c:extLst>
            </c:dLbl>
            <c:dLbl>
              <c:idx val="8"/>
              <c:layout>
                <c:manualLayout>
                  <c:x val="0"/>
                  <c:y val="-6.4957247470961044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8-6575-4336-A335-1124DA577C15}"/>
                </c:ext>
              </c:extLst>
            </c:dLbl>
            <c:dLbl>
              <c:idx val="9"/>
              <c:layout>
                <c:manualLayout>
                  <c:x val="0"/>
                  <c:y val="-6.153844497248940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9-6575-4336-A335-1124DA577C15}"/>
                </c:ext>
              </c:extLst>
            </c:dLbl>
            <c:dLbl>
              <c:idx val="10"/>
              <c:layout>
                <c:manualLayout>
                  <c:x val="0"/>
                  <c:y val="-0.11965808744650719"/>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2A-6575-4336-A335-1124DA577C15}"/>
                </c:ext>
              </c:extLst>
            </c:dLbl>
            <c:spPr>
              <a:solidFill>
                <a:schemeClr val="accent5">
                  <a:lumMod val="40000"/>
                  <a:lumOff val="60000"/>
                </a:schemeClr>
              </a:solidFill>
              <a:ln>
                <a:solidFill>
                  <a:srgbClr val="002060"/>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25400" cap="flat" cmpd="sng" algn="ctr">
                      <a:solidFill>
                        <a:srgbClr val="002060">
                          <a:alpha val="99000"/>
                        </a:srgbClr>
                      </a:solidFill>
                      <a:round/>
                    </a:ln>
                    <a:effectLst/>
                  </c:spPr>
                </c15:leaderLines>
              </c:ext>
            </c:extLst>
          </c:dLbls>
          <c:cat>
            <c:strRef>
              <c:f>'Hoja12 (2)'!$K$11:$K$21</c:f>
              <c:strCache>
                <c:ptCount val="11"/>
                <c:pt idx="0">
                  <c:v>15-19</c:v>
                </c:pt>
                <c:pt idx="1">
                  <c:v>20-24</c:v>
                </c:pt>
                <c:pt idx="2">
                  <c:v>25-29</c:v>
                </c:pt>
                <c:pt idx="3">
                  <c:v>30-34</c:v>
                </c:pt>
                <c:pt idx="4">
                  <c:v>35-39</c:v>
                </c:pt>
                <c:pt idx="5">
                  <c:v>40-44</c:v>
                </c:pt>
                <c:pt idx="6">
                  <c:v>45-49</c:v>
                </c:pt>
                <c:pt idx="7">
                  <c:v>50-54</c:v>
                </c:pt>
                <c:pt idx="8">
                  <c:v>55-59</c:v>
                </c:pt>
                <c:pt idx="9">
                  <c:v>60-64</c:v>
                </c:pt>
                <c:pt idx="10">
                  <c:v>65 y más</c:v>
                </c:pt>
              </c:strCache>
            </c:strRef>
          </c:cat>
          <c:val>
            <c:numRef>
              <c:f>'Hoja12 (2)'!$N$170:$N$180</c:f>
              <c:numCache>
                <c:formatCode>#,##0.00</c:formatCode>
                <c:ptCount val="11"/>
                <c:pt idx="0">
                  <c:v>0.48479205033232498</c:v>
                </c:pt>
                <c:pt idx="1">
                  <c:v>0.58911826568537096</c:v>
                </c:pt>
                <c:pt idx="2">
                  <c:v>0.73822947560696195</c:v>
                </c:pt>
                <c:pt idx="3">
                  <c:v>1.0093443133667399</c:v>
                </c:pt>
                <c:pt idx="4">
                  <c:v>1.26234994051338</c:v>
                </c:pt>
                <c:pt idx="5">
                  <c:v>1.5910174249245299</c:v>
                </c:pt>
                <c:pt idx="6">
                  <c:v>2.2559015893377601</c:v>
                </c:pt>
                <c:pt idx="7">
                  <c:v>3.7949684217872202</c:v>
                </c:pt>
                <c:pt idx="8">
                  <c:v>5.8165299249879299</c:v>
                </c:pt>
                <c:pt idx="9">
                  <c:v>8.8844319294694003</c:v>
                </c:pt>
                <c:pt idx="10">
                  <c:v>33.1803472853789</c:v>
                </c:pt>
              </c:numCache>
            </c:numRef>
          </c:val>
          <c:extLst>
            <c:ext xmlns:c16="http://schemas.microsoft.com/office/drawing/2014/chart" uri="{C3380CC4-5D6E-409C-BE32-E72D297353CC}">
              <c16:uniqueId val="{0000002B-6575-4336-A335-1124DA577C15}"/>
            </c:ext>
          </c:extLst>
        </c:ser>
        <c:dLbls>
          <c:showLegendKey val="0"/>
          <c:showVal val="0"/>
          <c:showCatName val="0"/>
          <c:showSerName val="0"/>
          <c:showPercent val="0"/>
          <c:showBubbleSize val="0"/>
        </c:dLbls>
        <c:gapWidth val="219"/>
        <c:axId val="211627992"/>
        <c:axId val="211632584"/>
      </c:barChart>
      <c:catAx>
        <c:axId val="211627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211632584"/>
        <c:crosses val="autoZero"/>
        <c:auto val="1"/>
        <c:lblAlgn val="ctr"/>
        <c:lblOffset val="100"/>
        <c:noMultiLvlLbl val="0"/>
      </c:catAx>
      <c:valAx>
        <c:axId val="2116325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211627992"/>
        <c:crosses val="autoZero"/>
        <c:crossBetween val="between"/>
      </c:valAx>
      <c:spPr>
        <a:pattFill prst="pct25">
          <a:fgClr>
            <a:schemeClr val="accent2">
              <a:lumMod val="20000"/>
              <a:lumOff val="80000"/>
            </a:schemeClr>
          </a:fgClr>
          <a:bgClr>
            <a:schemeClr val="bg1"/>
          </a:bgClr>
        </a:pattFill>
        <a:ln>
          <a:noFill/>
        </a:ln>
        <a:effectLst/>
      </c:spPr>
    </c:plotArea>
    <c:legend>
      <c:legendPos val="b"/>
      <c:layout>
        <c:manualLayout>
          <c:xMode val="edge"/>
          <c:yMode val="edge"/>
          <c:x val="7.3762153218880952E-2"/>
          <c:y val="0.8932257946923301"/>
          <c:w val="0.89610929399879202"/>
          <c:h val="7.8996427529892096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pattFill prst="pct25">
      <a:fgClr>
        <a:schemeClr val="accent2">
          <a:lumMod val="20000"/>
          <a:lumOff val="80000"/>
        </a:schemeClr>
      </a:fgClr>
      <a:bgClr>
        <a:schemeClr val="bg1"/>
      </a:bgClr>
    </a:pattFill>
    <a:ln w="9525" cap="flat" cmpd="sng" algn="ctr">
      <a:solidFill>
        <a:schemeClr val="tx1">
          <a:lumMod val="15000"/>
          <a:lumOff val="85000"/>
        </a:schemeClr>
      </a:solidFill>
      <a:round/>
    </a:ln>
    <a:effectLst/>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ES" sz="1400"/>
              <a:t>Tasas Específicas de Fecundidad por grupos de edad de la madre, quinquenales de 1961 - 2011 </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autoTitleDeleted val="0"/>
    <c:plotArea>
      <c:layout/>
      <c:barChart>
        <c:barDir val="col"/>
        <c:grouping val="clustered"/>
        <c:varyColors val="0"/>
        <c:ser>
          <c:idx val="0"/>
          <c:order val="0"/>
          <c:tx>
            <c:strRef>
              <c:f>'Hoja13 (2)'!$B$7</c:f>
              <c:strCache>
                <c:ptCount val="1"/>
                <c:pt idx="0">
                  <c:v>1.961</c:v>
                </c:pt>
              </c:strCache>
            </c:strRef>
          </c:tx>
          <c:spPr>
            <a:solidFill>
              <a:schemeClr val="accent1"/>
            </a:solidFill>
            <a:ln>
              <a:noFill/>
            </a:ln>
            <a:effectLst/>
          </c:spPr>
          <c:invertIfNegative val="0"/>
          <c:dLbls>
            <c:spPr>
              <a:solidFill>
                <a:schemeClr val="accent1">
                  <a:lumMod val="20000"/>
                  <a:lumOff val="80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'Hoja13 (2)'!$C$7:$C$14</c:f>
              <c:strCache>
                <c:ptCount val="8"/>
                <c:pt idx="0">
                  <c:v>Tasa global de fecundidad</c:v>
                </c:pt>
                <c:pt idx="1">
                  <c:v>15-19</c:v>
                </c:pt>
                <c:pt idx="2">
                  <c:v>20-24</c:v>
                </c:pt>
                <c:pt idx="3">
                  <c:v>25-29</c:v>
                </c:pt>
                <c:pt idx="4">
                  <c:v>30-34</c:v>
                </c:pt>
                <c:pt idx="5">
                  <c:v>35-39</c:v>
                </c:pt>
                <c:pt idx="6">
                  <c:v>40-44</c:v>
                </c:pt>
                <c:pt idx="7">
                  <c:v>45-49</c:v>
                </c:pt>
              </c:strCache>
            </c:strRef>
          </c:cat>
          <c:val>
            <c:numRef>
              <c:f>'Hoja13 (2)'!$D$7:$D$14</c:f>
              <c:numCache>
                <c:formatCode>#,##0.0</c:formatCode>
                <c:ptCount val="8"/>
                <c:pt idx="1">
                  <c:v>138</c:v>
                </c:pt>
                <c:pt idx="2">
                  <c:v>336.7</c:v>
                </c:pt>
                <c:pt idx="3">
                  <c:v>342.7</c:v>
                </c:pt>
                <c:pt idx="4">
                  <c:v>247.6</c:v>
                </c:pt>
                <c:pt idx="5">
                  <c:v>188</c:v>
                </c:pt>
                <c:pt idx="6">
                  <c:v>64.2</c:v>
                </c:pt>
                <c:pt idx="7">
                  <c:v>16.2</c:v>
                </c:pt>
              </c:numCache>
            </c:numRef>
          </c:val>
          <c:extLst>
            <c:ext xmlns:c16="http://schemas.microsoft.com/office/drawing/2014/chart" uri="{C3380CC4-5D6E-409C-BE32-E72D297353CC}">
              <c16:uniqueId val="{00000000-8568-4B1D-AA93-B9F977E5E371}"/>
            </c:ext>
          </c:extLst>
        </c:ser>
        <c:ser>
          <c:idx val="1"/>
          <c:order val="1"/>
          <c:tx>
            <c:strRef>
              <c:f>'Hoja13 (2)'!$B$47</c:f>
              <c:strCache>
                <c:ptCount val="1"/>
                <c:pt idx="0">
                  <c:v>1.966</c:v>
                </c:pt>
              </c:strCache>
            </c:strRef>
          </c:tx>
          <c:spPr>
            <a:solidFill>
              <a:schemeClr val="accent2"/>
            </a:solidFill>
            <a:ln>
              <a:noFill/>
            </a:ln>
            <a:effectLst/>
          </c:spPr>
          <c:invertIfNegative val="0"/>
          <c:cat>
            <c:strRef>
              <c:f>'Hoja13 (2)'!$C$7:$C$14</c:f>
              <c:strCache>
                <c:ptCount val="8"/>
                <c:pt idx="0">
                  <c:v>Tasa global de fecundidad</c:v>
                </c:pt>
                <c:pt idx="1">
                  <c:v>15-19</c:v>
                </c:pt>
                <c:pt idx="2">
                  <c:v>20-24</c:v>
                </c:pt>
                <c:pt idx="3">
                  <c:v>25-29</c:v>
                </c:pt>
                <c:pt idx="4">
                  <c:v>30-34</c:v>
                </c:pt>
                <c:pt idx="5">
                  <c:v>35-39</c:v>
                </c:pt>
                <c:pt idx="6">
                  <c:v>40-44</c:v>
                </c:pt>
                <c:pt idx="7">
                  <c:v>45-49</c:v>
                </c:pt>
              </c:strCache>
            </c:strRef>
          </c:cat>
          <c:val>
            <c:numRef>
              <c:f>'Hoja13 (2)'!$D$47:$D$54</c:f>
              <c:numCache>
                <c:formatCode>#,##0.00</c:formatCode>
                <c:ptCount val="8"/>
                <c:pt idx="1">
                  <c:v>120.9</c:v>
                </c:pt>
                <c:pt idx="2">
                  <c:v>312.7</c:v>
                </c:pt>
                <c:pt idx="3" formatCode="#,##0.0">
                  <c:v>314.39999999999998</c:v>
                </c:pt>
                <c:pt idx="4" formatCode="#,##0.0">
                  <c:v>233.5</c:v>
                </c:pt>
                <c:pt idx="5" formatCode="#,##0.0">
                  <c:v>185.8</c:v>
                </c:pt>
                <c:pt idx="6" formatCode="#,##0.0">
                  <c:v>65.900000000000006</c:v>
                </c:pt>
                <c:pt idx="7" formatCode="#,##0.0">
                  <c:v>16</c:v>
                </c:pt>
              </c:numCache>
            </c:numRef>
          </c:val>
          <c:extLst>
            <c:ext xmlns:c16="http://schemas.microsoft.com/office/drawing/2014/chart" uri="{C3380CC4-5D6E-409C-BE32-E72D297353CC}">
              <c16:uniqueId val="{00000001-8568-4B1D-AA93-B9F977E5E371}"/>
            </c:ext>
          </c:extLst>
        </c:ser>
        <c:ser>
          <c:idx val="2"/>
          <c:order val="2"/>
          <c:tx>
            <c:strRef>
              <c:f>'Hoja13 (2)'!$B$87</c:f>
              <c:strCache>
                <c:ptCount val="1"/>
                <c:pt idx="0">
                  <c:v>1.971</c:v>
                </c:pt>
              </c:strCache>
            </c:strRef>
          </c:tx>
          <c:spPr>
            <a:solidFill>
              <a:schemeClr val="accent3"/>
            </a:solidFill>
            <a:ln>
              <a:noFill/>
            </a:ln>
            <a:effectLst/>
          </c:spPr>
          <c:invertIfNegative val="0"/>
          <c:cat>
            <c:strRef>
              <c:f>'Hoja13 (2)'!$C$7:$C$14</c:f>
              <c:strCache>
                <c:ptCount val="8"/>
                <c:pt idx="0">
                  <c:v>Tasa global de fecundidad</c:v>
                </c:pt>
                <c:pt idx="1">
                  <c:v>15-19</c:v>
                </c:pt>
                <c:pt idx="2">
                  <c:v>20-24</c:v>
                </c:pt>
                <c:pt idx="3">
                  <c:v>25-29</c:v>
                </c:pt>
                <c:pt idx="4">
                  <c:v>30-34</c:v>
                </c:pt>
                <c:pt idx="5">
                  <c:v>35-39</c:v>
                </c:pt>
                <c:pt idx="6">
                  <c:v>40-44</c:v>
                </c:pt>
                <c:pt idx="7">
                  <c:v>45-49</c:v>
                </c:pt>
              </c:strCache>
            </c:strRef>
          </c:cat>
          <c:val>
            <c:numRef>
              <c:f>'Hoja13 (2)'!$D$87:$D$94</c:f>
              <c:numCache>
                <c:formatCode>#,##0.00</c:formatCode>
                <c:ptCount val="8"/>
                <c:pt idx="0">
                  <c:v>5.3</c:v>
                </c:pt>
                <c:pt idx="1">
                  <c:v>103.7</c:v>
                </c:pt>
                <c:pt idx="2">
                  <c:v>255.4</c:v>
                </c:pt>
                <c:pt idx="3">
                  <c:v>265.10000000000002</c:v>
                </c:pt>
                <c:pt idx="4">
                  <c:v>213.9</c:v>
                </c:pt>
                <c:pt idx="5">
                  <c:v>152.19999999999999</c:v>
                </c:pt>
                <c:pt idx="6">
                  <c:v>62.2</c:v>
                </c:pt>
                <c:pt idx="7">
                  <c:v>12.1</c:v>
                </c:pt>
              </c:numCache>
            </c:numRef>
          </c:val>
          <c:extLst>
            <c:ext xmlns:c16="http://schemas.microsoft.com/office/drawing/2014/chart" uri="{C3380CC4-5D6E-409C-BE32-E72D297353CC}">
              <c16:uniqueId val="{00000002-8568-4B1D-AA93-B9F977E5E371}"/>
            </c:ext>
          </c:extLst>
        </c:ser>
        <c:ser>
          <c:idx val="3"/>
          <c:order val="3"/>
          <c:tx>
            <c:strRef>
              <c:f>'Hoja13 (2)'!$B$127</c:f>
              <c:strCache>
                <c:ptCount val="1"/>
                <c:pt idx="0">
                  <c:v>1.976</c:v>
                </c:pt>
              </c:strCache>
            </c:strRef>
          </c:tx>
          <c:spPr>
            <a:solidFill>
              <a:schemeClr val="accent4"/>
            </a:solidFill>
            <a:ln>
              <a:noFill/>
            </a:ln>
            <a:effectLst/>
          </c:spPr>
          <c:invertIfNegative val="0"/>
          <c:cat>
            <c:strRef>
              <c:f>'Hoja13 (2)'!$C$7:$C$14</c:f>
              <c:strCache>
                <c:ptCount val="8"/>
                <c:pt idx="0">
                  <c:v>Tasa global de fecundidad</c:v>
                </c:pt>
                <c:pt idx="1">
                  <c:v>15-19</c:v>
                </c:pt>
                <c:pt idx="2">
                  <c:v>20-24</c:v>
                </c:pt>
                <c:pt idx="3">
                  <c:v>25-29</c:v>
                </c:pt>
                <c:pt idx="4">
                  <c:v>30-34</c:v>
                </c:pt>
                <c:pt idx="5">
                  <c:v>35-39</c:v>
                </c:pt>
                <c:pt idx="6">
                  <c:v>40-44</c:v>
                </c:pt>
                <c:pt idx="7">
                  <c:v>45-49</c:v>
                </c:pt>
              </c:strCache>
            </c:strRef>
          </c:cat>
          <c:val>
            <c:numRef>
              <c:f>'Hoja13 (2)'!$D$127:$D$134</c:f>
              <c:numCache>
                <c:formatCode>#,##0.00</c:formatCode>
                <c:ptCount val="8"/>
                <c:pt idx="0">
                  <c:v>4.9000000000000004</c:v>
                </c:pt>
                <c:pt idx="1">
                  <c:v>110.4</c:v>
                </c:pt>
                <c:pt idx="2">
                  <c:v>244.6</c:v>
                </c:pt>
                <c:pt idx="3">
                  <c:v>231.8</c:v>
                </c:pt>
                <c:pt idx="4">
                  <c:v>183.6</c:v>
                </c:pt>
                <c:pt idx="5">
                  <c:v>138</c:v>
                </c:pt>
                <c:pt idx="6">
                  <c:v>55.1</c:v>
                </c:pt>
                <c:pt idx="7">
                  <c:v>13.1</c:v>
                </c:pt>
              </c:numCache>
            </c:numRef>
          </c:val>
          <c:extLst>
            <c:ext xmlns:c16="http://schemas.microsoft.com/office/drawing/2014/chart" uri="{C3380CC4-5D6E-409C-BE32-E72D297353CC}">
              <c16:uniqueId val="{00000003-8568-4B1D-AA93-B9F977E5E371}"/>
            </c:ext>
          </c:extLst>
        </c:ser>
        <c:ser>
          <c:idx val="4"/>
          <c:order val="4"/>
          <c:tx>
            <c:strRef>
              <c:f>'Hoja13 (2)'!$B$167</c:f>
              <c:strCache>
                <c:ptCount val="1"/>
                <c:pt idx="0">
                  <c:v>1.981</c:v>
                </c:pt>
              </c:strCache>
            </c:strRef>
          </c:tx>
          <c:spPr>
            <a:solidFill>
              <a:schemeClr val="accent5"/>
            </a:solidFill>
            <a:ln>
              <a:noFill/>
            </a:ln>
            <a:effectLst/>
          </c:spPr>
          <c:invertIfNegative val="0"/>
          <c:cat>
            <c:strRef>
              <c:f>'Hoja13 (2)'!$C$7:$C$14</c:f>
              <c:strCache>
                <c:ptCount val="8"/>
                <c:pt idx="0">
                  <c:v>Tasa global de fecundidad</c:v>
                </c:pt>
                <c:pt idx="1">
                  <c:v>15-19</c:v>
                </c:pt>
                <c:pt idx="2">
                  <c:v>20-24</c:v>
                </c:pt>
                <c:pt idx="3">
                  <c:v>25-29</c:v>
                </c:pt>
                <c:pt idx="4">
                  <c:v>30-34</c:v>
                </c:pt>
                <c:pt idx="5">
                  <c:v>35-39</c:v>
                </c:pt>
                <c:pt idx="6">
                  <c:v>40-44</c:v>
                </c:pt>
                <c:pt idx="7">
                  <c:v>45-49</c:v>
                </c:pt>
              </c:strCache>
            </c:strRef>
          </c:cat>
          <c:val>
            <c:numRef>
              <c:f>'Hoja13 (2)'!$D$167:$D$174</c:f>
              <c:numCache>
                <c:formatCode>#,##0.00</c:formatCode>
                <c:ptCount val="8"/>
                <c:pt idx="0">
                  <c:v>4</c:v>
                </c:pt>
                <c:pt idx="1">
                  <c:v>93.8</c:v>
                </c:pt>
                <c:pt idx="2">
                  <c:v>215.2</c:v>
                </c:pt>
                <c:pt idx="3">
                  <c:v>202</c:v>
                </c:pt>
                <c:pt idx="4">
                  <c:v>144.80000000000001</c:v>
                </c:pt>
                <c:pt idx="5">
                  <c:v>89.1</c:v>
                </c:pt>
                <c:pt idx="6">
                  <c:v>43</c:v>
                </c:pt>
                <c:pt idx="7">
                  <c:v>8</c:v>
                </c:pt>
              </c:numCache>
            </c:numRef>
          </c:val>
          <c:extLst>
            <c:ext xmlns:c16="http://schemas.microsoft.com/office/drawing/2014/chart" uri="{C3380CC4-5D6E-409C-BE32-E72D297353CC}">
              <c16:uniqueId val="{00000004-8568-4B1D-AA93-B9F977E5E371}"/>
            </c:ext>
          </c:extLst>
        </c:ser>
        <c:ser>
          <c:idx val="5"/>
          <c:order val="5"/>
          <c:tx>
            <c:strRef>
              <c:f>'Hoja13 (2)'!$B$207</c:f>
              <c:strCache>
                <c:ptCount val="1"/>
                <c:pt idx="0">
                  <c:v>1.986</c:v>
                </c:pt>
              </c:strCache>
            </c:strRef>
          </c:tx>
          <c:spPr>
            <a:solidFill>
              <a:schemeClr val="accent6"/>
            </a:solidFill>
            <a:ln>
              <a:noFill/>
            </a:ln>
            <a:effectLst/>
          </c:spPr>
          <c:invertIfNegative val="0"/>
          <c:cat>
            <c:strRef>
              <c:f>'Hoja13 (2)'!$C$7:$C$14</c:f>
              <c:strCache>
                <c:ptCount val="8"/>
                <c:pt idx="0">
                  <c:v>Tasa global de fecundidad</c:v>
                </c:pt>
                <c:pt idx="1">
                  <c:v>15-19</c:v>
                </c:pt>
                <c:pt idx="2">
                  <c:v>20-24</c:v>
                </c:pt>
                <c:pt idx="3">
                  <c:v>25-29</c:v>
                </c:pt>
                <c:pt idx="4">
                  <c:v>30-34</c:v>
                </c:pt>
                <c:pt idx="5">
                  <c:v>35-39</c:v>
                </c:pt>
                <c:pt idx="6">
                  <c:v>40-44</c:v>
                </c:pt>
                <c:pt idx="7">
                  <c:v>45-49</c:v>
                </c:pt>
              </c:strCache>
            </c:strRef>
          </c:cat>
          <c:val>
            <c:numRef>
              <c:f>'Hoja13 (2)'!$D$207:$D$214</c:f>
              <c:numCache>
                <c:formatCode>#,##0.00</c:formatCode>
                <c:ptCount val="8"/>
                <c:pt idx="0">
                  <c:v>3.45</c:v>
                </c:pt>
                <c:pt idx="1">
                  <c:v>94.7</c:v>
                </c:pt>
                <c:pt idx="2">
                  <c:v>180.7</c:v>
                </c:pt>
                <c:pt idx="3">
                  <c:v>171.4</c:v>
                </c:pt>
                <c:pt idx="4">
                  <c:v>128.1</c:v>
                </c:pt>
                <c:pt idx="5">
                  <c:v>72.8</c:v>
                </c:pt>
                <c:pt idx="6">
                  <c:v>27.1</c:v>
                </c:pt>
                <c:pt idx="7">
                  <c:v>5</c:v>
                </c:pt>
              </c:numCache>
            </c:numRef>
          </c:val>
          <c:extLst>
            <c:ext xmlns:c16="http://schemas.microsoft.com/office/drawing/2014/chart" uri="{C3380CC4-5D6E-409C-BE32-E72D297353CC}">
              <c16:uniqueId val="{00000005-8568-4B1D-AA93-B9F977E5E371}"/>
            </c:ext>
          </c:extLst>
        </c:ser>
        <c:ser>
          <c:idx val="6"/>
          <c:order val="6"/>
          <c:tx>
            <c:strRef>
              <c:f>'Hoja13 (2)'!$B$247</c:f>
              <c:strCache>
                <c:ptCount val="1"/>
                <c:pt idx="0">
                  <c:v>1.991</c:v>
                </c:pt>
              </c:strCache>
            </c:strRef>
          </c:tx>
          <c:spPr>
            <a:solidFill>
              <a:schemeClr val="accent1">
                <a:lumMod val="60000"/>
              </a:schemeClr>
            </a:solidFill>
            <a:ln>
              <a:noFill/>
            </a:ln>
            <a:effectLst/>
          </c:spPr>
          <c:invertIfNegative val="0"/>
          <c:cat>
            <c:strRef>
              <c:f>'Hoja13 (2)'!$C$7:$C$14</c:f>
              <c:strCache>
                <c:ptCount val="8"/>
                <c:pt idx="0">
                  <c:v>Tasa global de fecundidad</c:v>
                </c:pt>
                <c:pt idx="1">
                  <c:v>15-19</c:v>
                </c:pt>
                <c:pt idx="2">
                  <c:v>20-24</c:v>
                </c:pt>
                <c:pt idx="3">
                  <c:v>25-29</c:v>
                </c:pt>
                <c:pt idx="4">
                  <c:v>30-34</c:v>
                </c:pt>
                <c:pt idx="5">
                  <c:v>35-39</c:v>
                </c:pt>
                <c:pt idx="6">
                  <c:v>40-44</c:v>
                </c:pt>
                <c:pt idx="7">
                  <c:v>45-49</c:v>
                </c:pt>
              </c:strCache>
            </c:strRef>
          </c:cat>
          <c:val>
            <c:numRef>
              <c:f>'Hoja13 (2)'!$D$247:$D$254</c:f>
              <c:numCache>
                <c:formatCode>#,##0.00</c:formatCode>
                <c:ptCount val="8"/>
                <c:pt idx="0">
                  <c:v>3.67</c:v>
                </c:pt>
                <c:pt idx="1">
                  <c:v>109.76</c:v>
                </c:pt>
                <c:pt idx="2">
                  <c:v>196.79</c:v>
                </c:pt>
                <c:pt idx="3">
                  <c:v>181.85</c:v>
                </c:pt>
                <c:pt idx="4">
                  <c:v>136.07</c:v>
                </c:pt>
                <c:pt idx="5">
                  <c:v>78.33</c:v>
                </c:pt>
                <c:pt idx="6">
                  <c:v>26.33</c:v>
                </c:pt>
                <c:pt idx="7">
                  <c:v>5.85</c:v>
                </c:pt>
              </c:numCache>
            </c:numRef>
          </c:val>
          <c:extLst>
            <c:ext xmlns:c16="http://schemas.microsoft.com/office/drawing/2014/chart" uri="{C3380CC4-5D6E-409C-BE32-E72D297353CC}">
              <c16:uniqueId val="{00000006-8568-4B1D-AA93-B9F977E5E371}"/>
            </c:ext>
          </c:extLst>
        </c:ser>
        <c:ser>
          <c:idx val="7"/>
          <c:order val="7"/>
          <c:tx>
            <c:strRef>
              <c:f>'Hoja13 (2)'!$B$287</c:f>
              <c:strCache>
                <c:ptCount val="1"/>
                <c:pt idx="0">
                  <c:v>1.996</c:v>
                </c:pt>
              </c:strCache>
            </c:strRef>
          </c:tx>
          <c:spPr>
            <a:solidFill>
              <a:schemeClr val="accent2">
                <a:lumMod val="60000"/>
              </a:schemeClr>
            </a:solidFill>
            <a:ln>
              <a:noFill/>
            </a:ln>
            <a:effectLst/>
          </c:spPr>
          <c:invertIfNegative val="0"/>
          <c:cat>
            <c:strRef>
              <c:f>'Hoja13 (2)'!$C$7:$C$14</c:f>
              <c:strCache>
                <c:ptCount val="8"/>
                <c:pt idx="0">
                  <c:v>Tasa global de fecundidad</c:v>
                </c:pt>
                <c:pt idx="1">
                  <c:v>15-19</c:v>
                </c:pt>
                <c:pt idx="2">
                  <c:v>20-24</c:v>
                </c:pt>
                <c:pt idx="3">
                  <c:v>25-29</c:v>
                </c:pt>
                <c:pt idx="4">
                  <c:v>30-34</c:v>
                </c:pt>
                <c:pt idx="5">
                  <c:v>35-39</c:v>
                </c:pt>
                <c:pt idx="6">
                  <c:v>40-44</c:v>
                </c:pt>
                <c:pt idx="7">
                  <c:v>45-49</c:v>
                </c:pt>
              </c:strCache>
            </c:strRef>
          </c:cat>
          <c:val>
            <c:numRef>
              <c:f>'Hoja13 (2)'!$D$287:$D$294</c:f>
              <c:numCache>
                <c:formatCode>#,##0.00</c:formatCode>
                <c:ptCount val="8"/>
                <c:pt idx="0">
                  <c:v>3.05</c:v>
                </c:pt>
                <c:pt idx="1">
                  <c:v>97.69</c:v>
                </c:pt>
                <c:pt idx="2">
                  <c:v>170.06</c:v>
                </c:pt>
                <c:pt idx="3">
                  <c:v>148.97</c:v>
                </c:pt>
                <c:pt idx="4">
                  <c:v>105.19</c:v>
                </c:pt>
                <c:pt idx="5">
                  <c:v>60.96</c:v>
                </c:pt>
                <c:pt idx="6">
                  <c:v>22.57</c:v>
                </c:pt>
                <c:pt idx="7">
                  <c:v>4.95</c:v>
                </c:pt>
              </c:numCache>
            </c:numRef>
          </c:val>
          <c:extLst>
            <c:ext xmlns:c16="http://schemas.microsoft.com/office/drawing/2014/chart" uri="{C3380CC4-5D6E-409C-BE32-E72D297353CC}">
              <c16:uniqueId val="{00000007-8568-4B1D-AA93-B9F977E5E371}"/>
            </c:ext>
          </c:extLst>
        </c:ser>
        <c:ser>
          <c:idx val="8"/>
          <c:order val="8"/>
          <c:tx>
            <c:strRef>
              <c:f>'Hoja13 (2)'!$B$327</c:f>
              <c:strCache>
                <c:ptCount val="1"/>
                <c:pt idx="0">
                  <c:v>2.001</c:v>
                </c:pt>
              </c:strCache>
            </c:strRef>
          </c:tx>
          <c:spPr>
            <a:solidFill>
              <a:schemeClr val="accent3">
                <a:lumMod val="60000"/>
              </a:schemeClr>
            </a:solidFill>
            <a:ln>
              <a:noFill/>
            </a:ln>
            <a:effectLst/>
          </c:spPr>
          <c:invertIfNegative val="0"/>
          <c:cat>
            <c:strRef>
              <c:f>'Hoja13 (2)'!$C$7:$C$14</c:f>
              <c:strCache>
                <c:ptCount val="8"/>
                <c:pt idx="0">
                  <c:v>Tasa global de fecundidad</c:v>
                </c:pt>
                <c:pt idx="1">
                  <c:v>15-19</c:v>
                </c:pt>
                <c:pt idx="2">
                  <c:v>20-24</c:v>
                </c:pt>
                <c:pt idx="3">
                  <c:v>25-29</c:v>
                </c:pt>
                <c:pt idx="4">
                  <c:v>30-34</c:v>
                </c:pt>
                <c:pt idx="5">
                  <c:v>35-39</c:v>
                </c:pt>
                <c:pt idx="6">
                  <c:v>40-44</c:v>
                </c:pt>
                <c:pt idx="7">
                  <c:v>45-49</c:v>
                </c:pt>
              </c:strCache>
            </c:strRef>
          </c:cat>
          <c:val>
            <c:numRef>
              <c:f>'Hoja13 (2)'!$D$327:$D$334</c:f>
              <c:numCache>
                <c:formatCode>#,##0.00</c:formatCode>
                <c:ptCount val="8"/>
                <c:pt idx="0">
                  <c:v>2.79</c:v>
                </c:pt>
                <c:pt idx="1">
                  <c:v>92.91</c:v>
                </c:pt>
                <c:pt idx="2">
                  <c:v>157.54</c:v>
                </c:pt>
                <c:pt idx="3">
                  <c:v>135.38</c:v>
                </c:pt>
                <c:pt idx="4">
                  <c:v>94.59</c:v>
                </c:pt>
                <c:pt idx="5">
                  <c:v>54.27</c:v>
                </c:pt>
                <c:pt idx="6">
                  <c:v>19.940000000000001</c:v>
                </c:pt>
                <c:pt idx="7">
                  <c:v>4.3099999999999996</c:v>
                </c:pt>
              </c:numCache>
            </c:numRef>
          </c:val>
          <c:extLst>
            <c:ext xmlns:c16="http://schemas.microsoft.com/office/drawing/2014/chart" uri="{C3380CC4-5D6E-409C-BE32-E72D297353CC}">
              <c16:uniqueId val="{00000008-8568-4B1D-AA93-B9F977E5E371}"/>
            </c:ext>
          </c:extLst>
        </c:ser>
        <c:ser>
          <c:idx val="9"/>
          <c:order val="9"/>
          <c:tx>
            <c:v>2011</c:v>
          </c:tx>
          <c:spPr>
            <a:solidFill>
              <a:schemeClr val="accent4">
                <a:lumMod val="60000"/>
              </a:schemeClr>
            </a:solidFill>
            <a:ln>
              <a:noFill/>
            </a:ln>
            <a:effectLst/>
          </c:spPr>
          <c:invertIfNegative val="0"/>
          <c:dLbls>
            <c:dLbl>
              <c:idx val="0"/>
              <c:layout>
                <c:manualLayout>
                  <c:x val="-2.0690341162092253E-17"/>
                  <c:y val="-1.963140654059284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A-8568-4B1D-AA93-B9F977E5E371}"/>
                </c:ext>
              </c:extLst>
            </c:dLbl>
            <c:dLbl>
              <c:idx val="1"/>
              <c:layout>
                <c:manualLayout>
                  <c:x val="0"/>
                  <c:y val="-2.804486648656121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8568-4B1D-AA93-B9F977E5E371}"/>
                </c:ext>
              </c:extLst>
            </c:dLbl>
            <c:dLbl>
              <c:idx val="2"/>
              <c:layout>
                <c:manualLayout>
                  <c:x val="-4.1380682324184506E-17"/>
                  <c:y val="-9.254805940565204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8568-4B1D-AA93-B9F977E5E371}"/>
                </c:ext>
              </c:extLst>
            </c:dLbl>
            <c:dLbl>
              <c:idx val="3"/>
              <c:layout>
                <c:manualLayout>
                  <c:x val="0"/>
                  <c:y val="-8.133011281102750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D-8568-4B1D-AA93-B9F977E5E371}"/>
                </c:ext>
              </c:extLst>
            </c:dLbl>
            <c:dLbl>
              <c:idx val="4"/>
              <c:layout>
                <c:manualLayout>
                  <c:x val="0"/>
                  <c:y val="-8.4134599459683629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E-8568-4B1D-AA93-B9F977E5E371}"/>
                </c:ext>
              </c:extLst>
            </c:dLbl>
            <c:dLbl>
              <c:idx val="5"/>
              <c:layout>
                <c:manualLayout>
                  <c:x val="-1.6552272929673802E-16"/>
                  <c:y val="-8.693908610833975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F-8568-4B1D-AA93-B9F977E5E371}"/>
                </c:ext>
              </c:extLst>
            </c:dLbl>
            <c:dLbl>
              <c:idx val="6"/>
              <c:layout>
                <c:manualLayout>
                  <c:x val="0"/>
                  <c:y val="-7.5721139513715369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0-8568-4B1D-AA93-B9F977E5E371}"/>
                </c:ext>
              </c:extLst>
            </c:dLbl>
            <c:dLbl>
              <c:idx val="7"/>
              <c:layout>
                <c:manualLayout>
                  <c:x val="-1.6552272929673802E-16"/>
                  <c:y val="-6.7307679567747011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1-8568-4B1D-AA93-B9F977E5E371}"/>
                </c:ext>
              </c:extLst>
            </c:dLbl>
            <c:spPr>
              <a:solidFill>
                <a:schemeClr val="accent4">
                  <a:lumMod val="20000"/>
                  <a:lumOff val="80000"/>
                </a:schemeClr>
              </a:solidFill>
              <a:ln>
                <a:solidFill>
                  <a:schemeClr val="accent4">
                    <a:lumMod val="75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25400" cap="flat" cmpd="sng" algn="ctr">
                      <a:solidFill>
                        <a:schemeClr val="accent4">
                          <a:lumMod val="75000"/>
                        </a:schemeClr>
                      </a:solidFill>
                      <a:round/>
                    </a:ln>
                    <a:effectLst/>
                  </c:spPr>
                </c15:leaderLines>
              </c:ext>
            </c:extLst>
          </c:dLbls>
          <c:cat>
            <c:strRef>
              <c:f>'Hoja13 (2)'!$C$7:$C$14</c:f>
              <c:strCache>
                <c:ptCount val="8"/>
                <c:pt idx="0">
                  <c:v>Tasa global de fecundidad</c:v>
                </c:pt>
                <c:pt idx="1">
                  <c:v>15-19</c:v>
                </c:pt>
                <c:pt idx="2">
                  <c:v>20-24</c:v>
                </c:pt>
                <c:pt idx="3">
                  <c:v>25-29</c:v>
                </c:pt>
                <c:pt idx="4">
                  <c:v>30-34</c:v>
                </c:pt>
                <c:pt idx="5">
                  <c:v>35-39</c:v>
                </c:pt>
                <c:pt idx="6">
                  <c:v>40-44</c:v>
                </c:pt>
                <c:pt idx="7">
                  <c:v>45-49</c:v>
                </c:pt>
              </c:strCache>
            </c:strRef>
          </c:cat>
          <c:val>
            <c:numRef>
              <c:f>'Hoja13 (2)'!$D$407:$D$414</c:f>
              <c:numCache>
                <c:formatCode>#,##0.0</c:formatCode>
                <c:ptCount val="8"/>
                <c:pt idx="0" formatCode="#,##0.00">
                  <c:v>2.4662103053914901</c:v>
                </c:pt>
                <c:pt idx="1">
                  <c:v>95.235058463042009</c:v>
                </c:pt>
                <c:pt idx="2">
                  <c:v>127.391473996494</c:v>
                </c:pt>
                <c:pt idx="3">
                  <c:v>112.521170388648</c:v>
                </c:pt>
                <c:pt idx="4">
                  <c:v>88.255183734774292</c:v>
                </c:pt>
                <c:pt idx="5">
                  <c:v>49.803371093909306</c:v>
                </c:pt>
                <c:pt idx="6">
                  <c:v>17.057203389830502</c:v>
                </c:pt>
                <c:pt idx="7">
                  <c:v>2.97860001159891</c:v>
                </c:pt>
              </c:numCache>
            </c:numRef>
          </c:val>
          <c:extLst>
            <c:ext xmlns:c16="http://schemas.microsoft.com/office/drawing/2014/chart" uri="{C3380CC4-5D6E-409C-BE32-E72D297353CC}">
              <c16:uniqueId val="{00000009-8568-4B1D-AA93-B9F977E5E371}"/>
            </c:ext>
          </c:extLst>
        </c:ser>
        <c:dLbls>
          <c:showLegendKey val="0"/>
          <c:showVal val="0"/>
          <c:showCatName val="0"/>
          <c:showSerName val="0"/>
          <c:showPercent val="0"/>
          <c:showBubbleSize val="0"/>
        </c:dLbls>
        <c:gapWidth val="219"/>
        <c:axId val="436999224"/>
        <c:axId val="437015952"/>
      </c:barChart>
      <c:catAx>
        <c:axId val="436999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437015952"/>
        <c:crosses val="autoZero"/>
        <c:auto val="1"/>
        <c:lblAlgn val="ctr"/>
        <c:lblOffset val="100"/>
        <c:noMultiLvlLbl val="0"/>
      </c:catAx>
      <c:valAx>
        <c:axId val="437015952"/>
        <c:scaling>
          <c:orientation val="minMax"/>
          <c:max val="35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436999224"/>
        <c:crosses val="autoZero"/>
        <c:crossBetween val="between"/>
      </c:valAx>
      <c:spPr>
        <a:noFill/>
        <a:ln>
          <a:noFill/>
        </a:ln>
        <a:effectLst/>
      </c:spPr>
    </c:plotArea>
    <c:legend>
      <c:legendPos val="b"/>
      <c:layout>
        <c:manualLayout>
          <c:xMode val="edge"/>
          <c:yMode val="edge"/>
          <c:x val="0.17269317951982691"/>
          <c:y val="0.93584703667341074"/>
          <c:w val="0.69298517351828492"/>
          <c:h val="4.732604343465259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ES" sz="1400"/>
              <a:t>Esperanza de vida al nacer por sexo, 1960-2003. </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autoTitleDeleted val="0"/>
    <c:plotArea>
      <c:layout/>
      <c:lineChart>
        <c:grouping val="standard"/>
        <c:varyColors val="0"/>
        <c:ser>
          <c:idx val="1"/>
          <c:order val="0"/>
          <c:tx>
            <c:strRef>
              <c:f>'Hoja14 (2)'!$C$5</c:f>
              <c:strCache>
                <c:ptCount val="1"/>
                <c:pt idx="0">
                  <c:v>Total</c:v>
                </c:pt>
              </c:strCache>
            </c:strRef>
          </c:tx>
          <c:spPr>
            <a:ln w="28575" cap="rnd">
              <a:solidFill>
                <a:schemeClr val="tx1">
                  <a:lumMod val="50000"/>
                  <a:lumOff val="50000"/>
                </a:schemeClr>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cat>
            <c:numRef>
              <c:f>'Hoja14 (2)'!$B$6:$B$49</c:f>
              <c:numCache>
                <c:formatCode>#,##0</c:formatCode>
                <c:ptCount val="44"/>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numCache>
            </c:numRef>
          </c:cat>
          <c:val>
            <c:numRef>
              <c:f>'Hoja14 (2)'!$C$6:$C$49</c:f>
              <c:numCache>
                <c:formatCode>#,##0.00</c:formatCode>
                <c:ptCount val="44"/>
                <c:pt idx="0">
                  <c:v>61.153999999999996</c:v>
                </c:pt>
                <c:pt idx="1">
                  <c:v>61.492399999999975</c:v>
                </c:pt>
                <c:pt idx="2">
                  <c:v>61.830799999999954</c:v>
                </c:pt>
                <c:pt idx="3">
                  <c:v>62.169199999999933</c:v>
                </c:pt>
                <c:pt idx="4">
                  <c:v>62.507599999999911</c:v>
                </c:pt>
                <c:pt idx="5">
                  <c:v>62.84599999999989</c:v>
                </c:pt>
                <c:pt idx="6">
                  <c:v>63.184399999999982</c:v>
                </c:pt>
                <c:pt idx="7">
                  <c:v>63.522799999999961</c:v>
                </c:pt>
                <c:pt idx="8">
                  <c:v>63.86119999999994</c:v>
                </c:pt>
                <c:pt idx="9">
                  <c:v>64.199599999999919</c:v>
                </c:pt>
                <c:pt idx="10">
                  <c:v>64.537999999999897</c:v>
                </c:pt>
                <c:pt idx="11">
                  <c:v>64.87639999999999</c:v>
                </c:pt>
                <c:pt idx="12">
                  <c:v>65.214799999999968</c:v>
                </c:pt>
                <c:pt idx="13">
                  <c:v>65.553199999999947</c:v>
                </c:pt>
                <c:pt idx="14">
                  <c:v>65.891599999999926</c:v>
                </c:pt>
                <c:pt idx="15">
                  <c:v>66.229999999999905</c:v>
                </c:pt>
                <c:pt idx="16">
                  <c:v>66.568399999999997</c:v>
                </c:pt>
                <c:pt idx="17">
                  <c:v>66.906799999999976</c:v>
                </c:pt>
                <c:pt idx="18">
                  <c:v>67.245199999999954</c:v>
                </c:pt>
                <c:pt idx="19">
                  <c:v>67.583599999999933</c:v>
                </c:pt>
                <c:pt idx="20">
                  <c:v>67.921999999999912</c:v>
                </c:pt>
                <c:pt idx="21">
                  <c:v>68.97</c:v>
                </c:pt>
                <c:pt idx="22">
                  <c:v>68.97</c:v>
                </c:pt>
                <c:pt idx="23">
                  <c:v>68.97</c:v>
                </c:pt>
                <c:pt idx="24">
                  <c:v>69.099999999999994</c:v>
                </c:pt>
                <c:pt idx="25">
                  <c:v>69.3</c:v>
                </c:pt>
                <c:pt idx="26">
                  <c:v>69.5</c:v>
                </c:pt>
                <c:pt idx="27">
                  <c:v>69.599999999999994</c:v>
                </c:pt>
                <c:pt idx="28">
                  <c:v>69.7</c:v>
                </c:pt>
                <c:pt idx="29">
                  <c:v>69.900000000000006</c:v>
                </c:pt>
                <c:pt idx="30">
                  <c:v>70.099999999999994</c:v>
                </c:pt>
                <c:pt idx="31">
                  <c:v>72.290000000000006</c:v>
                </c:pt>
                <c:pt idx="32">
                  <c:v>72.540000000000006</c:v>
                </c:pt>
                <c:pt idx="33">
                  <c:v>71.77</c:v>
                </c:pt>
                <c:pt idx="34">
                  <c:v>71.97</c:v>
                </c:pt>
                <c:pt idx="35">
                  <c:v>72.17</c:v>
                </c:pt>
                <c:pt idx="36">
                  <c:v>72.38</c:v>
                </c:pt>
                <c:pt idx="37">
                  <c:v>72.569999999999993</c:v>
                </c:pt>
                <c:pt idx="38">
                  <c:v>72.8</c:v>
                </c:pt>
                <c:pt idx="39">
                  <c:v>72.28</c:v>
                </c:pt>
                <c:pt idx="40">
                  <c:v>72.400000000000006</c:v>
                </c:pt>
                <c:pt idx="41">
                  <c:v>72.53</c:v>
                </c:pt>
                <c:pt idx="42">
                  <c:v>72.64</c:v>
                </c:pt>
                <c:pt idx="43">
                  <c:v>72.78</c:v>
                </c:pt>
              </c:numCache>
            </c:numRef>
          </c:val>
          <c:smooth val="0"/>
          <c:extLst>
            <c:ext xmlns:c16="http://schemas.microsoft.com/office/drawing/2014/chart" uri="{C3380CC4-5D6E-409C-BE32-E72D297353CC}">
              <c16:uniqueId val="{00000000-2D2A-40C8-B267-07218082ED31}"/>
            </c:ext>
          </c:extLst>
        </c:ser>
        <c:ser>
          <c:idx val="2"/>
          <c:order val="1"/>
          <c:tx>
            <c:strRef>
              <c:f>'Hoja14 (2)'!$D$5</c:f>
              <c:strCache>
                <c:ptCount val="1"/>
                <c:pt idx="0">
                  <c:v>Masculino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dLbl>
              <c:idx val="0"/>
              <c:layout>
                <c:manualLayout>
                  <c:x val="-7.6781609195402303E-3"/>
                  <c:y val="5.1163279461242675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2D2A-40C8-B267-07218082ED31}"/>
                </c:ext>
              </c:extLst>
            </c:dLbl>
            <c:dLbl>
              <c:idx val="21"/>
              <c:layout>
                <c:manualLayout>
                  <c:x val="-3.2199233716475095E-2"/>
                  <c:y val="6.5575470858775853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2D2A-40C8-B267-07218082ED31}"/>
                </c:ext>
              </c:extLst>
            </c:dLbl>
            <c:dLbl>
              <c:idx val="43"/>
              <c:layout>
                <c:manualLayout>
                  <c:x val="-6.626482034573152E-3"/>
                  <c:y val="6.2693032579269323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2D2A-40C8-B267-07218082ED31}"/>
                </c:ext>
              </c:extLst>
            </c:dLbl>
            <c:spPr>
              <a:solidFill>
                <a:schemeClr val="accent5">
                  <a:lumMod val="20000"/>
                  <a:lumOff val="80000"/>
                </a:schemeClr>
              </a:solidFill>
              <a:ln>
                <a:solidFill>
                  <a:schemeClr val="accent5"/>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accent5"/>
                      </a:solidFill>
                      <a:round/>
                    </a:ln>
                    <a:effectLst/>
                  </c:spPr>
                </c15:leaderLines>
              </c:ext>
            </c:extLst>
          </c:dLbls>
          <c:cat>
            <c:numRef>
              <c:f>'Hoja14 (2)'!$B$6:$B$49</c:f>
              <c:numCache>
                <c:formatCode>#,##0</c:formatCode>
                <c:ptCount val="44"/>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numCache>
            </c:numRef>
          </c:cat>
          <c:val>
            <c:numRef>
              <c:f>'Hoja14 (2)'!$D$6:$D$49</c:f>
              <c:numCache>
                <c:formatCode>#,##0.00</c:formatCode>
                <c:ptCount val="44"/>
                <c:pt idx="0">
                  <c:v>58.575999999998203</c:v>
                </c:pt>
                <c:pt idx="1">
                  <c:v>58.95929999999862</c:v>
                </c:pt>
                <c:pt idx="2">
                  <c:v>59.338999999998123</c:v>
                </c:pt>
                <c:pt idx="3">
                  <c:v>59.715099999998529</c:v>
                </c:pt>
                <c:pt idx="4">
                  <c:v>60.087599999998929</c:v>
                </c:pt>
                <c:pt idx="5">
                  <c:v>60.456499999998414</c:v>
                </c:pt>
                <c:pt idx="6">
                  <c:v>60.821799999998802</c:v>
                </c:pt>
                <c:pt idx="7">
                  <c:v>61.183499999998276</c:v>
                </c:pt>
                <c:pt idx="8">
                  <c:v>61.541599999998652</c:v>
                </c:pt>
                <c:pt idx="9">
                  <c:v>61.896099999998114</c:v>
                </c:pt>
                <c:pt idx="10">
                  <c:v>62.246999999998479</c:v>
                </c:pt>
                <c:pt idx="11">
                  <c:v>62.594299999998839</c:v>
                </c:pt>
                <c:pt idx="12">
                  <c:v>62.937999999998283</c:v>
                </c:pt>
                <c:pt idx="13">
                  <c:v>63.278099999998631</c:v>
                </c:pt>
                <c:pt idx="14">
                  <c:v>63.614599999998973</c:v>
                </c:pt>
                <c:pt idx="15">
                  <c:v>63.947499999998399</c:v>
                </c:pt>
                <c:pt idx="16">
                  <c:v>64.27679999999873</c:v>
                </c:pt>
                <c:pt idx="17">
                  <c:v>64.602499999999054</c:v>
                </c:pt>
                <c:pt idx="18">
                  <c:v>64.924599999998463</c:v>
                </c:pt>
                <c:pt idx="19">
                  <c:v>65.243099999998776</c:v>
                </c:pt>
                <c:pt idx="20">
                  <c:v>65.557999999998174</c:v>
                </c:pt>
                <c:pt idx="21">
                  <c:v>66.02</c:v>
                </c:pt>
                <c:pt idx="22">
                  <c:v>66.02</c:v>
                </c:pt>
                <c:pt idx="23">
                  <c:v>66.02</c:v>
                </c:pt>
                <c:pt idx="24">
                  <c:v>66.2</c:v>
                </c:pt>
                <c:pt idx="25">
                  <c:v>66.3</c:v>
                </c:pt>
                <c:pt idx="26">
                  <c:v>66.5</c:v>
                </c:pt>
                <c:pt idx="27">
                  <c:v>66.599999999999994</c:v>
                </c:pt>
                <c:pt idx="28">
                  <c:v>66.7</c:v>
                </c:pt>
                <c:pt idx="29">
                  <c:v>66.900000000000006</c:v>
                </c:pt>
                <c:pt idx="30">
                  <c:v>67</c:v>
                </c:pt>
                <c:pt idx="31">
                  <c:v>68.45</c:v>
                </c:pt>
                <c:pt idx="32">
                  <c:v>68.7</c:v>
                </c:pt>
                <c:pt idx="33">
                  <c:v>68.95</c:v>
                </c:pt>
                <c:pt idx="34">
                  <c:v>69.150000000000006</c:v>
                </c:pt>
                <c:pt idx="35">
                  <c:v>69.349999999999994</c:v>
                </c:pt>
                <c:pt idx="36">
                  <c:v>69.56</c:v>
                </c:pt>
                <c:pt idx="37">
                  <c:v>69.75</c:v>
                </c:pt>
                <c:pt idx="38">
                  <c:v>69.900000000000006</c:v>
                </c:pt>
                <c:pt idx="39">
                  <c:v>69.41</c:v>
                </c:pt>
                <c:pt idx="40">
                  <c:v>69.53</c:v>
                </c:pt>
                <c:pt idx="41">
                  <c:v>69.650000000000006</c:v>
                </c:pt>
                <c:pt idx="42">
                  <c:v>69.77</c:v>
                </c:pt>
                <c:pt idx="43">
                  <c:v>69.900000000000006</c:v>
                </c:pt>
              </c:numCache>
            </c:numRef>
          </c:val>
          <c:smooth val="0"/>
          <c:extLst>
            <c:ext xmlns:c16="http://schemas.microsoft.com/office/drawing/2014/chart" uri="{C3380CC4-5D6E-409C-BE32-E72D297353CC}">
              <c16:uniqueId val="{00000004-2D2A-40C8-B267-07218082ED31}"/>
            </c:ext>
          </c:extLst>
        </c:ser>
        <c:ser>
          <c:idx val="3"/>
          <c:order val="2"/>
          <c:tx>
            <c:strRef>
              <c:f>'Hoja14 (2)'!$E$5</c:f>
              <c:strCache>
                <c:ptCount val="1"/>
                <c:pt idx="0">
                  <c:v>Femenino</c:v>
                </c:pt>
              </c:strCache>
            </c:strRef>
          </c:tx>
          <c:spPr>
            <a:ln w="28575" cap="rnd">
              <a:solidFill>
                <a:srgbClr val="C00000"/>
              </a:solidFill>
              <a:round/>
            </a:ln>
            <a:effectLst/>
          </c:spPr>
          <c:marker>
            <c:symbol val="circle"/>
            <c:size val="5"/>
            <c:spPr>
              <a:solidFill>
                <a:srgbClr val="C00000"/>
              </a:solidFill>
              <a:ln w="9525">
                <a:solidFill>
                  <a:srgbClr val="C00000"/>
                </a:solidFill>
              </a:ln>
              <a:effectLst/>
            </c:spPr>
          </c:marker>
          <c:dLbls>
            <c:dLbl>
              <c:idx val="0"/>
              <c:layout>
                <c:manualLayout>
                  <c:x val="-2.4536398467432958E-2"/>
                  <c:y val="-6.8457909138282591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2D2A-40C8-B267-07218082ED31}"/>
                </c:ext>
              </c:extLst>
            </c:dLbl>
            <c:dLbl>
              <c:idx val="19"/>
              <c:layout>
                <c:manualLayout>
                  <c:x val="-4.7524904214559446E-2"/>
                  <c:y val="-5.6928156020256054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2D2A-40C8-B267-07218082ED31}"/>
                </c:ext>
              </c:extLst>
            </c:dLbl>
            <c:dLbl>
              <c:idx val="20"/>
              <c:delete val="1"/>
              <c:extLst>
                <c:ext xmlns:c15="http://schemas.microsoft.com/office/drawing/2012/chart" uri="{CE6537A1-D6FC-4f65-9D91-7224C49458BB}"/>
                <c:ext xmlns:c16="http://schemas.microsoft.com/office/drawing/2014/chart" uri="{C3380CC4-5D6E-409C-BE32-E72D297353CC}">
                  <c16:uniqueId val="{00000007-2D2A-40C8-B267-07218082ED31}"/>
                </c:ext>
              </c:extLst>
            </c:dLbl>
            <c:dLbl>
              <c:idx val="21"/>
              <c:layout>
                <c:manualLayout>
                  <c:x val="-3.2199233716475095E-2"/>
                  <c:y val="-8.8634977094829065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2D2A-40C8-B267-07218082ED31}"/>
                </c:ext>
              </c:extLst>
            </c:dLbl>
            <c:dLbl>
              <c:idx val="43"/>
              <c:layout>
                <c:manualLayout>
                  <c:x val="-5.0939149847648354E-3"/>
                  <c:y val="-6.8457909138282591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2D2A-40C8-B267-07218082ED31}"/>
                </c:ext>
              </c:extLst>
            </c:dLbl>
            <c:spPr>
              <a:solidFill>
                <a:schemeClr val="accent2">
                  <a:lumMod val="20000"/>
                  <a:lumOff val="80000"/>
                </a:schemeClr>
              </a:solidFill>
              <a:ln>
                <a:solidFill>
                  <a:srgbClr val="C00000"/>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rgbClr val="C00000"/>
                      </a:solidFill>
                      <a:round/>
                    </a:ln>
                    <a:effectLst/>
                  </c:spPr>
                </c15:leaderLines>
              </c:ext>
            </c:extLst>
          </c:dLbls>
          <c:cat>
            <c:numRef>
              <c:f>'Hoja14 (2)'!$B$6:$B$49</c:f>
              <c:numCache>
                <c:formatCode>#,##0</c:formatCode>
                <c:ptCount val="44"/>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numCache>
            </c:numRef>
          </c:cat>
          <c:val>
            <c:numRef>
              <c:f>'Hoja14 (2)'!$E$6:$E$49</c:f>
              <c:numCache>
                <c:formatCode>#,##0.00</c:formatCode>
                <c:ptCount val="44"/>
                <c:pt idx="0">
                  <c:v>63.262000000000057</c:v>
                </c:pt>
                <c:pt idx="1">
                  <c:v>63.62720000000013</c:v>
                </c:pt>
                <c:pt idx="2">
                  <c:v>63.992400000000089</c:v>
                </c:pt>
                <c:pt idx="3">
                  <c:v>64.357600000000048</c:v>
                </c:pt>
                <c:pt idx="4">
                  <c:v>64.72280000000012</c:v>
                </c:pt>
                <c:pt idx="5">
                  <c:v>65.088000000000079</c:v>
                </c:pt>
                <c:pt idx="6">
                  <c:v>65.453200000000038</c:v>
                </c:pt>
                <c:pt idx="7">
                  <c:v>65.818400000000111</c:v>
                </c:pt>
                <c:pt idx="8">
                  <c:v>66.183600000000069</c:v>
                </c:pt>
                <c:pt idx="9">
                  <c:v>66.548800000000028</c:v>
                </c:pt>
                <c:pt idx="10">
                  <c:v>66.914000000000101</c:v>
                </c:pt>
                <c:pt idx="11">
                  <c:v>67.27920000000006</c:v>
                </c:pt>
                <c:pt idx="12">
                  <c:v>67.644400000000132</c:v>
                </c:pt>
                <c:pt idx="13">
                  <c:v>68.009600000000091</c:v>
                </c:pt>
                <c:pt idx="14">
                  <c:v>68.37480000000005</c:v>
                </c:pt>
                <c:pt idx="15">
                  <c:v>68.740000000000123</c:v>
                </c:pt>
                <c:pt idx="16">
                  <c:v>69.105200000000082</c:v>
                </c:pt>
                <c:pt idx="17">
                  <c:v>69.470400000000041</c:v>
                </c:pt>
                <c:pt idx="18">
                  <c:v>69.835600000000113</c:v>
                </c:pt>
                <c:pt idx="19">
                  <c:v>70.200800000000072</c:v>
                </c:pt>
                <c:pt idx="20">
                  <c:v>70.566000000000031</c:v>
                </c:pt>
                <c:pt idx="21">
                  <c:v>72.069999999999993</c:v>
                </c:pt>
                <c:pt idx="22">
                  <c:v>72.069999999999993</c:v>
                </c:pt>
                <c:pt idx="23">
                  <c:v>72.069999999999993</c:v>
                </c:pt>
                <c:pt idx="24">
                  <c:v>72.2</c:v>
                </c:pt>
                <c:pt idx="25">
                  <c:v>72.400000000000006</c:v>
                </c:pt>
                <c:pt idx="26">
                  <c:v>72.599999999999994</c:v>
                </c:pt>
                <c:pt idx="27">
                  <c:v>72.7</c:v>
                </c:pt>
                <c:pt idx="28">
                  <c:v>72.900000000000006</c:v>
                </c:pt>
                <c:pt idx="29">
                  <c:v>73.099999999999994</c:v>
                </c:pt>
                <c:pt idx="30">
                  <c:v>73.3</c:v>
                </c:pt>
                <c:pt idx="31">
                  <c:v>74.28</c:v>
                </c:pt>
                <c:pt idx="32">
                  <c:v>74.53</c:v>
                </c:pt>
                <c:pt idx="33">
                  <c:v>74.73</c:v>
                </c:pt>
                <c:pt idx="34">
                  <c:v>74.930000000000007</c:v>
                </c:pt>
                <c:pt idx="35">
                  <c:v>75.13</c:v>
                </c:pt>
                <c:pt idx="36">
                  <c:v>75.34</c:v>
                </c:pt>
                <c:pt idx="37">
                  <c:v>75.53</c:v>
                </c:pt>
                <c:pt idx="38">
                  <c:v>75.7</c:v>
                </c:pt>
                <c:pt idx="39">
                  <c:v>75.3</c:v>
                </c:pt>
                <c:pt idx="40">
                  <c:v>75.430000000000007</c:v>
                </c:pt>
                <c:pt idx="41">
                  <c:v>75.56</c:v>
                </c:pt>
                <c:pt idx="42">
                  <c:v>75.69</c:v>
                </c:pt>
                <c:pt idx="43">
                  <c:v>75.81</c:v>
                </c:pt>
              </c:numCache>
            </c:numRef>
          </c:val>
          <c:smooth val="0"/>
          <c:extLst>
            <c:ext xmlns:c16="http://schemas.microsoft.com/office/drawing/2014/chart" uri="{C3380CC4-5D6E-409C-BE32-E72D297353CC}">
              <c16:uniqueId val="{0000000A-2D2A-40C8-B267-07218082ED31}"/>
            </c:ext>
          </c:extLst>
        </c:ser>
        <c:dLbls>
          <c:showLegendKey val="0"/>
          <c:showVal val="0"/>
          <c:showCatName val="0"/>
          <c:showSerName val="0"/>
          <c:showPercent val="0"/>
          <c:showBubbleSize val="0"/>
        </c:dLbls>
        <c:marker val="1"/>
        <c:smooth val="0"/>
        <c:axId val="388159720"/>
        <c:axId val="388126920"/>
      </c:lineChart>
      <c:catAx>
        <c:axId val="38815972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88126920"/>
        <c:crosses val="autoZero"/>
        <c:auto val="1"/>
        <c:lblAlgn val="ctr"/>
        <c:lblOffset val="100"/>
        <c:noMultiLvlLbl val="0"/>
      </c:catAx>
      <c:valAx>
        <c:axId val="388126920"/>
        <c:scaling>
          <c:orientation val="minMax"/>
          <c:min val="55"/>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8815972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ES" sz="1400"/>
              <a:t>Esperanza de vida al nacer por sexo, 2000-2050</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autoTitleDeleted val="0"/>
    <c:plotArea>
      <c:layout/>
      <c:lineChart>
        <c:grouping val="standard"/>
        <c:varyColors val="0"/>
        <c:ser>
          <c:idx val="1"/>
          <c:order val="0"/>
          <c:tx>
            <c:strRef>
              <c:f>'Hoja15 (2)'!$C$4</c:f>
              <c:strCache>
                <c:ptCount val="1"/>
                <c:pt idx="0">
                  <c:v>Total</c:v>
                </c:pt>
              </c:strCache>
            </c:strRef>
          </c:tx>
          <c:spPr>
            <a:ln w="28575" cap="rnd">
              <a:solidFill>
                <a:schemeClr val="tx1">
                  <a:lumMod val="50000"/>
                  <a:lumOff val="50000"/>
                </a:schemeClr>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cat>
            <c:numRef>
              <c:f>'Hoja15 (2)'!$B$5:$B$55</c:f>
              <c:numCache>
                <c:formatCode>General</c:formatCode>
                <c:ptCount val="5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numCache>
            </c:numRef>
          </c:cat>
          <c:val>
            <c:numRef>
              <c:f>'Hoja15 (2)'!$C$5:$C$55</c:f>
              <c:numCache>
                <c:formatCode>0.00</c:formatCode>
                <c:ptCount val="51"/>
                <c:pt idx="0">
                  <c:v>72.929409066609495</c:v>
                </c:pt>
                <c:pt idx="1">
                  <c:v>73.128916373753498</c:v>
                </c:pt>
                <c:pt idx="2">
                  <c:v>73.260872638555398</c:v>
                </c:pt>
                <c:pt idx="3">
                  <c:v>73.392315913580205</c:v>
                </c:pt>
                <c:pt idx="4">
                  <c:v>73.630131456475993</c:v>
                </c:pt>
                <c:pt idx="5">
                  <c:v>73.723510080859498</c:v>
                </c:pt>
                <c:pt idx="6">
                  <c:v>73.852712289495699</c:v>
                </c:pt>
                <c:pt idx="7">
                  <c:v>74.046207560293794</c:v>
                </c:pt>
                <c:pt idx="8">
                  <c:v>74.247852836198504</c:v>
                </c:pt>
                <c:pt idx="9">
                  <c:v>74.342898072782205</c:v>
                </c:pt>
                <c:pt idx="10">
                  <c:v>74.534396937439894</c:v>
                </c:pt>
                <c:pt idx="11">
                  <c:v>74.659694687703194</c:v>
                </c:pt>
                <c:pt idx="12">
                  <c:v>74.7834685186684</c:v>
                </c:pt>
                <c:pt idx="13">
                  <c:v>74.946160975348405</c:v>
                </c:pt>
                <c:pt idx="14">
                  <c:v>75.102029364947697</c:v>
                </c:pt>
                <c:pt idx="15">
                  <c:v>75.221569531604004</c:v>
                </c:pt>
                <c:pt idx="16">
                  <c:v>75.346894211119107</c:v>
                </c:pt>
                <c:pt idx="17">
                  <c:v>75.468153714750997</c:v>
                </c:pt>
                <c:pt idx="18">
                  <c:v>75.618270014579196</c:v>
                </c:pt>
                <c:pt idx="19">
                  <c:v>75.770918642538703</c:v>
                </c:pt>
                <c:pt idx="20">
                  <c:v>75.891531892515005</c:v>
                </c:pt>
                <c:pt idx="21">
                  <c:v>76.010544500942999</c:v>
                </c:pt>
                <c:pt idx="22">
                  <c:v>76.194461464760593</c:v>
                </c:pt>
                <c:pt idx="23">
                  <c:v>76.341292532459406</c:v>
                </c:pt>
                <c:pt idx="24">
                  <c:v>76.421485686114394</c:v>
                </c:pt>
                <c:pt idx="25">
                  <c:v>76.535460830938604</c:v>
                </c:pt>
                <c:pt idx="26">
                  <c:v>76.646850348369796</c:v>
                </c:pt>
                <c:pt idx="27">
                  <c:v>76.760688923600696</c:v>
                </c:pt>
                <c:pt idx="28">
                  <c:v>76.904297567430604</c:v>
                </c:pt>
                <c:pt idx="29">
                  <c:v>77.015591572242499</c:v>
                </c:pt>
                <c:pt idx="30">
                  <c:v>77.190718281072407</c:v>
                </c:pt>
                <c:pt idx="31">
                  <c:v>77.297243445282504</c:v>
                </c:pt>
                <c:pt idx="32">
                  <c:v>77.405064759256206</c:v>
                </c:pt>
                <c:pt idx="33">
                  <c:v>77.512360429322996</c:v>
                </c:pt>
                <c:pt idx="34">
                  <c:v>77.617634454260497</c:v>
                </c:pt>
                <c:pt idx="35">
                  <c:v>77.721929884290503</c:v>
                </c:pt>
                <c:pt idx="36">
                  <c:v>77.825242118781503</c:v>
                </c:pt>
                <c:pt idx="37">
                  <c:v>77.927567214479893</c:v>
                </c:pt>
                <c:pt idx="38">
                  <c:v>78.028901873726497</c:v>
                </c:pt>
                <c:pt idx="39">
                  <c:v>78.129243419153397</c:v>
                </c:pt>
                <c:pt idx="40">
                  <c:v>78.256116324819402</c:v>
                </c:pt>
                <c:pt idx="41">
                  <c:v>78.354318392848597</c:v>
                </c:pt>
                <c:pt idx="42">
                  <c:v>78.452966737083301</c:v>
                </c:pt>
                <c:pt idx="43">
                  <c:v>78.577956382674301</c:v>
                </c:pt>
                <c:pt idx="44">
                  <c:v>78.673004778321697</c:v>
                </c:pt>
                <c:pt idx="45">
                  <c:v>78.767060296429605</c:v>
                </c:pt>
                <c:pt idx="46">
                  <c:v>78.860123285201794</c:v>
                </c:pt>
                <c:pt idx="47">
                  <c:v>78.952194276104294</c:v>
                </c:pt>
                <c:pt idx="48">
                  <c:v>79.043273887860295</c:v>
                </c:pt>
                <c:pt idx="49">
                  <c:v>79.133362815635493</c:v>
                </c:pt>
                <c:pt idx="50">
                  <c:v>79.222461510530906</c:v>
                </c:pt>
              </c:numCache>
            </c:numRef>
          </c:val>
          <c:smooth val="0"/>
          <c:extLst>
            <c:ext xmlns:c16="http://schemas.microsoft.com/office/drawing/2014/chart" uri="{C3380CC4-5D6E-409C-BE32-E72D297353CC}">
              <c16:uniqueId val="{00000000-6C96-486A-9416-98D869D721B1}"/>
            </c:ext>
          </c:extLst>
        </c:ser>
        <c:ser>
          <c:idx val="2"/>
          <c:order val="1"/>
          <c:tx>
            <c:strRef>
              <c:f>'Hoja15 (2)'!$D$4</c:f>
              <c:strCache>
                <c:ptCount val="1"/>
                <c:pt idx="0">
                  <c:v>Masculino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dLbl>
              <c:idx val="1"/>
              <c:layout>
                <c:manualLayout>
                  <c:x val="-3.0064099529164192E-3"/>
                  <c:y val="5.6934107793217871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6C96-486A-9416-98D869D721B1}"/>
                </c:ext>
              </c:extLst>
            </c:dLbl>
            <c:dLbl>
              <c:idx val="50"/>
              <c:layout>
                <c:manualLayout>
                  <c:x val="-1.1282840909599478E-2"/>
                  <c:y val="7.623380535024088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6C96-486A-9416-98D869D721B1}"/>
                </c:ext>
              </c:extLst>
            </c:dLbl>
            <c:spPr>
              <a:solidFill>
                <a:schemeClr val="accent5">
                  <a:lumMod val="20000"/>
                  <a:lumOff val="80000"/>
                </a:schemeClr>
              </a:solidFill>
              <a:ln>
                <a:solidFill>
                  <a:schemeClr val="accent5"/>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accent5"/>
                      </a:solidFill>
                      <a:round/>
                    </a:ln>
                    <a:effectLst/>
                  </c:spPr>
                </c15:leaderLines>
              </c:ext>
            </c:extLst>
          </c:dLbls>
          <c:cat>
            <c:numRef>
              <c:f>'Hoja15 (2)'!$B$5:$B$55</c:f>
              <c:numCache>
                <c:formatCode>General</c:formatCode>
                <c:ptCount val="5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numCache>
            </c:numRef>
          </c:cat>
          <c:val>
            <c:numRef>
              <c:f>'Hoja15 (2)'!$D$5:$D$55</c:f>
              <c:numCache>
                <c:formatCode>0.00</c:formatCode>
                <c:ptCount val="51"/>
                <c:pt idx="0">
                  <c:v>69.941046139242999</c:v>
                </c:pt>
                <c:pt idx="1">
                  <c:v>70.076471396867902</c:v>
                </c:pt>
                <c:pt idx="2">
                  <c:v>70.211298560259706</c:v>
                </c:pt>
                <c:pt idx="3">
                  <c:v>70.345505650478501</c:v>
                </c:pt>
                <c:pt idx="4">
                  <c:v>70.627145231944993</c:v>
                </c:pt>
                <c:pt idx="5">
                  <c:v>70.686372968348095</c:v>
                </c:pt>
                <c:pt idx="6">
                  <c:v>70.818375253983504</c:v>
                </c:pt>
                <c:pt idx="7">
                  <c:v>71.018093967603704</c:v>
                </c:pt>
                <c:pt idx="8">
                  <c:v>71.226523349507303</c:v>
                </c:pt>
                <c:pt idx="9">
                  <c:v>71.355928087309394</c:v>
                </c:pt>
                <c:pt idx="10">
                  <c:v>71.484572334572604</c:v>
                </c:pt>
                <c:pt idx="11">
                  <c:v>71.611351070575694</c:v>
                </c:pt>
                <c:pt idx="12">
                  <c:v>71.739507185812897</c:v>
                </c:pt>
                <c:pt idx="13">
                  <c:v>71.938318129931503</c:v>
                </c:pt>
                <c:pt idx="14">
                  <c:v>72.063530281508307</c:v>
                </c:pt>
                <c:pt idx="15">
                  <c:v>72.183244639225904</c:v>
                </c:pt>
                <c:pt idx="16">
                  <c:v>72.311401924223404</c:v>
                </c:pt>
                <c:pt idx="17">
                  <c:v>72.434030857208995</c:v>
                </c:pt>
                <c:pt idx="18">
                  <c:v>72.555769051524194</c:v>
                </c:pt>
                <c:pt idx="19">
                  <c:v>72.676602571952699</c:v>
                </c:pt>
                <c:pt idx="20">
                  <c:v>72.862616091100506</c:v>
                </c:pt>
                <c:pt idx="21">
                  <c:v>72.983866142235399</c:v>
                </c:pt>
                <c:pt idx="22">
                  <c:v>73.173687150118994</c:v>
                </c:pt>
                <c:pt idx="23">
                  <c:v>73.290362483056498</c:v>
                </c:pt>
                <c:pt idx="24">
                  <c:v>73.336955830345005</c:v>
                </c:pt>
                <c:pt idx="25">
                  <c:v>73.451893784377503</c:v>
                </c:pt>
                <c:pt idx="26">
                  <c:v>73.565845732962202</c:v>
                </c:pt>
                <c:pt idx="27">
                  <c:v>73.678802143320596</c:v>
                </c:pt>
                <c:pt idx="28">
                  <c:v>73.855287218336898</c:v>
                </c:pt>
                <c:pt idx="29">
                  <c:v>73.968097432593694</c:v>
                </c:pt>
                <c:pt idx="30">
                  <c:v>74.148448042535406</c:v>
                </c:pt>
                <c:pt idx="31">
                  <c:v>74.256942804998502</c:v>
                </c:pt>
                <c:pt idx="32">
                  <c:v>74.364404679714696</c:v>
                </c:pt>
                <c:pt idx="33">
                  <c:v>74.470827396219505</c:v>
                </c:pt>
                <c:pt idx="34">
                  <c:v>74.576205201297299</c:v>
                </c:pt>
                <c:pt idx="35">
                  <c:v>74.680532853437697</c:v>
                </c:pt>
                <c:pt idx="36">
                  <c:v>74.7838056168751</c:v>
                </c:pt>
                <c:pt idx="37">
                  <c:v>74.886019255232796</c:v>
                </c:pt>
                <c:pt idx="38">
                  <c:v>74.987170024791794</c:v>
                </c:pt>
                <c:pt idx="39">
                  <c:v>75.087254667400799</c:v>
                </c:pt>
                <c:pt idx="40">
                  <c:v>75.186270403049605</c:v>
                </c:pt>
                <c:pt idx="41">
                  <c:v>75.284214922124903</c:v>
                </c:pt>
                <c:pt idx="42">
                  <c:v>75.381086377367197</c:v>
                </c:pt>
                <c:pt idx="43">
                  <c:v>75.476883375550202</c:v>
                </c:pt>
                <c:pt idx="44">
                  <c:v>75.571604968899905</c:v>
                </c:pt>
                <c:pt idx="45">
                  <c:v>75.665250646275993</c:v>
                </c:pt>
                <c:pt idx="46">
                  <c:v>75.757820324132197</c:v>
                </c:pt>
                <c:pt idx="47">
                  <c:v>75.8493143372758</c:v>
                </c:pt>
                <c:pt idx="48">
                  <c:v>75.9397334294449</c:v>
                </c:pt>
                <c:pt idx="49">
                  <c:v>76.029078743722806</c:v>
                </c:pt>
                <c:pt idx="50">
                  <c:v>76.117351812807001</c:v>
                </c:pt>
              </c:numCache>
            </c:numRef>
          </c:val>
          <c:smooth val="0"/>
          <c:extLst>
            <c:ext xmlns:c16="http://schemas.microsoft.com/office/drawing/2014/chart" uri="{C3380CC4-5D6E-409C-BE32-E72D297353CC}">
              <c16:uniqueId val="{00000003-6C96-486A-9416-98D869D721B1}"/>
            </c:ext>
          </c:extLst>
        </c:ser>
        <c:ser>
          <c:idx val="3"/>
          <c:order val="2"/>
          <c:tx>
            <c:strRef>
              <c:f>'Hoja15 (2)'!$E$4</c:f>
              <c:strCache>
                <c:ptCount val="1"/>
                <c:pt idx="0">
                  <c:v>Femenino</c:v>
                </c:pt>
              </c:strCache>
            </c:strRef>
          </c:tx>
          <c:spPr>
            <a:ln w="28575" cap="rnd">
              <a:solidFill>
                <a:srgbClr val="C00000"/>
              </a:solidFill>
              <a:round/>
            </a:ln>
            <a:effectLst/>
          </c:spPr>
          <c:marker>
            <c:symbol val="circle"/>
            <c:size val="5"/>
            <c:spPr>
              <a:solidFill>
                <a:srgbClr val="C00000"/>
              </a:solidFill>
              <a:ln w="9525">
                <a:solidFill>
                  <a:srgbClr val="C00000"/>
                </a:solidFill>
              </a:ln>
              <a:effectLst/>
            </c:spPr>
          </c:marker>
          <c:dLbls>
            <c:dLbl>
              <c:idx val="1"/>
              <c:layout>
                <c:manualLayout>
                  <c:x val="-2.5442305123934472E-2"/>
                  <c:y val="-9.1673563395859289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4.6397431213665331E-2"/>
                      <c:h val="5.5969122915366723E-2"/>
                    </c:manualLayout>
                  </c15:layout>
                </c:ext>
                <c:ext xmlns:c16="http://schemas.microsoft.com/office/drawing/2014/chart" uri="{C3380CC4-5D6E-409C-BE32-E72D297353CC}">
                  <c16:uniqueId val="{00000004-6C96-486A-9416-98D869D721B1}"/>
                </c:ext>
              </c:extLst>
            </c:dLbl>
            <c:dLbl>
              <c:idx val="29"/>
              <c:layout>
                <c:manualLayout>
                  <c:x val="-3.1425210502872621E-2"/>
                  <c:y val="-7.623380535024088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6C96-486A-9416-98D869D721B1}"/>
                </c:ext>
              </c:extLst>
            </c:dLbl>
            <c:dLbl>
              <c:idx val="50"/>
              <c:layout>
                <c:manualLayout>
                  <c:x val="-1.2778567254334124E-2"/>
                  <c:y val="-7.2373865838836288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6C96-486A-9416-98D869D721B1}"/>
                </c:ext>
              </c:extLst>
            </c:dLbl>
            <c:spPr>
              <a:solidFill>
                <a:schemeClr val="accent2">
                  <a:lumMod val="20000"/>
                  <a:lumOff val="80000"/>
                </a:schemeClr>
              </a:solidFill>
              <a:ln>
                <a:solidFill>
                  <a:srgbClr val="C00000"/>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rgbClr val="C00000"/>
                      </a:solidFill>
                      <a:round/>
                    </a:ln>
                    <a:effectLst/>
                  </c:spPr>
                </c15:leaderLines>
              </c:ext>
            </c:extLst>
          </c:dLbls>
          <c:cat>
            <c:numRef>
              <c:f>'Hoja15 (2)'!$B$5:$B$55</c:f>
              <c:numCache>
                <c:formatCode>General</c:formatCode>
                <c:ptCount val="5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numCache>
            </c:numRef>
          </c:cat>
          <c:val>
            <c:numRef>
              <c:f>'Hoja15 (2)'!$E$5:$E$55</c:f>
              <c:numCache>
                <c:formatCode>0.00</c:formatCode>
                <c:ptCount val="51"/>
                <c:pt idx="0">
                  <c:v>75.889822107852396</c:v>
                </c:pt>
                <c:pt idx="1">
                  <c:v>76.154579124896799</c:v>
                </c:pt>
                <c:pt idx="2">
                  <c:v>76.285552896589195</c:v>
                </c:pt>
                <c:pt idx="3">
                  <c:v>76.416078602455698</c:v>
                </c:pt>
                <c:pt idx="4">
                  <c:v>76.612504770128794</c:v>
                </c:pt>
                <c:pt idx="5">
                  <c:v>76.741889362393493</c:v>
                </c:pt>
                <c:pt idx="6">
                  <c:v>76.870769821876706</c:v>
                </c:pt>
                <c:pt idx="7">
                  <c:v>77.060312716461695</c:v>
                </c:pt>
                <c:pt idx="8">
                  <c:v>77.2570489935799</c:v>
                </c:pt>
                <c:pt idx="9">
                  <c:v>77.319581070967303</c:v>
                </c:pt>
                <c:pt idx="10">
                  <c:v>77.575329824539594</c:v>
                </c:pt>
                <c:pt idx="11">
                  <c:v>77.700852082499395</c:v>
                </c:pt>
                <c:pt idx="12">
                  <c:v>77.821913788097902</c:v>
                </c:pt>
                <c:pt idx="13">
                  <c:v>77.950055233323496</c:v>
                </c:pt>
                <c:pt idx="14">
                  <c:v>78.137979147407094</c:v>
                </c:pt>
                <c:pt idx="15">
                  <c:v>78.258871440034397</c:v>
                </c:pt>
                <c:pt idx="16">
                  <c:v>78.382907871812293</c:v>
                </c:pt>
                <c:pt idx="17">
                  <c:v>78.504351835345005</c:v>
                </c:pt>
                <c:pt idx="18">
                  <c:v>78.684451395870894</c:v>
                </c:pt>
                <c:pt idx="19">
                  <c:v>78.870644269607695</c:v>
                </c:pt>
                <c:pt idx="20">
                  <c:v>78.927492254427307</c:v>
                </c:pt>
                <c:pt idx="21">
                  <c:v>79.045862117160297</c:v>
                </c:pt>
                <c:pt idx="22">
                  <c:v>79.225476380479506</c:v>
                </c:pt>
                <c:pt idx="23">
                  <c:v>79.404201703962798</c:v>
                </c:pt>
                <c:pt idx="24">
                  <c:v>79.519889318061502</c:v>
                </c:pt>
                <c:pt idx="25">
                  <c:v>79.634789204601404</c:v>
                </c:pt>
                <c:pt idx="26">
                  <c:v>79.745518569282098</c:v>
                </c:pt>
                <c:pt idx="27">
                  <c:v>79.862182320291595</c:v>
                </c:pt>
                <c:pt idx="28">
                  <c:v>79.974654814401205</c:v>
                </c:pt>
                <c:pt idx="29">
                  <c:v>80.086298113766404</c:v>
                </c:pt>
                <c:pt idx="30">
                  <c:v>80.258063399412507</c:v>
                </c:pt>
                <c:pt idx="31">
                  <c:v>80.364509638306103</c:v>
                </c:pt>
                <c:pt idx="32">
                  <c:v>80.474628477557403</c:v>
                </c:pt>
                <c:pt idx="33">
                  <c:v>80.584774185756501</c:v>
                </c:pt>
                <c:pt idx="34">
                  <c:v>80.691945040463807</c:v>
                </c:pt>
                <c:pt idx="35">
                  <c:v>80.798237016873401</c:v>
                </c:pt>
                <c:pt idx="36">
                  <c:v>80.903643212067706</c:v>
                </c:pt>
                <c:pt idx="37">
                  <c:v>81.008157121979707</c:v>
                </c:pt>
                <c:pt idx="38">
                  <c:v>81.111772639239305</c:v>
                </c:pt>
                <c:pt idx="39">
                  <c:v>81.214484050687403</c:v>
                </c:pt>
                <c:pt idx="40">
                  <c:v>81.371749732434097</c:v>
                </c:pt>
                <c:pt idx="41">
                  <c:v>81.472458088798504</c:v>
                </c:pt>
                <c:pt idx="42">
                  <c:v>81.575154907649306</c:v>
                </c:pt>
                <c:pt idx="43">
                  <c:v>81.732078964916596</c:v>
                </c:pt>
                <c:pt idx="44">
                  <c:v>81.829823381563003</c:v>
                </c:pt>
                <c:pt idx="45">
                  <c:v>81.926639024367901</c:v>
                </c:pt>
                <c:pt idx="46">
                  <c:v>82.022522907520894</c:v>
                </c:pt>
                <c:pt idx="47">
                  <c:v>82.117472407695601</c:v>
                </c:pt>
                <c:pt idx="48">
                  <c:v>82.211485259040501</c:v>
                </c:pt>
                <c:pt idx="49">
                  <c:v>82.304559547955705</c:v>
                </c:pt>
                <c:pt idx="50">
                  <c:v>82.396693707665705</c:v>
                </c:pt>
              </c:numCache>
            </c:numRef>
          </c:val>
          <c:smooth val="0"/>
          <c:extLst>
            <c:ext xmlns:c16="http://schemas.microsoft.com/office/drawing/2014/chart" uri="{C3380CC4-5D6E-409C-BE32-E72D297353CC}">
              <c16:uniqueId val="{00000007-6C96-486A-9416-98D869D721B1}"/>
            </c:ext>
          </c:extLst>
        </c:ser>
        <c:dLbls>
          <c:showLegendKey val="0"/>
          <c:showVal val="0"/>
          <c:showCatName val="0"/>
          <c:showSerName val="0"/>
          <c:showPercent val="0"/>
          <c:showBubbleSize val="0"/>
        </c:dLbls>
        <c:marker val="1"/>
        <c:smooth val="0"/>
        <c:axId val="388153160"/>
        <c:axId val="388150208"/>
      </c:lineChart>
      <c:catAx>
        <c:axId val="388153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88150208"/>
        <c:crosses val="autoZero"/>
        <c:auto val="1"/>
        <c:lblAlgn val="ctr"/>
        <c:lblOffset val="100"/>
        <c:noMultiLvlLbl val="0"/>
      </c:catAx>
      <c:valAx>
        <c:axId val="388150208"/>
        <c:scaling>
          <c:orientation val="minMax"/>
          <c:max val="83"/>
          <c:min val="68"/>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38815316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ES" sz="1400"/>
              <a:t>Comparación entre la Población Total de 15 años y más entre la Población Activa </a:t>
            </a:r>
            <a:r>
              <a:rPr lang="es-ES" sz="1400" baseline="0"/>
              <a:t>Total y por Sexo, 1989-2014</a:t>
            </a:r>
            <a:endParaRPr lang="es-ES" sz="1400"/>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autoTitleDeleted val="0"/>
    <c:plotArea>
      <c:layout/>
      <c:lineChart>
        <c:grouping val="standard"/>
        <c:varyColors val="0"/>
        <c:ser>
          <c:idx val="0"/>
          <c:order val="0"/>
          <c:tx>
            <c:strRef>
              <c:f>'Hoja16 (2)'!$B$6</c:f>
              <c:strCache>
                <c:ptCount val="1"/>
                <c:pt idx="0">
                  <c:v>POBLACIÓN DE 15 AÑOS Y MAS</c:v>
                </c:pt>
              </c:strCache>
            </c:strRef>
          </c:tx>
          <c:spPr>
            <a:ln w="28575" cap="rnd">
              <a:solidFill>
                <a:schemeClr val="tx1"/>
              </a:solidFill>
              <a:round/>
            </a:ln>
            <a:effectLst/>
          </c:spPr>
          <c:marker>
            <c:symbol val="circle"/>
            <c:size val="5"/>
            <c:spPr>
              <a:solidFill>
                <a:schemeClr val="tx1"/>
              </a:solidFill>
              <a:ln w="9525">
                <a:solidFill>
                  <a:schemeClr val="tx1"/>
                </a:solidFill>
              </a:ln>
              <a:effectLst/>
            </c:spPr>
          </c:marker>
          <c:cat>
            <c:numRef>
              <c:f>'Hoja16 (2)'!$B$9:$B$34</c:f>
              <c:numCache>
                <c:formatCode>#,##0</c:formatCode>
                <c:ptCount val="26"/>
                <c:pt idx="0">
                  <c:v>1989</c:v>
                </c:pt>
                <c:pt idx="1">
                  <c:v>1990</c:v>
                </c:pt>
                <c:pt idx="2">
                  <c:v>1991</c:v>
                </c:pt>
                <c:pt idx="3">
                  <c:v>1992</c:v>
                </c:pt>
                <c:pt idx="4">
                  <c:v>1993</c:v>
                </c:pt>
                <c:pt idx="5">
                  <c:v>1994</c:v>
                </c:pt>
                <c:pt idx="6">
                  <c:v>1995</c:v>
                </c:pt>
                <c:pt idx="7">
                  <c:v>1996</c:v>
                </c:pt>
                <c:pt idx="8">
                  <c:v>1997</c:v>
                </c:pt>
                <c:pt idx="9">
                  <c:v>1998</c:v>
                </c:pt>
                <c:pt idx="10">
                  <c:v>1999</c:v>
                </c:pt>
                <c:pt idx="11">
                  <c:v>2000</c:v>
                </c:pt>
                <c:pt idx="12">
                  <c:v>2001</c:v>
                </c:pt>
                <c:pt idx="13">
                  <c:v>2002</c:v>
                </c:pt>
                <c:pt idx="14">
                  <c:v>2003</c:v>
                </c:pt>
                <c:pt idx="15">
                  <c:v>2004</c:v>
                </c:pt>
                <c:pt idx="16">
                  <c:v>2005</c:v>
                </c:pt>
                <c:pt idx="17">
                  <c:v>2006</c:v>
                </c:pt>
                <c:pt idx="18">
                  <c:v>2007</c:v>
                </c:pt>
                <c:pt idx="19">
                  <c:v>2008</c:v>
                </c:pt>
                <c:pt idx="20">
                  <c:v>2009</c:v>
                </c:pt>
                <c:pt idx="21">
                  <c:v>2010</c:v>
                </c:pt>
                <c:pt idx="22">
                  <c:v>2011</c:v>
                </c:pt>
                <c:pt idx="23">
                  <c:v>2012</c:v>
                </c:pt>
                <c:pt idx="24">
                  <c:v>2013</c:v>
                </c:pt>
                <c:pt idx="25">
                  <c:v>2014</c:v>
                </c:pt>
              </c:numCache>
            </c:numRef>
          </c:cat>
          <c:val>
            <c:numRef>
              <c:f>'Hoja16 (2)'!$C$9:$C$34</c:f>
              <c:numCache>
                <c:formatCode>#,##0</c:formatCode>
                <c:ptCount val="26"/>
                <c:pt idx="0">
                  <c:v>11728559</c:v>
                </c:pt>
                <c:pt idx="1">
                  <c:v>12120332</c:v>
                </c:pt>
                <c:pt idx="2">
                  <c:v>12480141</c:v>
                </c:pt>
                <c:pt idx="3">
                  <c:v>12851506</c:v>
                </c:pt>
                <c:pt idx="4">
                  <c:v>13228753</c:v>
                </c:pt>
                <c:pt idx="5">
                  <c:v>13573119</c:v>
                </c:pt>
                <c:pt idx="6">
                  <c:v>13960874</c:v>
                </c:pt>
                <c:pt idx="7">
                  <c:v>14352102</c:v>
                </c:pt>
                <c:pt idx="8">
                  <c:v>14750887</c:v>
                </c:pt>
                <c:pt idx="9">
                  <c:v>15152846</c:v>
                </c:pt>
                <c:pt idx="10">
                  <c:v>15562861</c:v>
                </c:pt>
                <c:pt idx="11">
                  <c:v>15984803</c:v>
                </c:pt>
                <c:pt idx="12">
                  <c:v>16432475</c:v>
                </c:pt>
                <c:pt idx="13">
                  <c:v>16878958</c:v>
                </c:pt>
                <c:pt idx="14">
                  <c:v>17285364</c:v>
                </c:pt>
                <c:pt idx="15">
                  <c:v>17749525</c:v>
                </c:pt>
                <c:pt idx="16">
                  <c:v>18253996</c:v>
                </c:pt>
                <c:pt idx="17">
                  <c:v>18693110</c:v>
                </c:pt>
                <c:pt idx="18">
                  <c:v>19112242</c:v>
                </c:pt>
                <c:pt idx="19">
                  <c:v>19526361</c:v>
                </c:pt>
                <c:pt idx="20">
                  <c:v>19942923</c:v>
                </c:pt>
                <c:pt idx="21">
                  <c:v>20353798</c:v>
                </c:pt>
                <c:pt idx="22">
                  <c:v>20766473</c:v>
                </c:pt>
                <c:pt idx="23">
                  <c:v>21172017</c:v>
                </c:pt>
                <c:pt idx="24">
                  <c:v>21578165</c:v>
                </c:pt>
                <c:pt idx="25">
                  <c:v>21881807</c:v>
                </c:pt>
              </c:numCache>
            </c:numRef>
          </c:val>
          <c:smooth val="0"/>
          <c:extLst>
            <c:ext xmlns:c16="http://schemas.microsoft.com/office/drawing/2014/chart" uri="{C3380CC4-5D6E-409C-BE32-E72D297353CC}">
              <c16:uniqueId val="{00000003-3173-4E2D-B886-1481604E7D91}"/>
            </c:ext>
          </c:extLst>
        </c:ser>
        <c:ser>
          <c:idx val="1"/>
          <c:order val="1"/>
          <c:tx>
            <c:strRef>
              <c:f>'Hoja16 (2)'!$B$36:$B$37</c:f>
              <c:strCache>
                <c:ptCount val="2"/>
                <c:pt idx="0">
                  <c:v>TOTAL</c:v>
                </c:pt>
                <c:pt idx="1">
                  <c:v>POBLACIÓN ACTIVA</c:v>
                </c:pt>
              </c:strCache>
            </c:strRef>
          </c:tx>
          <c:spPr>
            <a:ln w="28575" cap="rnd">
              <a:solidFill>
                <a:schemeClr val="accent3"/>
              </a:solidFill>
              <a:round/>
            </a:ln>
            <a:effectLst/>
          </c:spPr>
          <c:marker>
            <c:symbol val="circle"/>
            <c:size val="5"/>
            <c:spPr>
              <a:solidFill>
                <a:schemeClr val="accent3">
                  <a:alpha val="94000"/>
                </a:schemeClr>
              </a:solidFill>
              <a:ln w="9525">
                <a:solidFill>
                  <a:schemeClr val="accent3"/>
                </a:solidFill>
              </a:ln>
              <a:effectLst/>
            </c:spPr>
          </c:marker>
          <c:dLbls>
            <c:dLbl>
              <c:idx val="0"/>
              <c:layout>
                <c:manualLayout>
                  <c:x val="-2.4642350504943213E-2"/>
                  <c:y val="-5.906741656911399E-2"/>
                </c:manualLayout>
              </c:layout>
              <c:tx>
                <c:rich>
                  <a:bodyPr/>
                  <a:lstStyle/>
                  <a:p>
                    <a:r>
                      <a:rPr lang="en-US"/>
                      <a:t>58,86%</a:t>
                    </a:r>
                  </a:p>
                </c:rich>
              </c:tx>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3173-4E2D-B886-1481604E7D91}"/>
                </c:ext>
              </c:extLst>
            </c:dLbl>
            <c:dLbl>
              <c:idx val="25"/>
              <c:layout>
                <c:manualLayout>
                  <c:x val="-1.3537123972914832E-2"/>
                  <c:y val="-4.7104395491824991E-2"/>
                </c:manualLayout>
              </c:layout>
              <c:tx>
                <c:rich>
                  <a:bodyPr/>
                  <a:lstStyle/>
                  <a:p>
                    <a:r>
                      <a:rPr lang="en-US"/>
                      <a:t>65,39%</a:t>
                    </a:r>
                  </a:p>
                </c:rich>
              </c:tx>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3173-4E2D-B886-1481604E7D91}"/>
                </c:ext>
              </c:extLst>
            </c:dLbl>
            <c:spPr>
              <a:solidFill>
                <a:schemeClr val="accent3">
                  <a:lumMod val="20000"/>
                  <a:lumOff val="80000"/>
                </a:schemeClr>
              </a:solidFill>
              <a:ln>
                <a:solidFill>
                  <a:schemeClr val="accent3"/>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ES"/>
              </a:p>
            </c:txPr>
            <c:dLblPos val="t"/>
            <c:showLegendKey val="0"/>
            <c:showVal val="0"/>
            <c:showCatName val="0"/>
            <c:showSerName val="0"/>
            <c:showPercent val="0"/>
            <c:showBubbleSize val="0"/>
            <c:extLst>
              <c:ext xmlns:c15="http://schemas.microsoft.com/office/drawing/2012/chart" uri="{CE6537A1-D6FC-4f65-9D91-7224C49458BB}">
                <c15:layout/>
                <c15:showLeaderLines val="1"/>
                <c15:leaderLines>
                  <c:spPr>
                    <a:ln w="25400" cap="flat" cmpd="sng" algn="ctr">
                      <a:solidFill>
                        <a:schemeClr val="accent3"/>
                      </a:solidFill>
                      <a:round/>
                    </a:ln>
                    <a:effectLst/>
                  </c:spPr>
                </c15:leaderLines>
              </c:ext>
            </c:extLst>
          </c:dLbls>
          <c:cat>
            <c:numRef>
              <c:f>'Hoja16 (2)'!$B$9:$B$34</c:f>
              <c:numCache>
                <c:formatCode>#,##0</c:formatCode>
                <c:ptCount val="26"/>
                <c:pt idx="0">
                  <c:v>1989</c:v>
                </c:pt>
                <c:pt idx="1">
                  <c:v>1990</c:v>
                </c:pt>
                <c:pt idx="2">
                  <c:v>1991</c:v>
                </c:pt>
                <c:pt idx="3">
                  <c:v>1992</c:v>
                </c:pt>
                <c:pt idx="4">
                  <c:v>1993</c:v>
                </c:pt>
                <c:pt idx="5">
                  <c:v>1994</c:v>
                </c:pt>
                <c:pt idx="6">
                  <c:v>1995</c:v>
                </c:pt>
                <c:pt idx="7">
                  <c:v>1996</c:v>
                </c:pt>
                <c:pt idx="8">
                  <c:v>1997</c:v>
                </c:pt>
                <c:pt idx="9">
                  <c:v>1998</c:v>
                </c:pt>
                <c:pt idx="10">
                  <c:v>1999</c:v>
                </c:pt>
                <c:pt idx="11">
                  <c:v>2000</c:v>
                </c:pt>
                <c:pt idx="12">
                  <c:v>2001</c:v>
                </c:pt>
                <c:pt idx="13">
                  <c:v>2002</c:v>
                </c:pt>
                <c:pt idx="14">
                  <c:v>2003</c:v>
                </c:pt>
                <c:pt idx="15">
                  <c:v>2004</c:v>
                </c:pt>
                <c:pt idx="16">
                  <c:v>2005</c:v>
                </c:pt>
                <c:pt idx="17">
                  <c:v>2006</c:v>
                </c:pt>
                <c:pt idx="18">
                  <c:v>2007</c:v>
                </c:pt>
                <c:pt idx="19">
                  <c:v>2008</c:v>
                </c:pt>
                <c:pt idx="20">
                  <c:v>2009</c:v>
                </c:pt>
                <c:pt idx="21">
                  <c:v>2010</c:v>
                </c:pt>
                <c:pt idx="22">
                  <c:v>2011</c:v>
                </c:pt>
                <c:pt idx="23">
                  <c:v>2012</c:v>
                </c:pt>
                <c:pt idx="24">
                  <c:v>2013</c:v>
                </c:pt>
                <c:pt idx="25">
                  <c:v>2014</c:v>
                </c:pt>
              </c:numCache>
            </c:numRef>
          </c:cat>
          <c:val>
            <c:numRef>
              <c:f>'Hoja16 (2)'!$C$40:$C$65</c:f>
              <c:numCache>
                <c:formatCode>#,##0</c:formatCode>
                <c:ptCount val="26"/>
                <c:pt idx="0">
                  <c:v>6903583</c:v>
                </c:pt>
                <c:pt idx="1">
                  <c:v>7196609</c:v>
                </c:pt>
                <c:pt idx="2">
                  <c:v>7466765</c:v>
                </c:pt>
                <c:pt idx="3">
                  <c:v>7601808</c:v>
                </c:pt>
                <c:pt idx="4">
                  <c:v>7625240</c:v>
                </c:pt>
                <c:pt idx="5">
                  <c:v>7952736</c:v>
                </c:pt>
                <c:pt idx="6">
                  <c:v>8608653</c:v>
                </c:pt>
                <c:pt idx="7">
                  <c:v>9024627</c:v>
                </c:pt>
                <c:pt idx="8">
                  <c:v>9507125</c:v>
                </c:pt>
                <c:pt idx="9">
                  <c:v>9907276</c:v>
                </c:pt>
                <c:pt idx="10">
                  <c:v>10225014</c:v>
                </c:pt>
                <c:pt idx="11">
                  <c:v>10326642</c:v>
                </c:pt>
                <c:pt idx="12">
                  <c:v>11104779</c:v>
                </c:pt>
                <c:pt idx="13">
                  <c:v>11673915</c:v>
                </c:pt>
                <c:pt idx="14">
                  <c:v>12008719</c:v>
                </c:pt>
                <c:pt idx="15">
                  <c:v>12105294</c:v>
                </c:pt>
                <c:pt idx="16">
                  <c:v>12108279</c:v>
                </c:pt>
                <c:pt idx="17">
                  <c:v>12260578</c:v>
                </c:pt>
                <c:pt idx="18">
                  <c:v>12420171</c:v>
                </c:pt>
                <c:pt idx="19">
                  <c:v>12736010</c:v>
                </c:pt>
                <c:pt idx="20">
                  <c:v>12981558</c:v>
                </c:pt>
                <c:pt idx="21">
                  <c:v>13185749</c:v>
                </c:pt>
                <c:pt idx="22">
                  <c:v>13442689</c:v>
                </c:pt>
                <c:pt idx="23">
                  <c:v>13577183</c:v>
                </c:pt>
                <c:pt idx="24">
                  <c:v>13994731</c:v>
                </c:pt>
                <c:pt idx="25">
                  <c:v>14308780</c:v>
                </c:pt>
              </c:numCache>
            </c:numRef>
          </c:val>
          <c:smooth val="0"/>
          <c:extLst>
            <c:ext xmlns:c16="http://schemas.microsoft.com/office/drawing/2014/chart" uri="{C3380CC4-5D6E-409C-BE32-E72D297353CC}">
              <c16:uniqueId val="{00000007-3173-4E2D-B886-1481604E7D91}"/>
            </c:ext>
          </c:extLst>
        </c:ser>
        <c:ser>
          <c:idx val="3"/>
          <c:order val="2"/>
          <c:tx>
            <c:strRef>
              <c:f>'Hoja16 (2)'!$P$36:$P$37</c:f>
              <c:strCache>
                <c:ptCount val="2"/>
                <c:pt idx="0">
                  <c:v>MUJERES</c:v>
                </c:pt>
                <c:pt idx="1">
                  <c:v>POBLACIÓN ACTIVA</c:v>
                </c:pt>
              </c:strCache>
            </c:strRef>
          </c:tx>
          <c:spPr>
            <a:ln w="28575" cap="rnd">
              <a:solidFill>
                <a:srgbClr val="C00000"/>
              </a:solidFill>
              <a:round/>
            </a:ln>
            <a:effectLst/>
          </c:spPr>
          <c:marker>
            <c:symbol val="circle"/>
            <c:size val="5"/>
            <c:spPr>
              <a:solidFill>
                <a:srgbClr val="C00000"/>
              </a:solidFill>
              <a:ln w="9525">
                <a:solidFill>
                  <a:srgbClr val="C00000"/>
                </a:solidFill>
              </a:ln>
              <a:effectLst/>
            </c:spPr>
          </c:marker>
          <c:dLbls>
            <c:dLbl>
              <c:idx val="6"/>
              <c:layout>
                <c:manualLayout>
                  <c:x val="-2.4642350504943213E-2"/>
                  <c:y val="-4.7104395491824991E-2"/>
                </c:manualLayout>
              </c:layout>
              <c:tx>
                <c:rich>
                  <a:bodyPr/>
                  <a:lstStyle/>
                  <a:p>
                    <a:r>
                      <a:rPr lang="en-US"/>
                      <a:t>20,65%</a:t>
                    </a:r>
                  </a:p>
                </c:rich>
              </c:tx>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E-3173-4E2D-B886-1481604E7D91}"/>
                </c:ext>
              </c:extLst>
            </c:dLbl>
            <c:dLbl>
              <c:idx val="25"/>
              <c:layout>
                <c:manualLayout>
                  <c:x val="-1.0385261793176294E-2"/>
                  <c:y val="-4.411364022250288E-2"/>
                </c:manualLayout>
              </c:layout>
              <c:tx>
                <c:rich>
                  <a:bodyPr/>
                  <a:lstStyle/>
                  <a:p>
                    <a:r>
                      <a:rPr lang="en-US"/>
                      <a:t>26,06%</a:t>
                    </a:r>
                  </a:p>
                </c:rich>
              </c:tx>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0-3173-4E2D-B886-1481604E7D91}"/>
                </c:ext>
              </c:extLst>
            </c:dLbl>
            <c:spPr>
              <a:solidFill>
                <a:schemeClr val="accent2">
                  <a:lumMod val="20000"/>
                  <a:lumOff val="80000"/>
                </a:schemeClr>
              </a:solidFill>
              <a:ln>
                <a:solidFill>
                  <a:srgbClr val="C00000"/>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ES"/>
              </a:p>
            </c:txPr>
            <c:dLblPos val="t"/>
            <c:showLegendKey val="0"/>
            <c:showVal val="0"/>
            <c:showCatName val="0"/>
            <c:showSerName val="0"/>
            <c:showPercent val="0"/>
            <c:showBubbleSize val="0"/>
            <c:extLst>
              <c:ext xmlns:c15="http://schemas.microsoft.com/office/drawing/2012/chart" uri="{CE6537A1-D6FC-4f65-9D91-7224C49458BB}">
                <c15:layout/>
                <c15:showLeaderLines val="1"/>
                <c15:leaderLines>
                  <c:spPr>
                    <a:ln w="25400" cap="flat" cmpd="sng" algn="ctr">
                      <a:solidFill>
                        <a:srgbClr val="C00000"/>
                      </a:solidFill>
                      <a:round/>
                    </a:ln>
                    <a:effectLst/>
                  </c:spPr>
                </c15:leaderLines>
              </c:ext>
            </c:extLst>
          </c:dLbls>
          <c:cat>
            <c:numRef>
              <c:f>'Hoja16 (2)'!$B$9:$B$34</c:f>
              <c:numCache>
                <c:formatCode>#,##0</c:formatCode>
                <c:ptCount val="26"/>
                <c:pt idx="0">
                  <c:v>1989</c:v>
                </c:pt>
                <c:pt idx="1">
                  <c:v>1990</c:v>
                </c:pt>
                <c:pt idx="2">
                  <c:v>1991</c:v>
                </c:pt>
                <c:pt idx="3">
                  <c:v>1992</c:v>
                </c:pt>
                <c:pt idx="4">
                  <c:v>1993</c:v>
                </c:pt>
                <c:pt idx="5">
                  <c:v>1994</c:v>
                </c:pt>
                <c:pt idx="6">
                  <c:v>1995</c:v>
                </c:pt>
                <c:pt idx="7">
                  <c:v>1996</c:v>
                </c:pt>
                <c:pt idx="8">
                  <c:v>1997</c:v>
                </c:pt>
                <c:pt idx="9">
                  <c:v>1998</c:v>
                </c:pt>
                <c:pt idx="10">
                  <c:v>1999</c:v>
                </c:pt>
                <c:pt idx="11">
                  <c:v>2000</c:v>
                </c:pt>
                <c:pt idx="12">
                  <c:v>2001</c:v>
                </c:pt>
                <c:pt idx="13">
                  <c:v>2002</c:v>
                </c:pt>
                <c:pt idx="14">
                  <c:v>2003</c:v>
                </c:pt>
                <c:pt idx="15">
                  <c:v>2004</c:v>
                </c:pt>
                <c:pt idx="16">
                  <c:v>2005</c:v>
                </c:pt>
                <c:pt idx="17">
                  <c:v>2006</c:v>
                </c:pt>
                <c:pt idx="18">
                  <c:v>2007</c:v>
                </c:pt>
                <c:pt idx="19">
                  <c:v>2008</c:v>
                </c:pt>
                <c:pt idx="20">
                  <c:v>2009</c:v>
                </c:pt>
                <c:pt idx="21">
                  <c:v>2010</c:v>
                </c:pt>
                <c:pt idx="22">
                  <c:v>2011</c:v>
                </c:pt>
                <c:pt idx="23">
                  <c:v>2012</c:v>
                </c:pt>
                <c:pt idx="24">
                  <c:v>2013</c:v>
                </c:pt>
                <c:pt idx="25">
                  <c:v>2014</c:v>
                </c:pt>
              </c:numCache>
            </c:numRef>
          </c:cat>
          <c:val>
            <c:numRef>
              <c:f>'Hoja16 (2)'!$Q$40:$Q$65</c:f>
              <c:numCache>
                <c:formatCode>#,##0</c:formatCode>
                <c:ptCount val="26"/>
                <c:pt idx="0">
                  <c:v>2110183</c:v>
                </c:pt>
                <c:pt idx="1">
                  <c:v>2240117</c:v>
                </c:pt>
                <c:pt idx="2">
                  <c:v>2380259</c:v>
                </c:pt>
                <c:pt idx="3">
                  <c:v>2401334</c:v>
                </c:pt>
                <c:pt idx="4">
                  <c:v>2362281</c:v>
                </c:pt>
                <c:pt idx="5">
                  <c:v>2478194</c:v>
                </c:pt>
                <c:pt idx="6">
                  <c:v>2882673</c:v>
                </c:pt>
                <c:pt idx="7">
                  <c:v>3111915</c:v>
                </c:pt>
                <c:pt idx="8">
                  <c:v>3409064</c:v>
                </c:pt>
                <c:pt idx="9">
                  <c:v>3607835</c:v>
                </c:pt>
                <c:pt idx="10">
                  <c:v>3732412</c:v>
                </c:pt>
                <c:pt idx="11">
                  <c:v>3782677</c:v>
                </c:pt>
                <c:pt idx="12">
                  <c:v>4320967</c:v>
                </c:pt>
                <c:pt idx="13">
                  <c:v>4627093</c:v>
                </c:pt>
                <c:pt idx="14">
                  <c:v>4833838</c:v>
                </c:pt>
                <c:pt idx="15">
                  <c:v>4800992</c:v>
                </c:pt>
                <c:pt idx="16">
                  <c:v>4725045</c:v>
                </c:pt>
                <c:pt idx="17">
                  <c:v>4747738</c:v>
                </c:pt>
                <c:pt idx="18">
                  <c:v>4810450</c:v>
                </c:pt>
                <c:pt idx="19">
                  <c:v>4965249</c:v>
                </c:pt>
                <c:pt idx="20">
                  <c:v>5111660</c:v>
                </c:pt>
                <c:pt idx="21">
                  <c:v>5170938</c:v>
                </c:pt>
                <c:pt idx="22">
                  <c:v>5312869</c:v>
                </c:pt>
                <c:pt idx="23">
                  <c:v>5373115</c:v>
                </c:pt>
                <c:pt idx="24">
                  <c:v>5564040</c:v>
                </c:pt>
                <c:pt idx="25">
                  <c:v>5701021</c:v>
                </c:pt>
              </c:numCache>
            </c:numRef>
          </c:val>
          <c:smooth val="0"/>
          <c:extLst>
            <c:ext xmlns:c16="http://schemas.microsoft.com/office/drawing/2014/chart" uri="{C3380CC4-5D6E-409C-BE32-E72D297353CC}">
              <c16:uniqueId val="{00000009-3173-4E2D-B886-1481604E7D91}"/>
            </c:ext>
          </c:extLst>
        </c:ser>
        <c:ser>
          <c:idx val="2"/>
          <c:order val="3"/>
          <c:tx>
            <c:strRef>
              <c:f>'Hoja16 (2)'!$I$36:$I$37</c:f>
              <c:strCache>
                <c:ptCount val="2"/>
                <c:pt idx="0">
                  <c:v>HOMBRES</c:v>
                </c:pt>
                <c:pt idx="1">
                  <c:v>POBLACIÓN ACTIVA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dLbl>
              <c:idx val="6"/>
              <c:layout>
                <c:manualLayout>
                  <c:x val="-2.4642350504943213E-2"/>
                  <c:y val="-4.7104395491825102E-2"/>
                </c:manualLayout>
              </c:layout>
              <c:tx>
                <c:rich>
                  <a:bodyPr/>
                  <a:lstStyle/>
                  <a:p>
                    <a:r>
                      <a:rPr lang="en-US"/>
                      <a:t>41,01%</a:t>
                    </a:r>
                  </a:p>
                </c:rich>
              </c:tx>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D-3173-4E2D-B886-1481604E7D91}"/>
                </c:ext>
              </c:extLst>
            </c:dLbl>
            <c:dLbl>
              <c:idx val="25"/>
              <c:layout>
                <c:manualLayout>
                  <c:x val="-1.143588251975596E-2"/>
                  <c:y val="-5.0095150761147213E-2"/>
                </c:manualLayout>
              </c:layout>
              <c:tx>
                <c:rich>
                  <a:bodyPr/>
                  <a:lstStyle/>
                  <a:p>
                    <a:r>
                      <a:rPr lang="en-US"/>
                      <a:t>39,34%</a:t>
                    </a:r>
                  </a:p>
                </c:rich>
              </c:tx>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F-3173-4E2D-B886-1481604E7D91}"/>
                </c:ext>
              </c:extLst>
            </c:dLbl>
            <c:spPr>
              <a:solidFill>
                <a:schemeClr val="accent5">
                  <a:lumMod val="20000"/>
                  <a:lumOff val="80000"/>
                </a:schemeClr>
              </a:solidFill>
              <a:ln>
                <a:solidFill>
                  <a:schemeClr val="accent5"/>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ES"/>
              </a:p>
            </c:txPr>
            <c:dLblPos val="t"/>
            <c:showLegendKey val="0"/>
            <c:showVal val="0"/>
            <c:showCatName val="0"/>
            <c:showSerName val="0"/>
            <c:showPercent val="0"/>
            <c:showBubbleSize val="0"/>
            <c:extLst>
              <c:ext xmlns:c15="http://schemas.microsoft.com/office/drawing/2012/chart" uri="{CE6537A1-D6FC-4f65-9D91-7224C49458BB}">
                <c15:layout/>
                <c15:showLeaderLines val="1"/>
                <c15:leaderLines>
                  <c:spPr>
                    <a:ln w="25400" cap="flat" cmpd="sng" algn="ctr">
                      <a:solidFill>
                        <a:schemeClr val="accent5"/>
                      </a:solidFill>
                      <a:round/>
                    </a:ln>
                    <a:effectLst/>
                  </c:spPr>
                </c15:leaderLines>
              </c:ext>
            </c:extLst>
          </c:dLbls>
          <c:cat>
            <c:numRef>
              <c:f>'Hoja16 (2)'!$B$9:$B$34</c:f>
              <c:numCache>
                <c:formatCode>#,##0</c:formatCode>
                <c:ptCount val="26"/>
                <c:pt idx="0">
                  <c:v>1989</c:v>
                </c:pt>
                <c:pt idx="1">
                  <c:v>1990</c:v>
                </c:pt>
                <c:pt idx="2">
                  <c:v>1991</c:v>
                </c:pt>
                <c:pt idx="3">
                  <c:v>1992</c:v>
                </c:pt>
                <c:pt idx="4">
                  <c:v>1993</c:v>
                </c:pt>
                <c:pt idx="5">
                  <c:v>1994</c:v>
                </c:pt>
                <c:pt idx="6">
                  <c:v>1995</c:v>
                </c:pt>
                <c:pt idx="7">
                  <c:v>1996</c:v>
                </c:pt>
                <c:pt idx="8">
                  <c:v>1997</c:v>
                </c:pt>
                <c:pt idx="9">
                  <c:v>1998</c:v>
                </c:pt>
                <c:pt idx="10">
                  <c:v>1999</c:v>
                </c:pt>
                <c:pt idx="11">
                  <c:v>2000</c:v>
                </c:pt>
                <c:pt idx="12">
                  <c:v>2001</c:v>
                </c:pt>
                <c:pt idx="13">
                  <c:v>2002</c:v>
                </c:pt>
                <c:pt idx="14">
                  <c:v>2003</c:v>
                </c:pt>
                <c:pt idx="15">
                  <c:v>2004</c:v>
                </c:pt>
                <c:pt idx="16">
                  <c:v>2005</c:v>
                </c:pt>
                <c:pt idx="17">
                  <c:v>2006</c:v>
                </c:pt>
                <c:pt idx="18">
                  <c:v>2007</c:v>
                </c:pt>
                <c:pt idx="19">
                  <c:v>2008</c:v>
                </c:pt>
                <c:pt idx="20">
                  <c:v>2009</c:v>
                </c:pt>
                <c:pt idx="21">
                  <c:v>2010</c:v>
                </c:pt>
                <c:pt idx="22">
                  <c:v>2011</c:v>
                </c:pt>
                <c:pt idx="23">
                  <c:v>2012</c:v>
                </c:pt>
                <c:pt idx="24">
                  <c:v>2013</c:v>
                </c:pt>
                <c:pt idx="25">
                  <c:v>2014</c:v>
                </c:pt>
              </c:numCache>
            </c:numRef>
          </c:cat>
          <c:val>
            <c:numRef>
              <c:f>'Hoja16 (2)'!$J$40:$J$65</c:f>
              <c:numCache>
                <c:formatCode>#,##0</c:formatCode>
                <c:ptCount val="26"/>
                <c:pt idx="0">
                  <c:v>4793400</c:v>
                </c:pt>
                <c:pt idx="1">
                  <c:v>4956492</c:v>
                </c:pt>
                <c:pt idx="2">
                  <c:v>5086506</c:v>
                </c:pt>
                <c:pt idx="3">
                  <c:v>5200474</c:v>
                </c:pt>
                <c:pt idx="4">
                  <c:v>5262959</c:v>
                </c:pt>
                <c:pt idx="5">
                  <c:v>5474542</c:v>
                </c:pt>
                <c:pt idx="6">
                  <c:v>5725980</c:v>
                </c:pt>
                <c:pt idx="7">
                  <c:v>5912712</c:v>
                </c:pt>
                <c:pt idx="8">
                  <c:v>6098061</c:v>
                </c:pt>
                <c:pt idx="9">
                  <c:v>6299441</c:v>
                </c:pt>
                <c:pt idx="10">
                  <c:v>6492602</c:v>
                </c:pt>
                <c:pt idx="11">
                  <c:v>6543965</c:v>
                </c:pt>
                <c:pt idx="12">
                  <c:v>6783812</c:v>
                </c:pt>
                <c:pt idx="13">
                  <c:v>7046822</c:v>
                </c:pt>
                <c:pt idx="14">
                  <c:v>7174881</c:v>
                </c:pt>
                <c:pt idx="15">
                  <c:v>7304302</c:v>
                </c:pt>
                <c:pt idx="16">
                  <c:v>7383234</c:v>
                </c:pt>
                <c:pt idx="17">
                  <c:v>7512840</c:v>
                </c:pt>
                <c:pt idx="18">
                  <c:v>7609721</c:v>
                </c:pt>
                <c:pt idx="19">
                  <c:v>7770761</c:v>
                </c:pt>
                <c:pt idx="20">
                  <c:v>7869898</c:v>
                </c:pt>
                <c:pt idx="21">
                  <c:v>8014811</c:v>
                </c:pt>
                <c:pt idx="22">
                  <c:v>8129820</c:v>
                </c:pt>
                <c:pt idx="23">
                  <c:v>8204068</c:v>
                </c:pt>
                <c:pt idx="24">
                  <c:v>8430691</c:v>
                </c:pt>
                <c:pt idx="25">
                  <c:v>8607759</c:v>
                </c:pt>
              </c:numCache>
            </c:numRef>
          </c:val>
          <c:smooth val="0"/>
          <c:extLst>
            <c:ext xmlns:c16="http://schemas.microsoft.com/office/drawing/2014/chart" uri="{C3380CC4-5D6E-409C-BE32-E72D297353CC}">
              <c16:uniqueId val="{0000000A-3173-4E2D-B886-1481604E7D91}"/>
            </c:ext>
          </c:extLst>
        </c:ser>
        <c:dLbls>
          <c:showLegendKey val="0"/>
          <c:showVal val="0"/>
          <c:showCatName val="0"/>
          <c:showSerName val="0"/>
          <c:showPercent val="0"/>
          <c:showBubbleSize val="0"/>
        </c:dLbls>
        <c:marker val="1"/>
        <c:smooth val="0"/>
        <c:axId val="608724488"/>
        <c:axId val="608706448"/>
      </c:lineChart>
      <c:catAx>
        <c:axId val="608724488"/>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608706448"/>
        <c:crosses val="autoZero"/>
        <c:auto val="1"/>
        <c:lblAlgn val="ctr"/>
        <c:lblOffset val="100"/>
        <c:noMultiLvlLbl val="0"/>
      </c:catAx>
      <c:valAx>
        <c:axId val="6087064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60872448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s-ES" sz="1400" b="1" i="0" baseline="0">
                <a:effectLst/>
              </a:rPr>
              <a:t>Comparación entre la Población Total Activa entre la Población OcupadaTotal y por Sexo, 1989-2014</a:t>
            </a:r>
            <a:endParaRPr lang="es-ES" sz="1050">
              <a:effectLst/>
            </a:endParaRP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title>
    <c:autoTitleDeleted val="0"/>
    <c:plotArea>
      <c:layout/>
      <c:lineChart>
        <c:grouping val="standard"/>
        <c:varyColors val="0"/>
        <c:ser>
          <c:idx val="1"/>
          <c:order val="0"/>
          <c:tx>
            <c:strRef>
              <c:f>'Hoja16 (2)'!$B$36:$B$37</c:f>
              <c:strCache>
                <c:ptCount val="2"/>
                <c:pt idx="0">
                  <c:v>TOTAL</c:v>
                </c:pt>
                <c:pt idx="1">
                  <c:v>POBLACIÓN ACTIVA</c:v>
                </c:pt>
              </c:strCache>
            </c:strRef>
          </c:tx>
          <c:spPr>
            <a:ln w="28575" cap="rnd">
              <a:solidFill>
                <a:schemeClr val="tx1"/>
              </a:solidFill>
              <a:round/>
            </a:ln>
            <a:effectLst/>
          </c:spPr>
          <c:marker>
            <c:symbol val="circle"/>
            <c:size val="5"/>
            <c:spPr>
              <a:solidFill>
                <a:schemeClr val="tx1"/>
              </a:solidFill>
              <a:ln w="9525">
                <a:solidFill>
                  <a:schemeClr val="tx1"/>
                </a:solidFill>
              </a:ln>
              <a:effectLst/>
            </c:spPr>
          </c:marker>
          <c:cat>
            <c:numRef>
              <c:f>'Hoja16 (2)'!$B$9:$B$34</c:f>
              <c:numCache>
                <c:formatCode>#,##0</c:formatCode>
                <c:ptCount val="26"/>
                <c:pt idx="0">
                  <c:v>1989</c:v>
                </c:pt>
                <c:pt idx="1">
                  <c:v>1990</c:v>
                </c:pt>
                <c:pt idx="2">
                  <c:v>1991</c:v>
                </c:pt>
                <c:pt idx="3">
                  <c:v>1992</c:v>
                </c:pt>
                <c:pt idx="4">
                  <c:v>1993</c:v>
                </c:pt>
                <c:pt idx="5">
                  <c:v>1994</c:v>
                </c:pt>
                <c:pt idx="6">
                  <c:v>1995</c:v>
                </c:pt>
                <c:pt idx="7">
                  <c:v>1996</c:v>
                </c:pt>
                <c:pt idx="8">
                  <c:v>1997</c:v>
                </c:pt>
                <c:pt idx="9">
                  <c:v>1998</c:v>
                </c:pt>
                <c:pt idx="10">
                  <c:v>1999</c:v>
                </c:pt>
                <c:pt idx="11">
                  <c:v>2000</c:v>
                </c:pt>
                <c:pt idx="12">
                  <c:v>2001</c:v>
                </c:pt>
                <c:pt idx="13">
                  <c:v>2002</c:v>
                </c:pt>
                <c:pt idx="14">
                  <c:v>2003</c:v>
                </c:pt>
                <c:pt idx="15">
                  <c:v>2004</c:v>
                </c:pt>
                <c:pt idx="16">
                  <c:v>2005</c:v>
                </c:pt>
                <c:pt idx="17">
                  <c:v>2006</c:v>
                </c:pt>
                <c:pt idx="18">
                  <c:v>2007</c:v>
                </c:pt>
                <c:pt idx="19">
                  <c:v>2008</c:v>
                </c:pt>
                <c:pt idx="20">
                  <c:v>2009</c:v>
                </c:pt>
                <c:pt idx="21">
                  <c:v>2010</c:v>
                </c:pt>
                <c:pt idx="22">
                  <c:v>2011</c:v>
                </c:pt>
                <c:pt idx="23">
                  <c:v>2012</c:v>
                </c:pt>
                <c:pt idx="24">
                  <c:v>2013</c:v>
                </c:pt>
                <c:pt idx="25">
                  <c:v>2014</c:v>
                </c:pt>
              </c:numCache>
            </c:numRef>
          </c:cat>
          <c:val>
            <c:numRef>
              <c:f>'Hoja16 (2)'!$C$40:$C$65</c:f>
              <c:numCache>
                <c:formatCode>#,##0</c:formatCode>
                <c:ptCount val="26"/>
                <c:pt idx="0">
                  <c:v>6903583</c:v>
                </c:pt>
                <c:pt idx="1">
                  <c:v>7196609</c:v>
                </c:pt>
                <c:pt idx="2">
                  <c:v>7466765</c:v>
                </c:pt>
                <c:pt idx="3">
                  <c:v>7601808</c:v>
                </c:pt>
                <c:pt idx="4">
                  <c:v>7625240</c:v>
                </c:pt>
                <c:pt idx="5">
                  <c:v>7952736</c:v>
                </c:pt>
                <c:pt idx="6">
                  <c:v>8608653</c:v>
                </c:pt>
                <c:pt idx="7">
                  <c:v>9024627</c:v>
                </c:pt>
                <c:pt idx="8">
                  <c:v>9507125</c:v>
                </c:pt>
                <c:pt idx="9">
                  <c:v>9907276</c:v>
                </c:pt>
                <c:pt idx="10">
                  <c:v>10225014</c:v>
                </c:pt>
                <c:pt idx="11">
                  <c:v>10326642</c:v>
                </c:pt>
                <c:pt idx="12">
                  <c:v>11104779</c:v>
                </c:pt>
                <c:pt idx="13">
                  <c:v>11673915</c:v>
                </c:pt>
                <c:pt idx="14">
                  <c:v>12008719</c:v>
                </c:pt>
                <c:pt idx="15">
                  <c:v>12105294</c:v>
                </c:pt>
                <c:pt idx="16">
                  <c:v>12108279</c:v>
                </c:pt>
                <c:pt idx="17">
                  <c:v>12260578</c:v>
                </c:pt>
                <c:pt idx="18">
                  <c:v>12420171</c:v>
                </c:pt>
                <c:pt idx="19">
                  <c:v>12736010</c:v>
                </c:pt>
                <c:pt idx="20">
                  <c:v>12981558</c:v>
                </c:pt>
                <c:pt idx="21">
                  <c:v>13185749</c:v>
                </c:pt>
                <c:pt idx="22">
                  <c:v>13442689</c:v>
                </c:pt>
                <c:pt idx="23">
                  <c:v>13577183</c:v>
                </c:pt>
                <c:pt idx="24">
                  <c:v>13994731</c:v>
                </c:pt>
                <c:pt idx="25">
                  <c:v>14308780</c:v>
                </c:pt>
              </c:numCache>
            </c:numRef>
          </c:val>
          <c:smooth val="0"/>
          <c:extLst>
            <c:ext xmlns:c16="http://schemas.microsoft.com/office/drawing/2014/chart" uri="{C3380CC4-5D6E-409C-BE32-E72D297353CC}">
              <c16:uniqueId val="{00000001-001C-4E08-8BBF-1DB0A8067A3F}"/>
            </c:ext>
          </c:extLst>
        </c:ser>
        <c:ser>
          <c:idx val="2"/>
          <c:order val="1"/>
          <c:tx>
            <c:strRef>
              <c:f>'Hoja16 (2)'!$P$67:$P$68</c:f>
              <c:strCache>
                <c:ptCount val="2"/>
                <c:pt idx="0">
                  <c:v>MUJERES</c:v>
                </c:pt>
                <c:pt idx="1">
                  <c:v>POBLACIÓN OCUPADA</c:v>
                </c:pt>
              </c:strCache>
            </c:strRef>
          </c:tx>
          <c:spPr>
            <a:ln w="28575" cap="rnd">
              <a:solidFill>
                <a:srgbClr val="C00000"/>
              </a:solidFill>
              <a:round/>
            </a:ln>
            <a:effectLst/>
          </c:spPr>
          <c:marker>
            <c:symbol val="circle"/>
            <c:size val="5"/>
            <c:spPr>
              <a:solidFill>
                <a:srgbClr val="C00000"/>
              </a:solidFill>
              <a:ln w="9525">
                <a:solidFill>
                  <a:srgbClr val="C00000"/>
                </a:solidFill>
              </a:ln>
              <a:effectLst/>
            </c:spPr>
          </c:marker>
          <c:cat>
            <c:numRef>
              <c:f>'Hoja16 (2)'!$B$9:$B$34</c:f>
              <c:numCache>
                <c:formatCode>#,##0</c:formatCode>
                <c:ptCount val="26"/>
                <c:pt idx="0">
                  <c:v>1989</c:v>
                </c:pt>
                <c:pt idx="1">
                  <c:v>1990</c:v>
                </c:pt>
                <c:pt idx="2">
                  <c:v>1991</c:v>
                </c:pt>
                <c:pt idx="3">
                  <c:v>1992</c:v>
                </c:pt>
                <c:pt idx="4">
                  <c:v>1993</c:v>
                </c:pt>
                <c:pt idx="5">
                  <c:v>1994</c:v>
                </c:pt>
                <c:pt idx="6">
                  <c:v>1995</c:v>
                </c:pt>
                <c:pt idx="7">
                  <c:v>1996</c:v>
                </c:pt>
                <c:pt idx="8">
                  <c:v>1997</c:v>
                </c:pt>
                <c:pt idx="9">
                  <c:v>1998</c:v>
                </c:pt>
                <c:pt idx="10">
                  <c:v>1999</c:v>
                </c:pt>
                <c:pt idx="11">
                  <c:v>2000</c:v>
                </c:pt>
                <c:pt idx="12">
                  <c:v>2001</c:v>
                </c:pt>
                <c:pt idx="13">
                  <c:v>2002</c:v>
                </c:pt>
                <c:pt idx="14">
                  <c:v>2003</c:v>
                </c:pt>
                <c:pt idx="15">
                  <c:v>2004</c:v>
                </c:pt>
                <c:pt idx="16">
                  <c:v>2005</c:v>
                </c:pt>
                <c:pt idx="17">
                  <c:v>2006</c:v>
                </c:pt>
                <c:pt idx="18">
                  <c:v>2007</c:v>
                </c:pt>
                <c:pt idx="19">
                  <c:v>2008</c:v>
                </c:pt>
                <c:pt idx="20">
                  <c:v>2009</c:v>
                </c:pt>
                <c:pt idx="21">
                  <c:v>2010</c:v>
                </c:pt>
                <c:pt idx="22">
                  <c:v>2011</c:v>
                </c:pt>
                <c:pt idx="23">
                  <c:v>2012</c:v>
                </c:pt>
                <c:pt idx="24">
                  <c:v>2013</c:v>
                </c:pt>
                <c:pt idx="25">
                  <c:v>2014</c:v>
                </c:pt>
              </c:numCache>
            </c:numRef>
          </c:cat>
          <c:val>
            <c:numRef>
              <c:f>'Hoja16 (2)'!$Q$71:$Q$96</c:f>
              <c:numCache>
                <c:formatCode>#,##0</c:formatCode>
                <c:ptCount val="26"/>
                <c:pt idx="0">
                  <c:v>1912886</c:v>
                </c:pt>
                <c:pt idx="1">
                  <c:v>2009411</c:v>
                </c:pt>
                <c:pt idx="2">
                  <c:v>2176597</c:v>
                </c:pt>
                <c:pt idx="3">
                  <c:v>2259424</c:v>
                </c:pt>
                <c:pt idx="4">
                  <c:v>2229739</c:v>
                </c:pt>
                <c:pt idx="5">
                  <c:v>2268757</c:v>
                </c:pt>
                <c:pt idx="6">
                  <c:v>2500242</c:v>
                </c:pt>
                <c:pt idx="7">
                  <c:v>2608665</c:v>
                </c:pt>
                <c:pt idx="8">
                  <c:v>2945510</c:v>
                </c:pt>
                <c:pt idx="9">
                  <c:v>3149240</c:v>
                </c:pt>
                <c:pt idx="10">
                  <c:v>3131349</c:v>
                </c:pt>
                <c:pt idx="11">
                  <c:v>3238087</c:v>
                </c:pt>
                <c:pt idx="12">
                  <c:v>3689863</c:v>
                </c:pt>
                <c:pt idx="13">
                  <c:v>3756492</c:v>
                </c:pt>
                <c:pt idx="14">
                  <c:v>3853128</c:v>
                </c:pt>
                <c:pt idx="15">
                  <c:v>4014216</c:v>
                </c:pt>
                <c:pt idx="16">
                  <c:v>4113144</c:v>
                </c:pt>
                <c:pt idx="17">
                  <c:v>4222954</c:v>
                </c:pt>
                <c:pt idx="18">
                  <c:v>4418920</c:v>
                </c:pt>
                <c:pt idx="19">
                  <c:v>4598626</c:v>
                </c:pt>
                <c:pt idx="20">
                  <c:v>4651394</c:v>
                </c:pt>
                <c:pt idx="21">
                  <c:v>4682402</c:v>
                </c:pt>
                <c:pt idx="22">
                  <c:v>4830142</c:v>
                </c:pt>
                <c:pt idx="23">
                  <c:v>4919768</c:v>
                </c:pt>
                <c:pt idx="24">
                  <c:v>5077325</c:v>
                </c:pt>
                <c:pt idx="25">
                  <c:v>5261168</c:v>
                </c:pt>
              </c:numCache>
            </c:numRef>
          </c:val>
          <c:smooth val="0"/>
          <c:extLst>
            <c:ext xmlns:c16="http://schemas.microsoft.com/office/drawing/2014/chart" uri="{C3380CC4-5D6E-409C-BE32-E72D297353CC}">
              <c16:uniqueId val="{00000003-001C-4E08-8BBF-1DB0A8067A3F}"/>
            </c:ext>
          </c:extLst>
        </c:ser>
        <c:ser>
          <c:idx val="0"/>
          <c:order val="2"/>
          <c:tx>
            <c:strRef>
              <c:f>'Hoja16 (2)'!$I$67:$I$68</c:f>
              <c:strCache>
                <c:ptCount val="2"/>
                <c:pt idx="0">
                  <c:v>HOMBRES</c:v>
                </c:pt>
                <c:pt idx="1">
                  <c:v>POBLACIÓN OCUPADA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'Hoja16 (2)'!$B$9:$B$34</c:f>
              <c:numCache>
                <c:formatCode>#,##0</c:formatCode>
                <c:ptCount val="26"/>
                <c:pt idx="0">
                  <c:v>1989</c:v>
                </c:pt>
                <c:pt idx="1">
                  <c:v>1990</c:v>
                </c:pt>
                <c:pt idx="2">
                  <c:v>1991</c:v>
                </c:pt>
                <c:pt idx="3">
                  <c:v>1992</c:v>
                </c:pt>
                <c:pt idx="4">
                  <c:v>1993</c:v>
                </c:pt>
                <c:pt idx="5">
                  <c:v>1994</c:v>
                </c:pt>
                <c:pt idx="6">
                  <c:v>1995</c:v>
                </c:pt>
                <c:pt idx="7">
                  <c:v>1996</c:v>
                </c:pt>
                <c:pt idx="8">
                  <c:v>1997</c:v>
                </c:pt>
                <c:pt idx="9">
                  <c:v>1998</c:v>
                </c:pt>
                <c:pt idx="10">
                  <c:v>1999</c:v>
                </c:pt>
                <c:pt idx="11">
                  <c:v>2000</c:v>
                </c:pt>
                <c:pt idx="12">
                  <c:v>2001</c:v>
                </c:pt>
                <c:pt idx="13">
                  <c:v>2002</c:v>
                </c:pt>
                <c:pt idx="14">
                  <c:v>2003</c:v>
                </c:pt>
                <c:pt idx="15">
                  <c:v>2004</c:v>
                </c:pt>
                <c:pt idx="16">
                  <c:v>2005</c:v>
                </c:pt>
                <c:pt idx="17">
                  <c:v>2006</c:v>
                </c:pt>
                <c:pt idx="18">
                  <c:v>2007</c:v>
                </c:pt>
                <c:pt idx="19">
                  <c:v>2008</c:v>
                </c:pt>
                <c:pt idx="20">
                  <c:v>2009</c:v>
                </c:pt>
                <c:pt idx="21">
                  <c:v>2010</c:v>
                </c:pt>
                <c:pt idx="22">
                  <c:v>2011</c:v>
                </c:pt>
                <c:pt idx="23">
                  <c:v>2012</c:v>
                </c:pt>
                <c:pt idx="24">
                  <c:v>2013</c:v>
                </c:pt>
                <c:pt idx="25">
                  <c:v>2014</c:v>
                </c:pt>
              </c:numCache>
            </c:numRef>
          </c:cat>
          <c:val>
            <c:numRef>
              <c:f>'Hoja16 (2)'!$J$71:$J$96</c:f>
              <c:numCache>
                <c:formatCode>#,##0</c:formatCode>
                <c:ptCount val="26"/>
                <c:pt idx="0">
                  <c:v>4272379</c:v>
                </c:pt>
                <c:pt idx="1">
                  <c:v>4438813</c:v>
                </c:pt>
                <c:pt idx="2">
                  <c:v>4639055</c:v>
                </c:pt>
                <c:pt idx="3">
                  <c:v>4804921</c:v>
                </c:pt>
                <c:pt idx="4">
                  <c:v>4910297</c:v>
                </c:pt>
                <c:pt idx="5">
                  <c:v>5016578</c:v>
                </c:pt>
                <c:pt idx="6">
                  <c:v>5228932</c:v>
                </c:pt>
                <c:pt idx="7">
                  <c:v>5293843</c:v>
                </c:pt>
                <c:pt idx="8">
                  <c:v>5549214</c:v>
                </c:pt>
                <c:pt idx="9">
                  <c:v>5666955</c:v>
                </c:pt>
                <c:pt idx="10">
                  <c:v>5610296</c:v>
                </c:pt>
                <c:pt idx="11">
                  <c:v>5722803</c:v>
                </c:pt>
                <c:pt idx="12">
                  <c:v>5995734</c:v>
                </c:pt>
                <c:pt idx="13">
                  <c:v>6029684</c:v>
                </c:pt>
                <c:pt idx="14">
                  <c:v>6140678</c:v>
                </c:pt>
                <c:pt idx="15">
                  <c:v>6403396</c:v>
                </c:pt>
                <c:pt idx="16">
                  <c:v>6620836</c:v>
                </c:pt>
                <c:pt idx="17">
                  <c:v>6893971</c:v>
                </c:pt>
                <c:pt idx="18">
                  <c:v>7073021</c:v>
                </c:pt>
                <c:pt idx="19">
                  <c:v>7264439</c:v>
                </c:pt>
                <c:pt idx="20">
                  <c:v>7284797</c:v>
                </c:pt>
                <c:pt idx="21">
                  <c:v>7388971</c:v>
                </c:pt>
                <c:pt idx="22">
                  <c:v>7558062</c:v>
                </c:pt>
                <c:pt idx="23">
                  <c:v>7651015</c:v>
                </c:pt>
                <c:pt idx="24">
                  <c:v>7870743</c:v>
                </c:pt>
                <c:pt idx="25">
                  <c:v>8085129</c:v>
                </c:pt>
              </c:numCache>
            </c:numRef>
          </c:val>
          <c:smooth val="0"/>
          <c:extLst>
            <c:ext xmlns:c16="http://schemas.microsoft.com/office/drawing/2014/chart" uri="{C3380CC4-5D6E-409C-BE32-E72D297353CC}">
              <c16:uniqueId val="{00000004-001C-4E08-8BBF-1DB0A8067A3F}"/>
            </c:ext>
          </c:extLst>
        </c:ser>
        <c:ser>
          <c:idx val="3"/>
          <c:order val="3"/>
          <c:tx>
            <c:strRef>
              <c:f>'Hoja16 (2)'!$B$67:$B$68</c:f>
              <c:strCache>
                <c:ptCount val="2"/>
                <c:pt idx="0">
                  <c:v>TOTAL</c:v>
                </c:pt>
                <c:pt idx="1">
                  <c:v>POBLACIÓN OCUPADA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dLbl>
              <c:idx val="0"/>
              <c:layout>
                <c:manualLayout>
                  <c:x val="-2.5793152467734363E-3"/>
                  <c:y val="4.1291301054905548E-2"/>
                </c:manualLayout>
              </c:layout>
              <c:tx>
                <c:rich>
                  <a:bodyPr/>
                  <a:lstStyle/>
                  <a:p>
                    <a:r>
                      <a:rPr lang="en-US"/>
                      <a:t>89,59%</a:t>
                    </a:r>
                  </a:p>
                </c:rich>
              </c:tx>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001C-4E08-8BBF-1DB0A8067A3F}"/>
                </c:ext>
              </c:extLst>
            </c:dLbl>
            <c:dLbl>
              <c:idx val="25"/>
              <c:layout>
                <c:manualLayout>
                  <c:x val="-9.3346410665967796E-3"/>
                  <c:y val="7.7327345611914025E-2"/>
                </c:manualLayout>
              </c:layout>
              <c:tx>
                <c:rich>
                  <a:bodyPr/>
                  <a:lstStyle/>
                  <a:p>
                    <a:r>
                      <a:rPr lang="en-US"/>
                      <a:t>93,27%</a:t>
                    </a:r>
                  </a:p>
                </c:rich>
              </c:tx>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001C-4E08-8BBF-1DB0A8067A3F}"/>
                </c:ext>
              </c:extLst>
            </c:dLbl>
            <c:spPr>
              <a:solidFill>
                <a:schemeClr val="accent3">
                  <a:lumMod val="20000"/>
                  <a:lumOff val="80000"/>
                </a:schemeClr>
              </a:solidFill>
              <a:ln>
                <a:solidFill>
                  <a:schemeClr val="accent3"/>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ES"/>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25400" cap="flat" cmpd="sng" algn="ctr">
                      <a:solidFill>
                        <a:schemeClr val="accent3"/>
                      </a:solidFill>
                      <a:round/>
                    </a:ln>
                    <a:effectLst/>
                  </c:spPr>
                </c15:leaderLines>
              </c:ext>
            </c:extLst>
          </c:dLbls>
          <c:cat>
            <c:numRef>
              <c:f>'Hoja16 (2)'!$B$9:$B$34</c:f>
              <c:numCache>
                <c:formatCode>#,##0</c:formatCode>
                <c:ptCount val="26"/>
                <c:pt idx="0">
                  <c:v>1989</c:v>
                </c:pt>
                <c:pt idx="1">
                  <c:v>1990</c:v>
                </c:pt>
                <c:pt idx="2">
                  <c:v>1991</c:v>
                </c:pt>
                <c:pt idx="3">
                  <c:v>1992</c:v>
                </c:pt>
                <c:pt idx="4">
                  <c:v>1993</c:v>
                </c:pt>
                <c:pt idx="5">
                  <c:v>1994</c:v>
                </c:pt>
                <c:pt idx="6">
                  <c:v>1995</c:v>
                </c:pt>
                <c:pt idx="7">
                  <c:v>1996</c:v>
                </c:pt>
                <c:pt idx="8">
                  <c:v>1997</c:v>
                </c:pt>
                <c:pt idx="9">
                  <c:v>1998</c:v>
                </c:pt>
                <c:pt idx="10">
                  <c:v>1999</c:v>
                </c:pt>
                <c:pt idx="11">
                  <c:v>2000</c:v>
                </c:pt>
                <c:pt idx="12">
                  <c:v>2001</c:v>
                </c:pt>
                <c:pt idx="13">
                  <c:v>2002</c:v>
                </c:pt>
                <c:pt idx="14">
                  <c:v>2003</c:v>
                </c:pt>
                <c:pt idx="15">
                  <c:v>2004</c:v>
                </c:pt>
                <c:pt idx="16">
                  <c:v>2005</c:v>
                </c:pt>
                <c:pt idx="17">
                  <c:v>2006</c:v>
                </c:pt>
                <c:pt idx="18">
                  <c:v>2007</c:v>
                </c:pt>
                <c:pt idx="19">
                  <c:v>2008</c:v>
                </c:pt>
                <c:pt idx="20">
                  <c:v>2009</c:v>
                </c:pt>
                <c:pt idx="21">
                  <c:v>2010</c:v>
                </c:pt>
                <c:pt idx="22">
                  <c:v>2011</c:v>
                </c:pt>
                <c:pt idx="23">
                  <c:v>2012</c:v>
                </c:pt>
                <c:pt idx="24">
                  <c:v>2013</c:v>
                </c:pt>
                <c:pt idx="25">
                  <c:v>2014</c:v>
                </c:pt>
              </c:numCache>
            </c:numRef>
          </c:cat>
          <c:val>
            <c:numRef>
              <c:f>'Hoja16 (2)'!$C$71:$C$96</c:f>
              <c:numCache>
                <c:formatCode>#,##0</c:formatCode>
                <c:ptCount val="26"/>
                <c:pt idx="0">
                  <c:v>6185265</c:v>
                </c:pt>
                <c:pt idx="1">
                  <c:v>6448224</c:v>
                </c:pt>
                <c:pt idx="2">
                  <c:v>6815652</c:v>
                </c:pt>
                <c:pt idx="3">
                  <c:v>7064345</c:v>
                </c:pt>
                <c:pt idx="4">
                  <c:v>7140036</c:v>
                </c:pt>
                <c:pt idx="5">
                  <c:v>7285335</c:v>
                </c:pt>
                <c:pt idx="6">
                  <c:v>7729174</c:v>
                </c:pt>
                <c:pt idx="7">
                  <c:v>7902508</c:v>
                </c:pt>
                <c:pt idx="8">
                  <c:v>8494724</c:v>
                </c:pt>
                <c:pt idx="9">
                  <c:v>8816195</c:v>
                </c:pt>
                <c:pt idx="10">
                  <c:v>8741645</c:v>
                </c:pt>
                <c:pt idx="11">
                  <c:v>8960890</c:v>
                </c:pt>
                <c:pt idx="12">
                  <c:v>9685597</c:v>
                </c:pt>
                <c:pt idx="13">
                  <c:v>9786176</c:v>
                </c:pt>
                <c:pt idx="14">
                  <c:v>9993806</c:v>
                </c:pt>
                <c:pt idx="15">
                  <c:v>10417612</c:v>
                </c:pt>
                <c:pt idx="16">
                  <c:v>10733980</c:v>
                </c:pt>
                <c:pt idx="17">
                  <c:v>11116925</c:v>
                </c:pt>
                <c:pt idx="18">
                  <c:v>11491941</c:v>
                </c:pt>
                <c:pt idx="19">
                  <c:v>11863065</c:v>
                </c:pt>
                <c:pt idx="20">
                  <c:v>11936191</c:v>
                </c:pt>
                <c:pt idx="21">
                  <c:v>12071373</c:v>
                </c:pt>
                <c:pt idx="22">
                  <c:v>12388204</c:v>
                </c:pt>
                <c:pt idx="23">
                  <c:v>12570783</c:v>
                </c:pt>
                <c:pt idx="24">
                  <c:v>12948068</c:v>
                </c:pt>
                <c:pt idx="25">
                  <c:v>13346297</c:v>
                </c:pt>
              </c:numCache>
            </c:numRef>
          </c:val>
          <c:smooth val="0"/>
          <c:extLst>
            <c:ext xmlns:c16="http://schemas.microsoft.com/office/drawing/2014/chart" uri="{C3380CC4-5D6E-409C-BE32-E72D297353CC}">
              <c16:uniqueId val="{00000005-001C-4E08-8BBF-1DB0A8067A3F}"/>
            </c:ext>
          </c:extLst>
        </c:ser>
        <c:dLbls>
          <c:showLegendKey val="0"/>
          <c:showVal val="0"/>
          <c:showCatName val="0"/>
          <c:showSerName val="0"/>
          <c:showPercent val="0"/>
          <c:showBubbleSize val="0"/>
        </c:dLbls>
        <c:marker val="1"/>
        <c:smooth val="0"/>
        <c:axId val="608732360"/>
        <c:axId val="608726456"/>
      </c:lineChart>
      <c:catAx>
        <c:axId val="60873236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608726456"/>
        <c:crosses val="autoZero"/>
        <c:auto val="1"/>
        <c:lblAlgn val="ctr"/>
        <c:lblOffset val="100"/>
        <c:noMultiLvlLbl val="0"/>
      </c:catAx>
      <c:valAx>
        <c:axId val="608726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crossAx val="60873236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image" Target="../media/image17.png"/><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11" Type="http://schemas.openxmlformats.org/officeDocument/2006/relationships/image" Target="../media/image20.png"/><Relationship Id="rId5" Type="http://schemas.openxmlformats.org/officeDocument/2006/relationships/image" Target="../media/image14.png"/><Relationship Id="rId10" Type="http://schemas.openxmlformats.org/officeDocument/2006/relationships/image" Target="../media/image19.png"/><Relationship Id="rId4" Type="http://schemas.openxmlformats.org/officeDocument/2006/relationships/image" Target="../media/image13.png"/><Relationship Id="rId9" Type="http://schemas.openxmlformats.org/officeDocument/2006/relationships/image" Target="../media/image18.png"/></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18</xdr:col>
      <xdr:colOff>727074</xdr:colOff>
      <xdr:row>2</xdr:row>
      <xdr:rowOff>12699</xdr:rowOff>
    </xdr:from>
    <xdr:to>
      <xdr:col>33</xdr:col>
      <xdr:colOff>19050</xdr:colOff>
      <xdr:row>31</xdr:row>
      <xdr:rowOff>107950</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566739</xdr:colOff>
      <xdr:row>3</xdr:row>
      <xdr:rowOff>123826</xdr:rowOff>
    </xdr:from>
    <xdr:to>
      <xdr:col>22</xdr:col>
      <xdr:colOff>95251</xdr:colOff>
      <xdr:row>21</xdr:row>
      <xdr:rowOff>67600</xdr:rowOff>
    </xdr:to>
    <xdr:pic>
      <xdr:nvPicPr>
        <xdr:cNvPr id="13" name="Imagen 12"/>
        <xdr:cNvPicPr>
          <a:picLocks noChangeAspect="1"/>
        </xdr:cNvPicPr>
      </xdr:nvPicPr>
      <xdr:blipFill>
        <a:blip xmlns:r="http://schemas.openxmlformats.org/officeDocument/2006/relationships" r:embed="rId1"/>
        <a:stretch>
          <a:fillRect/>
        </a:stretch>
      </xdr:blipFill>
      <xdr:spPr>
        <a:xfrm>
          <a:off x="18226089" y="695326"/>
          <a:ext cx="6386512" cy="3372774"/>
        </a:xfrm>
        <a:prstGeom prst="rect">
          <a:avLst/>
        </a:prstGeom>
      </xdr:spPr>
    </xdr:pic>
    <xdr:clientData/>
  </xdr:twoCellAnchor>
  <xdr:twoCellAnchor editAs="oneCell">
    <xdr:from>
      <xdr:col>22</xdr:col>
      <xdr:colOff>133350</xdr:colOff>
      <xdr:row>3</xdr:row>
      <xdr:rowOff>130176</xdr:rowOff>
    </xdr:from>
    <xdr:to>
      <xdr:col>30</xdr:col>
      <xdr:colOff>428122</xdr:colOff>
      <xdr:row>21</xdr:row>
      <xdr:rowOff>76200</xdr:rowOff>
    </xdr:to>
    <xdr:pic>
      <xdr:nvPicPr>
        <xdr:cNvPr id="14" name="Imagen 13"/>
        <xdr:cNvPicPr>
          <a:picLocks noChangeAspect="1"/>
        </xdr:cNvPicPr>
      </xdr:nvPicPr>
      <xdr:blipFill>
        <a:blip xmlns:r="http://schemas.openxmlformats.org/officeDocument/2006/relationships" r:embed="rId2"/>
        <a:stretch>
          <a:fillRect/>
        </a:stretch>
      </xdr:blipFill>
      <xdr:spPr>
        <a:xfrm>
          <a:off x="24650700" y="701676"/>
          <a:ext cx="6390772" cy="3375024"/>
        </a:xfrm>
        <a:prstGeom prst="rect">
          <a:avLst/>
        </a:prstGeom>
      </xdr:spPr>
    </xdr:pic>
    <xdr:clientData/>
  </xdr:twoCellAnchor>
  <xdr:twoCellAnchor editAs="oneCell">
    <xdr:from>
      <xdr:col>13</xdr:col>
      <xdr:colOff>476251</xdr:colOff>
      <xdr:row>21</xdr:row>
      <xdr:rowOff>98426</xdr:rowOff>
    </xdr:from>
    <xdr:to>
      <xdr:col>22</xdr:col>
      <xdr:colOff>9525</xdr:colOff>
      <xdr:row>39</xdr:row>
      <xdr:rowOff>44716</xdr:rowOff>
    </xdr:to>
    <xdr:pic>
      <xdr:nvPicPr>
        <xdr:cNvPr id="16" name="Imagen 15"/>
        <xdr:cNvPicPr>
          <a:picLocks noChangeAspect="1"/>
        </xdr:cNvPicPr>
      </xdr:nvPicPr>
      <xdr:blipFill>
        <a:blip xmlns:r="http://schemas.openxmlformats.org/officeDocument/2006/relationships" r:embed="rId3"/>
        <a:stretch>
          <a:fillRect/>
        </a:stretch>
      </xdr:blipFill>
      <xdr:spPr>
        <a:xfrm>
          <a:off x="13552715" y="4098926"/>
          <a:ext cx="6391274" cy="3375290"/>
        </a:xfrm>
        <a:prstGeom prst="rect">
          <a:avLst/>
        </a:prstGeom>
      </xdr:spPr>
    </xdr:pic>
    <xdr:clientData/>
  </xdr:twoCellAnchor>
  <xdr:twoCellAnchor editAs="oneCell">
    <xdr:from>
      <xdr:col>22</xdr:col>
      <xdr:colOff>125413</xdr:colOff>
      <xdr:row>21</xdr:row>
      <xdr:rowOff>101868</xdr:rowOff>
    </xdr:from>
    <xdr:to>
      <xdr:col>30</xdr:col>
      <xdr:colOff>400050</xdr:colOff>
      <xdr:row>39</xdr:row>
      <xdr:rowOff>37259</xdr:rowOff>
    </xdr:to>
    <xdr:pic>
      <xdr:nvPicPr>
        <xdr:cNvPr id="18" name="Imagen 17"/>
        <xdr:cNvPicPr>
          <a:picLocks noChangeAspect="1"/>
        </xdr:cNvPicPr>
      </xdr:nvPicPr>
      <xdr:blipFill>
        <a:blip xmlns:r="http://schemas.openxmlformats.org/officeDocument/2006/relationships" r:embed="rId4"/>
        <a:stretch>
          <a:fillRect/>
        </a:stretch>
      </xdr:blipFill>
      <xdr:spPr>
        <a:xfrm>
          <a:off x="24642763" y="4102368"/>
          <a:ext cx="6370637" cy="3364391"/>
        </a:xfrm>
        <a:prstGeom prst="rect">
          <a:avLst/>
        </a:prstGeom>
      </xdr:spPr>
    </xdr:pic>
    <xdr:clientData/>
  </xdr:twoCellAnchor>
  <xdr:twoCellAnchor editAs="oneCell">
    <xdr:from>
      <xdr:col>9</xdr:col>
      <xdr:colOff>539408</xdr:colOff>
      <xdr:row>39</xdr:row>
      <xdr:rowOff>61913</xdr:rowOff>
    </xdr:from>
    <xdr:to>
      <xdr:col>18</xdr:col>
      <xdr:colOff>57150</xdr:colOff>
      <xdr:row>57</xdr:row>
      <xdr:rowOff>0</xdr:rowOff>
    </xdr:to>
    <xdr:pic>
      <xdr:nvPicPr>
        <xdr:cNvPr id="20" name="Imagen 19"/>
        <xdr:cNvPicPr>
          <a:picLocks noChangeAspect="1"/>
        </xdr:cNvPicPr>
      </xdr:nvPicPr>
      <xdr:blipFill>
        <a:blip xmlns:r="http://schemas.openxmlformats.org/officeDocument/2006/relationships" r:embed="rId5"/>
        <a:stretch>
          <a:fillRect/>
        </a:stretch>
      </xdr:blipFill>
      <xdr:spPr>
        <a:xfrm>
          <a:off x="15150758" y="7491413"/>
          <a:ext cx="6375742" cy="3367087"/>
        </a:xfrm>
        <a:prstGeom prst="rect">
          <a:avLst/>
        </a:prstGeom>
      </xdr:spPr>
    </xdr:pic>
    <xdr:clientData/>
  </xdr:twoCellAnchor>
  <xdr:twoCellAnchor editAs="oneCell">
    <xdr:from>
      <xdr:col>18</xdr:col>
      <xdr:colOff>95249</xdr:colOff>
      <xdr:row>39</xdr:row>
      <xdr:rowOff>61914</xdr:rowOff>
    </xdr:from>
    <xdr:to>
      <xdr:col>26</xdr:col>
      <xdr:colOff>361950</xdr:colOff>
      <xdr:row>56</xdr:row>
      <xdr:rowOff>183614</xdr:rowOff>
    </xdr:to>
    <xdr:pic>
      <xdr:nvPicPr>
        <xdr:cNvPr id="23" name="Imagen 22"/>
        <xdr:cNvPicPr>
          <a:picLocks noChangeAspect="1"/>
        </xdr:cNvPicPr>
      </xdr:nvPicPr>
      <xdr:blipFill>
        <a:blip xmlns:r="http://schemas.openxmlformats.org/officeDocument/2006/relationships" r:embed="rId6"/>
        <a:stretch>
          <a:fillRect/>
        </a:stretch>
      </xdr:blipFill>
      <xdr:spPr>
        <a:xfrm>
          <a:off x="21564599" y="7491414"/>
          <a:ext cx="6362701" cy="3360200"/>
        </a:xfrm>
        <a:prstGeom prst="rect">
          <a:avLst/>
        </a:prstGeom>
      </xdr:spPr>
    </xdr:pic>
    <xdr:clientData/>
  </xdr:twoCellAnchor>
  <xdr:twoCellAnchor editAs="oneCell">
    <xdr:from>
      <xdr:col>26</xdr:col>
      <xdr:colOff>384175</xdr:colOff>
      <xdr:row>39</xdr:row>
      <xdr:rowOff>58737</xdr:rowOff>
    </xdr:from>
    <xdr:to>
      <xdr:col>34</xdr:col>
      <xdr:colOff>669932</xdr:colOff>
      <xdr:row>57</xdr:row>
      <xdr:rowOff>0</xdr:rowOff>
    </xdr:to>
    <xdr:pic>
      <xdr:nvPicPr>
        <xdr:cNvPr id="24" name="Imagen 23"/>
        <xdr:cNvPicPr>
          <a:picLocks noChangeAspect="1"/>
        </xdr:cNvPicPr>
      </xdr:nvPicPr>
      <xdr:blipFill>
        <a:blip xmlns:r="http://schemas.openxmlformats.org/officeDocument/2006/relationships" r:embed="rId7"/>
        <a:stretch>
          <a:fillRect/>
        </a:stretch>
      </xdr:blipFill>
      <xdr:spPr>
        <a:xfrm>
          <a:off x="27949525" y="7488237"/>
          <a:ext cx="6381757" cy="3370263"/>
        </a:xfrm>
        <a:prstGeom prst="rect">
          <a:avLst/>
        </a:prstGeom>
      </xdr:spPr>
    </xdr:pic>
    <xdr:clientData/>
  </xdr:twoCellAnchor>
  <xdr:twoCellAnchor editAs="oneCell">
    <xdr:from>
      <xdr:col>13</xdr:col>
      <xdr:colOff>666406</xdr:colOff>
      <xdr:row>57</xdr:row>
      <xdr:rowOff>23813</xdr:rowOff>
    </xdr:from>
    <xdr:to>
      <xdr:col>22</xdr:col>
      <xdr:colOff>184150</xdr:colOff>
      <xdr:row>74</xdr:row>
      <xdr:rowOff>152401</xdr:rowOff>
    </xdr:to>
    <xdr:pic>
      <xdr:nvPicPr>
        <xdr:cNvPr id="25" name="Imagen 24"/>
        <xdr:cNvPicPr>
          <a:picLocks noChangeAspect="1"/>
        </xdr:cNvPicPr>
      </xdr:nvPicPr>
      <xdr:blipFill>
        <a:blip xmlns:r="http://schemas.openxmlformats.org/officeDocument/2006/relationships" r:embed="rId8"/>
        <a:stretch>
          <a:fillRect/>
        </a:stretch>
      </xdr:blipFill>
      <xdr:spPr>
        <a:xfrm>
          <a:off x="18325756" y="10882313"/>
          <a:ext cx="6375744" cy="3367088"/>
        </a:xfrm>
        <a:prstGeom prst="rect">
          <a:avLst/>
        </a:prstGeom>
      </xdr:spPr>
    </xdr:pic>
    <xdr:clientData/>
  </xdr:twoCellAnchor>
  <xdr:twoCellAnchor editAs="oneCell">
    <xdr:from>
      <xdr:col>22</xdr:col>
      <xdr:colOff>225425</xdr:colOff>
      <xdr:row>57</xdr:row>
      <xdr:rowOff>17462</xdr:rowOff>
    </xdr:from>
    <xdr:to>
      <xdr:col>30</xdr:col>
      <xdr:colOff>533400</xdr:colOff>
      <xdr:row>74</xdr:row>
      <xdr:rowOff>160959</xdr:rowOff>
    </xdr:to>
    <xdr:pic>
      <xdr:nvPicPr>
        <xdr:cNvPr id="27" name="Imagen 26"/>
        <xdr:cNvPicPr>
          <a:picLocks noChangeAspect="1"/>
        </xdr:cNvPicPr>
      </xdr:nvPicPr>
      <xdr:blipFill>
        <a:blip xmlns:r="http://schemas.openxmlformats.org/officeDocument/2006/relationships" r:embed="rId9"/>
        <a:stretch>
          <a:fillRect/>
        </a:stretch>
      </xdr:blipFill>
      <xdr:spPr>
        <a:xfrm>
          <a:off x="24742775" y="10875962"/>
          <a:ext cx="6403975" cy="3381997"/>
        </a:xfrm>
        <a:prstGeom prst="rect">
          <a:avLst/>
        </a:prstGeom>
      </xdr:spPr>
    </xdr:pic>
    <xdr:clientData/>
  </xdr:twoCellAnchor>
  <xdr:twoCellAnchor>
    <xdr:from>
      <xdr:col>30</xdr:col>
      <xdr:colOff>454025</xdr:colOff>
      <xdr:row>10</xdr:row>
      <xdr:rowOff>111124</xdr:rowOff>
    </xdr:from>
    <xdr:to>
      <xdr:col>36</xdr:col>
      <xdr:colOff>168275</xdr:colOff>
      <xdr:row>31</xdr:row>
      <xdr:rowOff>9525</xdr:rowOff>
    </xdr:to>
    <xdr:sp macro="" textlink="">
      <xdr:nvSpPr>
        <xdr:cNvPr id="29" name="CuadroTexto 28"/>
        <xdr:cNvSpPr txBox="1"/>
      </xdr:nvSpPr>
      <xdr:spPr>
        <a:xfrm>
          <a:off x="31067375" y="2016124"/>
          <a:ext cx="4286250" cy="38989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200">
            <a:latin typeface="Arial" panose="020B0604020202020204" pitchFamily="34" charset="0"/>
            <a:cs typeface="Arial" panose="020B0604020202020204" pitchFamily="34" charset="0"/>
          </a:endParaRPr>
        </a:p>
        <a:p>
          <a:r>
            <a:rPr lang="es-ES" sz="1200">
              <a:latin typeface="Arial" panose="020B0604020202020204" pitchFamily="34" charset="0"/>
              <a:cs typeface="Arial" panose="020B0604020202020204" pitchFamily="34" charset="0"/>
            </a:rPr>
            <a:t>* En los distintos censos poblacionales se pueden observar los niveles de transición</a:t>
          </a:r>
          <a:r>
            <a:rPr lang="es-ES" sz="1200" baseline="0">
              <a:latin typeface="Arial" panose="020B0604020202020204" pitchFamily="34" charset="0"/>
              <a:cs typeface="Arial" panose="020B0604020202020204" pitchFamily="34" charset="0"/>
            </a:rPr>
            <a:t> demográficos que la población venezolana ha venido  experimentado a lo largo del tiempo.</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Se observa que en el censo de 1936 al censo de 1961, la base poblacional, es decir, la población comprendida entre las edades de 0-14 años, predominaban en el grupo con bastante intensidad, y que para las edades más adultas esta proporción era totalmente inversa. La pirámide poblacional para estos años </a:t>
          </a:r>
          <a:r>
            <a:rPr lang="es-ES" sz="1200" baseline="0">
              <a:solidFill>
                <a:schemeClr val="dk1"/>
              </a:solidFill>
              <a:latin typeface="Arial" panose="020B0604020202020204" pitchFamily="34" charset="0"/>
              <a:ea typeface="+mn-ea"/>
              <a:cs typeface="Arial" panose="020B0604020202020204" pitchFamily="34" charset="0"/>
            </a:rPr>
            <a:t>era un pirámide de forma progresiva puesto que, se caracterizaba por tener una base ancha y una finalización en forma de pico (forma triangular). Esta estructura poblacional es propia de países jóvenes y con fuerte crecimiento. Se corresponde con países subdesarrollados debido a las altas tasas de mortalidad y a una natalidad alta y descontrolada.</a:t>
          </a:r>
        </a:p>
        <a:p>
          <a:endParaRPr lang="es-ES" sz="1200" baseline="0">
            <a:solidFill>
              <a:schemeClr val="dk1"/>
            </a:solidFill>
            <a:latin typeface="Arial" panose="020B0604020202020204" pitchFamily="34" charset="0"/>
            <a:ea typeface="+mn-ea"/>
            <a:cs typeface="Arial" panose="020B0604020202020204" pitchFamily="34" charset="0"/>
          </a:endParaRPr>
        </a:p>
      </xdr:txBody>
    </xdr:sp>
    <xdr:clientData/>
  </xdr:twoCellAnchor>
  <xdr:twoCellAnchor>
    <xdr:from>
      <xdr:col>35</xdr:col>
      <xdr:colOff>19051</xdr:colOff>
      <xdr:row>39</xdr:row>
      <xdr:rowOff>57151</xdr:rowOff>
    </xdr:from>
    <xdr:to>
      <xdr:col>40</xdr:col>
      <xdr:colOff>19051</xdr:colOff>
      <xdr:row>55</xdr:row>
      <xdr:rowOff>133351</xdr:rowOff>
    </xdr:to>
    <xdr:sp macro="" textlink="">
      <xdr:nvSpPr>
        <xdr:cNvPr id="30" name="CuadroTexto 29"/>
        <xdr:cNvSpPr txBox="1"/>
      </xdr:nvSpPr>
      <xdr:spPr>
        <a:xfrm>
          <a:off x="34442401" y="7486651"/>
          <a:ext cx="3810000" cy="3124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200">
            <a:latin typeface="Arial" panose="020B0604020202020204" pitchFamily="34" charset="0"/>
            <a:cs typeface="Arial" panose="020B0604020202020204" pitchFamily="34" charset="0"/>
          </a:endParaRPr>
        </a:p>
        <a:p>
          <a:r>
            <a:rPr lang="es-ES" sz="1200">
              <a:latin typeface="Arial" panose="020B0604020202020204" pitchFamily="34" charset="0"/>
              <a:cs typeface="Arial" panose="020B0604020202020204" pitchFamily="34" charset="0"/>
            </a:rPr>
            <a:t>* En</a:t>
          </a:r>
          <a:r>
            <a:rPr lang="es-ES" sz="1200" baseline="0">
              <a:latin typeface="Arial" panose="020B0604020202020204" pitchFamily="34" charset="0"/>
              <a:cs typeface="Arial" panose="020B0604020202020204" pitchFamily="34" charset="0"/>
            </a:rPr>
            <a:t> el censo de 1971 al censo de 1990, se observa como la pirámide poblacional comienza a reducir medianamente su base aumentando progresivamente la población entre las edades  superiores a los 15 años.</a:t>
          </a:r>
        </a:p>
        <a:p>
          <a:r>
            <a:rPr lang="es-ES" sz="1200" baseline="0">
              <a:solidFill>
                <a:schemeClr val="dk1"/>
              </a:solidFill>
              <a:latin typeface="Arial" panose="020B0604020202020204" pitchFamily="34" charset="0"/>
              <a:ea typeface="+mn-ea"/>
              <a:cs typeface="Arial" panose="020B0604020202020204" pitchFamily="34" charset="0"/>
            </a:rPr>
            <a:t>La forma de triángulo se aprecia pero con una base un poco más angosta, un centro inferior un poco más ensanchado igual que para el centro superior, y ya para la cola superior igual que para los censos anteriores, es decir, en forma de punta. La pirámide poblacional sigue siendo progresiva encaminada a cambiar de estructura.</a:t>
          </a:r>
        </a:p>
        <a:p>
          <a:endParaRPr lang="es-ES" sz="1200" baseline="0">
            <a:solidFill>
              <a:schemeClr val="dk1"/>
            </a:solidFill>
            <a:latin typeface="Arial" panose="020B0604020202020204" pitchFamily="34" charset="0"/>
            <a:ea typeface="+mn-ea"/>
            <a:cs typeface="Arial" panose="020B0604020202020204" pitchFamily="34" charset="0"/>
          </a:endParaRPr>
        </a:p>
      </xdr:txBody>
    </xdr:sp>
    <xdr:clientData/>
  </xdr:twoCellAnchor>
  <xdr:twoCellAnchor>
    <xdr:from>
      <xdr:col>30</xdr:col>
      <xdr:colOff>590549</xdr:colOff>
      <xdr:row>57</xdr:row>
      <xdr:rowOff>38100</xdr:rowOff>
    </xdr:from>
    <xdr:to>
      <xdr:col>37</xdr:col>
      <xdr:colOff>590550</xdr:colOff>
      <xdr:row>80</xdr:row>
      <xdr:rowOff>149225</xdr:rowOff>
    </xdr:to>
    <xdr:sp macro="" textlink="">
      <xdr:nvSpPr>
        <xdr:cNvPr id="31" name="CuadroTexto 30"/>
        <xdr:cNvSpPr txBox="1"/>
      </xdr:nvSpPr>
      <xdr:spPr>
        <a:xfrm>
          <a:off x="31203899" y="10896600"/>
          <a:ext cx="5334001" cy="449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200">
            <a:latin typeface="Arial" panose="020B0604020202020204" pitchFamily="34" charset="0"/>
            <a:cs typeface="Arial" panose="020B0604020202020204" pitchFamily="34" charset="0"/>
          </a:endParaRPr>
        </a:p>
        <a:p>
          <a:r>
            <a:rPr lang="es-ES" sz="1200">
              <a:latin typeface="Arial" panose="020B0604020202020204" pitchFamily="34" charset="0"/>
              <a:cs typeface="Arial" panose="020B0604020202020204" pitchFamily="34" charset="0"/>
            </a:rPr>
            <a:t>* Finalmente</a:t>
          </a:r>
          <a:r>
            <a:rPr lang="es-ES" sz="1200" baseline="0">
              <a:latin typeface="Arial" panose="020B0604020202020204" pitchFamily="34" charset="0"/>
              <a:cs typeface="Arial" panose="020B0604020202020204" pitchFamily="34" charset="0"/>
            </a:rPr>
            <a:t> para los censos del año 2001 y el último realizado para el año 2011 se observa como la estructura poblacional por edad se está remodelando de forma tal que la base de la pirámide se está estrechando, es decir, menor proporción en la población infantil, y se está presentando una mayor participación en la poblaciñon adulta de forma creciente pero todavía moderada. Estas transformaciones plantean un escenario demográfico favorable para impulsar procesos de desarrollo, en vista que tiende a ser más alta la proporción de población en edad de trabajar mientras que la dependencia demográfica se hace menor. Cuando éstas características se presentan en determinada población se dice que estamos en presencia del bono demográfico, que es cuando el mayor volumen poblacional se encuentra entre las edades de 15-59 años, es decir, entre las edades productivas de la población económicamente activa. Cabe acotar que éste fenómeno poblacional ocurre una sola vez en la historia de cada país y por tal motivo debe ser 100% aprovechado ya que al final cuando ésta tendencia se agote o llegue a su final, la población manifestará una tendencia a envejecer, trayendo como consecuencia que si éste bono no es aprovechado se terminará con una población envejecida y pobre puesto a que no se aplicaron en el momento correcto políticas en favor al crecimiento económico del país.</a:t>
          </a:r>
        </a:p>
        <a:p>
          <a:endParaRPr lang="es-ES" sz="1200" baseline="0">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698499</xdr:colOff>
      <xdr:row>2</xdr:row>
      <xdr:rowOff>9523</xdr:rowOff>
    </xdr:from>
    <xdr:to>
      <xdr:col>30</xdr:col>
      <xdr:colOff>746125</xdr:colOff>
      <xdr:row>34</xdr:row>
      <xdr:rowOff>142874</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714376</xdr:colOff>
      <xdr:row>6</xdr:row>
      <xdr:rowOff>1</xdr:rowOff>
    </xdr:from>
    <xdr:to>
      <xdr:col>14</xdr:col>
      <xdr:colOff>0</xdr:colOff>
      <xdr:row>24</xdr:row>
      <xdr:rowOff>5784</xdr:rowOff>
    </xdr:to>
    <xdr:pic>
      <xdr:nvPicPr>
        <xdr:cNvPr id="4" name="Imagen 3"/>
        <xdr:cNvPicPr>
          <a:picLocks noChangeAspect="1"/>
        </xdr:cNvPicPr>
      </xdr:nvPicPr>
      <xdr:blipFill>
        <a:blip xmlns:r="http://schemas.openxmlformats.org/officeDocument/2006/relationships" r:embed="rId1"/>
        <a:stretch>
          <a:fillRect/>
        </a:stretch>
      </xdr:blipFill>
      <xdr:spPr>
        <a:xfrm>
          <a:off x="8493126" y="1143001"/>
          <a:ext cx="5381624" cy="3434783"/>
        </a:xfrm>
        <a:prstGeom prst="rect">
          <a:avLst/>
        </a:prstGeom>
      </xdr:spPr>
    </xdr:pic>
    <xdr:clientData/>
  </xdr:twoCellAnchor>
  <xdr:twoCellAnchor editAs="oneCell">
    <xdr:from>
      <xdr:col>14</xdr:col>
      <xdr:colOff>0</xdr:colOff>
      <xdr:row>6</xdr:row>
      <xdr:rowOff>1</xdr:rowOff>
    </xdr:from>
    <xdr:to>
      <xdr:col>21</xdr:col>
      <xdr:colOff>142875</xdr:colOff>
      <xdr:row>24</xdr:row>
      <xdr:rowOff>3265</xdr:rowOff>
    </xdr:to>
    <xdr:pic>
      <xdr:nvPicPr>
        <xdr:cNvPr id="6" name="Imagen 5"/>
        <xdr:cNvPicPr>
          <a:picLocks noChangeAspect="1"/>
        </xdr:cNvPicPr>
      </xdr:nvPicPr>
      <xdr:blipFill>
        <a:blip xmlns:r="http://schemas.openxmlformats.org/officeDocument/2006/relationships" r:embed="rId2"/>
        <a:stretch>
          <a:fillRect/>
        </a:stretch>
      </xdr:blipFill>
      <xdr:spPr>
        <a:xfrm>
          <a:off x="13874750" y="1143001"/>
          <a:ext cx="5476875" cy="3432264"/>
        </a:xfrm>
        <a:prstGeom prst="rect">
          <a:avLst/>
        </a:prstGeom>
      </xdr:spPr>
    </xdr:pic>
    <xdr:clientData/>
  </xdr:twoCellAnchor>
  <xdr:twoCellAnchor editAs="oneCell">
    <xdr:from>
      <xdr:col>21</xdr:col>
      <xdr:colOff>174625</xdr:colOff>
      <xdr:row>6</xdr:row>
      <xdr:rowOff>1</xdr:rowOff>
    </xdr:from>
    <xdr:to>
      <xdr:col>28</xdr:col>
      <xdr:colOff>317500</xdr:colOff>
      <xdr:row>24</xdr:row>
      <xdr:rowOff>3265</xdr:rowOff>
    </xdr:to>
    <xdr:pic>
      <xdr:nvPicPr>
        <xdr:cNvPr id="7" name="Imagen 6"/>
        <xdr:cNvPicPr>
          <a:picLocks noChangeAspect="1"/>
        </xdr:cNvPicPr>
      </xdr:nvPicPr>
      <xdr:blipFill>
        <a:blip xmlns:r="http://schemas.openxmlformats.org/officeDocument/2006/relationships" r:embed="rId3"/>
        <a:stretch>
          <a:fillRect/>
        </a:stretch>
      </xdr:blipFill>
      <xdr:spPr>
        <a:xfrm>
          <a:off x="19383375" y="1143001"/>
          <a:ext cx="5476875" cy="3432264"/>
        </a:xfrm>
        <a:prstGeom prst="rect">
          <a:avLst/>
        </a:prstGeom>
      </xdr:spPr>
    </xdr:pic>
    <xdr:clientData/>
  </xdr:twoCellAnchor>
  <xdr:twoCellAnchor editAs="oneCell">
    <xdr:from>
      <xdr:col>28</xdr:col>
      <xdr:colOff>349251</xdr:colOff>
      <xdr:row>6</xdr:row>
      <xdr:rowOff>1</xdr:rowOff>
    </xdr:from>
    <xdr:to>
      <xdr:col>35</xdr:col>
      <xdr:colOff>486917</xdr:colOff>
      <xdr:row>24</xdr:row>
      <xdr:rowOff>1</xdr:rowOff>
    </xdr:to>
    <xdr:pic>
      <xdr:nvPicPr>
        <xdr:cNvPr id="8" name="Imagen 7"/>
        <xdr:cNvPicPr>
          <a:picLocks noChangeAspect="1"/>
        </xdr:cNvPicPr>
      </xdr:nvPicPr>
      <xdr:blipFill>
        <a:blip xmlns:r="http://schemas.openxmlformats.org/officeDocument/2006/relationships" r:embed="rId4"/>
        <a:stretch>
          <a:fillRect/>
        </a:stretch>
      </xdr:blipFill>
      <xdr:spPr>
        <a:xfrm>
          <a:off x="24892001" y="1143001"/>
          <a:ext cx="5471666" cy="3429000"/>
        </a:xfrm>
        <a:prstGeom prst="rect">
          <a:avLst/>
        </a:prstGeom>
      </xdr:spPr>
    </xdr:pic>
    <xdr:clientData/>
  </xdr:twoCellAnchor>
  <xdr:twoCellAnchor editAs="oneCell">
    <xdr:from>
      <xdr:col>6</xdr:col>
      <xdr:colOff>714375</xdr:colOff>
      <xdr:row>24</xdr:row>
      <xdr:rowOff>15875</xdr:rowOff>
    </xdr:from>
    <xdr:to>
      <xdr:col>13</xdr:col>
      <xdr:colOff>761570</xdr:colOff>
      <xdr:row>41</xdr:row>
      <xdr:rowOff>149678</xdr:rowOff>
    </xdr:to>
    <xdr:pic>
      <xdr:nvPicPr>
        <xdr:cNvPr id="9" name="Imagen 8"/>
        <xdr:cNvPicPr>
          <a:picLocks noChangeAspect="1"/>
        </xdr:cNvPicPr>
      </xdr:nvPicPr>
      <xdr:blipFill>
        <a:blip xmlns:r="http://schemas.openxmlformats.org/officeDocument/2006/relationships" r:embed="rId5"/>
        <a:stretch>
          <a:fillRect/>
        </a:stretch>
      </xdr:blipFill>
      <xdr:spPr>
        <a:xfrm>
          <a:off x="8511268" y="4587875"/>
          <a:ext cx="5381195" cy="3372303"/>
        </a:xfrm>
        <a:prstGeom prst="rect">
          <a:avLst/>
        </a:prstGeom>
      </xdr:spPr>
    </xdr:pic>
    <xdr:clientData/>
  </xdr:twoCellAnchor>
  <xdr:twoCellAnchor editAs="oneCell">
    <xdr:from>
      <xdr:col>14</xdr:col>
      <xdr:colOff>1</xdr:colOff>
      <xdr:row>24</xdr:row>
      <xdr:rowOff>13609</xdr:rowOff>
    </xdr:from>
    <xdr:to>
      <xdr:col>21</xdr:col>
      <xdr:colOff>54429</xdr:colOff>
      <xdr:row>41</xdr:row>
      <xdr:rowOff>151945</xdr:rowOff>
    </xdr:to>
    <xdr:pic>
      <xdr:nvPicPr>
        <xdr:cNvPr id="11" name="Imagen 10"/>
        <xdr:cNvPicPr>
          <a:picLocks noChangeAspect="1"/>
        </xdr:cNvPicPr>
      </xdr:nvPicPr>
      <xdr:blipFill>
        <a:blip xmlns:r="http://schemas.openxmlformats.org/officeDocument/2006/relationships" r:embed="rId6"/>
        <a:stretch>
          <a:fillRect/>
        </a:stretch>
      </xdr:blipFill>
      <xdr:spPr>
        <a:xfrm>
          <a:off x="13892894" y="4585609"/>
          <a:ext cx="5388428" cy="3376836"/>
        </a:xfrm>
        <a:prstGeom prst="rect">
          <a:avLst/>
        </a:prstGeom>
      </xdr:spPr>
    </xdr:pic>
    <xdr:clientData/>
  </xdr:twoCellAnchor>
  <xdr:twoCellAnchor editAs="oneCell">
    <xdr:from>
      <xdr:col>21</xdr:col>
      <xdr:colOff>54429</xdr:colOff>
      <xdr:row>24</xdr:row>
      <xdr:rowOff>13608</xdr:rowOff>
    </xdr:from>
    <xdr:to>
      <xdr:col>28</xdr:col>
      <xdr:colOff>95251</xdr:colOff>
      <xdr:row>41</xdr:row>
      <xdr:rowOff>143418</xdr:rowOff>
    </xdr:to>
    <xdr:pic>
      <xdr:nvPicPr>
        <xdr:cNvPr id="14" name="Imagen 13"/>
        <xdr:cNvPicPr>
          <a:picLocks noChangeAspect="1"/>
        </xdr:cNvPicPr>
      </xdr:nvPicPr>
      <xdr:blipFill>
        <a:blip xmlns:r="http://schemas.openxmlformats.org/officeDocument/2006/relationships" r:embed="rId7"/>
        <a:stretch>
          <a:fillRect/>
        </a:stretch>
      </xdr:blipFill>
      <xdr:spPr>
        <a:xfrm>
          <a:off x="19281322" y="4585608"/>
          <a:ext cx="5374822" cy="3368310"/>
        </a:xfrm>
        <a:prstGeom prst="rect">
          <a:avLst/>
        </a:prstGeom>
      </xdr:spPr>
    </xdr:pic>
    <xdr:clientData/>
  </xdr:twoCellAnchor>
  <xdr:twoCellAnchor editAs="oneCell">
    <xdr:from>
      <xdr:col>28</xdr:col>
      <xdr:colOff>108857</xdr:colOff>
      <xdr:row>24</xdr:row>
      <xdr:rowOff>13607</xdr:rowOff>
    </xdr:from>
    <xdr:to>
      <xdr:col>35</xdr:col>
      <xdr:colOff>163286</xdr:colOff>
      <xdr:row>41</xdr:row>
      <xdr:rowOff>151944</xdr:rowOff>
    </xdr:to>
    <xdr:pic>
      <xdr:nvPicPr>
        <xdr:cNvPr id="15" name="Imagen 14"/>
        <xdr:cNvPicPr>
          <a:picLocks noChangeAspect="1"/>
        </xdr:cNvPicPr>
      </xdr:nvPicPr>
      <xdr:blipFill>
        <a:blip xmlns:r="http://schemas.openxmlformats.org/officeDocument/2006/relationships" r:embed="rId8"/>
        <a:stretch>
          <a:fillRect/>
        </a:stretch>
      </xdr:blipFill>
      <xdr:spPr>
        <a:xfrm>
          <a:off x="24669750" y="4585607"/>
          <a:ext cx="5388429" cy="3376837"/>
        </a:xfrm>
        <a:prstGeom prst="rect">
          <a:avLst/>
        </a:prstGeom>
      </xdr:spPr>
    </xdr:pic>
    <xdr:clientData/>
  </xdr:twoCellAnchor>
  <xdr:twoCellAnchor editAs="oneCell">
    <xdr:from>
      <xdr:col>6</xdr:col>
      <xdr:colOff>721178</xdr:colOff>
      <xdr:row>41</xdr:row>
      <xdr:rowOff>163287</xdr:rowOff>
    </xdr:from>
    <xdr:to>
      <xdr:col>14</xdr:col>
      <xdr:colOff>0</xdr:colOff>
      <xdr:row>59</xdr:row>
      <xdr:rowOff>102597</xdr:rowOff>
    </xdr:to>
    <xdr:pic>
      <xdr:nvPicPr>
        <xdr:cNvPr id="16" name="Imagen 15"/>
        <xdr:cNvPicPr>
          <a:picLocks noChangeAspect="1"/>
        </xdr:cNvPicPr>
      </xdr:nvPicPr>
      <xdr:blipFill>
        <a:blip xmlns:r="http://schemas.openxmlformats.org/officeDocument/2006/relationships" r:embed="rId9"/>
        <a:stretch>
          <a:fillRect/>
        </a:stretch>
      </xdr:blipFill>
      <xdr:spPr>
        <a:xfrm>
          <a:off x="8518071" y="7973787"/>
          <a:ext cx="5374822" cy="3368310"/>
        </a:xfrm>
        <a:prstGeom prst="rect">
          <a:avLst/>
        </a:prstGeom>
      </xdr:spPr>
    </xdr:pic>
    <xdr:clientData/>
  </xdr:twoCellAnchor>
  <xdr:twoCellAnchor editAs="oneCell">
    <xdr:from>
      <xdr:col>14</xdr:col>
      <xdr:colOff>0</xdr:colOff>
      <xdr:row>41</xdr:row>
      <xdr:rowOff>163285</xdr:rowOff>
    </xdr:from>
    <xdr:to>
      <xdr:col>21</xdr:col>
      <xdr:colOff>40821</xdr:colOff>
      <xdr:row>59</xdr:row>
      <xdr:rowOff>102594</xdr:rowOff>
    </xdr:to>
    <xdr:pic>
      <xdr:nvPicPr>
        <xdr:cNvPr id="17" name="Imagen 16"/>
        <xdr:cNvPicPr>
          <a:picLocks noChangeAspect="1"/>
        </xdr:cNvPicPr>
      </xdr:nvPicPr>
      <xdr:blipFill>
        <a:blip xmlns:r="http://schemas.openxmlformats.org/officeDocument/2006/relationships" r:embed="rId10"/>
        <a:stretch>
          <a:fillRect/>
        </a:stretch>
      </xdr:blipFill>
      <xdr:spPr>
        <a:xfrm>
          <a:off x="13892893" y="7973785"/>
          <a:ext cx="5374821" cy="3368309"/>
        </a:xfrm>
        <a:prstGeom prst="rect">
          <a:avLst/>
        </a:prstGeom>
      </xdr:spPr>
    </xdr:pic>
    <xdr:clientData/>
  </xdr:twoCellAnchor>
  <xdr:twoCellAnchor editAs="oneCell">
    <xdr:from>
      <xdr:col>21</xdr:col>
      <xdr:colOff>54430</xdr:colOff>
      <xdr:row>41</xdr:row>
      <xdr:rowOff>163287</xdr:rowOff>
    </xdr:from>
    <xdr:to>
      <xdr:col>28</xdr:col>
      <xdr:colOff>108858</xdr:colOff>
      <xdr:row>59</xdr:row>
      <xdr:rowOff>111123</xdr:rowOff>
    </xdr:to>
    <xdr:pic>
      <xdr:nvPicPr>
        <xdr:cNvPr id="18" name="Imagen 17"/>
        <xdr:cNvPicPr>
          <a:picLocks noChangeAspect="1"/>
        </xdr:cNvPicPr>
      </xdr:nvPicPr>
      <xdr:blipFill>
        <a:blip xmlns:r="http://schemas.openxmlformats.org/officeDocument/2006/relationships" r:embed="rId11"/>
        <a:stretch>
          <a:fillRect/>
        </a:stretch>
      </xdr:blipFill>
      <xdr:spPr>
        <a:xfrm>
          <a:off x="19281323" y="7973787"/>
          <a:ext cx="5388428" cy="3376836"/>
        </a:xfrm>
        <a:prstGeom prst="rect">
          <a:avLst/>
        </a:prstGeom>
      </xdr:spPr>
    </xdr:pic>
    <xdr:clientData/>
  </xdr:twoCellAnchor>
  <xdr:twoCellAnchor>
    <xdr:from>
      <xdr:col>28</xdr:col>
      <xdr:colOff>285749</xdr:colOff>
      <xdr:row>42</xdr:row>
      <xdr:rowOff>95250</xdr:rowOff>
    </xdr:from>
    <xdr:to>
      <xdr:col>36</xdr:col>
      <xdr:colOff>47624</xdr:colOff>
      <xdr:row>61</xdr:row>
      <xdr:rowOff>79375</xdr:rowOff>
    </xdr:to>
    <xdr:sp macro="" textlink="">
      <xdr:nvSpPr>
        <xdr:cNvPr id="19" name="CuadroTexto 18"/>
        <xdr:cNvSpPr txBox="1"/>
      </xdr:nvSpPr>
      <xdr:spPr>
        <a:xfrm>
          <a:off x="24828499" y="8096250"/>
          <a:ext cx="5857875" cy="3603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200">
            <a:latin typeface="Arial" panose="020B0604020202020204" pitchFamily="34" charset="0"/>
            <a:cs typeface="Arial" panose="020B0604020202020204" pitchFamily="34" charset="0"/>
          </a:endParaRPr>
        </a:p>
        <a:p>
          <a:r>
            <a:rPr lang="es-ES" sz="1200">
              <a:latin typeface="Arial" panose="020B0604020202020204" pitchFamily="34" charset="0"/>
              <a:cs typeface="Arial" panose="020B0604020202020204" pitchFamily="34" charset="0"/>
            </a:rPr>
            <a:t>* Observando un poco más allá</a:t>
          </a:r>
          <a:r>
            <a:rPr lang="es-ES" sz="1200" baseline="0">
              <a:latin typeface="Arial" panose="020B0604020202020204" pitchFamily="34" charset="0"/>
              <a:cs typeface="Arial" panose="020B0604020202020204" pitchFamily="34" charset="0"/>
            </a:rPr>
            <a:t> la trayectoria demográfica de Venezuela, mediante las proyecciones realizadas por el INE, se puede ver como la estructura por edad va cambiando en el tiempo reflejandose totalmente éste cambio en la forma de la pirámide poblacional pasando de ser una pirámide progresiva a una pirámide estable o en forma de campana, para finalmente según la población proyectada para el año 2050, presentar características de una pirámide poblacional regresiva, es decir, una pirámide con una base estrecha y con un ensanchamiento de la parte central y superior de la misma. Esta estructura poblacional ya es propia de países envejecidos, con un crecimiento nulo o negativo.</a:t>
          </a:r>
        </a:p>
        <a:p>
          <a:endParaRPr lang="es-ES" sz="1200" baseline="0">
            <a:solidFill>
              <a:schemeClr val="dk1"/>
            </a:solidFill>
            <a:latin typeface="Arial" panose="020B0604020202020204" pitchFamily="34" charset="0"/>
            <a:ea typeface="+mn-ea"/>
            <a:cs typeface="Arial" panose="020B0604020202020204" pitchFamily="34" charset="0"/>
          </a:endParaRPr>
        </a:p>
        <a:p>
          <a:r>
            <a:rPr lang="es-ES" sz="1200" baseline="0">
              <a:solidFill>
                <a:schemeClr val="dk1"/>
              </a:solidFill>
              <a:latin typeface="Arial" panose="020B0604020202020204" pitchFamily="34" charset="0"/>
              <a:ea typeface="+mn-ea"/>
              <a:cs typeface="Arial" panose="020B0604020202020204" pitchFamily="34" charset="0"/>
            </a:rPr>
            <a:t>* Este cambio de tendencia en la estructura poblacional evidentemente trae serios problemas para la Seguridad Social venezolana puesto que, si en la actualidad a la población de adultos mayores solamente se les está otorgando pensiones y reconocimientos, y no se les está garantizando servicios, inserción ni educación como debe ser, cuando lleguemos a ésta etapa con las deficiencias que ya de por sí trae el sistema será un colapso total ya que ni pensión propia se les va a poder otorgar si no es modificado el sistema de inmediato.</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721179</xdr:colOff>
      <xdr:row>5</xdr:row>
      <xdr:rowOff>70758</xdr:rowOff>
    </xdr:from>
    <xdr:to>
      <xdr:col>18</xdr:col>
      <xdr:colOff>585107</xdr:colOff>
      <xdr:row>19</xdr:row>
      <xdr:rowOff>146958</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721178</xdr:colOff>
      <xdr:row>20</xdr:row>
      <xdr:rowOff>13607</xdr:rowOff>
    </xdr:from>
    <xdr:to>
      <xdr:col>18</xdr:col>
      <xdr:colOff>585106</xdr:colOff>
      <xdr:row>34</xdr:row>
      <xdr:rowOff>89807</xdr:rowOff>
    </xdr:to>
    <xdr:graphicFrame macro="">
      <xdr:nvGraphicFramePr>
        <xdr:cNvPr id="3" name="Gráfico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721178</xdr:colOff>
      <xdr:row>34</xdr:row>
      <xdr:rowOff>136071</xdr:rowOff>
    </xdr:from>
    <xdr:to>
      <xdr:col>18</xdr:col>
      <xdr:colOff>585106</xdr:colOff>
      <xdr:row>49</xdr:row>
      <xdr:rowOff>21771</xdr:rowOff>
    </xdr:to>
    <xdr:graphicFrame macro="">
      <xdr:nvGraphicFramePr>
        <xdr:cNvPr id="4" name="Gráfico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721179</xdr:colOff>
      <xdr:row>49</xdr:row>
      <xdr:rowOff>68036</xdr:rowOff>
    </xdr:from>
    <xdr:to>
      <xdr:col>18</xdr:col>
      <xdr:colOff>585107</xdr:colOff>
      <xdr:row>63</xdr:row>
      <xdr:rowOff>144236</xdr:rowOff>
    </xdr:to>
    <xdr:graphicFrame macro="">
      <xdr:nvGraphicFramePr>
        <xdr:cNvPr id="5" name="Gráfico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114300</xdr:colOff>
      <xdr:row>8</xdr:row>
      <xdr:rowOff>31751</xdr:rowOff>
    </xdr:from>
    <xdr:to>
      <xdr:col>24</xdr:col>
      <xdr:colOff>533400</xdr:colOff>
      <xdr:row>63</xdr:row>
      <xdr:rowOff>174625</xdr:rowOff>
    </xdr:to>
    <xdr:sp macro="" textlink="">
      <xdr:nvSpPr>
        <xdr:cNvPr id="6" name="CuadroTexto 5"/>
        <xdr:cNvSpPr txBox="1"/>
      </xdr:nvSpPr>
      <xdr:spPr>
        <a:xfrm>
          <a:off x="18846800" y="1555751"/>
          <a:ext cx="3467100" cy="106203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200">
            <a:latin typeface="Arial" panose="020B0604020202020204" pitchFamily="34" charset="0"/>
            <a:cs typeface="Arial" panose="020B0604020202020204" pitchFamily="34" charset="0"/>
          </a:endParaRPr>
        </a:p>
        <a:p>
          <a:r>
            <a:rPr lang="es-ES" sz="1200">
              <a:latin typeface="Arial" panose="020B0604020202020204" pitchFamily="34" charset="0"/>
              <a:cs typeface="Arial" panose="020B0604020202020204" pitchFamily="34" charset="0"/>
            </a:rPr>
            <a:t>* Podemos</a:t>
          </a:r>
          <a:r>
            <a:rPr lang="es-ES" sz="1200" baseline="0">
              <a:latin typeface="Arial" panose="020B0604020202020204" pitchFamily="34" charset="0"/>
              <a:cs typeface="Arial" panose="020B0604020202020204" pitchFamily="34" charset="0"/>
            </a:rPr>
            <a:t> obervar los distintos indicadores han evolucionado con el tiempo.</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Los nacimientos crecen constantemente hasta llegar al año 1990 en el cual se presencia un leve descenso hasta el año 1998 que vuelve a subir para llegar a su tope de máximos nacimientos registrados para el año 2006, siendo éste igual a 665.997 nacimientos.</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Las defunciones se mantienen oscilando entre los 53.945 y los 70.524 fallecidos, hasta alcanzar en el año 1962 un registro igual a 54.960 defunciones para luego comenzar a ascender constantemente hasta su nivel más alto registrado para el último año observado en ésta tabla que es para el año 2012 siendo esto igual a 142.988 defunciones registradas.</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Los matrimonios presentan un crecimiento más pronunciado llegando a su tope máximo en el año 1988 siendo éste igual a 113.125 matrimonios registrados, para luego comenzar a descender su frecuencia hasta el año 2004 que se vuelve a retomar el crecimiento en los matrimonios registrados.</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El saldo Migratorio, como ya sabemos es una variable difícil de llevar seguimiento, por este motivo el INE dejo de incluir datos referentes al saldo migratorio en las estadísticas del país luego del año 1998, obviando por completo tan importante variación, y más para estos días que se está presentando una  emigración bastante significativa de la población en edades productivas a causa de las condiciones económicas y sociales presentes en el país en el cual, se han visto en la necesidad de dirigirse a otros países para poder lograr un desarrollo integral a nivel profesional, personal, social y económico. Todo ésto como consecuencia de las malas decisiones políticas que se han tomado en el país puesto a que no se les garantiza a esta población productiva un horizonte futuro de crecimiento sino más bien  bajo la crisis económica actual lo que se les está garantizando es un futuro netamente dependiente de regalías populistas ya que por esfuerzo propio es muy dificil de conseguir cualquier cosa que se propongan, cosa que para quien quiera crecer a su manera y hasta donde quiera, éste sistema claramente lo frena obligandolo a tomar nuevos horizontes para poder realizarse completamente en cualquier ámbito.</a:t>
          </a:r>
          <a:endParaRPr lang="es-ES" sz="1200">
            <a:latin typeface="Arial" panose="020B0604020202020204" pitchFamily="34" charset="0"/>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176893</xdr:colOff>
      <xdr:row>8</xdr:row>
      <xdr:rowOff>43543</xdr:rowOff>
    </xdr:from>
    <xdr:to>
      <xdr:col>21</xdr:col>
      <xdr:colOff>40821</xdr:colOff>
      <xdr:row>28</xdr:row>
      <xdr:rowOff>0</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176893</xdr:colOff>
      <xdr:row>28</xdr:row>
      <xdr:rowOff>122464</xdr:rowOff>
    </xdr:from>
    <xdr:to>
      <xdr:col>21</xdr:col>
      <xdr:colOff>40821</xdr:colOff>
      <xdr:row>48</xdr:row>
      <xdr:rowOff>78921</xdr:rowOff>
    </xdr:to>
    <xdr:graphicFrame macro="">
      <xdr:nvGraphicFramePr>
        <xdr:cNvPr id="3" name="Gráfico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539750</xdr:colOff>
      <xdr:row>19</xdr:row>
      <xdr:rowOff>0</xdr:rowOff>
    </xdr:from>
    <xdr:to>
      <xdr:col>26</xdr:col>
      <xdr:colOff>666750</xdr:colOff>
      <xdr:row>40</xdr:row>
      <xdr:rowOff>158750</xdr:rowOff>
    </xdr:to>
    <xdr:sp macro="" textlink="">
      <xdr:nvSpPr>
        <xdr:cNvPr id="4" name="CuadroTexto 3"/>
        <xdr:cNvSpPr txBox="1"/>
      </xdr:nvSpPr>
      <xdr:spPr>
        <a:xfrm>
          <a:off x="22891750" y="3619500"/>
          <a:ext cx="3937000" cy="415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200">
            <a:latin typeface="Arial" panose="020B0604020202020204" pitchFamily="34" charset="0"/>
            <a:cs typeface="Arial" panose="020B0604020202020204" pitchFamily="34" charset="0"/>
          </a:endParaRPr>
        </a:p>
        <a:p>
          <a:r>
            <a:rPr lang="es-ES" sz="1200">
              <a:latin typeface="Arial" panose="020B0604020202020204" pitchFamily="34" charset="0"/>
              <a:cs typeface="Arial" panose="020B0604020202020204" pitchFamily="34" charset="0"/>
            </a:rPr>
            <a:t>Haciendo la clasificación</a:t>
          </a:r>
          <a:r>
            <a:rPr lang="es-ES" sz="1200" baseline="0">
              <a:latin typeface="Arial" panose="020B0604020202020204" pitchFamily="34" charset="0"/>
              <a:cs typeface="Arial" panose="020B0604020202020204" pitchFamily="34" charset="0"/>
            </a:rPr>
            <a:t> por nacimientos y defunciones registradas anualmente pero ahora por sexo, se puede observar que:</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En los nacimientos registrados siempre el sexo masculino está por encima que el sexo femenino, es decir, nacen más hombres que mujeres anualmente.</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En las defunciones observamos el mismo comportamiento que para los nacimientos. Esto quiere decir que, a pesar de que anualmente se presentan más nacimientos del sexo masculino, ésta misma variable decrece en mayor proporción cada año que para las mujeres. Así como nacen más hombres, mueren más hombres. En pocas palabras podemos inducir a que entre estas dos variables existe una relación directamente proporcional, sin hacer mención de las posibles causas explicativas del por qué éste comportamiento ya que no se maneja tal información.</a:t>
          </a:r>
        </a:p>
        <a:p>
          <a:endParaRPr lang="es-E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40</xdr:col>
      <xdr:colOff>621391</xdr:colOff>
      <xdr:row>6</xdr:row>
      <xdr:rowOff>172809</xdr:rowOff>
    </xdr:from>
    <xdr:to>
      <xdr:col>62</xdr:col>
      <xdr:colOff>510267</xdr:colOff>
      <xdr:row>27</xdr:row>
      <xdr:rowOff>99784</xdr:rowOff>
    </xdr:to>
    <xdr:graphicFrame macro="">
      <xdr:nvGraphicFramePr>
        <xdr:cNvPr id="6" name="Gráfico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859516</xdr:colOff>
      <xdr:row>27</xdr:row>
      <xdr:rowOff>172356</xdr:rowOff>
    </xdr:from>
    <xdr:to>
      <xdr:col>62</xdr:col>
      <xdr:colOff>206375</xdr:colOff>
      <xdr:row>56</xdr:row>
      <xdr:rowOff>15875</xdr:rowOff>
    </xdr:to>
    <xdr:sp macro="" textlink="">
      <xdr:nvSpPr>
        <xdr:cNvPr id="7" name="CuadroTexto 6"/>
        <xdr:cNvSpPr txBox="1"/>
      </xdr:nvSpPr>
      <xdr:spPr>
        <a:xfrm>
          <a:off x="33720766" y="5315856"/>
          <a:ext cx="16269609" cy="53680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200">
            <a:latin typeface="Arial" panose="020B0604020202020204" pitchFamily="34" charset="0"/>
            <a:cs typeface="Arial" panose="020B0604020202020204" pitchFamily="34" charset="0"/>
          </a:endParaRPr>
        </a:p>
        <a:p>
          <a:r>
            <a:rPr lang="es-ES" sz="1200">
              <a:latin typeface="Arial" panose="020B0604020202020204" pitchFamily="34" charset="0"/>
              <a:cs typeface="Arial" panose="020B0604020202020204" pitchFamily="34" charset="0"/>
            </a:rPr>
            <a:t>*</a:t>
          </a:r>
          <a:r>
            <a:rPr lang="es-ES" sz="1200" baseline="0">
              <a:latin typeface="Arial" panose="020B0604020202020204" pitchFamily="34" charset="0"/>
              <a:cs typeface="Arial" panose="020B0604020202020204" pitchFamily="34" charset="0"/>
            </a:rPr>
            <a:t> Haciendo una comparación entre los años graficados se puede observar como el mayor número de nacimientos se presenta entre las edades de 20-24 años de la madre, siendo el año con mayor frecuencia de nacimientos el 2006 con 190.038 nacimientos registrados, consecuentemente está el año 1991 con 179.489 nacimientos registrados y el año 2011 con 176.311 nacimientos registrados. Adicionalmente, se aprecia como en estos 3 años ya mencionados hay una crecida importante en los nacimientos  registrados puesto que, son los años que suelen estar siempre por encima de los demás en todos los grupos de edad.</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Para el grupo de edad de niñas menores de 15 años, se aprecia como al pasar del tiempo el número de nacimientos registrados va aumentando moderadamente teniendo la mayor observación para el año 2006 con 7.707 registros y para el año 2011 con 7.599 registros. Estos embarazos a tan temprana edad se pueden  explicar puesto a que la edad media de la primera menstruación se sitúa a los 11 años, presentando actualmente una disminución de éste período. Que la edad para la menarquía se adelante implica la aparición de embarazos a edades más tempranas, más sin embargo que ésto ocurra no sólo depende de factores biológicos sino que también influyen factores sociales y personales. Los embarazos a tan temprana edad se suelen caracterizar por ser productos de abusos sexuales.</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Se observa </a:t>
          </a:r>
          <a:r>
            <a:rPr lang="es-ES" sz="1200" baseline="0">
              <a:solidFill>
                <a:schemeClr val="dk1"/>
              </a:solidFill>
              <a:latin typeface="Arial" panose="020B0604020202020204" pitchFamily="34" charset="0"/>
              <a:ea typeface="+mn-ea"/>
              <a:cs typeface="Arial" panose="020B0604020202020204" pitchFamily="34" charset="0"/>
            </a:rPr>
            <a:t>además que en Venezuela se tienen altas cifras de nacimientos registrados en adolescentes entre las edades de 15-19 años. La misma conducta social impulsa a los adolescentes a llevar a cabo actos sexuales a temprana edad y como resultado del poco conocimiento sobre éste tema se producen los llamados embarazos no deseados.</a:t>
          </a:r>
        </a:p>
        <a:p>
          <a:endParaRPr lang="es-ES" sz="1200" baseline="0">
            <a:solidFill>
              <a:schemeClr val="dk1"/>
            </a:solidFill>
            <a:latin typeface="Arial" panose="020B0604020202020204" pitchFamily="34" charset="0"/>
            <a:ea typeface="+mn-ea"/>
            <a:cs typeface="Arial" panose="020B0604020202020204" pitchFamily="34" charset="0"/>
          </a:endParaRPr>
        </a:p>
        <a:p>
          <a:r>
            <a:rPr lang="es-ES" sz="1200" baseline="0">
              <a:solidFill>
                <a:schemeClr val="dk1"/>
              </a:solidFill>
              <a:latin typeface="Arial" panose="020B0604020202020204" pitchFamily="34" charset="0"/>
              <a:ea typeface="+mn-ea"/>
              <a:cs typeface="Arial" panose="020B0604020202020204" pitchFamily="34" charset="0"/>
            </a:rPr>
            <a:t>Adicionalmente, en cuanto a la proporción de participación de cada grupo de edad respecto al total de nacimientos registrados correspondientes a cada año, se tiene que:</a:t>
          </a:r>
        </a:p>
        <a:p>
          <a:endParaRPr lang="es-ES" sz="1200" baseline="0">
            <a:solidFill>
              <a:schemeClr val="dk1"/>
            </a:solidFill>
            <a:latin typeface="Arial" panose="020B0604020202020204" pitchFamily="34" charset="0"/>
            <a:ea typeface="+mn-ea"/>
            <a:cs typeface="Arial" panose="020B0604020202020204" pitchFamily="34" charset="0"/>
          </a:endParaRPr>
        </a:p>
        <a:p>
          <a:r>
            <a:rPr lang="es-ES" sz="1200" baseline="0">
              <a:solidFill>
                <a:schemeClr val="dk1"/>
              </a:solidFill>
              <a:latin typeface="Arial" panose="020B0604020202020204" pitchFamily="34" charset="0"/>
              <a:ea typeface="+mn-ea"/>
              <a:cs typeface="Arial" panose="020B0604020202020204" pitchFamily="34" charset="0"/>
            </a:rPr>
            <a:t>* La población de niñas menores de 15 años presentan la mayor proporción de participación  para el año 2011 con 1,24%  respecto al total.</a:t>
          </a:r>
        </a:p>
        <a:p>
          <a:r>
            <a:rPr lang="es-ES" sz="1200" baseline="0">
              <a:solidFill>
                <a:schemeClr val="dk1"/>
              </a:solidFill>
              <a:latin typeface="Arial" panose="020B0604020202020204" pitchFamily="34" charset="0"/>
              <a:ea typeface="+mn-ea"/>
              <a:cs typeface="Arial" panose="020B0604020202020204" pitchFamily="34" charset="0"/>
            </a:rPr>
            <a:t>* Para los años del 2001 en adelante los nacimientos en la población adolescente entre las edades comprendidas de 15-19 años, alcanzan una cifra igual al 20% en la participación respecto de los nacimientos totales registrados esos años. Para éste grupo de edad la tendencia es de ser cada vez mayor dicha participación.</a:t>
          </a:r>
        </a:p>
        <a:p>
          <a:r>
            <a:rPr lang="es-ES" sz="1200" baseline="0">
              <a:solidFill>
                <a:schemeClr val="dk1"/>
              </a:solidFill>
              <a:latin typeface="Arial" panose="020B0604020202020204" pitchFamily="34" charset="0"/>
              <a:ea typeface="+mn-ea"/>
              <a:cs typeface="Arial" panose="020B0604020202020204" pitchFamily="34" charset="0"/>
            </a:rPr>
            <a:t>* Para el grupo de edades entre 20-24 años ya alcanzó su tope en el año 1976 teniendo un valor igual a 31,75% de participación respecto al total de nacimientos registrados, viendo como para los años más recientes ésta tendencia  se ha ido disminuyendo moderadamente.</a:t>
          </a:r>
        </a:p>
        <a:p>
          <a:r>
            <a:rPr lang="es-ES" sz="1200" baseline="0">
              <a:solidFill>
                <a:schemeClr val="dk1"/>
              </a:solidFill>
              <a:latin typeface="Arial" panose="020B0604020202020204" pitchFamily="34" charset="0"/>
              <a:ea typeface="+mn-ea"/>
              <a:cs typeface="Arial" panose="020B0604020202020204" pitchFamily="34" charset="0"/>
            </a:rPr>
            <a:t>* Para las edades comprendidas entre 25-29 años su valor máximo de participación  fue registrado para el año 1981 siendo igual a 25,51%, pasando igual que en el caso anterior que para los años de últimos registros ésta tendencia se vaya haciendo menor, cambiando moderadamente.</a:t>
          </a:r>
        </a:p>
        <a:p>
          <a:r>
            <a:rPr lang="es-ES" sz="1200" baseline="0">
              <a:solidFill>
                <a:schemeClr val="dk1"/>
              </a:solidFill>
              <a:latin typeface="Arial" panose="020B0604020202020204" pitchFamily="34" charset="0"/>
              <a:ea typeface="+mn-ea"/>
              <a:cs typeface="Arial" panose="020B0604020202020204" pitchFamily="34" charset="0"/>
            </a:rPr>
            <a:t>* Para los nacimientos registrados en el grupo de edad de 30-34 años su nivel de participación respecto al total se ha mantenido bastante constante, variando entre 13,73% y 16,97%. Observandose éste mismo comportamiento para los demás grupos de edad pero con menor frecuencia.</a:t>
          </a:r>
        </a:p>
      </xdr:txBody>
    </xdr:sp>
    <xdr:clientData/>
  </xdr:twoCellAnchor>
  <xdr:twoCellAnchor>
    <xdr:from>
      <xdr:col>42</xdr:col>
      <xdr:colOff>244928</xdr:colOff>
      <xdr:row>56</xdr:row>
      <xdr:rowOff>163739</xdr:rowOff>
    </xdr:from>
    <xdr:to>
      <xdr:col>60</xdr:col>
      <xdr:colOff>498927</xdr:colOff>
      <xdr:row>77</xdr:row>
      <xdr:rowOff>106589</xdr:rowOff>
    </xdr:to>
    <xdr:graphicFrame macro="">
      <xdr:nvGraphicFramePr>
        <xdr:cNvPr id="8" name="Gráfico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15</xdr:col>
      <xdr:colOff>317500</xdr:colOff>
      <xdr:row>60</xdr:row>
      <xdr:rowOff>47625</xdr:rowOff>
    </xdr:from>
    <xdr:to>
      <xdr:col>35</xdr:col>
      <xdr:colOff>127000</xdr:colOff>
      <xdr:row>76</xdr:row>
      <xdr:rowOff>22226</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317500</xdr:colOff>
      <xdr:row>76</xdr:row>
      <xdr:rowOff>95250</xdr:rowOff>
    </xdr:from>
    <xdr:to>
      <xdr:col>35</xdr:col>
      <xdr:colOff>127000</xdr:colOff>
      <xdr:row>92</xdr:row>
      <xdr:rowOff>69851</xdr:rowOff>
    </xdr:to>
    <xdr:graphicFrame macro="">
      <xdr:nvGraphicFramePr>
        <xdr:cNvPr id="3" name="Gráfico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190500</xdr:colOff>
      <xdr:row>60</xdr:row>
      <xdr:rowOff>31750</xdr:rowOff>
    </xdr:from>
    <xdr:to>
      <xdr:col>43</xdr:col>
      <xdr:colOff>0</xdr:colOff>
      <xdr:row>94</xdr:row>
      <xdr:rowOff>108857</xdr:rowOff>
    </xdr:to>
    <xdr:sp macro="" textlink="">
      <xdr:nvSpPr>
        <xdr:cNvPr id="4" name="CuadroTexto 3"/>
        <xdr:cNvSpPr txBox="1"/>
      </xdr:nvSpPr>
      <xdr:spPr>
        <a:xfrm>
          <a:off x="27581679" y="11461750"/>
          <a:ext cx="6871607" cy="65541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200">
            <a:latin typeface="Arial" panose="020B0604020202020204" pitchFamily="34" charset="0"/>
            <a:cs typeface="Arial" panose="020B0604020202020204" pitchFamily="34" charset="0"/>
          </a:endParaRPr>
        </a:p>
        <a:p>
          <a:r>
            <a:rPr lang="es-ES" sz="1200">
              <a:latin typeface="Arial" panose="020B0604020202020204" pitchFamily="34" charset="0"/>
              <a:cs typeface="Arial" panose="020B0604020202020204" pitchFamily="34" charset="0"/>
            </a:rPr>
            <a:t>Se</a:t>
          </a:r>
          <a:r>
            <a:rPr lang="es-ES" sz="1200" baseline="0">
              <a:latin typeface="Arial" panose="020B0604020202020204" pitchFamily="34" charset="0"/>
              <a:cs typeface="Arial" panose="020B0604020202020204" pitchFamily="34" charset="0"/>
            </a:rPr>
            <a:t> puede observar que:</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La mayor cantidad de defunciones registradas es de personas con estado civil solteros para ambos sexos, ésto es debido a que las tasas de nupcialidad del país no son tan elevadas y gran parte de la población se encuentra en estado de soltería. </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Para el año 1961 se observa que se registra mayor número de defunciones del sexo femenino que del sexo masculino del grupo de estado civil solteros, siendo estas cifras iguales a 7.547 defunciones del sexo femenino mientras que para el sexo masculino 6.935.</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Consecuentemente tenemos que entre las defunciones registradas del sexo masculino el mayor número se obtuvo para el  año 2010 siendo esto igual a 52.534, y lo mismo ocurre entre las defunciones registradas del sexo femenino siendo esta cifra igual a 26.742. Según los datos representados en las gráficas los registros de las defunciones del sexo masculino son más altas que para el sexo femenino, a excepción del año 1961.</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En el caso de las personas que se encuentran casadas los registros del sexo masculino siempre son mayores que para el sexo femenino.</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Para el caso de las personas viudas pasa todo lo contrario, es decir, el sexo con mayor registros de defunciones es el sexo femenino. Esto se puede explicar por varias razones:</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1) La tasa de mortalidad de los hombres es mayor que la tasa de mortalidad de las mujeres, y en base a estos mismos datos, se había observado que para las personas casadas siempre se registraban mayor número de defunciones del sexo masculino que del sexo femenino, dejando a gran cantidad de mujeres en estado de viudedad.</a:t>
          </a:r>
        </a:p>
        <a:p>
          <a:r>
            <a:rPr lang="es-ES" sz="1200" baseline="0">
              <a:latin typeface="Arial" panose="020B0604020202020204" pitchFamily="34" charset="0"/>
              <a:cs typeface="Arial" panose="020B0604020202020204" pitchFamily="34" charset="0"/>
            </a:rPr>
            <a:t>2) Adicionalmente sabemos también que las mujeres gozan de mayor esperanza de vida que los hombres, quedando mayormente para las edades más adultas, personas del sexo femenino en estado de viudedad.</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Además se puede observar como en la medida en que el tiempo va transcurriendo las defunciones de viudos se mantienen moderadamente en los mismos niveles mientras que para las defunciones registradas de viudas estas son moderadamente mayores.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17</xdr:col>
      <xdr:colOff>17318</xdr:colOff>
      <xdr:row>75</xdr:row>
      <xdr:rowOff>13854</xdr:rowOff>
    </xdr:from>
    <xdr:to>
      <xdr:col>41</xdr:col>
      <xdr:colOff>467590</xdr:colOff>
      <xdr:row>91</xdr:row>
      <xdr:rowOff>0</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17317</xdr:colOff>
      <xdr:row>59</xdr:row>
      <xdr:rowOff>13856</xdr:rowOff>
    </xdr:from>
    <xdr:to>
      <xdr:col>41</xdr:col>
      <xdr:colOff>467592</xdr:colOff>
      <xdr:row>74</xdr:row>
      <xdr:rowOff>173182</xdr:rowOff>
    </xdr:to>
    <xdr:graphicFrame macro="">
      <xdr:nvGraphicFramePr>
        <xdr:cNvPr id="4" name="Gráfico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41</xdr:col>
      <xdr:colOff>467589</xdr:colOff>
      <xdr:row>59</xdr:row>
      <xdr:rowOff>17318</xdr:rowOff>
    </xdr:from>
    <xdr:to>
      <xdr:col>47</xdr:col>
      <xdr:colOff>727363</xdr:colOff>
      <xdr:row>91</xdr:row>
      <xdr:rowOff>155863</xdr:rowOff>
    </xdr:to>
    <xdr:sp macro="" textlink="">
      <xdr:nvSpPr>
        <xdr:cNvPr id="5" name="CuadroTexto 4"/>
        <xdr:cNvSpPr txBox="1"/>
      </xdr:nvSpPr>
      <xdr:spPr>
        <a:xfrm>
          <a:off x="34168771" y="11256818"/>
          <a:ext cx="4831774" cy="62345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200">
            <a:latin typeface="Arial" panose="020B0604020202020204" pitchFamily="34" charset="0"/>
            <a:cs typeface="Arial" panose="020B0604020202020204" pitchFamily="34" charset="0"/>
          </a:endParaRPr>
        </a:p>
        <a:p>
          <a:r>
            <a:rPr lang="es-ES" sz="1200">
              <a:latin typeface="Arial" panose="020B0604020202020204" pitchFamily="34" charset="0"/>
              <a:cs typeface="Arial" panose="020B0604020202020204" pitchFamily="34" charset="0"/>
            </a:rPr>
            <a:t>Se puede observar que:</a:t>
          </a:r>
        </a:p>
        <a:p>
          <a:endParaRPr lang="es-ES" sz="1200">
            <a:latin typeface="Arial" panose="020B0604020202020204" pitchFamily="34" charset="0"/>
            <a:cs typeface="Arial" panose="020B0604020202020204" pitchFamily="34" charset="0"/>
          </a:endParaRPr>
        </a:p>
        <a:p>
          <a:r>
            <a:rPr lang="es-ES" sz="1200">
              <a:latin typeface="Arial" panose="020B0604020202020204" pitchFamily="34" charset="0"/>
              <a:cs typeface="Arial" panose="020B0604020202020204" pitchFamily="34" charset="0"/>
            </a:rPr>
            <a:t>* En los únicos rangos de edades en los que se</a:t>
          </a:r>
          <a:r>
            <a:rPr lang="es-ES" sz="1200" baseline="0">
              <a:latin typeface="Arial" panose="020B0604020202020204" pitchFamily="34" charset="0"/>
              <a:cs typeface="Arial" panose="020B0604020202020204" pitchFamily="34" charset="0"/>
            </a:rPr>
            <a:t> encuentran mayores registros de matrimonio del sexo femenino es para menos de 15 años y entre 15-19 años. Si relacionamos éstas cifras con los datos de la tabla de nacimientos por grupos de edad de la madre podemos inferir en que muchos de éstos nacimientos son consecuencia de uniones en matrimonio de la población a temprana edad, más sin embargo sabemos que no todos esos nacimientos son concebidos por causa de éstas uniones.</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Ya a partir del grupo de edad entre 20-24 años hasta 60 años y más, el mayor número de registros de matrimonios se efectúan para el sexo masculino. Podríamos decir que hay más hombres casados que mujeres. Este dato para la seguridad social simboliza el porque uno de los principales beneficios por sobrevivencia es el de viudas, adicionando a ésto que los hombres tienen mayor probabilidad de fallecer antes que las mujeres, y que por lo visto anteriormente siempre el fallecimiento de hombres casados es mayor que para las mujeres casadas, y en caso contrario vimos que el fallecimiento de mujeres viudas es siempre mayor que para los hombres viudos, indicando ésto último que siempre habrá mayor número de viudas que de viudos. Esto nos comprueba que el beneficio de sobrevivencia por viudedad siempre tendrán mayor influencia las viudas que los viudos. Quizás por ésta razón los viudos no eran tomados en cuenta anteriormente en vista de que siempre predominaban los beneficios para las viudas y no para los viudos siendo estos últimos beneficios otorgados despreciables al momento de realizar alguna estimación o cálculo en cualquier aspecto.</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27215</xdr:colOff>
      <xdr:row>10</xdr:row>
      <xdr:rowOff>16330</xdr:rowOff>
    </xdr:from>
    <xdr:to>
      <xdr:col>16</xdr:col>
      <xdr:colOff>707572</xdr:colOff>
      <xdr:row>23</xdr:row>
      <xdr:rowOff>40822</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27214</xdr:colOff>
      <xdr:row>24</xdr:row>
      <xdr:rowOff>108857</xdr:rowOff>
    </xdr:from>
    <xdr:to>
      <xdr:col>16</xdr:col>
      <xdr:colOff>748393</xdr:colOff>
      <xdr:row>37</xdr:row>
      <xdr:rowOff>95250</xdr:rowOff>
    </xdr:to>
    <xdr:graphicFrame macro="">
      <xdr:nvGraphicFramePr>
        <xdr:cNvPr id="3" name="Gráfico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27215</xdr:colOff>
      <xdr:row>38</xdr:row>
      <xdr:rowOff>149678</xdr:rowOff>
    </xdr:from>
    <xdr:to>
      <xdr:col>17</xdr:col>
      <xdr:colOff>1</xdr:colOff>
      <xdr:row>51</xdr:row>
      <xdr:rowOff>136071</xdr:rowOff>
    </xdr:to>
    <xdr:graphicFrame macro="">
      <xdr:nvGraphicFramePr>
        <xdr:cNvPr id="4" name="Gráfico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692726</xdr:colOff>
      <xdr:row>15</xdr:row>
      <xdr:rowOff>121227</xdr:rowOff>
    </xdr:from>
    <xdr:to>
      <xdr:col>25</xdr:col>
      <xdr:colOff>730250</xdr:colOff>
      <xdr:row>43</xdr:row>
      <xdr:rowOff>138545</xdr:rowOff>
    </xdr:to>
    <xdr:sp macro="" textlink="">
      <xdr:nvSpPr>
        <xdr:cNvPr id="5" name="CuadroTexto 4"/>
        <xdr:cNvSpPr txBox="1"/>
      </xdr:nvSpPr>
      <xdr:spPr>
        <a:xfrm>
          <a:off x="14710351" y="2978727"/>
          <a:ext cx="6133524" cy="53513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200">
            <a:latin typeface="Arial" panose="020B0604020202020204" pitchFamily="34" charset="0"/>
            <a:cs typeface="Arial" panose="020B0604020202020204" pitchFamily="34" charset="0"/>
          </a:endParaRPr>
        </a:p>
        <a:p>
          <a:r>
            <a:rPr lang="es-ES" sz="1200">
              <a:latin typeface="Arial" panose="020B0604020202020204" pitchFamily="34" charset="0"/>
              <a:cs typeface="Arial" panose="020B0604020202020204" pitchFamily="34" charset="0"/>
            </a:rPr>
            <a:t>Podemos</a:t>
          </a:r>
          <a:r>
            <a:rPr lang="es-ES" sz="1200" baseline="0">
              <a:latin typeface="Arial" panose="020B0604020202020204" pitchFamily="34" charset="0"/>
              <a:cs typeface="Arial" panose="020B0604020202020204" pitchFamily="34" charset="0"/>
            </a:rPr>
            <a:t> observar que:</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La tasa de natalidad venezolana llegó a su etapa cumbre para el año 1960 presenciandose en ese año la mayor tasa de natalidad regi´rstrada, siendo ésta igual a 45,10 puntos, para luego comenzar a descender continuamente hasta la última cifra registra para el año 2012 siendo ésta igual a 19,68 con tendencia de ir reduciendose cada vez más dado a las condiciones actuales de la sociedad y más aún por el desarrollo social, profesional y personal que las mujeres hoy en día lideran.</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En cambio la tasa de mortalidad lleva un poco más de tiempo con esa tendencia de ir decreciendo apuntando que para el año 1939 se registro la mayor tasa de mortalidad en el país siendo ésta igual a 18,20 para luego descender hasta 4,42 en el año 1988 y finalmente situarse en 5,24 para el último año de registro de la mortalidad, es decir, para el año 2012. Como ya hemos explicado, el hecho de que la tasa de mortalidad disminuya implica un aumento en la esperanza de vida de la sociedad, observandose que ahora las personas tienen una mayor expectativa de vida. Esto para la seguridad social es bastante complejo puesto a que el país no está capacitado para ofrecerle a este sector de la población una vejez digna ya que no cuenta con los recursos necesarios ni con un personal altamente capacitado para atender a éste sector de la población que se irá haciendo cada vez más grande.</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Para la tasa de nupcialidad se observa como ha variado en el tiempo, más sin embargo se mantiene en subidas y bajadas progresivas, es decir, que así como tiende a bajar se vuelve a realzar y así como tiende a subir se vuelve a revertir. La mayor tasa registrada fue para el año 1975 siendo ésta igual a 6,80 y la menor tasa registrada fue para el año 2004 siendo ésta igual a 2,84, ya para el año 2012 se observó una tasa de nupcialidad igual a 3,48.</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14</xdr:col>
      <xdr:colOff>435428</xdr:colOff>
      <xdr:row>6</xdr:row>
      <xdr:rowOff>13607</xdr:rowOff>
    </xdr:from>
    <xdr:to>
      <xdr:col>30</xdr:col>
      <xdr:colOff>707572</xdr:colOff>
      <xdr:row>25</xdr:row>
      <xdr:rowOff>117023</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435429</xdr:colOff>
      <xdr:row>26</xdr:row>
      <xdr:rowOff>13606</xdr:rowOff>
    </xdr:from>
    <xdr:to>
      <xdr:col>30</xdr:col>
      <xdr:colOff>707572</xdr:colOff>
      <xdr:row>45</xdr:row>
      <xdr:rowOff>108857</xdr:rowOff>
    </xdr:to>
    <xdr:graphicFrame macro="">
      <xdr:nvGraphicFramePr>
        <xdr:cNvPr id="3" name="Gráfico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127000</xdr:colOff>
      <xdr:row>13</xdr:row>
      <xdr:rowOff>63500</xdr:rowOff>
    </xdr:from>
    <xdr:to>
      <xdr:col>36</xdr:col>
      <xdr:colOff>15875</xdr:colOff>
      <xdr:row>39</xdr:row>
      <xdr:rowOff>174625</xdr:rowOff>
    </xdr:to>
    <xdr:sp macro="" textlink="">
      <xdr:nvSpPr>
        <xdr:cNvPr id="4" name="CuadroTexto 3"/>
        <xdr:cNvSpPr txBox="1"/>
      </xdr:nvSpPr>
      <xdr:spPr>
        <a:xfrm>
          <a:off x="24815800" y="2540000"/>
          <a:ext cx="3698875" cy="5064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200">
            <a:latin typeface="Arial" panose="020B0604020202020204" pitchFamily="34" charset="0"/>
            <a:cs typeface="Arial" panose="020B0604020202020204" pitchFamily="34" charset="0"/>
          </a:endParaRPr>
        </a:p>
        <a:p>
          <a:r>
            <a:rPr lang="es-ES" sz="1200">
              <a:latin typeface="Arial" panose="020B0604020202020204" pitchFamily="34" charset="0"/>
              <a:cs typeface="Arial" panose="020B0604020202020204" pitchFamily="34" charset="0"/>
            </a:rPr>
            <a:t>*</a:t>
          </a:r>
          <a:r>
            <a:rPr lang="es-ES" sz="1200" baseline="0">
              <a:latin typeface="Arial" panose="020B0604020202020204" pitchFamily="34" charset="0"/>
              <a:cs typeface="Arial" panose="020B0604020202020204" pitchFamily="34" charset="0"/>
            </a:rPr>
            <a:t> Se observa como la tasa de mortalidad para cada grupo de edad ha descendido con el tiempo, siendo la tasa de mortalidad de los hombres mayor que para las mujeres.</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Tenemos una muestra de los datos en la gráfica de lo que fue la experiencia de la mortalidad  venezolana para los años 1961, 1986 y 2011, siendo estos dos años censales y uno ordinario para ambos sexos, observando con mayor detalle como en la medida en que el tiempo ha transcurrido, la tendencia de la tasa de mortalidad es a ser cada vez menor indiferentemente del sexo, ya que ambos presencian el mismo comportamiento.</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La mortalidad de las mujeres es más baja que la de los hombres a casi todas las edades, lo cual hace que el número de hombres que llegan a los 65 años sea menor que el de mujeres, por tal razón cuando evaluamos las muertes por estado civil se observa mayor número de muertes por viudas que por viudos ya que el hombre tiende a decrecer mucho antes que la mujer.</a:t>
          </a:r>
        </a:p>
        <a:p>
          <a:endParaRPr lang="es-ES" sz="1200" baseline="0">
            <a:latin typeface="Arial" panose="020B0604020202020204" pitchFamily="34" charset="0"/>
            <a:cs typeface="Arial" panose="020B0604020202020204"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5</xdr:col>
      <xdr:colOff>54428</xdr:colOff>
      <xdr:row>30</xdr:row>
      <xdr:rowOff>70756</xdr:rowOff>
    </xdr:from>
    <xdr:to>
      <xdr:col>18</xdr:col>
      <xdr:colOff>489857</xdr:colOff>
      <xdr:row>54</xdr:row>
      <xdr:rowOff>27214</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13607</xdr:colOff>
      <xdr:row>31</xdr:row>
      <xdr:rowOff>0</xdr:rowOff>
    </xdr:from>
    <xdr:to>
      <xdr:col>22</xdr:col>
      <xdr:colOff>612321</xdr:colOff>
      <xdr:row>50</xdr:row>
      <xdr:rowOff>176893</xdr:rowOff>
    </xdr:to>
    <xdr:sp macro="" textlink="">
      <xdr:nvSpPr>
        <xdr:cNvPr id="3" name="CuadroTexto 2"/>
        <xdr:cNvSpPr txBox="1"/>
      </xdr:nvSpPr>
      <xdr:spPr>
        <a:xfrm>
          <a:off x="16491857" y="5905500"/>
          <a:ext cx="2884714" cy="37963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200">
            <a:latin typeface="Arial" panose="020B0604020202020204" pitchFamily="34" charset="0"/>
            <a:cs typeface="Arial" panose="020B0604020202020204" pitchFamily="34" charset="0"/>
          </a:endParaRPr>
        </a:p>
        <a:p>
          <a:r>
            <a:rPr lang="es-ES" sz="1200">
              <a:latin typeface="Arial" panose="020B0604020202020204" pitchFamily="34" charset="0"/>
              <a:cs typeface="Arial" panose="020B0604020202020204" pitchFamily="34" charset="0"/>
            </a:rPr>
            <a:t>* Se puede observar como la tasa de fecundidad ha bajado notablemente en todos estos años, observando las más altas tasas de fecundidad para el año 1961 y en la medida en que el tiempo ha transcurrido, cada vez se</a:t>
          </a:r>
          <a:r>
            <a:rPr lang="es-ES" sz="1200" baseline="0">
              <a:latin typeface="Arial" panose="020B0604020202020204" pitchFamily="34" charset="0"/>
              <a:cs typeface="Arial" panose="020B0604020202020204" pitchFamily="34" charset="0"/>
            </a:rPr>
            <a:t> va disminuyendo más y más apuntando los niveles más bajos para el último año de registro, es decir, el año 2011. Este comportamiento nos indica que dicha tasa seguirá decreciendo puesto a que esa tendencia es pronunciada desde hace mucho tiempo atrás, más las condiciones actuales de crecimiento de la mujer que al final termina alimentando ésta tendencia irreversible.</a:t>
          </a:r>
          <a:endParaRPr lang="es-E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136071</xdr:colOff>
      <xdr:row>6</xdr:row>
      <xdr:rowOff>2723</xdr:rowOff>
    </xdr:from>
    <xdr:to>
      <xdr:col>17</xdr:col>
      <xdr:colOff>149678</xdr:colOff>
      <xdr:row>29</xdr:row>
      <xdr:rowOff>27215</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312965</xdr:colOff>
      <xdr:row>5</xdr:row>
      <xdr:rowOff>68036</xdr:rowOff>
    </xdr:from>
    <xdr:to>
      <xdr:col>23</xdr:col>
      <xdr:colOff>734786</xdr:colOff>
      <xdr:row>30</xdr:row>
      <xdr:rowOff>68036</xdr:rowOff>
    </xdr:to>
    <xdr:sp macro="" textlink="">
      <xdr:nvSpPr>
        <xdr:cNvPr id="3" name="CuadroTexto 2"/>
        <xdr:cNvSpPr txBox="1"/>
      </xdr:nvSpPr>
      <xdr:spPr>
        <a:xfrm>
          <a:off x="13266965" y="1020536"/>
          <a:ext cx="4993821" cy="476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200">
            <a:solidFill>
              <a:schemeClr val="dk1"/>
            </a:solidFill>
            <a:effectLst/>
            <a:latin typeface="Arial" panose="020B0604020202020204" pitchFamily="34" charset="0"/>
            <a:ea typeface="+mn-ea"/>
            <a:cs typeface="Arial" panose="020B0604020202020204" pitchFamily="34" charset="0"/>
          </a:endParaRPr>
        </a:p>
        <a:p>
          <a:r>
            <a:rPr lang="es-ES" sz="1200">
              <a:solidFill>
                <a:schemeClr val="dk1"/>
              </a:solidFill>
              <a:effectLst/>
              <a:latin typeface="Arial" panose="020B0604020202020204" pitchFamily="34" charset="0"/>
              <a:ea typeface="+mn-ea"/>
              <a:cs typeface="Arial" panose="020B0604020202020204" pitchFamily="34" charset="0"/>
            </a:rPr>
            <a:t>*</a:t>
          </a:r>
          <a:r>
            <a:rPr lang="es-ES" sz="1200" baseline="0">
              <a:solidFill>
                <a:schemeClr val="dk1"/>
              </a:solidFill>
              <a:effectLst/>
              <a:latin typeface="Arial" panose="020B0604020202020204" pitchFamily="34" charset="0"/>
              <a:ea typeface="+mn-ea"/>
              <a:cs typeface="Arial" panose="020B0604020202020204" pitchFamily="34" charset="0"/>
            </a:rPr>
            <a:t> Uno de los efectos que causa el decreciemiento en las tasas de mortalidad de un país, es el incremento en la esperanza de vida de la población.</a:t>
          </a:r>
          <a:endParaRPr lang="es-ES" sz="1200">
            <a:solidFill>
              <a:schemeClr val="dk1"/>
            </a:solidFill>
            <a:effectLst/>
            <a:latin typeface="Arial" panose="020B0604020202020204" pitchFamily="34" charset="0"/>
            <a:ea typeface="+mn-ea"/>
            <a:cs typeface="Arial" panose="020B0604020202020204" pitchFamily="34" charset="0"/>
          </a:endParaRPr>
        </a:p>
        <a:p>
          <a:endParaRPr lang="es-ES" sz="1200">
            <a:solidFill>
              <a:schemeClr val="dk1"/>
            </a:solidFill>
            <a:effectLst/>
            <a:latin typeface="Arial" panose="020B0604020202020204" pitchFamily="34" charset="0"/>
            <a:ea typeface="+mn-ea"/>
            <a:cs typeface="Arial" panose="020B0604020202020204" pitchFamily="34" charset="0"/>
          </a:endParaRPr>
        </a:p>
        <a:p>
          <a:r>
            <a:rPr lang="es-ES" sz="1200">
              <a:solidFill>
                <a:schemeClr val="dk1"/>
              </a:solidFill>
              <a:effectLst/>
              <a:latin typeface="Arial" panose="020B0604020202020204" pitchFamily="34" charset="0"/>
              <a:ea typeface="+mn-ea"/>
              <a:cs typeface="Arial" panose="020B0604020202020204" pitchFamily="34" charset="0"/>
            </a:rPr>
            <a:t>*</a:t>
          </a:r>
          <a:r>
            <a:rPr lang="es-ES" sz="1200" baseline="0">
              <a:solidFill>
                <a:schemeClr val="dk1"/>
              </a:solidFill>
              <a:effectLst/>
              <a:latin typeface="Arial" panose="020B0604020202020204" pitchFamily="34" charset="0"/>
              <a:ea typeface="+mn-ea"/>
              <a:cs typeface="Arial" panose="020B0604020202020204" pitchFamily="34" charset="0"/>
            </a:rPr>
            <a:t> Como muy bien se puede observar en la gráfica, que se destaca éste crecimiento para 3 años, en el que tenemos que para el año 1960 se estimaba una esperanza de vida de 63,26 años para la mujer y 58,58 años para el hombre, se incrementa continuamente presentando para el año 1981 una esperanza de vida igual a 72,07 años para la mujer y 66,02 años para los hombres, continúa su aumento continuo hasta llegar al último registro de ésta data situándose en 75,81 años esperados de vida para la mujer y 69,90 años esperados de vida para el hombre.</a:t>
          </a:r>
          <a:endParaRPr lang="es-ES" sz="1200">
            <a:solidFill>
              <a:schemeClr val="dk1"/>
            </a:solidFill>
            <a:effectLst/>
            <a:latin typeface="Arial" panose="020B0604020202020204" pitchFamily="34" charset="0"/>
            <a:ea typeface="+mn-ea"/>
            <a:cs typeface="Arial" panose="020B0604020202020204" pitchFamily="34" charset="0"/>
          </a:endParaRPr>
        </a:p>
        <a:p>
          <a:r>
            <a:rPr lang="es-ES" sz="1200">
              <a:solidFill>
                <a:schemeClr val="dk1"/>
              </a:solidFill>
              <a:effectLst/>
              <a:latin typeface="Arial" panose="020B0604020202020204" pitchFamily="34" charset="0"/>
              <a:ea typeface="+mn-ea"/>
              <a:cs typeface="Arial" panose="020B0604020202020204" pitchFamily="34" charset="0"/>
            </a:rPr>
            <a:t>Adicionalmente</a:t>
          </a:r>
          <a:r>
            <a:rPr lang="es-ES" sz="1200" baseline="0">
              <a:solidFill>
                <a:schemeClr val="dk1"/>
              </a:solidFill>
              <a:effectLst/>
              <a:latin typeface="Arial" panose="020B0604020202020204" pitchFamily="34" charset="0"/>
              <a:ea typeface="+mn-ea"/>
              <a:cs typeface="Arial" panose="020B0604020202020204" pitchFamily="34" charset="0"/>
            </a:rPr>
            <a:t> podemos señalar que el sexo femenino supero la barrera de los 70 años en la esperanza de vida estimada a partir del año 1979.</a:t>
          </a:r>
        </a:p>
        <a:p>
          <a:endParaRPr lang="es-ES" sz="1200" baseline="0">
            <a:solidFill>
              <a:schemeClr val="dk1"/>
            </a:solidFill>
            <a:effectLst/>
            <a:latin typeface="Arial" panose="020B0604020202020204" pitchFamily="34" charset="0"/>
            <a:ea typeface="+mn-ea"/>
            <a:cs typeface="Arial" panose="020B0604020202020204" pitchFamily="34" charset="0"/>
          </a:endParaRPr>
        </a:p>
        <a:p>
          <a:r>
            <a:rPr lang="es-ES" sz="1200" baseline="0">
              <a:solidFill>
                <a:schemeClr val="dk1"/>
              </a:solidFill>
              <a:effectLst/>
              <a:latin typeface="Arial" panose="020B0604020202020204" pitchFamily="34" charset="0"/>
              <a:ea typeface="+mn-ea"/>
              <a:cs typeface="Arial" panose="020B0604020202020204" pitchFamily="34" charset="0"/>
            </a:rPr>
            <a:t>* </a:t>
          </a:r>
          <a:r>
            <a:rPr lang="es-ES" sz="1200">
              <a:solidFill>
                <a:schemeClr val="dk1"/>
              </a:solidFill>
              <a:effectLst/>
              <a:latin typeface="Arial" panose="020B0604020202020204" pitchFamily="34" charset="0"/>
              <a:ea typeface="+mn-ea"/>
              <a:cs typeface="Arial" panose="020B0604020202020204" pitchFamily="34" charset="0"/>
            </a:rPr>
            <a:t>La esperanza de vida de las mujeres tiende a ser estadísticamente mayor que la de los hombres. En gran parte esta diferencia no se debe a factores biológicos, sino al estilo de vida y los hábitos,</a:t>
          </a:r>
          <a:r>
            <a:rPr lang="es-ES" sz="1200" baseline="0">
              <a:solidFill>
                <a:schemeClr val="dk1"/>
              </a:solidFill>
              <a:effectLst/>
              <a:latin typeface="Arial" panose="020B0604020202020204" pitchFamily="34" charset="0"/>
              <a:ea typeface="+mn-ea"/>
              <a:cs typeface="Arial" panose="020B0604020202020204" pitchFamily="34" charset="0"/>
            </a:rPr>
            <a:t> </a:t>
          </a:r>
          <a:r>
            <a:rPr lang="es-ES" sz="1200">
              <a:solidFill>
                <a:schemeClr val="dk1"/>
              </a:solidFill>
              <a:effectLst/>
              <a:latin typeface="Arial" panose="020B0604020202020204" pitchFamily="34" charset="0"/>
              <a:ea typeface="+mn-ea"/>
              <a:cs typeface="Arial" panose="020B0604020202020204" pitchFamily="34" charset="0"/>
            </a:rPr>
            <a:t>por ejemplo los hombres son más propensos a sufrir accidentes mortales</a:t>
          </a:r>
          <a:r>
            <a:rPr lang="es-ES" sz="1200" baseline="0">
              <a:solidFill>
                <a:schemeClr val="dk1"/>
              </a:solidFill>
              <a:effectLst/>
              <a:latin typeface="Arial" panose="020B0604020202020204" pitchFamily="34" charset="0"/>
              <a:ea typeface="+mn-ea"/>
              <a:cs typeface="Arial" panose="020B0604020202020204" pitchFamily="34" charset="0"/>
            </a:rPr>
            <a:t> que las mujeres</a:t>
          </a:r>
          <a:r>
            <a:rPr lang="es-ES" sz="1200">
              <a:solidFill>
                <a:schemeClr val="dk1"/>
              </a:solidFill>
              <a:effectLst/>
              <a:latin typeface="Arial" panose="020B0604020202020204" pitchFamily="34" charset="0"/>
              <a:ea typeface="+mn-ea"/>
              <a:cs typeface="Arial" panose="020B0604020202020204" pitchFamily="34" charset="0"/>
            </a:rPr>
            <a:t>. Esto eleva la edad media de las mujeres. </a:t>
          </a:r>
        </a:p>
        <a:p>
          <a:endParaRPr lang="es-ES" sz="1200">
            <a:latin typeface="Arial" panose="020B0604020202020204" pitchFamily="34" charset="0"/>
            <a:cs typeface="Arial" panose="020B0604020202020204"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5</xdr:col>
      <xdr:colOff>408213</xdr:colOff>
      <xdr:row>7</xdr:row>
      <xdr:rowOff>29935</xdr:rowOff>
    </xdr:from>
    <xdr:to>
      <xdr:col>16</xdr:col>
      <xdr:colOff>353785</xdr:colOff>
      <xdr:row>24</xdr:row>
      <xdr:rowOff>81642</xdr:rowOff>
    </xdr:to>
    <xdr:graphicFrame macro="">
      <xdr:nvGraphicFramePr>
        <xdr:cNvPr id="2" name="Gráfico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435428</xdr:colOff>
      <xdr:row>5</xdr:row>
      <xdr:rowOff>0</xdr:rowOff>
    </xdr:from>
    <xdr:to>
      <xdr:col>23</xdr:col>
      <xdr:colOff>476249</xdr:colOff>
      <xdr:row>35</xdr:row>
      <xdr:rowOff>163286</xdr:rowOff>
    </xdr:to>
    <xdr:sp macro="" textlink="">
      <xdr:nvSpPr>
        <xdr:cNvPr id="3" name="CuadroTexto 2"/>
        <xdr:cNvSpPr txBox="1"/>
      </xdr:nvSpPr>
      <xdr:spPr>
        <a:xfrm>
          <a:off x="12989378" y="962025"/>
          <a:ext cx="5374821" cy="58782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200">
            <a:latin typeface="Arial" panose="020B0604020202020204" pitchFamily="34" charset="0"/>
            <a:cs typeface="Arial" panose="020B0604020202020204" pitchFamily="34" charset="0"/>
          </a:endParaRPr>
        </a:p>
        <a:p>
          <a:r>
            <a:rPr lang="es-ES" sz="1200">
              <a:latin typeface="Arial" panose="020B0604020202020204" pitchFamily="34" charset="0"/>
              <a:cs typeface="Arial" panose="020B0604020202020204" pitchFamily="34" charset="0"/>
            </a:rPr>
            <a:t>* Las</a:t>
          </a:r>
          <a:r>
            <a:rPr lang="es-ES" sz="1200" baseline="0">
              <a:latin typeface="Arial" panose="020B0604020202020204" pitchFamily="34" charset="0"/>
              <a:cs typeface="Arial" panose="020B0604020202020204" pitchFamily="34" charset="0"/>
            </a:rPr>
            <a:t> diferencias observadas entre ésta tabla y la tabla anterior de esperanzas de vida se dan ya que:</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1) Son fuentes de información diferentes, y</a:t>
          </a:r>
        </a:p>
        <a:p>
          <a:r>
            <a:rPr lang="es-ES" sz="1200" baseline="0">
              <a:latin typeface="Arial" panose="020B0604020202020204" pitchFamily="34" charset="0"/>
              <a:cs typeface="Arial" panose="020B0604020202020204" pitchFamily="34" charset="0"/>
            </a:rPr>
            <a:t>2) Son estimaciones realizadas en base a distintos censos. Como ya sabemos, siempre que se realiza un censo, éste es utilizado para corregir estimaciones pasadas y para proyectar estimaciones futuras que, en la medida en que el tiempo transcurra irán sufrido ciertas correcciones.</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Según estas cifras, el sexo masculino supera la barrera de los 70 años en cuanto a su esperanza de vida para el año 2001, mientras que ya para ese año las mujeres gozan de una esperanza de vida aún mayor siendo ésta igual a 76,15 años, es decir, una diferencia de 6 años superior a la de los hombres.</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Estos datos nos ofrecen una proyección estimada de la esperanza de vida hasta el año 2050, observando como para ese último año se espera que la mujer tenga una esperanza de vida igual a 82,40 años mientras que los hombres una de 76,12 años. Destacando que según ésta estimación las mujeres sobrepasan la barrera de los 80 en el año 2029.</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Si las personas tienen más años de vida, ésto quiere decir que mayor número de personas superarán la tercera edad, y mayor número de personas por ley deberán ser beneficiadas con el pago de las prestaciones dinerarias por vejez, y si las tasas de fecundidad y número de nacimientos siguen disminuyendo como ya vimos, esto quiere decir que se debe reformular por completo el sistema de seguridad social venezolano, ya que no se manejan las mismas condiciones biométricas y poblacionales a como hace más de cuarenta años que fueron implementados estos sistemas en el país.</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27</xdr:col>
      <xdr:colOff>103908</xdr:colOff>
      <xdr:row>8</xdr:row>
      <xdr:rowOff>13854</xdr:rowOff>
    </xdr:from>
    <xdr:to>
      <xdr:col>43</xdr:col>
      <xdr:colOff>0</xdr:colOff>
      <xdr:row>30</xdr:row>
      <xdr:rowOff>69273</xdr:rowOff>
    </xdr:to>
    <xdr:graphicFrame macro="">
      <xdr:nvGraphicFramePr>
        <xdr:cNvPr id="5" name="Gráfico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103908</xdr:colOff>
      <xdr:row>32</xdr:row>
      <xdr:rowOff>93953</xdr:rowOff>
    </xdr:from>
    <xdr:to>
      <xdr:col>43</xdr:col>
      <xdr:colOff>0</xdr:colOff>
      <xdr:row>54</xdr:row>
      <xdr:rowOff>132052</xdr:rowOff>
    </xdr:to>
    <xdr:graphicFrame macro="">
      <xdr:nvGraphicFramePr>
        <xdr:cNvPr id="6" name="Gráfico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43</xdr:col>
      <xdr:colOff>166687</xdr:colOff>
      <xdr:row>16</xdr:row>
      <xdr:rowOff>119062</xdr:rowOff>
    </xdr:from>
    <xdr:to>
      <xdr:col>47</xdr:col>
      <xdr:colOff>363682</xdr:colOff>
      <xdr:row>49</xdr:row>
      <xdr:rowOff>166687</xdr:rowOff>
    </xdr:to>
    <xdr:sp macro="" textlink="">
      <xdr:nvSpPr>
        <xdr:cNvPr id="7" name="CuadroTexto 6"/>
        <xdr:cNvSpPr txBox="1"/>
      </xdr:nvSpPr>
      <xdr:spPr>
        <a:xfrm>
          <a:off x="39046005" y="3167062"/>
          <a:ext cx="3244995" cy="6334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20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Se puede observar que:</a:t>
          </a:r>
        </a:p>
        <a:p>
          <a:endParaRPr lang="es-ES" sz="1200" baseline="0">
            <a:latin typeface="Arial" panose="020B0604020202020204" pitchFamily="34" charset="0"/>
            <a:cs typeface="Arial" panose="020B0604020202020204" pitchFamily="34" charset="0"/>
          </a:endParaRPr>
        </a:p>
        <a:p>
          <a:r>
            <a:rPr lang="es-ES" sz="1200" baseline="0">
              <a:latin typeface="Arial" panose="020B0604020202020204" pitchFamily="34" charset="0"/>
              <a:cs typeface="Arial" panose="020B0604020202020204" pitchFamily="34" charset="0"/>
            </a:rPr>
            <a:t>* Del total de la población de 15 años y más, es decir, del total de la población en edad de trabajar, realmente se encuentran activos entre el 58,86% correspondiente para el año 1989 y el 65,39% correspondiente para el año 2014. Adicionalmente, cabe acotar que la proporción por sexo entre la población activa hasta 1995 era que, por cada mujer activa se encontraban dos hombres activos, ya para la actualidad la proporción es de 1,5 con tendencia a ser uno a uno debido a la inlusión de la mujer en el mercado laboral para cualquier oficio.</a:t>
          </a:r>
        </a:p>
        <a:p>
          <a:endParaRPr lang="es-ES" sz="1200" baseline="0">
            <a:latin typeface="Arial" panose="020B0604020202020204" pitchFamily="34" charset="0"/>
            <a:cs typeface="Arial" panose="020B0604020202020204" pitchFamily="34" charset="0"/>
          </a:endParaRPr>
        </a:p>
        <a:p>
          <a:r>
            <a:rPr lang="es-ES" sz="1200">
              <a:latin typeface="Arial" panose="020B0604020202020204" pitchFamily="34" charset="0"/>
              <a:cs typeface="Arial" panose="020B0604020202020204" pitchFamily="34" charset="0"/>
            </a:rPr>
            <a:t>* Luego</a:t>
          </a:r>
          <a:r>
            <a:rPr lang="es-ES" sz="1200" baseline="0">
              <a:latin typeface="Arial" panose="020B0604020202020204" pitchFamily="34" charset="0"/>
              <a:cs typeface="Arial" panose="020B0604020202020204" pitchFamily="34" charset="0"/>
            </a:rPr>
            <a:t> tenemos que, de la población activa, es decir, la población que se encuentra trabajando o en busca de un empleo, entre el 89,59% para el año 1989 y el 93,27% para el año 2014, se encuentran realmente ocupados o formalmente prestando sus servicios a un empleador. Para el año 2014 era un porcentaje bastante elevado, pero por la actual situación económica que el país enfrenta, ésta cifra evidentemenete ha descendido puesto a que muchos empleados han dejado sus puestos formales de trabajo y se han traslado a la economía informal o simplemente han abandonado el país en busca de mejoras de vida.</a:t>
          </a:r>
          <a:endParaRPr lang="es-ES" sz="1200">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anielaMoreno" refreshedDate="43237.58822986111" createdVersion="6" refreshedVersion="6" minRefreshableVersion="3" recordCount="170">
  <cacheSource type="worksheet">
    <worksheetSource ref="I6:M176" sheet="Hoja2 (2)"/>
  </cacheSource>
  <cacheFields count="5">
    <cacheField name="Año" numFmtId="3">
      <sharedItems containsSemiMixedTypes="0" containsString="0" containsNumber="1" containsInteger="1" minValue="1936" maxValue="2011" count="9">
        <n v="1936"/>
        <n v="1941"/>
        <n v="1950"/>
        <n v="1961"/>
        <n v="1971"/>
        <n v="1981"/>
        <n v="1990"/>
        <n v="2001"/>
        <n v="2011"/>
      </sharedItems>
    </cacheField>
    <cacheField name="Grupos de edad" numFmtId="3">
      <sharedItems count="20">
        <s v="Total"/>
        <s v="0-4"/>
        <s v="5-9"/>
        <s v="10-14"/>
        <s v="15-19"/>
        <s v="20-24"/>
        <s v="25-29"/>
        <s v="30-34"/>
        <s v="35-39"/>
        <s v="40-44"/>
        <s v="45-49"/>
        <s v="50-54"/>
        <s v="55-59"/>
        <s v="60-64"/>
        <s v="65-69"/>
        <s v="70-74"/>
        <s v="75-79"/>
        <s v="80-84"/>
        <s v="85 y más"/>
        <s v="80 y más"/>
      </sharedItems>
    </cacheField>
    <cacheField name="Total" numFmtId="3">
      <sharedItems containsSemiMixedTypes="0" containsString="0" containsNumber="1" containsInteger="1" minValue="10015" maxValue="27227930"/>
    </cacheField>
    <cacheField name="Varones" numFmtId="3">
      <sharedItems containsSemiMixedTypes="0" containsString="0" containsNumber="1" containsInteger="1" minValue="-13549752" maxValue="-3307"/>
    </cacheField>
    <cacheField name="Hembras" numFmtId="0">
      <sharedItems containsSemiMixedTypes="0" containsString="0" containsNumber="1" containsInteger="1" minValue="6425" maxValue="1367817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DanielaMoreno" refreshedDate="43237.793469675926" createdVersion="6" refreshedVersion="6" minRefreshableVersion="3" recordCount="198">
  <cacheSource type="worksheet">
    <worksheetSource ref="H6:L204" sheet="Hoja5"/>
  </cacheSource>
  <cacheFields count="5">
    <cacheField name="Año" numFmtId="3">
      <sharedItems containsSemiMixedTypes="0" containsString="0" containsNumber="1" containsInteger="1" minValue="2000" maxValue="2050" count="11">
        <n v="2000"/>
        <n v="2005"/>
        <n v="2010"/>
        <n v="2015"/>
        <n v="2020"/>
        <n v="2025"/>
        <n v="2030"/>
        <n v="2035"/>
        <n v="2040"/>
        <n v="2045"/>
        <n v="2050"/>
      </sharedItems>
    </cacheField>
    <cacheField name="Grupos de Edad" numFmtId="3">
      <sharedItems count="18">
        <s v="Total"/>
        <s v="0-4"/>
        <s v="5-9"/>
        <s v="10-14"/>
        <s v="15-19"/>
        <s v="20-24"/>
        <s v="25-29"/>
        <s v="30-34"/>
        <s v="35-39"/>
        <s v="40-44"/>
        <s v="45-49"/>
        <s v="50-54"/>
        <s v="55-59"/>
        <s v="60-64"/>
        <s v="65-69"/>
        <s v="70-74"/>
        <s v="75 - 79"/>
        <s v="80 y más"/>
      </sharedItems>
    </cacheField>
    <cacheField name="Total" numFmtId="3">
      <sharedItems containsSemiMixedTypes="0" containsString="0" containsNumber="1" containsInteger="1" minValue="208717" maxValue="40500761"/>
    </cacheField>
    <cacheField name="Masculino" numFmtId="3">
      <sharedItems containsSemiMixedTypes="0" containsString="0" containsNumber="1" containsInteger="1" minValue="-20195498" maxValue="-87558"/>
    </cacheField>
    <cacheField name="Femenino" numFmtId="3">
      <sharedItems containsSemiMixedTypes="0" containsString="0" containsNumber="1" containsInteger="1" minValue="118857" maxValue="2030526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70">
  <r>
    <x v="0"/>
    <x v="0"/>
    <n v="3364347"/>
    <n v="-1652130"/>
    <n v="1712217"/>
  </r>
  <r>
    <x v="0"/>
    <x v="1"/>
    <n v="473628"/>
    <n v="-240120"/>
    <n v="233508"/>
  </r>
  <r>
    <x v="0"/>
    <x v="2"/>
    <n v="471508"/>
    <n v="-241375"/>
    <n v="230133"/>
  </r>
  <r>
    <x v="0"/>
    <x v="3"/>
    <n v="412115"/>
    <n v="-214908"/>
    <n v="197207"/>
  </r>
  <r>
    <x v="0"/>
    <x v="4"/>
    <n v="349040"/>
    <n v="-164434"/>
    <n v="184606"/>
  </r>
  <r>
    <x v="0"/>
    <x v="5"/>
    <n v="333070"/>
    <n v="-158839"/>
    <n v="174231"/>
  </r>
  <r>
    <x v="0"/>
    <x v="6"/>
    <n v="285065"/>
    <n v="-135653"/>
    <n v="149412"/>
  </r>
  <r>
    <x v="0"/>
    <x v="7"/>
    <n v="217779"/>
    <n v="-104115"/>
    <n v="113664"/>
  </r>
  <r>
    <x v="0"/>
    <x v="8"/>
    <n v="200191"/>
    <n v="-98195"/>
    <n v="101996"/>
  </r>
  <r>
    <x v="0"/>
    <x v="9"/>
    <n v="168589"/>
    <n v="-80264"/>
    <n v="88325"/>
  </r>
  <r>
    <x v="0"/>
    <x v="10"/>
    <n v="125202"/>
    <n v="-65393"/>
    <n v="59809"/>
  </r>
  <r>
    <x v="0"/>
    <x v="11"/>
    <n v="111159"/>
    <n v="-52251"/>
    <n v="58908"/>
  </r>
  <r>
    <x v="0"/>
    <x v="12"/>
    <n v="65039"/>
    <n v="-32890"/>
    <n v="32149"/>
  </r>
  <r>
    <x v="0"/>
    <x v="13"/>
    <n v="66708"/>
    <n v="-28734"/>
    <n v="37974"/>
  </r>
  <r>
    <x v="0"/>
    <x v="14"/>
    <n v="29652"/>
    <n v="-13591"/>
    <n v="16061"/>
  </r>
  <r>
    <x v="0"/>
    <x v="15"/>
    <n v="23248"/>
    <n v="-9200"/>
    <n v="14048"/>
  </r>
  <r>
    <x v="0"/>
    <x v="16"/>
    <n v="10926"/>
    <n v="-4498"/>
    <n v="6428"/>
  </r>
  <r>
    <x v="0"/>
    <x v="17"/>
    <n v="10202"/>
    <n v="-3407"/>
    <n v="6795"/>
  </r>
  <r>
    <x v="0"/>
    <x v="18"/>
    <n v="11226"/>
    <n v="-4263"/>
    <n v="6963"/>
  </r>
  <r>
    <x v="1"/>
    <x v="0"/>
    <n v="3850771"/>
    <n v="-1908545"/>
    <n v="1942226"/>
  </r>
  <r>
    <x v="1"/>
    <x v="1"/>
    <n v="577993"/>
    <n v="-292473"/>
    <n v="285520"/>
  </r>
  <r>
    <x v="1"/>
    <x v="2"/>
    <n v="522646"/>
    <n v="-266753"/>
    <n v="255893"/>
  </r>
  <r>
    <x v="1"/>
    <x v="3"/>
    <n v="473152"/>
    <n v="-246333"/>
    <n v="226819"/>
  </r>
  <r>
    <x v="1"/>
    <x v="4"/>
    <n v="402521"/>
    <n v="-190892"/>
    <n v="211629"/>
  </r>
  <r>
    <x v="1"/>
    <x v="5"/>
    <n v="373287"/>
    <n v="-182714"/>
    <n v="190573"/>
  </r>
  <r>
    <x v="1"/>
    <x v="6"/>
    <n v="321653"/>
    <n v="-154307"/>
    <n v="167346"/>
  </r>
  <r>
    <x v="1"/>
    <x v="7"/>
    <n v="251468"/>
    <n v="-124440"/>
    <n v="127028"/>
  </r>
  <r>
    <x v="1"/>
    <x v="8"/>
    <n v="215279"/>
    <n v="-106042"/>
    <n v="109237"/>
  </r>
  <r>
    <x v="1"/>
    <x v="9"/>
    <n v="190461"/>
    <n v="-93873"/>
    <n v="96588"/>
  </r>
  <r>
    <x v="1"/>
    <x v="10"/>
    <n v="152074"/>
    <n v="-79815"/>
    <n v="72259"/>
  </r>
  <r>
    <x v="1"/>
    <x v="11"/>
    <n v="118307"/>
    <n v="-57600"/>
    <n v="60707"/>
  </r>
  <r>
    <x v="1"/>
    <x v="12"/>
    <n v="76601"/>
    <n v="-38303"/>
    <n v="38298"/>
  </r>
  <r>
    <x v="1"/>
    <x v="13"/>
    <n v="72612"/>
    <n v="-31757"/>
    <n v="40855"/>
  </r>
  <r>
    <x v="1"/>
    <x v="14"/>
    <n v="35252"/>
    <n v="-16089"/>
    <n v="19163"/>
  </r>
  <r>
    <x v="1"/>
    <x v="15"/>
    <n v="21408"/>
    <n v="-8653"/>
    <n v="12755"/>
  </r>
  <r>
    <x v="1"/>
    <x v="16"/>
    <n v="18971"/>
    <n v="-7346"/>
    <n v="11625"/>
  </r>
  <r>
    <x v="1"/>
    <x v="17"/>
    <n v="10163"/>
    <n v="-3738"/>
    <n v="6425"/>
  </r>
  <r>
    <x v="1"/>
    <x v="18"/>
    <n v="10015"/>
    <n v="-3307"/>
    <n v="6708"/>
  </r>
  <r>
    <x v="2"/>
    <x v="0"/>
    <n v="5034838"/>
    <n v="-2552491"/>
    <n v="2482347"/>
  </r>
  <r>
    <x v="2"/>
    <x v="1"/>
    <n v="847748"/>
    <n v="-432681"/>
    <n v="415067"/>
  </r>
  <r>
    <x v="2"/>
    <x v="2"/>
    <n v="687318"/>
    <n v="-352758"/>
    <n v="334560"/>
  </r>
  <r>
    <x v="2"/>
    <x v="3"/>
    <n v="574722"/>
    <n v="-298518"/>
    <n v="276204"/>
  </r>
  <r>
    <x v="2"/>
    <x v="4"/>
    <n v="496566"/>
    <n v="-244191"/>
    <n v="252375"/>
  </r>
  <r>
    <x v="2"/>
    <x v="5"/>
    <n v="473748"/>
    <n v="-236133"/>
    <n v="237615"/>
  </r>
  <r>
    <x v="2"/>
    <x v="6"/>
    <n v="400614"/>
    <n v="-202418"/>
    <n v="198196"/>
  </r>
  <r>
    <x v="2"/>
    <x v="7"/>
    <n v="327613"/>
    <n v="-170176"/>
    <n v="157437"/>
  </r>
  <r>
    <x v="2"/>
    <x v="8"/>
    <n v="301543"/>
    <n v="-156330"/>
    <n v="145213"/>
  </r>
  <r>
    <x v="2"/>
    <x v="9"/>
    <n v="239608"/>
    <n v="-124964"/>
    <n v="114644"/>
  </r>
  <r>
    <x v="2"/>
    <x v="10"/>
    <n v="184768"/>
    <n v="-97832"/>
    <n v="86936"/>
  </r>
  <r>
    <x v="2"/>
    <x v="11"/>
    <n v="164736"/>
    <n v="-82619"/>
    <n v="82117"/>
  </r>
  <r>
    <x v="2"/>
    <x v="12"/>
    <n v="101879"/>
    <n v="-52359"/>
    <n v="49520"/>
  </r>
  <r>
    <x v="2"/>
    <x v="13"/>
    <n v="92466"/>
    <n v="-41518"/>
    <n v="50948"/>
  </r>
  <r>
    <x v="2"/>
    <x v="14"/>
    <n v="47919"/>
    <n v="-22025"/>
    <n v="25894"/>
  </r>
  <r>
    <x v="2"/>
    <x v="15"/>
    <n v="30161"/>
    <n v="-12532"/>
    <n v="17629"/>
  </r>
  <r>
    <x v="2"/>
    <x v="16"/>
    <n v="26917"/>
    <n v="-10761"/>
    <n v="16156"/>
  </r>
  <r>
    <x v="2"/>
    <x v="17"/>
    <n v="14190"/>
    <n v="-5261"/>
    <n v="8929"/>
  </r>
  <r>
    <x v="2"/>
    <x v="18"/>
    <n v="14243"/>
    <n v="-4737"/>
    <n v="9506"/>
  </r>
  <r>
    <x v="3"/>
    <x v="0"/>
    <n v="7523999"/>
    <n v="-3821720"/>
    <n v="3702279"/>
  </r>
  <r>
    <x v="3"/>
    <x v="1"/>
    <n v="1374096"/>
    <n v="-698314"/>
    <n v="675782"/>
  </r>
  <r>
    <x v="3"/>
    <x v="2"/>
    <n v="1163320"/>
    <n v="-591273"/>
    <n v="572047"/>
  </r>
  <r>
    <x v="3"/>
    <x v="3"/>
    <n v="901881"/>
    <n v="-458372"/>
    <n v="443509"/>
  </r>
  <r>
    <x v="3"/>
    <x v="4"/>
    <n v="679636"/>
    <n v="-340465"/>
    <n v="339171"/>
  </r>
  <r>
    <x v="3"/>
    <x v="5"/>
    <n v="618411"/>
    <n v="-311678"/>
    <n v="306733"/>
  </r>
  <r>
    <x v="3"/>
    <x v="6"/>
    <n v="550882"/>
    <n v="-283008"/>
    <n v="267874"/>
  </r>
  <r>
    <x v="3"/>
    <x v="7"/>
    <n v="502697"/>
    <n v="-264861"/>
    <n v="237836"/>
  </r>
  <r>
    <x v="3"/>
    <x v="8"/>
    <n v="405172"/>
    <n v="-210638"/>
    <n v="194534"/>
  </r>
  <r>
    <x v="3"/>
    <x v="9"/>
    <n v="331586"/>
    <n v="-174322"/>
    <n v="157264"/>
  </r>
  <r>
    <x v="3"/>
    <x v="10"/>
    <n v="280802"/>
    <n v="-146042"/>
    <n v="134760"/>
  </r>
  <r>
    <x v="3"/>
    <x v="11"/>
    <n v="218773"/>
    <n v="-112531"/>
    <n v="106242"/>
  </r>
  <r>
    <x v="3"/>
    <x v="12"/>
    <n v="167309"/>
    <n v="-84211"/>
    <n v="83098"/>
  </r>
  <r>
    <x v="3"/>
    <x v="13"/>
    <n v="131714"/>
    <n v="-62356"/>
    <n v="69358"/>
  </r>
  <r>
    <x v="3"/>
    <x v="14"/>
    <n v="77722"/>
    <n v="-36152"/>
    <n v="41570"/>
  </r>
  <r>
    <x v="3"/>
    <x v="15"/>
    <n v="51015"/>
    <n v="-21657"/>
    <n v="29358"/>
  </r>
  <r>
    <x v="3"/>
    <x v="16"/>
    <n v="30949"/>
    <n v="-12601"/>
    <n v="18348"/>
  </r>
  <r>
    <x v="3"/>
    <x v="17"/>
    <n v="20732"/>
    <n v="-7431"/>
    <n v="13301"/>
  </r>
  <r>
    <x v="3"/>
    <x v="18"/>
    <n v="17302"/>
    <n v="-5808"/>
    <n v="11494"/>
  </r>
  <r>
    <x v="4"/>
    <x v="0"/>
    <n v="10721522"/>
    <n v="-5357157"/>
    <n v="5364365"/>
  </r>
  <r>
    <x v="4"/>
    <x v="1"/>
    <n v="1734538"/>
    <n v="-878007"/>
    <n v="856531"/>
  </r>
  <r>
    <x v="4"/>
    <x v="2"/>
    <n v="1655032"/>
    <n v="-851071"/>
    <n v="803961"/>
  </r>
  <r>
    <x v="4"/>
    <x v="3"/>
    <n v="1455861"/>
    <n v="-728788"/>
    <n v="727073"/>
  </r>
  <r>
    <x v="4"/>
    <x v="4"/>
    <n v="1227697"/>
    <n v="-601038"/>
    <n v="626659"/>
  </r>
  <r>
    <x v="4"/>
    <x v="5"/>
    <n v="954413"/>
    <n v="-464191"/>
    <n v="490222"/>
  </r>
  <r>
    <x v="4"/>
    <x v="6"/>
    <n v="693185"/>
    <n v="-336538"/>
    <n v="356647"/>
  </r>
  <r>
    <x v="4"/>
    <x v="7"/>
    <n v="582976"/>
    <n v="-290210"/>
    <n v="292766"/>
  </r>
  <r>
    <x v="4"/>
    <x v="8"/>
    <n v="537496"/>
    <n v="-269941"/>
    <n v="267555"/>
  </r>
  <r>
    <x v="4"/>
    <x v="9"/>
    <n v="468590"/>
    <n v="-242951"/>
    <n v="225639"/>
  </r>
  <r>
    <x v="4"/>
    <x v="10"/>
    <n v="371042"/>
    <n v="-191292"/>
    <n v="179750"/>
  </r>
  <r>
    <x v="4"/>
    <x v="11"/>
    <n v="303520"/>
    <n v="-153806"/>
    <n v="149714"/>
  </r>
  <r>
    <x v="4"/>
    <x v="12"/>
    <n v="231769"/>
    <n v="-115284"/>
    <n v="116485"/>
  </r>
  <r>
    <x v="4"/>
    <x v="13"/>
    <n v="189970"/>
    <n v="-93197"/>
    <n v="96773"/>
  </r>
  <r>
    <x v="4"/>
    <x v="14"/>
    <n v="119823"/>
    <n v="-57256"/>
    <n v="62567"/>
  </r>
  <r>
    <x v="4"/>
    <x v="15"/>
    <n v="88397"/>
    <n v="-40723"/>
    <n v="47674"/>
  </r>
  <r>
    <x v="4"/>
    <x v="16"/>
    <n v="45799"/>
    <n v="-19900"/>
    <n v="25899"/>
  </r>
  <r>
    <x v="4"/>
    <x v="17"/>
    <n v="31850"/>
    <n v="-12470"/>
    <n v="19380"/>
  </r>
  <r>
    <x v="4"/>
    <x v="18"/>
    <n v="29564"/>
    <n v="-10494"/>
    <n v="19070"/>
  </r>
  <r>
    <x v="5"/>
    <x v="0"/>
    <n v="14516735"/>
    <n v="-7259812"/>
    <n v="7256923"/>
  </r>
  <r>
    <x v="5"/>
    <x v="1"/>
    <n v="2098639"/>
    <n v="-1066796"/>
    <n v="1031843"/>
  </r>
  <r>
    <x v="5"/>
    <x v="2"/>
    <n v="1906047"/>
    <n v="-966393"/>
    <n v="939654"/>
  </r>
  <r>
    <x v="5"/>
    <x v="3"/>
    <n v="1792583"/>
    <n v="-903908"/>
    <n v="888675"/>
  </r>
  <r>
    <x v="5"/>
    <x v="4"/>
    <n v="1646343"/>
    <n v="-822575"/>
    <n v="823768"/>
  </r>
  <r>
    <x v="5"/>
    <x v="5"/>
    <n v="1449072"/>
    <n v="-716784"/>
    <n v="732288"/>
  </r>
  <r>
    <x v="5"/>
    <x v="6"/>
    <n v="1236929"/>
    <n v="-610993"/>
    <n v="625936"/>
  </r>
  <r>
    <x v="5"/>
    <x v="7"/>
    <n v="986766"/>
    <n v="-492405"/>
    <n v="494361"/>
  </r>
  <r>
    <x v="5"/>
    <x v="8"/>
    <n v="727764"/>
    <n v="-363267"/>
    <n v="364497"/>
  </r>
  <r>
    <x v="5"/>
    <x v="9"/>
    <n v="601705"/>
    <n v="-303292"/>
    <n v="298413"/>
  </r>
  <r>
    <x v="5"/>
    <x v="10"/>
    <n v="512503"/>
    <n v="-258065"/>
    <n v="254438"/>
  </r>
  <r>
    <x v="5"/>
    <x v="11"/>
    <n v="445765"/>
    <n v="-225406"/>
    <n v="220359"/>
  </r>
  <r>
    <x v="5"/>
    <x v="12"/>
    <n v="340139"/>
    <n v="-170190"/>
    <n v="169949"/>
  </r>
  <r>
    <x v="5"/>
    <x v="13"/>
    <n v="260896"/>
    <n v="-127759"/>
    <n v="133137"/>
  </r>
  <r>
    <x v="5"/>
    <x v="14"/>
    <n v="194759"/>
    <n v="-92020"/>
    <n v="102739"/>
  </r>
  <r>
    <x v="5"/>
    <x v="15"/>
    <n v="138384"/>
    <n v="-63663"/>
    <n v="74721"/>
  </r>
  <r>
    <x v="5"/>
    <x v="16"/>
    <n v="85354"/>
    <n v="-38076"/>
    <n v="47278"/>
  </r>
  <r>
    <x v="5"/>
    <x v="19"/>
    <n v="93087"/>
    <n v="-38220"/>
    <n v="54867"/>
  </r>
  <r>
    <x v="6"/>
    <x v="0"/>
    <n v="18105265"/>
    <n v="-9019757"/>
    <n v="9085508"/>
  </r>
  <r>
    <x v="6"/>
    <x v="1"/>
    <n v="2343059"/>
    <n v="-1194896"/>
    <n v="1148163"/>
  </r>
  <r>
    <x v="6"/>
    <x v="2"/>
    <n v="2253798"/>
    <n v="-1146087"/>
    <n v="1107711"/>
  </r>
  <r>
    <x v="6"/>
    <x v="3"/>
    <n v="2146994"/>
    <n v="-1087702"/>
    <n v="1059292"/>
  </r>
  <r>
    <x v="6"/>
    <x v="4"/>
    <n v="1922514"/>
    <n v="-968497"/>
    <n v="954017"/>
  </r>
  <r>
    <x v="6"/>
    <x v="5"/>
    <n v="1725187"/>
    <n v="-858225"/>
    <n v="866962"/>
  </r>
  <r>
    <x v="6"/>
    <x v="6"/>
    <n v="1569542"/>
    <n v="-772081"/>
    <n v="797461"/>
  </r>
  <r>
    <x v="6"/>
    <x v="7"/>
    <n v="1366694"/>
    <n v="-671020"/>
    <n v="695674"/>
  </r>
  <r>
    <x v="6"/>
    <x v="8"/>
    <n v="1163580"/>
    <n v="-570519"/>
    <n v="593061"/>
  </r>
  <r>
    <x v="6"/>
    <x v="9"/>
    <n v="887884"/>
    <n v="-437768"/>
    <n v="450116"/>
  </r>
  <r>
    <x v="6"/>
    <x v="10"/>
    <n v="644217"/>
    <n v="-318990"/>
    <n v="325227"/>
  </r>
  <r>
    <x v="6"/>
    <x v="11"/>
    <n v="544860"/>
    <n v="-268059"/>
    <n v="276801"/>
  </r>
  <r>
    <x v="6"/>
    <x v="12"/>
    <n v="435339"/>
    <n v="-213658"/>
    <n v="221681"/>
  </r>
  <r>
    <x v="6"/>
    <x v="13"/>
    <n v="375538"/>
    <n v="-182223"/>
    <n v="193315"/>
  </r>
  <r>
    <x v="6"/>
    <x v="14"/>
    <n v="258785"/>
    <n v="-122834"/>
    <n v="135951"/>
  </r>
  <r>
    <x v="6"/>
    <x v="15"/>
    <n v="191662"/>
    <n v="-88974"/>
    <n v="102688"/>
  </r>
  <r>
    <x v="6"/>
    <x v="16"/>
    <n v="130782"/>
    <n v="-57796"/>
    <n v="72986"/>
  </r>
  <r>
    <x v="6"/>
    <x v="17"/>
    <n v="87978"/>
    <n v="-37974"/>
    <n v="50004"/>
  </r>
  <r>
    <x v="6"/>
    <x v="18"/>
    <n v="56852"/>
    <n v="-22454"/>
    <n v="34398"/>
  </r>
  <r>
    <x v="7"/>
    <x v="0"/>
    <n v="23232553"/>
    <n v="-11495270"/>
    <n v="11737283"/>
  </r>
  <r>
    <x v="7"/>
    <x v="1"/>
    <n v="2501894"/>
    <n v="-1282639"/>
    <n v="1219255"/>
  </r>
  <r>
    <x v="7"/>
    <x v="2"/>
    <n v="2680308"/>
    <n v="-1367727"/>
    <n v="1312581"/>
  </r>
  <r>
    <x v="7"/>
    <x v="3"/>
    <n v="2535766"/>
    <n v="-1281342"/>
    <n v="1254424"/>
  </r>
  <r>
    <x v="7"/>
    <x v="4"/>
    <n v="2319853"/>
    <n v="-1164429"/>
    <n v="1155424"/>
  </r>
  <r>
    <x v="7"/>
    <x v="5"/>
    <n v="2185621"/>
    <n v="-1080653"/>
    <n v="1104968"/>
  </r>
  <r>
    <x v="7"/>
    <x v="6"/>
    <n v="1888838"/>
    <n v="-924446"/>
    <n v="964392"/>
  </r>
  <r>
    <x v="7"/>
    <x v="7"/>
    <n v="1762621"/>
    <n v="-863034"/>
    <n v="899587"/>
  </r>
  <r>
    <x v="7"/>
    <x v="8"/>
    <n v="1593742"/>
    <n v="-772881"/>
    <n v="820861"/>
  </r>
  <r>
    <x v="7"/>
    <x v="9"/>
    <n v="1428506"/>
    <n v="-695516"/>
    <n v="732990"/>
  </r>
  <r>
    <x v="7"/>
    <x v="10"/>
    <n v="1159743"/>
    <n v="-564987"/>
    <n v="594756"/>
  </r>
  <r>
    <x v="7"/>
    <x v="11"/>
    <n v="925449"/>
    <n v="-452112"/>
    <n v="473337"/>
  </r>
  <r>
    <x v="7"/>
    <x v="12"/>
    <n v="619029"/>
    <n v="-297806"/>
    <n v="321223"/>
  </r>
  <r>
    <x v="7"/>
    <x v="13"/>
    <n v="503568"/>
    <n v="-240296"/>
    <n v="263272"/>
  </r>
  <r>
    <x v="7"/>
    <x v="14"/>
    <n v="383306"/>
    <n v="-178264"/>
    <n v="205042"/>
  </r>
  <r>
    <x v="7"/>
    <x v="15"/>
    <n v="304303"/>
    <n v="-140060"/>
    <n v="164243"/>
  </r>
  <r>
    <x v="7"/>
    <x v="16"/>
    <n v="206737"/>
    <n v="-93302"/>
    <n v="113435"/>
  </r>
  <r>
    <x v="7"/>
    <x v="17"/>
    <n v="124442"/>
    <n v="-52605"/>
    <n v="71837"/>
  </r>
  <r>
    <x v="7"/>
    <x v="18"/>
    <n v="108827"/>
    <n v="-43171"/>
    <n v="65656"/>
  </r>
  <r>
    <x v="8"/>
    <x v="0"/>
    <n v="27227930"/>
    <n v="-13549752"/>
    <n v="13678178"/>
  </r>
  <r>
    <x v="8"/>
    <x v="1"/>
    <n v="2437631"/>
    <n v="-1254208"/>
    <n v="1183423"/>
  </r>
  <r>
    <x v="8"/>
    <x v="2"/>
    <n v="2402364"/>
    <n v="-1236217"/>
    <n v="1166147"/>
  </r>
  <r>
    <x v="8"/>
    <x v="3"/>
    <n v="2516779"/>
    <n v="-1298191"/>
    <n v="1218588"/>
  </r>
  <r>
    <x v="8"/>
    <x v="4"/>
    <n v="2641320"/>
    <n v="-1336159"/>
    <n v="1305161"/>
  </r>
  <r>
    <x v="8"/>
    <x v="5"/>
    <n v="2560649"/>
    <n v="-1280125"/>
    <n v="1280524"/>
  </r>
  <r>
    <x v="8"/>
    <x v="6"/>
    <n v="2344332"/>
    <n v="-1159400"/>
    <n v="1184932"/>
  </r>
  <r>
    <x v="8"/>
    <x v="7"/>
    <n v="2219741"/>
    <n v="-1105617"/>
    <n v="1114124"/>
  </r>
  <r>
    <x v="8"/>
    <x v="8"/>
    <n v="1905253"/>
    <n v="-942311"/>
    <n v="962942"/>
  </r>
  <r>
    <x v="8"/>
    <x v="9"/>
    <n v="1755490"/>
    <n v="-873509"/>
    <n v="881981"/>
  </r>
  <r>
    <x v="8"/>
    <x v="10"/>
    <n v="1528781"/>
    <n v="-747704"/>
    <n v="781077"/>
  </r>
  <r>
    <x v="8"/>
    <x v="11"/>
    <n v="1337934"/>
    <n v="-651255"/>
    <n v="686679"/>
  </r>
  <r>
    <x v="8"/>
    <x v="12"/>
    <n v="1108799"/>
    <n v="-530935"/>
    <n v="577864"/>
  </r>
  <r>
    <x v="8"/>
    <x v="13"/>
    <n v="848358"/>
    <n v="-407656"/>
    <n v="440702"/>
  </r>
  <r>
    <x v="8"/>
    <x v="14"/>
    <n v="568688"/>
    <n v="-267691"/>
    <n v="300997"/>
  </r>
  <r>
    <x v="8"/>
    <x v="15"/>
    <n v="410455"/>
    <n v="-189285"/>
    <n v="221170"/>
  </r>
  <r>
    <x v="8"/>
    <x v="16"/>
    <n v="292992"/>
    <n v="-130126"/>
    <n v="162866"/>
  </r>
  <r>
    <x v="8"/>
    <x v="17"/>
    <n v="188895"/>
    <n v="-78996"/>
    <n v="109899"/>
  </r>
  <r>
    <x v="8"/>
    <x v="18"/>
    <n v="159469"/>
    <n v="-60367"/>
    <n v="99102"/>
  </r>
</pivotCacheRecords>
</file>

<file path=xl/pivotCache/pivotCacheRecords2.xml><?xml version="1.0" encoding="utf-8"?>
<pivotCacheRecords xmlns="http://schemas.openxmlformats.org/spreadsheetml/2006/main" xmlns:r="http://schemas.openxmlformats.org/officeDocument/2006/relationships" count="198">
  <r>
    <x v="0"/>
    <x v="0"/>
    <n v="24394145"/>
    <n v="-12254380"/>
    <n v="12139765"/>
  </r>
  <r>
    <x v="0"/>
    <x v="1"/>
    <n v="2736288"/>
    <n v="-1397979"/>
    <n v="1338309"/>
  </r>
  <r>
    <x v="0"/>
    <x v="2"/>
    <n v="2681889"/>
    <n v="-1368856"/>
    <n v="1313033"/>
  </r>
  <r>
    <x v="0"/>
    <x v="3"/>
    <n v="2680609"/>
    <n v="-1366981"/>
    <n v="1313628"/>
  </r>
  <r>
    <x v="0"/>
    <x v="4"/>
    <n v="2517631"/>
    <n v="-1281217"/>
    <n v="1236414"/>
  </r>
  <r>
    <x v="0"/>
    <x v="5"/>
    <n v="2238691"/>
    <n v="-1133330"/>
    <n v="1105361"/>
  </r>
  <r>
    <x v="0"/>
    <x v="6"/>
    <n v="2031899"/>
    <n v="-1022478"/>
    <n v="1009421"/>
  </r>
  <r>
    <x v="0"/>
    <x v="7"/>
    <n v="1914716"/>
    <n v="-959892"/>
    <n v="954824"/>
  </r>
  <r>
    <x v="0"/>
    <x v="8"/>
    <n v="1718736"/>
    <n v="-859214"/>
    <n v="859522"/>
  </r>
  <r>
    <x v="0"/>
    <x v="9"/>
    <n v="1419613"/>
    <n v="-707648"/>
    <n v="711965"/>
  </r>
  <r>
    <x v="0"/>
    <x v="10"/>
    <n v="1117659"/>
    <n v="-555646"/>
    <n v="562013"/>
  </r>
  <r>
    <x v="0"/>
    <x v="11"/>
    <n v="888111"/>
    <n v="-438489"/>
    <n v="449622"/>
  </r>
  <r>
    <x v="0"/>
    <x v="12"/>
    <n v="704448"/>
    <n v="-345654"/>
    <n v="358794"/>
  </r>
  <r>
    <x v="0"/>
    <x v="13"/>
    <n v="560507"/>
    <n v="-272306"/>
    <n v="288201"/>
  </r>
  <r>
    <x v="0"/>
    <x v="14"/>
    <n v="435980"/>
    <n v="-208707"/>
    <n v="227273"/>
  </r>
  <r>
    <x v="0"/>
    <x v="15"/>
    <n v="321860"/>
    <n v="-150491"/>
    <n v="171369"/>
  </r>
  <r>
    <x v="0"/>
    <x v="16"/>
    <n v="216791"/>
    <n v="-97934"/>
    <n v="118857"/>
  </r>
  <r>
    <x v="0"/>
    <x v="17"/>
    <n v="208717"/>
    <n v="-87558"/>
    <n v="121159"/>
  </r>
  <r>
    <x v="1"/>
    <x v="0"/>
    <n v="26444921"/>
    <n v="-13272966"/>
    <n v="13171955"/>
  </r>
  <r>
    <x v="1"/>
    <x v="1"/>
    <n v="26444921"/>
    <n v="-1421109"/>
    <n v="1353852"/>
  </r>
  <r>
    <x v="1"/>
    <x v="2"/>
    <n v="2717633"/>
    <n v="-1391198"/>
    <n v="1326435"/>
  </r>
  <r>
    <x v="1"/>
    <x v="3"/>
    <n v="2669179"/>
    <n v="-1365750"/>
    <n v="1303429"/>
  </r>
  <r>
    <x v="1"/>
    <x v="4"/>
    <n v="2655820"/>
    <n v="-1354656"/>
    <n v="1301164"/>
  </r>
  <r>
    <x v="1"/>
    <x v="5"/>
    <n v="2478653"/>
    <n v="-1255800"/>
    <n v="1222853"/>
  </r>
  <r>
    <x v="1"/>
    <x v="6"/>
    <n v="2198933"/>
    <n v="-1106185"/>
    <n v="1092748"/>
  </r>
  <r>
    <x v="1"/>
    <x v="7"/>
    <n v="1997058"/>
    <n v="-999336"/>
    <n v="997722"/>
  </r>
  <r>
    <x v="1"/>
    <x v="8"/>
    <n v="1881996"/>
    <n v="-938833"/>
    <n v="943163"/>
  </r>
  <r>
    <x v="1"/>
    <x v="9"/>
    <n v="1687172"/>
    <n v="-839743"/>
    <n v="847429"/>
  </r>
  <r>
    <x v="1"/>
    <x v="10"/>
    <n v="1386302"/>
    <n v="-687617"/>
    <n v="698685"/>
  </r>
  <r>
    <x v="1"/>
    <x v="11"/>
    <n v="1081480"/>
    <n v="-534816"/>
    <n v="546664"/>
  </r>
  <r>
    <x v="1"/>
    <x v="12"/>
    <n v="846847"/>
    <n v="-414547"/>
    <n v="432300"/>
  </r>
  <r>
    <x v="1"/>
    <x v="13"/>
    <n v="656368"/>
    <n v="-317869"/>
    <n v="338499"/>
  </r>
  <r>
    <x v="1"/>
    <x v="14"/>
    <n v="502014"/>
    <n v="-240252"/>
    <n v="261762"/>
  </r>
  <r>
    <x v="1"/>
    <x v="15"/>
    <n v="364805"/>
    <n v="-172322"/>
    <n v="192483"/>
  </r>
  <r>
    <x v="1"/>
    <x v="16"/>
    <n v="251980"/>
    <n v="-114492"/>
    <n v="137488"/>
  </r>
  <r>
    <x v="1"/>
    <x v="17"/>
    <n v="293720"/>
    <n v="-118441"/>
    <n v="175279"/>
  </r>
  <r>
    <x v="2"/>
    <x v="0"/>
    <n v="28524411"/>
    <n v="-14305797"/>
    <n v="14218614"/>
  </r>
  <r>
    <x v="2"/>
    <x v="1"/>
    <n v="28524411"/>
    <n v="-1423471"/>
    <n v="1348289"/>
  </r>
  <r>
    <x v="2"/>
    <x v="2"/>
    <n v="2772931"/>
    <n v="-1422680"/>
    <n v="1350251"/>
  </r>
  <r>
    <x v="2"/>
    <x v="3"/>
    <n v="2719477"/>
    <n v="-1395555"/>
    <n v="1323922"/>
  </r>
  <r>
    <x v="2"/>
    <x v="4"/>
    <n v="2658342"/>
    <n v="-1360698"/>
    <n v="1297644"/>
  </r>
  <r>
    <x v="2"/>
    <x v="5"/>
    <n v="2628378"/>
    <n v="-1335276"/>
    <n v="1293102"/>
  </r>
  <r>
    <x v="2"/>
    <x v="6"/>
    <n v="2448112"/>
    <n v="-1233066"/>
    <n v="1215046"/>
  </r>
  <r>
    <x v="2"/>
    <x v="7"/>
    <n v="2174134"/>
    <n v="-1088168"/>
    <n v="1085966"/>
  </r>
  <r>
    <x v="2"/>
    <x v="8"/>
    <n v="1975711"/>
    <n v="-984345"/>
    <n v="991366"/>
  </r>
  <r>
    <x v="2"/>
    <x v="9"/>
    <n v="1860487"/>
    <n v="-924619"/>
    <n v="935868"/>
  </r>
  <r>
    <x v="2"/>
    <x v="10"/>
    <n v="1660774"/>
    <n v="-823150"/>
    <n v="837624"/>
  </r>
  <r>
    <x v="2"/>
    <x v="11"/>
    <n v="1353500"/>
    <n v="-667668"/>
    <n v="685832"/>
  </r>
  <r>
    <x v="2"/>
    <x v="12"/>
    <n v="1040385"/>
    <n v="-510285"/>
    <n v="530100"/>
  </r>
  <r>
    <x v="2"/>
    <x v="13"/>
    <n v="795058"/>
    <n v="-384293"/>
    <n v="410765"/>
  </r>
  <r>
    <x v="2"/>
    <x v="14"/>
    <n v="594703"/>
    <n v="-283077"/>
    <n v="311626"/>
  </r>
  <r>
    <x v="2"/>
    <x v="15"/>
    <n v="428271"/>
    <n v="-200976"/>
    <n v="227295"/>
  </r>
  <r>
    <x v="2"/>
    <x v="16"/>
    <n v="288551"/>
    <n v="-131520"/>
    <n v="157031"/>
  </r>
  <r>
    <x v="2"/>
    <x v="17"/>
    <n v="353837"/>
    <n v="-136950"/>
    <n v="216887"/>
  </r>
  <r>
    <x v="3"/>
    <x v="0"/>
    <n v="30620404"/>
    <n v="-15351315"/>
    <n v="15269089"/>
  </r>
  <r>
    <x v="3"/>
    <x v="1"/>
    <n v="30620404"/>
    <n v="-1409284"/>
    <n v="1327162"/>
  </r>
  <r>
    <x v="3"/>
    <x v="2"/>
    <n v="2784674"/>
    <n v="-1432711"/>
    <n v="1351963"/>
  </r>
  <r>
    <x v="3"/>
    <x v="3"/>
    <n v="2788676"/>
    <n v="-1434198"/>
    <n v="1354478"/>
  </r>
  <r>
    <x v="3"/>
    <x v="4"/>
    <n v="2722694"/>
    <n v="-1397705"/>
    <n v="1324989"/>
  </r>
  <r>
    <x v="3"/>
    <x v="5"/>
    <n v="2645112"/>
    <n v="-1349072"/>
    <n v="1296040"/>
  </r>
  <r>
    <x v="3"/>
    <x v="6"/>
    <n v="2610871"/>
    <n v="-1319472"/>
    <n v="1291399"/>
  </r>
  <r>
    <x v="3"/>
    <x v="7"/>
    <n v="2434990"/>
    <n v="-1221222"/>
    <n v="1213768"/>
  </r>
  <r>
    <x v="3"/>
    <x v="8"/>
    <n v="2164315"/>
    <n v="-1079530"/>
    <n v="1084785"/>
  </r>
  <r>
    <x v="3"/>
    <x v="9"/>
    <n v="1965625"/>
    <n v="-976470"/>
    <n v="989155"/>
  </r>
  <r>
    <x v="3"/>
    <x v="10"/>
    <n v="1844227"/>
    <n v="-913553"/>
    <n v="930674"/>
  </r>
  <r>
    <x v="3"/>
    <x v="11"/>
    <n v="1634040"/>
    <n v="-805774"/>
    <n v="828266"/>
  </r>
  <r>
    <x v="3"/>
    <x v="12"/>
    <n v="1312655"/>
    <n v="-642492"/>
    <n v="670163"/>
  </r>
  <r>
    <x v="3"/>
    <x v="13"/>
    <n v="984341"/>
    <n v="-477157"/>
    <n v="507184"/>
  </r>
  <r>
    <x v="3"/>
    <x v="14"/>
    <n v="727682"/>
    <n v="-345417"/>
    <n v="382265"/>
  </r>
  <r>
    <x v="3"/>
    <x v="15"/>
    <n v="516057"/>
    <n v="-240102"/>
    <n v="275955"/>
  </r>
  <r>
    <x v="3"/>
    <x v="16"/>
    <n v="343502"/>
    <n v="-154834"/>
    <n v="188668"/>
  </r>
  <r>
    <x v="3"/>
    <x v="17"/>
    <n v="404497"/>
    <n v="-152322"/>
    <n v="252175"/>
  </r>
  <r>
    <x v="4"/>
    <x v="0"/>
    <n v="32605423"/>
    <n v="-16339939"/>
    <n v="16265484"/>
  </r>
  <r>
    <x v="4"/>
    <x v="1"/>
    <n v="32605423"/>
    <n v="-1388201"/>
    <n v="1301784"/>
  </r>
  <r>
    <x v="4"/>
    <x v="2"/>
    <n v="2747636"/>
    <n v="-1417010"/>
    <n v="1330626"/>
  </r>
  <r>
    <x v="4"/>
    <x v="3"/>
    <n v="2799269"/>
    <n v="-1442865"/>
    <n v="1356404"/>
  </r>
  <r>
    <x v="4"/>
    <x v="4"/>
    <n v="2793583"/>
    <n v="-1436149"/>
    <n v="1357434"/>
  </r>
  <r>
    <x v="4"/>
    <x v="5"/>
    <n v="2713440"/>
    <n v="-1387200"/>
    <n v="1326240"/>
  </r>
  <r>
    <x v="4"/>
    <x v="6"/>
    <n v="2631955"/>
    <n v="-1335259"/>
    <n v="1296696"/>
  </r>
  <r>
    <x v="4"/>
    <x v="7"/>
    <n v="2600514"/>
    <n v="-1309005"/>
    <n v="1291509"/>
  </r>
  <r>
    <x v="4"/>
    <x v="8"/>
    <n v="2426517"/>
    <n v="-1213400"/>
    <n v="1213117"/>
  </r>
  <r>
    <x v="4"/>
    <x v="9"/>
    <n v="2154833"/>
    <n v="-1072144"/>
    <n v="1082689"/>
  </r>
  <r>
    <x v="4"/>
    <x v="10"/>
    <n v="1949830"/>
    <n v="-965719"/>
    <n v="984111"/>
  </r>
  <r>
    <x v="4"/>
    <x v="11"/>
    <n v="1816259"/>
    <n v="-895263"/>
    <n v="920996"/>
  </r>
  <r>
    <x v="4"/>
    <x v="12"/>
    <n v="1587593"/>
    <n v="-776978"/>
    <n v="810615"/>
  </r>
  <r>
    <x v="4"/>
    <x v="13"/>
    <n v="1246273"/>
    <n v="-603146"/>
    <n v="643127"/>
  </r>
  <r>
    <x v="4"/>
    <x v="14"/>
    <n v="906193"/>
    <n v="-431782"/>
    <n v="474411"/>
  </r>
  <r>
    <x v="4"/>
    <x v="15"/>
    <n v="637506"/>
    <n v="-296119"/>
    <n v="341387"/>
  </r>
  <r>
    <x v="4"/>
    <x v="16"/>
    <n v="420065"/>
    <n v="-188120"/>
    <n v="231945"/>
  </r>
  <r>
    <x v="4"/>
    <x v="17"/>
    <n v="483972"/>
    <n v="-181579"/>
    <n v="302393"/>
  </r>
  <r>
    <x v="5"/>
    <x v="0"/>
    <n v="34446036"/>
    <n v="-17253246"/>
    <n v="17192790"/>
  </r>
  <r>
    <x v="5"/>
    <x v="1"/>
    <n v="34446036"/>
    <n v="-1365044"/>
    <n v="1275779"/>
  </r>
  <r>
    <x v="5"/>
    <x v="2"/>
    <n v="2699567"/>
    <n v="-1394626"/>
    <n v="1304941"/>
  </r>
  <r>
    <x v="5"/>
    <x v="3"/>
    <n v="2760538"/>
    <n v="-1425736"/>
    <n v="1334802"/>
  </r>
  <r>
    <x v="5"/>
    <x v="4"/>
    <n v="2804146"/>
    <n v="-1444308"/>
    <n v="1359838"/>
  </r>
  <r>
    <x v="5"/>
    <x v="5"/>
    <n v="2785875"/>
    <n v="-1426075"/>
    <n v="1359800"/>
  </r>
  <r>
    <x v="5"/>
    <x v="6"/>
    <n v="2702119"/>
    <n v="-1374208"/>
    <n v="1327911"/>
  </r>
  <r>
    <x v="5"/>
    <x v="7"/>
    <n v="2623056"/>
    <n v="-1325659"/>
    <n v="1297397"/>
  </r>
  <r>
    <x v="5"/>
    <x v="8"/>
    <n v="2592505"/>
    <n v="-1301402"/>
    <n v="1291103"/>
  </r>
  <r>
    <x v="5"/>
    <x v="9"/>
    <n v="2416704"/>
    <n v="-1205710"/>
    <n v="1210994"/>
  </r>
  <r>
    <x v="5"/>
    <x v="10"/>
    <n v="2138580"/>
    <n v="-1061016"/>
    <n v="1077564"/>
  </r>
  <r>
    <x v="5"/>
    <x v="11"/>
    <n v="1922009"/>
    <n v="-947428"/>
    <n v="974581"/>
  </r>
  <r>
    <x v="5"/>
    <x v="12"/>
    <n v="1767529"/>
    <n v="-864948"/>
    <n v="902581"/>
  </r>
  <r>
    <x v="5"/>
    <x v="13"/>
    <n v="1512163"/>
    <n v="-732134"/>
    <n v="780029"/>
  </r>
  <r>
    <x v="5"/>
    <x v="14"/>
    <n v="1153481"/>
    <n v="-549214"/>
    <n v="604267"/>
  </r>
  <r>
    <x v="5"/>
    <x v="15"/>
    <n v="800952"/>
    <n v="-373932"/>
    <n v="427020"/>
  </r>
  <r>
    <x v="5"/>
    <x v="16"/>
    <n v="525955"/>
    <n v="-235707"/>
    <n v="290248"/>
  </r>
  <r>
    <x v="5"/>
    <x v="17"/>
    <n v="600034"/>
    <n v="-226099"/>
    <n v="373935"/>
  </r>
  <r>
    <x v="6"/>
    <x v="0"/>
    <n v="36111627"/>
    <n v="-18075077"/>
    <n v="18036550"/>
  </r>
  <r>
    <x v="6"/>
    <x v="1"/>
    <n v="36111627"/>
    <n v="-1338548"/>
    <n v="1247796"/>
  </r>
  <r>
    <x v="6"/>
    <x v="2"/>
    <n v="2649008"/>
    <n v="-1370245"/>
    <n v="1278763"/>
  </r>
  <r>
    <x v="6"/>
    <x v="3"/>
    <n v="2710729"/>
    <n v="-1401876"/>
    <n v="1308853"/>
  </r>
  <r>
    <x v="6"/>
    <x v="4"/>
    <n v="2764499"/>
    <n v="-1426398"/>
    <n v="1338101"/>
  </r>
  <r>
    <x v="6"/>
    <x v="5"/>
    <n v="2796590"/>
    <n v="-1434343"/>
    <n v="1362247"/>
  </r>
  <r>
    <x v="6"/>
    <x v="6"/>
    <n v="2774777"/>
    <n v="-1413191"/>
    <n v="1361586"/>
  </r>
  <r>
    <x v="6"/>
    <x v="7"/>
    <n v="2693260"/>
    <n v="-1364547"/>
    <n v="1328713"/>
  </r>
  <r>
    <x v="6"/>
    <x v="8"/>
    <n v="2615109"/>
    <n v="-1318013"/>
    <n v="1297096"/>
  </r>
  <r>
    <x v="6"/>
    <x v="9"/>
    <n v="2582227"/>
    <n v="-1293202"/>
    <n v="1289025"/>
  </r>
  <r>
    <x v="6"/>
    <x v="10"/>
    <n v="2399268"/>
    <n v="-1193581"/>
    <n v="1205687"/>
  </r>
  <r>
    <x v="6"/>
    <x v="11"/>
    <n v="2109832"/>
    <n v="-1041945"/>
    <n v="1067887"/>
  </r>
  <r>
    <x v="6"/>
    <x v="12"/>
    <n v="1873721"/>
    <n v="-917264"/>
    <n v="956457"/>
  </r>
  <r>
    <x v="6"/>
    <x v="13"/>
    <n v="1688644"/>
    <n v="-817976"/>
    <n v="870668"/>
  </r>
  <r>
    <x v="6"/>
    <x v="14"/>
    <n v="1406500"/>
    <n v="-670686"/>
    <n v="735814"/>
  </r>
  <r>
    <x v="6"/>
    <x v="15"/>
    <n v="1027642"/>
    <n v="-480085"/>
    <n v="547557"/>
  </r>
  <r>
    <x v="6"/>
    <x v="16"/>
    <n v="669144"/>
    <n v="-302264"/>
    <n v="366880"/>
  </r>
  <r>
    <x v="6"/>
    <x v="17"/>
    <n v="764333"/>
    <n v="-290913"/>
    <n v="473420"/>
  </r>
  <r>
    <x v="7"/>
    <x v="0"/>
    <n v="37565136"/>
    <n v="-18786688"/>
    <n v="18778448"/>
  </r>
  <r>
    <x v="7"/>
    <x v="1"/>
    <n v="37565136"/>
    <n v="-1307125"/>
    <n v="1216283"/>
  </r>
  <r>
    <x v="7"/>
    <x v="2"/>
    <n v="2592570"/>
    <n v="-1342314"/>
    <n v="1250256"/>
  </r>
  <r>
    <x v="7"/>
    <x v="3"/>
    <n v="2657857"/>
    <n v="-1375817"/>
    <n v="1282040"/>
  </r>
  <r>
    <x v="7"/>
    <x v="4"/>
    <n v="2713033"/>
    <n v="-1401463"/>
    <n v="1311570"/>
  </r>
  <r>
    <x v="7"/>
    <x v="5"/>
    <n v="2756300"/>
    <n v="-1416290"/>
    <n v="1340010"/>
  </r>
  <r>
    <x v="7"/>
    <x v="6"/>
    <n v="2784953"/>
    <n v="-1421359"/>
    <n v="1363594"/>
  </r>
  <r>
    <x v="7"/>
    <x v="7"/>
    <n v="2765035"/>
    <n v="-1403010"/>
    <n v="1362025"/>
  </r>
  <r>
    <x v="7"/>
    <x v="8"/>
    <n v="2684385"/>
    <n v="-1356290"/>
    <n v="1328095"/>
  </r>
  <r>
    <x v="7"/>
    <x v="9"/>
    <n v="2604190"/>
    <n v="-1309371"/>
    <n v="1294819"/>
  </r>
  <r>
    <x v="7"/>
    <x v="10"/>
    <n v="2563514"/>
    <n v="-1280139"/>
    <n v="1283375"/>
  </r>
  <r>
    <x v="7"/>
    <x v="11"/>
    <n v="2368044"/>
    <n v="-1172789"/>
    <n v="1195255"/>
  </r>
  <r>
    <x v="7"/>
    <x v="12"/>
    <n v="2059519"/>
    <n v="-1010420"/>
    <n v="1049099"/>
  </r>
  <r>
    <x v="7"/>
    <x v="13"/>
    <n v="1794887"/>
    <n v="-870271"/>
    <n v="924616"/>
  </r>
  <r>
    <x v="7"/>
    <x v="14"/>
    <n v="1577100"/>
    <n v="-753089"/>
    <n v="824011"/>
  </r>
  <r>
    <x v="7"/>
    <x v="15"/>
    <n v="1261449"/>
    <n v="-590898"/>
    <n v="670551"/>
  </r>
  <r>
    <x v="7"/>
    <x v="16"/>
    <n v="867644"/>
    <n v="-393046"/>
    <n v="474598"/>
  </r>
  <r>
    <x v="7"/>
    <x v="17"/>
    <n v="991248"/>
    <n v="-382997"/>
    <n v="608251"/>
  </r>
  <r>
    <x v="8"/>
    <x v="0"/>
    <n v="38783676"/>
    <n v="-19377594"/>
    <n v="19406082"/>
  </r>
  <r>
    <x v="8"/>
    <x v="1"/>
    <n v="38783676"/>
    <n v="-1270835"/>
    <n v="1181101"/>
  </r>
  <r>
    <x v="8"/>
    <x v="2"/>
    <n v="2527818"/>
    <n v="-1309612"/>
    <n v="1218206"/>
  </r>
  <r>
    <x v="8"/>
    <x v="3"/>
    <n v="2599277"/>
    <n v="-1346382"/>
    <n v="1252895"/>
  </r>
  <r>
    <x v="8"/>
    <x v="4"/>
    <n v="2658625"/>
    <n v="-1374458"/>
    <n v="1284167"/>
  </r>
  <r>
    <x v="8"/>
    <x v="5"/>
    <n v="2704246"/>
    <n v="-1391296"/>
    <n v="1312950"/>
  </r>
  <r>
    <x v="8"/>
    <x v="6"/>
    <n v="2744318"/>
    <n v="-1403445"/>
    <n v="1340873"/>
  </r>
  <r>
    <x v="8"/>
    <x v="7"/>
    <n v="2774508"/>
    <n v="-1410898"/>
    <n v="1363610"/>
  </r>
  <r>
    <x v="8"/>
    <x v="8"/>
    <n v="2755191"/>
    <n v="-1394158"/>
    <n v="1361033"/>
  </r>
  <r>
    <x v="8"/>
    <x v="9"/>
    <n v="2672601"/>
    <n v="-1347081"/>
    <n v="1325520"/>
  </r>
  <r>
    <x v="8"/>
    <x v="10"/>
    <n v="2585292"/>
    <n v="-1296168"/>
    <n v="1289124"/>
  </r>
  <r>
    <x v="8"/>
    <x v="11"/>
    <n v="2530952"/>
    <n v="-1258408"/>
    <n v="1272544"/>
  </r>
  <r>
    <x v="8"/>
    <x v="12"/>
    <n v="2314116"/>
    <n v="-1138920"/>
    <n v="1175196"/>
  </r>
  <r>
    <x v="8"/>
    <x v="13"/>
    <n v="1977678"/>
    <n v="-961540"/>
    <n v="1016138"/>
  </r>
  <r>
    <x v="8"/>
    <x v="14"/>
    <n v="1683070"/>
    <n v="-805178"/>
    <n v="877892"/>
  </r>
  <r>
    <x v="8"/>
    <x v="15"/>
    <n v="1422944"/>
    <n v="-668195"/>
    <n v="754749"/>
  </r>
  <r>
    <x v="8"/>
    <x v="16"/>
    <n v="1075099"/>
    <n v="-489302"/>
    <n v="585797"/>
  </r>
  <r>
    <x v="8"/>
    <x v="17"/>
    <n v="1306005"/>
    <n v="-511718"/>
    <n v="794287"/>
  </r>
  <r>
    <x v="9"/>
    <x v="0"/>
    <n v="39760542"/>
    <n v="-19845840"/>
    <n v="19914702"/>
  </r>
  <r>
    <x v="9"/>
    <x v="1"/>
    <n v="39760542"/>
    <n v="-1231499"/>
    <n v="1143733"/>
  </r>
  <r>
    <x v="9"/>
    <x v="2"/>
    <n v="2455111"/>
    <n v="-1272439"/>
    <n v="1182672"/>
  </r>
  <r>
    <x v="9"/>
    <x v="3"/>
    <n v="2533009"/>
    <n v="-1312597"/>
    <n v="1220412"/>
  </r>
  <r>
    <x v="9"/>
    <x v="4"/>
    <n v="2599094"/>
    <n v="-1344454"/>
    <n v="1254640"/>
  </r>
  <r>
    <x v="9"/>
    <x v="5"/>
    <n v="2649767"/>
    <n v="-1364540"/>
    <n v="1285227"/>
  </r>
  <r>
    <x v="9"/>
    <x v="6"/>
    <n v="2692460"/>
    <n v="-1378932"/>
    <n v="1313528"/>
  </r>
  <r>
    <x v="9"/>
    <x v="7"/>
    <n v="2733844"/>
    <n v="-1393183"/>
    <n v="1340661"/>
  </r>
  <r>
    <x v="9"/>
    <x v="8"/>
    <n v="2764386"/>
    <n v="-1401942"/>
    <n v="1362444"/>
  </r>
  <r>
    <x v="9"/>
    <x v="9"/>
    <n v="2742979"/>
    <n v="-1384658"/>
    <n v="1358321"/>
  </r>
  <r>
    <x v="9"/>
    <x v="10"/>
    <n v="2653604"/>
    <n v="-1333769"/>
    <n v="1319835"/>
  </r>
  <r>
    <x v="9"/>
    <x v="11"/>
    <n v="2553754"/>
    <n v="-1275031"/>
    <n v="1278723"/>
  </r>
  <r>
    <x v="9"/>
    <x v="12"/>
    <n v="2475951"/>
    <n v="-1223744"/>
    <n v="1252207"/>
  </r>
  <r>
    <x v="9"/>
    <x v="13"/>
    <n v="2227281"/>
    <n v="-1086889"/>
    <n v="1140392"/>
  </r>
  <r>
    <x v="9"/>
    <x v="14"/>
    <n v="1861673"/>
    <n v="-893824"/>
    <n v="967849"/>
  </r>
  <r>
    <x v="9"/>
    <x v="15"/>
    <n v="1527942"/>
    <n v="-719558"/>
    <n v="808384"/>
  </r>
  <r>
    <x v="9"/>
    <x v="16"/>
    <n v="1223296"/>
    <n v="-559064"/>
    <n v="664232"/>
  </r>
  <r>
    <x v="9"/>
    <x v="17"/>
    <n v="1691159"/>
    <n v="-669717"/>
    <n v="1021442"/>
  </r>
  <r>
    <x v="10"/>
    <x v="0"/>
    <n v="40500761"/>
    <n v="-20195498"/>
    <n v="20305263"/>
  </r>
  <r>
    <x v="10"/>
    <x v="1"/>
    <n v="40500761"/>
    <n v="-1190523"/>
    <n v="1105489"/>
  </r>
  <r>
    <x v="10"/>
    <x v="2"/>
    <n v="2377882"/>
    <n v="-1232535"/>
    <n v="1145347"/>
  </r>
  <r>
    <x v="10"/>
    <x v="3"/>
    <n v="2459532"/>
    <n v="-1274673"/>
    <n v="1184859"/>
  </r>
  <r>
    <x v="10"/>
    <x v="4"/>
    <n v="2532595"/>
    <n v="-1310406"/>
    <n v="1222189"/>
  </r>
  <r>
    <x v="10"/>
    <x v="5"/>
    <n v="2590838"/>
    <n v="-1335042"/>
    <n v="1255796"/>
  </r>
  <r>
    <x v="10"/>
    <x v="6"/>
    <n v="2638828"/>
    <n v="-1352886"/>
    <n v="1285942"/>
  </r>
  <r>
    <x v="10"/>
    <x v="7"/>
    <n v="2682676"/>
    <n v="-1369152"/>
    <n v="1313524"/>
  </r>
  <r>
    <x v="10"/>
    <x v="8"/>
    <n v="2724300"/>
    <n v="-1384533"/>
    <n v="1339767"/>
  </r>
  <r>
    <x v="10"/>
    <x v="9"/>
    <n v="2752676"/>
    <n v="-1392605"/>
    <n v="1360071"/>
  </r>
  <r>
    <x v="10"/>
    <x v="10"/>
    <n v="2724489"/>
    <n v="-1371465"/>
    <n v="1353024"/>
  </r>
  <r>
    <x v="10"/>
    <x v="11"/>
    <n v="2623107"/>
    <n v="-1313092"/>
    <n v="1310015"/>
  </r>
  <r>
    <x v="10"/>
    <x v="12"/>
    <n v="2501620"/>
    <n v="-1241907"/>
    <n v="1259713"/>
  </r>
  <r>
    <x v="10"/>
    <x v="13"/>
    <n v="2388344"/>
    <n v="-1170969"/>
    <n v="1217375"/>
  </r>
  <r>
    <x v="10"/>
    <x v="14"/>
    <n v="2104377"/>
    <n v="-1014883"/>
    <n v="1089494"/>
  </r>
  <r>
    <x v="10"/>
    <x v="15"/>
    <n v="1700167"/>
    <n v="-804395"/>
    <n v="895772"/>
  </r>
  <r>
    <x v="10"/>
    <x v="16"/>
    <n v="1325241"/>
    <n v="-608545"/>
    <n v="716696"/>
  </r>
  <r>
    <x v="10"/>
    <x v="17"/>
    <n v="2078077"/>
    <n v="-827887"/>
    <n v="12501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ablaDinámica1"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1">
  <location ref="O8:R28" firstHeaderRow="0" firstDataRow="1" firstDataCol="1" rowPageCount="1" colPageCount="1"/>
  <pivotFields count="5">
    <pivotField axis="axisPage" numFmtId="3" multipleItemSelectionAllowed="1" showAll="0">
      <items count="10">
        <item h="1" x="0"/>
        <item h="1" x="1"/>
        <item h="1" x="2"/>
        <item h="1" x="3"/>
        <item h="1" x="4"/>
        <item h="1" x="5"/>
        <item h="1" x="6"/>
        <item h="1" x="7"/>
        <item x="8"/>
        <item t="default"/>
      </items>
    </pivotField>
    <pivotField axis="axisRow" showAll="0">
      <items count="21">
        <item x="0"/>
        <item x="1"/>
        <item x="2"/>
        <item x="3"/>
        <item x="4"/>
        <item x="5"/>
        <item x="6"/>
        <item x="7"/>
        <item x="8"/>
        <item x="9"/>
        <item x="10"/>
        <item x="11"/>
        <item x="12"/>
        <item x="13"/>
        <item x="14"/>
        <item x="15"/>
        <item x="16"/>
        <item x="19"/>
        <item x="17"/>
        <item x="18"/>
        <item t="default"/>
      </items>
    </pivotField>
    <pivotField dataField="1" showAll="0"/>
    <pivotField dataField="1" showAll="0"/>
    <pivotField dataField="1" showAll="0"/>
  </pivotFields>
  <rowFields count="1">
    <field x="1"/>
  </rowFields>
  <rowItems count="20">
    <i>
      <x/>
    </i>
    <i>
      <x v="1"/>
    </i>
    <i>
      <x v="2"/>
    </i>
    <i>
      <x v="3"/>
    </i>
    <i>
      <x v="4"/>
    </i>
    <i>
      <x v="5"/>
    </i>
    <i>
      <x v="6"/>
    </i>
    <i>
      <x v="7"/>
    </i>
    <i>
      <x v="8"/>
    </i>
    <i>
      <x v="9"/>
    </i>
    <i>
      <x v="10"/>
    </i>
    <i>
      <x v="11"/>
    </i>
    <i>
      <x v="12"/>
    </i>
    <i>
      <x v="13"/>
    </i>
    <i>
      <x v="14"/>
    </i>
    <i>
      <x v="15"/>
    </i>
    <i>
      <x v="16"/>
    </i>
    <i>
      <x v="18"/>
    </i>
    <i>
      <x v="19"/>
    </i>
    <i t="grand">
      <x/>
    </i>
  </rowItems>
  <colFields count="1">
    <field x="-2"/>
  </colFields>
  <colItems count="3">
    <i>
      <x/>
    </i>
    <i i="1">
      <x v="1"/>
    </i>
    <i i="2">
      <x v="2"/>
    </i>
  </colItems>
  <pageFields count="1">
    <pageField fld="0" hier="-1"/>
  </pageFields>
  <dataFields count="3">
    <dataField name="Suma de Total" fld="2" baseField="0" baseItem="0"/>
    <dataField name="Suma de Varones" fld="3" baseField="0" baseItem="0"/>
    <dataField name="Suma de Hembras" fld="4" baseField="0" baseItem="0"/>
  </dataFields>
  <formats count="27">
    <format dxfId="42">
      <pivotArea collapsedLevelsAreSubtotals="1" fieldPosition="0">
        <references count="1">
          <reference field="1" count="20">
            <x v="0"/>
            <x v="1"/>
            <x v="2"/>
            <x v="3"/>
            <x v="4"/>
            <x v="5"/>
            <x v="6"/>
            <x v="7"/>
            <x v="8"/>
            <x v="9"/>
            <x v="10"/>
            <x v="11"/>
            <x v="12"/>
            <x v="13"/>
            <x v="14"/>
            <x v="15"/>
            <x v="16"/>
            <x v="17"/>
            <x v="18"/>
            <x v="19"/>
          </reference>
        </references>
      </pivotArea>
    </format>
    <format dxfId="41">
      <pivotArea type="all" dataOnly="0" outline="0" fieldPosition="0"/>
    </format>
    <format dxfId="40">
      <pivotArea outline="0" collapsedLevelsAreSubtotals="1" fieldPosition="0"/>
    </format>
    <format dxfId="39">
      <pivotArea field="1" type="button" dataOnly="0" labelOnly="1" outline="0" axis="axisRow" fieldPosition="0"/>
    </format>
    <format dxfId="38">
      <pivotArea dataOnly="0" labelOnly="1" fieldPosition="0">
        <references count="1">
          <reference field="1" count="0"/>
        </references>
      </pivotArea>
    </format>
    <format dxfId="37">
      <pivotArea dataOnly="0" labelOnly="1" grandRow="1" outline="0" fieldPosition="0"/>
    </format>
    <format dxfId="36">
      <pivotArea dataOnly="0" labelOnly="1" outline="0" fieldPosition="0">
        <references count="1">
          <reference field="4294967294" count="3">
            <x v="0"/>
            <x v="1"/>
            <x v="2"/>
          </reference>
        </references>
      </pivotArea>
    </format>
    <format dxfId="35">
      <pivotArea collapsedLevelsAreSubtotals="1" fieldPosition="0">
        <references count="1">
          <reference field="1" count="1">
            <x v="0"/>
          </reference>
        </references>
      </pivotArea>
    </format>
    <format dxfId="34">
      <pivotArea dataOnly="0" labelOnly="1" fieldPosition="0">
        <references count="1">
          <reference field="1" count="1">
            <x v="0"/>
          </reference>
        </references>
      </pivotArea>
    </format>
    <format dxfId="33">
      <pivotArea type="all" dataOnly="0" outline="0" fieldPosition="0"/>
    </format>
    <format dxfId="32">
      <pivotArea outline="0" collapsedLevelsAreSubtotals="1" fieldPosition="0"/>
    </format>
    <format dxfId="31">
      <pivotArea field="1" type="button" dataOnly="0" labelOnly="1" outline="0" axis="axisRow" fieldPosition="0"/>
    </format>
    <format dxfId="30">
      <pivotArea dataOnly="0" labelOnly="1" fieldPosition="0">
        <references count="1">
          <reference field="1" count="19">
            <x v="0"/>
            <x v="1"/>
            <x v="2"/>
            <x v="3"/>
            <x v="4"/>
            <x v="5"/>
            <x v="6"/>
            <x v="7"/>
            <x v="8"/>
            <x v="9"/>
            <x v="10"/>
            <x v="11"/>
            <x v="12"/>
            <x v="13"/>
            <x v="14"/>
            <x v="15"/>
            <x v="16"/>
            <x v="18"/>
            <x v="19"/>
          </reference>
        </references>
      </pivotArea>
    </format>
    <format dxfId="29">
      <pivotArea dataOnly="0" labelOnly="1" grandRow="1" outline="0" fieldPosition="0"/>
    </format>
    <format dxfId="28">
      <pivotArea dataOnly="0" labelOnly="1" outline="0" fieldPosition="0">
        <references count="1">
          <reference field="4294967294" count="3">
            <x v="0"/>
            <x v="1"/>
            <x v="2"/>
          </reference>
        </references>
      </pivotArea>
    </format>
    <format dxfId="27">
      <pivotArea type="all" dataOnly="0" outline="0" fieldPosition="0"/>
    </format>
    <format dxfId="26">
      <pivotArea outline="0" collapsedLevelsAreSubtotals="1" fieldPosition="0"/>
    </format>
    <format dxfId="25">
      <pivotArea field="1" type="button" dataOnly="0" labelOnly="1" outline="0" axis="axisRow" fieldPosition="0"/>
    </format>
    <format dxfId="24">
      <pivotArea dataOnly="0" labelOnly="1" fieldPosition="0">
        <references count="1">
          <reference field="1" count="19">
            <x v="0"/>
            <x v="1"/>
            <x v="2"/>
            <x v="3"/>
            <x v="4"/>
            <x v="5"/>
            <x v="6"/>
            <x v="7"/>
            <x v="8"/>
            <x v="9"/>
            <x v="10"/>
            <x v="11"/>
            <x v="12"/>
            <x v="13"/>
            <x v="14"/>
            <x v="15"/>
            <x v="16"/>
            <x v="18"/>
            <x v="19"/>
          </reference>
        </references>
      </pivotArea>
    </format>
    <format dxfId="23">
      <pivotArea dataOnly="0" labelOnly="1" grandRow="1" outline="0" fieldPosition="0"/>
    </format>
    <format dxfId="22">
      <pivotArea dataOnly="0" labelOnly="1" outline="0" fieldPosition="0">
        <references count="1">
          <reference field="4294967294" count="3">
            <x v="0"/>
            <x v="1"/>
            <x v="2"/>
          </reference>
        </references>
      </pivotArea>
    </format>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19">
            <x v="0"/>
            <x v="1"/>
            <x v="2"/>
            <x v="3"/>
            <x v="4"/>
            <x v="5"/>
            <x v="6"/>
            <x v="7"/>
            <x v="8"/>
            <x v="9"/>
            <x v="10"/>
            <x v="11"/>
            <x v="12"/>
            <x v="13"/>
            <x v="14"/>
            <x v="15"/>
            <x v="16"/>
            <x v="18"/>
            <x v="19"/>
          </reference>
        </references>
      </pivotArea>
    </format>
    <format dxfId="17">
      <pivotArea dataOnly="0" labelOnly="1" grandRow="1" outline="0" fieldPosition="0"/>
    </format>
    <format dxfId="16">
      <pivotArea dataOnly="0" labelOnly="1" outline="0" fieldPosition="0">
        <references count="1">
          <reference field="4294967294" count="3">
            <x v="0"/>
            <x v="1"/>
            <x v="2"/>
          </reference>
        </references>
      </pivotArea>
    </format>
  </formats>
  <chartFormats count="3">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ablaDinámica2" cacheId="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9">
  <location ref="N7:Q26" firstHeaderRow="0" firstDataRow="1" firstDataCol="1" rowPageCount="1" colPageCount="1"/>
  <pivotFields count="5">
    <pivotField axis="axisPage" numFmtId="3" multipleItemSelectionAllowed="1" showAll="0">
      <items count="12">
        <item h="1" x="0"/>
        <item h="1" x="1"/>
        <item h="1" x="2"/>
        <item h="1" x="3"/>
        <item h="1" x="4"/>
        <item h="1" x="5"/>
        <item h="1" x="6"/>
        <item h="1" x="7"/>
        <item h="1" x="8"/>
        <item h="1" x="9"/>
        <item x="10"/>
        <item t="default"/>
      </items>
    </pivotField>
    <pivotField axis="axisRow" showAll="0">
      <items count="19">
        <item x="0"/>
        <item x="1"/>
        <item x="2"/>
        <item x="3"/>
        <item x="4"/>
        <item x="5"/>
        <item x="6"/>
        <item x="7"/>
        <item x="8"/>
        <item x="9"/>
        <item x="10"/>
        <item x="11"/>
        <item x="12"/>
        <item x="13"/>
        <item x="14"/>
        <item x="15"/>
        <item x="16"/>
        <item x="17"/>
        <item t="default"/>
      </items>
    </pivotField>
    <pivotField dataField="1" numFmtId="3" showAll="0"/>
    <pivotField dataField="1" numFmtId="3" showAll="0"/>
    <pivotField dataField="1" numFmtId="3" showAll="0"/>
  </pivotFields>
  <rowFields count="1">
    <field x="1"/>
  </rowFields>
  <rowItems count="19">
    <i>
      <x/>
    </i>
    <i>
      <x v="1"/>
    </i>
    <i>
      <x v="2"/>
    </i>
    <i>
      <x v="3"/>
    </i>
    <i>
      <x v="4"/>
    </i>
    <i>
      <x v="5"/>
    </i>
    <i>
      <x v="6"/>
    </i>
    <i>
      <x v="7"/>
    </i>
    <i>
      <x v="8"/>
    </i>
    <i>
      <x v="9"/>
    </i>
    <i>
      <x v="10"/>
    </i>
    <i>
      <x v="11"/>
    </i>
    <i>
      <x v="12"/>
    </i>
    <i>
      <x v="13"/>
    </i>
    <i>
      <x v="14"/>
    </i>
    <i>
      <x v="15"/>
    </i>
    <i>
      <x v="16"/>
    </i>
    <i>
      <x v="17"/>
    </i>
    <i t="grand">
      <x/>
    </i>
  </rowItems>
  <colFields count="1">
    <field x="-2"/>
  </colFields>
  <colItems count="3">
    <i>
      <x/>
    </i>
    <i i="1">
      <x v="1"/>
    </i>
    <i i="2">
      <x v="2"/>
    </i>
  </colItems>
  <pageFields count="1">
    <pageField fld="0" hier="-1"/>
  </pageFields>
  <dataFields count="3">
    <dataField name="Suma de Total" fld="2" baseField="0" baseItem="0"/>
    <dataField name="Suma de Masculino" fld="3" baseField="0" baseItem="0"/>
    <dataField name="Suma de Femenino" fld="4" baseField="0" baseItem="0"/>
  </dataFields>
  <formats count="16">
    <format dxfId="15">
      <pivotArea type="all" dataOnly="0" outline="0" fieldPosition="0"/>
    </format>
    <format dxfId="14">
      <pivotArea outline="0" collapsedLevelsAreSubtotals="1" fieldPosition="0"/>
    </format>
    <format dxfId="13">
      <pivotArea field="1" type="button" dataOnly="0" labelOnly="1" outline="0" axis="axisRow" fieldPosition="0"/>
    </format>
    <format dxfId="12">
      <pivotArea dataOnly="0" labelOnly="1" fieldPosition="0">
        <references count="1">
          <reference field="1" count="0"/>
        </references>
      </pivotArea>
    </format>
    <format dxfId="11">
      <pivotArea dataOnly="0" labelOnly="1" grandRow="1" outline="0" fieldPosition="0"/>
    </format>
    <format dxfId="10">
      <pivotArea dataOnly="0" labelOnly="1" outline="0" fieldPosition="0">
        <references count="1">
          <reference field="4294967294" count="3">
            <x v="0"/>
            <x v="1"/>
            <x v="2"/>
          </reference>
        </references>
      </pivotArea>
    </format>
    <format dxfId="9">
      <pivotArea type="all" dataOnly="0" outline="0" fieldPosition="0"/>
    </format>
    <format dxfId="8">
      <pivotArea outline="0" collapsedLevelsAreSubtotals="1" fieldPosition="0"/>
    </format>
    <format dxfId="7">
      <pivotArea field="1" type="button" dataOnly="0" labelOnly="1" outline="0" axis="axisRow" fieldPosition="0"/>
    </format>
    <format dxfId="6">
      <pivotArea dataOnly="0" labelOnly="1" fieldPosition="0">
        <references count="1">
          <reference field="1" count="0"/>
        </references>
      </pivotArea>
    </format>
    <format dxfId="5">
      <pivotArea dataOnly="0" labelOnly="1" grandRow="1" outline="0" fieldPosition="0"/>
    </format>
    <format dxfId="4">
      <pivotArea dataOnly="0" labelOnly="1" outline="0" fieldPosition="0">
        <references count="1">
          <reference field="4294967294" count="3">
            <x v="0"/>
            <x v="1"/>
            <x v="2"/>
          </reference>
        </references>
      </pivotArea>
    </format>
    <format dxfId="3">
      <pivotArea collapsedLevelsAreSubtotals="1" fieldPosition="0">
        <references count="1">
          <reference field="1" count="0"/>
        </references>
      </pivotArea>
    </format>
    <format dxfId="2">
      <pivotArea collapsedLevelsAreSubtotals="1" fieldPosition="0">
        <references count="1">
          <reference field="1" count="1">
            <x v="0"/>
          </reference>
        </references>
      </pivotArea>
    </format>
    <format dxfId="1">
      <pivotArea dataOnly="0" labelOnly="1" fieldPosition="0">
        <references count="1">
          <reference field="1" count="1">
            <x v="0"/>
          </reference>
        </references>
      </pivotArea>
    </format>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B1:C11"/>
  <sheetViews>
    <sheetView showGridLines="0" tabSelected="1" workbookViewId="0">
      <selection activeCell="C12" sqref="C12"/>
    </sheetView>
  </sheetViews>
  <sheetFormatPr baseColWidth="10" defaultRowHeight="15" x14ac:dyDescent="0.25"/>
  <sheetData>
    <row r="1" spans="2:3" s="46" customFormat="1" x14ac:dyDescent="0.25"/>
    <row r="3" spans="2:3" x14ac:dyDescent="0.25">
      <c r="B3" s="185" t="s">
        <v>201</v>
      </c>
    </row>
    <row r="4" spans="2:3" s="46" customFormat="1" x14ac:dyDescent="0.25">
      <c r="C4" s="185"/>
    </row>
    <row r="5" spans="2:3" x14ac:dyDescent="0.25">
      <c r="B5" s="247">
        <v>1</v>
      </c>
      <c r="C5" t="s">
        <v>200</v>
      </c>
    </row>
    <row r="6" spans="2:3" x14ac:dyDescent="0.25">
      <c r="B6" s="247">
        <v>2</v>
      </c>
      <c r="C6" t="s">
        <v>198</v>
      </c>
    </row>
    <row r="7" spans="2:3" x14ac:dyDescent="0.25">
      <c r="B7" s="247">
        <v>3</v>
      </c>
      <c r="C7" t="s">
        <v>199</v>
      </c>
    </row>
    <row r="8" spans="2:3" x14ac:dyDescent="0.25">
      <c r="B8" s="247">
        <v>4</v>
      </c>
      <c r="C8" t="s">
        <v>202</v>
      </c>
    </row>
    <row r="9" spans="2:3" x14ac:dyDescent="0.25">
      <c r="C9" t="s">
        <v>203</v>
      </c>
    </row>
    <row r="10" spans="2:3" x14ac:dyDescent="0.25">
      <c r="B10" s="247">
        <v>5</v>
      </c>
      <c r="C10" t="s">
        <v>204</v>
      </c>
    </row>
    <row r="11" spans="2:3" x14ac:dyDescent="0.25">
      <c r="C11" t="s">
        <v>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L232"/>
  <sheetViews>
    <sheetView showGridLines="0" zoomScale="70" zoomScaleNormal="70" workbookViewId="0">
      <selection activeCell="D238" sqref="D238"/>
    </sheetView>
  </sheetViews>
  <sheetFormatPr baseColWidth="10" defaultRowHeight="15" customHeight="1" x14ac:dyDescent="0.25"/>
  <cols>
    <col min="1" max="2" width="11.42578125" style="4"/>
    <col min="3" max="3" width="49.85546875" style="4" bestFit="1" customWidth="1"/>
    <col min="4" max="4" width="14.85546875" style="4" bestFit="1" customWidth="1"/>
    <col min="5" max="5" width="14.42578125" style="4" bestFit="1" customWidth="1"/>
    <col min="6" max="6" width="14" style="4" bestFit="1" customWidth="1"/>
    <col min="7" max="12" width="11.42578125" style="4"/>
  </cols>
  <sheetData>
    <row r="2" spans="2:6" ht="15" customHeight="1" x14ac:dyDescent="0.25">
      <c r="B2" s="32" t="s">
        <v>44</v>
      </c>
    </row>
    <row r="3" spans="2:6" ht="15" customHeight="1" x14ac:dyDescent="0.25">
      <c r="B3" s="5" t="s">
        <v>0</v>
      </c>
    </row>
    <row r="4" spans="2:6" ht="15" customHeight="1" x14ac:dyDescent="0.25">
      <c r="B4" s="8"/>
    </row>
    <row r="6" spans="2:6" x14ac:dyDescent="0.25">
      <c r="B6" s="7" t="s">
        <v>1</v>
      </c>
      <c r="C6" s="6" t="s">
        <v>2</v>
      </c>
      <c r="D6" s="11" t="s">
        <v>3</v>
      </c>
      <c r="E6" s="11" t="s">
        <v>4</v>
      </c>
      <c r="F6" s="11" t="s">
        <v>5</v>
      </c>
    </row>
    <row r="7" spans="2:6" ht="15" customHeight="1" x14ac:dyDescent="0.25">
      <c r="B7" s="12">
        <v>1936</v>
      </c>
      <c r="C7" s="7" t="s">
        <v>3</v>
      </c>
      <c r="D7" s="13">
        <v>3364347</v>
      </c>
      <c r="E7" s="13">
        <v>1652130</v>
      </c>
      <c r="F7" s="13">
        <v>1712217</v>
      </c>
    </row>
    <row r="8" spans="2:6" ht="15" customHeight="1" x14ac:dyDescent="0.25">
      <c r="B8" s="14">
        <v>1936</v>
      </c>
      <c r="C8" s="10" t="s">
        <v>6</v>
      </c>
      <c r="D8" s="15">
        <v>473628</v>
      </c>
      <c r="E8" s="16">
        <v>240120</v>
      </c>
      <c r="F8" s="16">
        <v>233508</v>
      </c>
    </row>
    <row r="9" spans="2:6" ht="15" customHeight="1" x14ac:dyDescent="0.25">
      <c r="B9" s="14">
        <v>1936</v>
      </c>
      <c r="C9" s="15" t="s">
        <v>7</v>
      </c>
      <c r="D9" s="15">
        <v>471508</v>
      </c>
      <c r="E9" s="16">
        <v>241375</v>
      </c>
      <c r="F9" s="16">
        <v>230133</v>
      </c>
    </row>
    <row r="10" spans="2:6" ht="15" customHeight="1" x14ac:dyDescent="0.25">
      <c r="B10" s="14">
        <v>1936</v>
      </c>
      <c r="C10" s="10" t="s">
        <v>8</v>
      </c>
      <c r="D10" s="15">
        <v>412115</v>
      </c>
      <c r="E10" s="16">
        <v>214908</v>
      </c>
      <c r="F10" s="16">
        <v>197207</v>
      </c>
    </row>
    <row r="11" spans="2:6" ht="15" customHeight="1" x14ac:dyDescent="0.25">
      <c r="B11" s="14">
        <v>1936</v>
      </c>
      <c r="C11" s="10" t="s">
        <v>9</v>
      </c>
      <c r="D11" s="15">
        <v>349040</v>
      </c>
      <c r="E11" s="16">
        <v>164434</v>
      </c>
      <c r="F11" s="16">
        <v>184606</v>
      </c>
    </row>
    <row r="12" spans="2:6" ht="15" customHeight="1" x14ac:dyDescent="0.25">
      <c r="B12" s="14">
        <v>1936</v>
      </c>
      <c r="C12" s="15" t="s">
        <v>10</v>
      </c>
      <c r="D12" s="15">
        <v>333070</v>
      </c>
      <c r="E12" s="16">
        <v>158839</v>
      </c>
      <c r="F12" s="16">
        <v>174231</v>
      </c>
    </row>
    <row r="13" spans="2:6" ht="15" customHeight="1" x14ac:dyDescent="0.25">
      <c r="B13" s="14">
        <v>1936</v>
      </c>
      <c r="C13" s="10" t="s">
        <v>11</v>
      </c>
      <c r="D13" s="15">
        <v>285065</v>
      </c>
      <c r="E13" s="16">
        <v>135653</v>
      </c>
      <c r="F13" s="16">
        <v>149412</v>
      </c>
    </row>
    <row r="14" spans="2:6" ht="15" customHeight="1" x14ac:dyDescent="0.25">
      <c r="B14" s="14">
        <v>1936</v>
      </c>
      <c r="C14" s="10" t="s">
        <v>12</v>
      </c>
      <c r="D14" s="15">
        <v>217779</v>
      </c>
      <c r="E14" s="16">
        <v>104115</v>
      </c>
      <c r="F14" s="16">
        <v>113664</v>
      </c>
    </row>
    <row r="15" spans="2:6" ht="15" customHeight="1" x14ac:dyDescent="0.25">
      <c r="B15" s="14">
        <v>1936</v>
      </c>
      <c r="C15" s="15" t="s">
        <v>13</v>
      </c>
      <c r="D15" s="15">
        <v>200191</v>
      </c>
      <c r="E15" s="16">
        <v>98195</v>
      </c>
      <c r="F15" s="16">
        <v>101996</v>
      </c>
    </row>
    <row r="16" spans="2:6" ht="15" customHeight="1" x14ac:dyDescent="0.25">
      <c r="B16" s="14">
        <v>1936</v>
      </c>
      <c r="C16" s="10" t="s">
        <v>14</v>
      </c>
      <c r="D16" s="15">
        <v>168589</v>
      </c>
      <c r="E16" s="16">
        <v>80264</v>
      </c>
      <c r="F16" s="16">
        <v>88325</v>
      </c>
    </row>
    <row r="17" spans="2:6" ht="15" customHeight="1" x14ac:dyDescent="0.25">
      <c r="B17" s="14">
        <v>1936</v>
      </c>
      <c r="C17" s="10" t="s">
        <v>15</v>
      </c>
      <c r="D17" s="15">
        <v>125202</v>
      </c>
      <c r="E17" s="16">
        <v>65393</v>
      </c>
      <c r="F17" s="16">
        <v>59809</v>
      </c>
    </row>
    <row r="18" spans="2:6" ht="15" customHeight="1" x14ac:dyDescent="0.25">
      <c r="B18" s="14">
        <v>1936</v>
      </c>
      <c r="C18" s="10" t="s">
        <v>16</v>
      </c>
      <c r="D18" s="15">
        <v>111159</v>
      </c>
      <c r="E18" s="16">
        <v>52251</v>
      </c>
      <c r="F18" s="16">
        <v>58908</v>
      </c>
    </row>
    <row r="19" spans="2:6" ht="15" customHeight="1" x14ac:dyDescent="0.25">
      <c r="B19" s="14">
        <v>1936</v>
      </c>
      <c r="C19" s="10" t="s">
        <v>17</v>
      </c>
      <c r="D19" s="15">
        <v>65039</v>
      </c>
      <c r="E19" s="16">
        <v>32890</v>
      </c>
      <c r="F19" s="16">
        <v>32149</v>
      </c>
    </row>
    <row r="20" spans="2:6" ht="15" customHeight="1" x14ac:dyDescent="0.25">
      <c r="B20" s="14">
        <v>1936</v>
      </c>
      <c r="C20" s="10" t="s">
        <v>18</v>
      </c>
      <c r="D20" s="15">
        <v>66708</v>
      </c>
      <c r="E20" s="16">
        <v>28734</v>
      </c>
      <c r="F20" s="16">
        <v>37974</v>
      </c>
    </row>
    <row r="21" spans="2:6" ht="15" customHeight="1" x14ac:dyDescent="0.25">
      <c r="B21" s="14">
        <v>1936</v>
      </c>
      <c r="C21" s="10" t="s">
        <v>19</v>
      </c>
      <c r="D21" s="15">
        <v>29652</v>
      </c>
      <c r="E21" s="16">
        <v>13591</v>
      </c>
      <c r="F21" s="16">
        <v>16061</v>
      </c>
    </row>
    <row r="22" spans="2:6" ht="15" customHeight="1" x14ac:dyDescent="0.25">
      <c r="B22" s="14">
        <v>1936</v>
      </c>
      <c r="C22" s="10" t="s">
        <v>20</v>
      </c>
      <c r="D22" s="15">
        <v>23248</v>
      </c>
      <c r="E22" s="16">
        <v>9200</v>
      </c>
      <c r="F22" s="16">
        <v>14048</v>
      </c>
    </row>
    <row r="23" spans="2:6" ht="15" customHeight="1" x14ac:dyDescent="0.25">
      <c r="B23" s="14">
        <v>1936</v>
      </c>
      <c r="C23" s="10" t="s">
        <v>21</v>
      </c>
      <c r="D23" s="15">
        <v>10926</v>
      </c>
      <c r="E23" s="16">
        <v>4498</v>
      </c>
      <c r="F23" s="16">
        <v>6428</v>
      </c>
    </row>
    <row r="24" spans="2:6" ht="15" customHeight="1" x14ac:dyDescent="0.25">
      <c r="B24" s="14">
        <v>1936</v>
      </c>
      <c r="C24" s="10" t="s">
        <v>22</v>
      </c>
      <c r="D24" s="15">
        <v>10202</v>
      </c>
      <c r="E24" s="16">
        <v>3407</v>
      </c>
      <c r="F24" s="16">
        <v>6795</v>
      </c>
    </row>
    <row r="25" spans="2:6" ht="15" customHeight="1" x14ac:dyDescent="0.25">
      <c r="B25" s="17">
        <v>1936</v>
      </c>
      <c r="C25" s="18" t="s">
        <v>23</v>
      </c>
      <c r="D25" s="19">
        <v>11226</v>
      </c>
      <c r="E25" s="25">
        <v>4263</v>
      </c>
      <c r="F25" s="25">
        <v>6963</v>
      </c>
    </row>
    <row r="26" spans="2:6" ht="15" customHeight="1" x14ac:dyDescent="0.25">
      <c r="B26" s="20">
        <v>1936</v>
      </c>
      <c r="C26" s="21" t="s">
        <v>24</v>
      </c>
      <c r="D26" s="22">
        <f>+SUM(D21:D25)/SUM(D8:D25)</f>
        <v>2.5340430104266891E-2</v>
      </c>
      <c r="E26" s="71">
        <f>+SUM(E21:E25)/SUM(E8:E25)</f>
        <v>2.1159957146229414E-2</v>
      </c>
      <c r="F26" s="71">
        <f>+SUM(F21:F25)/SUM(F8:F25)</f>
        <v>2.937419731260699E-2</v>
      </c>
    </row>
    <row r="27" spans="2:6" ht="15" customHeight="1" x14ac:dyDescent="0.25">
      <c r="B27" s="20">
        <v>1936</v>
      </c>
      <c r="C27" s="21" t="s">
        <v>25</v>
      </c>
      <c r="D27" s="22">
        <f>+SUM(D21:D25)/SUM(D8:D10)</f>
        <v>6.2813731579494145E-2</v>
      </c>
      <c r="E27" s="71">
        <f>+SUM(E21:E25)/SUM(E8:E10)</f>
        <v>5.0199381679860655E-2</v>
      </c>
      <c r="F27" s="71">
        <f>+SUM(F21:F25)/SUM(F8:F10)</f>
        <v>7.6106759799530299E-2</v>
      </c>
    </row>
    <row r="28" spans="2:6" ht="15" customHeight="1" x14ac:dyDescent="0.25">
      <c r="B28" s="20">
        <v>1936</v>
      </c>
      <c r="C28" s="21" t="s">
        <v>26</v>
      </c>
      <c r="D28" s="22">
        <f>+SUM(D24:D25)/SUM(D21:D25)</f>
        <v>0.25134304548760178</v>
      </c>
      <c r="E28" s="71">
        <f>+SUM(E24:E25)/SUM(E21:E25)</f>
        <v>0.21939986841728881</v>
      </c>
      <c r="F28" s="71">
        <f>+SUM(F24:F25)/SUM(F21:F25)</f>
        <v>0.27354607813898002</v>
      </c>
    </row>
    <row r="29" spans="2:6" ht="15" customHeight="1" x14ac:dyDescent="0.25">
      <c r="B29" s="20">
        <v>1936</v>
      </c>
      <c r="C29" s="21" t="s">
        <v>27</v>
      </c>
      <c r="D29" s="22">
        <f>+SUM(D8:D10,D21:D25)/SUM(D11:D20)</f>
        <v>0.75058459540378453</v>
      </c>
      <c r="E29" s="71">
        <f>+SUM(E8:E10,E21:E25)/SUM(E11:E20)</f>
        <v>0.79429563147285742</v>
      </c>
      <c r="F29" s="71">
        <f>+SUM(F8:F10,F21:F25)/SUM(F11:F20)</f>
        <v>0.71038005182434061</v>
      </c>
    </row>
    <row r="30" spans="2:6" ht="15" customHeight="1" x14ac:dyDescent="0.25">
      <c r="B30" s="20">
        <v>1936</v>
      </c>
      <c r="C30" s="21" t="s">
        <v>28</v>
      </c>
      <c r="D30" s="22">
        <f>+SUM(D8:D10)/SUM(D11:D20)</f>
        <v>0.70622402882234858</v>
      </c>
      <c r="E30" s="71">
        <f>+SUM(E8:E10)/SUM(E11:E20)</f>
        <v>0.75632841280322516</v>
      </c>
      <c r="F30" s="71">
        <f>+SUM(F8:F10)/SUM(F11:F20)</f>
        <v>0.66013901070250547</v>
      </c>
    </row>
    <row r="31" spans="2:6" x14ac:dyDescent="0.25">
      <c r="B31" s="20">
        <v>1936</v>
      </c>
      <c r="C31" s="24" t="s">
        <v>29</v>
      </c>
      <c r="D31" s="45">
        <f>+SUM(D11:D20)/SUM(D21:D25)</f>
        <v>22.542543458371455</v>
      </c>
      <c r="E31" s="96">
        <f>+SUM(E11:E20)/SUM(E21:E25)</f>
        <v>26.338510826968736</v>
      </c>
      <c r="F31" s="96">
        <f>+SUM(F11:F20)/SUM(F21:F25)</f>
        <v>19.90404612784571</v>
      </c>
    </row>
    <row r="32" spans="2:6" ht="15" customHeight="1" x14ac:dyDescent="0.25">
      <c r="B32" s="12">
        <v>1941</v>
      </c>
      <c r="C32" s="7" t="s">
        <v>3</v>
      </c>
      <c r="D32" s="13">
        <v>3850771</v>
      </c>
      <c r="E32" s="13">
        <v>1908545</v>
      </c>
      <c r="F32" s="13">
        <v>1942226</v>
      </c>
    </row>
    <row r="33" spans="2:6" ht="15" customHeight="1" x14ac:dyDescent="0.25">
      <c r="B33" s="14">
        <v>1941</v>
      </c>
      <c r="C33" s="10" t="s">
        <v>6</v>
      </c>
      <c r="D33" s="15">
        <v>577993</v>
      </c>
      <c r="E33" s="16">
        <v>292473</v>
      </c>
      <c r="F33" s="16">
        <v>285520</v>
      </c>
    </row>
    <row r="34" spans="2:6" ht="15" customHeight="1" x14ac:dyDescent="0.25">
      <c r="B34" s="14">
        <v>1941</v>
      </c>
      <c r="C34" s="15" t="s">
        <v>7</v>
      </c>
      <c r="D34" s="15">
        <v>522646</v>
      </c>
      <c r="E34" s="16">
        <v>266753</v>
      </c>
      <c r="F34" s="16">
        <v>255893</v>
      </c>
    </row>
    <row r="35" spans="2:6" ht="15" customHeight="1" x14ac:dyDescent="0.25">
      <c r="B35" s="14">
        <v>1941</v>
      </c>
      <c r="C35" s="10" t="s">
        <v>8</v>
      </c>
      <c r="D35" s="15">
        <v>473152</v>
      </c>
      <c r="E35" s="16">
        <v>246333</v>
      </c>
      <c r="F35" s="16">
        <v>226819</v>
      </c>
    </row>
    <row r="36" spans="2:6" ht="15" customHeight="1" x14ac:dyDescent="0.25">
      <c r="B36" s="14">
        <v>1941</v>
      </c>
      <c r="C36" s="10" t="s">
        <v>9</v>
      </c>
      <c r="D36" s="15">
        <v>402521</v>
      </c>
      <c r="E36" s="16">
        <v>190892</v>
      </c>
      <c r="F36" s="16">
        <v>211629</v>
      </c>
    </row>
    <row r="37" spans="2:6" ht="15" customHeight="1" x14ac:dyDescent="0.25">
      <c r="B37" s="14">
        <v>1941</v>
      </c>
      <c r="C37" s="15" t="s">
        <v>10</v>
      </c>
      <c r="D37" s="15">
        <v>373287</v>
      </c>
      <c r="E37" s="16">
        <v>182714</v>
      </c>
      <c r="F37" s="16">
        <v>190573</v>
      </c>
    </row>
    <row r="38" spans="2:6" ht="15" customHeight="1" x14ac:dyDescent="0.25">
      <c r="B38" s="14">
        <v>1941</v>
      </c>
      <c r="C38" s="10" t="s">
        <v>11</v>
      </c>
      <c r="D38" s="15">
        <v>321653</v>
      </c>
      <c r="E38" s="16">
        <v>154307</v>
      </c>
      <c r="F38" s="16">
        <v>167346</v>
      </c>
    </row>
    <row r="39" spans="2:6" ht="15" customHeight="1" x14ac:dyDescent="0.25">
      <c r="B39" s="14">
        <v>1941</v>
      </c>
      <c r="C39" s="10" t="s">
        <v>12</v>
      </c>
      <c r="D39" s="15">
        <v>251468</v>
      </c>
      <c r="E39" s="16">
        <v>124440</v>
      </c>
      <c r="F39" s="16">
        <v>127028</v>
      </c>
    </row>
    <row r="40" spans="2:6" ht="15" customHeight="1" x14ac:dyDescent="0.25">
      <c r="B40" s="14">
        <v>1941</v>
      </c>
      <c r="C40" s="15" t="s">
        <v>13</v>
      </c>
      <c r="D40" s="15">
        <v>215279</v>
      </c>
      <c r="E40" s="16">
        <v>106042</v>
      </c>
      <c r="F40" s="16">
        <v>109237</v>
      </c>
    </row>
    <row r="41" spans="2:6" ht="15" customHeight="1" x14ac:dyDescent="0.25">
      <c r="B41" s="14">
        <v>1941</v>
      </c>
      <c r="C41" s="10" t="s">
        <v>14</v>
      </c>
      <c r="D41" s="15">
        <v>190461</v>
      </c>
      <c r="E41" s="16">
        <v>93873</v>
      </c>
      <c r="F41" s="16">
        <v>96588</v>
      </c>
    </row>
    <row r="42" spans="2:6" ht="15" customHeight="1" x14ac:dyDescent="0.25">
      <c r="B42" s="14">
        <v>1941</v>
      </c>
      <c r="C42" s="10" t="s">
        <v>15</v>
      </c>
      <c r="D42" s="15">
        <v>152074</v>
      </c>
      <c r="E42" s="16">
        <v>79815</v>
      </c>
      <c r="F42" s="16">
        <v>72259</v>
      </c>
    </row>
    <row r="43" spans="2:6" ht="15" customHeight="1" x14ac:dyDescent="0.25">
      <c r="B43" s="14">
        <v>1941</v>
      </c>
      <c r="C43" s="10" t="s">
        <v>16</v>
      </c>
      <c r="D43" s="15">
        <v>118307</v>
      </c>
      <c r="E43" s="16">
        <v>57600</v>
      </c>
      <c r="F43" s="16">
        <v>60707</v>
      </c>
    </row>
    <row r="44" spans="2:6" ht="15" customHeight="1" x14ac:dyDescent="0.25">
      <c r="B44" s="14">
        <v>1941</v>
      </c>
      <c r="C44" s="10" t="s">
        <v>17</v>
      </c>
      <c r="D44" s="15">
        <v>76601</v>
      </c>
      <c r="E44" s="16">
        <v>38303</v>
      </c>
      <c r="F44" s="16">
        <v>38298</v>
      </c>
    </row>
    <row r="45" spans="2:6" ht="15" customHeight="1" x14ac:dyDescent="0.25">
      <c r="B45" s="62">
        <v>1941</v>
      </c>
      <c r="C45" s="57" t="s">
        <v>18</v>
      </c>
      <c r="D45" s="63">
        <v>72612</v>
      </c>
      <c r="E45" s="64">
        <v>31757</v>
      </c>
      <c r="F45" s="64">
        <v>40855</v>
      </c>
    </row>
    <row r="46" spans="2:6" ht="15" customHeight="1" x14ac:dyDescent="0.25">
      <c r="B46" s="62">
        <v>1941</v>
      </c>
      <c r="C46" s="57" t="s">
        <v>19</v>
      </c>
      <c r="D46" s="63">
        <v>35252</v>
      </c>
      <c r="E46" s="64">
        <v>16089</v>
      </c>
      <c r="F46" s="64">
        <v>19163</v>
      </c>
    </row>
    <row r="47" spans="2:6" ht="15" customHeight="1" x14ac:dyDescent="0.25">
      <c r="B47" s="62">
        <v>1941</v>
      </c>
      <c r="C47" s="57" t="s">
        <v>20</v>
      </c>
      <c r="D47" s="63">
        <v>21408</v>
      </c>
      <c r="E47" s="64">
        <v>8653</v>
      </c>
      <c r="F47" s="64">
        <v>12755</v>
      </c>
    </row>
    <row r="48" spans="2:6" ht="15" customHeight="1" x14ac:dyDescent="0.25">
      <c r="B48" s="62">
        <v>1941</v>
      </c>
      <c r="C48" s="57" t="s">
        <v>21</v>
      </c>
      <c r="D48" s="63">
        <v>18971</v>
      </c>
      <c r="E48" s="64">
        <v>7346</v>
      </c>
      <c r="F48" s="64">
        <v>11625</v>
      </c>
    </row>
    <row r="49" spans="2:6" ht="15" customHeight="1" x14ac:dyDescent="0.25">
      <c r="B49" s="62">
        <v>1941</v>
      </c>
      <c r="C49" s="57" t="s">
        <v>22</v>
      </c>
      <c r="D49" s="63">
        <v>10163</v>
      </c>
      <c r="E49" s="64">
        <v>3738</v>
      </c>
      <c r="F49" s="64">
        <v>6425</v>
      </c>
    </row>
    <row r="50" spans="2:6" ht="15" customHeight="1" x14ac:dyDescent="0.25">
      <c r="B50" s="65">
        <v>1941</v>
      </c>
      <c r="C50" s="66" t="s">
        <v>23</v>
      </c>
      <c r="D50" s="67">
        <v>10015</v>
      </c>
      <c r="E50" s="74">
        <v>3307</v>
      </c>
      <c r="F50" s="74">
        <v>6708</v>
      </c>
    </row>
    <row r="51" spans="2:6" ht="15" customHeight="1" x14ac:dyDescent="0.25">
      <c r="B51" s="69">
        <v>1941</v>
      </c>
      <c r="C51" s="70" t="s">
        <v>24</v>
      </c>
      <c r="D51" s="71">
        <f>+SUM(D46:D50)/SUM(D33:D50)</f>
        <v>2.4925185939249136E-2</v>
      </c>
      <c r="E51" s="71">
        <f>+SUM(E46:E50)/SUM(E33:E50)</f>
        <v>2.0548351610845211E-2</v>
      </c>
      <c r="F51" s="71">
        <f>+SUM(F46:F50)/SUM(F33:F50)</f>
        <v>2.9223049270197192E-2</v>
      </c>
    </row>
    <row r="52" spans="2:6" ht="15" customHeight="1" x14ac:dyDescent="0.25">
      <c r="B52" s="69">
        <v>1941</v>
      </c>
      <c r="C52" s="70" t="s">
        <v>25</v>
      </c>
      <c r="D52" s="71">
        <f>+SUM(D46:D50)/SUM(D33:D35)</f>
        <v>6.0877842102286771E-2</v>
      </c>
      <c r="E52" s="71">
        <f>+SUM(E46:E50)/SUM(E33:E35)</f>
        <v>4.8578688835951185E-2</v>
      </c>
      <c r="F52" s="71">
        <f>+SUM(F46:F50)/SUM(F33:F35)</f>
        <v>7.3774588926261861E-2</v>
      </c>
    </row>
    <row r="53" spans="2:6" ht="15" customHeight="1" x14ac:dyDescent="0.25">
      <c r="B53" s="69">
        <v>1941</v>
      </c>
      <c r="C53" s="70" t="s">
        <v>26</v>
      </c>
      <c r="D53" s="71">
        <f>+SUM(D49:D50)/SUM(D46:D50)</f>
        <v>0.21060651922053253</v>
      </c>
      <c r="E53" s="71">
        <f>+SUM(E49:E50)/SUM(E46:E50)</f>
        <v>0.18002708711317814</v>
      </c>
      <c r="F53" s="71">
        <f>+SUM(F49:F50)/SUM(F46:F50)</f>
        <v>0.23172065777401368</v>
      </c>
    </row>
    <row r="54" spans="2:6" ht="15" customHeight="1" x14ac:dyDescent="0.25">
      <c r="B54" s="69">
        <v>1941</v>
      </c>
      <c r="C54" s="70" t="s">
        <v>27</v>
      </c>
      <c r="D54" s="71">
        <f>+SUM(D33:D35,D46:D50)/SUM(D36:D45)</f>
        <v>0.76789238468391363</v>
      </c>
      <c r="E54" s="71">
        <f>+SUM(E33:E35,E46:E50)/SUM(E36:E45)</f>
        <v>0.79707249776596778</v>
      </c>
      <c r="F54" s="71">
        <f>+SUM(F33:F35,F46:F50)/SUM(F36:F45)</f>
        <v>0.74014643075045761</v>
      </c>
    </row>
    <row r="55" spans="2:6" ht="15" customHeight="1" x14ac:dyDescent="0.25">
      <c r="B55" s="69">
        <v>1941</v>
      </c>
      <c r="C55" s="70" t="s">
        <v>28</v>
      </c>
      <c r="D55" s="71">
        <f>+SUM(D33:D35)/SUM(D36:D45)</f>
        <v>0.7238273382750845</v>
      </c>
      <c r="E55" s="71">
        <f>+SUM(E33:E35)/SUM(E36:E45)</f>
        <v>0.76014562021169285</v>
      </c>
      <c r="F55" s="71">
        <f>+SUM(F33:F35)/SUM(F36:F45)</f>
        <v>0.68929404586727916</v>
      </c>
    </row>
    <row r="56" spans="2:6" ht="15" customHeight="1" x14ac:dyDescent="0.25">
      <c r="B56" s="69">
        <v>1941</v>
      </c>
      <c r="C56" s="73" t="s">
        <v>29</v>
      </c>
      <c r="D56" s="96">
        <f>+SUM(D36:D45)/SUM(D46:D50)</f>
        <v>22.693723971651931</v>
      </c>
      <c r="E56" s="96">
        <f>+SUM(E36:E45)/SUM(E46:E50)</f>
        <v>27.080545830884418</v>
      </c>
      <c r="F56" s="96">
        <f>+SUM(F36:F45)/SUM(F46:F50)</f>
        <v>19.664761098172065</v>
      </c>
    </row>
    <row r="57" spans="2:6" ht="15" customHeight="1" x14ac:dyDescent="0.25">
      <c r="B57" s="12">
        <v>1950</v>
      </c>
      <c r="C57" s="7" t="s">
        <v>3</v>
      </c>
      <c r="D57" s="13">
        <v>5034838</v>
      </c>
      <c r="E57" s="13">
        <v>2552491</v>
      </c>
      <c r="F57" s="13">
        <v>2482347</v>
      </c>
    </row>
    <row r="58" spans="2:6" ht="15" customHeight="1" x14ac:dyDescent="0.25">
      <c r="B58" s="14">
        <v>1950</v>
      </c>
      <c r="C58" s="10" t="s">
        <v>6</v>
      </c>
      <c r="D58" s="15">
        <v>847748</v>
      </c>
      <c r="E58" s="16">
        <v>432681</v>
      </c>
      <c r="F58" s="16">
        <v>415067</v>
      </c>
    </row>
    <row r="59" spans="2:6" ht="15" customHeight="1" x14ac:dyDescent="0.25">
      <c r="B59" s="14">
        <v>1950</v>
      </c>
      <c r="C59" s="15" t="s">
        <v>7</v>
      </c>
      <c r="D59" s="15">
        <v>687318</v>
      </c>
      <c r="E59" s="16">
        <v>352758</v>
      </c>
      <c r="F59" s="16">
        <v>334560</v>
      </c>
    </row>
    <row r="60" spans="2:6" ht="15" customHeight="1" x14ac:dyDescent="0.25">
      <c r="B60" s="14">
        <v>1950</v>
      </c>
      <c r="C60" s="10" t="s">
        <v>8</v>
      </c>
      <c r="D60" s="15">
        <v>574722</v>
      </c>
      <c r="E60" s="16">
        <v>298518</v>
      </c>
      <c r="F60" s="16">
        <v>276204</v>
      </c>
    </row>
    <row r="61" spans="2:6" ht="15" customHeight="1" x14ac:dyDescent="0.25">
      <c r="B61" s="14">
        <v>1950</v>
      </c>
      <c r="C61" s="10" t="s">
        <v>9</v>
      </c>
      <c r="D61" s="15">
        <v>496566</v>
      </c>
      <c r="E61" s="16">
        <v>244191</v>
      </c>
      <c r="F61" s="16">
        <v>252375</v>
      </c>
    </row>
    <row r="62" spans="2:6" ht="15" customHeight="1" x14ac:dyDescent="0.25">
      <c r="B62" s="14">
        <v>1950</v>
      </c>
      <c r="C62" s="15" t="s">
        <v>10</v>
      </c>
      <c r="D62" s="15">
        <v>473748</v>
      </c>
      <c r="E62" s="16">
        <v>236133</v>
      </c>
      <c r="F62" s="16">
        <v>237615</v>
      </c>
    </row>
    <row r="63" spans="2:6" ht="15" customHeight="1" x14ac:dyDescent="0.25">
      <c r="B63" s="14">
        <v>1950</v>
      </c>
      <c r="C63" s="10" t="s">
        <v>11</v>
      </c>
      <c r="D63" s="15">
        <v>400614</v>
      </c>
      <c r="E63" s="16">
        <v>202418</v>
      </c>
      <c r="F63" s="16">
        <v>198196</v>
      </c>
    </row>
    <row r="64" spans="2:6" ht="15" customHeight="1" x14ac:dyDescent="0.25">
      <c r="B64" s="14">
        <v>1950</v>
      </c>
      <c r="C64" s="10" t="s">
        <v>12</v>
      </c>
      <c r="D64" s="15">
        <v>327613</v>
      </c>
      <c r="E64" s="16">
        <v>170176</v>
      </c>
      <c r="F64" s="16">
        <v>157437</v>
      </c>
    </row>
    <row r="65" spans="2:6" ht="15" customHeight="1" x14ac:dyDescent="0.25">
      <c r="B65" s="14">
        <v>1950</v>
      </c>
      <c r="C65" s="15" t="s">
        <v>13</v>
      </c>
      <c r="D65" s="15">
        <v>301543</v>
      </c>
      <c r="E65" s="16">
        <v>156330</v>
      </c>
      <c r="F65" s="16">
        <v>145213</v>
      </c>
    </row>
    <row r="66" spans="2:6" ht="15" customHeight="1" x14ac:dyDescent="0.25">
      <c r="B66" s="14">
        <v>1950</v>
      </c>
      <c r="C66" s="10" t="s">
        <v>14</v>
      </c>
      <c r="D66" s="15">
        <v>239608</v>
      </c>
      <c r="E66" s="16">
        <v>124964</v>
      </c>
      <c r="F66" s="16">
        <v>114644</v>
      </c>
    </row>
    <row r="67" spans="2:6" ht="15" customHeight="1" x14ac:dyDescent="0.25">
      <c r="B67" s="14">
        <v>1950</v>
      </c>
      <c r="C67" s="10" t="s">
        <v>15</v>
      </c>
      <c r="D67" s="15">
        <v>184768</v>
      </c>
      <c r="E67" s="16">
        <v>97832</v>
      </c>
      <c r="F67" s="16">
        <v>86936</v>
      </c>
    </row>
    <row r="68" spans="2:6" ht="15" customHeight="1" x14ac:dyDescent="0.25">
      <c r="B68" s="14">
        <v>1950</v>
      </c>
      <c r="C68" s="10" t="s">
        <v>16</v>
      </c>
      <c r="D68" s="15">
        <v>164736</v>
      </c>
      <c r="E68" s="16">
        <v>82619</v>
      </c>
      <c r="F68" s="16">
        <v>82117</v>
      </c>
    </row>
    <row r="69" spans="2:6" ht="15" customHeight="1" x14ac:dyDescent="0.25">
      <c r="B69" s="14">
        <v>1950</v>
      </c>
      <c r="C69" s="10" t="s">
        <v>17</v>
      </c>
      <c r="D69" s="15">
        <v>101879</v>
      </c>
      <c r="E69" s="16">
        <v>52359</v>
      </c>
      <c r="F69" s="16">
        <v>49520</v>
      </c>
    </row>
    <row r="70" spans="2:6" ht="15" customHeight="1" x14ac:dyDescent="0.25">
      <c r="B70" s="14">
        <v>1950</v>
      </c>
      <c r="C70" s="10" t="s">
        <v>18</v>
      </c>
      <c r="D70" s="15">
        <v>92466</v>
      </c>
      <c r="E70" s="16">
        <v>41518</v>
      </c>
      <c r="F70" s="16">
        <v>50948</v>
      </c>
    </row>
    <row r="71" spans="2:6" ht="15" customHeight="1" x14ac:dyDescent="0.25">
      <c r="B71" s="14">
        <v>1950</v>
      </c>
      <c r="C71" s="10" t="s">
        <v>19</v>
      </c>
      <c r="D71" s="15">
        <v>47919</v>
      </c>
      <c r="E71" s="16">
        <v>22025</v>
      </c>
      <c r="F71" s="16">
        <v>25894</v>
      </c>
    </row>
    <row r="72" spans="2:6" ht="15" customHeight="1" x14ac:dyDescent="0.25">
      <c r="B72" s="14">
        <v>1950</v>
      </c>
      <c r="C72" s="10" t="s">
        <v>20</v>
      </c>
      <c r="D72" s="15">
        <v>30161</v>
      </c>
      <c r="E72" s="16">
        <v>12532</v>
      </c>
      <c r="F72" s="16">
        <v>17629</v>
      </c>
    </row>
    <row r="73" spans="2:6" ht="15" customHeight="1" x14ac:dyDescent="0.25">
      <c r="B73" s="14">
        <v>1950</v>
      </c>
      <c r="C73" s="10" t="s">
        <v>21</v>
      </c>
      <c r="D73" s="15">
        <v>26917</v>
      </c>
      <c r="E73" s="16">
        <v>10761</v>
      </c>
      <c r="F73" s="16">
        <v>16156</v>
      </c>
    </row>
    <row r="74" spans="2:6" ht="15" customHeight="1" x14ac:dyDescent="0.25">
      <c r="B74" s="62">
        <v>1950</v>
      </c>
      <c r="C74" s="57" t="s">
        <v>22</v>
      </c>
      <c r="D74" s="63">
        <v>14190</v>
      </c>
      <c r="E74" s="64">
        <v>5261</v>
      </c>
      <c r="F74" s="64">
        <v>8929</v>
      </c>
    </row>
    <row r="75" spans="2:6" ht="15" customHeight="1" x14ac:dyDescent="0.25">
      <c r="B75" s="65">
        <v>1950</v>
      </c>
      <c r="C75" s="66" t="s">
        <v>23</v>
      </c>
      <c r="D75" s="67">
        <v>14243</v>
      </c>
      <c r="E75" s="74">
        <v>4737</v>
      </c>
      <c r="F75" s="74">
        <v>9506</v>
      </c>
    </row>
    <row r="76" spans="2:6" ht="15" customHeight="1" x14ac:dyDescent="0.25">
      <c r="B76" s="20">
        <v>1950</v>
      </c>
      <c r="C76" s="21" t="s">
        <v>24</v>
      </c>
      <c r="D76" s="71">
        <f>+SUM(D71:D75)/SUM(D58:D75)</f>
        <v>2.6543942130505958E-2</v>
      </c>
      <c r="E76" s="71">
        <f>+SUM(E71:E75)/SUM(E58:E75)</f>
        <v>2.1711169540307707E-2</v>
      </c>
      <c r="F76" s="71">
        <f>+SUM(F71:F75)/SUM(F58:F75)</f>
        <v>3.1510972808604945E-2</v>
      </c>
    </row>
    <row r="77" spans="2:6" ht="15" customHeight="1" x14ac:dyDescent="0.25">
      <c r="B77" s="20">
        <v>1950</v>
      </c>
      <c r="C77" s="21" t="s">
        <v>25</v>
      </c>
      <c r="D77" s="71">
        <f>+SUM(D71:D75)/SUM(D58:D60)</f>
        <v>6.3243321129895516E-2</v>
      </c>
      <c r="E77" s="71">
        <f>+SUM(E71:E75)/SUM(E58:E60)</f>
        <v>5.1031544609241877E-2</v>
      </c>
      <c r="F77" s="71">
        <f>+SUM(F71:F75)/SUM(F58:F60)</f>
        <v>7.6147045663466986E-2</v>
      </c>
    </row>
    <row r="78" spans="2:6" ht="15" customHeight="1" x14ac:dyDescent="0.25">
      <c r="B78" s="20">
        <v>1950</v>
      </c>
      <c r="C78" s="21" t="s">
        <v>26</v>
      </c>
      <c r="D78" s="71">
        <f>+SUM(D74:D75)/SUM(D71:D75)</f>
        <v>0.21309300756951211</v>
      </c>
      <c r="E78" s="71">
        <f>+SUM(E74:E75)/SUM(E71:E75)</f>
        <v>0.18074336539156843</v>
      </c>
      <c r="F78" s="71">
        <f>+SUM(F74:F75)/SUM(F71:F75)</f>
        <v>0.23600122897303941</v>
      </c>
    </row>
    <row r="79" spans="2:6" ht="15" customHeight="1" x14ac:dyDescent="0.25">
      <c r="B79" s="20">
        <v>1950</v>
      </c>
      <c r="C79" s="21" t="s">
        <v>27</v>
      </c>
      <c r="D79" s="71">
        <f>+SUM(D58:D60,D71:D75)/SUM(D61:D70)</f>
        <v>0.80588645901030376</v>
      </c>
      <c r="E79" s="71">
        <f>+SUM(E58:E60,E71:E75)/SUM(E61:E70)</f>
        <v>0.80883255001632892</v>
      </c>
      <c r="F79" s="71">
        <f>+SUM(F58:F60,F71:F75)/SUM(F61:F70)</f>
        <v>0.80286850700472223</v>
      </c>
    </row>
    <row r="80" spans="2:6" ht="15" customHeight="1" x14ac:dyDescent="0.25">
      <c r="B80" s="20">
        <v>1950</v>
      </c>
      <c r="C80" s="21" t="s">
        <v>28</v>
      </c>
      <c r="D80" s="71">
        <f>+SUM(D58:D60)/SUM(D61:D70)</f>
        <v>0.75795111334806997</v>
      </c>
      <c r="E80" s="71">
        <f>+SUM(E58:E60)/SUM(E61:E70)</f>
        <v>0.76956067985289733</v>
      </c>
      <c r="F80" s="71">
        <f>+SUM(F58:F60)/SUM(F61:F70)</f>
        <v>0.74605836650300617</v>
      </c>
    </row>
    <row r="81" spans="2:6" ht="15" customHeight="1" x14ac:dyDescent="0.25">
      <c r="B81" s="20">
        <v>1950</v>
      </c>
      <c r="C81" s="24" t="s">
        <v>29</v>
      </c>
      <c r="D81" s="96">
        <f>+SUM(D61:D70)/SUM(D71:D75)</f>
        <v>20.861432961103201</v>
      </c>
      <c r="E81" s="96">
        <f>+SUM(E61:E70)/SUM(E71:E75)</f>
        <v>25.463518692602502</v>
      </c>
      <c r="F81" s="96">
        <f>+SUM(F61:F70)/SUM(F71:F75)</f>
        <v>17.602491230765292</v>
      </c>
    </row>
    <row r="82" spans="2:6" ht="15" customHeight="1" x14ac:dyDescent="0.25">
      <c r="B82" s="12">
        <v>1961</v>
      </c>
      <c r="C82" s="7" t="s">
        <v>3</v>
      </c>
      <c r="D82" s="13">
        <v>7523999</v>
      </c>
      <c r="E82" s="13">
        <v>3821720</v>
      </c>
      <c r="F82" s="13">
        <v>3702279</v>
      </c>
    </row>
    <row r="83" spans="2:6" ht="15" customHeight="1" x14ac:dyDescent="0.25">
      <c r="B83" s="14">
        <v>1961</v>
      </c>
      <c r="C83" s="10" t="s">
        <v>6</v>
      </c>
      <c r="D83" s="15">
        <v>1374096</v>
      </c>
      <c r="E83" s="16">
        <v>698314</v>
      </c>
      <c r="F83" s="16">
        <v>675782</v>
      </c>
    </row>
    <row r="84" spans="2:6" ht="15" customHeight="1" x14ac:dyDescent="0.25">
      <c r="B84" s="14">
        <v>1961</v>
      </c>
      <c r="C84" s="15" t="s">
        <v>7</v>
      </c>
      <c r="D84" s="15">
        <v>1163320</v>
      </c>
      <c r="E84" s="16">
        <v>591273</v>
      </c>
      <c r="F84" s="16">
        <v>572047</v>
      </c>
    </row>
    <row r="85" spans="2:6" ht="15" customHeight="1" x14ac:dyDescent="0.25">
      <c r="B85" s="14">
        <v>1961</v>
      </c>
      <c r="C85" s="10" t="s">
        <v>8</v>
      </c>
      <c r="D85" s="15">
        <v>901881</v>
      </c>
      <c r="E85" s="16">
        <v>458372</v>
      </c>
      <c r="F85" s="16">
        <v>443509</v>
      </c>
    </row>
    <row r="86" spans="2:6" ht="15" customHeight="1" x14ac:dyDescent="0.25">
      <c r="B86" s="14">
        <v>1961</v>
      </c>
      <c r="C86" s="10" t="s">
        <v>9</v>
      </c>
      <c r="D86" s="15">
        <v>679636</v>
      </c>
      <c r="E86" s="16">
        <v>340465</v>
      </c>
      <c r="F86" s="16">
        <v>339171</v>
      </c>
    </row>
    <row r="87" spans="2:6" ht="15" customHeight="1" x14ac:dyDescent="0.25">
      <c r="B87" s="14">
        <v>1961</v>
      </c>
      <c r="C87" s="15" t="s">
        <v>10</v>
      </c>
      <c r="D87" s="15">
        <v>618411</v>
      </c>
      <c r="E87" s="16">
        <v>311678</v>
      </c>
      <c r="F87" s="16">
        <v>306733</v>
      </c>
    </row>
    <row r="88" spans="2:6" ht="15" customHeight="1" x14ac:dyDescent="0.25">
      <c r="B88" s="14">
        <v>1961</v>
      </c>
      <c r="C88" s="10" t="s">
        <v>11</v>
      </c>
      <c r="D88" s="15">
        <v>550882</v>
      </c>
      <c r="E88" s="16">
        <v>283008</v>
      </c>
      <c r="F88" s="16">
        <v>267874</v>
      </c>
    </row>
    <row r="89" spans="2:6" ht="15" customHeight="1" x14ac:dyDescent="0.25">
      <c r="B89" s="14">
        <v>1961</v>
      </c>
      <c r="C89" s="10" t="s">
        <v>12</v>
      </c>
      <c r="D89" s="15">
        <v>502697</v>
      </c>
      <c r="E89" s="16">
        <v>264861</v>
      </c>
      <c r="F89" s="16">
        <v>237836</v>
      </c>
    </row>
    <row r="90" spans="2:6" ht="15" customHeight="1" x14ac:dyDescent="0.25">
      <c r="B90" s="14">
        <v>1961</v>
      </c>
      <c r="C90" s="15" t="s">
        <v>13</v>
      </c>
      <c r="D90" s="15">
        <v>405172</v>
      </c>
      <c r="E90" s="16">
        <v>210638</v>
      </c>
      <c r="F90" s="16">
        <v>194534</v>
      </c>
    </row>
    <row r="91" spans="2:6" ht="15" customHeight="1" x14ac:dyDescent="0.25">
      <c r="B91" s="14">
        <v>1961</v>
      </c>
      <c r="C91" s="10" t="s">
        <v>14</v>
      </c>
      <c r="D91" s="15">
        <v>331586</v>
      </c>
      <c r="E91" s="16">
        <v>174322</v>
      </c>
      <c r="F91" s="16">
        <v>157264</v>
      </c>
    </row>
    <row r="92" spans="2:6" ht="15" customHeight="1" x14ac:dyDescent="0.25">
      <c r="B92" s="14">
        <v>1961</v>
      </c>
      <c r="C92" s="10" t="s">
        <v>15</v>
      </c>
      <c r="D92" s="15">
        <v>280802</v>
      </c>
      <c r="E92" s="16">
        <v>146042</v>
      </c>
      <c r="F92" s="16">
        <v>134760</v>
      </c>
    </row>
    <row r="93" spans="2:6" ht="15" customHeight="1" x14ac:dyDescent="0.25">
      <c r="B93" s="14">
        <v>1961</v>
      </c>
      <c r="C93" s="10" t="s">
        <v>16</v>
      </c>
      <c r="D93" s="15">
        <v>218773</v>
      </c>
      <c r="E93" s="16">
        <v>112531</v>
      </c>
      <c r="F93" s="16">
        <v>106242</v>
      </c>
    </row>
    <row r="94" spans="2:6" ht="15" customHeight="1" x14ac:dyDescent="0.25">
      <c r="B94" s="14">
        <v>1961</v>
      </c>
      <c r="C94" s="10" t="s">
        <v>17</v>
      </c>
      <c r="D94" s="15">
        <v>167309</v>
      </c>
      <c r="E94" s="16">
        <v>84211</v>
      </c>
      <c r="F94" s="16">
        <v>83098</v>
      </c>
    </row>
    <row r="95" spans="2:6" ht="15" customHeight="1" x14ac:dyDescent="0.25">
      <c r="B95" s="14">
        <v>1961</v>
      </c>
      <c r="C95" s="10" t="s">
        <v>18</v>
      </c>
      <c r="D95" s="15">
        <v>131714</v>
      </c>
      <c r="E95" s="16">
        <v>62356</v>
      </c>
      <c r="F95" s="16">
        <v>69358</v>
      </c>
    </row>
    <row r="96" spans="2:6" ht="15" customHeight="1" x14ac:dyDescent="0.25">
      <c r="B96" s="14">
        <v>1961</v>
      </c>
      <c r="C96" s="10" t="s">
        <v>19</v>
      </c>
      <c r="D96" s="15">
        <v>77722</v>
      </c>
      <c r="E96" s="16">
        <v>36152</v>
      </c>
      <c r="F96" s="16">
        <v>41570</v>
      </c>
    </row>
    <row r="97" spans="2:6" ht="15" customHeight="1" x14ac:dyDescent="0.25">
      <c r="B97" s="14">
        <v>1961</v>
      </c>
      <c r="C97" s="10" t="s">
        <v>20</v>
      </c>
      <c r="D97" s="15">
        <v>51015</v>
      </c>
      <c r="E97" s="16">
        <v>21657</v>
      </c>
      <c r="F97" s="16">
        <v>29358</v>
      </c>
    </row>
    <row r="98" spans="2:6" ht="15" customHeight="1" x14ac:dyDescent="0.25">
      <c r="B98" s="14">
        <v>1961</v>
      </c>
      <c r="C98" s="10" t="s">
        <v>21</v>
      </c>
      <c r="D98" s="15">
        <v>30949</v>
      </c>
      <c r="E98" s="16">
        <v>12601</v>
      </c>
      <c r="F98" s="16">
        <v>18348</v>
      </c>
    </row>
    <row r="99" spans="2:6" ht="15" customHeight="1" x14ac:dyDescent="0.25">
      <c r="B99" s="14">
        <v>1961</v>
      </c>
      <c r="C99" s="10" t="s">
        <v>22</v>
      </c>
      <c r="D99" s="15">
        <v>20732</v>
      </c>
      <c r="E99" s="16">
        <v>7431</v>
      </c>
      <c r="F99" s="16">
        <v>13301</v>
      </c>
    </row>
    <row r="100" spans="2:6" ht="15" customHeight="1" x14ac:dyDescent="0.25">
      <c r="B100" s="65">
        <v>1961</v>
      </c>
      <c r="C100" s="66" t="s">
        <v>23</v>
      </c>
      <c r="D100" s="67">
        <v>17302</v>
      </c>
      <c r="E100" s="74">
        <v>5808</v>
      </c>
      <c r="F100" s="74">
        <v>11494</v>
      </c>
    </row>
    <row r="101" spans="2:6" ht="15" customHeight="1" x14ac:dyDescent="0.25">
      <c r="B101" s="20">
        <v>1961</v>
      </c>
      <c r="C101" s="21" t="s">
        <v>24</v>
      </c>
      <c r="D101" s="71">
        <f>+SUM(D96:D100)/SUM(D83:D100)</f>
        <v>2.6278578718577715E-2</v>
      </c>
      <c r="E101" s="71">
        <f>+SUM(E96:E100)/SUM(E83:E100)</f>
        <v>2.1887788744335012E-2</v>
      </c>
      <c r="F101" s="71">
        <f>+SUM(F96:F100)/SUM(F83:F100)</f>
        <v>3.0811022075861921E-2</v>
      </c>
    </row>
    <row r="102" spans="2:6" ht="15" customHeight="1" x14ac:dyDescent="0.25">
      <c r="B102" s="20">
        <v>1961</v>
      </c>
      <c r="C102" s="21" t="s">
        <v>25</v>
      </c>
      <c r="D102" s="71">
        <f>+SUM(D96:D100)/SUM(D83:D85)</f>
        <v>5.7488492561125135E-2</v>
      </c>
      <c r="E102" s="71">
        <f>+SUM(E96:E100)/SUM(E83:E85)</f>
        <v>4.7855241455892275E-2</v>
      </c>
      <c r="F102" s="71">
        <f>+SUM(F96:F100)/SUM(F83:F85)</f>
        <v>6.7444236456580528E-2</v>
      </c>
    </row>
    <row r="103" spans="2:6" ht="15" customHeight="1" x14ac:dyDescent="0.25">
      <c r="B103" s="20">
        <v>1961</v>
      </c>
      <c r="C103" s="21" t="s">
        <v>26</v>
      </c>
      <c r="D103" s="71">
        <f>+SUM(D99:D100)/SUM(D96:D100)</f>
        <v>0.19236293748735586</v>
      </c>
      <c r="E103" s="71">
        <f>+SUM(E99:E100)/SUM(E96:E100)</f>
        <v>0.15826847900154214</v>
      </c>
      <c r="F103" s="71">
        <f>+SUM(F99:F100)/SUM(F96:F100)</f>
        <v>0.21736462378693971</v>
      </c>
    </row>
    <row r="104" spans="2:6" ht="15" customHeight="1" x14ac:dyDescent="0.25">
      <c r="B104" s="20">
        <v>1961</v>
      </c>
      <c r="C104" s="21" t="s">
        <v>27</v>
      </c>
      <c r="D104" s="71">
        <f>+SUM(D83:D85,D96:D100)/SUM(D86:D95)</f>
        <v>0.93569175262452975</v>
      </c>
      <c r="E104" s="71">
        <f>+SUM(E83:E85,E96:E100)/SUM(E86:E95)</f>
        <v>0.92035423131964433</v>
      </c>
      <c r="F104" s="71">
        <f>+SUM(F83:F85,F96:F100)/SUM(F86:F95)</f>
        <v>0.95178320074649292</v>
      </c>
    </row>
    <row r="105" spans="2:6" ht="15" customHeight="1" x14ac:dyDescent="0.25">
      <c r="B105" s="20">
        <v>1961</v>
      </c>
      <c r="C105" s="21" t="s">
        <v>28</v>
      </c>
      <c r="D105" s="71">
        <f>+SUM(D83:D85)/SUM(D86:D95)</f>
        <v>0.88482452452828442</v>
      </c>
      <c r="E105" s="71">
        <f>+SUM(E83:E85)/SUM(E86:E95)</f>
        <v>0.87832192359023009</v>
      </c>
      <c r="F105" s="71">
        <f>+SUM(F83:F85)/SUM(F86:F95)</f>
        <v>0.8916467654609963</v>
      </c>
    </row>
    <row r="106" spans="2:6" ht="15" customHeight="1" x14ac:dyDescent="0.25">
      <c r="B106" s="20">
        <v>1961</v>
      </c>
      <c r="C106" s="24" t="s">
        <v>29</v>
      </c>
      <c r="D106" s="96">
        <f>+SUM(D86:D95)/SUM(D96:D100)</f>
        <v>19.659022860610964</v>
      </c>
      <c r="E106" s="96">
        <f>+SUM(E86:E95)/SUM(E96:E100)</f>
        <v>23.791222847852335</v>
      </c>
      <c r="F106" s="96">
        <f>+SUM(F86:F95)/SUM(F96:F100)</f>
        <v>16.62885395937618</v>
      </c>
    </row>
    <row r="107" spans="2:6" ht="15" customHeight="1" x14ac:dyDescent="0.25">
      <c r="B107" s="12">
        <v>1971</v>
      </c>
      <c r="C107" s="7" t="s">
        <v>3</v>
      </c>
      <c r="D107" s="13">
        <v>10721522</v>
      </c>
      <c r="E107" s="13">
        <v>5357157</v>
      </c>
      <c r="F107" s="13">
        <v>5364365</v>
      </c>
    </row>
    <row r="108" spans="2:6" ht="15" customHeight="1" x14ac:dyDescent="0.25">
      <c r="B108" s="14">
        <v>1971</v>
      </c>
      <c r="C108" s="10" t="s">
        <v>6</v>
      </c>
      <c r="D108" s="15">
        <v>1734538</v>
      </c>
      <c r="E108" s="16">
        <v>878007</v>
      </c>
      <c r="F108" s="16">
        <v>856531</v>
      </c>
    </row>
    <row r="109" spans="2:6" ht="15" customHeight="1" x14ac:dyDescent="0.25">
      <c r="B109" s="14">
        <v>1971</v>
      </c>
      <c r="C109" s="15" t="s">
        <v>7</v>
      </c>
      <c r="D109" s="15">
        <v>1655032</v>
      </c>
      <c r="E109" s="16">
        <v>851071</v>
      </c>
      <c r="F109" s="16">
        <v>803961</v>
      </c>
    </row>
    <row r="110" spans="2:6" ht="15" customHeight="1" x14ac:dyDescent="0.25">
      <c r="B110" s="14">
        <v>1971</v>
      </c>
      <c r="C110" s="10" t="s">
        <v>8</v>
      </c>
      <c r="D110" s="15">
        <v>1455861</v>
      </c>
      <c r="E110" s="16">
        <v>728788</v>
      </c>
      <c r="F110" s="16">
        <v>727073</v>
      </c>
    </row>
    <row r="111" spans="2:6" ht="15" customHeight="1" x14ac:dyDescent="0.25">
      <c r="B111" s="14">
        <v>1971</v>
      </c>
      <c r="C111" s="10" t="s">
        <v>9</v>
      </c>
      <c r="D111" s="15">
        <v>1227697</v>
      </c>
      <c r="E111" s="16">
        <v>601038</v>
      </c>
      <c r="F111" s="16">
        <v>626659</v>
      </c>
    </row>
    <row r="112" spans="2:6" ht="15" customHeight="1" x14ac:dyDescent="0.25">
      <c r="B112" s="14">
        <v>1971</v>
      </c>
      <c r="C112" s="15" t="s">
        <v>10</v>
      </c>
      <c r="D112" s="15">
        <v>954413</v>
      </c>
      <c r="E112" s="16">
        <v>464191</v>
      </c>
      <c r="F112" s="16">
        <v>490222</v>
      </c>
    </row>
    <row r="113" spans="2:6" ht="15" customHeight="1" x14ac:dyDescent="0.25">
      <c r="B113" s="14">
        <v>1971</v>
      </c>
      <c r="C113" s="10" t="s">
        <v>11</v>
      </c>
      <c r="D113" s="15">
        <v>693185</v>
      </c>
      <c r="E113" s="16">
        <v>336538</v>
      </c>
      <c r="F113" s="16">
        <v>356647</v>
      </c>
    </row>
    <row r="114" spans="2:6" ht="15" customHeight="1" x14ac:dyDescent="0.25">
      <c r="B114" s="14">
        <v>1971</v>
      </c>
      <c r="C114" s="10" t="s">
        <v>12</v>
      </c>
      <c r="D114" s="15">
        <v>582976</v>
      </c>
      <c r="E114" s="16">
        <v>290210</v>
      </c>
      <c r="F114" s="16">
        <v>292766</v>
      </c>
    </row>
    <row r="115" spans="2:6" ht="15" customHeight="1" x14ac:dyDescent="0.25">
      <c r="B115" s="14">
        <v>1971</v>
      </c>
      <c r="C115" s="15" t="s">
        <v>13</v>
      </c>
      <c r="D115" s="15">
        <v>537496</v>
      </c>
      <c r="E115" s="16">
        <v>269941</v>
      </c>
      <c r="F115" s="16">
        <v>267555</v>
      </c>
    </row>
    <row r="116" spans="2:6" ht="15" customHeight="1" x14ac:dyDescent="0.25">
      <c r="B116" s="14">
        <v>1971</v>
      </c>
      <c r="C116" s="10" t="s">
        <v>14</v>
      </c>
      <c r="D116" s="15">
        <v>468590</v>
      </c>
      <c r="E116" s="16">
        <v>242951</v>
      </c>
      <c r="F116" s="16">
        <v>225639</v>
      </c>
    </row>
    <row r="117" spans="2:6" ht="15" customHeight="1" x14ac:dyDescent="0.25">
      <c r="B117" s="14">
        <v>1971</v>
      </c>
      <c r="C117" s="10" t="s">
        <v>15</v>
      </c>
      <c r="D117" s="15">
        <v>371042</v>
      </c>
      <c r="E117" s="16">
        <v>191292</v>
      </c>
      <c r="F117" s="16">
        <v>179750</v>
      </c>
    </row>
    <row r="118" spans="2:6" ht="15" customHeight="1" x14ac:dyDescent="0.25">
      <c r="B118" s="14">
        <v>1971</v>
      </c>
      <c r="C118" s="10" t="s">
        <v>16</v>
      </c>
      <c r="D118" s="15">
        <v>303520</v>
      </c>
      <c r="E118" s="16">
        <v>153806</v>
      </c>
      <c r="F118" s="16">
        <v>149714</v>
      </c>
    </row>
    <row r="119" spans="2:6" ht="15" customHeight="1" x14ac:dyDescent="0.25">
      <c r="B119" s="14">
        <v>1971</v>
      </c>
      <c r="C119" s="10" t="s">
        <v>17</v>
      </c>
      <c r="D119" s="15">
        <v>231769</v>
      </c>
      <c r="E119" s="16">
        <v>115284</v>
      </c>
      <c r="F119" s="16">
        <v>116485</v>
      </c>
    </row>
    <row r="120" spans="2:6" ht="15" customHeight="1" x14ac:dyDescent="0.25">
      <c r="B120" s="14">
        <v>1971</v>
      </c>
      <c r="C120" s="10" t="s">
        <v>18</v>
      </c>
      <c r="D120" s="15">
        <v>189970</v>
      </c>
      <c r="E120" s="16">
        <v>93197</v>
      </c>
      <c r="F120" s="16">
        <v>96773</v>
      </c>
    </row>
    <row r="121" spans="2:6" ht="15" customHeight="1" x14ac:dyDescent="0.25">
      <c r="B121" s="14">
        <v>1971</v>
      </c>
      <c r="C121" s="10" t="s">
        <v>19</v>
      </c>
      <c r="D121" s="15">
        <v>119823</v>
      </c>
      <c r="E121" s="16">
        <v>57256</v>
      </c>
      <c r="F121" s="16">
        <v>62567</v>
      </c>
    </row>
    <row r="122" spans="2:6" ht="15" customHeight="1" x14ac:dyDescent="0.25">
      <c r="B122" s="14">
        <v>1971</v>
      </c>
      <c r="C122" s="10" t="s">
        <v>20</v>
      </c>
      <c r="D122" s="15">
        <v>88397</v>
      </c>
      <c r="E122" s="16">
        <v>40723</v>
      </c>
      <c r="F122" s="16">
        <v>47674</v>
      </c>
    </row>
    <row r="123" spans="2:6" ht="15" customHeight="1" x14ac:dyDescent="0.25">
      <c r="B123" s="14">
        <v>1971</v>
      </c>
      <c r="C123" s="10" t="s">
        <v>21</v>
      </c>
      <c r="D123" s="15">
        <v>45799</v>
      </c>
      <c r="E123" s="16">
        <v>19900</v>
      </c>
      <c r="F123" s="16">
        <v>25899</v>
      </c>
    </row>
    <row r="124" spans="2:6" ht="15" customHeight="1" x14ac:dyDescent="0.25">
      <c r="B124" s="14">
        <v>1971</v>
      </c>
      <c r="C124" s="10" t="s">
        <v>22</v>
      </c>
      <c r="D124" s="15">
        <v>31850</v>
      </c>
      <c r="E124" s="16">
        <v>12470</v>
      </c>
      <c r="F124" s="16">
        <v>19380</v>
      </c>
    </row>
    <row r="125" spans="2:6" ht="15" customHeight="1" x14ac:dyDescent="0.25">
      <c r="B125" s="17">
        <v>1971</v>
      </c>
      <c r="C125" s="18" t="s">
        <v>23</v>
      </c>
      <c r="D125" s="19">
        <v>29564</v>
      </c>
      <c r="E125" s="25">
        <v>10494</v>
      </c>
      <c r="F125" s="25">
        <v>19070</v>
      </c>
    </row>
    <row r="126" spans="2:6" ht="15" customHeight="1" x14ac:dyDescent="0.25">
      <c r="B126" s="20">
        <v>1971</v>
      </c>
      <c r="C126" s="21" t="s">
        <v>24</v>
      </c>
      <c r="D126" s="71">
        <f>+SUM(D121:D125)/SUM(D108:D125)</f>
        <v>2.9420543090803712E-2</v>
      </c>
      <c r="E126" s="71">
        <f>+SUM(E121:E125)/SUM(E108:E125)</f>
        <v>2.6290623926086169E-2</v>
      </c>
      <c r="F126" s="71">
        <f>+SUM(F121:F125)/SUM(F108:F125)</f>
        <v>3.2546256639881886E-2</v>
      </c>
    </row>
    <row r="127" spans="2:6" ht="15" customHeight="1" x14ac:dyDescent="0.25">
      <c r="B127" s="20">
        <v>1971</v>
      </c>
      <c r="C127" s="21" t="s">
        <v>25</v>
      </c>
      <c r="D127" s="71">
        <f>+SUM(D121:D125)/SUM(D108:D110)</f>
        <v>6.5099059299368822E-2</v>
      </c>
      <c r="E127" s="71">
        <f>+SUM(E121:E125)/SUM(E108:E110)</f>
        <v>5.7302961186655413E-2</v>
      </c>
      <c r="F127" s="71">
        <f>+SUM(F121:F125)/SUM(F108:F110)</f>
        <v>7.3124710740859411E-2</v>
      </c>
    </row>
    <row r="128" spans="2:6" ht="15" customHeight="1" x14ac:dyDescent="0.25">
      <c r="B128" s="20">
        <v>1971</v>
      </c>
      <c r="C128" s="21" t="s">
        <v>26</v>
      </c>
      <c r="D128" s="71">
        <f>+SUM(D124:D125)/SUM(D121:D125)</f>
        <v>0.1946974476354725</v>
      </c>
      <c r="E128" s="71">
        <f>+SUM(E124:E125)/SUM(E121:E125)</f>
        <v>0.16304679678791278</v>
      </c>
      <c r="F128" s="71">
        <f>+SUM(F124:F125)/SUM(F121:F125)</f>
        <v>0.22023025373732746</v>
      </c>
    </row>
    <row r="129" spans="2:6" ht="15" customHeight="1" x14ac:dyDescent="0.25">
      <c r="B129" s="20">
        <v>1971</v>
      </c>
      <c r="C129" s="21" t="s">
        <v>27</v>
      </c>
      <c r="D129" s="71">
        <f>+SUM(D108:D110,D121:D125)/SUM(D111:D120)</f>
        <v>0.9281031129769175</v>
      </c>
      <c r="E129" s="71">
        <f>+SUM(E108:E110,E121:E125)/SUM(E111:E120)</f>
        <v>0.94209098739581099</v>
      </c>
      <c r="F129" s="71">
        <f>+SUM(F108:F110,F121:F125)/SUM(F111:F120)</f>
        <v>0.91433368662591308</v>
      </c>
    </row>
    <row r="130" spans="2:6" ht="15" customHeight="1" x14ac:dyDescent="0.25">
      <c r="B130" s="20">
        <v>1971</v>
      </c>
      <c r="C130" s="21" t="s">
        <v>28</v>
      </c>
      <c r="D130" s="71">
        <f>+SUM(D108:D110)/SUM(D111:D120)</f>
        <v>0.87137727225806727</v>
      </c>
      <c r="E130" s="71">
        <f>+SUM(E108:E110)/SUM(E111:E120)</f>
        <v>0.89103220361594637</v>
      </c>
      <c r="F130" s="71">
        <f>+SUM(F108:F110)/SUM(F111:F120)</f>
        <v>0.85202929116661497</v>
      </c>
    </row>
    <row r="131" spans="2:6" ht="15" customHeight="1" x14ac:dyDescent="0.25">
      <c r="B131" s="20">
        <v>1971</v>
      </c>
      <c r="C131" s="24" t="s">
        <v>29</v>
      </c>
      <c r="D131" s="96">
        <f>+SUM(D111:D120)/SUM(D121:D125)</f>
        <v>17.628650141234431</v>
      </c>
      <c r="E131" s="96">
        <f>+SUM(E111:E120)/SUM(E121:E125)</f>
        <v>19.585268703449941</v>
      </c>
      <c r="F131" s="96">
        <f>+SUM(F111:F120)/SUM(F121:F125)</f>
        <v>16.050231972048799</v>
      </c>
    </row>
    <row r="132" spans="2:6" ht="15" customHeight="1" x14ac:dyDescent="0.25">
      <c r="B132" s="12">
        <v>1981</v>
      </c>
      <c r="C132" s="7" t="s">
        <v>3</v>
      </c>
      <c r="D132" s="13">
        <v>14516735</v>
      </c>
      <c r="E132" s="13">
        <v>7259812</v>
      </c>
      <c r="F132" s="13">
        <v>7256923</v>
      </c>
    </row>
    <row r="133" spans="2:6" ht="15" customHeight="1" x14ac:dyDescent="0.25">
      <c r="B133" s="14">
        <v>1981</v>
      </c>
      <c r="C133" s="10" t="s">
        <v>6</v>
      </c>
      <c r="D133" s="15">
        <v>2098639</v>
      </c>
      <c r="E133" s="16">
        <v>1066796</v>
      </c>
      <c r="F133" s="16">
        <v>1031843</v>
      </c>
    </row>
    <row r="134" spans="2:6" ht="15" customHeight="1" x14ac:dyDescent="0.25">
      <c r="B134" s="14">
        <v>1981</v>
      </c>
      <c r="C134" s="15" t="s">
        <v>7</v>
      </c>
      <c r="D134" s="15">
        <v>1906047</v>
      </c>
      <c r="E134" s="16">
        <v>966393</v>
      </c>
      <c r="F134" s="16">
        <v>939654</v>
      </c>
    </row>
    <row r="135" spans="2:6" ht="15" customHeight="1" x14ac:dyDescent="0.25">
      <c r="B135" s="14">
        <v>1981</v>
      </c>
      <c r="C135" s="10" t="s">
        <v>8</v>
      </c>
      <c r="D135" s="15">
        <v>1792583</v>
      </c>
      <c r="E135" s="16">
        <v>903908</v>
      </c>
      <c r="F135" s="16">
        <v>888675</v>
      </c>
    </row>
    <row r="136" spans="2:6" ht="15" customHeight="1" x14ac:dyDescent="0.25">
      <c r="B136" s="14">
        <v>1981</v>
      </c>
      <c r="C136" s="10" t="s">
        <v>9</v>
      </c>
      <c r="D136" s="15">
        <v>1646343</v>
      </c>
      <c r="E136" s="16">
        <v>822575</v>
      </c>
      <c r="F136" s="16">
        <v>823768</v>
      </c>
    </row>
    <row r="137" spans="2:6" ht="15" customHeight="1" x14ac:dyDescent="0.25">
      <c r="B137" s="14">
        <v>1981</v>
      </c>
      <c r="C137" s="15" t="s">
        <v>10</v>
      </c>
      <c r="D137" s="15">
        <v>1449072</v>
      </c>
      <c r="E137" s="16">
        <v>716784</v>
      </c>
      <c r="F137" s="16">
        <v>732288</v>
      </c>
    </row>
    <row r="138" spans="2:6" ht="15" customHeight="1" x14ac:dyDescent="0.25">
      <c r="B138" s="14">
        <v>1981</v>
      </c>
      <c r="C138" s="10" t="s">
        <v>11</v>
      </c>
      <c r="D138" s="15">
        <v>1236929</v>
      </c>
      <c r="E138" s="16">
        <v>610993</v>
      </c>
      <c r="F138" s="16">
        <v>625936</v>
      </c>
    </row>
    <row r="139" spans="2:6" ht="15" customHeight="1" x14ac:dyDescent="0.25">
      <c r="B139" s="14">
        <v>1981</v>
      </c>
      <c r="C139" s="10" t="s">
        <v>12</v>
      </c>
      <c r="D139" s="15">
        <v>986766</v>
      </c>
      <c r="E139" s="16">
        <v>492405</v>
      </c>
      <c r="F139" s="16">
        <v>494361</v>
      </c>
    </row>
    <row r="140" spans="2:6" ht="15" customHeight="1" x14ac:dyDescent="0.25">
      <c r="B140" s="14">
        <v>1981</v>
      </c>
      <c r="C140" s="15" t="s">
        <v>13</v>
      </c>
      <c r="D140" s="15">
        <v>727764</v>
      </c>
      <c r="E140" s="16">
        <v>363267</v>
      </c>
      <c r="F140" s="16">
        <v>364497</v>
      </c>
    </row>
    <row r="141" spans="2:6" ht="15" customHeight="1" x14ac:dyDescent="0.25">
      <c r="B141" s="14">
        <v>1981</v>
      </c>
      <c r="C141" s="10" t="s">
        <v>14</v>
      </c>
      <c r="D141" s="15">
        <v>601705</v>
      </c>
      <c r="E141" s="16">
        <v>303292</v>
      </c>
      <c r="F141" s="16">
        <v>298413</v>
      </c>
    </row>
    <row r="142" spans="2:6" ht="15" customHeight="1" x14ac:dyDescent="0.25">
      <c r="B142" s="14">
        <v>1981</v>
      </c>
      <c r="C142" s="10" t="s">
        <v>15</v>
      </c>
      <c r="D142" s="15">
        <v>512503</v>
      </c>
      <c r="E142" s="16">
        <v>258065</v>
      </c>
      <c r="F142" s="16">
        <v>254438</v>
      </c>
    </row>
    <row r="143" spans="2:6" ht="15" customHeight="1" x14ac:dyDescent="0.25">
      <c r="B143" s="14">
        <v>1981</v>
      </c>
      <c r="C143" s="10" t="s">
        <v>16</v>
      </c>
      <c r="D143" s="15">
        <v>445765</v>
      </c>
      <c r="E143" s="16">
        <v>225406</v>
      </c>
      <c r="F143" s="16">
        <v>220359</v>
      </c>
    </row>
    <row r="144" spans="2:6" ht="15" customHeight="1" x14ac:dyDescent="0.25">
      <c r="B144" s="14">
        <v>1981</v>
      </c>
      <c r="C144" s="10" t="s">
        <v>17</v>
      </c>
      <c r="D144" s="15">
        <v>340139</v>
      </c>
      <c r="E144" s="16">
        <v>170190</v>
      </c>
      <c r="F144" s="16">
        <v>169949</v>
      </c>
    </row>
    <row r="145" spans="2:6" ht="15" customHeight="1" x14ac:dyDescent="0.25">
      <c r="B145" s="14">
        <v>1981</v>
      </c>
      <c r="C145" s="10" t="s">
        <v>18</v>
      </c>
      <c r="D145" s="15">
        <v>260896</v>
      </c>
      <c r="E145" s="16">
        <v>127759</v>
      </c>
      <c r="F145" s="16">
        <v>133137</v>
      </c>
    </row>
    <row r="146" spans="2:6" ht="15" customHeight="1" x14ac:dyDescent="0.25">
      <c r="B146" s="14">
        <v>1981</v>
      </c>
      <c r="C146" s="10" t="s">
        <v>19</v>
      </c>
      <c r="D146" s="15">
        <v>194759</v>
      </c>
      <c r="E146" s="16">
        <v>92020</v>
      </c>
      <c r="F146" s="16">
        <v>102739</v>
      </c>
    </row>
    <row r="147" spans="2:6" ht="15" customHeight="1" x14ac:dyDescent="0.25">
      <c r="B147" s="14">
        <v>1981</v>
      </c>
      <c r="C147" s="10" t="s">
        <v>20</v>
      </c>
      <c r="D147" s="15">
        <v>138384</v>
      </c>
      <c r="E147" s="16">
        <v>63663</v>
      </c>
      <c r="F147" s="16">
        <v>74721</v>
      </c>
    </row>
    <row r="148" spans="2:6" ht="15" customHeight="1" x14ac:dyDescent="0.25">
      <c r="B148" s="14">
        <v>1981</v>
      </c>
      <c r="C148" s="10" t="s">
        <v>21</v>
      </c>
      <c r="D148" s="15">
        <v>85354</v>
      </c>
      <c r="E148" s="16">
        <v>38076</v>
      </c>
      <c r="F148" s="16">
        <v>47278</v>
      </c>
    </row>
    <row r="149" spans="2:6" ht="15" customHeight="1" x14ac:dyDescent="0.25">
      <c r="B149" s="17">
        <v>1981</v>
      </c>
      <c r="C149" s="18" t="s">
        <v>30</v>
      </c>
      <c r="D149" s="19">
        <v>93087</v>
      </c>
      <c r="E149" s="25">
        <v>38220</v>
      </c>
      <c r="F149" s="25">
        <v>54867</v>
      </c>
    </row>
    <row r="150" spans="2:6" ht="15" customHeight="1" x14ac:dyDescent="0.25">
      <c r="B150" s="20">
        <v>1981</v>
      </c>
      <c r="C150" s="21" t="s">
        <v>24</v>
      </c>
      <c r="D150" s="71">
        <f>+SUM(D146:D149)/SUM(D133:D149)</f>
        <v>3.5240982218108959E-2</v>
      </c>
      <c r="E150" s="71">
        <f>+SUM(E146:E149)/SUM(E133:E149)</f>
        <v>3.1953857758300078E-2</v>
      </c>
      <c r="F150" s="71">
        <f>+SUM(F146:F149)/SUM(F133:F149)</f>
        <v>3.8529415290750636E-2</v>
      </c>
    </row>
    <row r="151" spans="2:6" ht="15" customHeight="1" x14ac:dyDescent="0.25">
      <c r="B151" s="20">
        <v>1981</v>
      </c>
      <c r="C151" s="21" t="s">
        <v>25</v>
      </c>
      <c r="D151" s="71">
        <f>+SUM(D146:D149)/SUM(D133:D135)</f>
        <v>8.8245689478959832E-2</v>
      </c>
      <c r="E151" s="71">
        <f>+SUM(E146:E149)/SUM(E133:E135)</f>
        <v>7.8982410182571433E-2</v>
      </c>
      <c r="F151" s="71">
        <f>+SUM(F146:F149)/SUM(F133:F135)</f>
        <v>9.7758106855112215E-2</v>
      </c>
    </row>
    <row r="152" spans="2:6" ht="15" customHeight="1" x14ac:dyDescent="0.25">
      <c r="B152" s="20">
        <v>1981</v>
      </c>
      <c r="C152" s="21" t="s">
        <v>26</v>
      </c>
      <c r="D152" s="71">
        <f>+D149/SUM(D146:D149)</f>
        <v>0.18195838806530307</v>
      </c>
      <c r="E152" s="71">
        <f>+E149/SUM(E146:E149)</f>
        <v>0.16475629259545044</v>
      </c>
      <c r="F152" s="71">
        <f>+F149/SUM(F146:F149)</f>
        <v>0.19623039645213783</v>
      </c>
    </row>
    <row r="153" spans="2:6" ht="15" customHeight="1" x14ac:dyDescent="0.25">
      <c r="B153" s="20">
        <v>1981</v>
      </c>
      <c r="C153" s="21" t="s">
        <v>27</v>
      </c>
      <c r="D153" s="71">
        <f>+SUM(D133:D135,D146:D149)/SUM(D136:D145)</f>
        <v>0.76863349156335337</v>
      </c>
      <c r="E153" s="71">
        <f>+SUM(E133:E135,E146:E149)/SUM(E136:E145)</f>
        <v>0.7746958004623129</v>
      </c>
      <c r="F153" s="71">
        <f>+SUM(F133:F135,F146:F149)/SUM(F136:F145)</f>
        <v>0.76261007017968274</v>
      </c>
    </row>
    <row r="154" spans="2:6" ht="15" customHeight="1" x14ac:dyDescent="0.25">
      <c r="B154" s="20">
        <v>1981</v>
      </c>
      <c r="C154" s="21" t="s">
        <v>28</v>
      </c>
      <c r="D154" s="71">
        <f>+SUM(D133:D135)/SUM(D136:D145)</f>
        <v>0.70630511013681729</v>
      </c>
      <c r="E154" s="71">
        <f>+SUM(E133:E135)/SUM(E136:E145)</f>
        <v>0.71798742329008769</v>
      </c>
      <c r="F154" s="71">
        <f>+SUM(F133:F135)/SUM(F136:F145)</f>
        <v>0.69469773479007058</v>
      </c>
    </row>
    <row r="155" spans="2:6" ht="15" customHeight="1" x14ac:dyDescent="0.25">
      <c r="B155" s="23">
        <v>1981</v>
      </c>
      <c r="C155" s="24" t="s">
        <v>29</v>
      </c>
      <c r="D155" s="96">
        <f>+SUM(D136:D145)/SUM(D146:D149)</f>
        <v>16.044055326202539</v>
      </c>
      <c r="E155" s="96">
        <f>+SUM(E136:E145)/SUM(E146:E149)</f>
        <v>17.634078946801218</v>
      </c>
      <c r="F155" s="96">
        <f>+SUM(F136:F145)/SUM(F146:F149)</f>
        <v>14.724865435167468</v>
      </c>
    </row>
    <row r="156" spans="2:6" ht="15" customHeight="1" x14ac:dyDescent="0.25">
      <c r="B156" s="12">
        <v>1990</v>
      </c>
      <c r="C156" s="7" t="s">
        <v>3</v>
      </c>
      <c r="D156" s="13">
        <v>18105265</v>
      </c>
      <c r="E156" s="13">
        <v>9019757</v>
      </c>
      <c r="F156" s="13">
        <v>9085508</v>
      </c>
    </row>
    <row r="157" spans="2:6" ht="15" customHeight="1" x14ac:dyDescent="0.25">
      <c r="B157" s="14">
        <v>1990</v>
      </c>
      <c r="C157" s="10" t="s">
        <v>6</v>
      </c>
      <c r="D157" s="15">
        <v>2343059</v>
      </c>
      <c r="E157" s="16">
        <v>1194896</v>
      </c>
      <c r="F157" s="16">
        <v>1148163</v>
      </c>
    </row>
    <row r="158" spans="2:6" ht="15" customHeight="1" x14ac:dyDescent="0.25">
      <c r="B158" s="14">
        <v>1990</v>
      </c>
      <c r="C158" s="15" t="s">
        <v>7</v>
      </c>
      <c r="D158" s="15">
        <v>2253798</v>
      </c>
      <c r="E158" s="16">
        <v>1146087</v>
      </c>
      <c r="F158" s="16">
        <v>1107711</v>
      </c>
    </row>
    <row r="159" spans="2:6" ht="15" customHeight="1" x14ac:dyDescent="0.25">
      <c r="B159" s="14">
        <v>1990</v>
      </c>
      <c r="C159" s="10" t="s">
        <v>8</v>
      </c>
      <c r="D159" s="15">
        <v>2146994</v>
      </c>
      <c r="E159" s="16">
        <v>1087702</v>
      </c>
      <c r="F159" s="16">
        <v>1059292</v>
      </c>
    </row>
    <row r="160" spans="2:6" ht="15" customHeight="1" x14ac:dyDescent="0.25">
      <c r="B160" s="14">
        <v>1990</v>
      </c>
      <c r="C160" s="10" t="s">
        <v>9</v>
      </c>
      <c r="D160" s="15">
        <v>1922514</v>
      </c>
      <c r="E160" s="16">
        <v>968497</v>
      </c>
      <c r="F160" s="16">
        <v>954017</v>
      </c>
    </row>
    <row r="161" spans="2:6" ht="15" customHeight="1" x14ac:dyDescent="0.25">
      <c r="B161" s="14">
        <v>1990</v>
      </c>
      <c r="C161" s="15" t="s">
        <v>10</v>
      </c>
      <c r="D161" s="15">
        <v>1725187</v>
      </c>
      <c r="E161" s="16">
        <v>858225</v>
      </c>
      <c r="F161" s="16">
        <v>866962</v>
      </c>
    </row>
    <row r="162" spans="2:6" ht="15" customHeight="1" x14ac:dyDescent="0.25">
      <c r="B162" s="14">
        <v>1990</v>
      </c>
      <c r="C162" s="10" t="s">
        <v>11</v>
      </c>
      <c r="D162" s="15">
        <v>1569542</v>
      </c>
      <c r="E162" s="16">
        <v>772081</v>
      </c>
      <c r="F162" s="16">
        <v>797461</v>
      </c>
    </row>
    <row r="163" spans="2:6" ht="15" customHeight="1" x14ac:dyDescent="0.25">
      <c r="B163" s="14">
        <v>1990</v>
      </c>
      <c r="C163" s="10" t="s">
        <v>12</v>
      </c>
      <c r="D163" s="15">
        <v>1366694</v>
      </c>
      <c r="E163" s="16">
        <v>671020</v>
      </c>
      <c r="F163" s="16">
        <v>695674</v>
      </c>
    </row>
    <row r="164" spans="2:6" ht="15" customHeight="1" x14ac:dyDescent="0.25">
      <c r="B164" s="14">
        <v>1990</v>
      </c>
      <c r="C164" s="15" t="s">
        <v>13</v>
      </c>
      <c r="D164" s="15">
        <v>1163580</v>
      </c>
      <c r="E164" s="16">
        <v>570519</v>
      </c>
      <c r="F164" s="16">
        <v>593061</v>
      </c>
    </row>
    <row r="165" spans="2:6" ht="15" customHeight="1" x14ac:dyDescent="0.25">
      <c r="B165" s="14">
        <v>1990</v>
      </c>
      <c r="C165" s="10" t="s">
        <v>14</v>
      </c>
      <c r="D165" s="15">
        <v>887884</v>
      </c>
      <c r="E165" s="16">
        <v>437768</v>
      </c>
      <c r="F165" s="16">
        <v>450116</v>
      </c>
    </row>
    <row r="166" spans="2:6" ht="15" customHeight="1" x14ac:dyDescent="0.25">
      <c r="B166" s="14">
        <v>1990</v>
      </c>
      <c r="C166" s="10" t="s">
        <v>15</v>
      </c>
      <c r="D166" s="15">
        <v>644217</v>
      </c>
      <c r="E166" s="16">
        <v>318990</v>
      </c>
      <c r="F166" s="16">
        <v>325227</v>
      </c>
    </row>
    <row r="167" spans="2:6" ht="15" customHeight="1" x14ac:dyDescent="0.25">
      <c r="B167" s="14">
        <v>1990</v>
      </c>
      <c r="C167" s="10" t="s">
        <v>16</v>
      </c>
      <c r="D167" s="15">
        <v>544860</v>
      </c>
      <c r="E167" s="16">
        <v>268059</v>
      </c>
      <c r="F167" s="16">
        <v>276801</v>
      </c>
    </row>
    <row r="168" spans="2:6" ht="15" customHeight="1" x14ac:dyDescent="0.25">
      <c r="B168" s="14">
        <v>1990</v>
      </c>
      <c r="C168" s="10" t="s">
        <v>17</v>
      </c>
      <c r="D168" s="15">
        <v>435339</v>
      </c>
      <c r="E168" s="16">
        <v>213658</v>
      </c>
      <c r="F168" s="16">
        <v>221681</v>
      </c>
    </row>
    <row r="169" spans="2:6" ht="15" customHeight="1" x14ac:dyDescent="0.25">
      <c r="B169" s="14">
        <v>1990</v>
      </c>
      <c r="C169" s="10" t="s">
        <v>18</v>
      </c>
      <c r="D169" s="15">
        <v>375538</v>
      </c>
      <c r="E169" s="16">
        <v>182223</v>
      </c>
      <c r="F169" s="16">
        <v>193315</v>
      </c>
    </row>
    <row r="170" spans="2:6" ht="15" customHeight="1" x14ac:dyDescent="0.25">
      <c r="B170" s="14">
        <v>1990</v>
      </c>
      <c r="C170" s="10" t="s">
        <v>19</v>
      </c>
      <c r="D170" s="15">
        <v>258785</v>
      </c>
      <c r="E170" s="16">
        <v>122834</v>
      </c>
      <c r="F170" s="16">
        <v>135951</v>
      </c>
    </row>
    <row r="171" spans="2:6" ht="15" customHeight="1" x14ac:dyDescent="0.25">
      <c r="B171" s="14">
        <v>1990</v>
      </c>
      <c r="C171" s="10" t="s">
        <v>20</v>
      </c>
      <c r="D171" s="15">
        <v>191662</v>
      </c>
      <c r="E171" s="16">
        <v>88974</v>
      </c>
      <c r="F171" s="16">
        <v>102688</v>
      </c>
    </row>
    <row r="172" spans="2:6" ht="15" customHeight="1" x14ac:dyDescent="0.25">
      <c r="B172" s="14">
        <v>1990</v>
      </c>
      <c r="C172" s="10" t="s">
        <v>21</v>
      </c>
      <c r="D172" s="15">
        <v>130782</v>
      </c>
      <c r="E172" s="16">
        <v>57796</v>
      </c>
      <c r="F172" s="16">
        <v>72986</v>
      </c>
    </row>
    <row r="173" spans="2:6" ht="15" customHeight="1" x14ac:dyDescent="0.25">
      <c r="B173" s="14">
        <v>1990</v>
      </c>
      <c r="C173" s="10" t="s">
        <v>22</v>
      </c>
      <c r="D173" s="15">
        <v>87978</v>
      </c>
      <c r="E173" s="16">
        <v>37974</v>
      </c>
      <c r="F173" s="16">
        <v>50004</v>
      </c>
    </row>
    <row r="174" spans="2:6" ht="15" customHeight="1" x14ac:dyDescent="0.25">
      <c r="B174" s="17">
        <v>1990</v>
      </c>
      <c r="C174" s="18" t="s">
        <v>23</v>
      </c>
      <c r="D174" s="19">
        <v>56852</v>
      </c>
      <c r="E174" s="25">
        <v>22454</v>
      </c>
      <c r="F174" s="25">
        <v>34398</v>
      </c>
    </row>
    <row r="175" spans="2:6" ht="15" customHeight="1" x14ac:dyDescent="0.25">
      <c r="B175" s="20">
        <v>1990</v>
      </c>
      <c r="C175" s="21" t="s">
        <v>24</v>
      </c>
      <c r="D175" s="71">
        <f>+SUM(D170:D174)/SUM(D157:D174)</f>
        <v>4.0102091850077862E-2</v>
      </c>
      <c r="E175" s="71">
        <f>+SUM(E170:E174)/SUM(E157:E174)</f>
        <v>3.6589899262252853E-2</v>
      </c>
      <c r="F175" s="71">
        <f>+SUM(F170:F174)/SUM(F157:F174)</f>
        <v>4.358886701767254E-2</v>
      </c>
    </row>
    <row r="176" spans="2:6" ht="15" customHeight="1" x14ac:dyDescent="0.25">
      <c r="B176" s="20">
        <v>1990</v>
      </c>
      <c r="C176" s="21" t="s">
        <v>25</v>
      </c>
      <c r="D176" s="71">
        <f>+SUM(D170:D174)/SUM(D157:D159)</f>
        <v>0.10766237273035836</v>
      </c>
      <c r="E176" s="71">
        <f>+SUM(E170:E174)/SUM(E157:E159)</f>
        <v>9.625614484853523E-2</v>
      </c>
      <c r="F176" s="71">
        <f>+SUM(F170:F174)/SUM(F157:F159)</f>
        <v>0.11945917640323291</v>
      </c>
    </row>
    <row r="177" spans="2:12" ht="15" customHeight="1" x14ac:dyDescent="0.25">
      <c r="B177" s="20">
        <v>1990</v>
      </c>
      <c r="C177" s="21" t="s">
        <v>26</v>
      </c>
      <c r="D177" s="71">
        <f>+SUM(D173:D174)/SUM(D170:D174)</f>
        <v>0.19947414741777184</v>
      </c>
      <c r="E177" s="71">
        <f>+SUM(E173:E174)/SUM(E170:E174)</f>
        <v>0.18309739661608571</v>
      </c>
      <c r="F177" s="71">
        <f>+SUM(F173:F174)/SUM(F170:F174)</f>
        <v>0.21312183260232256</v>
      </c>
      <c r="I177"/>
      <c r="J177"/>
      <c r="K177"/>
      <c r="L177"/>
    </row>
    <row r="178" spans="2:12" ht="15" customHeight="1" x14ac:dyDescent="0.25">
      <c r="B178" s="20">
        <v>1990</v>
      </c>
      <c r="C178" s="21" t="s">
        <v>27</v>
      </c>
      <c r="D178" s="71">
        <f>+SUM(D157:D159,D170:D174)/SUM(D160:D169)</f>
        <v>0.70236583546106357</v>
      </c>
      <c r="E178" s="71">
        <f>+SUM(E157:E159,E170:E174)/SUM(E160:E169)</f>
        <v>0.7144437221537947</v>
      </c>
      <c r="F178" s="71">
        <f>+SUM(F157:F159,F170:F174)/SUM(F160:F169)</f>
        <v>0.6905425156508318</v>
      </c>
      <c r="I178"/>
      <c r="J178"/>
      <c r="K178"/>
      <c r="L178"/>
    </row>
    <row r="179" spans="2:12" ht="15" customHeight="1" x14ac:dyDescent="0.25">
      <c r="B179" s="20">
        <v>1990</v>
      </c>
      <c r="C179" s="21" t="s">
        <v>28</v>
      </c>
      <c r="D179" s="71">
        <f>+SUM(D157:D159)/SUM(D160:D169)</f>
        <v>0.63409740436496953</v>
      </c>
      <c r="E179" s="71">
        <f>+SUM(E157:E159)/SUM(E160:E169)</f>
        <v>0.6517123990693855</v>
      </c>
      <c r="F179" s="71">
        <f>+SUM(F157:F159)/SUM(F160:F169)</f>
        <v>0.61685368274840613</v>
      </c>
      <c r="I179"/>
      <c r="J179"/>
      <c r="K179"/>
      <c r="L179"/>
    </row>
    <row r="180" spans="2:12" ht="15" customHeight="1" x14ac:dyDescent="0.25">
      <c r="B180" s="23">
        <v>1990</v>
      </c>
      <c r="C180" s="24" t="s">
        <v>29</v>
      </c>
      <c r="D180" s="96">
        <f>+SUM(D160:D169)/SUM(D170:D174)</f>
        <v>14.64805890430392</v>
      </c>
      <c r="E180" s="96">
        <f>+SUM(E160:E169)/SUM(E170:E174)</f>
        <v>15.940999660638969</v>
      </c>
      <c r="F180" s="96">
        <f>+SUM(F160:F169)/SUM(F170:F174)</f>
        <v>13.570577258621256</v>
      </c>
      <c r="I180"/>
      <c r="J180"/>
      <c r="K180"/>
      <c r="L180"/>
    </row>
    <row r="181" spans="2:12" ht="15" customHeight="1" x14ac:dyDescent="0.25">
      <c r="B181" s="12">
        <v>2001</v>
      </c>
      <c r="C181" s="7" t="s">
        <v>3</v>
      </c>
      <c r="D181" s="13">
        <v>23232553</v>
      </c>
      <c r="E181" s="13">
        <v>11495270</v>
      </c>
      <c r="F181" s="13">
        <v>11737283</v>
      </c>
      <c r="I181"/>
      <c r="J181"/>
      <c r="K181"/>
      <c r="L181"/>
    </row>
    <row r="182" spans="2:12" ht="15" customHeight="1" x14ac:dyDescent="0.25">
      <c r="B182" s="14">
        <v>2001</v>
      </c>
      <c r="C182" s="10" t="s">
        <v>6</v>
      </c>
      <c r="D182" s="15">
        <v>2501894</v>
      </c>
      <c r="E182" s="16">
        <v>1282639</v>
      </c>
      <c r="F182" s="16">
        <v>1219255</v>
      </c>
      <c r="I182"/>
      <c r="J182"/>
      <c r="K182"/>
      <c r="L182"/>
    </row>
    <row r="183" spans="2:12" ht="15" customHeight="1" x14ac:dyDescent="0.25">
      <c r="B183" s="14">
        <v>2001</v>
      </c>
      <c r="C183" s="15" t="s">
        <v>7</v>
      </c>
      <c r="D183" s="15">
        <v>2680308</v>
      </c>
      <c r="E183" s="16">
        <v>1367727</v>
      </c>
      <c r="F183" s="16">
        <v>1312581</v>
      </c>
      <c r="I183"/>
      <c r="J183"/>
      <c r="K183"/>
      <c r="L183"/>
    </row>
    <row r="184" spans="2:12" ht="15" customHeight="1" x14ac:dyDescent="0.25">
      <c r="B184" s="14">
        <v>2001</v>
      </c>
      <c r="C184" s="10" t="s">
        <v>8</v>
      </c>
      <c r="D184" s="15">
        <v>2535766</v>
      </c>
      <c r="E184" s="16">
        <v>1281342</v>
      </c>
      <c r="F184" s="16">
        <v>1254424</v>
      </c>
      <c r="I184"/>
      <c r="J184"/>
      <c r="K184"/>
      <c r="L184"/>
    </row>
    <row r="185" spans="2:12" ht="15" customHeight="1" x14ac:dyDescent="0.25">
      <c r="B185" s="14">
        <v>2001</v>
      </c>
      <c r="C185" s="10" t="s">
        <v>9</v>
      </c>
      <c r="D185" s="15">
        <v>2319853</v>
      </c>
      <c r="E185" s="16">
        <v>1164429</v>
      </c>
      <c r="F185" s="16">
        <v>1155424</v>
      </c>
      <c r="I185"/>
      <c r="J185"/>
      <c r="K185"/>
      <c r="L185"/>
    </row>
    <row r="186" spans="2:12" ht="15" customHeight="1" x14ac:dyDescent="0.25">
      <c r="B186" s="14">
        <v>2001</v>
      </c>
      <c r="C186" s="15" t="s">
        <v>10</v>
      </c>
      <c r="D186" s="15">
        <v>2185621</v>
      </c>
      <c r="E186" s="16">
        <v>1080653</v>
      </c>
      <c r="F186" s="16">
        <v>1104968</v>
      </c>
    </row>
    <row r="187" spans="2:12" ht="15" customHeight="1" x14ac:dyDescent="0.25">
      <c r="B187" s="14">
        <v>2001</v>
      </c>
      <c r="C187" s="10" t="s">
        <v>11</v>
      </c>
      <c r="D187" s="15">
        <v>1888838</v>
      </c>
      <c r="E187" s="16">
        <v>924446</v>
      </c>
      <c r="F187" s="16">
        <v>964392</v>
      </c>
    </row>
    <row r="188" spans="2:12" ht="15" customHeight="1" x14ac:dyDescent="0.25">
      <c r="B188" s="14">
        <v>2001</v>
      </c>
      <c r="C188" s="10" t="s">
        <v>12</v>
      </c>
      <c r="D188" s="15">
        <v>1762621</v>
      </c>
      <c r="E188" s="16">
        <v>863034</v>
      </c>
      <c r="F188" s="16">
        <v>899587</v>
      </c>
    </row>
    <row r="189" spans="2:12" ht="15" customHeight="1" x14ac:dyDescent="0.25">
      <c r="B189" s="14">
        <v>2001</v>
      </c>
      <c r="C189" s="15" t="s">
        <v>13</v>
      </c>
      <c r="D189" s="15">
        <v>1593742</v>
      </c>
      <c r="E189" s="16">
        <v>772881</v>
      </c>
      <c r="F189" s="16">
        <v>820861</v>
      </c>
    </row>
    <row r="190" spans="2:12" ht="15" customHeight="1" x14ac:dyDescent="0.25">
      <c r="B190" s="14">
        <v>2001</v>
      </c>
      <c r="C190" s="10" t="s">
        <v>14</v>
      </c>
      <c r="D190" s="15">
        <v>1428506</v>
      </c>
      <c r="E190" s="16">
        <v>695516</v>
      </c>
      <c r="F190" s="16">
        <v>732990</v>
      </c>
    </row>
    <row r="191" spans="2:12" ht="15" customHeight="1" x14ac:dyDescent="0.25">
      <c r="B191" s="14">
        <v>2001</v>
      </c>
      <c r="C191" s="10" t="s">
        <v>15</v>
      </c>
      <c r="D191" s="15">
        <v>1159743</v>
      </c>
      <c r="E191" s="16">
        <v>564987</v>
      </c>
      <c r="F191" s="16">
        <v>594756</v>
      </c>
    </row>
    <row r="192" spans="2:12" ht="15" customHeight="1" x14ac:dyDescent="0.25">
      <c r="B192" s="14">
        <v>2001</v>
      </c>
      <c r="C192" s="10" t="s">
        <v>16</v>
      </c>
      <c r="D192" s="15">
        <v>925449</v>
      </c>
      <c r="E192" s="16">
        <v>452112</v>
      </c>
      <c r="F192" s="16">
        <v>473337</v>
      </c>
    </row>
    <row r="193" spans="2:6" ht="15" customHeight="1" x14ac:dyDescent="0.25">
      <c r="B193" s="14">
        <v>2001</v>
      </c>
      <c r="C193" s="10" t="s">
        <v>17</v>
      </c>
      <c r="D193" s="15">
        <v>619029</v>
      </c>
      <c r="E193" s="16">
        <v>297806</v>
      </c>
      <c r="F193" s="16">
        <v>321223</v>
      </c>
    </row>
    <row r="194" spans="2:6" ht="15" customHeight="1" x14ac:dyDescent="0.25">
      <c r="B194" s="14">
        <v>2001</v>
      </c>
      <c r="C194" s="10" t="s">
        <v>18</v>
      </c>
      <c r="D194" s="15">
        <v>503568</v>
      </c>
      <c r="E194" s="16">
        <v>240296</v>
      </c>
      <c r="F194" s="16">
        <v>263272</v>
      </c>
    </row>
    <row r="195" spans="2:6" ht="15" customHeight="1" x14ac:dyDescent="0.25">
      <c r="B195" s="14">
        <v>2001</v>
      </c>
      <c r="C195" s="10" t="s">
        <v>19</v>
      </c>
      <c r="D195" s="15">
        <v>383306</v>
      </c>
      <c r="E195" s="16">
        <v>178264</v>
      </c>
      <c r="F195" s="16">
        <v>205042</v>
      </c>
    </row>
    <row r="196" spans="2:6" ht="15" customHeight="1" x14ac:dyDescent="0.25">
      <c r="B196" s="14">
        <v>2001</v>
      </c>
      <c r="C196" s="10" t="s">
        <v>20</v>
      </c>
      <c r="D196" s="15">
        <v>304303</v>
      </c>
      <c r="E196" s="16">
        <v>140060</v>
      </c>
      <c r="F196" s="16">
        <v>164243</v>
      </c>
    </row>
    <row r="197" spans="2:6" ht="15" customHeight="1" x14ac:dyDescent="0.25">
      <c r="B197" s="14">
        <v>2001</v>
      </c>
      <c r="C197" s="10" t="s">
        <v>21</v>
      </c>
      <c r="D197" s="15">
        <v>206737</v>
      </c>
      <c r="E197" s="16">
        <v>93302</v>
      </c>
      <c r="F197" s="16">
        <v>113435</v>
      </c>
    </row>
    <row r="198" spans="2:6" ht="15" customHeight="1" x14ac:dyDescent="0.25">
      <c r="B198" s="14">
        <v>2001</v>
      </c>
      <c r="C198" s="10" t="s">
        <v>22</v>
      </c>
      <c r="D198" s="15">
        <v>124442</v>
      </c>
      <c r="E198" s="16">
        <v>52605</v>
      </c>
      <c r="F198" s="16">
        <v>71837</v>
      </c>
    </row>
    <row r="199" spans="2:6" ht="15" customHeight="1" x14ac:dyDescent="0.25">
      <c r="B199" s="17">
        <v>2001</v>
      </c>
      <c r="C199" s="18" t="s">
        <v>23</v>
      </c>
      <c r="D199" s="19">
        <v>108827</v>
      </c>
      <c r="E199" s="25">
        <v>43171</v>
      </c>
      <c r="F199" s="25">
        <v>65656</v>
      </c>
    </row>
    <row r="200" spans="2:6" ht="15" customHeight="1" x14ac:dyDescent="0.25">
      <c r="B200" s="20">
        <v>2001</v>
      </c>
      <c r="C200" s="21" t="s">
        <v>24</v>
      </c>
      <c r="D200" s="71">
        <f>+SUM(D195:D199)/SUM(D182:D199)</f>
        <v>4.8535991718172342E-2</v>
      </c>
      <c r="E200" s="71">
        <f>+SUM(E195:E199)/SUM(E182:E199)</f>
        <v>4.4140068045378664E-2</v>
      </c>
      <c r="F200" s="71">
        <f>+SUM(F195:F199)/SUM(F182:F199)</f>
        <v>5.2841275106001957E-2</v>
      </c>
    </row>
    <row r="201" spans="2:6" ht="15" customHeight="1" x14ac:dyDescent="0.25">
      <c r="B201" s="20">
        <v>2001</v>
      </c>
      <c r="C201" s="21" t="s">
        <v>25</v>
      </c>
      <c r="D201" s="71">
        <f>+SUM(D195:D199)/SUM(D182:D184)</f>
        <v>0.14610257518559289</v>
      </c>
      <c r="E201" s="71">
        <f>+SUM(E195:E199)/SUM(E182:E184)</f>
        <v>0.12905383614449495</v>
      </c>
      <c r="F201" s="71">
        <f>+SUM(F195:F199)/SUM(F182:F184)</f>
        <v>0.16380623623311658</v>
      </c>
    </row>
    <row r="202" spans="2:6" ht="15" customHeight="1" x14ac:dyDescent="0.25">
      <c r="B202" s="20">
        <v>2001</v>
      </c>
      <c r="C202" s="21" t="s">
        <v>26</v>
      </c>
      <c r="D202" s="71">
        <f>+SUM(D198:D199)/SUM(D195:D199)</f>
        <v>0.20686936587399068</v>
      </c>
      <c r="E202" s="71">
        <f>+SUM(E198:E199)/SUM(E195:E199)</f>
        <v>0.18875763201564047</v>
      </c>
      <c r="F202" s="71">
        <f>+SUM(F198:F199)/SUM(F195:F199)</f>
        <v>0.22168674310277275</v>
      </c>
    </row>
    <row r="203" spans="2:6" ht="15" customHeight="1" x14ac:dyDescent="0.25">
      <c r="B203" s="20">
        <v>2001</v>
      </c>
      <c r="C203" s="21" t="s">
        <v>27</v>
      </c>
      <c r="D203" s="71">
        <f>+SUM(D182:D184,D195:D199)/SUM(D185:D194)</f>
        <v>0.61483293563550911</v>
      </c>
      <c r="E203" s="71">
        <f>+SUM(E182:E184,E195:E199)/SUM(E185:E194)</f>
        <v>0.62911130133103554</v>
      </c>
      <c r="F203" s="71">
        <f>+SUM(F182:F184,F195:F199)/SUM(F185:F194)</f>
        <v>0.60108951125455445</v>
      </c>
    </row>
    <row r="204" spans="2:6" ht="15" customHeight="1" x14ac:dyDescent="0.25">
      <c r="B204" s="20">
        <v>2001</v>
      </c>
      <c r="C204" s="21" t="s">
        <v>28</v>
      </c>
      <c r="D204" s="71">
        <f>+SUM(D182:D184)/SUM(D185:D194)</f>
        <v>0.53645541764527205</v>
      </c>
      <c r="E204" s="71">
        <f>+SUM(E182:E184)/SUM(E185:E194)</f>
        <v>0.55720221763678823</v>
      </c>
      <c r="F204" s="71">
        <f>+SUM(F182:F184)/SUM(F185:F194)</f>
        <v>0.51648589992101823</v>
      </c>
    </row>
    <row r="205" spans="2:6" ht="15" customHeight="1" x14ac:dyDescent="0.25">
      <c r="B205" s="23">
        <v>2001</v>
      </c>
      <c r="C205" s="24" t="s">
        <v>29</v>
      </c>
      <c r="D205" s="96">
        <f>+SUM(D185:D194)/SUM(D195:D199)</f>
        <v>12.758760747240858</v>
      </c>
      <c r="E205" s="96">
        <f>+SUM(E185:E194)/SUM(E195:E199)</f>
        <v>13.906448930039693</v>
      </c>
      <c r="F205" s="96">
        <f>+SUM(F185:F194)/SUM(F195:F199)</f>
        <v>11.819826414473738</v>
      </c>
    </row>
    <row r="206" spans="2:6" ht="15" customHeight="1" x14ac:dyDescent="0.25">
      <c r="B206" s="12">
        <v>2011</v>
      </c>
      <c r="C206" s="7" t="s">
        <v>3</v>
      </c>
      <c r="D206" s="13">
        <v>27227930</v>
      </c>
      <c r="E206" s="13">
        <v>13549752</v>
      </c>
      <c r="F206" s="13">
        <v>13678178</v>
      </c>
    </row>
    <row r="207" spans="2:6" ht="15" customHeight="1" x14ac:dyDescent="0.25">
      <c r="B207" s="14">
        <v>2011</v>
      </c>
      <c r="C207" s="10" t="s">
        <v>6</v>
      </c>
      <c r="D207" s="15">
        <v>2437631</v>
      </c>
      <c r="E207" s="16">
        <v>1254208</v>
      </c>
      <c r="F207" s="16">
        <v>1183423</v>
      </c>
    </row>
    <row r="208" spans="2:6" ht="15" customHeight="1" x14ac:dyDescent="0.25">
      <c r="B208" s="14">
        <v>2011</v>
      </c>
      <c r="C208" s="15" t="s">
        <v>7</v>
      </c>
      <c r="D208" s="15">
        <v>2402364</v>
      </c>
      <c r="E208" s="16">
        <v>1236217</v>
      </c>
      <c r="F208" s="16">
        <v>1166147</v>
      </c>
    </row>
    <row r="209" spans="2:6" ht="15" customHeight="1" x14ac:dyDescent="0.25">
      <c r="B209" s="14">
        <v>2011</v>
      </c>
      <c r="C209" s="10" t="s">
        <v>8</v>
      </c>
      <c r="D209" s="15">
        <v>2516779</v>
      </c>
      <c r="E209" s="16">
        <v>1298191</v>
      </c>
      <c r="F209" s="16">
        <v>1218588</v>
      </c>
    </row>
    <row r="210" spans="2:6" ht="15" customHeight="1" x14ac:dyDescent="0.25">
      <c r="B210" s="14">
        <v>2011</v>
      </c>
      <c r="C210" s="10" t="s">
        <v>9</v>
      </c>
      <c r="D210" s="15">
        <v>2641320</v>
      </c>
      <c r="E210" s="16">
        <v>1336159</v>
      </c>
      <c r="F210" s="16">
        <v>1305161</v>
      </c>
    </row>
    <row r="211" spans="2:6" ht="15" customHeight="1" x14ac:dyDescent="0.25">
      <c r="B211" s="14">
        <v>2011</v>
      </c>
      <c r="C211" s="15" t="s">
        <v>10</v>
      </c>
      <c r="D211" s="15">
        <v>2560649</v>
      </c>
      <c r="E211" s="16">
        <v>1280125</v>
      </c>
      <c r="F211" s="16">
        <v>1280524</v>
      </c>
    </row>
    <row r="212" spans="2:6" ht="15" customHeight="1" x14ac:dyDescent="0.25">
      <c r="B212" s="14">
        <v>2011</v>
      </c>
      <c r="C212" s="10" t="s">
        <v>11</v>
      </c>
      <c r="D212" s="15">
        <v>2344332</v>
      </c>
      <c r="E212" s="16">
        <v>1159400</v>
      </c>
      <c r="F212" s="16">
        <v>1184932</v>
      </c>
    </row>
    <row r="213" spans="2:6" ht="15" customHeight="1" x14ac:dyDescent="0.25">
      <c r="B213" s="14">
        <v>2011</v>
      </c>
      <c r="C213" s="10" t="s">
        <v>12</v>
      </c>
      <c r="D213" s="15">
        <v>2219741</v>
      </c>
      <c r="E213" s="16">
        <v>1105617</v>
      </c>
      <c r="F213" s="16">
        <v>1114124</v>
      </c>
    </row>
    <row r="214" spans="2:6" ht="15" customHeight="1" x14ac:dyDescent="0.25">
      <c r="B214" s="14">
        <v>2011</v>
      </c>
      <c r="C214" s="15" t="s">
        <v>13</v>
      </c>
      <c r="D214" s="15">
        <v>1905253</v>
      </c>
      <c r="E214" s="16">
        <v>942311</v>
      </c>
      <c r="F214" s="16">
        <v>962942</v>
      </c>
    </row>
    <row r="215" spans="2:6" ht="15" customHeight="1" x14ac:dyDescent="0.25">
      <c r="B215" s="14">
        <v>2011</v>
      </c>
      <c r="C215" s="10" t="s">
        <v>14</v>
      </c>
      <c r="D215" s="15">
        <v>1755490</v>
      </c>
      <c r="E215" s="16">
        <v>873509</v>
      </c>
      <c r="F215" s="16">
        <v>881981</v>
      </c>
    </row>
    <row r="216" spans="2:6" ht="15" customHeight="1" x14ac:dyDescent="0.25">
      <c r="B216" s="14">
        <v>2011</v>
      </c>
      <c r="C216" s="10" t="s">
        <v>15</v>
      </c>
      <c r="D216" s="15">
        <v>1528781</v>
      </c>
      <c r="E216" s="16">
        <v>747704</v>
      </c>
      <c r="F216" s="16">
        <v>781077</v>
      </c>
    </row>
    <row r="217" spans="2:6" ht="15" customHeight="1" x14ac:dyDescent="0.25">
      <c r="B217" s="14">
        <v>2011</v>
      </c>
      <c r="C217" s="10" t="s">
        <v>16</v>
      </c>
      <c r="D217" s="15">
        <v>1337934</v>
      </c>
      <c r="E217" s="16">
        <v>651255</v>
      </c>
      <c r="F217" s="16">
        <v>686679</v>
      </c>
    </row>
    <row r="218" spans="2:6" ht="15" customHeight="1" x14ac:dyDescent="0.25">
      <c r="B218" s="14">
        <v>2011</v>
      </c>
      <c r="C218" s="10" t="s">
        <v>17</v>
      </c>
      <c r="D218" s="15">
        <v>1108799</v>
      </c>
      <c r="E218" s="16">
        <v>530935</v>
      </c>
      <c r="F218" s="16">
        <v>577864</v>
      </c>
    </row>
    <row r="219" spans="2:6" ht="15" customHeight="1" x14ac:dyDescent="0.25">
      <c r="B219" s="14">
        <v>2011</v>
      </c>
      <c r="C219" s="10" t="s">
        <v>18</v>
      </c>
      <c r="D219" s="15">
        <v>848358</v>
      </c>
      <c r="E219" s="16">
        <v>407656</v>
      </c>
      <c r="F219" s="16">
        <v>440702</v>
      </c>
    </row>
    <row r="220" spans="2:6" ht="15" customHeight="1" x14ac:dyDescent="0.25">
      <c r="B220" s="14">
        <v>2011</v>
      </c>
      <c r="C220" s="10" t="s">
        <v>19</v>
      </c>
      <c r="D220" s="15">
        <v>568688</v>
      </c>
      <c r="E220" s="16">
        <v>267691</v>
      </c>
      <c r="F220" s="16">
        <v>300997</v>
      </c>
    </row>
    <row r="221" spans="2:6" ht="15" customHeight="1" x14ac:dyDescent="0.25">
      <c r="B221" s="14">
        <v>2011</v>
      </c>
      <c r="C221" s="10" t="s">
        <v>20</v>
      </c>
      <c r="D221" s="15">
        <v>410455</v>
      </c>
      <c r="E221" s="16">
        <v>189285</v>
      </c>
      <c r="F221" s="16">
        <v>221170</v>
      </c>
    </row>
    <row r="222" spans="2:6" ht="15" customHeight="1" x14ac:dyDescent="0.25">
      <c r="B222" s="14">
        <v>2011</v>
      </c>
      <c r="C222" s="10" t="s">
        <v>21</v>
      </c>
      <c r="D222" s="15">
        <v>292992</v>
      </c>
      <c r="E222" s="16">
        <v>130126</v>
      </c>
      <c r="F222" s="16">
        <v>162866</v>
      </c>
    </row>
    <row r="223" spans="2:6" ht="15" customHeight="1" x14ac:dyDescent="0.25">
      <c r="B223" s="14">
        <v>2011</v>
      </c>
      <c r="C223" s="10" t="s">
        <v>22</v>
      </c>
      <c r="D223" s="15">
        <v>188895</v>
      </c>
      <c r="E223" s="16">
        <v>78996</v>
      </c>
      <c r="F223" s="16">
        <v>109899</v>
      </c>
    </row>
    <row r="224" spans="2:6" ht="15" customHeight="1" x14ac:dyDescent="0.25">
      <c r="B224" s="17">
        <v>2011</v>
      </c>
      <c r="C224" s="18" t="s">
        <v>23</v>
      </c>
      <c r="D224" s="19">
        <v>159469</v>
      </c>
      <c r="E224" s="25">
        <v>60367</v>
      </c>
      <c r="F224" s="25">
        <v>99102</v>
      </c>
    </row>
    <row r="225" spans="2:6" ht="15" customHeight="1" x14ac:dyDescent="0.25">
      <c r="B225" s="20">
        <v>2011</v>
      </c>
      <c r="C225" s="21" t="s">
        <v>24</v>
      </c>
      <c r="D225" s="71">
        <f>+SUM(D220:D224)/SUM(D207:D224)</f>
        <v>5.951605575598292E-2</v>
      </c>
      <c r="E225" s="71">
        <f>+SUM(E220:E224)/SUM(E207:E224)</f>
        <v>5.3614634422829287E-2</v>
      </c>
      <c r="F225" s="71">
        <f>+SUM(F220:F224)/SUM(F207:F224)</f>
        <v>6.5362067959636144E-2</v>
      </c>
    </row>
    <row r="226" spans="2:6" ht="15" customHeight="1" x14ac:dyDescent="0.25">
      <c r="B226" s="20">
        <v>2011</v>
      </c>
      <c r="C226" s="21" t="s">
        <v>25</v>
      </c>
      <c r="D226" s="71">
        <f>+SUM(D220:D224)/SUM(D207:D209)</f>
        <v>0.22027304359220495</v>
      </c>
      <c r="E226" s="71">
        <f>+SUM(E220:E224)/SUM(E207:E209)</f>
        <v>0.19174944095680321</v>
      </c>
      <c r="F226" s="71">
        <f>+SUM(F220:F224)/SUM(F207:F209)</f>
        <v>0.2505589718840926</v>
      </c>
    </row>
    <row r="227" spans="2:6" ht="15" customHeight="1" x14ac:dyDescent="0.25">
      <c r="B227" s="20">
        <v>2011</v>
      </c>
      <c r="C227" s="21" t="s">
        <v>26</v>
      </c>
      <c r="D227" s="71">
        <f>+SUM(D223:D224)/SUM(D220:D224)</f>
        <v>0.21497328909181679</v>
      </c>
      <c r="E227" s="71">
        <f>+SUM(E223:E224)/SUM(E220:E224)</f>
        <v>0.19183718417267179</v>
      </c>
      <c r="F227" s="71">
        <f>+SUM(F223:F224)/SUM(F220:F224)</f>
        <v>0.23377298849931882</v>
      </c>
    </row>
    <row r="228" spans="2:6" ht="15" customHeight="1" x14ac:dyDescent="0.25">
      <c r="B228" s="20">
        <v>2011</v>
      </c>
      <c r="C228" s="21" t="s">
        <v>27</v>
      </c>
      <c r="D228" s="71">
        <f>+SUM(D207:D209,D220:D224)/SUM(D210:D219)</f>
        <v>0.49188766190718503</v>
      </c>
      <c r="E228" s="71">
        <f>+SUM(E207:E209,E220:E224)/SUM(E210:E219)</f>
        <v>0.49975046130622797</v>
      </c>
      <c r="F228" s="71">
        <f>+SUM(F207:F209,F220:F224)/SUM(F210:F219)</f>
        <v>0.48417955496026144</v>
      </c>
    </row>
    <row r="229" spans="2:6" ht="15" customHeight="1" x14ac:dyDescent="0.25">
      <c r="B229" s="20">
        <v>2011</v>
      </c>
      <c r="C229" s="21" t="s">
        <v>28</v>
      </c>
      <c r="D229" s="71">
        <f>+SUM(D207:D209)/SUM(D210:D219)</f>
        <v>0.40309639263945402</v>
      </c>
      <c r="E229" s="71">
        <f>+SUM(E207:E209)/SUM(E210:E219)</f>
        <v>0.41934188859782495</v>
      </c>
      <c r="F229" s="71">
        <f>+SUM(F207:F209)/SUM(F210:F219)</f>
        <v>0.38717051002464631</v>
      </c>
    </row>
    <row r="230" spans="2:6" ht="15" customHeight="1" x14ac:dyDescent="0.25">
      <c r="B230" s="23">
        <v>2011</v>
      </c>
      <c r="C230" s="26" t="s">
        <v>29</v>
      </c>
      <c r="D230" s="96">
        <f>+SUM(D210:D219)/SUM(D220:D224)</f>
        <v>11.262368566719264</v>
      </c>
      <c r="E230" s="96">
        <f>+SUM(E210:E219)/SUM(E220:E224)</f>
        <v>12.436484896037662</v>
      </c>
      <c r="F230" s="96">
        <f>+SUM(F210:F219)/SUM(F220:F224)</f>
        <v>10.308317133352871</v>
      </c>
    </row>
    <row r="231" spans="2:6" ht="15" customHeight="1" x14ac:dyDescent="0.25">
      <c r="B231" s="1"/>
      <c r="C231" s="27"/>
      <c r="D231" s="28"/>
      <c r="E231" s="28"/>
      <c r="F231" s="28"/>
    </row>
    <row r="232" spans="2:6" ht="15" customHeight="1" x14ac:dyDescent="0.25">
      <c r="B232" s="115" t="s">
        <v>184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AI232"/>
  <sheetViews>
    <sheetView showGridLines="0" topLeftCell="O1" zoomScale="70" zoomScaleNormal="70" workbookViewId="0">
      <selection activeCell="B232" sqref="B232"/>
    </sheetView>
  </sheetViews>
  <sheetFormatPr baseColWidth="10" defaultRowHeight="15" customHeight="1" x14ac:dyDescent="0.25"/>
  <cols>
    <col min="1" max="2" width="11.42578125" style="48"/>
    <col min="3" max="3" width="49.85546875" style="48" bestFit="1" customWidth="1"/>
    <col min="4" max="4" width="14.85546875" style="48" bestFit="1" customWidth="1"/>
    <col min="5" max="5" width="14.42578125" style="48" bestFit="1" customWidth="1"/>
    <col min="6" max="6" width="14" style="48" bestFit="1" customWidth="1"/>
    <col min="7" max="10" width="11.42578125" style="48"/>
    <col min="11" max="11" width="14.85546875" style="48" bestFit="1" customWidth="1"/>
    <col min="12" max="12" width="15.42578125" style="48" bestFit="1" customWidth="1"/>
    <col min="13" max="13" width="14" style="48" bestFit="1" customWidth="1"/>
    <col min="14" max="14" width="11.42578125" style="48"/>
    <col min="15" max="15" width="33.28515625" style="165" customWidth="1"/>
    <col min="16" max="16" width="21" style="165" customWidth="1"/>
    <col min="17" max="17" width="24.7109375" style="165" customWidth="1"/>
    <col min="18" max="18" width="25" style="165" customWidth="1"/>
    <col min="19" max="35" width="11.42578125" style="48"/>
    <col min="36" max="16384" width="11.42578125" style="46"/>
  </cols>
  <sheetData>
    <row r="2" spans="2:18" ht="15" customHeight="1" x14ac:dyDescent="0.25">
      <c r="B2" s="80" t="s">
        <v>44</v>
      </c>
    </row>
    <row r="3" spans="2:18" ht="15" customHeight="1" x14ac:dyDescent="0.25">
      <c r="B3" s="49" t="s">
        <v>0</v>
      </c>
    </row>
    <row r="4" spans="2:18" ht="15" customHeight="1" x14ac:dyDescent="0.25">
      <c r="B4" s="52"/>
    </row>
    <row r="6" spans="2:18" ht="15.75" x14ac:dyDescent="0.25">
      <c r="B6" s="51" t="s">
        <v>1</v>
      </c>
      <c r="C6" s="50" t="s">
        <v>2</v>
      </c>
      <c r="D6" s="58" t="s">
        <v>3</v>
      </c>
      <c r="E6" s="58" t="s">
        <v>4</v>
      </c>
      <c r="F6" s="58" t="s">
        <v>5</v>
      </c>
      <c r="I6" s="51" t="s">
        <v>1</v>
      </c>
      <c r="J6" s="50" t="s">
        <v>2</v>
      </c>
      <c r="K6" s="58" t="s">
        <v>3</v>
      </c>
      <c r="L6" s="58" t="s">
        <v>4</v>
      </c>
      <c r="M6" s="58" t="s">
        <v>5</v>
      </c>
      <c r="O6" s="167" t="s">
        <v>1</v>
      </c>
      <c r="P6" s="168">
        <v>2011</v>
      </c>
      <c r="Q6" s="169"/>
      <c r="R6" s="169"/>
    </row>
    <row r="7" spans="2:18" ht="15" customHeight="1" x14ac:dyDescent="0.25">
      <c r="B7" s="59">
        <v>1936</v>
      </c>
      <c r="C7" s="51" t="s">
        <v>3</v>
      </c>
      <c r="D7" s="60">
        <v>3364347</v>
      </c>
      <c r="E7" s="60">
        <v>1652130</v>
      </c>
      <c r="F7" s="60">
        <v>1712217</v>
      </c>
      <c r="I7" s="59">
        <v>1936</v>
      </c>
      <c r="J7" s="51" t="s">
        <v>3</v>
      </c>
      <c r="K7" s="60">
        <v>3364347</v>
      </c>
      <c r="L7" s="60">
        <f>+F7-D7</f>
        <v>-1652130</v>
      </c>
      <c r="M7" s="60">
        <v>1712217</v>
      </c>
      <c r="O7" s="169"/>
      <c r="P7" s="169"/>
      <c r="Q7" s="169"/>
      <c r="R7" s="169"/>
    </row>
    <row r="8" spans="2:18" ht="15" customHeight="1" x14ac:dyDescent="0.25">
      <c r="B8" s="62">
        <v>1936</v>
      </c>
      <c r="C8" s="57" t="s">
        <v>6</v>
      </c>
      <c r="D8" s="63">
        <v>473628</v>
      </c>
      <c r="E8" s="64">
        <v>240120</v>
      </c>
      <c r="F8" s="64">
        <v>233508</v>
      </c>
      <c r="I8" s="62">
        <v>1936</v>
      </c>
      <c r="J8" s="57" t="s">
        <v>6</v>
      </c>
      <c r="K8" s="63">
        <v>473628</v>
      </c>
      <c r="L8" s="94">
        <f t="shared" ref="L8:L25" si="0">+F8-D8</f>
        <v>-240120</v>
      </c>
      <c r="M8" s="64">
        <v>233508</v>
      </c>
      <c r="O8" s="167" t="s">
        <v>153</v>
      </c>
      <c r="P8" s="169" t="s">
        <v>155</v>
      </c>
      <c r="Q8" s="169" t="s">
        <v>156</v>
      </c>
      <c r="R8" s="169" t="s">
        <v>157</v>
      </c>
    </row>
    <row r="9" spans="2:18" ht="15" customHeight="1" x14ac:dyDescent="0.25">
      <c r="B9" s="62">
        <v>1936</v>
      </c>
      <c r="C9" s="63" t="s">
        <v>7</v>
      </c>
      <c r="D9" s="63">
        <v>471508</v>
      </c>
      <c r="E9" s="64">
        <v>241375</v>
      </c>
      <c r="F9" s="64">
        <v>230133</v>
      </c>
      <c r="I9" s="62">
        <v>1936</v>
      </c>
      <c r="J9" s="63" t="s">
        <v>7</v>
      </c>
      <c r="K9" s="63">
        <v>471508</v>
      </c>
      <c r="L9" s="94">
        <f t="shared" si="0"/>
        <v>-241375</v>
      </c>
      <c r="M9" s="64">
        <v>230133</v>
      </c>
      <c r="O9" s="170" t="s">
        <v>3</v>
      </c>
      <c r="P9" s="171">
        <v>27227930</v>
      </c>
      <c r="Q9" s="171">
        <v>-13549752</v>
      </c>
      <c r="R9" s="171">
        <v>13678178</v>
      </c>
    </row>
    <row r="10" spans="2:18" ht="15" customHeight="1" x14ac:dyDescent="0.25">
      <c r="B10" s="62">
        <v>1936</v>
      </c>
      <c r="C10" s="57" t="s">
        <v>8</v>
      </c>
      <c r="D10" s="63">
        <v>412115</v>
      </c>
      <c r="E10" s="64">
        <v>214908</v>
      </c>
      <c r="F10" s="64">
        <v>197207</v>
      </c>
      <c r="I10" s="62">
        <v>1936</v>
      </c>
      <c r="J10" s="57" t="s">
        <v>8</v>
      </c>
      <c r="K10" s="63">
        <v>412115</v>
      </c>
      <c r="L10" s="94">
        <f t="shared" si="0"/>
        <v>-214908</v>
      </c>
      <c r="M10" s="64">
        <v>197207</v>
      </c>
      <c r="O10" s="169" t="s">
        <v>6</v>
      </c>
      <c r="P10" s="168">
        <v>2437631</v>
      </c>
      <c r="Q10" s="168">
        <v>-1254208</v>
      </c>
      <c r="R10" s="168">
        <v>1183423</v>
      </c>
    </row>
    <row r="11" spans="2:18" ht="15" customHeight="1" x14ac:dyDescent="0.25">
      <c r="B11" s="62">
        <v>1936</v>
      </c>
      <c r="C11" s="57" t="s">
        <v>9</v>
      </c>
      <c r="D11" s="63">
        <v>349040</v>
      </c>
      <c r="E11" s="64">
        <v>164434</v>
      </c>
      <c r="F11" s="64">
        <v>184606</v>
      </c>
      <c r="I11" s="62">
        <v>1936</v>
      </c>
      <c r="J11" s="57" t="s">
        <v>9</v>
      </c>
      <c r="K11" s="63">
        <v>349040</v>
      </c>
      <c r="L11" s="94">
        <f t="shared" si="0"/>
        <v>-164434</v>
      </c>
      <c r="M11" s="64">
        <v>184606</v>
      </c>
      <c r="O11" s="169" t="s">
        <v>7</v>
      </c>
      <c r="P11" s="168">
        <v>2402364</v>
      </c>
      <c r="Q11" s="168">
        <v>-1236217</v>
      </c>
      <c r="R11" s="168">
        <v>1166147</v>
      </c>
    </row>
    <row r="12" spans="2:18" ht="15" customHeight="1" x14ac:dyDescent="0.25">
      <c r="B12" s="62">
        <v>1936</v>
      </c>
      <c r="C12" s="63" t="s">
        <v>10</v>
      </c>
      <c r="D12" s="63">
        <v>333070</v>
      </c>
      <c r="E12" s="64">
        <v>158839</v>
      </c>
      <c r="F12" s="64">
        <v>174231</v>
      </c>
      <c r="I12" s="62">
        <v>1936</v>
      </c>
      <c r="J12" s="63" t="s">
        <v>10</v>
      </c>
      <c r="K12" s="63">
        <v>333070</v>
      </c>
      <c r="L12" s="94">
        <f t="shared" si="0"/>
        <v>-158839</v>
      </c>
      <c r="M12" s="64">
        <v>174231</v>
      </c>
      <c r="O12" s="169" t="s">
        <v>8</v>
      </c>
      <c r="P12" s="168">
        <v>2516779</v>
      </c>
      <c r="Q12" s="168">
        <v>-1298191</v>
      </c>
      <c r="R12" s="168">
        <v>1218588</v>
      </c>
    </row>
    <row r="13" spans="2:18" ht="15" customHeight="1" x14ac:dyDescent="0.25">
      <c r="B13" s="62">
        <v>1936</v>
      </c>
      <c r="C13" s="57" t="s">
        <v>11</v>
      </c>
      <c r="D13" s="63">
        <v>285065</v>
      </c>
      <c r="E13" s="64">
        <v>135653</v>
      </c>
      <c r="F13" s="64">
        <v>149412</v>
      </c>
      <c r="I13" s="62">
        <v>1936</v>
      </c>
      <c r="J13" s="57" t="s">
        <v>11</v>
      </c>
      <c r="K13" s="63">
        <v>285065</v>
      </c>
      <c r="L13" s="94">
        <f t="shared" si="0"/>
        <v>-135653</v>
      </c>
      <c r="M13" s="64">
        <v>149412</v>
      </c>
      <c r="O13" s="169" t="s">
        <v>9</v>
      </c>
      <c r="P13" s="168">
        <v>2641320</v>
      </c>
      <c r="Q13" s="168">
        <v>-1336159</v>
      </c>
      <c r="R13" s="168">
        <v>1305161</v>
      </c>
    </row>
    <row r="14" spans="2:18" ht="15" customHeight="1" x14ac:dyDescent="0.25">
      <c r="B14" s="62">
        <v>1936</v>
      </c>
      <c r="C14" s="57" t="s">
        <v>12</v>
      </c>
      <c r="D14" s="63">
        <v>217779</v>
      </c>
      <c r="E14" s="64">
        <v>104115</v>
      </c>
      <c r="F14" s="64">
        <v>113664</v>
      </c>
      <c r="I14" s="62">
        <v>1936</v>
      </c>
      <c r="J14" s="57" t="s">
        <v>12</v>
      </c>
      <c r="K14" s="63">
        <v>217779</v>
      </c>
      <c r="L14" s="94">
        <f t="shared" si="0"/>
        <v>-104115</v>
      </c>
      <c r="M14" s="64">
        <v>113664</v>
      </c>
      <c r="O14" s="169" t="s">
        <v>10</v>
      </c>
      <c r="P14" s="168">
        <v>2560649</v>
      </c>
      <c r="Q14" s="168">
        <v>-1280125</v>
      </c>
      <c r="R14" s="168">
        <v>1280524</v>
      </c>
    </row>
    <row r="15" spans="2:18" ht="15" customHeight="1" x14ac:dyDescent="0.25">
      <c r="B15" s="62">
        <v>1936</v>
      </c>
      <c r="C15" s="63" t="s">
        <v>13</v>
      </c>
      <c r="D15" s="63">
        <v>200191</v>
      </c>
      <c r="E15" s="64">
        <v>98195</v>
      </c>
      <c r="F15" s="64">
        <v>101996</v>
      </c>
      <c r="I15" s="62">
        <v>1936</v>
      </c>
      <c r="J15" s="63" t="s">
        <v>13</v>
      </c>
      <c r="K15" s="63">
        <v>200191</v>
      </c>
      <c r="L15" s="94">
        <f t="shared" si="0"/>
        <v>-98195</v>
      </c>
      <c r="M15" s="64">
        <v>101996</v>
      </c>
      <c r="O15" s="169" t="s">
        <v>11</v>
      </c>
      <c r="P15" s="168">
        <v>2344332</v>
      </c>
      <c r="Q15" s="168">
        <v>-1159400</v>
      </c>
      <c r="R15" s="168">
        <v>1184932</v>
      </c>
    </row>
    <row r="16" spans="2:18" ht="15" customHeight="1" x14ac:dyDescent="0.25">
      <c r="B16" s="62">
        <v>1936</v>
      </c>
      <c r="C16" s="57" t="s">
        <v>14</v>
      </c>
      <c r="D16" s="63">
        <v>168589</v>
      </c>
      <c r="E16" s="64">
        <v>80264</v>
      </c>
      <c r="F16" s="64">
        <v>88325</v>
      </c>
      <c r="I16" s="62">
        <v>1936</v>
      </c>
      <c r="J16" s="57" t="s">
        <v>14</v>
      </c>
      <c r="K16" s="63">
        <v>168589</v>
      </c>
      <c r="L16" s="94">
        <f t="shared" si="0"/>
        <v>-80264</v>
      </c>
      <c r="M16" s="64">
        <v>88325</v>
      </c>
      <c r="O16" s="169" t="s">
        <v>12</v>
      </c>
      <c r="P16" s="168">
        <v>2219741</v>
      </c>
      <c r="Q16" s="168">
        <v>-1105617</v>
      </c>
      <c r="R16" s="168">
        <v>1114124</v>
      </c>
    </row>
    <row r="17" spans="2:18" ht="15" customHeight="1" x14ac:dyDescent="0.25">
      <c r="B17" s="62">
        <v>1936</v>
      </c>
      <c r="C17" s="57" t="s">
        <v>15</v>
      </c>
      <c r="D17" s="63">
        <v>125202</v>
      </c>
      <c r="E17" s="64">
        <v>65393</v>
      </c>
      <c r="F17" s="64">
        <v>59809</v>
      </c>
      <c r="I17" s="62">
        <v>1936</v>
      </c>
      <c r="J17" s="57" t="s">
        <v>15</v>
      </c>
      <c r="K17" s="63">
        <v>125202</v>
      </c>
      <c r="L17" s="94">
        <f t="shared" si="0"/>
        <v>-65393</v>
      </c>
      <c r="M17" s="64">
        <v>59809</v>
      </c>
      <c r="O17" s="169" t="s">
        <v>13</v>
      </c>
      <c r="P17" s="168">
        <v>1905253</v>
      </c>
      <c r="Q17" s="168">
        <v>-942311</v>
      </c>
      <c r="R17" s="168">
        <v>962942</v>
      </c>
    </row>
    <row r="18" spans="2:18" ht="15" customHeight="1" x14ac:dyDescent="0.25">
      <c r="B18" s="62">
        <v>1936</v>
      </c>
      <c r="C18" s="57" t="s">
        <v>16</v>
      </c>
      <c r="D18" s="63">
        <v>111159</v>
      </c>
      <c r="E18" s="64">
        <v>52251</v>
      </c>
      <c r="F18" s="64">
        <v>58908</v>
      </c>
      <c r="I18" s="62">
        <v>1936</v>
      </c>
      <c r="J18" s="57" t="s">
        <v>16</v>
      </c>
      <c r="K18" s="63">
        <v>111159</v>
      </c>
      <c r="L18" s="94">
        <f t="shared" si="0"/>
        <v>-52251</v>
      </c>
      <c r="M18" s="64">
        <v>58908</v>
      </c>
      <c r="O18" s="169" t="s">
        <v>14</v>
      </c>
      <c r="P18" s="168">
        <v>1755490</v>
      </c>
      <c r="Q18" s="168">
        <v>-873509</v>
      </c>
      <c r="R18" s="168">
        <v>881981</v>
      </c>
    </row>
    <row r="19" spans="2:18" ht="15" customHeight="1" x14ac:dyDescent="0.25">
      <c r="B19" s="62">
        <v>1936</v>
      </c>
      <c r="C19" s="57" t="s">
        <v>17</v>
      </c>
      <c r="D19" s="63">
        <v>65039</v>
      </c>
      <c r="E19" s="64">
        <v>32890</v>
      </c>
      <c r="F19" s="64">
        <v>32149</v>
      </c>
      <c r="I19" s="62">
        <v>1936</v>
      </c>
      <c r="J19" s="57" t="s">
        <v>17</v>
      </c>
      <c r="K19" s="63">
        <v>65039</v>
      </c>
      <c r="L19" s="94">
        <f t="shared" si="0"/>
        <v>-32890</v>
      </c>
      <c r="M19" s="64">
        <v>32149</v>
      </c>
      <c r="O19" s="169" t="s">
        <v>15</v>
      </c>
      <c r="P19" s="168">
        <v>1528781</v>
      </c>
      <c r="Q19" s="168">
        <v>-747704</v>
      </c>
      <c r="R19" s="168">
        <v>781077</v>
      </c>
    </row>
    <row r="20" spans="2:18" ht="15" customHeight="1" x14ac:dyDescent="0.25">
      <c r="B20" s="62">
        <v>1936</v>
      </c>
      <c r="C20" s="57" t="s">
        <v>18</v>
      </c>
      <c r="D20" s="63">
        <v>66708</v>
      </c>
      <c r="E20" s="64">
        <v>28734</v>
      </c>
      <c r="F20" s="64">
        <v>37974</v>
      </c>
      <c r="I20" s="62">
        <v>1936</v>
      </c>
      <c r="J20" s="57" t="s">
        <v>18</v>
      </c>
      <c r="K20" s="63">
        <v>66708</v>
      </c>
      <c r="L20" s="94">
        <f t="shared" si="0"/>
        <v>-28734</v>
      </c>
      <c r="M20" s="64">
        <v>37974</v>
      </c>
      <c r="O20" s="169" t="s">
        <v>16</v>
      </c>
      <c r="P20" s="168">
        <v>1337934</v>
      </c>
      <c r="Q20" s="168">
        <v>-651255</v>
      </c>
      <c r="R20" s="168">
        <v>686679</v>
      </c>
    </row>
    <row r="21" spans="2:18" ht="15" customHeight="1" x14ac:dyDescent="0.25">
      <c r="B21" s="62">
        <v>1936</v>
      </c>
      <c r="C21" s="57" t="s">
        <v>19</v>
      </c>
      <c r="D21" s="63">
        <v>29652</v>
      </c>
      <c r="E21" s="64">
        <v>13591</v>
      </c>
      <c r="F21" s="64">
        <v>16061</v>
      </c>
      <c r="I21" s="62">
        <v>1936</v>
      </c>
      <c r="J21" s="57" t="s">
        <v>19</v>
      </c>
      <c r="K21" s="63">
        <v>29652</v>
      </c>
      <c r="L21" s="94">
        <f t="shared" si="0"/>
        <v>-13591</v>
      </c>
      <c r="M21" s="64">
        <v>16061</v>
      </c>
      <c r="O21" s="169" t="s">
        <v>17</v>
      </c>
      <c r="P21" s="168">
        <v>1108799</v>
      </c>
      <c r="Q21" s="168">
        <v>-530935</v>
      </c>
      <c r="R21" s="168">
        <v>577864</v>
      </c>
    </row>
    <row r="22" spans="2:18" ht="15" customHeight="1" x14ac:dyDescent="0.25">
      <c r="B22" s="62">
        <v>1936</v>
      </c>
      <c r="C22" s="57" t="s">
        <v>20</v>
      </c>
      <c r="D22" s="63">
        <v>23248</v>
      </c>
      <c r="E22" s="64">
        <v>9200</v>
      </c>
      <c r="F22" s="64">
        <v>14048</v>
      </c>
      <c r="I22" s="62">
        <v>1936</v>
      </c>
      <c r="J22" s="57" t="s">
        <v>20</v>
      </c>
      <c r="K22" s="63">
        <v>23248</v>
      </c>
      <c r="L22" s="94">
        <f t="shared" si="0"/>
        <v>-9200</v>
      </c>
      <c r="M22" s="64">
        <v>14048</v>
      </c>
      <c r="O22" s="169" t="s">
        <v>18</v>
      </c>
      <c r="P22" s="168">
        <v>848358</v>
      </c>
      <c r="Q22" s="168">
        <v>-407656</v>
      </c>
      <c r="R22" s="168">
        <v>440702</v>
      </c>
    </row>
    <row r="23" spans="2:18" ht="15" customHeight="1" x14ac:dyDescent="0.25">
      <c r="B23" s="62">
        <v>1936</v>
      </c>
      <c r="C23" s="57" t="s">
        <v>21</v>
      </c>
      <c r="D23" s="63">
        <v>10926</v>
      </c>
      <c r="E23" s="64">
        <v>4498</v>
      </c>
      <c r="F23" s="64">
        <v>6428</v>
      </c>
      <c r="I23" s="62">
        <v>1936</v>
      </c>
      <c r="J23" s="57" t="s">
        <v>21</v>
      </c>
      <c r="K23" s="63">
        <v>10926</v>
      </c>
      <c r="L23" s="94">
        <f t="shared" si="0"/>
        <v>-4498</v>
      </c>
      <c r="M23" s="64">
        <v>6428</v>
      </c>
      <c r="O23" s="169" t="s">
        <v>19</v>
      </c>
      <c r="P23" s="168">
        <v>568688</v>
      </c>
      <c r="Q23" s="168">
        <v>-267691</v>
      </c>
      <c r="R23" s="168">
        <v>300997</v>
      </c>
    </row>
    <row r="24" spans="2:18" ht="15" customHeight="1" x14ac:dyDescent="0.25">
      <c r="B24" s="62">
        <v>1936</v>
      </c>
      <c r="C24" s="57" t="s">
        <v>22</v>
      </c>
      <c r="D24" s="63">
        <v>10202</v>
      </c>
      <c r="E24" s="64">
        <v>3407</v>
      </c>
      <c r="F24" s="64">
        <v>6795</v>
      </c>
      <c r="I24" s="62">
        <v>1936</v>
      </c>
      <c r="J24" s="57" t="s">
        <v>22</v>
      </c>
      <c r="K24" s="63">
        <v>10202</v>
      </c>
      <c r="L24" s="94">
        <f t="shared" si="0"/>
        <v>-3407</v>
      </c>
      <c r="M24" s="64">
        <v>6795</v>
      </c>
      <c r="O24" s="169" t="s">
        <v>20</v>
      </c>
      <c r="P24" s="168">
        <v>410455</v>
      </c>
      <c r="Q24" s="168">
        <v>-189285</v>
      </c>
      <c r="R24" s="168">
        <v>221170</v>
      </c>
    </row>
    <row r="25" spans="2:18" ht="15" customHeight="1" x14ac:dyDescent="0.25">
      <c r="B25" s="65">
        <v>1936</v>
      </c>
      <c r="C25" s="66" t="s">
        <v>23</v>
      </c>
      <c r="D25" s="67">
        <v>11226</v>
      </c>
      <c r="E25" s="74">
        <v>4263</v>
      </c>
      <c r="F25" s="74">
        <v>6963</v>
      </c>
      <c r="I25" s="65">
        <v>1936</v>
      </c>
      <c r="J25" s="66" t="s">
        <v>23</v>
      </c>
      <c r="K25" s="67">
        <v>11226</v>
      </c>
      <c r="L25" s="95">
        <f t="shared" si="0"/>
        <v>-4263</v>
      </c>
      <c r="M25" s="74">
        <v>6963</v>
      </c>
      <c r="O25" s="169" t="s">
        <v>21</v>
      </c>
      <c r="P25" s="168">
        <v>292992</v>
      </c>
      <c r="Q25" s="168">
        <v>-130126</v>
      </c>
      <c r="R25" s="168">
        <v>162866</v>
      </c>
    </row>
    <row r="26" spans="2:18" ht="15" customHeight="1" x14ac:dyDescent="0.25">
      <c r="B26" s="69">
        <v>1936</v>
      </c>
      <c r="C26" s="70" t="s">
        <v>24</v>
      </c>
      <c r="D26" s="71">
        <f>+SUM(D21:D25)/SUM(D8:D25)</f>
        <v>2.5340430104266891E-2</v>
      </c>
      <c r="E26" s="71">
        <f>+SUM(E21:E25)/SUM(E8:E25)</f>
        <v>2.1159957146229414E-2</v>
      </c>
      <c r="F26" s="71">
        <f>+SUM(F21:F25)/SUM(F8:F25)</f>
        <v>2.937419731260699E-2</v>
      </c>
      <c r="I26" s="59">
        <v>1941</v>
      </c>
      <c r="J26" s="51" t="s">
        <v>3</v>
      </c>
      <c r="K26" s="60">
        <v>3850771</v>
      </c>
      <c r="L26" s="60">
        <f t="shared" ref="L26:L44" si="1">+F32-D32</f>
        <v>-1908545</v>
      </c>
      <c r="M26" s="60">
        <v>1942226</v>
      </c>
      <c r="O26" s="169" t="s">
        <v>22</v>
      </c>
      <c r="P26" s="168">
        <v>188895</v>
      </c>
      <c r="Q26" s="168">
        <v>-78996</v>
      </c>
      <c r="R26" s="168">
        <v>109899</v>
      </c>
    </row>
    <row r="27" spans="2:18" ht="15" customHeight="1" x14ac:dyDescent="0.25">
      <c r="B27" s="69">
        <v>1936</v>
      </c>
      <c r="C27" s="70" t="s">
        <v>25</v>
      </c>
      <c r="D27" s="71">
        <f>+SUM(D21:D25)/SUM(D8:D10)</f>
        <v>6.2813731579494145E-2</v>
      </c>
      <c r="E27" s="71">
        <f>+SUM(E21:E25)/SUM(E8:E10)</f>
        <v>5.0199381679860655E-2</v>
      </c>
      <c r="F27" s="71">
        <f>+SUM(F21:F25)/SUM(F8:F10)</f>
        <v>7.6106759799530299E-2</v>
      </c>
      <c r="I27" s="62">
        <v>1941</v>
      </c>
      <c r="J27" s="57" t="s">
        <v>6</v>
      </c>
      <c r="K27" s="63">
        <v>577993</v>
      </c>
      <c r="L27" s="94">
        <f t="shared" si="1"/>
        <v>-292473</v>
      </c>
      <c r="M27" s="64">
        <v>285520</v>
      </c>
      <c r="O27" s="169" t="s">
        <v>23</v>
      </c>
      <c r="P27" s="168">
        <v>159469</v>
      </c>
      <c r="Q27" s="168">
        <v>-60367</v>
      </c>
      <c r="R27" s="168">
        <v>99102</v>
      </c>
    </row>
    <row r="28" spans="2:18" ht="15" customHeight="1" x14ac:dyDescent="0.25">
      <c r="B28" s="69">
        <v>1936</v>
      </c>
      <c r="C28" s="70" t="s">
        <v>26</v>
      </c>
      <c r="D28" s="71">
        <f>+SUM(D24:D25)/SUM(D21:D25)</f>
        <v>0.25134304548760178</v>
      </c>
      <c r="E28" s="71">
        <f>+SUM(E24:E25)/SUM(E21:E25)</f>
        <v>0.21939986841728881</v>
      </c>
      <c r="F28" s="71">
        <f>+SUM(F24:F25)/SUM(F21:F25)</f>
        <v>0.27354607813898002</v>
      </c>
      <c r="I28" s="62">
        <v>1941</v>
      </c>
      <c r="J28" s="63" t="s">
        <v>7</v>
      </c>
      <c r="K28" s="63">
        <v>522646</v>
      </c>
      <c r="L28" s="94">
        <f t="shared" si="1"/>
        <v>-266753</v>
      </c>
      <c r="M28" s="64">
        <v>255893</v>
      </c>
      <c r="O28" s="169" t="s">
        <v>154</v>
      </c>
      <c r="P28" s="172">
        <v>54455860</v>
      </c>
      <c r="Q28" s="172">
        <v>-27099504</v>
      </c>
      <c r="R28" s="172">
        <v>27356356</v>
      </c>
    </row>
    <row r="29" spans="2:18" ht="15" customHeight="1" x14ac:dyDescent="0.25">
      <c r="B29" s="69">
        <v>1936</v>
      </c>
      <c r="C29" s="70" t="s">
        <v>27</v>
      </c>
      <c r="D29" s="71">
        <f>+SUM(D8:D10,D21:D25)/SUM(D11:D20)</f>
        <v>0.75058459540378453</v>
      </c>
      <c r="E29" s="71">
        <f>+SUM(E8:E10,E21:E25)/SUM(E11:E20)</f>
        <v>0.79429563147285742</v>
      </c>
      <c r="F29" s="71">
        <f>+SUM(F8:F10,F21:F25)/SUM(F11:F20)</f>
        <v>0.71038005182434061</v>
      </c>
      <c r="I29" s="62">
        <v>1941</v>
      </c>
      <c r="J29" s="57" t="s">
        <v>8</v>
      </c>
      <c r="K29" s="63">
        <v>473152</v>
      </c>
      <c r="L29" s="94">
        <f t="shared" si="1"/>
        <v>-246333</v>
      </c>
      <c r="M29" s="64">
        <v>226819</v>
      </c>
      <c r="O29"/>
      <c r="P29"/>
      <c r="Q29"/>
      <c r="R29"/>
    </row>
    <row r="30" spans="2:18" ht="15" customHeight="1" x14ac:dyDescent="0.25">
      <c r="B30" s="69">
        <v>1936</v>
      </c>
      <c r="C30" s="70" t="s">
        <v>28</v>
      </c>
      <c r="D30" s="71">
        <f>+SUM(D8:D10)/SUM(D11:D20)</f>
        <v>0.70622402882234858</v>
      </c>
      <c r="E30" s="71">
        <f>+SUM(E8:E10)/SUM(E11:E20)</f>
        <v>0.75632841280322516</v>
      </c>
      <c r="F30" s="71">
        <f>+SUM(F8:F10)/SUM(F11:F20)</f>
        <v>0.66013901070250547</v>
      </c>
      <c r="I30" s="62">
        <v>1941</v>
      </c>
      <c r="J30" s="57" t="s">
        <v>9</v>
      </c>
      <c r="K30" s="63">
        <v>402521</v>
      </c>
      <c r="L30" s="94">
        <f t="shared" si="1"/>
        <v>-190892</v>
      </c>
      <c r="M30" s="64">
        <v>211629</v>
      </c>
      <c r="O30"/>
      <c r="P30"/>
      <c r="Q30"/>
      <c r="R30"/>
    </row>
    <row r="31" spans="2:18" x14ac:dyDescent="0.25">
      <c r="B31" s="69">
        <v>1936</v>
      </c>
      <c r="C31" s="73" t="s">
        <v>29</v>
      </c>
      <c r="D31" s="96">
        <f>+SUM(D11:D20)/SUM(D21:D25)</f>
        <v>22.542543458371455</v>
      </c>
      <c r="E31" s="96">
        <f>+SUM(E11:E20)/SUM(E21:E25)</f>
        <v>26.338510826968736</v>
      </c>
      <c r="F31" s="96">
        <f>+SUM(F11:F20)/SUM(F21:F25)</f>
        <v>19.90404612784571</v>
      </c>
      <c r="I31" s="62">
        <v>1941</v>
      </c>
      <c r="J31" s="63" t="s">
        <v>10</v>
      </c>
      <c r="K31" s="63">
        <v>373287</v>
      </c>
      <c r="L31" s="94">
        <f t="shared" si="1"/>
        <v>-182714</v>
      </c>
      <c r="M31" s="64">
        <v>190573</v>
      </c>
      <c r="O31"/>
      <c r="P31"/>
      <c r="Q31"/>
      <c r="R31"/>
    </row>
    <row r="32" spans="2:18" ht="15" customHeight="1" x14ac:dyDescent="0.25">
      <c r="B32" s="59">
        <v>1941</v>
      </c>
      <c r="C32" s="51" t="s">
        <v>3</v>
      </c>
      <c r="D32" s="60">
        <v>3850771</v>
      </c>
      <c r="E32" s="60">
        <v>1908545</v>
      </c>
      <c r="F32" s="60">
        <v>1942226</v>
      </c>
      <c r="I32" s="62">
        <v>1941</v>
      </c>
      <c r="J32" s="57" t="s">
        <v>11</v>
      </c>
      <c r="K32" s="63">
        <v>321653</v>
      </c>
      <c r="L32" s="94">
        <f t="shared" si="1"/>
        <v>-154307</v>
      </c>
      <c r="M32" s="64">
        <v>167346</v>
      </c>
      <c r="O32"/>
      <c r="P32"/>
      <c r="Q32"/>
      <c r="R32"/>
    </row>
    <row r="33" spans="2:18" ht="15" customHeight="1" x14ac:dyDescent="0.25">
      <c r="B33" s="62">
        <v>1941</v>
      </c>
      <c r="C33" s="57" t="s">
        <v>6</v>
      </c>
      <c r="D33" s="63">
        <v>577993</v>
      </c>
      <c r="E33" s="64">
        <v>292473</v>
      </c>
      <c r="F33" s="64">
        <v>285520</v>
      </c>
      <c r="I33" s="62">
        <v>1941</v>
      </c>
      <c r="J33" s="57" t="s">
        <v>12</v>
      </c>
      <c r="K33" s="63">
        <v>251468</v>
      </c>
      <c r="L33" s="94">
        <f t="shared" si="1"/>
        <v>-124440</v>
      </c>
      <c r="M33" s="64">
        <v>127028</v>
      </c>
      <c r="O33"/>
      <c r="P33"/>
      <c r="Q33"/>
      <c r="R33"/>
    </row>
    <row r="34" spans="2:18" ht="15" customHeight="1" x14ac:dyDescent="0.25">
      <c r="B34" s="62">
        <v>1941</v>
      </c>
      <c r="C34" s="63" t="s">
        <v>7</v>
      </c>
      <c r="D34" s="63">
        <v>522646</v>
      </c>
      <c r="E34" s="64">
        <v>266753</v>
      </c>
      <c r="F34" s="64">
        <v>255893</v>
      </c>
      <c r="I34" s="62">
        <v>1941</v>
      </c>
      <c r="J34" s="63" t="s">
        <v>13</v>
      </c>
      <c r="K34" s="63">
        <v>215279</v>
      </c>
      <c r="L34" s="94">
        <f t="shared" si="1"/>
        <v>-106042</v>
      </c>
      <c r="M34" s="64">
        <v>109237</v>
      </c>
      <c r="O34"/>
      <c r="P34"/>
      <c r="Q34"/>
      <c r="R34"/>
    </row>
    <row r="35" spans="2:18" ht="15" customHeight="1" x14ac:dyDescent="0.25">
      <c r="B35" s="62">
        <v>1941</v>
      </c>
      <c r="C35" s="57" t="s">
        <v>8</v>
      </c>
      <c r="D35" s="63">
        <v>473152</v>
      </c>
      <c r="E35" s="64">
        <v>246333</v>
      </c>
      <c r="F35" s="64">
        <v>226819</v>
      </c>
      <c r="I35" s="62">
        <v>1941</v>
      </c>
      <c r="J35" s="57" t="s">
        <v>14</v>
      </c>
      <c r="K35" s="63">
        <v>190461</v>
      </c>
      <c r="L35" s="94">
        <f t="shared" si="1"/>
        <v>-93873</v>
      </c>
      <c r="M35" s="64">
        <v>96588</v>
      </c>
      <c r="O35" s="166"/>
      <c r="P35" s="166"/>
      <c r="Q35" s="166"/>
      <c r="R35" s="166"/>
    </row>
    <row r="36" spans="2:18" ht="15" customHeight="1" x14ac:dyDescent="0.25">
      <c r="B36" s="62">
        <v>1941</v>
      </c>
      <c r="C36" s="57" t="s">
        <v>9</v>
      </c>
      <c r="D36" s="63">
        <v>402521</v>
      </c>
      <c r="E36" s="64">
        <v>190892</v>
      </c>
      <c r="F36" s="64">
        <v>211629</v>
      </c>
      <c r="I36" s="62">
        <v>1941</v>
      </c>
      <c r="J36" s="57" t="s">
        <v>15</v>
      </c>
      <c r="K36" s="63">
        <v>152074</v>
      </c>
      <c r="L36" s="94">
        <f t="shared" si="1"/>
        <v>-79815</v>
      </c>
      <c r="M36" s="64">
        <v>72259</v>
      </c>
      <c r="O36" s="166"/>
      <c r="P36" s="166"/>
      <c r="Q36" s="166"/>
      <c r="R36" s="166"/>
    </row>
    <row r="37" spans="2:18" ht="15" customHeight="1" x14ac:dyDescent="0.25">
      <c r="B37" s="62">
        <v>1941</v>
      </c>
      <c r="C37" s="63" t="s">
        <v>10</v>
      </c>
      <c r="D37" s="63">
        <v>373287</v>
      </c>
      <c r="E37" s="64">
        <v>182714</v>
      </c>
      <c r="F37" s="64">
        <v>190573</v>
      </c>
      <c r="I37" s="62">
        <v>1941</v>
      </c>
      <c r="J37" s="57" t="s">
        <v>16</v>
      </c>
      <c r="K37" s="63">
        <v>118307</v>
      </c>
      <c r="L37" s="94">
        <f t="shared" si="1"/>
        <v>-57600</v>
      </c>
      <c r="M37" s="64">
        <v>60707</v>
      </c>
    </row>
    <row r="38" spans="2:18" ht="15" customHeight="1" x14ac:dyDescent="0.25">
      <c r="B38" s="62">
        <v>1941</v>
      </c>
      <c r="C38" s="57" t="s">
        <v>11</v>
      </c>
      <c r="D38" s="63">
        <v>321653</v>
      </c>
      <c r="E38" s="64">
        <v>154307</v>
      </c>
      <c r="F38" s="64">
        <v>167346</v>
      </c>
      <c r="I38" s="62">
        <v>1941</v>
      </c>
      <c r="J38" s="57" t="s">
        <v>17</v>
      </c>
      <c r="K38" s="63">
        <v>76601</v>
      </c>
      <c r="L38" s="94">
        <f t="shared" si="1"/>
        <v>-38303</v>
      </c>
      <c r="M38" s="64">
        <v>38298</v>
      </c>
    </row>
    <row r="39" spans="2:18" ht="15" customHeight="1" x14ac:dyDescent="0.25">
      <c r="B39" s="62">
        <v>1941</v>
      </c>
      <c r="C39" s="57" t="s">
        <v>12</v>
      </c>
      <c r="D39" s="63">
        <v>251468</v>
      </c>
      <c r="E39" s="64">
        <v>124440</v>
      </c>
      <c r="F39" s="64">
        <v>127028</v>
      </c>
      <c r="I39" s="62">
        <v>1941</v>
      </c>
      <c r="J39" s="57" t="s">
        <v>18</v>
      </c>
      <c r="K39" s="63">
        <v>72612</v>
      </c>
      <c r="L39" s="94">
        <f t="shared" si="1"/>
        <v>-31757</v>
      </c>
      <c r="M39" s="64">
        <v>40855</v>
      </c>
    </row>
    <row r="40" spans="2:18" ht="15" customHeight="1" x14ac:dyDescent="0.25">
      <c r="B40" s="62">
        <v>1941</v>
      </c>
      <c r="C40" s="63" t="s">
        <v>13</v>
      </c>
      <c r="D40" s="63">
        <v>215279</v>
      </c>
      <c r="E40" s="64">
        <v>106042</v>
      </c>
      <c r="F40" s="64">
        <v>109237</v>
      </c>
      <c r="I40" s="62">
        <v>1941</v>
      </c>
      <c r="J40" s="57" t="s">
        <v>19</v>
      </c>
      <c r="K40" s="63">
        <v>35252</v>
      </c>
      <c r="L40" s="94">
        <f t="shared" si="1"/>
        <v>-16089</v>
      </c>
      <c r="M40" s="64">
        <v>19163</v>
      </c>
    </row>
    <row r="41" spans="2:18" ht="15" customHeight="1" x14ac:dyDescent="0.25">
      <c r="B41" s="62">
        <v>1941</v>
      </c>
      <c r="C41" s="57" t="s">
        <v>14</v>
      </c>
      <c r="D41" s="63">
        <v>190461</v>
      </c>
      <c r="E41" s="64">
        <v>93873</v>
      </c>
      <c r="F41" s="64">
        <v>96588</v>
      </c>
      <c r="I41" s="62">
        <v>1941</v>
      </c>
      <c r="J41" s="57" t="s">
        <v>20</v>
      </c>
      <c r="K41" s="63">
        <v>21408</v>
      </c>
      <c r="L41" s="94">
        <f t="shared" si="1"/>
        <v>-8653</v>
      </c>
      <c r="M41" s="64">
        <v>12755</v>
      </c>
    </row>
    <row r="42" spans="2:18" ht="15" customHeight="1" x14ac:dyDescent="0.25">
      <c r="B42" s="62">
        <v>1941</v>
      </c>
      <c r="C42" s="57" t="s">
        <v>15</v>
      </c>
      <c r="D42" s="63">
        <v>152074</v>
      </c>
      <c r="E42" s="64">
        <v>79815</v>
      </c>
      <c r="F42" s="64">
        <v>72259</v>
      </c>
      <c r="I42" s="62">
        <v>1941</v>
      </c>
      <c r="J42" s="57" t="s">
        <v>21</v>
      </c>
      <c r="K42" s="63">
        <v>18971</v>
      </c>
      <c r="L42" s="94">
        <f t="shared" si="1"/>
        <v>-7346</v>
      </c>
      <c r="M42" s="64">
        <v>11625</v>
      </c>
    </row>
    <row r="43" spans="2:18" ht="15" customHeight="1" x14ac:dyDescent="0.25">
      <c r="B43" s="62">
        <v>1941</v>
      </c>
      <c r="C43" s="57" t="s">
        <v>16</v>
      </c>
      <c r="D43" s="63">
        <v>118307</v>
      </c>
      <c r="E43" s="64">
        <v>57600</v>
      </c>
      <c r="F43" s="64">
        <v>60707</v>
      </c>
      <c r="I43" s="62">
        <v>1941</v>
      </c>
      <c r="J43" s="57" t="s">
        <v>22</v>
      </c>
      <c r="K43" s="63">
        <v>10163</v>
      </c>
      <c r="L43" s="94">
        <f t="shared" si="1"/>
        <v>-3738</v>
      </c>
      <c r="M43" s="64">
        <v>6425</v>
      </c>
    </row>
    <row r="44" spans="2:18" ht="15" customHeight="1" x14ac:dyDescent="0.25">
      <c r="B44" s="62">
        <v>1941</v>
      </c>
      <c r="C44" s="57" t="s">
        <v>17</v>
      </c>
      <c r="D44" s="63">
        <v>76601</v>
      </c>
      <c r="E44" s="64">
        <v>38303</v>
      </c>
      <c r="F44" s="64">
        <v>38298</v>
      </c>
      <c r="I44" s="65">
        <v>1941</v>
      </c>
      <c r="J44" s="66" t="s">
        <v>23</v>
      </c>
      <c r="K44" s="67">
        <v>10015</v>
      </c>
      <c r="L44" s="95">
        <f t="shared" si="1"/>
        <v>-3307</v>
      </c>
      <c r="M44" s="74">
        <v>6708</v>
      </c>
    </row>
    <row r="45" spans="2:18" ht="15" customHeight="1" x14ac:dyDescent="0.25">
      <c r="B45" s="62">
        <v>1941</v>
      </c>
      <c r="C45" s="57" t="s">
        <v>18</v>
      </c>
      <c r="D45" s="63">
        <v>72612</v>
      </c>
      <c r="E45" s="64">
        <v>31757</v>
      </c>
      <c r="F45" s="64">
        <v>40855</v>
      </c>
      <c r="I45" s="59">
        <v>1950</v>
      </c>
      <c r="J45" s="51" t="s">
        <v>3</v>
      </c>
      <c r="K45" s="60">
        <v>5034838</v>
      </c>
      <c r="L45" s="60">
        <f t="shared" ref="L45:L63" si="2">+F57-D57</f>
        <v>-2552491</v>
      </c>
      <c r="M45" s="60">
        <v>2482347</v>
      </c>
    </row>
    <row r="46" spans="2:18" ht="15" customHeight="1" x14ac:dyDescent="0.25">
      <c r="B46" s="62">
        <v>1941</v>
      </c>
      <c r="C46" s="57" t="s">
        <v>19</v>
      </c>
      <c r="D46" s="63">
        <v>35252</v>
      </c>
      <c r="E46" s="64">
        <v>16089</v>
      </c>
      <c r="F46" s="64">
        <v>19163</v>
      </c>
      <c r="I46" s="62">
        <v>1950</v>
      </c>
      <c r="J46" s="57" t="s">
        <v>6</v>
      </c>
      <c r="K46" s="63">
        <v>847748</v>
      </c>
      <c r="L46" s="94">
        <f t="shared" si="2"/>
        <v>-432681</v>
      </c>
      <c r="M46" s="64">
        <v>415067</v>
      </c>
    </row>
    <row r="47" spans="2:18" ht="15" customHeight="1" x14ac:dyDescent="0.25">
      <c r="B47" s="62">
        <v>1941</v>
      </c>
      <c r="C47" s="57" t="s">
        <v>20</v>
      </c>
      <c r="D47" s="63">
        <v>21408</v>
      </c>
      <c r="E47" s="64">
        <v>8653</v>
      </c>
      <c r="F47" s="64">
        <v>12755</v>
      </c>
      <c r="I47" s="62">
        <v>1950</v>
      </c>
      <c r="J47" s="63" t="s">
        <v>7</v>
      </c>
      <c r="K47" s="63">
        <v>687318</v>
      </c>
      <c r="L47" s="94">
        <f t="shared" si="2"/>
        <v>-352758</v>
      </c>
      <c r="M47" s="64">
        <v>334560</v>
      </c>
    </row>
    <row r="48" spans="2:18" ht="15" customHeight="1" x14ac:dyDescent="0.25">
      <c r="B48" s="62">
        <v>1941</v>
      </c>
      <c r="C48" s="57" t="s">
        <v>21</v>
      </c>
      <c r="D48" s="63">
        <v>18971</v>
      </c>
      <c r="E48" s="64">
        <v>7346</v>
      </c>
      <c r="F48" s="64">
        <v>11625</v>
      </c>
      <c r="I48" s="62">
        <v>1950</v>
      </c>
      <c r="J48" s="57" t="s">
        <v>8</v>
      </c>
      <c r="K48" s="63">
        <v>574722</v>
      </c>
      <c r="L48" s="94">
        <f t="shared" si="2"/>
        <v>-298518</v>
      </c>
      <c r="M48" s="64">
        <v>276204</v>
      </c>
    </row>
    <row r="49" spans="2:13" ht="15" customHeight="1" x14ac:dyDescent="0.25">
      <c r="B49" s="62">
        <v>1941</v>
      </c>
      <c r="C49" s="57" t="s">
        <v>22</v>
      </c>
      <c r="D49" s="63">
        <v>10163</v>
      </c>
      <c r="E49" s="64">
        <v>3738</v>
      </c>
      <c r="F49" s="64">
        <v>6425</v>
      </c>
      <c r="I49" s="62">
        <v>1950</v>
      </c>
      <c r="J49" s="57" t="s">
        <v>9</v>
      </c>
      <c r="K49" s="63">
        <v>496566</v>
      </c>
      <c r="L49" s="94">
        <f t="shared" si="2"/>
        <v>-244191</v>
      </c>
      <c r="M49" s="64">
        <v>252375</v>
      </c>
    </row>
    <row r="50" spans="2:13" ht="15" customHeight="1" x14ac:dyDescent="0.25">
      <c r="B50" s="65">
        <v>1941</v>
      </c>
      <c r="C50" s="66" t="s">
        <v>23</v>
      </c>
      <c r="D50" s="67">
        <v>10015</v>
      </c>
      <c r="E50" s="74">
        <v>3307</v>
      </c>
      <c r="F50" s="74">
        <v>6708</v>
      </c>
      <c r="I50" s="62">
        <v>1950</v>
      </c>
      <c r="J50" s="63" t="s">
        <v>10</v>
      </c>
      <c r="K50" s="63">
        <v>473748</v>
      </c>
      <c r="L50" s="94">
        <f t="shared" si="2"/>
        <v>-236133</v>
      </c>
      <c r="M50" s="64">
        <v>237615</v>
      </c>
    </row>
    <row r="51" spans="2:13" ht="15" customHeight="1" x14ac:dyDescent="0.25">
      <c r="B51" s="69">
        <v>1941</v>
      </c>
      <c r="C51" s="70" t="s">
        <v>24</v>
      </c>
      <c r="D51" s="71">
        <f>+SUM(D46:D50)/SUM(D33:D50)</f>
        <v>2.4925185939249136E-2</v>
      </c>
      <c r="E51" s="71">
        <f>+SUM(E46:E50)/SUM(E33:E50)</f>
        <v>2.0548351610845211E-2</v>
      </c>
      <c r="F51" s="71">
        <f>+SUM(F46:F50)/SUM(F33:F50)</f>
        <v>2.9223049270197192E-2</v>
      </c>
      <c r="I51" s="62">
        <v>1950</v>
      </c>
      <c r="J51" s="57" t="s">
        <v>11</v>
      </c>
      <c r="K51" s="63">
        <v>400614</v>
      </c>
      <c r="L51" s="94">
        <f t="shared" si="2"/>
        <v>-202418</v>
      </c>
      <c r="M51" s="64">
        <v>198196</v>
      </c>
    </row>
    <row r="52" spans="2:13" ht="15" customHeight="1" x14ac:dyDescent="0.25">
      <c r="B52" s="69">
        <v>1941</v>
      </c>
      <c r="C52" s="70" t="s">
        <v>25</v>
      </c>
      <c r="D52" s="71">
        <f>+SUM(D46:D50)/SUM(D33:D35)</f>
        <v>6.0877842102286771E-2</v>
      </c>
      <c r="E52" s="71">
        <f>+SUM(E46:E50)/SUM(E33:E35)</f>
        <v>4.8578688835951185E-2</v>
      </c>
      <c r="F52" s="71">
        <f>+SUM(F46:F50)/SUM(F33:F35)</f>
        <v>7.3774588926261861E-2</v>
      </c>
      <c r="I52" s="62">
        <v>1950</v>
      </c>
      <c r="J52" s="57" t="s">
        <v>12</v>
      </c>
      <c r="K52" s="63">
        <v>327613</v>
      </c>
      <c r="L52" s="94">
        <f t="shared" si="2"/>
        <v>-170176</v>
      </c>
      <c r="M52" s="64">
        <v>157437</v>
      </c>
    </row>
    <row r="53" spans="2:13" ht="15" customHeight="1" x14ac:dyDescent="0.25">
      <c r="B53" s="69">
        <v>1941</v>
      </c>
      <c r="C53" s="70" t="s">
        <v>26</v>
      </c>
      <c r="D53" s="71">
        <f>+SUM(D49:D50)/SUM(D46:D50)</f>
        <v>0.21060651922053253</v>
      </c>
      <c r="E53" s="71">
        <f>+SUM(E49:E50)/SUM(E46:E50)</f>
        <v>0.18002708711317814</v>
      </c>
      <c r="F53" s="71">
        <f>+SUM(F49:F50)/SUM(F46:F50)</f>
        <v>0.23172065777401368</v>
      </c>
      <c r="I53" s="62">
        <v>1950</v>
      </c>
      <c r="J53" s="63" t="s">
        <v>13</v>
      </c>
      <c r="K53" s="63">
        <v>301543</v>
      </c>
      <c r="L53" s="94">
        <f t="shared" si="2"/>
        <v>-156330</v>
      </c>
      <c r="M53" s="64">
        <v>145213</v>
      </c>
    </row>
    <row r="54" spans="2:13" ht="15" customHeight="1" x14ac:dyDescent="0.25">
      <c r="B54" s="69">
        <v>1941</v>
      </c>
      <c r="C54" s="70" t="s">
        <v>27</v>
      </c>
      <c r="D54" s="71">
        <f>+SUM(D33:D35,D46:D50)/SUM(D36:D45)</f>
        <v>0.76789238468391363</v>
      </c>
      <c r="E54" s="71">
        <f>+SUM(E33:E35,E46:E50)/SUM(E36:E45)</f>
        <v>0.79707249776596778</v>
      </c>
      <c r="F54" s="71">
        <f>+SUM(F33:F35,F46:F50)/SUM(F36:F45)</f>
        <v>0.74014643075045761</v>
      </c>
      <c r="I54" s="62">
        <v>1950</v>
      </c>
      <c r="J54" s="57" t="s">
        <v>14</v>
      </c>
      <c r="K54" s="63">
        <v>239608</v>
      </c>
      <c r="L54" s="94">
        <f t="shared" si="2"/>
        <v>-124964</v>
      </c>
      <c r="M54" s="64">
        <v>114644</v>
      </c>
    </row>
    <row r="55" spans="2:13" ht="15" customHeight="1" x14ac:dyDescent="0.25">
      <c r="B55" s="69">
        <v>1941</v>
      </c>
      <c r="C55" s="70" t="s">
        <v>28</v>
      </c>
      <c r="D55" s="71">
        <f>+SUM(D33:D35)/SUM(D36:D45)</f>
        <v>0.7238273382750845</v>
      </c>
      <c r="E55" s="71">
        <f>+SUM(E33:E35)/SUM(E36:E45)</f>
        <v>0.76014562021169285</v>
      </c>
      <c r="F55" s="71">
        <f>+SUM(F33:F35)/SUM(F36:F45)</f>
        <v>0.68929404586727916</v>
      </c>
      <c r="I55" s="62">
        <v>1950</v>
      </c>
      <c r="J55" s="57" t="s">
        <v>15</v>
      </c>
      <c r="K55" s="63">
        <v>184768</v>
      </c>
      <c r="L55" s="94">
        <f t="shared" si="2"/>
        <v>-97832</v>
      </c>
      <c r="M55" s="64">
        <v>86936</v>
      </c>
    </row>
    <row r="56" spans="2:13" ht="15" customHeight="1" x14ac:dyDescent="0.25">
      <c r="B56" s="69">
        <v>1941</v>
      </c>
      <c r="C56" s="73" t="s">
        <v>29</v>
      </c>
      <c r="D56" s="96">
        <f>+SUM(D36:D45)/SUM(D46:D50)</f>
        <v>22.693723971651931</v>
      </c>
      <c r="E56" s="96">
        <f>+SUM(E36:E45)/SUM(E46:E50)</f>
        <v>27.080545830884418</v>
      </c>
      <c r="F56" s="96">
        <f>+SUM(F36:F45)/SUM(F46:F50)</f>
        <v>19.664761098172065</v>
      </c>
      <c r="I56" s="62">
        <v>1950</v>
      </c>
      <c r="J56" s="57" t="s">
        <v>16</v>
      </c>
      <c r="K56" s="63">
        <v>164736</v>
      </c>
      <c r="L56" s="94">
        <f t="shared" si="2"/>
        <v>-82619</v>
      </c>
      <c r="M56" s="64">
        <v>82117</v>
      </c>
    </row>
    <row r="57" spans="2:13" ht="15" customHeight="1" x14ac:dyDescent="0.25">
      <c r="B57" s="59">
        <v>1950</v>
      </c>
      <c r="C57" s="51" t="s">
        <v>3</v>
      </c>
      <c r="D57" s="60">
        <v>5034838</v>
      </c>
      <c r="E57" s="60">
        <v>2552491</v>
      </c>
      <c r="F57" s="60">
        <v>2482347</v>
      </c>
      <c r="I57" s="62">
        <v>1950</v>
      </c>
      <c r="J57" s="57" t="s">
        <v>17</v>
      </c>
      <c r="K57" s="63">
        <v>101879</v>
      </c>
      <c r="L57" s="94">
        <f t="shared" si="2"/>
        <v>-52359</v>
      </c>
      <c r="M57" s="64">
        <v>49520</v>
      </c>
    </row>
    <row r="58" spans="2:13" ht="15" customHeight="1" x14ac:dyDescent="0.25">
      <c r="B58" s="62">
        <v>1950</v>
      </c>
      <c r="C58" s="57" t="s">
        <v>6</v>
      </c>
      <c r="D58" s="63">
        <v>847748</v>
      </c>
      <c r="E58" s="64">
        <v>432681</v>
      </c>
      <c r="F58" s="64">
        <v>415067</v>
      </c>
      <c r="I58" s="62">
        <v>1950</v>
      </c>
      <c r="J58" s="57" t="s">
        <v>18</v>
      </c>
      <c r="K58" s="63">
        <v>92466</v>
      </c>
      <c r="L58" s="94">
        <f t="shared" si="2"/>
        <v>-41518</v>
      </c>
      <c r="M58" s="64">
        <v>50948</v>
      </c>
    </row>
    <row r="59" spans="2:13" ht="15" customHeight="1" x14ac:dyDescent="0.25">
      <c r="B59" s="62">
        <v>1950</v>
      </c>
      <c r="C59" s="63" t="s">
        <v>7</v>
      </c>
      <c r="D59" s="63">
        <v>687318</v>
      </c>
      <c r="E59" s="64">
        <v>352758</v>
      </c>
      <c r="F59" s="64">
        <v>334560</v>
      </c>
      <c r="I59" s="62">
        <v>1950</v>
      </c>
      <c r="J59" s="57" t="s">
        <v>19</v>
      </c>
      <c r="K59" s="63">
        <v>47919</v>
      </c>
      <c r="L59" s="94">
        <f t="shared" si="2"/>
        <v>-22025</v>
      </c>
      <c r="M59" s="64">
        <v>25894</v>
      </c>
    </row>
    <row r="60" spans="2:13" ht="15" customHeight="1" x14ac:dyDescent="0.25">
      <c r="B60" s="62">
        <v>1950</v>
      </c>
      <c r="C60" s="57" t="s">
        <v>8</v>
      </c>
      <c r="D60" s="63">
        <v>574722</v>
      </c>
      <c r="E60" s="64">
        <v>298518</v>
      </c>
      <c r="F60" s="64">
        <v>276204</v>
      </c>
      <c r="I60" s="62">
        <v>1950</v>
      </c>
      <c r="J60" s="57" t="s">
        <v>20</v>
      </c>
      <c r="K60" s="63">
        <v>30161</v>
      </c>
      <c r="L60" s="94">
        <f t="shared" si="2"/>
        <v>-12532</v>
      </c>
      <c r="M60" s="64">
        <v>17629</v>
      </c>
    </row>
    <row r="61" spans="2:13" ht="15" customHeight="1" x14ac:dyDescent="0.25">
      <c r="B61" s="62">
        <v>1950</v>
      </c>
      <c r="C61" s="57" t="s">
        <v>9</v>
      </c>
      <c r="D61" s="63">
        <v>496566</v>
      </c>
      <c r="E61" s="64">
        <v>244191</v>
      </c>
      <c r="F61" s="64">
        <v>252375</v>
      </c>
      <c r="I61" s="62">
        <v>1950</v>
      </c>
      <c r="J61" s="57" t="s">
        <v>21</v>
      </c>
      <c r="K61" s="63">
        <v>26917</v>
      </c>
      <c r="L61" s="94">
        <f t="shared" si="2"/>
        <v>-10761</v>
      </c>
      <c r="M61" s="64">
        <v>16156</v>
      </c>
    </row>
    <row r="62" spans="2:13" ht="15" customHeight="1" x14ac:dyDescent="0.25">
      <c r="B62" s="62">
        <v>1950</v>
      </c>
      <c r="C62" s="63" t="s">
        <v>10</v>
      </c>
      <c r="D62" s="63">
        <v>473748</v>
      </c>
      <c r="E62" s="64">
        <v>236133</v>
      </c>
      <c r="F62" s="64">
        <v>237615</v>
      </c>
      <c r="I62" s="62">
        <v>1950</v>
      </c>
      <c r="J62" s="57" t="s">
        <v>22</v>
      </c>
      <c r="K62" s="63">
        <v>14190</v>
      </c>
      <c r="L62" s="94">
        <f t="shared" si="2"/>
        <v>-5261</v>
      </c>
      <c r="M62" s="64">
        <v>8929</v>
      </c>
    </row>
    <row r="63" spans="2:13" ht="15" customHeight="1" x14ac:dyDescent="0.25">
      <c r="B63" s="62">
        <v>1950</v>
      </c>
      <c r="C63" s="57" t="s">
        <v>11</v>
      </c>
      <c r="D63" s="63">
        <v>400614</v>
      </c>
      <c r="E63" s="64">
        <v>202418</v>
      </c>
      <c r="F63" s="64">
        <v>198196</v>
      </c>
      <c r="I63" s="65">
        <v>1950</v>
      </c>
      <c r="J63" s="66" t="s">
        <v>23</v>
      </c>
      <c r="K63" s="67">
        <v>14243</v>
      </c>
      <c r="L63" s="95">
        <f t="shared" si="2"/>
        <v>-4737</v>
      </c>
      <c r="M63" s="74">
        <v>9506</v>
      </c>
    </row>
    <row r="64" spans="2:13" ht="15" customHeight="1" x14ac:dyDescent="0.25">
      <c r="B64" s="62">
        <v>1950</v>
      </c>
      <c r="C64" s="57" t="s">
        <v>12</v>
      </c>
      <c r="D64" s="63">
        <v>327613</v>
      </c>
      <c r="E64" s="64">
        <v>170176</v>
      </c>
      <c r="F64" s="64">
        <v>157437</v>
      </c>
      <c r="I64" s="59">
        <v>1961</v>
      </c>
      <c r="J64" s="51" t="s">
        <v>3</v>
      </c>
      <c r="K64" s="60">
        <v>7523999</v>
      </c>
      <c r="L64" s="60">
        <f t="shared" ref="L64:L82" si="3">+F82-D82</f>
        <v>-3821720</v>
      </c>
      <c r="M64" s="60">
        <v>3702279</v>
      </c>
    </row>
    <row r="65" spans="2:13" ht="15" customHeight="1" x14ac:dyDescent="0.25">
      <c r="B65" s="62">
        <v>1950</v>
      </c>
      <c r="C65" s="63" t="s">
        <v>13</v>
      </c>
      <c r="D65" s="63">
        <v>301543</v>
      </c>
      <c r="E65" s="64">
        <v>156330</v>
      </c>
      <c r="F65" s="64">
        <v>145213</v>
      </c>
      <c r="I65" s="62">
        <v>1961</v>
      </c>
      <c r="J65" s="57" t="s">
        <v>6</v>
      </c>
      <c r="K65" s="63">
        <v>1374096</v>
      </c>
      <c r="L65" s="94">
        <f t="shared" si="3"/>
        <v>-698314</v>
      </c>
      <c r="M65" s="64">
        <v>675782</v>
      </c>
    </row>
    <row r="66" spans="2:13" ht="15" customHeight="1" x14ac:dyDescent="0.25">
      <c r="B66" s="62">
        <v>1950</v>
      </c>
      <c r="C66" s="57" t="s">
        <v>14</v>
      </c>
      <c r="D66" s="63">
        <v>239608</v>
      </c>
      <c r="E66" s="64">
        <v>124964</v>
      </c>
      <c r="F66" s="64">
        <v>114644</v>
      </c>
      <c r="I66" s="62">
        <v>1961</v>
      </c>
      <c r="J66" s="63" t="s">
        <v>7</v>
      </c>
      <c r="K66" s="63">
        <v>1163320</v>
      </c>
      <c r="L66" s="94">
        <f t="shared" si="3"/>
        <v>-591273</v>
      </c>
      <c r="M66" s="64">
        <v>572047</v>
      </c>
    </row>
    <row r="67" spans="2:13" ht="15" customHeight="1" x14ac:dyDescent="0.25">
      <c r="B67" s="62">
        <v>1950</v>
      </c>
      <c r="C67" s="57" t="s">
        <v>15</v>
      </c>
      <c r="D67" s="63">
        <v>184768</v>
      </c>
      <c r="E67" s="64">
        <v>97832</v>
      </c>
      <c r="F67" s="64">
        <v>86936</v>
      </c>
      <c r="I67" s="62">
        <v>1961</v>
      </c>
      <c r="J67" s="57" t="s">
        <v>8</v>
      </c>
      <c r="K67" s="63">
        <v>901881</v>
      </c>
      <c r="L67" s="94">
        <f t="shared" si="3"/>
        <v>-458372</v>
      </c>
      <c r="M67" s="64">
        <v>443509</v>
      </c>
    </row>
    <row r="68" spans="2:13" ht="15" customHeight="1" x14ac:dyDescent="0.25">
      <c r="B68" s="62">
        <v>1950</v>
      </c>
      <c r="C68" s="57" t="s">
        <v>16</v>
      </c>
      <c r="D68" s="63">
        <v>164736</v>
      </c>
      <c r="E68" s="64">
        <v>82619</v>
      </c>
      <c r="F68" s="64">
        <v>82117</v>
      </c>
      <c r="I68" s="62">
        <v>1961</v>
      </c>
      <c r="J68" s="57" t="s">
        <v>9</v>
      </c>
      <c r="K68" s="63">
        <v>679636</v>
      </c>
      <c r="L68" s="94">
        <f t="shared" si="3"/>
        <v>-340465</v>
      </c>
      <c r="M68" s="64">
        <v>339171</v>
      </c>
    </row>
    <row r="69" spans="2:13" ht="15" customHeight="1" x14ac:dyDescent="0.25">
      <c r="B69" s="62">
        <v>1950</v>
      </c>
      <c r="C69" s="57" t="s">
        <v>17</v>
      </c>
      <c r="D69" s="63">
        <v>101879</v>
      </c>
      <c r="E69" s="64">
        <v>52359</v>
      </c>
      <c r="F69" s="64">
        <v>49520</v>
      </c>
      <c r="I69" s="62">
        <v>1961</v>
      </c>
      <c r="J69" s="63" t="s">
        <v>10</v>
      </c>
      <c r="K69" s="63">
        <v>618411</v>
      </c>
      <c r="L69" s="94">
        <f t="shared" si="3"/>
        <v>-311678</v>
      </c>
      <c r="M69" s="64">
        <v>306733</v>
      </c>
    </row>
    <row r="70" spans="2:13" ht="15" customHeight="1" x14ac:dyDescent="0.25">
      <c r="B70" s="62">
        <v>1950</v>
      </c>
      <c r="C70" s="57" t="s">
        <v>18</v>
      </c>
      <c r="D70" s="63">
        <v>92466</v>
      </c>
      <c r="E70" s="64">
        <v>41518</v>
      </c>
      <c r="F70" s="64">
        <v>50948</v>
      </c>
      <c r="I70" s="62">
        <v>1961</v>
      </c>
      <c r="J70" s="57" t="s">
        <v>11</v>
      </c>
      <c r="K70" s="63">
        <v>550882</v>
      </c>
      <c r="L70" s="94">
        <f t="shared" si="3"/>
        <v>-283008</v>
      </c>
      <c r="M70" s="64">
        <v>267874</v>
      </c>
    </row>
    <row r="71" spans="2:13" ht="15" customHeight="1" x14ac:dyDescent="0.25">
      <c r="B71" s="62">
        <v>1950</v>
      </c>
      <c r="C71" s="57" t="s">
        <v>19</v>
      </c>
      <c r="D71" s="63">
        <v>47919</v>
      </c>
      <c r="E71" s="64">
        <v>22025</v>
      </c>
      <c r="F71" s="64">
        <v>25894</v>
      </c>
      <c r="I71" s="62">
        <v>1961</v>
      </c>
      <c r="J71" s="57" t="s">
        <v>12</v>
      </c>
      <c r="K71" s="63">
        <v>502697</v>
      </c>
      <c r="L71" s="94">
        <f t="shared" si="3"/>
        <v>-264861</v>
      </c>
      <c r="M71" s="64">
        <v>237836</v>
      </c>
    </row>
    <row r="72" spans="2:13" ht="15" customHeight="1" x14ac:dyDescent="0.25">
      <c r="B72" s="62">
        <v>1950</v>
      </c>
      <c r="C72" s="57" t="s">
        <v>20</v>
      </c>
      <c r="D72" s="63">
        <v>30161</v>
      </c>
      <c r="E72" s="64">
        <v>12532</v>
      </c>
      <c r="F72" s="64">
        <v>17629</v>
      </c>
      <c r="I72" s="62">
        <v>1961</v>
      </c>
      <c r="J72" s="63" t="s">
        <v>13</v>
      </c>
      <c r="K72" s="63">
        <v>405172</v>
      </c>
      <c r="L72" s="94">
        <f t="shared" si="3"/>
        <v>-210638</v>
      </c>
      <c r="M72" s="64">
        <v>194534</v>
      </c>
    </row>
    <row r="73" spans="2:13" ht="15" customHeight="1" x14ac:dyDescent="0.25">
      <c r="B73" s="62">
        <v>1950</v>
      </c>
      <c r="C73" s="57" t="s">
        <v>21</v>
      </c>
      <c r="D73" s="63">
        <v>26917</v>
      </c>
      <c r="E73" s="64">
        <v>10761</v>
      </c>
      <c r="F73" s="64">
        <v>16156</v>
      </c>
      <c r="I73" s="62">
        <v>1961</v>
      </c>
      <c r="J73" s="57" t="s">
        <v>14</v>
      </c>
      <c r="K73" s="63">
        <v>331586</v>
      </c>
      <c r="L73" s="94">
        <f t="shared" si="3"/>
        <v>-174322</v>
      </c>
      <c r="M73" s="64">
        <v>157264</v>
      </c>
    </row>
    <row r="74" spans="2:13" ht="15" customHeight="1" x14ac:dyDescent="0.25">
      <c r="B74" s="62">
        <v>1950</v>
      </c>
      <c r="C74" s="57" t="s">
        <v>22</v>
      </c>
      <c r="D74" s="63">
        <v>14190</v>
      </c>
      <c r="E74" s="64">
        <v>5261</v>
      </c>
      <c r="F74" s="64">
        <v>8929</v>
      </c>
      <c r="I74" s="62">
        <v>1961</v>
      </c>
      <c r="J74" s="57" t="s">
        <v>15</v>
      </c>
      <c r="K74" s="63">
        <v>280802</v>
      </c>
      <c r="L74" s="94">
        <f t="shared" si="3"/>
        <v>-146042</v>
      </c>
      <c r="M74" s="64">
        <v>134760</v>
      </c>
    </row>
    <row r="75" spans="2:13" ht="15" customHeight="1" x14ac:dyDescent="0.25">
      <c r="B75" s="65">
        <v>1950</v>
      </c>
      <c r="C75" s="66" t="s">
        <v>23</v>
      </c>
      <c r="D75" s="67">
        <v>14243</v>
      </c>
      <c r="E75" s="74">
        <v>4737</v>
      </c>
      <c r="F75" s="74">
        <v>9506</v>
      </c>
      <c r="I75" s="62">
        <v>1961</v>
      </c>
      <c r="J75" s="57" t="s">
        <v>16</v>
      </c>
      <c r="K75" s="63">
        <v>218773</v>
      </c>
      <c r="L75" s="94">
        <f t="shared" si="3"/>
        <v>-112531</v>
      </c>
      <c r="M75" s="64">
        <v>106242</v>
      </c>
    </row>
    <row r="76" spans="2:13" ht="15" customHeight="1" x14ac:dyDescent="0.25">
      <c r="B76" s="69">
        <v>1950</v>
      </c>
      <c r="C76" s="70" t="s">
        <v>24</v>
      </c>
      <c r="D76" s="71">
        <f>+SUM(D71:D75)/SUM(D58:D75)</f>
        <v>2.6543942130505958E-2</v>
      </c>
      <c r="E76" s="71">
        <f>+SUM(E71:E75)/SUM(E58:E75)</f>
        <v>2.1711169540307707E-2</v>
      </c>
      <c r="F76" s="71">
        <f>+SUM(F71:F75)/SUM(F58:F75)</f>
        <v>3.1510972808604945E-2</v>
      </c>
      <c r="I76" s="62">
        <v>1961</v>
      </c>
      <c r="J76" s="57" t="s">
        <v>17</v>
      </c>
      <c r="K76" s="63">
        <v>167309</v>
      </c>
      <c r="L76" s="94">
        <f t="shared" si="3"/>
        <v>-84211</v>
      </c>
      <c r="M76" s="64">
        <v>83098</v>
      </c>
    </row>
    <row r="77" spans="2:13" ht="15" customHeight="1" x14ac:dyDescent="0.25">
      <c r="B77" s="69">
        <v>1950</v>
      </c>
      <c r="C77" s="70" t="s">
        <v>25</v>
      </c>
      <c r="D77" s="71">
        <f>+SUM(D71:D75)/SUM(D58:D60)</f>
        <v>6.3243321129895516E-2</v>
      </c>
      <c r="E77" s="71">
        <f>+SUM(E71:E75)/SUM(E58:E60)</f>
        <v>5.1031544609241877E-2</v>
      </c>
      <c r="F77" s="71">
        <f>+SUM(F71:F75)/SUM(F58:F60)</f>
        <v>7.6147045663466986E-2</v>
      </c>
      <c r="I77" s="62">
        <v>1961</v>
      </c>
      <c r="J77" s="57" t="s">
        <v>18</v>
      </c>
      <c r="K77" s="63">
        <v>131714</v>
      </c>
      <c r="L77" s="94">
        <f t="shared" si="3"/>
        <v>-62356</v>
      </c>
      <c r="M77" s="64">
        <v>69358</v>
      </c>
    </row>
    <row r="78" spans="2:13" ht="15" customHeight="1" x14ac:dyDescent="0.25">
      <c r="B78" s="69">
        <v>1950</v>
      </c>
      <c r="C78" s="70" t="s">
        <v>26</v>
      </c>
      <c r="D78" s="71">
        <f>+SUM(D74:D75)/SUM(D71:D75)</f>
        <v>0.21309300756951211</v>
      </c>
      <c r="E78" s="71">
        <f>+SUM(E74:E75)/SUM(E71:E75)</f>
        <v>0.18074336539156843</v>
      </c>
      <c r="F78" s="71">
        <f>+SUM(F74:F75)/SUM(F71:F75)</f>
        <v>0.23600122897303941</v>
      </c>
      <c r="I78" s="62">
        <v>1961</v>
      </c>
      <c r="J78" s="57" t="s">
        <v>19</v>
      </c>
      <c r="K78" s="63">
        <v>77722</v>
      </c>
      <c r="L78" s="94">
        <f t="shared" si="3"/>
        <v>-36152</v>
      </c>
      <c r="M78" s="64">
        <v>41570</v>
      </c>
    </row>
    <row r="79" spans="2:13" ht="15" customHeight="1" x14ac:dyDescent="0.25">
      <c r="B79" s="69">
        <v>1950</v>
      </c>
      <c r="C79" s="70" t="s">
        <v>27</v>
      </c>
      <c r="D79" s="71">
        <f>+SUM(D58:D60,D71:D75)/SUM(D61:D70)</f>
        <v>0.80588645901030376</v>
      </c>
      <c r="E79" s="71">
        <f>+SUM(E58:E60,E71:E75)/SUM(E61:E70)</f>
        <v>0.80883255001632892</v>
      </c>
      <c r="F79" s="71">
        <f>+SUM(F58:F60,F71:F75)/SUM(F61:F70)</f>
        <v>0.80286850700472223</v>
      </c>
      <c r="I79" s="62">
        <v>1961</v>
      </c>
      <c r="J79" s="57" t="s">
        <v>20</v>
      </c>
      <c r="K79" s="63">
        <v>51015</v>
      </c>
      <c r="L79" s="94">
        <f t="shared" si="3"/>
        <v>-21657</v>
      </c>
      <c r="M79" s="64">
        <v>29358</v>
      </c>
    </row>
    <row r="80" spans="2:13" ht="15" customHeight="1" x14ac:dyDescent="0.25">
      <c r="B80" s="69">
        <v>1950</v>
      </c>
      <c r="C80" s="70" t="s">
        <v>28</v>
      </c>
      <c r="D80" s="71">
        <f>+SUM(D58:D60)/SUM(D61:D70)</f>
        <v>0.75795111334806997</v>
      </c>
      <c r="E80" s="71">
        <f>+SUM(E58:E60)/SUM(E61:E70)</f>
        <v>0.76956067985289733</v>
      </c>
      <c r="F80" s="71">
        <f>+SUM(F58:F60)/SUM(F61:F70)</f>
        <v>0.74605836650300617</v>
      </c>
      <c r="I80" s="62">
        <v>1961</v>
      </c>
      <c r="J80" s="57" t="s">
        <v>21</v>
      </c>
      <c r="K80" s="63">
        <v>30949</v>
      </c>
      <c r="L80" s="94">
        <f t="shared" si="3"/>
        <v>-12601</v>
      </c>
      <c r="M80" s="64">
        <v>18348</v>
      </c>
    </row>
    <row r="81" spans="2:13" ht="15" customHeight="1" x14ac:dyDescent="0.25">
      <c r="B81" s="69">
        <v>1950</v>
      </c>
      <c r="C81" s="73" t="s">
        <v>29</v>
      </c>
      <c r="D81" s="96">
        <f>+SUM(D61:D70)/SUM(D71:D75)</f>
        <v>20.861432961103201</v>
      </c>
      <c r="E81" s="96">
        <f>+SUM(E61:E70)/SUM(E71:E75)</f>
        <v>25.463518692602502</v>
      </c>
      <c r="F81" s="96">
        <f>+SUM(F61:F70)/SUM(F71:F75)</f>
        <v>17.602491230765292</v>
      </c>
      <c r="I81" s="62">
        <v>1961</v>
      </c>
      <c r="J81" s="57" t="s">
        <v>22</v>
      </c>
      <c r="K81" s="63">
        <v>20732</v>
      </c>
      <c r="L81" s="94">
        <f t="shared" si="3"/>
        <v>-7431</v>
      </c>
      <c r="M81" s="64">
        <v>13301</v>
      </c>
    </row>
    <row r="82" spans="2:13" ht="15" customHeight="1" x14ac:dyDescent="0.25">
      <c r="B82" s="59">
        <v>1961</v>
      </c>
      <c r="C82" s="51" t="s">
        <v>3</v>
      </c>
      <c r="D82" s="60">
        <v>7523999</v>
      </c>
      <c r="E82" s="60">
        <v>3821720</v>
      </c>
      <c r="F82" s="60">
        <v>3702279</v>
      </c>
      <c r="I82" s="65">
        <v>1961</v>
      </c>
      <c r="J82" s="66" t="s">
        <v>23</v>
      </c>
      <c r="K82" s="67">
        <v>17302</v>
      </c>
      <c r="L82" s="95">
        <f t="shared" si="3"/>
        <v>-5808</v>
      </c>
      <c r="M82" s="74">
        <v>11494</v>
      </c>
    </row>
    <row r="83" spans="2:13" ht="15" customHeight="1" x14ac:dyDescent="0.25">
      <c r="B83" s="62">
        <v>1961</v>
      </c>
      <c r="C83" s="57" t="s">
        <v>6</v>
      </c>
      <c r="D83" s="63">
        <v>1374096</v>
      </c>
      <c r="E83" s="64">
        <v>698314</v>
      </c>
      <c r="F83" s="64">
        <v>675782</v>
      </c>
      <c r="I83" s="59">
        <v>1971</v>
      </c>
      <c r="J83" s="51" t="s">
        <v>3</v>
      </c>
      <c r="K83" s="60">
        <v>10721522</v>
      </c>
      <c r="L83" s="60">
        <f t="shared" ref="L83:L101" si="4">+F107-D107</f>
        <v>-5357157</v>
      </c>
      <c r="M83" s="60">
        <v>5364365</v>
      </c>
    </row>
    <row r="84" spans="2:13" ht="15" customHeight="1" x14ac:dyDescent="0.25">
      <c r="B84" s="62">
        <v>1961</v>
      </c>
      <c r="C84" s="63" t="s">
        <v>7</v>
      </c>
      <c r="D84" s="63">
        <v>1163320</v>
      </c>
      <c r="E84" s="64">
        <v>591273</v>
      </c>
      <c r="F84" s="64">
        <v>572047</v>
      </c>
      <c r="I84" s="62">
        <v>1971</v>
      </c>
      <c r="J84" s="57" t="s">
        <v>6</v>
      </c>
      <c r="K84" s="63">
        <v>1734538</v>
      </c>
      <c r="L84" s="94">
        <f t="shared" si="4"/>
        <v>-878007</v>
      </c>
      <c r="M84" s="64">
        <v>856531</v>
      </c>
    </row>
    <row r="85" spans="2:13" ht="15" customHeight="1" x14ac:dyDescent="0.25">
      <c r="B85" s="62">
        <v>1961</v>
      </c>
      <c r="C85" s="57" t="s">
        <v>8</v>
      </c>
      <c r="D85" s="63">
        <v>901881</v>
      </c>
      <c r="E85" s="64">
        <v>458372</v>
      </c>
      <c r="F85" s="64">
        <v>443509</v>
      </c>
      <c r="I85" s="62">
        <v>1971</v>
      </c>
      <c r="J85" s="63" t="s">
        <v>7</v>
      </c>
      <c r="K85" s="63">
        <v>1655032</v>
      </c>
      <c r="L85" s="94">
        <f t="shared" si="4"/>
        <v>-851071</v>
      </c>
      <c r="M85" s="64">
        <v>803961</v>
      </c>
    </row>
    <row r="86" spans="2:13" ht="15" customHeight="1" x14ac:dyDescent="0.25">
      <c r="B86" s="62">
        <v>1961</v>
      </c>
      <c r="C86" s="57" t="s">
        <v>9</v>
      </c>
      <c r="D86" s="63">
        <v>679636</v>
      </c>
      <c r="E86" s="64">
        <v>340465</v>
      </c>
      <c r="F86" s="64">
        <v>339171</v>
      </c>
      <c r="I86" s="62">
        <v>1971</v>
      </c>
      <c r="J86" s="57" t="s">
        <v>8</v>
      </c>
      <c r="K86" s="63">
        <v>1455861</v>
      </c>
      <c r="L86" s="94">
        <f t="shared" si="4"/>
        <v>-728788</v>
      </c>
      <c r="M86" s="64">
        <v>727073</v>
      </c>
    </row>
    <row r="87" spans="2:13" ht="15" customHeight="1" x14ac:dyDescent="0.25">
      <c r="B87" s="62">
        <v>1961</v>
      </c>
      <c r="C87" s="63" t="s">
        <v>10</v>
      </c>
      <c r="D87" s="63">
        <v>618411</v>
      </c>
      <c r="E87" s="64">
        <v>311678</v>
      </c>
      <c r="F87" s="64">
        <v>306733</v>
      </c>
      <c r="I87" s="62">
        <v>1971</v>
      </c>
      <c r="J87" s="57" t="s">
        <v>9</v>
      </c>
      <c r="K87" s="63">
        <v>1227697</v>
      </c>
      <c r="L87" s="94">
        <f t="shared" si="4"/>
        <v>-601038</v>
      </c>
      <c r="M87" s="64">
        <v>626659</v>
      </c>
    </row>
    <row r="88" spans="2:13" ht="15" customHeight="1" x14ac:dyDescent="0.25">
      <c r="B88" s="62">
        <v>1961</v>
      </c>
      <c r="C88" s="57" t="s">
        <v>11</v>
      </c>
      <c r="D88" s="63">
        <v>550882</v>
      </c>
      <c r="E88" s="64">
        <v>283008</v>
      </c>
      <c r="F88" s="64">
        <v>267874</v>
      </c>
      <c r="I88" s="62">
        <v>1971</v>
      </c>
      <c r="J88" s="63" t="s">
        <v>10</v>
      </c>
      <c r="K88" s="63">
        <v>954413</v>
      </c>
      <c r="L88" s="94">
        <f t="shared" si="4"/>
        <v>-464191</v>
      </c>
      <c r="M88" s="64">
        <v>490222</v>
      </c>
    </row>
    <row r="89" spans="2:13" ht="15" customHeight="1" x14ac:dyDescent="0.25">
      <c r="B89" s="62">
        <v>1961</v>
      </c>
      <c r="C89" s="57" t="s">
        <v>12</v>
      </c>
      <c r="D89" s="63">
        <v>502697</v>
      </c>
      <c r="E89" s="64">
        <v>264861</v>
      </c>
      <c r="F89" s="64">
        <v>237836</v>
      </c>
      <c r="I89" s="62">
        <v>1971</v>
      </c>
      <c r="J89" s="57" t="s">
        <v>11</v>
      </c>
      <c r="K89" s="63">
        <v>693185</v>
      </c>
      <c r="L89" s="94">
        <f t="shared" si="4"/>
        <v>-336538</v>
      </c>
      <c r="M89" s="64">
        <v>356647</v>
      </c>
    </row>
    <row r="90" spans="2:13" ht="15" customHeight="1" x14ac:dyDescent="0.25">
      <c r="B90" s="62">
        <v>1961</v>
      </c>
      <c r="C90" s="63" t="s">
        <v>13</v>
      </c>
      <c r="D90" s="63">
        <v>405172</v>
      </c>
      <c r="E90" s="64">
        <v>210638</v>
      </c>
      <c r="F90" s="64">
        <v>194534</v>
      </c>
      <c r="I90" s="62">
        <v>1971</v>
      </c>
      <c r="J90" s="57" t="s">
        <v>12</v>
      </c>
      <c r="K90" s="63">
        <v>582976</v>
      </c>
      <c r="L90" s="94">
        <f t="shared" si="4"/>
        <v>-290210</v>
      </c>
      <c r="M90" s="64">
        <v>292766</v>
      </c>
    </row>
    <row r="91" spans="2:13" ht="15" customHeight="1" x14ac:dyDescent="0.25">
      <c r="B91" s="62">
        <v>1961</v>
      </c>
      <c r="C91" s="57" t="s">
        <v>14</v>
      </c>
      <c r="D91" s="63">
        <v>331586</v>
      </c>
      <c r="E91" s="64">
        <v>174322</v>
      </c>
      <c r="F91" s="64">
        <v>157264</v>
      </c>
      <c r="I91" s="62">
        <v>1971</v>
      </c>
      <c r="J91" s="63" t="s">
        <v>13</v>
      </c>
      <c r="K91" s="63">
        <v>537496</v>
      </c>
      <c r="L91" s="94">
        <f t="shared" si="4"/>
        <v>-269941</v>
      </c>
      <c r="M91" s="64">
        <v>267555</v>
      </c>
    </row>
    <row r="92" spans="2:13" ht="15" customHeight="1" x14ac:dyDescent="0.25">
      <c r="B92" s="62">
        <v>1961</v>
      </c>
      <c r="C92" s="57" t="s">
        <v>15</v>
      </c>
      <c r="D92" s="63">
        <v>280802</v>
      </c>
      <c r="E92" s="64">
        <v>146042</v>
      </c>
      <c r="F92" s="64">
        <v>134760</v>
      </c>
      <c r="I92" s="62">
        <v>1971</v>
      </c>
      <c r="J92" s="57" t="s">
        <v>14</v>
      </c>
      <c r="K92" s="63">
        <v>468590</v>
      </c>
      <c r="L92" s="94">
        <f t="shared" si="4"/>
        <v>-242951</v>
      </c>
      <c r="M92" s="64">
        <v>225639</v>
      </c>
    </row>
    <row r="93" spans="2:13" ht="15" customHeight="1" x14ac:dyDescent="0.25">
      <c r="B93" s="62">
        <v>1961</v>
      </c>
      <c r="C93" s="57" t="s">
        <v>16</v>
      </c>
      <c r="D93" s="63">
        <v>218773</v>
      </c>
      <c r="E93" s="64">
        <v>112531</v>
      </c>
      <c r="F93" s="64">
        <v>106242</v>
      </c>
      <c r="I93" s="62">
        <v>1971</v>
      </c>
      <c r="J93" s="57" t="s">
        <v>15</v>
      </c>
      <c r="K93" s="63">
        <v>371042</v>
      </c>
      <c r="L93" s="94">
        <f t="shared" si="4"/>
        <v>-191292</v>
      </c>
      <c r="M93" s="64">
        <v>179750</v>
      </c>
    </row>
    <row r="94" spans="2:13" ht="15" customHeight="1" x14ac:dyDescent="0.25">
      <c r="B94" s="62">
        <v>1961</v>
      </c>
      <c r="C94" s="57" t="s">
        <v>17</v>
      </c>
      <c r="D94" s="63">
        <v>167309</v>
      </c>
      <c r="E94" s="64">
        <v>84211</v>
      </c>
      <c r="F94" s="64">
        <v>83098</v>
      </c>
      <c r="I94" s="62">
        <v>1971</v>
      </c>
      <c r="J94" s="57" t="s">
        <v>16</v>
      </c>
      <c r="K94" s="63">
        <v>303520</v>
      </c>
      <c r="L94" s="94">
        <f t="shared" si="4"/>
        <v>-153806</v>
      </c>
      <c r="M94" s="64">
        <v>149714</v>
      </c>
    </row>
    <row r="95" spans="2:13" ht="15" customHeight="1" x14ac:dyDescent="0.25">
      <c r="B95" s="62">
        <v>1961</v>
      </c>
      <c r="C95" s="57" t="s">
        <v>18</v>
      </c>
      <c r="D95" s="63">
        <v>131714</v>
      </c>
      <c r="E95" s="64">
        <v>62356</v>
      </c>
      <c r="F95" s="64">
        <v>69358</v>
      </c>
      <c r="I95" s="62">
        <v>1971</v>
      </c>
      <c r="J95" s="57" t="s">
        <v>17</v>
      </c>
      <c r="K95" s="63">
        <v>231769</v>
      </c>
      <c r="L95" s="94">
        <f t="shared" si="4"/>
        <v>-115284</v>
      </c>
      <c r="M95" s="64">
        <v>116485</v>
      </c>
    </row>
    <row r="96" spans="2:13" ht="15" customHeight="1" x14ac:dyDescent="0.25">
      <c r="B96" s="62">
        <v>1961</v>
      </c>
      <c r="C96" s="57" t="s">
        <v>19</v>
      </c>
      <c r="D96" s="63">
        <v>77722</v>
      </c>
      <c r="E96" s="64">
        <v>36152</v>
      </c>
      <c r="F96" s="64">
        <v>41570</v>
      </c>
      <c r="I96" s="62">
        <v>1971</v>
      </c>
      <c r="J96" s="57" t="s">
        <v>18</v>
      </c>
      <c r="K96" s="63">
        <v>189970</v>
      </c>
      <c r="L96" s="94">
        <f t="shared" si="4"/>
        <v>-93197</v>
      </c>
      <c r="M96" s="64">
        <v>96773</v>
      </c>
    </row>
    <row r="97" spans="2:13" ht="15" customHeight="1" x14ac:dyDescent="0.25">
      <c r="B97" s="62">
        <v>1961</v>
      </c>
      <c r="C97" s="57" t="s">
        <v>20</v>
      </c>
      <c r="D97" s="63">
        <v>51015</v>
      </c>
      <c r="E97" s="64">
        <v>21657</v>
      </c>
      <c r="F97" s="64">
        <v>29358</v>
      </c>
      <c r="I97" s="62">
        <v>1971</v>
      </c>
      <c r="J97" s="57" t="s">
        <v>19</v>
      </c>
      <c r="K97" s="63">
        <v>119823</v>
      </c>
      <c r="L97" s="94">
        <f t="shared" si="4"/>
        <v>-57256</v>
      </c>
      <c r="M97" s="64">
        <v>62567</v>
      </c>
    </row>
    <row r="98" spans="2:13" ht="15" customHeight="1" x14ac:dyDescent="0.25">
      <c r="B98" s="62">
        <v>1961</v>
      </c>
      <c r="C98" s="57" t="s">
        <v>21</v>
      </c>
      <c r="D98" s="63">
        <v>30949</v>
      </c>
      <c r="E98" s="64">
        <v>12601</v>
      </c>
      <c r="F98" s="64">
        <v>18348</v>
      </c>
      <c r="I98" s="62">
        <v>1971</v>
      </c>
      <c r="J98" s="57" t="s">
        <v>20</v>
      </c>
      <c r="K98" s="63">
        <v>88397</v>
      </c>
      <c r="L98" s="94">
        <f t="shared" si="4"/>
        <v>-40723</v>
      </c>
      <c r="M98" s="64">
        <v>47674</v>
      </c>
    </row>
    <row r="99" spans="2:13" ht="15" customHeight="1" x14ac:dyDescent="0.25">
      <c r="B99" s="62">
        <v>1961</v>
      </c>
      <c r="C99" s="57" t="s">
        <v>22</v>
      </c>
      <c r="D99" s="63">
        <v>20732</v>
      </c>
      <c r="E99" s="64">
        <v>7431</v>
      </c>
      <c r="F99" s="64">
        <v>13301</v>
      </c>
      <c r="I99" s="62">
        <v>1971</v>
      </c>
      <c r="J99" s="57" t="s">
        <v>21</v>
      </c>
      <c r="K99" s="63">
        <v>45799</v>
      </c>
      <c r="L99" s="94">
        <f t="shared" si="4"/>
        <v>-19900</v>
      </c>
      <c r="M99" s="64">
        <v>25899</v>
      </c>
    </row>
    <row r="100" spans="2:13" ht="15" customHeight="1" x14ac:dyDescent="0.25">
      <c r="B100" s="65">
        <v>1961</v>
      </c>
      <c r="C100" s="66" t="s">
        <v>23</v>
      </c>
      <c r="D100" s="67">
        <v>17302</v>
      </c>
      <c r="E100" s="74">
        <v>5808</v>
      </c>
      <c r="F100" s="74">
        <v>11494</v>
      </c>
      <c r="I100" s="62">
        <v>1971</v>
      </c>
      <c r="J100" s="57" t="s">
        <v>22</v>
      </c>
      <c r="K100" s="63">
        <v>31850</v>
      </c>
      <c r="L100" s="94">
        <f t="shared" si="4"/>
        <v>-12470</v>
      </c>
      <c r="M100" s="64">
        <v>19380</v>
      </c>
    </row>
    <row r="101" spans="2:13" ht="15" customHeight="1" x14ac:dyDescent="0.25">
      <c r="B101" s="69">
        <v>1961</v>
      </c>
      <c r="C101" s="70" t="s">
        <v>24</v>
      </c>
      <c r="D101" s="71">
        <f>+SUM(D96:D100)/SUM(D83:D100)</f>
        <v>2.6278578718577715E-2</v>
      </c>
      <c r="E101" s="71">
        <f>+SUM(E96:E100)/SUM(E83:E100)</f>
        <v>2.1887788744335012E-2</v>
      </c>
      <c r="F101" s="71">
        <f>+SUM(F96:F100)/SUM(F83:F100)</f>
        <v>3.0811022075861921E-2</v>
      </c>
      <c r="I101" s="65">
        <v>1971</v>
      </c>
      <c r="J101" s="66" t="s">
        <v>23</v>
      </c>
      <c r="K101" s="67">
        <v>29564</v>
      </c>
      <c r="L101" s="95">
        <f t="shared" si="4"/>
        <v>-10494</v>
      </c>
      <c r="M101" s="74">
        <v>19070</v>
      </c>
    </row>
    <row r="102" spans="2:13" ht="15" customHeight="1" x14ac:dyDescent="0.25">
      <c r="B102" s="69">
        <v>1961</v>
      </c>
      <c r="C102" s="70" t="s">
        <v>25</v>
      </c>
      <c r="D102" s="71">
        <f>+SUM(D96:D100)/SUM(D83:D85)</f>
        <v>5.7488492561125135E-2</v>
      </c>
      <c r="E102" s="71">
        <f>+SUM(E96:E100)/SUM(E83:E85)</f>
        <v>4.7855241455892275E-2</v>
      </c>
      <c r="F102" s="71">
        <f>+SUM(F96:F100)/SUM(F83:F85)</f>
        <v>6.7444236456580528E-2</v>
      </c>
      <c r="I102" s="59">
        <v>1981</v>
      </c>
      <c r="J102" s="51" t="s">
        <v>3</v>
      </c>
      <c r="K102" s="60">
        <v>14516735</v>
      </c>
      <c r="L102" s="60">
        <f t="shared" ref="L102:L119" si="5">+F132-D132</f>
        <v>-7259812</v>
      </c>
      <c r="M102" s="60">
        <v>7256923</v>
      </c>
    </row>
    <row r="103" spans="2:13" ht="15" customHeight="1" x14ac:dyDescent="0.25">
      <c r="B103" s="69">
        <v>1961</v>
      </c>
      <c r="C103" s="70" t="s">
        <v>26</v>
      </c>
      <c r="D103" s="71">
        <f>+SUM(D99:D100)/SUM(D96:D100)</f>
        <v>0.19236293748735586</v>
      </c>
      <c r="E103" s="71">
        <f>+SUM(E99:E100)/SUM(E96:E100)</f>
        <v>0.15826847900154214</v>
      </c>
      <c r="F103" s="71">
        <f>+SUM(F99:F100)/SUM(F96:F100)</f>
        <v>0.21736462378693971</v>
      </c>
      <c r="I103" s="62">
        <v>1981</v>
      </c>
      <c r="J103" s="57" t="s">
        <v>6</v>
      </c>
      <c r="K103" s="63">
        <v>2098639</v>
      </c>
      <c r="L103" s="94">
        <f t="shared" si="5"/>
        <v>-1066796</v>
      </c>
      <c r="M103" s="64">
        <v>1031843</v>
      </c>
    </row>
    <row r="104" spans="2:13" ht="15" customHeight="1" x14ac:dyDescent="0.25">
      <c r="B104" s="69">
        <v>1961</v>
      </c>
      <c r="C104" s="70" t="s">
        <v>27</v>
      </c>
      <c r="D104" s="71">
        <f>+SUM(D83:D85,D96:D100)/SUM(D86:D95)</f>
        <v>0.93569175262452975</v>
      </c>
      <c r="E104" s="71">
        <f>+SUM(E83:E85,E96:E100)/SUM(E86:E95)</f>
        <v>0.92035423131964433</v>
      </c>
      <c r="F104" s="71">
        <f>+SUM(F83:F85,F96:F100)/SUM(F86:F95)</f>
        <v>0.95178320074649292</v>
      </c>
      <c r="I104" s="62">
        <v>1981</v>
      </c>
      <c r="J104" s="63" t="s">
        <v>7</v>
      </c>
      <c r="K104" s="63">
        <v>1906047</v>
      </c>
      <c r="L104" s="94">
        <f t="shared" si="5"/>
        <v>-966393</v>
      </c>
      <c r="M104" s="64">
        <v>939654</v>
      </c>
    </row>
    <row r="105" spans="2:13" ht="15" customHeight="1" x14ac:dyDescent="0.25">
      <c r="B105" s="69">
        <v>1961</v>
      </c>
      <c r="C105" s="70" t="s">
        <v>28</v>
      </c>
      <c r="D105" s="71">
        <f>+SUM(D83:D85)/SUM(D86:D95)</f>
        <v>0.88482452452828442</v>
      </c>
      <c r="E105" s="71">
        <f>+SUM(E83:E85)/SUM(E86:E95)</f>
        <v>0.87832192359023009</v>
      </c>
      <c r="F105" s="71">
        <f>+SUM(F83:F85)/SUM(F86:F95)</f>
        <v>0.8916467654609963</v>
      </c>
      <c r="I105" s="62">
        <v>1981</v>
      </c>
      <c r="J105" s="57" t="s">
        <v>8</v>
      </c>
      <c r="K105" s="63">
        <v>1792583</v>
      </c>
      <c r="L105" s="94">
        <f t="shared" si="5"/>
        <v>-903908</v>
      </c>
      <c r="M105" s="64">
        <v>888675</v>
      </c>
    </row>
    <row r="106" spans="2:13" ht="15" customHeight="1" x14ac:dyDescent="0.25">
      <c r="B106" s="69">
        <v>1961</v>
      </c>
      <c r="C106" s="73" t="s">
        <v>29</v>
      </c>
      <c r="D106" s="96">
        <f>+SUM(D86:D95)/SUM(D96:D100)</f>
        <v>19.659022860610964</v>
      </c>
      <c r="E106" s="96">
        <f>+SUM(E86:E95)/SUM(E96:E100)</f>
        <v>23.791222847852335</v>
      </c>
      <c r="F106" s="96">
        <f>+SUM(F86:F95)/SUM(F96:F100)</f>
        <v>16.62885395937618</v>
      </c>
      <c r="I106" s="62">
        <v>1981</v>
      </c>
      <c r="J106" s="57" t="s">
        <v>9</v>
      </c>
      <c r="K106" s="63">
        <v>1646343</v>
      </c>
      <c r="L106" s="94">
        <f t="shared" si="5"/>
        <v>-822575</v>
      </c>
      <c r="M106" s="64">
        <v>823768</v>
      </c>
    </row>
    <row r="107" spans="2:13" ht="15" customHeight="1" x14ac:dyDescent="0.25">
      <c r="B107" s="59">
        <v>1971</v>
      </c>
      <c r="C107" s="51" t="s">
        <v>3</v>
      </c>
      <c r="D107" s="60">
        <v>10721522</v>
      </c>
      <c r="E107" s="60">
        <v>5357157</v>
      </c>
      <c r="F107" s="60">
        <v>5364365</v>
      </c>
      <c r="I107" s="62">
        <v>1981</v>
      </c>
      <c r="J107" s="63" t="s">
        <v>10</v>
      </c>
      <c r="K107" s="63">
        <v>1449072</v>
      </c>
      <c r="L107" s="94">
        <f t="shared" si="5"/>
        <v>-716784</v>
      </c>
      <c r="M107" s="64">
        <v>732288</v>
      </c>
    </row>
    <row r="108" spans="2:13" ht="15" customHeight="1" x14ac:dyDescent="0.25">
      <c r="B108" s="62">
        <v>1971</v>
      </c>
      <c r="C108" s="57" t="s">
        <v>6</v>
      </c>
      <c r="D108" s="63">
        <v>1734538</v>
      </c>
      <c r="E108" s="64">
        <v>878007</v>
      </c>
      <c r="F108" s="64">
        <v>856531</v>
      </c>
      <c r="I108" s="62">
        <v>1981</v>
      </c>
      <c r="J108" s="57" t="s">
        <v>11</v>
      </c>
      <c r="K108" s="63">
        <v>1236929</v>
      </c>
      <c r="L108" s="94">
        <f t="shared" si="5"/>
        <v>-610993</v>
      </c>
      <c r="M108" s="64">
        <v>625936</v>
      </c>
    </row>
    <row r="109" spans="2:13" ht="15" customHeight="1" x14ac:dyDescent="0.25">
      <c r="B109" s="62">
        <v>1971</v>
      </c>
      <c r="C109" s="63" t="s">
        <v>7</v>
      </c>
      <c r="D109" s="63">
        <v>1655032</v>
      </c>
      <c r="E109" s="64">
        <v>851071</v>
      </c>
      <c r="F109" s="64">
        <v>803961</v>
      </c>
      <c r="I109" s="62">
        <v>1981</v>
      </c>
      <c r="J109" s="57" t="s">
        <v>12</v>
      </c>
      <c r="K109" s="63">
        <v>986766</v>
      </c>
      <c r="L109" s="94">
        <f t="shared" si="5"/>
        <v>-492405</v>
      </c>
      <c r="M109" s="64">
        <v>494361</v>
      </c>
    </row>
    <row r="110" spans="2:13" ht="15" customHeight="1" x14ac:dyDescent="0.25">
      <c r="B110" s="62">
        <v>1971</v>
      </c>
      <c r="C110" s="57" t="s">
        <v>8</v>
      </c>
      <c r="D110" s="63">
        <v>1455861</v>
      </c>
      <c r="E110" s="64">
        <v>728788</v>
      </c>
      <c r="F110" s="64">
        <v>727073</v>
      </c>
      <c r="I110" s="62">
        <v>1981</v>
      </c>
      <c r="J110" s="63" t="s">
        <v>13</v>
      </c>
      <c r="K110" s="63">
        <v>727764</v>
      </c>
      <c r="L110" s="94">
        <f t="shared" si="5"/>
        <v>-363267</v>
      </c>
      <c r="M110" s="64">
        <v>364497</v>
      </c>
    </row>
    <row r="111" spans="2:13" ht="15" customHeight="1" x14ac:dyDescent="0.25">
      <c r="B111" s="62">
        <v>1971</v>
      </c>
      <c r="C111" s="57" t="s">
        <v>9</v>
      </c>
      <c r="D111" s="63">
        <v>1227697</v>
      </c>
      <c r="E111" s="64">
        <v>601038</v>
      </c>
      <c r="F111" s="64">
        <v>626659</v>
      </c>
      <c r="I111" s="62">
        <v>1981</v>
      </c>
      <c r="J111" s="57" t="s">
        <v>14</v>
      </c>
      <c r="K111" s="63">
        <v>601705</v>
      </c>
      <c r="L111" s="94">
        <f t="shared" si="5"/>
        <v>-303292</v>
      </c>
      <c r="M111" s="64">
        <v>298413</v>
      </c>
    </row>
    <row r="112" spans="2:13" ht="15" customHeight="1" x14ac:dyDescent="0.25">
      <c r="B112" s="62">
        <v>1971</v>
      </c>
      <c r="C112" s="63" t="s">
        <v>10</v>
      </c>
      <c r="D112" s="63">
        <v>954413</v>
      </c>
      <c r="E112" s="64">
        <v>464191</v>
      </c>
      <c r="F112" s="64">
        <v>490222</v>
      </c>
      <c r="I112" s="62">
        <v>1981</v>
      </c>
      <c r="J112" s="57" t="s">
        <v>15</v>
      </c>
      <c r="K112" s="63">
        <v>512503</v>
      </c>
      <c r="L112" s="94">
        <f t="shared" si="5"/>
        <v>-258065</v>
      </c>
      <c r="M112" s="64">
        <v>254438</v>
      </c>
    </row>
    <row r="113" spans="2:13" ht="15" customHeight="1" x14ac:dyDescent="0.25">
      <c r="B113" s="62">
        <v>1971</v>
      </c>
      <c r="C113" s="57" t="s">
        <v>11</v>
      </c>
      <c r="D113" s="63">
        <v>693185</v>
      </c>
      <c r="E113" s="64">
        <v>336538</v>
      </c>
      <c r="F113" s="64">
        <v>356647</v>
      </c>
      <c r="I113" s="62">
        <v>1981</v>
      </c>
      <c r="J113" s="57" t="s">
        <v>16</v>
      </c>
      <c r="K113" s="63">
        <v>445765</v>
      </c>
      <c r="L113" s="94">
        <f t="shared" si="5"/>
        <v>-225406</v>
      </c>
      <c r="M113" s="64">
        <v>220359</v>
      </c>
    </row>
    <row r="114" spans="2:13" ht="15" customHeight="1" x14ac:dyDescent="0.25">
      <c r="B114" s="62">
        <v>1971</v>
      </c>
      <c r="C114" s="57" t="s">
        <v>12</v>
      </c>
      <c r="D114" s="63">
        <v>582976</v>
      </c>
      <c r="E114" s="64">
        <v>290210</v>
      </c>
      <c r="F114" s="64">
        <v>292766</v>
      </c>
      <c r="I114" s="62">
        <v>1981</v>
      </c>
      <c r="J114" s="57" t="s">
        <v>17</v>
      </c>
      <c r="K114" s="63">
        <v>340139</v>
      </c>
      <c r="L114" s="94">
        <f t="shared" si="5"/>
        <v>-170190</v>
      </c>
      <c r="M114" s="64">
        <v>169949</v>
      </c>
    </row>
    <row r="115" spans="2:13" ht="15" customHeight="1" x14ac:dyDescent="0.25">
      <c r="B115" s="62">
        <v>1971</v>
      </c>
      <c r="C115" s="63" t="s">
        <v>13</v>
      </c>
      <c r="D115" s="63">
        <v>537496</v>
      </c>
      <c r="E115" s="64">
        <v>269941</v>
      </c>
      <c r="F115" s="64">
        <v>267555</v>
      </c>
      <c r="I115" s="62">
        <v>1981</v>
      </c>
      <c r="J115" s="57" t="s">
        <v>18</v>
      </c>
      <c r="K115" s="63">
        <v>260896</v>
      </c>
      <c r="L115" s="94">
        <f t="shared" si="5"/>
        <v>-127759</v>
      </c>
      <c r="M115" s="64">
        <v>133137</v>
      </c>
    </row>
    <row r="116" spans="2:13" ht="15" customHeight="1" x14ac:dyDescent="0.25">
      <c r="B116" s="62">
        <v>1971</v>
      </c>
      <c r="C116" s="57" t="s">
        <v>14</v>
      </c>
      <c r="D116" s="63">
        <v>468590</v>
      </c>
      <c r="E116" s="64">
        <v>242951</v>
      </c>
      <c r="F116" s="64">
        <v>225639</v>
      </c>
      <c r="I116" s="62">
        <v>1981</v>
      </c>
      <c r="J116" s="57" t="s">
        <v>19</v>
      </c>
      <c r="K116" s="63">
        <v>194759</v>
      </c>
      <c r="L116" s="94">
        <f t="shared" si="5"/>
        <v>-92020</v>
      </c>
      <c r="M116" s="64">
        <v>102739</v>
      </c>
    </row>
    <row r="117" spans="2:13" ht="15" customHeight="1" x14ac:dyDescent="0.25">
      <c r="B117" s="62">
        <v>1971</v>
      </c>
      <c r="C117" s="57" t="s">
        <v>15</v>
      </c>
      <c r="D117" s="63">
        <v>371042</v>
      </c>
      <c r="E117" s="64">
        <v>191292</v>
      </c>
      <c r="F117" s="64">
        <v>179750</v>
      </c>
      <c r="I117" s="62">
        <v>1981</v>
      </c>
      <c r="J117" s="57" t="s">
        <v>20</v>
      </c>
      <c r="K117" s="63">
        <v>138384</v>
      </c>
      <c r="L117" s="94">
        <f t="shared" si="5"/>
        <v>-63663</v>
      </c>
      <c r="M117" s="64">
        <v>74721</v>
      </c>
    </row>
    <row r="118" spans="2:13" ht="15" customHeight="1" x14ac:dyDescent="0.25">
      <c r="B118" s="62">
        <v>1971</v>
      </c>
      <c r="C118" s="57" t="s">
        <v>16</v>
      </c>
      <c r="D118" s="63">
        <v>303520</v>
      </c>
      <c r="E118" s="64">
        <v>153806</v>
      </c>
      <c r="F118" s="64">
        <v>149714</v>
      </c>
      <c r="I118" s="62">
        <v>1981</v>
      </c>
      <c r="J118" s="57" t="s">
        <v>21</v>
      </c>
      <c r="K118" s="63">
        <v>85354</v>
      </c>
      <c r="L118" s="94">
        <f t="shared" si="5"/>
        <v>-38076</v>
      </c>
      <c r="M118" s="64">
        <v>47278</v>
      </c>
    </row>
    <row r="119" spans="2:13" ht="15" customHeight="1" x14ac:dyDescent="0.25">
      <c r="B119" s="62">
        <v>1971</v>
      </c>
      <c r="C119" s="57" t="s">
        <v>17</v>
      </c>
      <c r="D119" s="63">
        <v>231769</v>
      </c>
      <c r="E119" s="64">
        <v>115284</v>
      </c>
      <c r="F119" s="64">
        <v>116485</v>
      </c>
      <c r="I119" s="65">
        <v>1981</v>
      </c>
      <c r="J119" s="66" t="s">
        <v>30</v>
      </c>
      <c r="K119" s="67">
        <v>93087</v>
      </c>
      <c r="L119" s="95">
        <f t="shared" si="5"/>
        <v>-38220</v>
      </c>
      <c r="M119" s="74">
        <v>54867</v>
      </c>
    </row>
    <row r="120" spans="2:13" ht="15" customHeight="1" x14ac:dyDescent="0.25">
      <c r="B120" s="62">
        <v>1971</v>
      </c>
      <c r="C120" s="57" t="s">
        <v>18</v>
      </c>
      <c r="D120" s="63">
        <v>189970</v>
      </c>
      <c r="E120" s="64">
        <v>93197</v>
      </c>
      <c r="F120" s="64">
        <v>96773</v>
      </c>
      <c r="I120" s="59">
        <v>1990</v>
      </c>
      <c r="J120" s="51" t="s">
        <v>3</v>
      </c>
      <c r="K120" s="60">
        <v>18105265</v>
      </c>
      <c r="L120" s="60">
        <f t="shared" ref="L120:L138" si="6">+F156-D156</f>
        <v>-9019757</v>
      </c>
      <c r="M120" s="60">
        <v>9085508</v>
      </c>
    </row>
    <row r="121" spans="2:13" ht="15" customHeight="1" x14ac:dyDescent="0.25">
      <c r="B121" s="62">
        <v>1971</v>
      </c>
      <c r="C121" s="57" t="s">
        <v>19</v>
      </c>
      <c r="D121" s="63">
        <v>119823</v>
      </c>
      <c r="E121" s="64">
        <v>57256</v>
      </c>
      <c r="F121" s="64">
        <v>62567</v>
      </c>
      <c r="I121" s="62">
        <v>1990</v>
      </c>
      <c r="J121" s="57" t="s">
        <v>6</v>
      </c>
      <c r="K121" s="63">
        <v>2343059</v>
      </c>
      <c r="L121" s="94">
        <f t="shared" si="6"/>
        <v>-1194896</v>
      </c>
      <c r="M121" s="64">
        <v>1148163</v>
      </c>
    </row>
    <row r="122" spans="2:13" ht="15" customHeight="1" x14ac:dyDescent="0.25">
      <c r="B122" s="62">
        <v>1971</v>
      </c>
      <c r="C122" s="57" t="s">
        <v>20</v>
      </c>
      <c r="D122" s="63">
        <v>88397</v>
      </c>
      <c r="E122" s="64">
        <v>40723</v>
      </c>
      <c r="F122" s="64">
        <v>47674</v>
      </c>
      <c r="I122" s="62">
        <v>1990</v>
      </c>
      <c r="J122" s="63" t="s">
        <v>7</v>
      </c>
      <c r="K122" s="63">
        <v>2253798</v>
      </c>
      <c r="L122" s="94">
        <f t="shared" si="6"/>
        <v>-1146087</v>
      </c>
      <c r="M122" s="64">
        <v>1107711</v>
      </c>
    </row>
    <row r="123" spans="2:13" ht="15" customHeight="1" x14ac:dyDescent="0.25">
      <c r="B123" s="62">
        <v>1971</v>
      </c>
      <c r="C123" s="57" t="s">
        <v>21</v>
      </c>
      <c r="D123" s="63">
        <v>45799</v>
      </c>
      <c r="E123" s="64">
        <v>19900</v>
      </c>
      <c r="F123" s="64">
        <v>25899</v>
      </c>
      <c r="I123" s="62">
        <v>1990</v>
      </c>
      <c r="J123" s="57" t="s">
        <v>8</v>
      </c>
      <c r="K123" s="63">
        <v>2146994</v>
      </c>
      <c r="L123" s="94">
        <f t="shared" si="6"/>
        <v>-1087702</v>
      </c>
      <c r="M123" s="64">
        <v>1059292</v>
      </c>
    </row>
    <row r="124" spans="2:13" ht="15" customHeight="1" x14ac:dyDescent="0.25">
      <c r="B124" s="62">
        <v>1971</v>
      </c>
      <c r="C124" s="57" t="s">
        <v>22</v>
      </c>
      <c r="D124" s="63">
        <v>31850</v>
      </c>
      <c r="E124" s="64">
        <v>12470</v>
      </c>
      <c r="F124" s="64">
        <v>19380</v>
      </c>
      <c r="I124" s="62">
        <v>1990</v>
      </c>
      <c r="J124" s="57" t="s">
        <v>9</v>
      </c>
      <c r="K124" s="63">
        <v>1922514</v>
      </c>
      <c r="L124" s="94">
        <f t="shared" si="6"/>
        <v>-968497</v>
      </c>
      <c r="M124" s="64">
        <v>954017</v>
      </c>
    </row>
    <row r="125" spans="2:13" ht="15" customHeight="1" x14ac:dyDescent="0.25">
      <c r="B125" s="65">
        <v>1971</v>
      </c>
      <c r="C125" s="66" t="s">
        <v>23</v>
      </c>
      <c r="D125" s="67">
        <v>29564</v>
      </c>
      <c r="E125" s="74">
        <v>10494</v>
      </c>
      <c r="F125" s="74">
        <v>19070</v>
      </c>
      <c r="I125" s="62">
        <v>1990</v>
      </c>
      <c r="J125" s="63" t="s">
        <v>10</v>
      </c>
      <c r="K125" s="63">
        <v>1725187</v>
      </c>
      <c r="L125" s="94">
        <f t="shared" si="6"/>
        <v>-858225</v>
      </c>
      <c r="M125" s="64">
        <v>866962</v>
      </c>
    </row>
    <row r="126" spans="2:13" ht="15" customHeight="1" x14ac:dyDescent="0.25">
      <c r="B126" s="69">
        <v>1971</v>
      </c>
      <c r="C126" s="70" t="s">
        <v>24</v>
      </c>
      <c r="D126" s="71">
        <f>+SUM(D121:D125)/SUM(D108:D125)</f>
        <v>2.9420543090803712E-2</v>
      </c>
      <c r="E126" s="71">
        <f>+SUM(E121:E125)/SUM(E108:E125)</f>
        <v>2.6290623926086169E-2</v>
      </c>
      <c r="F126" s="71">
        <f>+SUM(F121:F125)/SUM(F108:F125)</f>
        <v>3.2546256639881886E-2</v>
      </c>
      <c r="I126" s="62">
        <v>1990</v>
      </c>
      <c r="J126" s="57" t="s">
        <v>11</v>
      </c>
      <c r="K126" s="63">
        <v>1569542</v>
      </c>
      <c r="L126" s="94">
        <f t="shared" si="6"/>
        <v>-772081</v>
      </c>
      <c r="M126" s="64">
        <v>797461</v>
      </c>
    </row>
    <row r="127" spans="2:13" ht="15" customHeight="1" x14ac:dyDescent="0.25">
      <c r="B127" s="69">
        <v>1971</v>
      </c>
      <c r="C127" s="70" t="s">
        <v>25</v>
      </c>
      <c r="D127" s="71">
        <f>+SUM(D121:D125)/SUM(D108:D110)</f>
        <v>6.5099059299368822E-2</v>
      </c>
      <c r="E127" s="71">
        <f>+SUM(E121:E125)/SUM(E108:E110)</f>
        <v>5.7302961186655413E-2</v>
      </c>
      <c r="F127" s="71">
        <f>+SUM(F121:F125)/SUM(F108:F110)</f>
        <v>7.3124710740859411E-2</v>
      </c>
      <c r="I127" s="62">
        <v>1990</v>
      </c>
      <c r="J127" s="57" t="s">
        <v>12</v>
      </c>
      <c r="K127" s="63">
        <v>1366694</v>
      </c>
      <c r="L127" s="94">
        <f t="shared" si="6"/>
        <v>-671020</v>
      </c>
      <c r="M127" s="64">
        <v>695674</v>
      </c>
    </row>
    <row r="128" spans="2:13" ht="15" customHeight="1" x14ac:dyDescent="0.25">
      <c r="B128" s="69">
        <v>1971</v>
      </c>
      <c r="C128" s="70" t="s">
        <v>26</v>
      </c>
      <c r="D128" s="71">
        <f>+SUM(D124:D125)/SUM(D121:D125)</f>
        <v>0.1946974476354725</v>
      </c>
      <c r="E128" s="71">
        <f>+SUM(E124:E125)/SUM(E121:E125)</f>
        <v>0.16304679678791278</v>
      </c>
      <c r="F128" s="71">
        <f>+SUM(F124:F125)/SUM(F121:F125)</f>
        <v>0.22023025373732746</v>
      </c>
      <c r="I128" s="62">
        <v>1990</v>
      </c>
      <c r="J128" s="63" t="s">
        <v>13</v>
      </c>
      <c r="K128" s="63">
        <v>1163580</v>
      </c>
      <c r="L128" s="94">
        <f t="shared" si="6"/>
        <v>-570519</v>
      </c>
      <c r="M128" s="64">
        <v>593061</v>
      </c>
    </row>
    <row r="129" spans="2:13" ht="15" customHeight="1" x14ac:dyDescent="0.25">
      <c r="B129" s="69">
        <v>1971</v>
      </c>
      <c r="C129" s="70" t="s">
        <v>27</v>
      </c>
      <c r="D129" s="71">
        <f>+SUM(D108:D110,D121:D125)/SUM(D111:D120)</f>
        <v>0.9281031129769175</v>
      </c>
      <c r="E129" s="71">
        <f>+SUM(E108:E110,E121:E125)/SUM(E111:E120)</f>
        <v>0.94209098739581099</v>
      </c>
      <c r="F129" s="71">
        <f>+SUM(F108:F110,F121:F125)/SUM(F111:F120)</f>
        <v>0.91433368662591308</v>
      </c>
      <c r="I129" s="62">
        <v>1990</v>
      </c>
      <c r="J129" s="57" t="s">
        <v>14</v>
      </c>
      <c r="K129" s="63">
        <v>887884</v>
      </c>
      <c r="L129" s="94">
        <f t="shared" si="6"/>
        <v>-437768</v>
      </c>
      <c r="M129" s="64">
        <v>450116</v>
      </c>
    </row>
    <row r="130" spans="2:13" ht="15" customHeight="1" x14ac:dyDescent="0.25">
      <c r="B130" s="69">
        <v>1971</v>
      </c>
      <c r="C130" s="70" t="s">
        <v>28</v>
      </c>
      <c r="D130" s="71">
        <f>+SUM(D108:D110)/SUM(D111:D120)</f>
        <v>0.87137727225806727</v>
      </c>
      <c r="E130" s="71">
        <f>+SUM(E108:E110)/SUM(E111:E120)</f>
        <v>0.89103220361594637</v>
      </c>
      <c r="F130" s="71">
        <f>+SUM(F108:F110)/SUM(F111:F120)</f>
        <v>0.85202929116661497</v>
      </c>
      <c r="I130" s="62">
        <v>1990</v>
      </c>
      <c r="J130" s="57" t="s">
        <v>15</v>
      </c>
      <c r="K130" s="63">
        <v>644217</v>
      </c>
      <c r="L130" s="94">
        <f t="shared" si="6"/>
        <v>-318990</v>
      </c>
      <c r="M130" s="64">
        <v>325227</v>
      </c>
    </row>
    <row r="131" spans="2:13" ht="15" customHeight="1" x14ac:dyDescent="0.25">
      <c r="B131" s="69">
        <v>1971</v>
      </c>
      <c r="C131" s="73" t="s">
        <v>29</v>
      </c>
      <c r="D131" s="96">
        <f>+SUM(D111:D120)/SUM(D121:D125)</f>
        <v>17.628650141234431</v>
      </c>
      <c r="E131" s="96">
        <f>+SUM(E111:E120)/SUM(E121:E125)</f>
        <v>19.585268703449941</v>
      </c>
      <c r="F131" s="96">
        <f>+SUM(F111:F120)/SUM(F121:F125)</f>
        <v>16.050231972048799</v>
      </c>
      <c r="I131" s="62">
        <v>1990</v>
      </c>
      <c r="J131" s="57" t="s">
        <v>16</v>
      </c>
      <c r="K131" s="63">
        <v>544860</v>
      </c>
      <c r="L131" s="94">
        <f t="shared" si="6"/>
        <v>-268059</v>
      </c>
      <c r="M131" s="64">
        <v>276801</v>
      </c>
    </row>
    <row r="132" spans="2:13" ht="15" customHeight="1" x14ac:dyDescent="0.25">
      <c r="B132" s="59">
        <v>1981</v>
      </c>
      <c r="C132" s="51" t="s">
        <v>3</v>
      </c>
      <c r="D132" s="60">
        <v>14516735</v>
      </c>
      <c r="E132" s="60">
        <v>7259812</v>
      </c>
      <c r="F132" s="60">
        <v>7256923</v>
      </c>
      <c r="I132" s="62">
        <v>1990</v>
      </c>
      <c r="J132" s="57" t="s">
        <v>17</v>
      </c>
      <c r="K132" s="63">
        <v>435339</v>
      </c>
      <c r="L132" s="94">
        <f t="shared" si="6"/>
        <v>-213658</v>
      </c>
      <c r="M132" s="64">
        <v>221681</v>
      </c>
    </row>
    <row r="133" spans="2:13" ht="15" customHeight="1" x14ac:dyDescent="0.25">
      <c r="B133" s="62">
        <v>1981</v>
      </c>
      <c r="C133" s="57" t="s">
        <v>6</v>
      </c>
      <c r="D133" s="63">
        <v>2098639</v>
      </c>
      <c r="E133" s="64">
        <v>1066796</v>
      </c>
      <c r="F133" s="64">
        <v>1031843</v>
      </c>
      <c r="I133" s="62">
        <v>1990</v>
      </c>
      <c r="J133" s="57" t="s">
        <v>18</v>
      </c>
      <c r="K133" s="63">
        <v>375538</v>
      </c>
      <c r="L133" s="94">
        <f t="shared" si="6"/>
        <v>-182223</v>
      </c>
      <c r="M133" s="64">
        <v>193315</v>
      </c>
    </row>
    <row r="134" spans="2:13" ht="15" customHeight="1" x14ac:dyDescent="0.25">
      <c r="B134" s="62">
        <v>1981</v>
      </c>
      <c r="C134" s="63" t="s">
        <v>7</v>
      </c>
      <c r="D134" s="63">
        <v>1906047</v>
      </c>
      <c r="E134" s="64">
        <v>966393</v>
      </c>
      <c r="F134" s="64">
        <v>939654</v>
      </c>
      <c r="I134" s="62">
        <v>1990</v>
      </c>
      <c r="J134" s="57" t="s">
        <v>19</v>
      </c>
      <c r="K134" s="63">
        <v>258785</v>
      </c>
      <c r="L134" s="94">
        <f t="shared" si="6"/>
        <v>-122834</v>
      </c>
      <c r="M134" s="64">
        <v>135951</v>
      </c>
    </row>
    <row r="135" spans="2:13" ht="15" customHeight="1" x14ac:dyDescent="0.25">
      <c r="B135" s="62">
        <v>1981</v>
      </c>
      <c r="C135" s="57" t="s">
        <v>8</v>
      </c>
      <c r="D135" s="63">
        <v>1792583</v>
      </c>
      <c r="E135" s="64">
        <v>903908</v>
      </c>
      <c r="F135" s="64">
        <v>888675</v>
      </c>
      <c r="I135" s="62">
        <v>1990</v>
      </c>
      <c r="J135" s="57" t="s">
        <v>20</v>
      </c>
      <c r="K135" s="63">
        <v>191662</v>
      </c>
      <c r="L135" s="94">
        <f t="shared" si="6"/>
        <v>-88974</v>
      </c>
      <c r="M135" s="64">
        <v>102688</v>
      </c>
    </row>
    <row r="136" spans="2:13" ht="15" customHeight="1" x14ac:dyDescent="0.25">
      <c r="B136" s="62">
        <v>1981</v>
      </c>
      <c r="C136" s="57" t="s">
        <v>9</v>
      </c>
      <c r="D136" s="63">
        <v>1646343</v>
      </c>
      <c r="E136" s="64">
        <v>822575</v>
      </c>
      <c r="F136" s="64">
        <v>823768</v>
      </c>
      <c r="I136" s="62">
        <v>1990</v>
      </c>
      <c r="J136" s="57" t="s">
        <v>21</v>
      </c>
      <c r="K136" s="63">
        <v>130782</v>
      </c>
      <c r="L136" s="94">
        <f t="shared" si="6"/>
        <v>-57796</v>
      </c>
      <c r="M136" s="64">
        <v>72986</v>
      </c>
    </row>
    <row r="137" spans="2:13" ht="15" customHeight="1" x14ac:dyDescent="0.25">
      <c r="B137" s="62">
        <v>1981</v>
      </c>
      <c r="C137" s="63" t="s">
        <v>10</v>
      </c>
      <c r="D137" s="63">
        <v>1449072</v>
      </c>
      <c r="E137" s="64">
        <v>716784</v>
      </c>
      <c r="F137" s="64">
        <v>732288</v>
      </c>
      <c r="I137" s="62">
        <v>1990</v>
      </c>
      <c r="J137" s="57" t="s">
        <v>22</v>
      </c>
      <c r="K137" s="63">
        <v>87978</v>
      </c>
      <c r="L137" s="94">
        <f t="shared" si="6"/>
        <v>-37974</v>
      </c>
      <c r="M137" s="64">
        <v>50004</v>
      </c>
    </row>
    <row r="138" spans="2:13" ht="15" customHeight="1" x14ac:dyDescent="0.25">
      <c r="B138" s="62">
        <v>1981</v>
      </c>
      <c r="C138" s="57" t="s">
        <v>11</v>
      </c>
      <c r="D138" s="63">
        <v>1236929</v>
      </c>
      <c r="E138" s="64">
        <v>610993</v>
      </c>
      <c r="F138" s="64">
        <v>625936</v>
      </c>
      <c r="I138" s="65">
        <v>1990</v>
      </c>
      <c r="J138" s="66" t="s">
        <v>23</v>
      </c>
      <c r="K138" s="67">
        <v>56852</v>
      </c>
      <c r="L138" s="95">
        <f t="shared" si="6"/>
        <v>-22454</v>
      </c>
      <c r="M138" s="74">
        <v>34398</v>
      </c>
    </row>
    <row r="139" spans="2:13" ht="15" customHeight="1" x14ac:dyDescent="0.25">
      <c r="B139" s="62">
        <v>1981</v>
      </c>
      <c r="C139" s="57" t="s">
        <v>12</v>
      </c>
      <c r="D139" s="63">
        <v>986766</v>
      </c>
      <c r="E139" s="64">
        <v>492405</v>
      </c>
      <c r="F139" s="64">
        <v>494361</v>
      </c>
      <c r="I139" s="59">
        <v>2001</v>
      </c>
      <c r="J139" s="51" t="s">
        <v>3</v>
      </c>
      <c r="K139" s="60">
        <v>23232553</v>
      </c>
      <c r="L139" s="60">
        <f t="shared" ref="L139:L157" si="7">+F181-D181</f>
        <v>-11495270</v>
      </c>
      <c r="M139" s="60">
        <v>11737283</v>
      </c>
    </row>
    <row r="140" spans="2:13" ht="15" customHeight="1" x14ac:dyDescent="0.25">
      <c r="B140" s="62">
        <v>1981</v>
      </c>
      <c r="C140" s="63" t="s">
        <v>13</v>
      </c>
      <c r="D140" s="63">
        <v>727764</v>
      </c>
      <c r="E140" s="64">
        <v>363267</v>
      </c>
      <c r="F140" s="64">
        <v>364497</v>
      </c>
      <c r="I140" s="62">
        <v>2001</v>
      </c>
      <c r="J140" s="57" t="s">
        <v>6</v>
      </c>
      <c r="K140" s="63">
        <v>2501894</v>
      </c>
      <c r="L140" s="94">
        <f t="shared" si="7"/>
        <v>-1282639</v>
      </c>
      <c r="M140" s="64">
        <v>1219255</v>
      </c>
    </row>
    <row r="141" spans="2:13" ht="15" customHeight="1" x14ac:dyDescent="0.25">
      <c r="B141" s="62">
        <v>1981</v>
      </c>
      <c r="C141" s="57" t="s">
        <v>14</v>
      </c>
      <c r="D141" s="63">
        <v>601705</v>
      </c>
      <c r="E141" s="64">
        <v>303292</v>
      </c>
      <c r="F141" s="64">
        <v>298413</v>
      </c>
      <c r="I141" s="62">
        <v>2001</v>
      </c>
      <c r="J141" s="63" t="s">
        <v>7</v>
      </c>
      <c r="K141" s="63">
        <v>2680308</v>
      </c>
      <c r="L141" s="94">
        <f t="shared" si="7"/>
        <v>-1367727</v>
      </c>
      <c r="M141" s="64">
        <v>1312581</v>
      </c>
    </row>
    <row r="142" spans="2:13" ht="15" customHeight="1" x14ac:dyDescent="0.25">
      <c r="B142" s="62">
        <v>1981</v>
      </c>
      <c r="C142" s="57" t="s">
        <v>15</v>
      </c>
      <c r="D142" s="63">
        <v>512503</v>
      </c>
      <c r="E142" s="64">
        <v>258065</v>
      </c>
      <c r="F142" s="64">
        <v>254438</v>
      </c>
      <c r="I142" s="62">
        <v>2001</v>
      </c>
      <c r="J142" s="57" t="s">
        <v>8</v>
      </c>
      <c r="K142" s="63">
        <v>2535766</v>
      </c>
      <c r="L142" s="94">
        <f t="shared" si="7"/>
        <v>-1281342</v>
      </c>
      <c r="M142" s="64">
        <v>1254424</v>
      </c>
    </row>
    <row r="143" spans="2:13" ht="15" customHeight="1" x14ac:dyDescent="0.25">
      <c r="B143" s="62">
        <v>1981</v>
      </c>
      <c r="C143" s="57" t="s">
        <v>16</v>
      </c>
      <c r="D143" s="63">
        <v>445765</v>
      </c>
      <c r="E143" s="64">
        <v>225406</v>
      </c>
      <c r="F143" s="64">
        <v>220359</v>
      </c>
      <c r="I143" s="62">
        <v>2001</v>
      </c>
      <c r="J143" s="57" t="s">
        <v>9</v>
      </c>
      <c r="K143" s="63">
        <v>2319853</v>
      </c>
      <c r="L143" s="94">
        <f t="shared" si="7"/>
        <v>-1164429</v>
      </c>
      <c r="M143" s="64">
        <v>1155424</v>
      </c>
    </row>
    <row r="144" spans="2:13" ht="15" customHeight="1" x14ac:dyDescent="0.25">
      <c r="B144" s="62">
        <v>1981</v>
      </c>
      <c r="C144" s="57" t="s">
        <v>17</v>
      </c>
      <c r="D144" s="63">
        <v>340139</v>
      </c>
      <c r="E144" s="64">
        <v>170190</v>
      </c>
      <c r="F144" s="64">
        <v>169949</v>
      </c>
      <c r="I144" s="62">
        <v>2001</v>
      </c>
      <c r="J144" s="63" t="s">
        <v>10</v>
      </c>
      <c r="K144" s="63">
        <v>2185621</v>
      </c>
      <c r="L144" s="94">
        <f t="shared" si="7"/>
        <v>-1080653</v>
      </c>
      <c r="M144" s="64">
        <v>1104968</v>
      </c>
    </row>
    <row r="145" spans="2:13" ht="15" customHeight="1" x14ac:dyDescent="0.25">
      <c r="B145" s="62">
        <v>1981</v>
      </c>
      <c r="C145" s="57" t="s">
        <v>18</v>
      </c>
      <c r="D145" s="63">
        <v>260896</v>
      </c>
      <c r="E145" s="64">
        <v>127759</v>
      </c>
      <c r="F145" s="64">
        <v>133137</v>
      </c>
      <c r="I145" s="62">
        <v>2001</v>
      </c>
      <c r="J145" s="57" t="s">
        <v>11</v>
      </c>
      <c r="K145" s="63">
        <v>1888838</v>
      </c>
      <c r="L145" s="94">
        <f t="shared" si="7"/>
        <v>-924446</v>
      </c>
      <c r="M145" s="64">
        <v>964392</v>
      </c>
    </row>
    <row r="146" spans="2:13" ht="15" customHeight="1" x14ac:dyDescent="0.25">
      <c r="B146" s="62">
        <v>1981</v>
      </c>
      <c r="C146" s="57" t="s">
        <v>19</v>
      </c>
      <c r="D146" s="63">
        <v>194759</v>
      </c>
      <c r="E146" s="64">
        <v>92020</v>
      </c>
      <c r="F146" s="64">
        <v>102739</v>
      </c>
      <c r="I146" s="62">
        <v>2001</v>
      </c>
      <c r="J146" s="57" t="s">
        <v>12</v>
      </c>
      <c r="K146" s="63">
        <v>1762621</v>
      </c>
      <c r="L146" s="94">
        <f t="shared" si="7"/>
        <v>-863034</v>
      </c>
      <c r="M146" s="64">
        <v>899587</v>
      </c>
    </row>
    <row r="147" spans="2:13" ht="15" customHeight="1" x14ac:dyDescent="0.25">
      <c r="B147" s="62">
        <v>1981</v>
      </c>
      <c r="C147" s="57" t="s">
        <v>20</v>
      </c>
      <c r="D147" s="63">
        <v>138384</v>
      </c>
      <c r="E147" s="64">
        <v>63663</v>
      </c>
      <c r="F147" s="64">
        <v>74721</v>
      </c>
      <c r="I147" s="62">
        <v>2001</v>
      </c>
      <c r="J147" s="63" t="s">
        <v>13</v>
      </c>
      <c r="K147" s="63">
        <v>1593742</v>
      </c>
      <c r="L147" s="94">
        <f t="shared" si="7"/>
        <v>-772881</v>
      </c>
      <c r="M147" s="64">
        <v>820861</v>
      </c>
    </row>
    <row r="148" spans="2:13" ht="15" customHeight="1" x14ac:dyDescent="0.25">
      <c r="B148" s="62">
        <v>1981</v>
      </c>
      <c r="C148" s="57" t="s">
        <v>21</v>
      </c>
      <c r="D148" s="63">
        <v>85354</v>
      </c>
      <c r="E148" s="64">
        <v>38076</v>
      </c>
      <c r="F148" s="64">
        <v>47278</v>
      </c>
      <c r="I148" s="62">
        <v>2001</v>
      </c>
      <c r="J148" s="57" t="s">
        <v>14</v>
      </c>
      <c r="K148" s="63">
        <v>1428506</v>
      </c>
      <c r="L148" s="94">
        <f t="shared" si="7"/>
        <v>-695516</v>
      </c>
      <c r="M148" s="64">
        <v>732990</v>
      </c>
    </row>
    <row r="149" spans="2:13" ht="15" customHeight="1" x14ac:dyDescent="0.25">
      <c r="B149" s="65">
        <v>1981</v>
      </c>
      <c r="C149" s="66" t="s">
        <v>30</v>
      </c>
      <c r="D149" s="67">
        <v>93087</v>
      </c>
      <c r="E149" s="74">
        <v>38220</v>
      </c>
      <c r="F149" s="74">
        <v>54867</v>
      </c>
      <c r="I149" s="62">
        <v>2001</v>
      </c>
      <c r="J149" s="57" t="s">
        <v>15</v>
      </c>
      <c r="K149" s="63">
        <v>1159743</v>
      </c>
      <c r="L149" s="94">
        <f t="shared" si="7"/>
        <v>-564987</v>
      </c>
      <c r="M149" s="64">
        <v>594756</v>
      </c>
    </row>
    <row r="150" spans="2:13" ht="15" customHeight="1" x14ac:dyDescent="0.25">
      <c r="B150" s="69">
        <v>1981</v>
      </c>
      <c r="C150" s="70" t="s">
        <v>24</v>
      </c>
      <c r="D150" s="71">
        <f>+SUM(D146:D149)/SUM(D133:D149)</f>
        <v>3.5240982218108959E-2</v>
      </c>
      <c r="E150" s="71">
        <f>+SUM(E146:E149)/SUM(E133:E149)</f>
        <v>3.1953857758300078E-2</v>
      </c>
      <c r="F150" s="71">
        <f>+SUM(F146:F149)/SUM(F133:F149)</f>
        <v>3.8529415290750636E-2</v>
      </c>
      <c r="I150" s="62">
        <v>2001</v>
      </c>
      <c r="J150" s="57" t="s">
        <v>16</v>
      </c>
      <c r="K150" s="63">
        <v>925449</v>
      </c>
      <c r="L150" s="94">
        <f t="shared" si="7"/>
        <v>-452112</v>
      </c>
      <c r="M150" s="64">
        <v>473337</v>
      </c>
    </row>
    <row r="151" spans="2:13" ht="15" customHeight="1" x14ac:dyDescent="0.25">
      <c r="B151" s="69">
        <v>1981</v>
      </c>
      <c r="C151" s="70" t="s">
        <v>25</v>
      </c>
      <c r="D151" s="71">
        <f>+SUM(D146:D149)/SUM(D133:D135)</f>
        <v>8.8245689478959832E-2</v>
      </c>
      <c r="E151" s="71">
        <f>+SUM(E146:E149)/SUM(E133:E135)</f>
        <v>7.8982410182571433E-2</v>
      </c>
      <c r="F151" s="71">
        <f>+SUM(F146:F149)/SUM(F133:F135)</f>
        <v>9.7758106855112215E-2</v>
      </c>
      <c r="I151" s="62">
        <v>2001</v>
      </c>
      <c r="J151" s="57" t="s">
        <v>17</v>
      </c>
      <c r="K151" s="63">
        <v>619029</v>
      </c>
      <c r="L151" s="94">
        <f t="shared" si="7"/>
        <v>-297806</v>
      </c>
      <c r="M151" s="64">
        <v>321223</v>
      </c>
    </row>
    <row r="152" spans="2:13" ht="15" customHeight="1" x14ac:dyDescent="0.25">
      <c r="B152" s="69">
        <v>1981</v>
      </c>
      <c r="C152" s="70" t="s">
        <v>26</v>
      </c>
      <c r="D152" s="71">
        <f>+D149/SUM(D146:D149)</f>
        <v>0.18195838806530307</v>
      </c>
      <c r="E152" s="71">
        <f>+E149/SUM(E146:E149)</f>
        <v>0.16475629259545044</v>
      </c>
      <c r="F152" s="71">
        <f>+F149/SUM(F146:F149)</f>
        <v>0.19623039645213783</v>
      </c>
      <c r="I152" s="62">
        <v>2001</v>
      </c>
      <c r="J152" s="57" t="s">
        <v>18</v>
      </c>
      <c r="K152" s="63">
        <v>503568</v>
      </c>
      <c r="L152" s="94">
        <f t="shared" si="7"/>
        <v>-240296</v>
      </c>
      <c r="M152" s="64">
        <v>263272</v>
      </c>
    </row>
    <row r="153" spans="2:13" ht="15" customHeight="1" x14ac:dyDescent="0.25">
      <c r="B153" s="69">
        <v>1981</v>
      </c>
      <c r="C153" s="70" t="s">
        <v>27</v>
      </c>
      <c r="D153" s="71">
        <f>+SUM(D133:D135,D146:D149)/SUM(D136:D145)</f>
        <v>0.76863349156335337</v>
      </c>
      <c r="E153" s="71">
        <f>+SUM(E133:E135,E146:E149)/SUM(E136:E145)</f>
        <v>0.7746958004623129</v>
      </c>
      <c r="F153" s="71">
        <f>+SUM(F133:F135,F146:F149)/SUM(F136:F145)</f>
        <v>0.76261007017968274</v>
      </c>
      <c r="I153" s="62">
        <v>2001</v>
      </c>
      <c r="J153" s="57" t="s">
        <v>19</v>
      </c>
      <c r="K153" s="63">
        <v>383306</v>
      </c>
      <c r="L153" s="94">
        <f t="shared" si="7"/>
        <v>-178264</v>
      </c>
      <c r="M153" s="64">
        <v>205042</v>
      </c>
    </row>
    <row r="154" spans="2:13" ht="15" customHeight="1" x14ac:dyDescent="0.25">
      <c r="B154" s="69">
        <v>1981</v>
      </c>
      <c r="C154" s="70" t="s">
        <v>28</v>
      </c>
      <c r="D154" s="71">
        <f>+SUM(D133:D135)/SUM(D136:D145)</f>
        <v>0.70630511013681729</v>
      </c>
      <c r="E154" s="71">
        <f>+SUM(E133:E135)/SUM(E136:E145)</f>
        <v>0.71798742329008769</v>
      </c>
      <c r="F154" s="71">
        <f>+SUM(F133:F135)/SUM(F136:F145)</f>
        <v>0.69469773479007058</v>
      </c>
      <c r="I154" s="62">
        <v>2001</v>
      </c>
      <c r="J154" s="57" t="s">
        <v>20</v>
      </c>
      <c r="K154" s="63">
        <v>304303</v>
      </c>
      <c r="L154" s="94">
        <f t="shared" si="7"/>
        <v>-140060</v>
      </c>
      <c r="M154" s="64">
        <v>164243</v>
      </c>
    </row>
    <row r="155" spans="2:13" ht="15" customHeight="1" x14ac:dyDescent="0.25">
      <c r="B155" s="72">
        <v>1981</v>
      </c>
      <c r="C155" s="73" t="s">
        <v>29</v>
      </c>
      <c r="D155" s="96">
        <f>+SUM(D136:D145)/SUM(D146:D149)</f>
        <v>16.044055326202539</v>
      </c>
      <c r="E155" s="96">
        <f>+SUM(E136:E145)/SUM(E146:E149)</f>
        <v>17.634078946801218</v>
      </c>
      <c r="F155" s="96">
        <f>+SUM(F136:F145)/SUM(F146:F149)</f>
        <v>14.724865435167468</v>
      </c>
      <c r="I155" s="62">
        <v>2001</v>
      </c>
      <c r="J155" s="57" t="s">
        <v>21</v>
      </c>
      <c r="K155" s="63">
        <v>206737</v>
      </c>
      <c r="L155" s="94">
        <f t="shared" si="7"/>
        <v>-93302</v>
      </c>
      <c r="M155" s="64">
        <v>113435</v>
      </c>
    </row>
    <row r="156" spans="2:13" ht="15" customHeight="1" x14ac:dyDescent="0.25">
      <c r="B156" s="59">
        <v>1990</v>
      </c>
      <c r="C156" s="51" t="s">
        <v>3</v>
      </c>
      <c r="D156" s="60">
        <v>18105265</v>
      </c>
      <c r="E156" s="60">
        <v>9019757</v>
      </c>
      <c r="F156" s="60">
        <v>9085508</v>
      </c>
      <c r="I156" s="62">
        <v>2001</v>
      </c>
      <c r="J156" s="57" t="s">
        <v>22</v>
      </c>
      <c r="K156" s="63">
        <v>124442</v>
      </c>
      <c r="L156" s="94">
        <f t="shared" si="7"/>
        <v>-52605</v>
      </c>
      <c r="M156" s="64">
        <v>71837</v>
      </c>
    </row>
    <row r="157" spans="2:13" ht="15" customHeight="1" x14ac:dyDescent="0.25">
      <c r="B157" s="62">
        <v>1990</v>
      </c>
      <c r="C157" s="57" t="s">
        <v>6</v>
      </c>
      <c r="D157" s="63">
        <v>2343059</v>
      </c>
      <c r="E157" s="64">
        <v>1194896</v>
      </c>
      <c r="F157" s="64">
        <v>1148163</v>
      </c>
      <c r="I157" s="65">
        <v>2001</v>
      </c>
      <c r="J157" s="66" t="s">
        <v>23</v>
      </c>
      <c r="K157" s="67">
        <v>108827</v>
      </c>
      <c r="L157" s="95">
        <f t="shared" si="7"/>
        <v>-43171</v>
      </c>
      <c r="M157" s="74">
        <v>65656</v>
      </c>
    </row>
    <row r="158" spans="2:13" ht="15" customHeight="1" x14ac:dyDescent="0.25">
      <c r="B158" s="62">
        <v>1990</v>
      </c>
      <c r="C158" s="63" t="s">
        <v>7</v>
      </c>
      <c r="D158" s="63">
        <v>2253798</v>
      </c>
      <c r="E158" s="64">
        <v>1146087</v>
      </c>
      <c r="F158" s="64">
        <v>1107711</v>
      </c>
      <c r="I158" s="59">
        <v>2011</v>
      </c>
      <c r="J158" s="51" t="s">
        <v>3</v>
      </c>
      <c r="K158" s="60">
        <v>27227930</v>
      </c>
      <c r="L158" s="60">
        <f t="shared" ref="L158:L176" si="8">+F206-D206</f>
        <v>-13549752</v>
      </c>
      <c r="M158" s="60">
        <v>13678178</v>
      </c>
    </row>
    <row r="159" spans="2:13" ht="15" customHeight="1" x14ac:dyDescent="0.25">
      <c r="B159" s="62">
        <v>1990</v>
      </c>
      <c r="C159" s="57" t="s">
        <v>8</v>
      </c>
      <c r="D159" s="63">
        <v>2146994</v>
      </c>
      <c r="E159" s="64">
        <v>1087702</v>
      </c>
      <c r="F159" s="64">
        <v>1059292</v>
      </c>
      <c r="I159" s="62">
        <v>2011</v>
      </c>
      <c r="J159" s="57" t="s">
        <v>6</v>
      </c>
      <c r="K159" s="63">
        <v>2437631</v>
      </c>
      <c r="L159" s="94">
        <f t="shared" si="8"/>
        <v>-1254208</v>
      </c>
      <c r="M159" s="64">
        <v>1183423</v>
      </c>
    </row>
    <row r="160" spans="2:13" ht="15" customHeight="1" x14ac:dyDescent="0.25">
      <c r="B160" s="62">
        <v>1990</v>
      </c>
      <c r="C160" s="57" t="s">
        <v>9</v>
      </c>
      <c r="D160" s="63">
        <v>1922514</v>
      </c>
      <c r="E160" s="64">
        <v>968497</v>
      </c>
      <c r="F160" s="64">
        <v>954017</v>
      </c>
      <c r="I160" s="62">
        <v>2011</v>
      </c>
      <c r="J160" s="63" t="s">
        <v>7</v>
      </c>
      <c r="K160" s="63">
        <v>2402364</v>
      </c>
      <c r="L160" s="94">
        <f t="shared" si="8"/>
        <v>-1236217</v>
      </c>
      <c r="M160" s="64">
        <v>1166147</v>
      </c>
    </row>
    <row r="161" spans="2:13" ht="15" customHeight="1" x14ac:dyDescent="0.25">
      <c r="B161" s="62">
        <v>1990</v>
      </c>
      <c r="C161" s="63" t="s">
        <v>10</v>
      </c>
      <c r="D161" s="63">
        <v>1725187</v>
      </c>
      <c r="E161" s="64">
        <v>858225</v>
      </c>
      <c r="F161" s="64">
        <v>866962</v>
      </c>
      <c r="I161" s="62">
        <v>2011</v>
      </c>
      <c r="J161" s="57" t="s">
        <v>8</v>
      </c>
      <c r="K161" s="63">
        <v>2516779</v>
      </c>
      <c r="L161" s="94">
        <f t="shared" si="8"/>
        <v>-1298191</v>
      </c>
      <c r="M161" s="64">
        <v>1218588</v>
      </c>
    </row>
    <row r="162" spans="2:13" ht="15" customHeight="1" x14ac:dyDescent="0.25">
      <c r="B162" s="62">
        <v>1990</v>
      </c>
      <c r="C162" s="57" t="s">
        <v>11</v>
      </c>
      <c r="D162" s="63">
        <v>1569542</v>
      </c>
      <c r="E162" s="64">
        <v>772081</v>
      </c>
      <c r="F162" s="64">
        <v>797461</v>
      </c>
      <c r="I162" s="62">
        <v>2011</v>
      </c>
      <c r="J162" s="57" t="s">
        <v>9</v>
      </c>
      <c r="K162" s="63">
        <v>2641320</v>
      </c>
      <c r="L162" s="94">
        <f t="shared" si="8"/>
        <v>-1336159</v>
      </c>
      <c r="M162" s="64">
        <v>1305161</v>
      </c>
    </row>
    <row r="163" spans="2:13" ht="15" customHeight="1" x14ac:dyDescent="0.25">
      <c r="B163" s="62">
        <v>1990</v>
      </c>
      <c r="C163" s="57" t="s">
        <v>12</v>
      </c>
      <c r="D163" s="63">
        <v>1366694</v>
      </c>
      <c r="E163" s="64">
        <v>671020</v>
      </c>
      <c r="F163" s="64">
        <v>695674</v>
      </c>
      <c r="I163" s="62">
        <v>2011</v>
      </c>
      <c r="J163" s="63" t="s">
        <v>10</v>
      </c>
      <c r="K163" s="63">
        <v>2560649</v>
      </c>
      <c r="L163" s="94">
        <f t="shared" si="8"/>
        <v>-1280125</v>
      </c>
      <c r="M163" s="64">
        <v>1280524</v>
      </c>
    </row>
    <row r="164" spans="2:13" ht="15" customHeight="1" x14ac:dyDescent="0.25">
      <c r="B164" s="62">
        <v>1990</v>
      </c>
      <c r="C164" s="63" t="s">
        <v>13</v>
      </c>
      <c r="D164" s="63">
        <v>1163580</v>
      </c>
      <c r="E164" s="64">
        <v>570519</v>
      </c>
      <c r="F164" s="64">
        <v>593061</v>
      </c>
      <c r="I164" s="62">
        <v>2011</v>
      </c>
      <c r="J164" s="57" t="s">
        <v>11</v>
      </c>
      <c r="K164" s="63">
        <v>2344332</v>
      </c>
      <c r="L164" s="94">
        <f t="shared" si="8"/>
        <v>-1159400</v>
      </c>
      <c r="M164" s="64">
        <v>1184932</v>
      </c>
    </row>
    <row r="165" spans="2:13" ht="15" customHeight="1" x14ac:dyDescent="0.25">
      <c r="B165" s="62">
        <v>1990</v>
      </c>
      <c r="C165" s="57" t="s">
        <v>14</v>
      </c>
      <c r="D165" s="63">
        <v>887884</v>
      </c>
      <c r="E165" s="64">
        <v>437768</v>
      </c>
      <c r="F165" s="64">
        <v>450116</v>
      </c>
      <c r="I165" s="62">
        <v>2011</v>
      </c>
      <c r="J165" s="57" t="s">
        <v>12</v>
      </c>
      <c r="K165" s="63">
        <v>2219741</v>
      </c>
      <c r="L165" s="94">
        <f t="shared" si="8"/>
        <v>-1105617</v>
      </c>
      <c r="M165" s="64">
        <v>1114124</v>
      </c>
    </row>
    <row r="166" spans="2:13" ht="15" customHeight="1" x14ac:dyDescent="0.25">
      <c r="B166" s="62">
        <v>1990</v>
      </c>
      <c r="C166" s="57" t="s">
        <v>15</v>
      </c>
      <c r="D166" s="63">
        <v>644217</v>
      </c>
      <c r="E166" s="64">
        <v>318990</v>
      </c>
      <c r="F166" s="64">
        <v>325227</v>
      </c>
      <c r="I166" s="62">
        <v>2011</v>
      </c>
      <c r="J166" s="63" t="s">
        <v>13</v>
      </c>
      <c r="K166" s="63">
        <v>1905253</v>
      </c>
      <c r="L166" s="94">
        <f t="shared" si="8"/>
        <v>-942311</v>
      </c>
      <c r="M166" s="64">
        <v>962942</v>
      </c>
    </row>
    <row r="167" spans="2:13" ht="15" customHeight="1" x14ac:dyDescent="0.25">
      <c r="B167" s="62">
        <v>1990</v>
      </c>
      <c r="C167" s="57" t="s">
        <v>16</v>
      </c>
      <c r="D167" s="63">
        <v>544860</v>
      </c>
      <c r="E167" s="64">
        <v>268059</v>
      </c>
      <c r="F167" s="64">
        <v>276801</v>
      </c>
      <c r="I167" s="62">
        <v>2011</v>
      </c>
      <c r="J167" s="57" t="s">
        <v>14</v>
      </c>
      <c r="K167" s="63">
        <v>1755490</v>
      </c>
      <c r="L167" s="94">
        <f t="shared" si="8"/>
        <v>-873509</v>
      </c>
      <c r="M167" s="64">
        <v>881981</v>
      </c>
    </row>
    <row r="168" spans="2:13" ht="15" customHeight="1" x14ac:dyDescent="0.25">
      <c r="B168" s="62">
        <v>1990</v>
      </c>
      <c r="C168" s="57" t="s">
        <v>17</v>
      </c>
      <c r="D168" s="63">
        <v>435339</v>
      </c>
      <c r="E168" s="64">
        <v>213658</v>
      </c>
      <c r="F168" s="64">
        <v>221681</v>
      </c>
      <c r="I168" s="62">
        <v>2011</v>
      </c>
      <c r="J168" s="57" t="s">
        <v>15</v>
      </c>
      <c r="K168" s="63">
        <v>1528781</v>
      </c>
      <c r="L168" s="94">
        <f t="shared" si="8"/>
        <v>-747704</v>
      </c>
      <c r="M168" s="64">
        <v>781077</v>
      </c>
    </row>
    <row r="169" spans="2:13" ht="15" customHeight="1" x14ac:dyDescent="0.25">
      <c r="B169" s="62">
        <v>1990</v>
      </c>
      <c r="C169" s="57" t="s">
        <v>18</v>
      </c>
      <c r="D169" s="63">
        <v>375538</v>
      </c>
      <c r="E169" s="64">
        <v>182223</v>
      </c>
      <c r="F169" s="64">
        <v>193315</v>
      </c>
      <c r="I169" s="62">
        <v>2011</v>
      </c>
      <c r="J169" s="57" t="s">
        <v>16</v>
      </c>
      <c r="K169" s="63">
        <v>1337934</v>
      </c>
      <c r="L169" s="94">
        <f t="shared" si="8"/>
        <v>-651255</v>
      </c>
      <c r="M169" s="64">
        <v>686679</v>
      </c>
    </row>
    <row r="170" spans="2:13" ht="15" customHeight="1" x14ac:dyDescent="0.25">
      <c r="B170" s="62">
        <v>1990</v>
      </c>
      <c r="C170" s="57" t="s">
        <v>19</v>
      </c>
      <c r="D170" s="63">
        <v>258785</v>
      </c>
      <c r="E170" s="64">
        <v>122834</v>
      </c>
      <c r="F170" s="64">
        <v>135951</v>
      </c>
      <c r="I170" s="62">
        <v>2011</v>
      </c>
      <c r="J170" s="57" t="s">
        <v>17</v>
      </c>
      <c r="K170" s="63">
        <v>1108799</v>
      </c>
      <c r="L170" s="94">
        <f t="shared" si="8"/>
        <v>-530935</v>
      </c>
      <c r="M170" s="64">
        <v>577864</v>
      </c>
    </row>
    <row r="171" spans="2:13" ht="15" customHeight="1" x14ac:dyDescent="0.25">
      <c r="B171" s="62">
        <v>1990</v>
      </c>
      <c r="C171" s="57" t="s">
        <v>20</v>
      </c>
      <c r="D171" s="63">
        <v>191662</v>
      </c>
      <c r="E171" s="64">
        <v>88974</v>
      </c>
      <c r="F171" s="64">
        <v>102688</v>
      </c>
      <c r="I171" s="62">
        <v>2011</v>
      </c>
      <c r="J171" s="57" t="s">
        <v>18</v>
      </c>
      <c r="K171" s="63">
        <v>848358</v>
      </c>
      <c r="L171" s="94">
        <f t="shared" si="8"/>
        <v>-407656</v>
      </c>
      <c r="M171" s="64">
        <v>440702</v>
      </c>
    </row>
    <row r="172" spans="2:13" ht="15" customHeight="1" x14ac:dyDescent="0.25">
      <c r="B172" s="62">
        <v>1990</v>
      </c>
      <c r="C172" s="57" t="s">
        <v>21</v>
      </c>
      <c r="D172" s="63">
        <v>130782</v>
      </c>
      <c r="E172" s="64">
        <v>57796</v>
      </c>
      <c r="F172" s="64">
        <v>72986</v>
      </c>
      <c r="I172" s="62">
        <v>2011</v>
      </c>
      <c r="J172" s="57" t="s">
        <v>19</v>
      </c>
      <c r="K172" s="63">
        <v>568688</v>
      </c>
      <c r="L172" s="94">
        <f t="shared" si="8"/>
        <v>-267691</v>
      </c>
      <c r="M172" s="64">
        <v>300997</v>
      </c>
    </row>
    <row r="173" spans="2:13" ht="15" customHeight="1" x14ac:dyDescent="0.25">
      <c r="B173" s="62">
        <v>1990</v>
      </c>
      <c r="C173" s="57" t="s">
        <v>22</v>
      </c>
      <c r="D173" s="63">
        <v>87978</v>
      </c>
      <c r="E173" s="64">
        <v>37974</v>
      </c>
      <c r="F173" s="64">
        <v>50004</v>
      </c>
      <c r="I173" s="62">
        <v>2011</v>
      </c>
      <c r="J173" s="57" t="s">
        <v>20</v>
      </c>
      <c r="K173" s="63">
        <v>410455</v>
      </c>
      <c r="L173" s="94">
        <f t="shared" si="8"/>
        <v>-189285</v>
      </c>
      <c r="M173" s="64">
        <v>221170</v>
      </c>
    </row>
    <row r="174" spans="2:13" ht="15" customHeight="1" x14ac:dyDescent="0.25">
      <c r="B174" s="65">
        <v>1990</v>
      </c>
      <c r="C174" s="66" t="s">
        <v>23</v>
      </c>
      <c r="D174" s="67">
        <v>56852</v>
      </c>
      <c r="E174" s="74">
        <v>22454</v>
      </c>
      <c r="F174" s="74">
        <v>34398</v>
      </c>
      <c r="I174" s="62">
        <v>2011</v>
      </c>
      <c r="J174" s="57" t="s">
        <v>21</v>
      </c>
      <c r="K174" s="63">
        <v>292992</v>
      </c>
      <c r="L174" s="94">
        <f t="shared" si="8"/>
        <v>-130126</v>
      </c>
      <c r="M174" s="64">
        <v>162866</v>
      </c>
    </row>
    <row r="175" spans="2:13" ht="15" customHeight="1" x14ac:dyDescent="0.25">
      <c r="B175" s="69">
        <v>1990</v>
      </c>
      <c r="C175" s="70" t="s">
        <v>24</v>
      </c>
      <c r="D175" s="71">
        <f>+SUM(D170:D174)/SUM(D157:D174)</f>
        <v>4.0102091850077862E-2</v>
      </c>
      <c r="E175" s="71">
        <f>+SUM(E170:E174)/SUM(E157:E174)</f>
        <v>3.6589899262252853E-2</v>
      </c>
      <c r="F175" s="71">
        <f>+SUM(F170:F174)/SUM(F157:F174)</f>
        <v>4.358886701767254E-2</v>
      </c>
      <c r="I175" s="62">
        <v>2011</v>
      </c>
      <c r="J175" s="57" t="s">
        <v>22</v>
      </c>
      <c r="K175" s="63">
        <v>188895</v>
      </c>
      <c r="L175" s="94">
        <f t="shared" si="8"/>
        <v>-78996</v>
      </c>
      <c r="M175" s="64">
        <v>109899</v>
      </c>
    </row>
    <row r="176" spans="2:13" ht="15" customHeight="1" x14ac:dyDescent="0.25">
      <c r="B176" s="69">
        <v>1990</v>
      </c>
      <c r="C176" s="70" t="s">
        <v>25</v>
      </c>
      <c r="D176" s="71">
        <f>+SUM(D170:D174)/SUM(D157:D159)</f>
        <v>0.10766237273035836</v>
      </c>
      <c r="E176" s="71">
        <f>+SUM(E170:E174)/SUM(E157:E159)</f>
        <v>9.625614484853523E-2</v>
      </c>
      <c r="F176" s="71">
        <f>+SUM(F170:F174)/SUM(F157:F159)</f>
        <v>0.11945917640323291</v>
      </c>
      <c r="I176" s="65">
        <v>2011</v>
      </c>
      <c r="J176" s="66" t="s">
        <v>23</v>
      </c>
      <c r="K176" s="67">
        <v>159469</v>
      </c>
      <c r="L176" s="95">
        <f t="shared" si="8"/>
        <v>-60367</v>
      </c>
      <c r="M176" s="74">
        <v>99102</v>
      </c>
    </row>
    <row r="177" spans="2:35" ht="15" customHeight="1" x14ac:dyDescent="0.25">
      <c r="B177" s="69">
        <v>1990</v>
      </c>
      <c r="C177" s="70" t="s">
        <v>26</v>
      </c>
      <c r="D177" s="71">
        <f>+SUM(D173:D174)/SUM(D170:D174)</f>
        <v>0.19947414741777184</v>
      </c>
      <c r="E177" s="71">
        <f>+SUM(E173:E174)/SUM(E170:E174)</f>
        <v>0.18309739661608571</v>
      </c>
      <c r="F177" s="71">
        <f>+SUM(F173:F174)/SUM(F170:F174)</f>
        <v>0.21312183260232256</v>
      </c>
      <c r="J177" s="165"/>
      <c r="K177" s="165"/>
      <c r="L177" s="165"/>
      <c r="M177" s="165"/>
      <c r="O177" s="48"/>
      <c r="P177" s="48"/>
      <c r="Q177" s="48"/>
      <c r="R177" s="48"/>
      <c r="AE177" s="46"/>
      <c r="AF177" s="46"/>
      <c r="AG177" s="46"/>
      <c r="AH177" s="46"/>
      <c r="AI177" s="46"/>
    </row>
    <row r="178" spans="2:35" ht="15" customHeight="1" x14ac:dyDescent="0.25">
      <c r="B178" s="69">
        <v>1990</v>
      </c>
      <c r="C178" s="70" t="s">
        <v>27</v>
      </c>
      <c r="D178" s="71">
        <f>+SUM(D157:D159,D170:D174)/SUM(D160:D169)</f>
        <v>0.70236583546106357</v>
      </c>
      <c r="E178" s="71">
        <f>+SUM(E157:E159,E170:E174)/SUM(E160:E169)</f>
        <v>0.7144437221537947</v>
      </c>
      <c r="F178" s="71">
        <f>+SUM(F157:F159,F170:F174)/SUM(F160:F169)</f>
        <v>0.6905425156508318</v>
      </c>
      <c r="J178" s="165"/>
      <c r="K178" s="165"/>
      <c r="L178" s="165"/>
      <c r="M178" s="165"/>
      <c r="O178" s="48"/>
      <c r="P178" s="48"/>
      <c r="Q178" s="48"/>
      <c r="R178" s="48"/>
      <c r="AE178" s="46"/>
      <c r="AF178" s="46"/>
      <c r="AG178" s="46"/>
      <c r="AH178" s="46"/>
      <c r="AI178" s="46"/>
    </row>
    <row r="179" spans="2:35" ht="15" customHeight="1" x14ac:dyDescent="0.25">
      <c r="B179" s="69">
        <v>1990</v>
      </c>
      <c r="C179" s="70" t="s">
        <v>28</v>
      </c>
      <c r="D179" s="71">
        <f>+SUM(D157:D159)/SUM(D160:D169)</f>
        <v>0.63409740436496953</v>
      </c>
      <c r="E179" s="71">
        <f>+SUM(E157:E159)/SUM(E160:E169)</f>
        <v>0.6517123990693855</v>
      </c>
      <c r="F179" s="71">
        <f>+SUM(F157:F159)/SUM(F160:F169)</f>
        <v>0.61685368274840613</v>
      </c>
      <c r="J179" s="165"/>
      <c r="K179" s="165"/>
      <c r="L179" s="165"/>
      <c r="M179" s="165"/>
      <c r="O179" s="48"/>
      <c r="P179" s="48"/>
      <c r="Q179" s="48"/>
      <c r="R179" s="48"/>
      <c r="AE179" s="46"/>
      <c r="AF179" s="46"/>
      <c r="AG179" s="46"/>
      <c r="AH179" s="46"/>
      <c r="AI179" s="46"/>
    </row>
    <row r="180" spans="2:35" ht="15" customHeight="1" x14ac:dyDescent="0.25">
      <c r="B180" s="72">
        <v>1990</v>
      </c>
      <c r="C180" s="73" t="s">
        <v>29</v>
      </c>
      <c r="D180" s="96">
        <f>+SUM(D160:D169)/SUM(D170:D174)</f>
        <v>14.64805890430392</v>
      </c>
      <c r="E180" s="96">
        <f>+SUM(E160:E169)/SUM(E170:E174)</f>
        <v>15.940999660638969</v>
      </c>
      <c r="F180" s="96">
        <f>+SUM(F160:F169)/SUM(F170:F174)</f>
        <v>13.570577258621256</v>
      </c>
      <c r="J180" s="165"/>
      <c r="K180" s="165"/>
      <c r="L180" s="165"/>
      <c r="M180" s="165"/>
      <c r="O180" s="48"/>
      <c r="P180" s="48"/>
      <c r="Q180" s="48"/>
      <c r="R180" s="48"/>
      <c r="AE180" s="46"/>
      <c r="AF180" s="46"/>
      <c r="AG180" s="46"/>
      <c r="AH180" s="46"/>
      <c r="AI180" s="46"/>
    </row>
    <row r="181" spans="2:35" ht="15" customHeight="1" x14ac:dyDescent="0.25">
      <c r="B181" s="59">
        <v>2001</v>
      </c>
      <c r="C181" s="51" t="s">
        <v>3</v>
      </c>
      <c r="D181" s="60">
        <v>23232553</v>
      </c>
      <c r="E181" s="60">
        <v>11495270</v>
      </c>
      <c r="F181" s="60">
        <v>11737283</v>
      </c>
      <c r="J181" s="165"/>
      <c r="K181" s="165"/>
      <c r="L181" s="165"/>
      <c r="M181" s="165"/>
      <c r="O181" s="48"/>
      <c r="P181" s="48"/>
      <c r="Q181" s="48"/>
      <c r="R181" s="48"/>
      <c r="AE181" s="46"/>
      <c r="AF181" s="46"/>
      <c r="AG181" s="46"/>
      <c r="AH181" s="46"/>
      <c r="AI181" s="46"/>
    </row>
    <row r="182" spans="2:35" ht="15" customHeight="1" x14ac:dyDescent="0.25">
      <c r="B182" s="62">
        <v>2001</v>
      </c>
      <c r="C182" s="57" t="s">
        <v>6</v>
      </c>
      <c r="D182" s="63">
        <v>2501894</v>
      </c>
      <c r="E182" s="64">
        <v>1282639</v>
      </c>
      <c r="F182" s="64">
        <v>1219255</v>
      </c>
      <c r="J182" s="165"/>
      <c r="K182" s="165"/>
      <c r="L182" s="165"/>
      <c r="M182" s="165"/>
      <c r="O182" s="48"/>
      <c r="P182" s="48"/>
      <c r="Q182" s="48"/>
      <c r="R182" s="48"/>
      <c r="AE182" s="46"/>
      <c r="AF182" s="46"/>
      <c r="AG182" s="46"/>
      <c r="AH182" s="46"/>
      <c r="AI182" s="46"/>
    </row>
    <row r="183" spans="2:35" ht="15" customHeight="1" x14ac:dyDescent="0.25">
      <c r="B183" s="62">
        <v>2001</v>
      </c>
      <c r="C183" s="63" t="s">
        <v>7</v>
      </c>
      <c r="D183" s="63">
        <v>2680308</v>
      </c>
      <c r="E183" s="64">
        <v>1367727</v>
      </c>
      <c r="F183" s="64">
        <v>1312581</v>
      </c>
      <c r="J183" s="165"/>
      <c r="K183" s="165"/>
      <c r="L183" s="165"/>
      <c r="M183" s="165"/>
      <c r="O183" s="48"/>
      <c r="P183" s="48"/>
      <c r="Q183" s="48"/>
      <c r="R183" s="48"/>
      <c r="AE183" s="46"/>
      <c r="AF183" s="46"/>
      <c r="AG183" s="46"/>
      <c r="AH183" s="46"/>
      <c r="AI183" s="46"/>
    </row>
    <row r="184" spans="2:35" ht="15" customHeight="1" x14ac:dyDescent="0.25">
      <c r="B184" s="62">
        <v>2001</v>
      </c>
      <c r="C184" s="57" t="s">
        <v>8</v>
      </c>
      <c r="D184" s="63">
        <v>2535766</v>
      </c>
      <c r="E184" s="64">
        <v>1281342</v>
      </c>
      <c r="F184" s="64">
        <v>1254424</v>
      </c>
      <c r="J184" s="165"/>
      <c r="K184" s="165"/>
      <c r="L184" s="165"/>
      <c r="M184" s="165"/>
      <c r="O184" s="48"/>
      <c r="P184" s="48"/>
      <c r="Q184" s="48"/>
      <c r="R184" s="48"/>
      <c r="AE184" s="46"/>
      <c r="AF184" s="46"/>
      <c r="AG184" s="46"/>
      <c r="AH184" s="46"/>
      <c r="AI184" s="46"/>
    </row>
    <row r="185" spans="2:35" ht="15" customHeight="1" x14ac:dyDescent="0.25">
      <c r="B185" s="62">
        <v>2001</v>
      </c>
      <c r="C185" s="57" t="s">
        <v>9</v>
      </c>
      <c r="D185" s="63">
        <v>2319853</v>
      </c>
      <c r="E185" s="64">
        <v>1164429</v>
      </c>
      <c r="F185" s="64">
        <v>1155424</v>
      </c>
      <c r="J185" s="165"/>
      <c r="K185" s="165"/>
      <c r="L185" s="165"/>
      <c r="M185" s="165"/>
      <c r="O185" s="48"/>
      <c r="P185" s="48"/>
      <c r="Q185" s="48"/>
      <c r="R185" s="48"/>
      <c r="AE185" s="46"/>
      <c r="AF185" s="46"/>
      <c r="AG185" s="46"/>
      <c r="AH185" s="46"/>
      <c r="AI185" s="46"/>
    </row>
    <row r="186" spans="2:35" ht="15" customHeight="1" x14ac:dyDescent="0.25">
      <c r="B186" s="62">
        <v>2001</v>
      </c>
      <c r="C186" s="63" t="s">
        <v>10</v>
      </c>
      <c r="D186" s="63">
        <v>2185621</v>
      </c>
      <c r="E186" s="64">
        <v>1080653</v>
      </c>
      <c r="F186" s="64">
        <v>1104968</v>
      </c>
    </row>
    <row r="187" spans="2:35" ht="15" customHeight="1" x14ac:dyDescent="0.25">
      <c r="B187" s="62">
        <v>2001</v>
      </c>
      <c r="C187" s="57" t="s">
        <v>11</v>
      </c>
      <c r="D187" s="63">
        <v>1888838</v>
      </c>
      <c r="E187" s="64">
        <v>924446</v>
      </c>
      <c r="F187" s="64">
        <v>964392</v>
      </c>
    </row>
    <row r="188" spans="2:35" ht="15" customHeight="1" x14ac:dyDescent="0.25">
      <c r="B188" s="62">
        <v>2001</v>
      </c>
      <c r="C188" s="57" t="s">
        <v>12</v>
      </c>
      <c r="D188" s="63">
        <v>1762621</v>
      </c>
      <c r="E188" s="64">
        <v>863034</v>
      </c>
      <c r="F188" s="64">
        <v>899587</v>
      </c>
    </row>
    <row r="189" spans="2:35" ht="15" customHeight="1" x14ac:dyDescent="0.25">
      <c r="B189" s="62">
        <v>2001</v>
      </c>
      <c r="C189" s="63" t="s">
        <v>13</v>
      </c>
      <c r="D189" s="63">
        <v>1593742</v>
      </c>
      <c r="E189" s="64">
        <v>772881</v>
      </c>
      <c r="F189" s="64">
        <v>820861</v>
      </c>
    </row>
    <row r="190" spans="2:35" ht="15" customHeight="1" x14ac:dyDescent="0.25">
      <c r="B190" s="62">
        <v>2001</v>
      </c>
      <c r="C190" s="57" t="s">
        <v>14</v>
      </c>
      <c r="D190" s="63">
        <v>1428506</v>
      </c>
      <c r="E190" s="64">
        <v>695516</v>
      </c>
      <c r="F190" s="64">
        <v>732990</v>
      </c>
    </row>
    <row r="191" spans="2:35" ht="15" customHeight="1" x14ac:dyDescent="0.25">
      <c r="B191" s="62">
        <v>2001</v>
      </c>
      <c r="C191" s="57" t="s">
        <v>15</v>
      </c>
      <c r="D191" s="63">
        <v>1159743</v>
      </c>
      <c r="E191" s="64">
        <v>564987</v>
      </c>
      <c r="F191" s="64">
        <v>594756</v>
      </c>
    </row>
    <row r="192" spans="2:35" ht="15" customHeight="1" x14ac:dyDescent="0.25">
      <c r="B192" s="62">
        <v>2001</v>
      </c>
      <c r="C192" s="57" t="s">
        <v>16</v>
      </c>
      <c r="D192" s="63">
        <v>925449</v>
      </c>
      <c r="E192" s="64">
        <v>452112</v>
      </c>
      <c r="F192" s="64">
        <v>473337</v>
      </c>
    </row>
    <row r="193" spans="2:6" ht="15" customHeight="1" x14ac:dyDescent="0.25">
      <c r="B193" s="62">
        <v>2001</v>
      </c>
      <c r="C193" s="57" t="s">
        <v>17</v>
      </c>
      <c r="D193" s="63">
        <v>619029</v>
      </c>
      <c r="E193" s="64">
        <v>297806</v>
      </c>
      <c r="F193" s="64">
        <v>321223</v>
      </c>
    </row>
    <row r="194" spans="2:6" ht="15" customHeight="1" x14ac:dyDescent="0.25">
      <c r="B194" s="62">
        <v>2001</v>
      </c>
      <c r="C194" s="57" t="s">
        <v>18</v>
      </c>
      <c r="D194" s="63">
        <v>503568</v>
      </c>
      <c r="E194" s="64">
        <v>240296</v>
      </c>
      <c r="F194" s="64">
        <v>263272</v>
      </c>
    </row>
    <row r="195" spans="2:6" ht="15" customHeight="1" x14ac:dyDescent="0.25">
      <c r="B195" s="62">
        <v>2001</v>
      </c>
      <c r="C195" s="57" t="s">
        <v>19</v>
      </c>
      <c r="D195" s="63">
        <v>383306</v>
      </c>
      <c r="E195" s="64">
        <v>178264</v>
      </c>
      <c r="F195" s="64">
        <v>205042</v>
      </c>
    </row>
    <row r="196" spans="2:6" ht="15" customHeight="1" x14ac:dyDescent="0.25">
      <c r="B196" s="62">
        <v>2001</v>
      </c>
      <c r="C196" s="57" t="s">
        <v>20</v>
      </c>
      <c r="D196" s="63">
        <v>304303</v>
      </c>
      <c r="E196" s="64">
        <v>140060</v>
      </c>
      <c r="F196" s="64">
        <v>164243</v>
      </c>
    </row>
    <row r="197" spans="2:6" ht="15" customHeight="1" x14ac:dyDescent="0.25">
      <c r="B197" s="62">
        <v>2001</v>
      </c>
      <c r="C197" s="57" t="s">
        <v>21</v>
      </c>
      <c r="D197" s="63">
        <v>206737</v>
      </c>
      <c r="E197" s="64">
        <v>93302</v>
      </c>
      <c r="F197" s="64">
        <v>113435</v>
      </c>
    </row>
    <row r="198" spans="2:6" ht="15" customHeight="1" x14ac:dyDescent="0.25">
      <c r="B198" s="62">
        <v>2001</v>
      </c>
      <c r="C198" s="57" t="s">
        <v>22</v>
      </c>
      <c r="D198" s="63">
        <v>124442</v>
      </c>
      <c r="E198" s="64">
        <v>52605</v>
      </c>
      <c r="F198" s="64">
        <v>71837</v>
      </c>
    </row>
    <row r="199" spans="2:6" ht="15" customHeight="1" x14ac:dyDescent="0.25">
      <c r="B199" s="65">
        <v>2001</v>
      </c>
      <c r="C199" s="66" t="s">
        <v>23</v>
      </c>
      <c r="D199" s="67">
        <v>108827</v>
      </c>
      <c r="E199" s="74">
        <v>43171</v>
      </c>
      <c r="F199" s="74">
        <v>65656</v>
      </c>
    </row>
    <row r="200" spans="2:6" ht="15" customHeight="1" x14ac:dyDescent="0.25">
      <c r="B200" s="69">
        <v>2001</v>
      </c>
      <c r="C200" s="70" t="s">
        <v>24</v>
      </c>
      <c r="D200" s="71">
        <f>+SUM(D195:D199)/SUM(D182:D199)</f>
        <v>4.8535991718172342E-2</v>
      </c>
      <c r="E200" s="71">
        <f>+SUM(E195:E199)/SUM(E182:E199)</f>
        <v>4.4140068045378664E-2</v>
      </c>
      <c r="F200" s="71">
        <f>+SUM(F195:F199)/SUM(F182:F199)</f>
        <v>5.2841275106001957E-2</v>
      </c>
    </row>
    <row r="201" spans="2:6" ht="15" customHeight="1" x14ac:dyDescent="0.25">
      <c r="B201" s="69">
        <v>2001</v>
      </c>
      <c r="C201" s="70" t="s">
        <v>25</v>
      </c>
      <c r="D201" s="71">
        <f>+SUM(D195:D199)/SUM(D182:D184)</f>
        <v>0.14610257518559289</v>
      </c>
      <c r="E201" s="71">
        <f>+SUM(E195:E199)/SUM(E182:E184)</f>
        <v>0.12905383614449495</v>
      </c>
      <c r="F201" s="71">
        <f>+SUM(F195:F199)/SUM(F182:F184)</f>
        <v>0.16380623623311658</v>
      </c>
    </row>
    <row r="202" spans="2:6" ht="15" customHeight="1" x14ac:dyDescent="0.25">
      <c r="B202" s="69">
        <v>2001</v>
      </c>
      <c r="C202" s="70" t="s">
        <v>26</v>
      </c>
      <c r="D202" s="71">
        <f>+SUM(D198:D199)/SUM(D195:D199)</f>
        <v>0.20686936587399068</v>
      </c>
      <c r="E202" s="71">
        <f>+SUM(E198:E199)/SUM(E195:E199)</f>
        <v>0.18875763201564047</v>
      </c>
      <c r="F202" s="71">
        <f>+SUM(F198:F199)/SUM(F195:F199)</f>
        <v>0.22168674310277275</v>
      </c>
    </row>
    <row r="203" spans="2:6" ht="15" customHeight="1" x14ac:dyDescent="0.25">
      <c r="B203" s="69">
        <v>2001</v>
      </c>
      <c r="C203" s="70" t="s">
        <v>27</v>
      </c>
      <c r="D203" s="71">
        <f>+SUM(D182:D184,D195:D199)/SUM(D185:D194)</f>
        <v>0.61483293563550911</v>
      </c>
      <c r="E203" s="71">
        <f>+SUM(E182:E184,E195:E199)/SUM(E185:E194)</f>
        <v>0.62911130133103554</v>
      </c>
      <c r="F203" s="71">
        <f>+SUM(F182:F184,F195:F199)/SUM(F185:F194)</f>
        <v>0.60108951125455445</v>
      </c>
    </row>
    <row r="204" spans="2:6" ht="15" customHeight="1" x14ac:dyDescent="0.25">
      <c r="B204" s="69">
        <v>2001</v>
      </c>
      <c r="C204" s="70" t="s">
        <v>28</v>
      </c>
      <c r="D204" s="71">
        <f>+SUM(D182:D184)/SUM(D185:D194)</f>
        <v>0.53645541764527205</v>
      </c>
      <c r="E204" s="71">
        <f>+SUM(E182:E184)/SUM(E185:E194)</f>
        <v>0.55720221763678823</v>
      </c>
      <c r="F204" s="71">
        <f>+SUM(F182:F184)/SUM(F185:F194)</f>
        <v>0.51648589992101823</v>
      </c>
    </row>
    <row r="205" spans="2:6" ht="15" customHeight="1" x14ac:dyDescent="0.25">
      <c r="B205" s="72">
        <v>2001</v>
      </c>
      <c r="C205" s="73" t="s">
        <v>29</v>
      </c>
      <c r="D205" s="96">
        <f>+SUM(D185:D194)/SUM(D195:D199)</f>
        <v>12.758760747240858</v>
      </c>
      <c r="E205" s="96">
        <f>+SUM(E185:E194)/SUM(E195:E199)</f>
        <v>13.906448930039693</v>
      </c>
      <c r="F205" s="96">
        <f>+SUM(F185:F194)/SUM(F195:F199)</f>
        <v>11.819826414473738</v>
      </c>
    </row>
    <row r="206" spans="2:6" ht="15" customHeight="1" x14ac:dyDescent="0.25">
      <c r="B206" s="59">
        <v>2011</v>
      </c>
      <c r="C206" s="51" t="s">
        <v>3</v>
      </c>
      <c r="D206" s="60">
        <v>27227930</v>
      </c>
      <c r="E206" s="60">
        <v>13549752</v>
      </c>
      <c r="F206" s="60">
        <v>13678178</v>
      </c>
    </row>
    <row r="207" spans="2:6" ht="15" customHeight="1" x14ac:dyDescent="0.25">
      <c r="B207" s="62">
        <v>2011</v>
      </c>
      <c r="C207" s="57" t="s">
        <v>6</v>
      </c>
      <c r="D207" s="63">
        <v>2437631</v>
      </c>
      <c r="E207" s="64">
        <v>1254208</v>
      </c>
      <c r="F207" s="64">
        <v>1183423</v>
      </c>
    </row>
    <row r="208" spans="2:6" ht="15" customHeight="1" x14ac:dyDescent="0.25">
      <c r="B208" s="62">
        <v>2011</v>
      </c>
      <c r="C208" s="63" t="s">
        <v>7</v>
      </c>
      <c r="D208" s="63">
        <v>2402364</v>
      </c>
      <c r="E208" s="64">
        <v>1236217</v>
      </c>
      <c r="F208" s="64">
        <v>1166147</v>
      </c>
    </row>
    <row r="209" spans="2:6" ht="15" customHeight="1" x14ac:dyDescent="0.25">
      <c r="B209" s="62">
        <v>2011</v>
      </c>
      <c r="C209" s="57" t="s">
        <v>8</v>
      </c>
      <c r="D209" s="63">
        <v>2516779</v>
      </c>
      <c r="E209" s="64">
        <v>1298191</v>
      </c>
      <c r="F209" s="64">
        <v>1218588</v>
      </c>
    </row>
    <row r="210" spans="2:6" ht="15" customHeight="1" x14ac:dyDescent="0.25">
      <c r="B210" s="62">
        <v>2011</v>
      </c>
      <c r="C210" s="57" t="s">
        <v>9</v>
      </c>
      <c r="D210" s="63">
        <v>2641320</v>
      </c>
      <c r="E210" s="64">
        <v>1336159</v>
      </c>
      <c r="F210" s="64">
        <v>1305161</v>
      </c>
    </row>
    <row r="211" spans="2:6" ht="15" customHeight="1" x14ac:dyDescent="0.25">
      <c r="B211" s="62">
        <v>2011</v>
      </c>
      <c r="C211" s="63" t="s">
        <v>10</v>
      </c>
      <c r="D211" s="63">
        <v>2560649</v>
      </c>
      <c r="E211" s="64">
        <v>1280125</v>
      </c>
      <c r="F211" s="64">
        <v>1280524</v>
      </c>
    </row>
    <row r="212" spans="2:6" ht="15" customHeight="1" x14ac:dyDescent="0.25">
      <c r="B212" s="62">
        <v>2011</v>
      </c>
      <c r="C212" s="57" t="s">
        <v>11</v>
      </c>
      <c r="D212" s="63">
        <v>2344332</v>
      </c>
      <c r="E212" s="64">
        <v>1159400</v>
      </c>
      <c r="F212" s="64">
        <v>1184932</v>
      </c>
    </row>
    <row r="213" spans="2:6" ht="15" customHeight="1" x14ac:dyDescent="0.25">
      <c r="B213" s="62">
        <v>2011</v>
      </c>
      <c r="C213" s="57" t="s">
        <v>12</v>
      </c>
      <c r="D213" s="63">
        <v>2219741</v>
      </c>
      <c r="E213" s="64">
        <v>1105617</v>
      </c>
      <c r="F213" s="64">
        <v>1114124</v>
      </c>
    </row>
    <row r="214" spans="2:6" ht="15" customHeight="1" x14ac:dyDescent="0.25">
      <c r="B214" s="62">
        <v>2011</v>
      </c>
      <c r="C214" s="63" t="s">
        <v>13</v>
      </c>
      <c r="D214" s="63">
        <v>1905253</v>
      </c>
      <c r="E214" s="64">
        <v>942311</v>
      </c>
      <c r="F214" s="64">
        <v>962942</v>
      </c>
    </row>
    <row r="215" spans="2:6" ht="15" customHeight="1" x14ac:dyDescent="0.25">
      <c r="B215" s="62">
        <v>2011</v>
      </c>
      <c r="C215" s="57" t="s">
        <v>14</v>
      </c>
      <c r="D215" s="63">
        <v>1755490</v>
      </c>
      <c r="E215" s="64">
        <v>873509</v>
      </c>
      <c r="F215" s="64">
        <v>881981</v>
      </c>
    </row>
    <row r="216" spans="2:6" ht="15" customHeight="1" x14ac:dyDescent="0.25">
      <c r="B216" s="62">
        <v>2011</v>
      </c>
      <c r="C216" s="57" t="s">
        <v>15</v>
      </c>
      <c r="D216" s="63">
        <v>1528781</v>
      </c>
      <c r="E216" s="64">
        <v>747704</v>
      </c>
      <c r="F216" s="64">
        <v>781077</v>
      </c>
    </row>
    <row r="217" spans="2:6" ht="15" customHeight="1" x14ac:dyDescent="0.25">
      <c r="B217" s="62">
        <v>2011</v>
      </c>
      <c r="C217" s="57" t="s">
        <v>16</v>
      </c>
      <c r="D217" s="63">
        <v>1337934</v>
      </c>
      <c r="E217" s="64">
        <v>651255</v>
      </c>
      <c r="F217" s="64">
        <v>686679</v>
      </c>
    </row>
    <row r="218" spans="2:6" ht="15" customHeight="1" x14ac:dyDescent="0.25">
      <c r="B218" s="62">
        <v>2011</v>
      </c>
      <c r="C218" s="57" t="s">
        <v>17</v>
      </c>
      <c r="D218" s="63">
        <v>1108799</v>
      </c>
      <c r="E218" s="64">
        <v>530935</v>
      </c>
      <c r="F218" s="64">
        <v>577864</v>
      </c>
    </row>
    <row r="219" spans="2:6" ht="15" customHeight="1" x14ac:dyDescent="0.25">
      <c r="B219" s="62">
        <v>2011</v>
      </c>
      <c r="C219" s="57" t="s">
        <v>18</v>
      </c>
      <c r="D219" s="63">
        <v>848358</v>
      </c>
      <c r="E219" s="64">
        <v>407656</v>
      </c>
      <c r="F219" s="64">
        <v>440702</v>
      </c>
    </row>
    <row r="220" spans="2:6" ht="15" customHeight="1" x14ac:dyDescent="0.25">
      <c r="B220" s="62">
        <v>2011</v>
      </c>
      <c r="C220" s="57" t="s">
        <v>19</v>
      </c>
      <c r="D220" s="63">
        <v>568688</v>
      </c>
      <c r="E220" s="64">
        <v>267691</v>
      </c>
      <c r="F220" s="64">
        <v>300997</v>
      </c>
    </row>
    <row r="221" spans="2:6" ht="15" customHeight="1" x14ac:dyDescent="0.25">
      <c r="B221" s="62">
        <v>2011</v>
      </c>
      <c r="C221" s="57" t="s">
        <v>20</v>
      </c>
      <c r="D221" s="63">
        <v>410455</v>
      </c>
      <c r="E221" s="64">
        <v>189285</v>
      </c>
      <c r="F221" s="64">
        <v>221170</v>
      </c>
    </row>
    <row r="222" spans="2:6" ht="15" customHeight="1" x14ac:dyDescent="0.25">
      <c r="B222" s="62">
        <v>2011</v>
      </c>
      <c r="C222" s="57" t="s">
        <v>21</v>
      </c>
      <c r="D222" s="63">
        <v>292992</v>
      </c>
      <c r="E222" s="64">
        <v>130126</v>
      </c>
      <c r="F222" s="64">
        <v>162866</v>
      </c>
    </row>
    <row r="223" spans="2:6" ht="15" customHeight="1" x14ac:dyDescent="0.25">
      <c r="B223" s="62">
        <v>2011</v>
      </c>
      <c r="C223" s="57" t="s">
        <v>22</v>
      </c>
      <c r="D223" s="63">
        <v>188895</v>
      </c>
      <c r="E223" s="64">
        <v>78996</v>
      </c>
      <c r="F223" s="64">
        <v>109899</v>
      </c>
    </row>
    <row r="224" spans="2:6" ht="15" customHeight="1" x14ac:dyDescent="0.25">
      <c r="B224" s="65">
        <v>2011</v>
      </c>
      <c r="C224" s="66" t="s">
        <v>23</v>
      </c>
      <c r="D224" s="67">
        <v>159469</v>
      </c>
      <c r="E224" s="74">
        <v>60367</v>
      </c>
      <c r="F224" s="74">
        <v>99102</v>
      </c>
    </row>
    <row r="225" spans="2:6" ht="15" customHeight="1" x14ac:dyDescent="0.25">
      <c r="B225" s="69">
        <v>2011</v>
      </c>
      <c r="C225" s="70" t="s">
        <v>24</v>
      </c>
      <c r="D225" s="71">
        <f>+SUM(D220:D224)/SUM(D207:D224)</f>
        <v>5.951605575598292E-2</v>
      </c>
      <c r="E225" s="71">
        <f>+SUM(E220:E224)/SUM(E207:E224)</f>
        <v>5.3614634422829287E-2</v>
      </c>
      <c r="F225" s="71">
        <f>+SUM(F220:F224)/SUM(F207:F224)</f>
        <v>6.5362067959636144E-2</v>
      </c>
    </row>
    <row r="226" spans="2:6" ht="15" customHeight="1" x14ac:dyDescent="0.25">
      <c r="B226" s="69">
        <v>2011</v>
      </c>
      <c r="C226" s="70" t="s">
        <v>25</v>
      </c>
      <c r="D226" s="71">
        <f>+SUM(D220:D224)/SUM(D207:D209)</f>
        <v>0.22027304359220495</v>
      </c>
      <c r="E226" s="71">
        <f>+SUM(E220:E224)/SUM(E207:E209)</f>
        <v>0.19174944095680321</v>
      </c>
      <c r="F226" s="71">
        <f>+SUM(F220:F224)/SUM(F207:F209)</f>
        <v>0.2505589718840926</v>
      </c>
    </row>
    <row r="227" spans="2:6" ht="15" customHeight="1" x14ac:dyDescent="0.25">
      <c r="B227" s="69">
        <v>2011</v>
      </c>
      <c r="C227" s="70" t="s">
        <v>26</v>
      </c>
      <c r="D227" s="71">
        <f>+SUM(D223:D224)/SUM(D220:D224)</f>
        <v>0.21497328909181679</v>
      </c>
      <c r="E227" s="71">
        <f>+SUM(E223:E224)/SUM(E220:E224)</f>
        <v>0.19183718417267179</v>
      </c>
      <c r="F227" s="71">
        <f>+SUM(F223:F224)/SUM(F220:F224)</f>
        <v>0.23377298849931882</v>
      </c>
    </row>
    <row r="228" spans="2:6" ht="15" customHeight="1" x14ac:dyDescent="0.25">
      <c r="B228" s="69">
        <v>2011</v>
      </c>
      <c r="C228" s="70" t="s">
        <v>27</v>
      </c>
      <c r="D228" s="71">
        <f>+SUM(D207:D209,D220:D224)/SUM(D210:D219)</f>
        <v>0.49188766190718503</v>
      </c>
      <c r="E228" s="71">
        <f>+SUM(E207:E209,E220:E224)/SUM(E210:E219)</f>
        <v>0.49975046130622797</v>
      </c>
      <c r="F228" s="71">
        <f>+SUM(F207:F209,F220:F224)/SUM(F210:F219)</f>
        <v>0.48417955496026144</v>
      </c>
    </row>
    <row r="229" spans="2:6" ht="15" customHeight="1" x14ac:dyDescent="0.25">
      <c r="B229" s="69">
        <v>2011</v>
      </c>
      <c r="C229" s="70" t="s">
        <v>28</v>
      </c>
      <c r="D229" s="71">
        <f>+SUM(D207:D209)/SUM(D210:D219)</f>
        <v>0.40309639263945402</v>
      </c>
      <c r="E229" s="71">
        <f>+SUM(E207:E209)/SUM(E210:E219)</f>
        <v>0.41934188859782495</v>
      </c>
      <c r="F229" s="71">
        <f>+SUM(F207:F209)/SUM(F210:F219)</f>
        <v>0.38717051002464631</v>
      </c>
    </row>
    <row r="230" spans="2:6" ht="15" customHeight="1" x14ac:dyDescent="0.25">
      <c r="B230" s="72">
        <v>2011</v>
      </c>
      <c r="C230" s="75" t="s">
        <v>29</v>
      </c>
      <c r="D230" s="96">
        <f>+SUM(D210:D219)/SUM(D220:D224)</f>
        <v>11.262368566719264</v>
      </c>
      <c r="E230" s="96">
        <f>+SUM(E210:E219)/SUM(E220:E224)</f>
        <v>12.436484896037662</v>
      </c>
      <c r="F230" s="96">
        <f>+SUM(F210:F219)/SUM(F220:F224)</f>
        <v>10.308317133352871</v>
      </c>
    </row>
    <row r="231" spans="2:6" ht="15" customHeight="1" x14ac:dyDescent="0.25">
      <c r="B231" s="1"/>
      <c r="C231" s="76"/>
      <c r="D231" s="77"/>
      <c r="E231" s="77"/>
      <c r="F231" s="77"/>
    </row>
    <row r="232" spans="2:6" ht="15" customHeight="1" x14ac:dyDescent="0.25">
      <c r="B232" s="115" t="s">
        <v>184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H232"/>
  <sheetViews>
    <sheetView showGridLines="0" topLeftCell="K1" zoomScale="50" zoomScaleNormal="50" workbookViewId="0">
      <selection activeCell="B232" sqref="B232"/>
    </sheetView>
  </sheetViews>
  <sheetFormatPr baseColWidth="10" defaultRowHeight="15" customHeight="1" x14ac:dyDescent="0.25"/>
  <cols>
    <col min="1" max="2" width="11.42578125" style="48"/>
    <col min="3" max="3" width="49.85546875" style="48" bestFit="1" customWidth="1"/>
    <col min="4" max="4" width="14.85546875" style="48" bestFit="1" customWidth="1"/>
    <col min="5" max="5" width="14.42578125" style="48" bestFit="1" customWidth="1"/>
    <col min="6" max="6" width="14" style="48" bestFit="1" customWidth="1"/>
    <col min="7" max="8" width="11.42578125" style="48"/>
    <col min="9" max="16384" width="11.42578125" style="46"/>
  </cols>
  <sheetData>
    <row r="2" spans="2:6" ht="15" customHeight="1" x14ac:dyDescent="0.25">
      <c r="B2" s="80" t="s">
        <v>44</v>
      </c>
    </row>
    <row r="3" spans="2:6" ht="15" customHeight="1" x14ac:dyDescent="0.25">
      <c r="B3" s="49" t="s">
        <v>0</v>
      </c>
    </row>
    <row r="4" spans="2:6" ht="15" customHeight="1" x14ac:dyDescent="0.25">
      <c r="B4" s="52"/>
    </row>
    <row r="6" spans="2:6" x14ac:dyDescent="0.25">
      <c r="B6" s="51" t="s">
        <v>1</v>
      </c>
      <c r="C6" s="50" t="s">
        <v>2</v>
      </c>
      <c r="D6" s="58" t="s">
        <v>3</v>
      </c>
      <c r="E6" s="58" t="s">
        <v>4</v>
      </c>
      <c r="F6" s="58" t="s">
        <v>5</v>
      </c>
    </row>
    <row r="7" spans="2:6" ht="15" customHeight="1" x14ac:dyDescent="0.25">
      <c r="B7" s="59">
        <v>1936</v>
      </c>
      <c r="C7" s="51" t="s">
        <v>3</v>
      </c>
      <c r="D7" s="60">
        <v>3364347</v>
      </c>
      <c r="E7" s="60">
        <v>1652130</v>
      </c>
      <c r="F7" s="60">
        <v>1712217</v>
      </c>
    </row>
    <row r="8" spans="2:6" ht="15" customHeight="1" x14ac:dyDescent="0.25">
      <c r="B8" s="62">
        <v>1936</v>
      </c>
      <c r="C8" s="57" t="s">
        <v>6</v>
      </c>
      <c r="D8" s="63">
        <v>473628</v>
      </c>
      <c r="E8" s="64">
        <v>240120</v>
      </c>
      <c r="F8" s="64">
        <v>233508</v>
      </c>
    </row>
    <row r="9" spans="2:6" ht="15" customHeight="1" x14ac:dyDescent="0.25">
      <c r="B9" s="62">
        <v>1936</v>
      </c>
      <c r="C9" s="63" t="s">
        <v>7</v>
      </c>
      <c r="D9" s="63">
        <v>471508</v>
      </c>
      <c r="E9" s="64">
        <v>241375</v>
      </c>
      <c r="F9" s="64">
        <v>230133</v>
      </c>
    </row>
    <row r="10" spans="2:6" ht="15" customHeight="1" x14ac:dyDescent="0.25">
      <c r="B10" s="62">
        <v>1936</v>
      </c>
      <c r="C10" s="57" t="s">
        <v>8</v>
      </c>
      <c r="D10" s="63">
        <v>412115</v>
      </c>
      <c r="E10" s="64">
        <v>214908</v>
      </c>
      <c r="F10" s="64">
        <v>197207</v>
      </c>
    </row>
    <row r="11" spans="2:6" ht="15" customHeight="1" x14ac:dyDescent="0.25">
      <c r="B11" s="62">
        <v>1936</v>
      </c>
      <c r="C11" s="57" t="s">
        <v>9</v>
      </c>
      <c r="D11" s="63">
        <v>349040</v>
      </c>
      <c r="E11" s="64">
        <v>164434</v>
      </c>
      <c r="F11" s="64">
        <v>184606</v>
      </c>
    </row>
    <row r="12" spans="2:6" ht="15" customHeight="1" x14ac:dyDescent="0.25">
      <c r="B12" s="62">
        <v>1936</v>
      </c>
      <c r="C12" s="63" t="s">
        <v>10</v>
      </c>
      <c r="D12" s="63">
        <v>333070</v>
      </c>
      <c r="E12" s="64">
        <v>158839</v>
      </c>
      <c r="F12" s="64">
        <v>174231</v>
      </c>
    </row>
    <row r="13" spans="2:6" ht="15" customHeight="1" x14ac:dyDescent="0.25">
      <c r="B13" s="62">
        <v>1936</v>
      </c>
      <c r="C13" s="57" t="s">
        <v>11</v>
      </c>
      <c r="D13" s="63">
        <v>285065</v>
      </c>
      <c r="E13" s="64">
        <v>135653</v>
      </c>
      <c r="F13" s="64">
        <v>149412</v>
      </c>
    </row>
    <row r="14" spans="2:6" ht="15" customHeight="1" x14ac:dyDescent="0.25">
      <c r="B14" s="62">
        <v>1936</v>
      </c>
      <c r="C14" s="57" t="s">
        <v>12</v>
      </c>
      <c r="D14" s="63">
        <v>217779</v>
      </c>
      <c r="E14" s="64">
        <v>104115</v>
      </c>
      <c r="F14" s="64">
        <v>113664</v>
      </c>
    </row>
    <row r="15" spans="2:6" ht="15" customHeight="1" x14ac:dyDescent="0.25">
      <c r="B15" s="62">
        <v>1936</v>
      </c>
      <c r="C15" s="63" t="s">
        <v>13</v>
      </c>
      <c r="D15" s="63">
        <v>200191</v>
      </c>
      <c r="E15" s="64">
        <v>98195</v>
      </c>
      <c r="F15" s="64">
        <v>101996</v>
      </c>
    </row>
    <row r="16" spans="2:6" ht="15" customHeight="1" x14ac:dyDescent="0.25">
      <c r="B16" s="62">
        <v>1936</v>
      </c>
      <c r="C16" s="57" t="s">
        <v>14</v>
      </c>
      <c r="D16" s="63">
        <v>168589</v>
      </c>
      <c r="E16" s="64">
        <v>80264</v>
      </c>
      <c r="F16" s="64">
        <v>88325</v>
      </c>
    </row>
    <row r="17" spans="2:6" ht="15" customHeight="1" x14ac:dyDescent="0.25">
      <c r="B17" s="62">
        <v>1936</v>
      </c>
      <c r="C17" s="57" t="s">
        <v>15</v>
      </c>
      <c r="D17" s="63">
        <v>125202</v>
      </c>
      <c r="E17" s="64">
        <v>65393</v>
      </c>
      <c r="F17" s="64">
        <v>59809</v>
      </c>
    </row>
    <row r="18" spans="2:6" ht="15" customHeight="1" x14ac:dyDescent="0.25">
      <c r="B18" s="62">
        <v>1936</v>
      </c>
      <c r="C18" s="57" t="s">
        <v>16</v>
      </c>
      <c r="D18" s="63">
        <v>111159</v>
      </c>
      <c r="E18" s="64">
        <v>52251</v>
      </c>
      <c r="F18" s="64">
        <v>58908</v>
      </c>
    </row>
    <row r="19" spans="2:6" ht="15" customHeight="1" x14ac:dyDescent="0.25">
      <c r="B19" s="62">
        <v>1936</v>
      </c>
      <c r="C19" s="57" t="s">
        <v>17</v>
      </c>
      <c r="D19" s="63">
        <v>65039</v>
      </c>
      <c r="E19" s="64">
        <v>32890</v>
      </c>
      <c r="F19" s="64">
        <v>32149</v>
      </c>
    </row>
    <row r="20" spans="2:6" ht="15" customHeight="1" x14ac:dyDescent="0.25">
      <c r="B20" s="62">
        <v>1936</v>
      </c>
      <c r="C20" s="57" t="s">
        <v>18</v>
      </c>
      <c r="D20" s="63">
        <v>66708</v>
      </c>
      <c r="E20" s="64">
        <v>28734</v>
      </c>
      <c r="F20" s="64">
        <v>37974</v>
      </c>
    </row>
    <row r="21" spans="2:6" ht="15" customHeight="1" x14ac:dyDescent="0.25">
      <c r="B21" s="62">
        <v>1936</v>
      </c>
      <c r="C21" s="57" t="s">
        <v>19</v>
      </c>
      <c r="D21" s="63">
        <v>29652</v>
      </c>
      <c r="E21" s="64">
        <v>13591</v>
      </c>
      <c r="F21" s="64">
        <v>16061</v>
      </c>
    </row>
    <row r="22" spans="2:6" ht="15" customHeight="1" x14ac:dyDescent="0.25">
      <c r="B22" s="62">
        <v>1936</v>
      </c>
      <c r="C22" s="57" t="s">
        <v>20</v>
      </c>
      <c r="D22" s="63">
        <v>23248</v>
      </c>
      <c r="E22" s="64">
        <v>9200</v>
      </c>
      <c r="F22" s="64">
        <v>14048</v>
      </c>
    </row>
    <row r="23" spans="2:6" ht="15" customHeight="1" x14ac:dyDescent="0.25">
      <c r="B23" s="62">
        <v>1936</v>
      </c>
      <c r="C23" s="57" t="s">
        <v>21</v>
      </c>
      <c r="D23" s="63">
        <v>10926</v>
      </c>
      <c r="E23" s="64">
        <v>4498</v>
      </c>
      <c r="F23" s="64">
        <v>6428</v>
      </c>
    </row>
    <row r="24" spans="2:6" ht="15" customHeight="1" x14ac:dyDescent="0.25">
      <c r="B24" s="62">
        <v>1936</v>
      </c>
      <c r="C24" s="57" t="s">
        <v>22</v>
      </c>
      <c r="D24" s="63">
        <v>10202</v>
      </c>
      <c r="E24" s="64">
        <v>3407</v>
      </c>
      <c r="F24" s="64">
        <v>6795</v>
      </c>
    </row>
    <row r="25" spans="2:6" ht="15" customHeight="1" x14ac:dyDescent="0.25">
      <c r="B25" s="65">
        <v>1936</v>
      </c>
      <c r="C25" s="66" t="s">
        <v>23</v>
      </c>
      <c r="D25" s="67">
        <v>11226</v>
      </c>
      <c r="E25" s="74">
        <v>4263</v>
      </c>
      <c r="F25" s="74">
        <v>6963</v>
      </c>
    </row>
    <row r="26" spans="2:6" ht="15" customHeight="1" x14ac:dyDescent="0.25">
      <c r="B26" s="69">
        <v>1936</v>
      </c>
      <c r="C26" s="70" t="s">
        <v>24</v>
      </c>
      <c r="D26" s="71">
        <f>+SUM(D21:D25)/SUM(D8:D25)</f>
        <v>2.5340430104266891E-2</v>
      </c>
      <c r="E26" s="71">
        <f>+SUM(E21:E25)/SUM(E8:E25)</f>
        <v>2.1159957146229414E-2</v>
      </c>
      <c r="F26" s="71">
        <f>+SUM(F21:F25)/SUM(F8:F25)</f>
        <v>2.937419731260699E-2</v>
      </c>
    </row>
    <row r="27" spans="2:6" ht="15" customHeight="1" x14ac:dyDescent="0.25">
      <c r="B27" s="69">
        <v>1936</v>
      </c>
      <c r="C27" s="70" t="s">
        <v>25</v>
      </c>
      <c r="D27" s="71">
        <f>+SUM(D21:D25)/SUM(D8:D10)</f>
        <v>6.2813731579494145E-2</v>
      </c>
      <c r="E27" s="71">
        <f>+SUM(E21:E25)/SUM(E8:E10)</f>
        <v>5.0199381679860655E-2</v>
      </c>
      <c r="F27" s="71">
        <f>+SUM(F21:F25)/SUM(F8:F10)</f>
        <v>7.6106759799530299E-2</v>
      </c>
    </row>
    <row r="28" spans="2:6" ht="15" customHeight="1" x14ac:dyDescent="0.25">
      <c r="B28" s="69">
        <v>1936</v>
      </c>
      <c r="C28" s="70" t="s">
        <v>26</v>
      </c>
      <c r="D28" s="71">
        <f>+SUM(D24:D25)/SUM(D21:D25)</f>
        <v>0.25134304548760178</v>
      </c>
      <c r="E28" s="71">
        <f>+SUM(E24:E25)/SUM(E21:E25)</f>
        <v>0.21939986841728881</v>
      </c>
      <c r="F28" s="71">
        <f>+SUM(F24:F25)/SUM(F21:F25)</f>
        <v>0.27354607813898002</v>
      </c>
    </row>
    <row r="29" spans="2:6" ht="15" customHeight="1" x14ac:dyDescent="0.25">
      <c r="B29" s="69">
        <v>1936</v>
      </c>
      <c r="C29" s="70" t="s">
        <v>27</v>
      </c>
      <c r="D29" s="71">
        <f>+SUM(D8:D10,D21:D25)/SUM(D11:D20)</f>
        <v>0.75058459540378453</v>
      </c>
      <c r="E29" s="71">
        <f>+SUM(E8:E10,E21:E25)/SUM(E11:E20)</f>
        <v>0.79429563147285742</v>
      </c>
      <c r="F29" s="71">
        <f>+SUM(F8:F10,F21:F25)/SUM(F11:F20)</f>
        <v>0.71038005182434061</v>
      </c>
    </row>
    <row r="30" spans="2:6" ht="15" customHeight="1" x14ac:dyDescent="0.25">
      <c r="B30" s="69">
        <v>1936</v>
      </c>
      <c r="C30" s="70" t="s">
        <v>28</v>
      </c>
      <c r="D30" s="71">
        <f>+SUM(D8:D10)/SUM(D11:D20)</f>
        <v>0.70622402882234858</v>
      </c>
      <c r="E30" s="71">
        <f>+SUM(E8:E10)/SUM(E11:E20)</f>
        <v>0.75632841280322516</v>
      </c>
      <c r="F30" s="71">
        <f>+SUM(F8:F10)/SUM(F11:F20)</f>
        <v>0.66013901070250547</v>
      </c>
    </row>
    <row r="31" spans="2:6" x14ac:dyDescent="0.25">
      <c r="B31" s="69">
        <v>1936</v>
      </c>
      <c r="C31" s="73" t="s">
        <v>29</v>
      </c>
      <c r="D31" s="96">
        <f>+SUM(D11:D20)/SUM(D21:D25)</f>
        <v>22.542543458371455</v>
      </c>
      <c r="E31" s="96">
        <f>+SUM(E11:E20)/SUM(E21:E25)</f>
        <v>26.338510826968736</v>
      </c>
      <c r="F31" s="96">
        <f>+SUM(F11:F20)/SUM(F21:F25)</f>
        <v>19.90404612784571</v>
      </c>
    </row>
    <row r="32" spans="2:6" ht="15" customHeight="1" x14ac:dyDescent="0.25">
      <c r="B32" s="59">
        <v>1941</v>
      </c>
      <c r="C32" s="51" t="s">
        <v>3</v>
      </c>
      <c r="D32" s="60">
        <v>3850771</v>
      </c>
      <c r="E32" s="60">
        <v>1908545</v>
      </c>
      <c r="F32" s="60">
        <v>1942226</v>
      </c>
    </row>
    <row r="33" spans="2:6" ht="15" customHeight="1" x14ac:dyDescent="0.25">
      <c r="B33" s="62">
        <v>1941</v>
      </c>
      <c r="C33" s="57" t="s">
        <v>6</v>
      </c>
      <c r="D33" s="63">
        <v>577993</v>
      </c>
      <c r="E33" s="64">
        <v>292473</v>
      </c>
      <c r="F33" s="64">
        <v>285520</v>
      </c>
    </row>
    <row r="34" spans="2:6" ht="15" customHeight="1" x14ac:dyDescent="0.25">
      <c r="B34" s="62">
        <v>1941</v>
      </c>
      <c r="C34" s="63" t="s">
        <v>7</v>
      </c>
      <c r="D34" s="63">
        <v>522646</v>
      </c>
      <c r="E34" s="64">
        <v>266753</v>
      </c>
      <c r="F34" s="64">
        <v>255893</v>
      </c>
    </row>
    <row r="35" spans="2:6" ht="15" customHeight="1" x14ac:dyDescent="0.25">
      <c r="B35" s="62">
        <v>1941</v>
      </c>
      <c r="C35" s="57" t="s">
        <v>8</v>
      </c>
      <c r="D35" s="63">
        <v>473152</v>
      </c>
      <c r="E35" s="64">
        <v>246333</v>
      </c>
      <c r="F35" s="64">
        <v>226819</v>
      </c>
    </row>
    <row r="36" spans="2:6" ht="15" customHeight="1" x14ac:dyDescent="0.25">
      <c r="B36" s="62">
        <v>1941</v>
      </c>
      <c r="C36" s="57" t="s">
        <v>9</v>
      </c>
      <c r="D36" s="63">
        <v>402521</v>
      </c>
      <c r="E36" s="64">
        <v>190892</v>
      </c>
      <c r="F36" s="64">
        <v>211629</v>
      </c>
    </row>
    <row r="37" spans="2:6" ht="15" customHeight="1" x14ac:dyDescent="0.25">
      <c r="B37" s="62">
        <v>1941</v>
      </c>
      <c r="C37" s="63" t="s">
        <v>10</v>
      </c>
      <c r="D37" s="63">
        <v>373287</v>
      </c>
      <c r="E37" s="64">
        <v>182714</v>
      </c>
      <c r="F37" s="64">
        <v>190573</v>
      </c>
    </row>
    <row r="38" spans="2:6" ht="15" customHeight="1" x14ac:dyDescent="0.25">
      <c r="B38" s="62">
        <v>1941</v>
      </c>
      <c r="C38" s="57" t="s">
        <v>11</v>
      </c>
      <c r="D38" s="63">
        <v>321653</v>
      </c>
      <c r="E38" s="64">
        <v>154307</v>
      </c>
      <c r="F38" s="64">
        <v>167346</v>
      </c>
    </row>
    <row r="39" spans="2:6" ht="15" customHeight="1" x14ac:dyDescent="0.25">
      <c r="B39" s="62">
        <v>1941</v>
      </c>
      <c r="C39" s="57" t="s">
        <v>12</v>
      </c>
      <c r="D39" s="63">
        <v>251468</v>
      </c>
      <c r="E39" s="64">
        <v>124440</v>
      </c>
      <c r="F39" s="64">
        <v>127028</v>
      </c>
    </row>
    <row r="40" spans="2:6" ht="15" customHeight="1" x14ac:dyDescent="0.25">
      <c r="B40" s="62">
        <v>1941</v>
      </c>
      <c r="C40" s="63" t="s">
        <v>13</v>
      </c>
      <c r="D40" s="63">
        <v>215279</v>
      </c>
      <c r="E40" s="64">
        <v>106042</v>
      </c>
      <c r="F40" s="64">
        <v>109237</v>
      </c>
    </row>
    <row r="41" spans="2:6" ht="15" customHeight="1" x14ac:dyDescent="0.25">
      <c r="B41" s="62">
        <v>1941</v>
      </c>
      <c r="C41" s="57" t="s">
        <v>14</v>
      </c>
      <c r="D41" s="63">
        <v>190461</v>
      </c>
      <c r="E41" s="64">
        <v>93873</v>
      </c>
      <c r="F41" s="64">
        <v>96588</v>
      </c>
    </row>
    <row r="42" spans="2:6" ht="15" customHeight="1" x14ac:dyDescent="0.25">
      <c r="B42" s="62">
        <v>1941</v>
      </c>
      <c r="C42" s="57" t="s">
        <v>15</v>
      </c>
      <c r="D42" s="63">
        <v>152074</v>
      </c>
      <c r="E42" s="64">
        <v>79815</v>
      </c>
      <c r="F42" s="64">
        <v>72259</v>
      </c>
    </row>
    <row r="43" spans="2:6" ht="15" customHeight="1" x14ac:dyDescent="0.25">
      <c r="B43" s="62">
        <v>1941</v>
      </c>
      <c r="C43" s="57" t="s">
        <v>16</v>
      </c>
      <c r="D43" s="63">
        <v>118307</v>
      </c>
      <c r="E43" s="64">
        <v>57600</v>
      </c>
      <c r="F43" s="64">
        <v>60707</v>
      </c>
    </row>
    <row r="44" spans="2:6" ht="15" customHeight="1" x14ac:dyDescent="0.25">
      <c r="B44" s="62">
        <v>1941</v>
      </c>
      <c r="C44" s="57" t="s">
        <v>17</v>
      </c>
      <c r="D44" s="63">
        <v>76601</v>
      </c>
      <c r="E44" s="64">
        <v>38303</v>
      </c>
      <c r="F44" s="64">
        <v>38298</v>
      </c>
    </row>
    <row r="45" spans="2:6" ht="15" customHeight="1" x14ac:dyDescent="0.25">
      <c r="B45" s="62">
        <v>1941</v>
      </c>
      <c r="C45" s="57" t="s">
        <v>18</v>
      </c>
      <c r="D45" s="63">
        <v>72612</v>
      </c>
      <c r="E45" s="64">
        <v>31757</v>
      </c>
      <c r="F45" s="64">
        <v>40855</v>
      </c>
    </row>
    <row r="46" spans="2:6" ht="15" customHeight="1" x14ac:dyDescent="0.25">
      <c r="B46" s="62">
        <v>1941</v>
      </c>
      <c r="C46" s="57" t="s">
        <v>19</v>
      </c>
      <c r="D46" s="63">
        <v>35252</v>
      </c>
      <c r="E46" s="64">
        <v>16089</v>
      </c>
      <c r="F46" s="64">
        <v>19163</v>
      </c>
    </row>
    <row r="47" spans="2:6" ht="15" customHeight="1" x14ac:dyDescent="0.25">
      <c r="B47" s="62">
        <v>1941</v>
      </c>
      <c r="C47" s="57" t="s">
        <v>20</v>
      </c>
      <c r="D47" s="63">
        <v>21408</v>
      </c>
      <c r="E47" s="64">
        <v>8653</v>
      </c>
      <c r="F47" s="64">
        <v>12755</v>
      </c>
    </row>
    <row r="48" spans="2:6" ht="15" customHeight="1" x14ac:dyDescent="0.25">
      <c r="B48" s="62">
        <v>1941</v>
      </c>
      <c r="C48" s="57" t="s">
        <v>21</v>
      </c>
      <c r="D48" s="63">
        <v>18971</v>
      </c>
      <c r="E48" s="64">
        <v>7346</v>
      </c>
      <c r="F48" s="64">
        <v>11625</v>
      </c>
    </row>
    <row r="49" spans="2:6" ht="15" customHeight="1" x14ac:dyDescent="0.25">
      <c r="B49" s="62">
        <v>1941</v>
      </c>
      <c r="C49" s="57" t="s">
        <v>22</v>
      </c>
      <c r="D49" s="63">
        <v>10163</v>
      </c>
      <c r="E49" s="64">
        <v>3738</v>
      </c>
      <c r="F49" s="64">
        <v>6425</v>
      </c>
    </row>
    <row r="50" spans="2:6" ht="15" customHeight="1" x14ac:dyDescent="0.25">
      <c r="B50" s="65">
        <v>1941</v>
      </c>
      <c r="C50" s="66" t="s">
        <v>23</v>
      </c>
      <c r="D50" s="67">
        <v>10015</v>
      </c>
      <c r="E50" s="74">
        <v>3307</v>
      </c>
      <c r="F50" s="74">
        <v>6708</v>
      </c>
    </row>
    <row r="51" spans="2:6" ht="15" customHeight="1" x14ac:dyDescent="0.25">
      <c r="B51" s="69">
        <v>1941</v>
      </c>
      <c r="C51" s="70" t="s">
        <v>24</v>
      </c>
      <c r="D51" s="71">
        <f>+SUM(D46:D50)/SUM(D33:D50)</f>
        <v>2.4925185939249136E-2</v>
      </c>
      <c r="E51" s="71">
        <f>+SUM(E46:E50)/SUM(E33:E50)</f>
        <v>2.0548351610845211E-2</v>
      </c>
      <c r="F51" s="71">
        <f>+SUM(F46:F50)/SUM(F33:F50)</f>
        <v>2.9223049270197192E-2</v>
      </c>
    </row>
    <row r="52" spans="2:6" ht="15" customHeight="1" x14ac:dyDescent="0.25">
      <c r="B52" s="69">
        <v>1941</v>
      </c>
      <c r="C52" s="70" t="s">
        <v>25</v>
      </c>
      <c r="D52" s="71">
        <f>+SUM(D46:D50)/SUM(D33:D35)</f>
        <v>6.0877842102286771E-2</v>
      </c>
      <c r="E52" s="71">
        <f>+SUM(E46:E50)/SUM(E33:E35)</f>
        <v>4.8578688835951185E-2</v>
      </c>
      <c r="F52" s="71">
        <f>+SUM(F46:F50)/SUM(F33:F35)</f>
        <v>7.3774588926261861E-2</v>
      </c>
    </row>
    <row r="53" spans="2:6" ht="15" customHeight="1" x14ac:dyDescent="0.25">
      <c r="B53" s="69">
        <v>1941</v>
      </c>
      <c r="C53" s="70" t="s">
        <v>26</v>
      </c>
      <c r="D53" s="71">
        <f>+SUM(D49:D50)/SUM(D46:D50)</f>
        <v>0.21060651922053253</v>
      </c>
      <c r="E53" s="71">
        <f>+SUM(E49:E50)/SUM(E46:E50)</f>
        <v>0.18002708711317814</v>
      </c>
      <c r="F53" s="71">
        <f>+SUM(F49:F50)/SUM(F46:F50)</f>
        <v>0.23172065777401368</v>
      </c>
    </row>
    <row r="54" spans="2:6" ht="15" customHeight="1" x14ac:dyDescent="0.25">
      <c r="B54" s="69">
        <v>1941</v>
      </c>
      <c r="C54" s="70" t="s">
        <v>27</v>
      </c>
      <c r="D54" s="71">
        <f>+SUM(D33:D35,D46:D50)/SUM(D36:D45)</f>
        <v>0.76789238468391363</v>
      </c>
      <c r="E54" s="71">
        <f>+SUM(E33:E35,E46:E50)/SUM(E36:E45)</f>
        <v>0.79707249776596778</v>
      </c>
      <c r="F54" s="71">
        <f>+SUM(F33:F35,F46:F50)/SUM(F36:F45)</f>
        <v>0.74014643075045761</v>
      </c>
    </row>
    <row r="55" spans="2:6" ht="15" customHeight="1" x14ac:dyDescent="0.25">
      <c r="B55" s="69">
        <v>1941</v>
      </c>
      <c r="C55" s="70" t="s">
        <v>28</v>
      </c>
      <c r="D55" s="71">
        <f>+SUM(D33:D35)/SUM(D36:D45)</f>
        <v>0.7238273382750845</v>
      </c>
      <c r="E55" s="71">
        <f>+SUM(E33:E35)/SUM(E36:E45)</f>
        <v>0.76014562021169285</v>
      </c>
      <c r="F55" s="71">
        <f>+SUM(F33:F35)/SUM(F36:F45)</f>
        <v>0.68929404586727916</v>
      </c>
    </row>
    <row r="56" spans="2:6" ht="15" customHeight="1" x14ac:dyDescent="0.25">
      <c r="B56" s="69">
        <v>1941</v>
      </c>
      <c r="C56" s="73" t="s">
        <v>29</v>
      </c>
      <c r="D56" s="96">
        <f>+SUM(D36:D45)/SUM(D46:D50)</f>
        <v>22.693723971651931</v>
      </c>
      <c r="E56" s="96">
        <f>+SUM(E36:E45)/SUM(E46:E50)</f>
        <v>27.080545830884418</v>
      </c>
      <c r="F56" s="96">
        <f>+SUM(F36:F45)/SUM(F46:F50)</f>
        <v>19.664761098172065</v>
      </c>
    </row>
    <row r="57" spans="2:6" ht="15" customHeight="1" x14ac:dyDescent="0.25">
      <c r="B57" s="59">
        <v>1950</v>
      </c>
      <c r="C57" s="51" t="s">
        <v>3</v>
      </c>
      <c r="D57" s="60">
        <v>5034838</v>
      </c>
      <c r="E57" s="60">
        <v>2552491</v>
      </c>
      <c r="F57" s="60">
        <v>2482347</v>
      </c>
    </row>
    <row r="58" spans="2:6" ht="15" customHeight="1" x14ac:dyDescent="0.25">
      <c r="B58" s="62">
        <v>1950</v>
      </c>
      <c r="C58" s="57" t="s">
        <v>6</v>
      </c>
      <c r="D58" s="63">
        <v>847748</v>
      </c>
      <c r="E58" s="64">
        <v>432681</v>
      </c>
      <c r="F58" s="64">
        <v>415067</v>
      </c>
    </row>
    <row r="59" spans="2:6" ht="15" customHeight="1" x14ac:dyDescent="0.25">
      <c r="B59" s="62">
        <v>1950</v>
      </c>
      <c r="C59" s="63" t="s">
        <v>7</v>
      </c>
      <c r="D59" s="63">
        <v>687318</v>
      </c>
      <c r="E59" s="64">
        <v>352758</v>
      </c>
      <c r="F59" s="64">
        <v>334560</v>
      </c>
    </row>
    <row r="60" spans="2:6" ht="15" customHeight="1" x14ac:dyDescent="0.25">
      <c r="B60" s="62">
        <v>1950</v>
      </c>
      <c r="C60" s="57" t="s">
        <v>8</v>
      </c>
      <c r="D60" s="63">
        <v>574722</v>
      </c>
      <c r="E60" s="64">
        <v>298518</v>
      </c>
      <c r="F60" s="64">
        <v>276204</v>
      </c>
    </row>
    <row r="61" spans="2:6" ht="15" customHeight="1" x14ac:dyDescent="0.25">
      <c r="B61" s="62">
        <v>1950</v>
      </c>
      <c r="C61" s="57" t="s">
        <v>9</v>
      </c>
      <c r="D61" s="63">
        <v>496566</v>
      </c>
      <c r="E61" s="64">
        <v>244191</v>
      </c>
      <c r="F61" s="64">
        <v>252375</v>
      </c>
    </row>
    <row r="62" spans="2:6" ht="15" customHeight="1" x14ac:dyDescent="0.25">
      <c r="B62" s="62">
        <v>1950</v>
      </c>
      <c r="C62" s="63" t="s">
        <v>10</v>
      </c>
      <c r="D62" s="63">
        <v>473748</v>
      </c>
      <c r="E62" s="64">
        <v>236133</v>
      </c>
      <c r="F62" s="64">
        <v>237615</v>
      </c>
    </row>
    <row r="63" spans="2:6" ht="15" customHeight="1" x14ac:dyDescent="0.25">
      <c r="B63" s="62">
        <v>1950</v>
      </c>
      <c r="C63" s="57" t="s">
        <v>11</v>
      </c>
      <c r="D63" s="63">
        <v>400614</v>
      </c>
      <c r="E63" s="64">
        <v>202418</v>
      </c>
      <c r="F63" s="64">
        <v>198196</v>
      </c>
    </row>
    <row r="64" spans="2:6" ht="15" customHeight="1" x14ac:dyDescent="0.25">
      <c r="B64" s="62">
        <v>1950</v>
      </c>
      <c r="C64" s="57" t="s">
        <v>12</v>
      </c>
      <c r="D64" s="63">
        <v>327613</v>
      </c>
      <c r="E64" s="64">
        <v>170176</v>
      </c>
      <c r="F64" s="64">
        <v>157437</v>
      </c>
    </row>
    <row r="65" spans="2:6" ht="15" customHeight="1" x14ac:dyDescent="0.25">
      <c r="B65" s="62">
        <v>1950</v>
      </c>
      <c r="C65" s="63" t="s">
        <v>13</v>
      </c>
      <c r="D65" s="63">
        <v>301543</v>
      </c>
      <c r="E65" s="64">
        <v>156330</v>
      </c>
      <c r="F65" s="64">
        <v>145213</v>
      </c>
    </row>
    <row r="66" spans="2:6" ht="15" customHeight="1" x14ac:dyDescent="0.25">
      <c r="B66" s="62">
        <v>1950</v>
      </c>
      <c r="C66" s="57" t="s">
        <v>14</v>
      </c>
      <c r="D66" s="63">
        <v>239608</v>
      </c>
      <c r="E66" s="64">
        <v>124964</v>
      </c>
      <c r="F66" s="64">
        <v>114644</v>
      </c>
    </row>
    <row r="67" spans="2:6" ht="15" customHeight="1" x14ac:dyDescent="0.25">
      <c r="B67" s="62">
        <v>1950</v>
      </c>
      <c r="C67" s="57" t="s">
        <v>15</v>
      </c>
      <c r="D67" s="63">
        <v>184768</v>
      </c>
      <c r="E67" s="64">
        <v>97832</v>
      </c>
      <c r="F67" s="64">
        <v>86936</v>
      </c>
    </row>
    <row r="68" spans="2:6" ht="15" customHeight="1" x14ac:dyDescent="0.25">
      <c r="B68" s="62">
        <v>1950</v>
      </c>
      <c r="C68" s="57" t="s">
        <v>16</v>
      </c>
      <c r="D68" s="63">
        <v>164736</v>
      </c>
      <c r="E68" s="64">
        <v>82619</v>
      </c>
      <c r="F68" s="64">
        <v>82117</v>
      </c>
    </row>
    <row r="69" spans="2:6" ht="15" customHeight="1" x14ac:dyDescent="0.25">
      <c r="B69" s="62">
        <v>1950</v>
      </c>
      <c r="C69" s="57" t="s">
        <v>17</v>
      </c>
      <c r="D69" s="63">
        <v>101879</v>
      </c>
      <c r="E69" s="64">
        <v>52359</v>
      </c>
      <c r="F69" s="64">
        <v>49520</v>
      </c>
    </row>
    <row r="70" spans="2:6" ht="15" customHeight="1" x14ac:dyDescent="0.25">
      <c r="B70" s="62">
        <v>1950</v>
      </c>
      <c r="C70" s="57" t="s">
        <v>18</v>
      </c>
      <c r="D70" s="63">
        <v>92466</v>
      </c>
      <c r="E70" s="64">
        <v>41518</v>
      </c>
      <c r="F70" s="64">
        <v>50948</v>
      </c>
    </row>
    <row r="71" spans="2:6" ht="15" customHeight="1" x14ac:dyDescent="0.25">
      <c r="B71" s="62">
        <v>1950</v>
      </c>
      <c r="C71" s="57" t="s">
        <v>19</v>
      </c>
      <c r="D71" s="63">
        <v>47919</v>
      </c>
      <c r="E71" s="64">
        <v>22025</v>
      </c>
      <c r="F71" s="64">
        <v>25894</v>
      </c>
    </row>
    <row r="72" spans="2:6" ht="15" customHeight="1" x14ac:dyDescent="0.25">
      <c r="B72" s="62">
        <v>1950</v>
      </c>
      <c r="C72" s="57" t="s">
        <v>20</v>
      </c>
      <c r="D72" s="63">
        <v>30161</v>
      </c>
      <c r="E72" s="64">
        <v>12532</v>
      </c>
      <c r="F72" s="64">
        <v>17629</v>
      </c>
    </row>
    <row r="73" spans="2:6" ht="15" customHeight="1" x14ac:dyDescent="0.25">
      <c r="B73" s="62">
        <v>1950</v>
      </c>
      <c r="C73" s="57" t="s">
        <v>21</v>
      </c>
      <c r="D73" s="63">
        <v>26917</v>
      </c>
      <c r="E73" s="64">
        <v>10761</v>
      </c>
      <c r="F73" s="64">
        <v>16156</v>
      </c>
    </row>
    <row r="74" spans="2:6" ht="15" customHeight="1" x14ac:dyDescent="0.25">
      <c r="B74" s="62">
        <v>1950</v>
      </c>
      <c r="C74" s="57" t="s">
        <v>22</v>
      </c>
      <c r="D74" s="63">
        <v>14190</v>
      </c>
      <c r="E74" s="64">
        <v>5261</v>
      </c>
      <c r="F74" s="64">
        <v>8929</v>
      </c>
    </row>
    <row r="75" spans="2:6" ht="15" customHeight="1" x14ac:dyDescent="0.25">
      <c r="B75" s="65">
        <v>1950</v>
      </c>
      <c r="C75" s="66" t="s">
        <v>23</v>
      </c>
      <c r="D75" s="67">
        <v>14243</v>
      </c>
      <c r="E75" s="74">
        <v>4737</v>
      </c>
      <c r="F75" s="74">
        <v>9506</v>
      </c>
    </row>
    <row r="76" spans="2:6" ht="15" customHeight="1" x14ac:dyDescent="0.25">
      <c r="B76" s="69">
        <v>1950</v>
      </c>
      <c r="C76" s="70" t="s">
        <v>24</v>
      </c>
      <c r="D76" s="71">
        <f>+SUM(D71:D75)/SUM(D58:D75)</f>
        <v>2.6543942130505958E-2</v>
      </c>
      <c r="E76" s="71">
        <f>+SUM(E71:E75)/SUM(E58:E75)</f>
        <v>2.1711169540307707E-2</v>
      </c>
      <c r="F76" s="71">
        <f>+SUM(F71:F75)/SUM(F58:F75)</f>
        <v>3.1510972808604945E-2</v>
      </c>
    </row>
    <row r="77" spans="2:6" ht="15" customHeight="1" x14ac:dyDescent="0.25">
      <c r="B77" s="69">
        <v>1950</v>
      </c>
      <c r="C77" s="70" t="s">
        <v>25</v>
      </c>
      <c r="D77" s="71">
        <f>+SUM(D71:D75)/SUM(D58:D60)</f>
        <v>6.3243321129895516E-2</v>
      </c>
      <c r="E77" s="71">
        <f>+SUM(E71:E75)/SUM(E58:E60)</f>
        <v>5.1031544609241877E-2</v>
      </c>
      <c r="F77" s="71">
        <f>+SUM(F71:F75)/SUM(F58:F60)</f>
        <v>7.6147045663466986E-2</v>
      </c>
    </row>
    <row r="78" spans="2:6" ht="15" customHeight="1" x14ac:dyDescent="0.25">
      <c r="B78" s="69">
        <v>1950</v>
      </c>
      <c r="C78" s="70" t="s">
        <v>26</v>
      </c>
      <c r="D78" s="71">
        <f>+SUM(D74:D75)/SUM(D71:D75)</f>
        <v>0.21309300756951211</v>
      </c>
      <c r="E78" s="71">
        <f>+SUM(E74:E75)/SUM(E71:E75)</f>
        <v>0.18074336539156843</v>
      </c>
      <c r="F78" s="71">
        <f>+SUM(F74:F75)/SUM(F71:F75)</f>
        <v>0.23600122897303941</v>
      </c>
    </row>
    <row r="79" spans="2:6" ht="15" customHeight="1" x14ac:dyDescent="0.25">
      <c r="B79" s="69">
        <v>1950</v>
      </c>
      <c r="C79" s="70" t="s">
        <v>27</v>
      </c>
      <c r="D79" s="71">
        <f>+SUM(D58:D60,D71:D75)/SUM(D61:D70)</f>
        <v>0.80588645901030376</v>
      </c>
      <c r="E79" s="71">
        <f>+SUM(E58:E60,E71:E75)/SUM(E61:E70)</f>
        <v>0.80883255001632892</v>
      </c>
      <c r="F79" s="71">
        <f>+SUM(F58:F60,F71:F75)/SUM(F61:F70)</f>
        <v>0.80286850700472223</v>
      </c>
    </row>
    <row r="80" spans="2:6" ht="15" customHeight="1" x14ac:dyDescent="0.25">
      <c r="B80" s="69">
        <v>1950</v>
      </c>
      <c r="C80" s="70" t="s">
        <v>28</v>
      </c>
      <c r="D80" s="71">
        <f>+SUM(D58:D60)/SUM(D61:D70)</f>
        <v>0.75795111334806997</v>
      </c>
      <c r="E80" s="71">
        <f>+SUM(E58:E60)/SUM(E61:E70)</f>
        <v>0.76956067985289733</v>
      </c>
      <c r="F80" s="71">
        <f>+SUM(F58:F60)/SUM(F61:F70)</f>
        <v>0.74605836650300617</v>
      </c>
    </row>
    <row r="81" spans="2:6" ht="15" customHeight="1" x14ac:dyDescent="0.25">
      <c r="B81" s="69">
        <v>1950</v>
      </c>
      <c r="C81" s="73" t="s">
        <v>29</v>
      </c>
      <c r="D81" s="96">
        <f>+SUM(D61:D70)/SUM(D71:D75)</f>
        <v>20.861432961103201</v>
      </c>
      <c r="E81" s="96">
        <f>+SUM(E61:E70)/SUM(E71:E75)</f>
        <v>25.463518692602502</v>
      </c>
      <c r="F81" s="96">
        <f>+SUM(F61:F70)/SUM(F71:F75)</f>
        <v>17.602491230765292</v>
      </c>
    </row>
    <row r="82" spans="2:6" ht="15" customHeight="1" x14ac:dyDescent="0.25">
      <c r="B82" s="59">
        <v>1961</v>
      </c>
      <c r="C82" s="51" t="s">
        <v>3</v>
      </c>
      <c r="D82" s="60">
        <v>7523999</v>
      </c>
      <c r="E82" s="60">
        <v>3821720</v>
      </c>
      <c r="F82" s="60">
        <v>3702279</v>
      </c>
    </row>
    <row r="83" spans="2:6" ht="15" customHeight="1" x14ac:dyDescent="0.25">
      <c r="B83" s="62">
        <v>1961</v>
      </c>
      <c r="C83" s="57" t="s">
        <v>6</v>
      </c>
      <c r="D83" s="63">
        <v>1374096</v>
      </c>
      <c r="E83" s="64">
        <v>698314</v>
      </c>
      <c r="F83" s="64">
        <v>675782</v>
      </c>
    </row>
    <row r="84" spans="2:6" ht="15" customHeight="1" x14ac:dyDescent="0.25">
      <c r="B84" s="62">
        <v>1961</v>
      </c>
      <c r="C84" s="63" t="s">
        <v>7</v>
      </c>
      <c r="D84" s="63">
        <v>1163320</v>
      </c>
      <c r="E84" s="64">
        <v>591273</v>
      </c>
      <c r="F84" s="64">
        <v>572047</v>
      </c>
    </row>
    <row r="85" spans="2:6" ht="15" customHeight="1" x14ac:dyDescent="0.25">
      <c r="B85" s="62">
        <v>1961</v>
      </c>
      <c r="C85" s="57" t="s">
        <v>8</v>
      </c>
      <c r="D85" s="63">
        <v>901881</v>
      </c>
      <c r="E85" s="64">
        <v>458372</v>
      </c>
      <c r="F85" s="64">
        <v>443509</v>
      </c>
    </row>
    <row r="86" spans="2:6" ht="15" customHeight="1" x14ac:dyDescent="0.25">
      <c r="B86" s="62">
        <v>1961</v>
      </c>
      <c r="C86" s="57" t="s">
        <v>9</v>
      </c>
      <c r="D86" s="63">
        <v>679636</v>
      </c>
      <c r="E86" s="64">
        <v>340465</v>
      </c>
      <c r="F86" s="64">
        <v>339171</v>
      </c>
    </row>
    <row r="87" spans="2:6" ht="15" customHeight="1" x14ac:dyDescent="0.25">
      <c r="B87" s="62">
        <v>1961</v>
      </c>
      <c r="C87" s="63" t="s">
        <v>10</v>
      </c>
      <c r="D87" s="63">
        <v>618411</v>
      </c>
      <c r="E87" s="64">
        <v>311678</v>
      </c>
      <c r="F87" s="64">
        <v>306733</v>
      </c>
    </row>
    <row r="88" spans="2:6" ht="15" customHeight="1" x14ac:dyDescent="0.25">
      <c r="B88" s="62">
        <v>1961</v>
      </c>
      <c r="C88" s="57" t="s">
        <v>11</v>
      </c>
      <c r="D88" s="63">
        <v>550882</v>
      </c>
      <c r="E88" s="64">
        <v>283008</v>
      </c>
      <c r="F88" s="64">
        <v>267874</v>
      </c>
    </row>
    <row r="89" spans="2:6" ht="15" customHeight="1" x14ac:dyDescent="0.25">
      <c r="B89" s="62">
        <v>1961</v>
      </c>
      <c r="C89" s="57" t="s">
        <v>12</v>
      </c>
      <c r="D89" s="63">
        <v>502697</v>
      </c>
      <c r="E89" s="64">
        <v>264861</v>
      </c>
      <c r="F89" s="64">
        <v>237836</v>
      </c>
    </row>
    <row r="90" spans="2:6" ht="15" customHeight="1" x14ac:dyDescent="0.25">
      <c r="B90" s="62">
        <v>1961</v>
      </c>
      <c r="C90" s="63" t="s">
        <v>13</v>
      </c>
      <c r="D90" s="63">
        <v>405172</v>
      </c>
      <c r="E90" s="64">
        <v>210638</v>
      </c>
      <c r="F90" s="64">
        <v>194534</v>
      </c>
    </row>
    <row r="91" spans="2:6" ht="15" customHeight="1" x14ac:dyDescent="0.25">
      <c r="B91" s="62">
        <v>1961</v>
      </c>
      <c r="C91" s="57" t="s">
        <v>14</v>
      </c>
      <c r="D91" s="63">
        <v>331586</v>
      </c>
      <c r="E91" s="64">
        <v>174322</v>
      </c>
      <c r="F91" s="64">
        <v>157264</v>
      </c>
    </row>
    <row r="92" spans="2:6" ht="15" customHeight="1" x14ac:dyDescent="0.25">
      <c r="B92" s="62">
        <v>1961</v>
      </c>
      <c r="C92" s="57" t="s">
        <v>15</v>
      </c>
      <c r="D92" s="63">
        <v>280802</v>
      </c>
      <c r="E92" s="64">
        <v>146042</v>
      </c>
      <c r="F92" s="64">
        <v>134760</v>
      </c>
    </row>
    <row r="93" spans="2:6" ht="15" customHeight="1" x14ac:dyDescent="0.25">
      <c r="B93" s="62">
        <v>1961</v>
      </c>
      <c r="C93" s="57" t="s">
        <v>16</v>
      </c>
      <c r="D93" s="63">
        <v>218773</v>
      </c>
      <c r="E93" s="64">
        <v>112531</v>
      </c>
      <c r="F93" s="64">
        <v>106242</v>
      </c>
    </row>
    <row r="94" spans="2:6" ht="15" customHeight="1" x14ac:dyDescent="0.25">
      <c r="B94" s="62">
        <v>1961</v>
      </c>
      <c r="C94" s="57" t="s">
        <v>17</v>
      </c>
      <c r="D94" s="63">
        <v>167309</v>
      </c>
      <c r="E94" s="64">
        <v>84211</v>
      </c>
      <c r="F94" s="64">
        <v>83098</v>
      </c>
    </row>
    <row r="95" spans="2:6" ht="15" customHeight="1" x14ac:dyDescent="0.25">
      <c r="B95" s="62">
        <v>1961</v>
      </c>
      <c r="C95" s="57" t="s">
        <v>18</v>
      </c>
      <c r="D95" s="63">
        <v>131714</v>
      </c>
      <c r="E95" s="64">
        <v>62356</v>
      </c>
      <c r="F95" s="64">
        <v>69358</v>
      </c>
    </row>
    <row r="96" spans="2:6" ht="15" customHeight="1" x14ac:dyDescent="0.25">
      <c r="B96" s="62">
        <v>1961</v>
      </c>
      <c r="C96" s="57" t="s">
        <v>19</v>
      </c>
      <c r="D96" s="63">
        <v>77722</v>
      </c>
      <c r="E96" s="64">
        <v>36152</v>
      </c>
      <c r="F96" s="64">
        <v>41570</v>
      </c>
    </row>
    <row r="97" spans="2:6" ht="15" customHeight="1" x14ac:dyDescent="0.25">
      <c r="B97" s="62">
        <v>1961</v>
      </c>
      <c r="C97" s="57" t="s">
        <v>20</v>
      </c>
      <c r="D97" s="63">
        <v>51015</v>
      </c>
      <c r="E97" s="64">
        <v>21657</v>
      </c>
      <c r="F97" s="64">
        <v>29358</v>
      </c>
    </row>
    <row r="98" spans="2:6" ht="15" customHeight="1" x14ac:dyDescent="0.25">
      <c r="B98" s="62">
        <v>1961</v>
      </c>
      <c r="C98" s="57" t="s">
        <v>21</v>
      </c>
      <c r="D98" s="63">
        <v>30949</v>
      </c>
      <c r="E98" s="64">
        <v>12601</v>
      </c>
      <c r="F98" s="64">
        <v>18348</v>
      </c>
    </row>
    <row r="99" spans="2:6" ht="15" customHeight="1" x14ac:dyDescent="0.25">
      <c r="B99" s="62">
        <v>1961</v>
      </c>
      <c r="C99" s="57" t="s">
        <v>22</v>
      </c>
      <c r="D99" s="63">
        <v>20732</v>
      </c>
      <c r="E99" s="64">
        <v>7431</v>
      </c>
      <c r="F99" s="64">
        <v>13301</v>
      </c>
    </row>
    <row r="100" spans="2:6" ht="15" customHeight="1" x14ac:dyDescent="0.25">
      <c r="B100" s="65">
        <v>1961</v>
      </c>
      <c r="C100" s="66" t="s">
        <v>23</v>
      </c>
      <c r="D100" s="67">
        <v>17302</v>
      </c>
      <c r="E100" s="74">
        <v>5808</v>
      </c>
      <c r="F100" s="74">
        <v>11494</v>
      </c>
    </row>
    <row r="101" spans="2:6" ht="15" customHeight="1" x14ac:dyDescent="0.25">
      <c r="B101" s="69">
        <v>1961</v>
      </c>
      <c r="C101" s="70" t="s">
        <v>24</v>
      </c>
      <c r="D101" s="71">
        <f>+SUM(D96:D100)/SUM(D83:D100)</f>
        <v>2.6278578718577715E-2</v>
      </c>
      <c r="E101" s="71">
        <f>+SUM(E96:E100)/SUM(E83:E100)</f>
        <v>2.1887788744335012E-2</v>
      </c>
      <c r="F101" s="71">
        <f>+SUM(F96:F100)/SUM(F83:F100)</f>
        <v>3.0811022075861921E-2</v>
      </c>
    </row>
    <row r="102" spans="2:6" ht="15" customHeight="1" x14ac:dyDescent="0.25">
      <c r="B102" s="69">
        <v>1961</v>
      </c>
      <c r="C102" s="70" t="s">
        <v>25</v>
      </c>
      <c r="D102" s="71">
        <f>+SUM(D96:D100)/SUM(D83:D85)</f>
        <v>5.7488492561125135E-2</v>
      </c>
      <c r="E102" s="71">
        <f>+SUM(E96:E100)/SUM(E83:E85)</f>
        <v>4.7855241455892275E-2</v>
      </c>
      <c r="F102" s="71">
        <f>+SUM(F96:F100)/SUM(F83:F85)</f>
        <v>6.7444236456580528E-2</v>
      </c>
    </row>
    <row r="103" spans="2:6" ht="15" customHeight="1" x14ac:dyDescent="0.25">
      <c r="B103" s="69">
        <v>1961</v>
      </c>
      <c r="C103" s="70" t="s">
        <v>26</v>
      </c>
      <c r="D103" s="71">
        <f>+SUM(D99:D100)/SUM(D96:D100)</f>
        <v>0.19236293748735586</v>
      </c>
      <c r="E103" s="71">
        <f>+SUM(E99:E100)/SUM(E96:E100)</f>
        <v>0.15826847900154214</v>
      </c>
      <c r="F103" s="71">
        <f>+SUM(F99:F100)/SUM(F96:F100)</f>
        <v>0.21736462378693971</v>
      </c>
    </row>
    <row r="104" spans="2:6" ht="15" customHeight="1" x14ac:dyDescent="0.25">
      <c r="B104" s="69">
        <v>1961</v>
      </c>
      <c r="C104" s="70" t="s">
        <v>27</v>
      </c>
      <c r="D104" s="71">
        <f>+SUM(D83:D85,D96:D100)/SUM(D86:D95)</f>
        <v>0.93569175262452975</v>
      </c>
      <c r="E104" s="71">
        <f>+SUM(E83:E85,E96:E100)/SUM(E86:E95)</f>
        <v>0.92035423131964433</v>
      </c>
      <c r="F104" s="71">
        <f>+SUM(F83:F85,F96:F100)/SUM(F86:F95)</f>
        <v>0.95178320074649292</v>
      </c>
    </row>
    <row r="105" spans="2:6" ht="15" customHeight="1" x14ac:dyDescent="0.25">
      <c r="B105" s="69">
        <v>1961</v>
      </c>
      <c r="C105" s="70" t="s">
        <v>28</v>
      </c>
      <c r="D105" s="71">
        <f>+SUM(D83:D85)/SUM(D86:D95)</f>
        <v>0.88482452452828442</v>
      </c>
      <c r="E105" s="71">
        <f>+SUM(E83:E85)/SUM(E86:E95)</f>
        <v>0.87832192359023009</v>
      </c>
      <c r="F105" s="71">
        <f>+SUM(F83:F85)/SUM(F86:F95)</f>
        <v>0.8916467654609963</v>
      </c>
    </row>
    <row r="106" spans="2:6" ht="15" customHeight="1" x14ac:dyDescent="0.25">
      <c r="B106" s="69">
        <v>1961</v>
      </c>
      <c r="C106" s="73" t="s">
        <v>29</v>
      </c>
      <c r="D106" s="96">
        <f>+SUM(D86:D95)/SUM(D96:D100)</f>
        <v>19.659022860610964</v>
      </c>
      <c r="E106" s="96">
        <f>+SUM(E86:E95)/SUM(E96:E100)</f>
        <v>23.791222847852335</v>
      </c>
      <c r="F106" s="96">
        <f>+SUM(F86:F95)/SUM(F96:F100)</f>
        <v>16.62885395937618</v>
      </c>
    </row>
    <row r="107" spans="2:6" ht="15" customHeight="1" x14ac:dyDescent="0.25">
      <c r="B107" s="59">
        <v>1971</v>
      </c>
      <c r="C107" s="51" t="s">
        <v>3</v>
      </c>
      <c r="D107" s="60">
        <v>10721522</v>
      </c>
      <c r="E107" s="60">
        <v>5357157</v>
      </c>
      <c r="F107" s="60">
        <v>5364365</v>
      </c>
    </row>
    <row r="108" spans="2:6" ht="15" customHeight="1" x14ac:dyDescent="0.25">
      <c r="B108" s="62">
        <v>1971</v>
      </c>
      <c r="C108" s="57" t="s">
        <v>6</v>
      </c>
      <c r="D108" s="63">
        <v>1734538</v>
      </c>
      <c r="E108" s="64">
        <v>878007</v>
      </c>
      <c r="F108" s="64">
        <v>856531</v>
      </c>
    </row>
    <row r="109" spans="2:6" ht="15" customHeight="1" x14ac:dyDescent="0.25">
      <c r="B109" s="62">
        <v>1971</v>
      </c>
      <c r="C109" s="63" t="s">
        <v>7</v>
      </c>
      <c r="D109" s="63">
        <v>1655032</v>
      </c>
      <c r="E109" s="64">
        <v>851071</v>
      </c>
      <c r="F109" s="64">
        <v>803961</v>
      </c>
    </row>
    <row r="110" spans="2:6" ht="15" customHeight="1" x14ac:dyDescent="0.25">
      <c r="B110" s="62">
        <v>1971</v>
      </c>
      <c r="C110" s="57" t="s">
        <v>8</v>
      </c>
      <c r="D110" s="63">
        <v>1455861</v>
      </c>
      <c r="E110" s="64">
        <v>728788</v>
      </c>
      <c r="F110" s="64">
        <v>727073</v>
      </c>
    </row>
    <row r="111" spans="2:6" ht="15" customHeight="1" x14ac:dyDescent="0.25">
      <c r="B111" s="62">
        <v>1971</v>
      </c>
      <c r="C111" s="57" t="s">
        <v>9</v>
      </c>
      <c r="D111" s="63">
        <v>1227697</v>
      </c>
      <c r="E111" s="64">
        <v>601038</v>
      </c>
      <c r="F111" s="64">
        <v>626659</v>
      </c>
    </row>
    <row r="112" spans="2:6" ht="15" customHeight="1" x14ac:dyDescent="0.25">
      <c r="B112" s="62">
        <v>1971</v>
      </c>
      <c r="C112" s="63" t="s">
        <v>10</v>
      </c>
      <c r="D112" s="63">
        <v>954413</v>
      </c>
      <c r="E112" s="64">
        <v>464191</v>
      </c>
      <c r="F112" s="64">
        <v>490222</v>
      </c>
    </row>
    <row r="113" spans="2:6" ht="15" customHeight="1" x14ac:dyDescent="0.25">
      <c r="B113" s="62">
        <v>1971</v>
      </c>
      <c r="C113" s="57" t="s">
        <v>11</v>
      </c>
      <c r="D113" s="63">
        <v>693185</v>
      </c>
      <c r="E113" s="64">
        <v>336538</v>
      </c>
      <c r="F113" s="64">
        <v>356647</v>
      </c>
    </row>
    <row r="114" spans="2:6" ht="15" customHeight="1" x14ac:dyDescent="0.25">
      <c r="B114" s="62">
        <v>1971</v>
      </c>
      <c r="C114" s="57" t="s">
        <v>12</v>
      </c>
      <c r="D114" s="63">
        <v>582976</v>
      </c>
      <c r="E114" s="64">
        <v>290210</v>
      </c>
      <c r="F114" s="64">
        <v>292766</v>
      </c>
    </row>
    <row r="115" spans="2:6" ht="15" customHeight="1" x14ac:dyDescent="0.25">
      <c r="B115" s="62">
        <v>1971</v>
      </c>
      <c r="C115" s="63" t="s">
        <v>13</v>
      </c>
      <c r="D115" s="63">
        <v>537496</v>
      </c>
      <c r="E115" s="64">
        <v>269941</v>
      </c>
      <c r="F115" s="64">
        <v>267555</v>
      </c>
    </row>
    <row r="116" spans="2:6" ht="15" customHeight="1" x14ac:dyDescent="0.25">
      <c r="B116" s="62">
        <v>1971</v>
      </c>
      <c r="C116" s="57" t="s">
        <v>14</v>
      </c>
      <c r="D116" s="63">
        <v>468590</v>
      </c>
      <c r="E116" s="64">
        <v>242951</v>
      </c>
      <c r="F116" s="64">
        <v>225639</v>
      </c>
    </row>
    <row r="117" spans="2:6" ht="15" customHeight="1" x14ac:dyDescent="0.25">
      <c r="B117" s="62">
        <v>1971</v>
      </c>
      <c r="C117" s="57" t="s">
        <v>15</v>
      </c>
      <c r="D117" s="63">
        <v>371042</v>
      </c>
      <c r="E117" s="64">
        <v>191292</v>
      </c>
      <c r="F117" s="64">
        <v>179750</v>
      </c>
    </row>
    <row r="118" spans="2:6" ht="15" customHeight="1" x14ac:dyDescent="0.25">
      <c r="B118" s="62">
        <v>1971</v>
      </c>
      <c r="C118" s="57" t="s">
        <v>16</v>
      </c>
      <c r="D118" s="63">
        <v>303520</v>
      </c>
      <c r="E118" s="64">
        <v>153806</v>
      </c>
      <c r="F118" s="64">
        <v>149714</v>
      </c>
    </row>
    <row r="119" spans="2:6" ht="15" customHeight="1" x14ac:dyDescent="0.25">
      <c r="B119" s="62">
        <v>1971</v>
      </c>
      <c r="C119" s="57" t="s">
        <v>17</v>
      </c>
      <c r="D119" s="63">
        <v>231769</v>
      </c>
      <c r="E119" s="64">
        <v>115284</v>
      </c>
      <c r="F119" s="64">
        <v>116485</v>
      </c>
    </row>
    <row r="120" spans="2:6" ht="15" customHeight="1" x14ac:dyDescent="0.25">
      <c r="B120" s="62">
        <v>1971</v>
      </c>
      <c r="C120" s="57" t="s">
        <v>18</v>
      </c>
      <c r="D120" s="63">
        <v>189970</v>
      </c>
      <c r="E120" s="64">
        <v>93197</v>
      </c>
      <c r="F120" s="64">
        <v>96773</v>
      </c>
    </row>
    <row r="121" spans="2:6" ht="15" customHeight="1" x14ac:dyDescent="0.25">
      <c r="B121" s="62">
        <v>1971</v>
      </c>
      <c r="C121" s="57" t="s">
        <v>19</v>
      </c>
      <c r="D121" s="63">
        <v>119823</v>
      </c>
      <c r="E121" s="64">
        <v>57256</v>
      </c>
      <c r="F121" s="64">
        <v>62567</v>
      </c>
    </row>
    <row r="122" spans="2:6" ht="15" customHeight="1" x14ac:dyDescent="0.25">
      <c r="B122" s="62">
        <v>1971</v>
      </c>
      <c r="C122" s="57" t="s">
        <v>20</v>
      </c>
      <c r="D122" s="63">
        <v>88397</v>
      </c>
      <c r="E122" s="64">
        <v>40723</v>
      </c>
      <c r="F122" s="64">
        <v>47674</v>
      </c>
    </row>
    <row r="123" spans="2:6" ht="15" customHeight="1" x14ac:dyDescent="0.25">
      <c r="B123" s="62">
        <v>1971</v>
      </c>
      <c r="C123" s="57" t="s">
        <v>21</v>
      </c>
      <c r="D123" s="63">
        <v>45799</v>
      </c>
      <c r="E123" s="64">
        <v>19900</v>
      </c>
      <c r="F123" s="64">
        <v>25899</v>
      </c>
    </row>
    <row r="124" spans="2:6" ht="15" customHeight="1" x14ac:dyDescent="0.25">
      <c r="B124" s="62">
        <v>1971</v>
      </c>
      <c r="C124" s="57" t="s">
        <v>22</v>
      </c>
      <c r="D124" s="63">
        <v>31850</v>
      </c>
      <c r="E124" s="64">
        <v>12470</v>
      </c>
      <c r="F124" s="64">
        <v>19380</v>
      </c>
    </row>
    <row r="125" spans="2:6" ht="15" customHeight="1" x14ac:dyDescent="0.25">
      <c r="B125" s="65">
        <v>1971</v>
      </c>
      <c r="C125" s="66" t="s">
        <v>23</v>
      </c>
      <c r="D125" s="67">
        <v>29564</v>
      </c>
      <c r="E125" s="74">
        <v>10494</v>
      </c>
      <c r="F125" s="74">
        <v>19070</v>
      </c>
    </row>
    <row r="126" spans="2:6" ht="15" customHeight="1" x14ac:dyDescent="0.25">
      <c r="B126" s="69">
        <v>1971</v>
      </c>
      <c r="C126" s="70" t="s">
        <v>24</v>
      </c>
      <c r="D126" s="71">
        <f>+SUM(D121:D125)/SUM(D108:D125)</f>
        <v>2.9420543090803712E-2</v>
      </c>
      <c r="E126" s="71">
        <f>+SUM(E121:E125)/SUM(E108:E125)</f>
        <v>2.6290623926086169E-2</v>
      </c>
      <c r="F126" s="71">
        <f>+SUM(F121:F125)/SUM(F108:F125)</f>
        <v>3.2546256639881886E-2</v>
      </c>
    </row>
    <row r="127" spans="2:6" ht="15" customHeight="1" x14ac:dyDescent="0.25">
      <c r="B127" s="69">
        <v>1971</v>
      </c>
      <c r="C127" s="70" t="s">
        <v>25</v>
      </c>
      <c r="D127" s="71">
        <f>+SUM(D121:D125)/SUM(D108:D110)</f>
        <v>6.5099059299368822E-2</v>
      </c>
      <c r="E127" s="71">
        <f>+SUM(E121:E125)/SUM(E108:E110)</f>
        <v>5.7302961186655413E-2</v>
      </c>
      <c r="F127" s="71">
        <f>+SUM(F121:F125)/SUM(F108:F110)</f>
        <v>7.3124710740859411E-2</v>
      </c>
    </row>
    <row r="128" spans="2:6" ht="15" customHeight="1" x14ac:dyDescent="0.25">
      <c r="B128" s="69">
        <v>1971</v>
      </c>
      <c r="C128" s="70" t="s">
        <v>26</v>
      </c>
      <c r="D128" s="71">
        <f>+SUM(D124:D125)/SUM(D121:D125)</f>
        <v>0.1946974476354725</v>
      </c>
      <c r="E128" s="71">
        <f>+SUM(E124:E125)/SUM(E121:E125)</f>
        <v>0.16304679678791278</v>
      </c>
      <c r="F128" s="71">
        <f>+SUM(F124:F125)/SUM(F121:F125)</f>
        <v>0.22023025373732746</v>
      </c>
    </row>
    <row r="129" spans="2:6" ht="15" customHeight="1" x14ac:dyDescent="0.25">
      <c r="B129" s="69">
        <v>1971</v>
      </c>
      <c r="C129" s="70" t="s">
        <v>27</v>
      </c>
      <c r="D129" s="71">
        <f>+SUM(D108:D110,D121:D125)/SUM(D111:D120)</f>
        <v>0.9281031129769175</v>
      </c>
      <c r="E129" s="71">
        <f>+SUM(E108:E110,E121:E125)/SUM(E111:E120)</f>
        <v>0.94209098739581099</v>
      </c>
      <c r="F129" s="71">
        <f>+SUM(F108:F110,F121:F125)/SUM(F111:F120)</f>
        <v>0.91433368662591308</v>
      </c>
    </row>
    <row r="130" spans="2:6" ht="15" customHeight="1" x14ac:dyDescent="0.25">
      <c r="B130" s="69">
        <v>1971</v>
      </c>
      <c r="C130" s="70" t="s">
        <v>28</v>
      </c>
      <c r="D130" s="71">
        <f>+SUM(D108:D110)/SUM(D111:D120)</f>
        <v>0.87137727225806727</v>
      </c>
      <c r="E130" s="71">
        <f>+SUM(E108:E110)/SUM(E111:E120)</f>
        <v>0.89103220361594637</v>
      </c>
      <c r="F130" s="71">
        <f>+SUM(F108:F110)/SUM(F111:F120)</f>
        <v>0.85202929116661497</v>
      </c>
    </row>
    <row r="131" spans="2:6" ht="15" customHeight="1" x14ac:dyDescent="0.25">
      <c r="B131" s="69">
        <v>1971</v>
      </c>
      <c r="C131" s="73" t="s">
        <v>29</v>
      </c>
      <c r="D131" s="96">
        <f>+SUM(D111:D120)/SUM(D121:D125)</f>
        <v>17.628650141234431</v>
      </c>
      <c r="E131" s="96">
        <f>+SUM(E111:E120)/SUM(E121:E125)</f>
        <v>19.585268703449941</v>
      </c>
      <c r="F131" s="96">
        <f>+SUM(F111:F120)/SUM(F121:F125)</f>
        <v>16.050231972048799</v>
      </c>
    </row>
    <row r="132" spans="2:6" ht="15" customHeight="1" x14ac:dyDescent="0.25">
      <c r="B132" s="59">
        <v>1981</v>
      </c>
      <c r="C132" s="51" t="s">
        <v>3</v>
      </c>
      <c r="D132" s="60">
        <v>14516735</v>
      </c>
      <c r="E132" s="60">
        <v>7259812</v>
      </c>
      <c r="F132" s="60">
        <v>7256923</v>
      </c>
    </row>
    <row r="133" spans="2:6" ht="15" customHeight="1" x14ac:dyDescent="0.25">
      <c r="B133" s="62">
        <v>1981</v>
      </c>
      <c r="C133" s="57" t="s">
        <v>6</v>
      </c>
      <c r="D133" s="63">
        <v>2098639</v>
      </c>
      <c r="E133" s="64">
        <v>1066796</v>
      </c>
      <c r="F133" s="64">
        <v>1031843</v>
      </c>
    </row>
    <row r="134" spans="2:6" ht="15" customHeight="1" x14ac:dyDescent="0.25">
      <c r="B134" s="62">
        <v>1981</v>
      </c>
      <c r="C134" s="63" t="s">
        <v>7</v>
      </c>
      <c r="D134" s="63">
        <v>1906047</v>
      </c>
      <c r="E134" s="64">
        <v>966393</v>
      </c>
      <c r="F134" s="64">
        <v>939654</v>
      </c>
    </row>
    <row r="135" spans="2:6" ht="15" customHeight="1" x14ac:dyDescent="0.25">
      <c r="B135" s="62">
        <v>1981</v>
      </c>
      <c r="C135" s="57" t="s">
        <v>8</v>
      </c>
      <c r="D135" s="63">
        <v>1792583</v>
      </c>
      <c r="E135" s="64">
        <v>903908</v>
      </c>
      <c r="F135" s="64">
        <v>888675</v>
      </c>
    </row>
    <row r="136" spans="2:6" ht="15" customHeight="1" x14ac:dyDescent="0.25">
      <c r="B136" s="62">
        <v>1981</v>
      </c>
      <c r="C136" s="57" t="s">
        <v>9</v>
      </c>
      <c r="D136" s="63">
        <v>1646343</v>
      </c>
      <c r="E136" s="64">
        <v>822575</v>
      </c>
      <c r="F136" s="64">
        <v>823768</v>
      </c>
    </row>
    <row r="137" spans="2:6" ht="15" customHeight="1" x14ac:dyDescent="0.25">
      <c r="B137" s="62">
        <v>1981</v>
      </c>
      <c r="C137" s="63" t="s">
        <v>10</v>
      </c>
      <c r="D137" s="63">
        <v>1449072</v>
      </c>
      <c r="E137" s="64">
        <v>716784</v>
      </c>
      <c r="F137" s="64">
        <v>732288</v>
      </c>
    </row>
    <row r="138" spans="2:6" ht="15" customHeight="1" x14ac:dyDescent="0.25">
      <c r="B138" s="62">
        <v>1981</v>
      </c>
      <c r="C138" s="57" t="s">
        <v>11</v>
      </c>
      <c r="D138" s="63">
        <v>1236929</v>
      </c>
      <c r="E138" s="64">
        <v>610993</v>
      </c>
      <c r="F138" s="64">
        <v>625936</v>
      </c>
    </row>
    <row r="139" spans="2:6" ht="15" customHeight="1" x14ac:dyDescent="0.25">
      <c r="B139" s="62">
        <v>1981</v>
      </c>
      <c r="C139" s="57" t="s">
        <v>12</v>
      </c>
      <c r="D139" s="63">
        <v>986766</v>
      </c>
      <c r="E139" s="64">
        <v>492405</v>
      </c>
      <c r="F139" s="64">
        <v>494361</v>
      </c>
    </row>
    <row r="140" spans="2:6" ht="15" customHeight="1" x14ac:dyDescent="0.25">
      <c r="B140" s="62">
        <v>1981</v>
      </c>
      <c r="C140" s="63" t="s">
        <v>13</v>
      </c>
      <c r="D140" s="63">
        <v>727764</v>
      </c>
      <c r="E140" s="64">
        <v>363267</v>
      </c>
      <c r="F140" s="64">
        <v>364497</v>
      </c>
    </row>
    <row r="141" spans="2:6" ht="15" customHeight="1" x14ac:dyDescent="0.25">
      <c r="B141" s="62">
        <v>1981</v>
      </c>
      <c r="C141" s="57" t="s">
        <v>14</v>
      </c>
      <c r="D141" s="63">
        <v>601705</v>
      </c>
      <c r="E141" s="64">
        <v>303292</v>
      </c>
      <c r="F141" s="64">
        <v>298413</v>
      </c>
    </row>
    <row r="142" spans="2:6" ht="15" customHeight="1" x14ac:dyDescent="0.25">
      <c r="B142" s="62">
        <v>1981</v>
      </c>
      <c r="C142" s="57" t="s">
        <v>15</v>
      </c>
      <c r="D142" s="63">
        <v>512503</v>
      </c>
      <c r="E142" s="64">
        <v>258065</v>
      </c>
      <c r="F142" s="64">
        <v>254438</v>
      </c>
    </row>
    <row r="143" spans="2:6" ht="15" customHeight="1" x14ac:dyDescent="0.25">
      <c r="B143" s="62">
        <v>1981</v>
      </c>
      <c r="C143" s="57" t="s">
        <v>16</v>
      </c>
      <c r="D143" s="63">
        <v>445765</v>
      </c>
      <c r="E143" s="64">
        <v>225406</v>
      </c>
      <c r="F143" s="64">
        <v>220359</v>
      </c>
    </row>
    <row r="144" spans="2:6" ht="15" customHeight="1" x14ac:dyDescent="0.25">
      <c r="B144" s="62">
        <v>1981</v>
      </c>
      <c r="C144" s="57" t="s">
        <v>17</v>
      </c>
      <c r="D144" s="63">
        <v>340139</v>
      </c>
      <c r="E144" s="64">
        <v>170190</v>
      </c>
      <c r="F144" s="64">
        <v>169949</v>
      </c>
    </row>
    <row r="145" spans="2:6" ht="15" customHeight="1" x14ac:dyDescent="0.25">
      <c r="B145" s="62">
        <v>1981</v>
      </c>
      <c r="C145" s="57" t="s">
        <v>18</v>
      </c>
      <c r="D145" s="63">
        <v>260896</v>
      </c>
      <c r="E145" s="64">
        <v>127759</v>
      </c>
      <c r="F145" s="64">
        <v>133137</v>
      </c>
    </row>
    <row r="146" spans="2:6" ht="15" customHeight="1" x14ac:dyDescent="0.25">
      <c r="B146" s="62">
        <v>1981</v>
      </c>
      <c r="C146" s="57" t="s">
        <v>19</v>
      </c>
      <c r="D146" s="63">
        <v>194759</v>
      </c>
      <c r="E146" s="64">
        <v>92020</v>
      </c>
      <c r="F146" s="64">
        <v>102739</v>
      </c>
    </row>
    <row r="147" spans="2:6" ht="15" customHeight="1" x14ac:dyDescent="0.25">
      <c r="B147" s="62">
        <v>1981</v>
      </c>
      <c r="C147" s="57" t="s">
        <v>20</v>
      </c>
      <c r="D147" s="63">
        <v>138384</v>
      </c>
      <c r="E147" s="64">
        <v>63663</v>
      </c>
      <c r="F147" s="64">
        <v>74721</v>
      </c>
    </row>
    <row r="148" spans="2:6" ht="15" customHeight="1" x14ac:dyDescent="0.25">
      <c r="B148" s="62">
        <v>1981</v>
      </c>
      <c r="C148" s="57" t="s">
        <v>21</v>
      </c>
      <c r="D148" s="63">
        <v>85354</v>
      </c>
      <c r="E148" s="64">
        <v>38076</v>
      </c>
      <c r="F148" s="64">
        <v>47278</v>
      </c>
    </row>
    <row r="149" spans="2:6" ht="15" customHeight="1" x14ac:dyDescent="0.25">
      <c r="B149" s="65">
        <v>1981</v>
      </c>
      <c r="C149" s="66" t="s">
        <v>30</v>
      </c>
      <c r="D149" s="67">
        <v>93087</v>
      </c>
      <c r="E149" s="74">
        <v>38220</v>
      </c>
      <c r="F149" s="74">
        <v>54867</v>
      </c>
    </row>
    <row r="150" spans="2:6" ht="15" customHeight="1" x14ac:dyDescent="0.25">
      <c r="B150" s="69">
        <v>1981</v>
      </c>
      <c r="C150" s="70" t="s">
        <v>24</v>
      </c>
      <c r="D150" s="71">
        <f>+SUM(D146:D149)/SUM(D133:D149)</f>
        <v>3.5240982218108959E-2</v>
      </c>
      <c r="E150" s="71">
        <f>+SUM(E146:E149)/SUM(E133:E149)</f>
        <v>3.1953857758300078E-2</v>
      </c>
      <c r="F150" s="71">
        <f>+SUM(F146:F149)/SUM(F133:F149)</f>
        <v>3.8529415290750636E-2</v>
      </c>
    </row>
    <row r="151" spans="2:6" ht="15" customHeight="1" x14ac:dyDescent="0.25">
      <c r="B151" s="69">
        <v>1981</v>
      </c>
      <c r="C151" s="70" t="s">
        <v>25</v>
      </c>
      <c r="D151" s="71">
        <f>+SUM(D146:D149)/SUM(D133:D135)</f>
        <v>8.8245689478959832E-2</v>
      </c>
      <c r="E151" s="71">
        <f>+SUM(E146:E149)/SUM(E133:E135)</f>
        <v>7.8982410182571433E-2</v>
      </c>
      <c r="F151" s="71">
        <f>+SUM(F146:F149)/SUM(F133:F135)</f>
        <v>9.7758106855112215E-2</v>
      </c>
    </row>
    <row r="152" spans="2:6" ht="15" customHeight="1" x14ac:dyDescent="0.25">
      <c r="B152" s="69">
        <v>1981</v>
      </c>
      <c r="C152" s="70" t="s">
        <v>26</v>
      </c>
      <c r="D152" s="71">
        <f>+D149/SUM(D146:D149)</f>
        <v>0.18195838806530307</v>
      </c>
      <c r="E152" s="71">
        <f>+E149/SUM(E146:E149)</f>
        <v>0.16475629259545044</v>
      </c>
      <c r="F152" s="71">
        <f>+F149/SUM(F146:F149)</f>
        <v>0.19623039645213783</v>
      </c>
    </row>
    <row r="153" spans="2:6" ht="15" customHeight="1" x14ac:dyDescent="0.25">
      <c r="B153" s="69">
        <v>1981</v>
      </c>
      <c r="C153" s="70" t="s">
        <v>27</v>
      </c>
      <c r="D153" s="71">
        <f>+SUM(D133:D135,D146:D149)/SUM(D136:D145)</f>
        <v>0.76863349156335337</v>
      </c>
      <c r="E153" s="71">
        <f>+SUM(E133:E135,E146:E149)/SUM(E136:E145)</f>
        <v>0.7746958004623129</v>
      </c>
      <c r="F153" s="71">
        <f>+SUM(F133:F135,F146:F149)/SUM(F136:F145)</f>
        <v>0.76261007017968274</v>
      </c>
    </row>
    <row r="154" spans="2:6" ht="15" customHeight="1" x14ac:dyDescent="0.25">
      <c r="B154" s="69">
        <v>1981</v>
      </c>
      <c r="C154" s="70" t="s">
        <v>28</v>
      </c>
      <c r="D154" s="71">
        <f>+SUM(D133:D135)/SUM(D136:D145)</f>
        <v>0.70630511013681729</v>
      </c>
      <c r="E154" s="71">
        <f>+SUM(E133:E135)/SUM(E136:E145)</f>
        <v>0.71798742329008769</v>
      </c>
      <c r="F154" s="71">
        <f>+SUM(F133:F135)/SUM(F136:F145)</f>
        <v>0.69469773479007058</v>
      </c>
    </row>
    <row r="155" spans="2:6" ht="15" customHeight="1" x14ac:dyDescent="0.25">
      <c r="B155" s="72">
        <v>1981</v>
      </c>
      <c r="C155" s="73" t="s">
        <v>29</v>
      </c>
      <c r="D155" s="96">
        <f>+SUM(D136:D145)/SUM(D146:D149)</f>
        <v>16.044055326202539</v>
      </c>
      <c r="E155" s="96">
        <f>+SUM(E136:E145)/SUM(E146:E149)</f>
        <v>17.634078946801218</v>
      </c>
      <c r="F155" s="96">
        <f>+SUM(F136:F145)/SUM(F146:F149)</f>
        <v>14.724865435167468</v>
      </c>
    </row>
    <row r="156" spans="2:6" ht="15" customHeight="1" x14ac:dyDescent="0.25">
      <c r="B156" s="59">
        <v>1990</v>
      </c>
      <c r="C156" s="51" t="s">
        <v>3</v>
      </c>
      <c r="D156" s="60">
        <v>18105265</v>
      </c>
      <c r="E156" s="60">
        <v>9019757</v>
      </c>
      <c r="F156" s="60">
        <v>9085508</v>
      </c>
    </row>
    <row r="157" spans="2:6" ht="15" customHeight="1" x14ac:dyDescent="0.25">
      <c r="B157" s="62">
        <v>1990</v>
      </c>
      <c r="C157" s="57" t="s">
        <v>6</v>
      </c>
      <c r="D157" s="63">
        <v>2343059</v>
      </c>
      <c r="E157" s="64">
        <v>1194896</v>
      </c>
      <c r="F157" s="64">
        <v>1148163</v>
      </c>
    </row>
    <row r="158" spans="2:6" ht="15" customHeight="1" x14ac:dyDescent="0.25">
      <c r="B158" s="62">
        <v>1990</v>
      </c>
      <c r="C158" s="63" t="s">
        <v>7</v>
      </c>
      <c r="D158" s="63">
        <v>2253798</v>
      </c>
      <c r="E158" s="64">
        <v>1146087</v>
      </c>
      <c r="F158" s="64">
        <v>1107711</v>
      </c>
    </row>
    <row r="159" spans="2:6" ht="15" customHeight="1" x14ac:dyDescent="0.25">
      <c r="B159" s="62">
        <v>1990</v>
      </c>
      <c r="C159" s="57" t="s">
        <v>8</v>
      </c>
      <c r="D159" s="63">
        <v>2146994</v>
      </c>
      <c r="E159" s="64">
        <v>1087702</v>
      </c>
      <c r="F159" s="64">
        <v>1059292</v>
      </c>
    </row>
    <row r="160" spans="2:6" ht="15" customHeight="1" x14ac:dyDescent="0.25">
      <c r="B160" s="62">
        <v>1990</v>
      </c>
      <c r="C160" s="57" t="s">
        <v>9</v>
      </c>
      <c r="D160" s="63">
        <v>1922514</v>
      </c>
      <c r="E160" s="64">
        <v>968497</v>
      </c>
      <c r="F160" s="64">
        <v>954017</v>
      </c>
    </row>
    <row r="161" spans="2:6" ht="15" customHeight="1" x14ac:dyDescent="0.25">
      <c r="B161" s="62">
        <v>1990</v>
      </c>
      <c r="C161" s="63" t="s">
        <v>10</v>
      </c>
      <c r="D161" s="63">
        <v>1725187</v>
      </c>
      <c r="E161" s="64">
        <v>858225</v>
      </c>
      <c r="F161" s="64">
        <v>866962</v>
      </c>
    </row>
    <row r="162" spans="2:6" ht="15" customHeight="1" x14ac:dyDescent="0.25">
      <c r="B162" s="62">
        <v>1990</v>
      </c>
      <c r="C162" s="57" t="s">
        <v>11</v>
      </c>
      <c r="D162" s="63">
        <v>1569542</v>
      </c>
      <c r="E162" s="64">
        <v>772081</v>
      </c>
      <c r="F162" s="64">
        <v>797461</v>
      </c>
    </row>
    <row r="163" spans="2:6" ht="15" customHeight="1" x14ac:dyDescent="0.25">
      <c r="B163" s="62">
        <v>1990</v>
      </c>
      <c r="C163" s="57" t="s">
        <v>12</v>
      </c>
      <c r="D163" s="63">
        <v>1366694</v>
      </c>
      <c r="E163" s="64">
        <v>671020</v>
      </c>
      <c r="F163" s="64">
        <v>695674</v>
      </c>
    </row>
    <row r="164" spans="2:6" ht="15" customHeight="1" x14ac:dyDescent="0.25">
      <c r="B164" s="62">
        <v>1990</v>
      </c>
      <c r="C164" s="63" t="s">
        <v>13</v>
      </c>
      <c r="D164" s="63">
        <v>1163580</v>
      </c>
      <c r="E164" s="64">
        <v>570519</v>
      </c>
      <c r="F164" s="64">
        <v>593061</v>
      </c>
    </row>
    <row r="165" spans="2:6" ht="15" customHeight="1" x14ac:dyDescent="0.25">
      <c r="B165" s="62">
        <v>1990</v>
      </c>
      <c r="C165" s="57" t="s">
        <v>14</v>
      </c>
      <c r="D165" s="63">
        <v>887884</v>
      </c>
      <c r="E165" s="64">
        <v>437768</v>
      </c>
      <c r="F165" s="64">
        <v>450116</v>
      </c>
    </row>
    <row r="166" spans="2:6" ht="15" customHeight="1" x14ac:dyDescent="0.25">
      <c r="B166" s="62">
        <v>1990</v>
      </c>
      <c r="C166" s="57" t="s">
        <v>15</v>
      </c>
      <c r="D166" s="63">
        <v>644217</v>
      </c>
      <c r="E166" s="64">
        <v>318990</v>
      </c>
      <c r="F166" s="64">
        <v>325227</v>
      </c>
    </row>
    <row r="167" spans="2:6" ht="15" customHeight="1" x14ac:dyDescent="0.25">
      <c r="B167" s="62">
        <v>1990</v>
      </c>
      <c r="C167" s="57" t="s">
        <v>16</v>
      </c>
      <c r="D167" s="63">
        <v>544860</v>
      </c>
      <c r="E167" s="64">
        <v>268059</v>
      </c>
      <c r="F167" s="64">
        <v>276801</v>
      </c>
    </row>
    <row r="168" spans="2:6" ht="15" customHeight="1" x14ac:dyDescent="0.25">
      <c r="B168" s="62">
        <v>1990</v>
      </c>
      <c r="C168" s="57" t="s">
        <v>17</v>
      </c>
      <c r="D168" s="63">
        <v>435339</v>
      </c>
      <c r="E168" s="64">
        <v>213658</v>
      </c>
      <c r="F168" s="64">
        <v>221681</v>
      </c>
    </row>
    <row r="169" spans="2:6" ht="15" customHeight="1" x14ac:dyDescent="0.25">
      <c r="B169" s="62">
        <v>1990</v>
      </c>
      <c r="C169" s="57" t="s">
        <v>18</v>
      </c>
      <c r="D169" s="63">
        <v>375538</v>
      </c>
      <c r="E169" s="64">
        <v>182223</v>
      </c>
      <c r="F169" s="64">
        <v>193315</v>
      </c>
    </row>
    <row r="170" spans="2:6" ht="15" customHeight="1" x14ac:dyDescent="0.25">
      <c r="B170" s="62">
        <v>1990</v>
      </c>
      <c r="C170" s="57" t="s">
        <v>19</v>
      </c>
      <c r="D170" s="63">
        <v>258785</v>
      </c>
      <c r="E170" s="64">
        <v>122834</v>
      </c>
      <c r="F170" s="64">
        <v>135951</v>
      </c>
    </row>
    <row r="171" spans="2:6" ht="15" customHeight="1" x14ac:dyDescent="0.25">
      <c r="B171" s="62">
        <v>1990</v>
      </c>
      <c r="C171" s="57" t="s">
        <v>20</v>
      </c>
      <c r="D171" s="63">
        <v>191662</v>
      </c>
      <c r="E171" s="64">
        <v>88974</v>
      </c>
      <c r="F171" s="64">
        <v>102688</v>
      </c>
    </row>
    <row r="172" spans="2:6" ht="15" customHeight="1" x14ac:dyDescent="0.25">
      <c r="B172" s="62">
        <v>1990</v>
      </c>
      <c r="C172" s="57" t="s">
        <v>21</v>
      </c>
      <c r="D172" s="63">
        <v>130782</v>
      </c>
      <c r="E172" s="64">
        <v>57796</v>
      </c>
      <c r="F172" s="64">
        <v>72986</v>
      </c>
    </row>
    <row r="173" spans="2:6" ht="15" customHeight="1" x14ac:dyDescent="0.25">
      <c r="B173" s="62">
        <v>1990</v>
      </c>
      <c r="C173" s="57" t="s">
        <v>22</v>
      </c>
      <c r="D173" s="63">
        <v>87978</v>
      </c>
      <c r="E173" s="64">
        <v>37974</v>
      </c>
      <c r="F173" s="64">
        <v>50004</v>
      </c>
    </row>
    <row r="174" spans="2:6" ht="15" customHeight="1" x14ac:dyDescent="0.25">
      <c r="B174" s="65">
        <v>1990</v>
      </c>
      <c r="C174" s="66" t="s">
        <v>23</v>
      </c>
      <c r="D174" s="67">
        <v>56852</v>
      </c>
      <c r="E174" s="74">
        <v>22454</v>
      </c>
      <c r="F174" s="74">
        <v>34398</v>
      </c>
    </row>
    <row r="175" spans="2:6" ht="15" customHeight="1" x14ac:dyDescent="0.25">
      <c r="B175" s="69">
        <v>1990</v>
      </c>
      <c r="C175" s="70" t="s">
        <v>24</v>
      </c>
      <c r="D175" s="71">
        <f>+SUM(D170:D174)/SUM(D157:D174)</f>
        <v>4.0102091850077862E-2</v>
      </c>
      <c r="E175" s="71">
        <f>+SUM(E170:E174)/SUM(E157:E174)</f>
        <v>3.6589899262252853E-2</v>
      </c>
      <c r="F175" s="71">
        <f>+SUM(F170:F174)/SUM(F157:F174)</f>
        <v>4.358886701767254E-2</v>
      </c>
    </row>
    <row r="176" spans="2:6" ht="15" customHeight="1" x14ac:dyDescent="0.25">
      <c r="B176" s="69">
        <v>1990</v>
      </c>
      <c r="C176" s="70" t="s">
        <v>25</v>
      </c>
      <c r="D176" s="71">
        <f>+SUM(D170:D174)/SUM(D157:D159)</f>
        <v>0.10766237273035836</v>
      </c>
      <c r="E176" s="71">
        <f>+SUM(E170:E174)/SUM(E157:E159)</f>
        <v>9.625614484853523E-2</v>
      </c>
      <c r="F176" s="71">
        <f>+SUM(F170:F174)/SUM(F157:F159)</f>
        <v>0.11945917640323291</v>
      </c>
    </row>
    <row r="177" spans="2:6" ht="15" customHeight="1" x14ac:dyDescent="0.25">
      <c r="B177" s="69">
        <v>1990</v>
      </c>
      <c r="C177" s="70" t="s">
        <v>26</v>
      </c>
      <c r="D177" s="71">
        <f>+SUM(D173:D174)/SUM(D170:D174)</f>
        <v>0.19947414741777184</v>
      </c>
      <c r="E177" s="71">
        <f>+SUM(E173:E174)/SUM(E170:E174)</f>
        <v>0.18309739661608571</v>
      </c>
      <c r="F177" s="71">
        <f>+SUM(F173:F174)/SUM(F170:F174)</f>
        <v>0.21312183260232256</v>
      </c>
    </row>
    <row r="178" spans="2:6" ht="15" customHeight="1" x14ac:dyDescent="0.25">
      <c r="B178" s="69">
        <v>1990</v>
      </c>
      <c r="C178" s="70" t="s">
        <v>27</v>
      </c>
      <c r="D178" s="71">
        <f>+SUM(D157:D159,D170:D174)/SUM(D160:D169)</f>
        <v>0.70236583546106357</v>
      </c>
      <c r="E178" s="71">
        <f>+SUM(E157:E159,E170:E174)/SUM(E160:E169)</f>
        <v>0.7144437221537947</v>
      </c>
      <c r="F178" s="71">
        <f>+SUM(F157:F159,F170:F174)/SUM(F160:F169)</f>
        <v>0.6905425156508318</v>
      </c>
    </row>
    <row r="179" spans="2:6" ht="15" customHeight="1" x14ac:dyDescent="0.25">
      <c r="B179" s="69">
        <v>1990</v>
      </c>
      <c r="C179" s="70" t="s">
        <v>28</v>
      </c>
      <c r="D179" s="71">
        <f>+SUM(D157:D159)/SUM(D160:D169)</f>
        <v>0.63409740436496953</v>
      </c>
      <c r="E179" s="71">
        <f>+SUM(E157:E159)/SUM(E160:E169)</f>
        <v>0.6517123990693855</v>
      </c>
      <c r="F179" s="71">
        <f>+SUM(F157:F159)/SUM(F160:F169)</f>
        <v>0.61685368274840613</v>
      </c>
    </row>
    <row r="180" spans="2:6" ht="15" customHeight="1" x14ac:dyDescent="0.25">
      <c r="B180" s="72">
        <v>1990</v>
      </c>
      <c r="C180" s="73" t="s">
        <v>29</v>
      </c>
      <c r="D180" s="96">
        <f>+SUM(D160:D169)/SUM(D170:D174)</f>
        <v>14.64805890430392</v>
      </c>
      <c r="E180" s="96">
        <f>+SUM(E160:E169)/SUM(E170:E174)</f>
        <v>15.940999660638969</v>
      </c>
      <c r="F180" s="96">
        <f>+SUM(F160:F169)/SUM(F170:F174)</f>
        <v>13.570577258621256</v>
      </c>
    </row>
    <row r="181" spans="2:6" ht="15" customHeight="1" x14ac:dyDescent="0.25">
      <c r="B181" s="59">
        <v>2001</v>
      </c>
      <c r="C181" s="51" t="s">
        <v>3</v>
      </c>
      <c r="D181" s="60">
        <v>23232553</v>
      </c>
      <c r="E181" s="60">
        <v>11495270</v>
      </c>
      <c r="F181" s="60">
        <v>11737283</v>
      </c>
    </row>
    <row r="182" spans="2:6" ht="15" customHeight="1" x14ac:dyDescent="0.25">
      <c r="B182" s="62">
        <v>2001</v>
      </c>
      <c r="C182" s="57" t="s">
        <v>6</v>
      </c>
      <c r="D182" s="63">
        <v>2501894</v>
      </c>
      <c r="E182" s="64">
        <v>1282639</v>
      </c>
      <c r="F182" s="64">
        <v>1219255</v>
      </c>
    </row>
    <row r="183" spans="2:6" ht="15" customHeight="1" x14ac:dyDescent="0.25">
      <c r="B183" s="62">
        <v>2001</v>
      </c>
      <c r="C183" s="63" t="s">
        <v>7</v>
      </c>
      <c r="D183" s="63">
        <v>2680308</v>
      </c>
      <c r="E183" s="64">
        <v>1367727</v>
      </c>
      <c r="F183" s="64">
        <v>1312581</v>
      </c>
    </row>
    <row r="184" spans="2:6" ht="15" customHeight="1" x14ac:dyDescent="0.25">
      <c r="B184" s="62">
        <v>2001</v>
      </c>
      <c r="C184" s="57" t="s">
        <v>8</v>
      </c>
      <c r="D184" s="63">
        <v>2535766</v>
      </c>
      <c r="E184" s="64">
        <v>1281342</v>
      </c>
      <c r="F184" s="64">
        <v>1254424</v>
      </c>
    </row>
    <row r="185" spans="2:6" ht="15" customHeight="1" x14ac:dyDescent="0.25">
      <c r="B185" s="62">
        <v>2001</v>
      </c>
      <c r="C185" s="57" t="s">
        <v>9</v>
      </c>
      <c r="D185" s="63">
        <v>2319853</v>
      </c>
      <c r="E185" s="64">
        <v>1164429</v>
      </c>
      <c r="F185" s="64">
        <v>1155424</v>
      </c>
    </row>
    <row r="186" spans="2:6" ht="15" customHeight="1" x14ac:dyDescent="0.25">
      <c r="B186" s="62">
        <v>2001</v>
      </c>
      <c r="C186" s="63" t="s">
        <v>10</v>
      </c>
      <c r="D186" s="63">
        <v>2185621</v>
      </c>
      <c r="E186" s="64">
        <v>1080653</v>
      </c>
      <c r="F186" s="64">
        <v>1104968</v>
      </c>
    </row>
    <row r="187" spans="2:6" ht="15" customHeight="1" x14ac:dyDescent="0.25">
      <c r="B187" s="62">
        <v>2001</v>
      </c>
      <c r="C187" s="57" t="s">
        <v>11</v>
      </c>
      <c r="D187" s="63">
        <v>1888838</v>
      </c>
      <c r="E187" s="64">
        <v>924446</v>
      </c>
      <c r="F187" s="64">
        <v>964392</v>
      </c>
    </row>
    <row r="188" spans="2:6" ht="15" customHeight="1" x14ac:dyDescent="0.25">
      <c r="B188" s="62">
        <v>2001</v>
      </c>
      <c r="C188" s="57" t="s">
        <v>12</v>
      </c>
      <c r="D188" s="63">
        <v>1762621</v>
      </c>
      <c r="E188" s="64">
        <v>863034</v>
      </c>
      <c r="F188" s="64">
        <v>899587</v>
      </c>
    </row>
    <row r="189" spans="2:6" ht="15" customHeight="1" x14ac:dyDescent="0.25">
      <c r="B189" s="62">
        <v>2001</v>
      </c>
      <c r="C189" s="63" t="s">
        <v>13</v>
      </c>
      <c r="D189" s="63">
        <v>1593742</v>
      </c>
      <c r="E189" s="64">
        <v>772881</v>
      </c>
      <c r="F189" s="64">
        <v>820861</v>
      </c>
    </row>
    <row r="190" spans="2:6" ht="15" customHeight="1" x14ac:dyDescent="0.25">
      <c r="B190" s="62">
        <v>2001</v>
      </c>
      <c r="C190" s="57" t="s">
        <v>14</v>
      </c>
      <c r="D190" s="63">
        <v>1428506</v>
      </c>
      <c r="E190" s="64">
        <v>695516</v>
      </c>
      <c r="F190" s="64">
        <v>732990</v>
      </c>
    </row>
    <row r="191" spans="2:6" ht="15" customHeight="1" x14ac:dyDescent="0.25">
      <c r="B191" s="62">
        <v>2001</v>
      </c>
      <c r="C191" s="57" t="s">
        <v>15</v>
      </c>
      <c r="D191" s="63">
        <v>1159743</v>
      </c>
      <c r="E191" s="64">
        <v>564987</v>
      </c>
      <c r="F191" s="64">
        <v>594756</v>
      </c>
    </row>
    <row r="192" spans="2:6" ht="15" customHeight="1" x14ac:dyDescent="0.25">
      <c r="B192" s="62">
        <v>2001</v>
      </c>
      <c r="C192" s="57" t="s">
        <v>16</v>
      </c>
      <c r="D192" s="63">
        <v>925449</v>
      </c>
      <c r="E192" s="64">
        <v>452112</v>
      </c>
      <c r="F192" s="64">
        <v>473337</v>
      </c>
    </row>
    <row r="193" spans="2:6" ht="15" customHeight="1" x14ac:dyDescent="0.25">
      <c r="B193" s="62">
        <v>2001</v>
      </c>
      <c r="C193" s="57" t="s">
        <v>17</v>
      </c>
      <c r="D193" s="63">
        <v>619029</v>
      </c>
      <c r="E193" s="64">
        <v>297806</v>
      </c>
      <c r="F193" s="64">
        <v>321223</v>
      </c>
    </row>
    <row r="194" spans="2:6" ht="15" customHeight="1" x14ac:dyDescent="0.25">
      <c r="B194" s="62">
        <v>2001</v>
      </c>
      <c r="C194" s="57" t="s">
        <v>18</v>
      </c>
      <c r="D194" s="63">
        <v>503568</v>
      </c>
      <c r="E194" s="64">
        <v>240296</v>
      </c>
      <c r="F194" s="64">
        <v>263272</v>
      </c>
    </row>
    <row r="195" spans="2:6" ht="15" customHeight="1" x14ac:dyDescent="0.25">
      <c r="B195" s="62">
        <v>2001</v>
      </c>
      <c r="C195" s="57" t="s">
        <v>19</v>
      </c>
      <c r="D195" s="63">
        <v>383306</v>
      </c>
      <c r="E195" s="64">
        <v>178264</v>
      </c>
      <c r="F195" s="64">
        <v>205042</v>
      </c>
    </row>
    <row r="196" spans="2:6" ht="15" customHeight="1" x14ac:dyDescent="0.25">
      <c r="B196" s="62">
        <v>2001</v>
      </c>
      <c r="C196" s="57" t="s">
        <v>20</v>
      </c>
      <c r="D196" s="63">
        <v>304303</v>
      </c>
      <c r="E196" s="64">
        <v>140060</v>
      </c>
      <c r="F196" s="64">
        <v>164243</v>
      </c>
    </row>
    <row r="197" spans="2:6" ht="15" customHeight="1" x14ac:dyDescent="0.25">
      <c r="B197" s="62">
        <v>2001</v>
      </c>
      <c r="C197" s="57" t="s">
        <v>21</v>
      </c>
      <c r="D197" s="63">
        <v>206737</v>
      </c>
      <c r="E197" s="64">
        <v>93302</v>
      </c>
      <c r="F197" s="64">
        <v>113435</v>
      </c>
    </row>
    <row r="198" spans="2:6" ht="15" customHeight="1" x14ac:dyDescent="0.25">
      <c r="B198" s="62">
        <v>2001</v>
      </c>
      <c r="C198" s="57" t="s">
        <v>22</v>
      </c>
      <c r="D198" s="63">
        <v>124442</v>
      </c>
      <c r="E198" s="64">
        <v>52605</v>
      </c>
      <c r="F198" s="64">
        <v>71837</v>
      </c>
    </row>
    <row r="199" spans="2:6" ht="15" customHeight="1" x14ac:dyDescent="0.25">
      <c r="B199" s="65">
        <v>2001</v>
      </c>
      <c r="C199" s="66" t="s">
        <v>23</v>
      </c>
      <c r="D199" s="67">
        <v>108827</v>
      </c>
      <c r="E199" s="74">
        <v>43171</v>
      </c>
      <c r="F199" s="74">
        <v>65656</v>
      </c>
    </row>
    <row r="200" spans="2:6" ht="15" customHeight="1" x14ac:dyDescent="0.25">
      <c r="B200" s="69">
        <v>2001</v>
      </c>
      <c r="C200" s="70" t="s">
        <v>24</v>
      </c>
      <c r="D200" s="71">
        <f>+SUM(D195:D199)/SUM(D182:D199)</f>
        <v>4.8535991718172342E-2</v>
      </c>
      <c r="E200" s="71">
        <f>+SUM(E195:E199)/SUM(E182:E199)</f>
        <v>4.4140068045378664E-2</v>
      </c>
      <c r="F200" s="71">
        <f>+SUM(F195:F199)/SUM(F182:F199)</f>
        <v>5.2841275106001957E-2</v>
      </c>
    </row>
    <row r="201" spans="2:6" ht="15" customHeight="1" x14ac:dyDescent="0.25">
      <c r="B201" s="69">
        <v>2001</v>
      </c>
      <c r="C201" s="70" t="s">
        <v>25</v>
      </c>
      <c r="D201" s="71">
        <f>+SUM(D195:D199)/SUM(D182:D184)</f>
        <v>0.14610257518559289</v>
      </c>
      <c r="E201" s="71">
        <f>+SUM(E195:E199)/SUM(E182:E184)</f>
        <v>0.12905383614449495</v>
      </c>
      <c r="F201" s="71">
        <f>+SUM(F195:F199)/SUM(F182:F184)</f>
        <v>0.16380623623311658</v>
      </c>
    </row>
    <row r="202" spans="2:6" ht="15" customHeight="1" x14ac:dyDescent="0.25">
      <c r="B202" s="69">
        <v>2001</v>
      </c>
      <c r="C202" s="70" t="s">
        <v>26</v>
      </c>
      <c r="D202" s="71">
        <f>+SUM(D198:D199)/SUM(D195:D199)</f>
        <v>0.20686936587399068</v>
      </c>
      <c r="E202" s="71">
        <f>+SUM(E198:E199)/SUM(E195:E199)</f>
        <v>0.18875763201564047</v>
      </c>
      <c r="F202" s="71">
        <f>+SUM(F198:F199)/SUM(F195:F199)</f>
        <v>0.22168674310277275</v>
      </c>
    </row>
    <row r="203" spans="2:6" ht="15" customHeight="1" x14ac:dyDescent="0.25">
      <c r="B203" s="69">
        <v>2001</v>
      </c>
      <c r="C203" s="70" t="s">
        <v>27</v>
      </c>
      <c r="D203" s="71">
        <f>+SUM(D182:D184,D195:D199)/SUM(D185:D194)</f>
        <v>0.61483293563550911</v>
      </c>
      <c r="E203" s="71">
        <f>+SUM(E182:E184,E195:E199)/SUM(E185:E194)</f>
        <v>0.62911130133103554</v>
      </c>
      <c r="F203" s="71">
        <f>+SUM(F182:F184,F195:F199)/SUM(F185:F194)</f>
        <v>0.60108951125455445</v>
      </c>
    </row>
    <row r="204" spans="2:6" ht="15" customHeight="1" x14ac:dyDescent="0.25">
      <c r="B204" s="69">
        <v>2001</v>
      </c>
      <c r="C204" s="70" t="s">
        <v>28</v>
      </c>
      <c r="D204" s="71">
        <f>+SUM(D182:D184)/SUM(D185:D194)</f>
        <v>0.53645541764527205</v>
      </c>
      <c r="E204" s="71">
        <f>+SUM(E182:E184)/SUM(E185:E194)</f>
        <v>0.55720221763678823</v>
      </c>
      <c r="F204" s="71">
        <f>+SUM(F182:F184)/SUM(F185:F194)</f>
        <v>0.51648589992101823</v>
      </c>
    </row>
    <row r="205" spans="2:6" ht="15" customHeight="1" x14ac:dyDescent="0.25">
      <c r="B205" s="72">
        <v>2001</v>
      </c>
      <c r="C205" s="73" t="s">
        <v>29</v>
      </c>
      <c r="D205" s="96">
        <f>+SUM(D185:D194)/SUM(D195:D199)</f>
        <v>12.758760747240858</v>
      </c>
      <c r="E205" s="96">
        <f>+SUM(E185:E194)/SUM(E195:E199)</f>
        <v>13.906448930039693</v>
      </c>
      <c r="F205" s="96">
        <f>+SUM(F185:F194)/SUM(F195:F199)</f>
        <v>11.819826414473738</v>
      </c>
    </row>
    <row r="206" spans="2:6" ht="15" customHeight="1" x14ac:dyDescent="0.25">
      <c r="B206" s="59">
        <v>2011</v>
      </c>
      <c r="C206" s="51" t="s">
        <v>3</v>
      </c>
      <c r="D206" s="60">
        <v>27227930</v>
      </c>
      <c r="E206" s="60">
        <v>13549752</v>
      </c>
      <c r="F206" s="60">
        <v>13678178</v>
      </c>
    </row>
    <row r="207" spans="2:6" ht="15" customHeight="1" x14ac:dyDescent="0.25">
      <c r="B207" s="62">
        <v>2011</v>
      </c>
      <c r="C207" s="57" t="s">
        <v>6</v>
      </c>
      <c r="D207" s="63">
        <v>2437631</v>
      </c>
      <c r="E207" s="64">
        <v>1254208</v>
      </c>
      <c r="F207" s="64">
        <v>1183423</v>
      </c>
    </row>
    <row r="208" spans="2:6" ht="15" customHeight="1" x14ac:dyDescent="0.25">
      <c r="B208" s="62">
        <v>2011</v>
      </c>
      <c r="C208" s="63" t="s">
        <v>7</v>
      </c>
      <c r="D208" s="63">
        <v>2402364</v>
      </c>
      <c r="E208" s="64">
        <v>1236217</v>
      </c>
      <c r="F208" s="64">
        <v>1166147</v>
      </c>
    </row>
    <row r="209" spans="2:6" ht="15" customHeight="1" x14ac:dyDescent="0.25">
      <c r="B209" s="62">
        <v>2011</v>
      </c>
      <c r="C209" s="57" t="s">
        <v>8</v>
      </c>
      <c r="D209" s="63">
        <v>2516779</v>
      </c>
      <c r="E209" s="64">
        <v>1298191</v>
      </c>
      <c r="F209" s="64">
        <v>1218588</v>
      </c>
    </row>
    <row r="210" spans="2:6" ht="15" customHeight="1" x14ac:dyDescent="0.25">
      <c r="B210" s="62">
        <v>2011</v>
      </c>
      <c r="C210" s="57" t="s">
        <v>9</v>
      </c>
      <c r="D210" s="63">
        <v>2641320</v>
      </c>
      <c r="E210" s="64">
        <v>1336159</v>
      </c>
      <c r="F210" s="64">
        <v>1305161</v>
      </c>
    </row>
    <row r="211" spans="2:6" ht="15" customHeight="1" x14ac:dyDescent="0.25">
      <c r="B211" s="62">
        <v>2011</v>
      </c>
      <c r="C211" s="63" t="s">
        <v>10</v>
      </c>
      <c r="D211" s="63">
        <v>2560649</v>
      </c>
      <c r="E211" s="64">
        <v>1280125</v>
      </c>
      <c r="F211" s="64">
        <v>1280524</v>
      </c>
    </row>
    <row r="212" spans="2:6" ht="15" customHeight="1" x14ac:dyDescent="0.25">
      <c r="B212" s="62">
        <v>2011</v>
      </c>
      <c r="C212" s="57" t="s">
        <v>11</v>
      </c>
      <c r="D212" s="63">
        <v>2344332</v>
      </c>
      <c r="E212" s="64">
        <v>1159400</v>
      </c>
      <c r="F212" s="64">
        <v>1184932</v>
      </c>
    </row>
    <row r="213" spans="2:6" ht="15" customHeight="1" x14ac:dyDescent="0.25">
      <c r="B213" s="62">
        <v>2011</v>
      </c>
      <c r="C213" s="57" t="s">
        <v>12</v>
      </c>
      <c r="D213" s="63">
        <v>2219741</v>
      </c>
      <c r="E213" s="64">
        <v>1105617</v>
      </c>
      <c r="F213" s="64">
        <v>1114124</v>
      </c>
    </row>
    <row r="214" spans="2:6" ht="15" customHeight="1" x14ac:dyDescent="0.25">
      <c r="B214" s="62">
        <v>2011</v>
      </c>
      <c r="C214" s="63" t="s">
        <v>13</v>
      </c>
      <c r="D214" s="63">
        <v>1905253</v>
      </c>
      <c r="E214" s="64">
        <v>942311</v>
      </c>
      <c r="F214" s="64">
        <v>962942</v>
      </c>
    </row>
    <row r="215" spans="2:6" ht="15" customHeight="1" x14ac:dyDescent="0.25">
      <c r="B215" s="62">
        <v>2011</v>
      </c>
      <c r="C215" s="57" t="s">
        <v>14</v>
      </c>
      <c r="D215" s="63">
        <v>1755490</v>
      </c>
      <c r="E215" s="64">
        <v>873509</v>
      </c>
      <c r="F215" s="64">
        <v>881981</v>
      </c>
    </row>
    <row r="216" spans="2:6" ht="15" customHeight="1" x14ac:dyDescent="0.25">
      <c r="B216" s="62">
        <v>2011</v>
      </c>
      <c r="C216" s="57" t="s">
        <v>15</v>
      </c>
      <c r="D216" s="63">
        <v>1528781</v>
      </c>
      <c r="E216" s="64">
        <v>747704</v>
      </c>
      <c r="F216" s="64">
        <v>781077</v>
      </c>
    </row>
    <row r="217" spans="2:6" ht="15" customHeight="1" x14ac:dyDescent="0.25">
      <c r="B217" s="62">
        <v>2011</v>
      </c>
      <c r="C217" s="57" t="s">
        <v>16</v>
      </c>
      <c r="D217" s="63">
        <v>1337934</v>
      </c>
      <c r="E217" s="64">
        <v>651255</v>
      </c>
      <c r="F217" s="64">
        <v>686679</v>
      </c>
    </row>
    <row r="218" spans="2:6" ht="15" customHeight="1" x14ac:dyDescent="0.25">
      <c r="B218" s="62">
        <v>2011</v>
      </c>
      <c r="C218" s="57" t="s">
        <v>17</v>
      </c>
      <c r="D218" s="63">
        <v>1108799</v>
      </c>
      <c r="E218" s="64">
        <v>530935</v>
      </c>
      <c r="F218" s="64">
        <v>577864</v>
      </c>
    </row>
    <row r="219" spans="2:6" ht="15" customHeight="1" x14ac:dyDescent="0.25">
      <c r="B219" s="62">
        <v>2011</v>
      </c>
      <c r="C219" s="57" t="s">
        <v>18</v>
      </c>
      <c r="D219" s="63">
        <v>848358</v>
      </c>
      <c r="E219" s="64">
        <v>407656</v>
      </c>
      <c r="F219" s="64">
        <v>440702</v>
      </c>
    </row>
    <row r="220" spans="2:6" ht="15" customHeight="1" x14ac:dyDescent="0.25">
      <c r="B220" s="62">
        <v>2011</v>
      </c>
      <c r="C220" s="57" t="s">
        <v>19</v>
      </c>
      <c r="D220" s="63">
        <v>568688</v>
      </c>
      <c r="E220" s="64">
        <v>267691</v>
      </c>
      <c r="F220" s="64">
        <v>300997</v>
      </c>
    </row>
    <row r="221" spans="2:6" ht="15" customHeight="1" x14ac:dyDescent="0.25">
      <c r="B221" s="62">
        <v>2011</v>
      </c>
      <c r="C221" s="57" t="s">
        <v>20</v>
      </c>
      <c r="D221" s="63">
        <v>410455</v>
      </c>
      <c r="E221" s="64">
        <v>189285</v>
      </c>
      <c r="F221" s="64">
        <v>221170</v>
      </c>
    </row>
    <row r="222" spans="2:6" ht="15" customHeight="1" x14ac:dyDescent="0.25">
      <c r="B222" s="62">
        <v>2011</v>
      </c>
      <c r="C222" s="57" t="s">
        <v>21</v>
      </c>
      <c r="D222" s="63">
        <v>292992</v>
      </c>
      <c r="E222" s="64">
        <v>130126</v>
      </c>
      <c r="F222" s="64">
        <v>162866</v>
      </c>
    </row>
    <row r="223" spans="2:6" ht="15" customHeight="1" x14ac:dyDescent="0.25">
      <c r="B223" s="62">
        <v>2011</v>
      </c>
      <c r="C223" s="57" t="s">
        <v>22</v>
      </c>
      <c r="D223" s="63">
        <v>188895</v>
      </c>
      <c r="E223" s="64">
        <v>78996</v>
      </c>
      <c r="F223" s="64">
        <v>109899</v>
      </c>
    </row>
    <row r="224" spans="2:6" ht="15" customHeight="1" x14ac:dyDescent="0.25">
      <c r="B224" s="65">
        <v>2011</v>
      </c>
      <c r="C224" s="66" t="s">
        <v>23</v>
      </c>
      <c r="D224" s="67">
        <v>159469</v>
      </c>
      <c r="E224" s="74">
        <v>60367</v>
      </c>
      <c r="F224" s="74">
        <v>99102</v>
      </c>
    </row>
    <row r="225" spans="2:6" ht="15" customHeight="1" x14ac:dyDescent="0.25">
      <c r="B225" s="69">
        <v>2011</v>
      </c>
      <c r="C225" s="70" t="s">
        <v>24</v>
      </c>
      <c r="D225" s="71">
        <f>+SUM(D220:D224)/SUM(D207:D224)</f>
        <v>5.951605575598292E-2</v>
      </c>
      <c r="E225" s="71">
        <f>+SUM(E220:E224)/SUM(E207:E224)</f>
        <v>5.3614634422829287E-2</v>
      </c>
      <c r="F225" s="71">
        <f>+SUM(F220:F224)/SUM(F207:F224)</f>
        <v>6.5362067959636144E-2</v>
      </c>
    </row>
    <row r="226" spans="2:6" ht="15" customHeight="1" x14ac:dyDescent="0.25">
      <c r="B226" s="69">
        <v>2011</v>
      </c>
      <c r="C226" s="70" t="s">
        <v>25</v>
      </c>
      <c r="D226" s="71">
        <f>+SUM(D220:D224)/SUM(D207:D209)</f>
        <v>0.22027304359220495</v>
      </c>
      <c r="E226" s="71">
        <f>+SUM(E220:E224)/SUM(E207:E209)</f>
        <v>0.19174944095680321</v>
      </c>
      <c r="F226" s="71">
        <f>+SUM(F220:F224)/SUM(F207:F209)</f>
        <v>0.2505589718840926</v>
      </c>
    </row>
    <row r="227" spans="2:6" ht="15" customHeight="1" x14ac:dyDescent="0.25">
      <c r="B227" s="69">
        <v>2011</v>
      </c>
      <c r="C227" s="70" t="s">
        <v>26</v>
      </c>
      <c r="D227" s="71">
        <f>+SUM(D223:D224)/SUM(D220:D224)</f>
        <v>0.21497328909181679</v>
      </c>
      <c r="E227" s="71">
        <f>+SUM(E223:E224)/SUM(E220:E224)</f>
        <v>0.19183718417267179</v>
      </c>
      <c r="F227" s="71">
        <f>+SUM(F223:F224)/SUM(F220:F224)</f>
        <v>0.23377298849931882</v>
      </c>
    </row>
    <row r="228" spans="2:6" ht="15" customHeight="1" x14ac:dyDescent="0.25">
      <c r="B228" s="69">
        <v>2011</v>
      </c>
      <c r="C228" s="70" t="s">
        <v>27</v>
      </c>
      <c r="D228" s="71">
        <f>+SUM(D207:D209,D220:D224)/SUM(D210:D219)</f>
        <v>0.49188766190718503</v>
      </c>
      <c r="E228" s="71">
        <f>+SUM(E207:E209,E220:E224)/SUM(E210:E219)</f>
        <v>0.49975046130622797</v>
      </c>
      <c r="F228" s="71">
        <f>+SUM(F207:F209,F220:F224)/SUM(F210:F219)</f>
        <v>0.48417955496026144</v>
      </c>
    </row>
    <row r="229" spans="2:6" ht="15" customHeight="1" x14ac:dyDescent="0.25">
      <c r="B229" s="69">
        <v>2011</v>
      </c>
      <c r="C229" s="70" t="s">
        <v>28</v>
      </c>
      <c r="D229" s="71">
        <f>+SUM(D207:D209)/SUM(D210:D219)</f>
        <v>0.40309639263945402</v>
      </c>
      <c r="E229" s="71">
        <f>+SUM(E207:E209)/SUM(E210:E219)</f>
        <v>0.41934188859782495</v>
      </c>
      <c r="F229" s="71">
        <f>+SUM(F207:F209)/SUM(F210:F219)</f>
        <v>0.38717051002464631</v>
      </c>
    </row>
    <row r="230" spans="2:6" ht="15" customHeight="1" x14ac:dyDescent="0.25">
      <c r="B230" s="72">
        <v>2011</v>
      </c>
      <c r="C230" s="75" t="s">
        <v>29</v>
      </c>
      <c r="D230" s="96">
        <f>+SUM(D210:D219)/SUM(D220:D224)</f>
        <v>11.262368566719264</v>
      </c>
      <c r="E230" s="96">
        <f>+SUM(E210:E219)/SUM(E220:E224)</f>
        <v>12.436484896037662</v>
      </c>
      <c r="F230" s="96">
        <f>+SUM(F210:F219)/SUM(F220:F224)</f>
        <v>10.308317133352871</v>
      </c>
    </row>
    <row r="231" spans="2:6" ht="15" customHeight="1" x14ac:dyDescent="0.25">
      <c r="B231" s="1"/>
      <c r="C231" s="76"/>
      <c r="D231" s="77"/>
      <c r="E231" s="77"/>
      <c r="F231" s="77"/>
    </row>
    <row r="232" spans="2:6" ht="15" customHeight="1" x14ac:dyDescent="0.25">
      <c r="B232" s="115" t="s">
        <v>184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AJ1224"/>
  <sheetViews>
    <sheetView showGridLines="0" zoomScale="60" zoomScaleNormal="60" workbookViewId="0">
      <selection activeCell="B951" sqref="B951"/>
    </sheetView>
  </sheetViews>
  <sheetFormatPr baseColWidth="10" defaultRowHeight="15" x14ac:dyDescent="0.25"/>
  <cols>
    <col min="1" max="2" width="11.42578125" style="4"/>
    <col min="3" max="3" width="47.85546875" style="4" bestFit="1" customWidth="1"/>
    <col min="4" max="4" width="14.85546875" style="4" bestFit="1" customWidth="1"/>
    <col min="5" max="6" width="14.42578125" style="4" bestFit="1" customWidth="1"/>
    <col min="7" max="36" width="11.42578125" style="4"/>
  </cols>
  <sheetData>
    <row r="2" spans="2:6" x14ac:dyDescent="0.25">
      <c r="B2" s="32" t="s">
        <v>38</v>
      </c>
    </row>
    <row r="3" spans="2:6" x14ac:dyDescent="0.25">
      <c r="B3" s="5" t="s">
        <v>177</v>
      </c>
    </row>
    <row r="5" spans="2:6" x14ac:dyDescent="0.25">
      <c r="B5" s="6" t="s">
        <v>1</v>
      </c>
      <c r="C5" s="6" t="s">
        <v>32</v>
      </c>
      <c r="D5" s="6" t="s">
        <v>3</v>
      </c>
      <c r="E5" s="6" t="s">
        <v>33</v>
      </c>
      <c r="F5" s="6" t="s">
        <v>34</v>
      </c>
    </row>
    <row r="6" spans="2:6" x14ac:dyDescent="0.25">
      <c r="B6" s="14">
        <v>1961</v>
      </c>
      <c r="C6" s="29" t="s">
        <v>3</v>
      </c>
      <c r="D6" s="30">
        <v>7612327</v>
      </c>
      <c r="E6" s="30">
        <v>3868432</v>
      </c>
      <c r="F6" s="30">
        <v>3743895</v>
      </c>
    </row>
    <row r="7" spans="2:6" x14ac:dyDescent="0.25">
      <c r="B7" s="14">
        <v>1961</v>
      </c>
      <c r="C7" s="10" t="s">
        <v>6</v>
      </c>
      <c r="D7" s="15">
        <v>1359116</v>
      </c>
      <c r="E7" s="15">
        <v>693496</v>
      </c>
      <c r="F7" s="15">
        <v>665620</v>
      </c>
    </row>
    <row r="8" spans="2:6" x14ac:dyDescent="0.25">
      <c r="B8" s="14">
        <v>1961</v>
      </c>
      <c r="C8" s="10" t="s">
        <v>7</v>
      </c>
      <c r="D8" s="15">
        <v>1144397</v>
      </c>
      <c r="E8" s="15">
        <v>587387</v>
      </c>
      <c r="F8" s="15">
        <v>557010</v>
      </c>
    </row>
    <row r="9" spans="2:6" x14ac:dyDescent="0.25">
      <c r="B9" s="14">
        <v>1961</v>
      </c>
      <c r="C9" s="10" t="s">
        <v>8</v>
      </c>
      <c r="D9" s="15">
        <v>911072</v>
      </c>
      <c r="E9" s="15">
        <v>463426</v>
      </c>
      <c r="F9" s="15">
        <v>447646</v>
      </c>
    </row>
    <row r="10" spans="2:6" x14ac:dyDescent="0.25">
      <c r="B10" s="14">
        <v>1961</v>
      </c>
      <c r="C10" s="10" t="s">
        <v>9</v>
      </c>
      <c r="D10" s="15">
        <v>720689</v>
      </c>
      <c r="E10" s="15">
        <v>356529</v>
      </c>
      <c r="F10" s="15">
        <v>364160</v>
      </c>
    </row>
    <row r="11" spans="2:6" x14ac:dyDescent="0.25">
      <c r="B11" s="14">
        <v>1961</v>
      </c>
      <c r="C11" s="10" t="s">
        <v>10</v>
      </c>
      <c r="D11" s="15">
        <v>622226</v>
      </c>
      <c r="E11" s="15">
        <v>315322</v>
      </c>
      <c r="F11" s="15">
        <v>306904</v>
      </c>
    </row>
    <row r="12" spans="2:6" x14ac:dyDescent="0.25">
      <c r="B12" s="14">
        <v>1961</v>
      </c>
      <c r="C12" s="10" t="s">
        <v>11</v>
      </c>
      <c r="D12" s="15">
        <v>558230</v>
      </c>
      <c r="E12" s="15">
        <v>287875</v>
      </c>
      <c r="F12" s="15">
        <v>270355</v>
      </c>
    </row>
    <row r="13" spans="2:6" x14ac:dyDescent="0.25">
      <c r="B13" s="14">
        <v>1961</v>
      </c>
      <c r="C13" s="10" t="s">
        <v>12</v>
      </c>
      <c r="D13" s="15">
        <v>510678</v>
      </c>
      <c r="E13" s="15">
        <v>265970</v>
      </c>
      <c r="F13" s="15">
        <v>244708</v>
      </c>
    </row>
    <row r="14" spans="2:6" x14ac:dyDescent="0.25">
      <c r="B14" s="14">
        <v>1961</v>
      </c>
      <c r="C14" s="10" t="s">
        <v>13</v>
      </c>
      <c r="D14" s="15">
        <v>410723</v>
      </c>
      <c r="E14" s="15">
        <v>214633</v>
      </c>
      <c r="F14" s="15">
        <v>196090</v>
      </c>
    </row>
    <row r="15" spans="2:6" x14ac:dyDescent="0.25">
      <c r="B15" s="14">
        <v>1961</v>
      </c>
      <c r="C15" s="10" t="s">
        <v>14</v>
      </c>
      <c r="D15" s="15">
        <v>335972</v>
      </c>
      <c r="E15" s="15">
        <v>177782</v>
      </c>
      <c r="F15" s="15">
        <v>158190</v>
      </c>
    </row>
    <row r="16" spans="2:6" x14ac:dyDescent="0.25">
      <c r="B16" s="14">
        <v>1961</v>
      </c>
      <c r="C16" s="10" t="s">
        <v>15</v>
      </c>
      <c r="D16" s="15">
        <v>296196</v>
      </c>
      <c r="E16" s="15">
        <v>153001</v>
      </c>
      <c r="F16" s="15">
        <v>143195</v>
      </c>
    </row>
    <row r="17" spans="1:35" x14ac:dyDescent="0.25">
      <c r="B17" s="14">
        <v>1961</v>
      </c>
      <c r="C17" s="10" t="s">
        <v>16</v>
      </c>
      <c r="D17" s="15">
        <v>221301</v>
      </c>
      <c r="E17" s="15">
        <v>112010</v>
      </c>
      <c r="F17" s="15">
        <v>109291</v>
      </c>
    </row>
    <row r="18" spans="1:35" x14ac:dyDescent="0.25">
      <c r="B18" s="14">
        <v>1961</v>
      </c>
      <c r="C18" s="10" t="s">
        <v>17</v>
      </c>
      <c r="D18" s="15">
        <v>171963</v>
      </c>
      <c r="E18" s="15">
        <v>88359</v>
      </c>
      <c r="F18" s="15">
        <v>83604</v>
      </c>
    </row>
    <row r="19" spans="1:35" x14ac:dyDescent="0.25">
      <c r="B19" s="14">
        <v>1961</v>
      </c>
      <c r="C19" s="10" t="s">
        <v>18</v>
      </c>
      <c r="D19" s="15">
        <v>138131</v>
      </c>
      <c r="E19" s="15">
        <v>64883</v>
      </c>
      <c r="F19" s="15">
        <v>73248</v>
      </c>
    </row>
    <row r="20" spans="1:35" x14ac:dyDescent="0.25">
      <c r="B20" s="14">
        <v>1961</v>
      </c>
      <c r="C20" s="10" t="s">
        <v>19</v>
      </c>
      <c r="D20" s="15">
        <v>82731</v>
      </c>
      <c r="E20" s="15">
        <v>38589</v>
      </c>
      <c r="F20" s="15">
        <v>44142</v>
      </c>
    </row>
    <row r="21" spans="1:35" x14ac:dyDescent="0.25">
      <c r="B21" s="17">
        <v>1961</v>
      </c>
      <c r="C21" s="18" t="s">
        <v>31</v>
      </c>
      <c r="D21" s="19">
        <v>128902</v>
      </c>
      <c r="E21" s="19">
        <v>49170</v>
      </c>
      <c r="F21" s="19">
        <v>79732</v>
      </c>
    </row>
    <row r="22" spans="1:35" s="46" customFormat="1" ht="15" customHeight="1" x14ac:dyDescent="0.25">
      <c r="A22" s="48"/>
      <c r="B22" s="160">
        <v>1961</v>
      </c>
      <c r="C22" s="70" t="s">
        <v>24</v>
      </c>
      <c r="D22" s="71">
        <f>+SUM(D20:D21)/SUM(D7:D21)</f>
        <v>2.7801354303355598E-2</v>
      </c>
      <c r="E22" s="71">
        <f>+SUM(E20:E21)/SUM(E7:E21)</f>
        <v>2.2685935800344947E-2</v>
      </c>
      <c r="F22" s="71">
        <f>+SUM(F20:F21)/SUM(F7:F21)</f>
        <v>3.3086932192275695E-2</v>
      </c>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row>
    <row r="23" spans="1:35" s="46" customFormat="1" ht="15" customHeight="1" x14ac:dyDescent="0.25">
      <c r="A23" s="48"/>
      <c r="B23" s="69">
        <v>1961</v>
      </c>
      <c r="C23" s="70" t="s">
        <v>25</v>
      </c>
      <c r="D23" s="71">
        <f>+SUM(D20:D21)/SUM(D7:D9)</f>
        <v>6.1979127771017564E-2</v>
      </c>
      <c r="E23" s="71">
        <f>+SUM(E20:E21)/SUM(E7:E9)</f>
        <v>5.0311613366668409E-2</v>
      </c>
      <c r="F23" s="71">
        <f>+SUM(F20:F21)/SUM(F7:F9)</f>
        <v>7.4163790894439002E-2</v>
      </c>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row>
    <row r="24" spans="1:35" s="46" customFormat="1" ht="15" customHeight="1" x14ac:dyDescent="0.25">
      <c r="A24" s="48"/>
      <c r="B24" s="69">
        <v>1961</v>
      </c>
      <c r="C24" s="70" t="s">
        <v>26</v>
      </c>
      <c r="D24" s="71"/>
      <c r="E24" s="71"/>
      <c r="F24" s="71"/>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row>
    <row r="25" spans="1:35" s="46" customFormat="1" ht="15" customHeight="1" x14ac:dyDescent="0.25">
      <c r="A25" s="48"/>
      <c r="B25" s="69">
        <v>1961</v>
      </c>
      <c r="C25" s="70" t="s">
        <v>27</v>
      </c>
      <c r="D25" s="71">
        <f>+SUM(D7:D9,D20:D21)/SUM(D10:D19)</f>
        <v>0.90971370828043085</v>
      </c>
      <c r="E25" s="71">
        <f>+SUM(E7:E9,E20:E21)/SUM(E10:E19)</f>
        <v>0.89967608934355547</v>
      </c>
      <c r="F25" s="71">
        <f>+SUM(F7:F9,F20:F21)/SUM(F10:F19)</f>
        <v>0.92019725656431994</v>
      </c>
      <c r="G25" s="48"/>
      <c r="H25" s="48"/>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row>
    <row r="26" spans="1:35" s="46" customFormat="1" ht="15" customHeight="1" x14ac:dyDescent="0.25">
      <c r="A26" s="48"/>
      <c r="B26" s="69">
        <v>1961</v>
      </c>
      <c r="C26" s="70" t="s">
        <v>28</v>
      </c>
      <c r="D26" s="71">
        <f>+SUM(D7:D9)/SUM(D10:D19)</f>
        <v>0.85662108085855149</v>
      </c>
      <c r="E26" s="71">
        <f>+SUM(E7:E9)/SUM(E10:E19)</f>
        <v>0.85658015953925726</v>
      </c>
      <c r="F26" s="71">
        <f>+SUM(F7:F9)/SUM(F10:F19)</f>
        <v>0.85666382014058251</v>
      </c>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row>
    <row r="27" spans="1:35" s="46" customFormat="1" ht="15" customHeight="1" x14ac:dyDescent="0.25">
      <c r="A27" s="48"/>
      <c r="B27" s="72">
        <v>1961</v>
      </c>
      <c r="C27" s="73" t="s">
        <v>29</v>
      </c>
      <c r="D27" s="96">
        <f>+SUM(D10:D19)/SUM(D20:D21)</f>
        <v>18.835006827857658</v>
      </c>
      <c r="E27" s="96">
        <f>+SUM(E10:E19)/SUM(E20:E21)</f>
        <v>23.204047448124978</v>
      </c>
      <c r="F27" s="96">
        <f>+SUM(F10:F19)/SUM(F20:F21)</f>
        <v>15.739743610442869</v>
      </c>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48"/>
      <c r="AG27" s="48"/>
      <c r="AH27" s="48"/>
      <c r="AI27" s="48"/>
    </row>
    <row r="28" spans="1:35" x14ac:dyDescent="0.25">
      <c r="B28" s="14">
        <v>1962</v>
      </c>
      <c r="C28" s="29" t="s">
        <v>3</v>
      </c>
      <c r="D28" s="30">
        <v>7872266</v>
      </c>
      <c r="E28" s="30">
        <v>4000056</v>
      </c>
      <c r="F28" s="30">
        <v>3872210</v>
      </c>
    </row>
    <row r="29" spans="1:35" x14ac:dyDescent="0.25">
      <c r="B29" s="14">
        <v>1962</v>
      </c>
      <c r="C29" s="10" t="s">
        <v>6</v>
      </c>
      <c r="D29" s="15">
        <v>1412700</v>
      </c>
      <c r="E29" s="15">
        <v>720264</v>
      </c>
      <c r="F29" s="15">
        <v>692436</v>
      </c>
    </row>
    <row r="30" spans="1:35" x14ac:dyDescent="0.25">
      <c r="B30" s="14">
        <v>1962</v>
      </c>
      <c r="C30" s="10" t="s">
        <v>7</v>
      </c>
      <c r="D30" s="15">
        <v>1177509</v>
      </c>
      <c r="E30" s="15">
        <v>603634</v>
      </c>
      <c r="F30" s="15">
        <v>573875</v>
      </c>
    </row>
    <row r="31" spans="1:35" x14ac:dyDescent="0.25">
      <c r="B31" s="14">
        <v>1962</v>
      </c>
      <c r="C31" s="10" t="s">
        <v>8</v>
      </c>
      <c r="D31" s="15">
        <v>953979</v>
      </c>
      <c r="E31" s="15">
        <v>486021</v>
      </c>
      <c r="F31" s="15">
        <v>467958</v>
      </c>
    </row>
    <row r="32" spans="1:35" x14ac:dyDescent="0.25">
      <c r="B32" s="14">
        <v>1962</v>
      </c>
      <c r="C32" s="10" t="s">
        <v>9</v>
      </c>
      <c r="D32" s="15">
        <v>751547</v>
      </c>
      <c r="E32" s="15">
        <v>373828</v>
      </c>
      <c r="F32" s="15">
        <v>377719</v>
      </c>
    </row>
    <row r="33" spans="1:35" x14ac:dyDescent="0.25">
      <c r="B33" s="14">
        <v>1962</v>
      </c>
      <c r="C33" s="10" t="s">
        <v>10</v>
      </c>
      <c r="D33" s="15">
        <v>635785</v>
      </c>
      <c r="E33" s="15">
        <v>320330</v>
      </c>
      <c r="F33" s="15">
        <v>315455</v>
      </c>
    </row>
    <row r="34" spans="1:35" x14ac:dyDescent="0.25">
      <c r="B34" s="14">
        <v>1962</v>
      </c>
      <c r="C34" s="10" t="s">
        <v>11</v>
      </c>
      <c r="D34" s="15">
        <v>568719</v>
      </c>
      <c r="E34" s="15">
        <v>292653</v>
      </c>
      <c r="F34" s="15">
        <v>276066</v>
      </c>
    </row>
    <row r="35" spans="1:35" x14ac:dyDescent="0.25">
      <c r="B35" s="14">
        <v>1962</v>
      </c>
      <c r="C35" s="10" t="s">
        <v>12</v>
      </c>
      <c r="D35" s="15">
        <v>519679</v>
      </c>
      <c r="E35" s="15">
        <v>270266</v>
      </c>
      <c r="F35" s="15">
        <v>249413</v>
      </c>
    </row>
    <row r="36" spans="1:35" x14ac:dyDescent="0.25">
      <c r="B36" s="14">
        <v>1962</v>
      </c>
      <c r="C36" s="10" t="s">
        <v>13</v>
      </c>
      <c r="D36" s="15">
        <v>428169</v>
      </c>
      <c r="E36" s="15">
        <v>223661</v>
      </c>
      <c r="F36" s="15">
        <v>204508</v>
      </c>
    </row>
    <row r="37" spans="1:35" x14ac:dyDescent="0.25">
      <c r="B37" s="14">
        <v>1962</v>
      </c>
      <c r="C37" s="10" t="s">
        <v>14</v>
      </c>
      <c r="D37" s="15">
        <v>346998</v>
      </c>
      <c r="E37" s="15">
        <v>183149</v>
      </c>
      <c r="F37" s="15">
        <v>163849</v>
      </c>
    </row>
    <row r="38" spans="1:35" x14ac:dyDescent="0.25">
      <c r="B38" s="14">
        <v>1962</v>
      </c>
      <c r="C38" s="10" t="s">
        <v>15</v>
      </c>
      <c r="D38" s="15">
        <v>301992</v>
      </c>
      <c r="E38" s="15">
        <v>156658</v>
      </c>
      <c r="F38" s="15">
        <v>145334</v>
      </c>
    </row>
    <row r="39" spans="1:35" x14ac:dyDescent="0.25">
      <c r="B39" s="14">
        <v>1962</v>
      </c>
      <c r="C39" s="10" t="s">
        <v>16</v>
      </c>
      <c r="D39" s="15">
        <v>232984</v>
      </c>
      <c r="E39" s="15">
        <v>118208</v>
      </c>
      <c r="F39" s="15">
        <v>114776</v>
      </c>
    </row>
    <row r="40" spans="1:35" x14ac:dyDescent="0.25">
      <c r="B40" s="14">
        <v>1962</v>
      </c>
      <c r="C40" s="10" t="s">
        <v>17</v>
      </c>
      <c r="D40" s="15">
        <v>178132</v>
      </c>
      <c r="E40" s="15">
        <v>91019</v>
      </c>
      <c r="F40" s="15">
        <v>87113</v>
      </c>
    </row>
    <row r="41" spans="1:35" x14ac:dyDescent="0.25">
      <c r="B41" s="14">
        <v>1962</v>
      </c>
      <c r="C41" s="10" t="s">
        <v>18</v>
      </c>
      <c r="D41" s="15">
        <v>141492</v>
      </c>
      <c r="E41" s="15">
        <v>67600</v>
      </c>
      <c r="F41" s="15">
        <v>73892</v>
      </c>
    </row>
    <row r="42" spans="1:35" x14ac:dyDescent="0.25">
      <c r="B42" s="14">
        <v>1962</v>
      </c>
      <c r="C42" s="10" t="s">
        <v>19</v>
      </c>
      <c r="D42" s="15">
        <v>89749</v>
      </c>
      <c r="E42" s="15">
        <v>41589</v>
      </c>
      <c r="F42" s="15">
        <v>48160</v>
      </c>
    </row>
    <row r="43" spans="1:35" x14ac:dyDescent="0.25">
      <c r="B43" s="17">
        <v>1962</v>
      </c>
      <c r="C43" s="18" t="s">
        <v>31</v>
      </c>
      <c r="D43" s="19">
        <v>132832</v>
      </c>
      <c r="E43" s="19">
        <v>51176</v>
      </c>
      <c r="F43" s="19">
        <v>81656</v>
      </c>
    </row>
    <row r="44" spans="1:35" s="46" customFormat="1" ht="15" customHeight="1" x14ac:dyDescent="0.25">
      <c r="A44" s="48"/>
      <c r="B44" s="160">
        <v>1962</v>
      </c>
      <c r="C44" s="70" t="s">
        <v>24</v>
      </c>
      <c r="D44" s="71">
        <f>+SUM(D42:D43)/SUM(D29:D43)</f>
        <v>2.827407000728888E-2</v>
      </c>
      <c r="E44" s="71">
        <f>+SUM(E42:E43)/SUM(E29:E43)</f>
        <v>2.319092532704542E-2</v>
      </c>
      <c r="F44" s="71">
        <f>+SUM(F42:F43)/SUM(F29:F43)</f>
        <v>3.3525041255510417E-2</v>
      </c>
      <c r="G44" s="48"/>
      <c r="H44" s="48"/>
      <c r="I44" s="48"/>
      <c r="J44" s="48"/>
      <c r="K44" s="48"/>
      <c r="L44" s="48"/>
      <c r="M44" s="48"/>
      <c r="N44" s="48"/>
      <c r="O44" s="48"/>
      <c r="P44" s="48"/>
      <c r="Q44" s="48"/>
      <c r="R44" s="48"/>
      <c r="S44" s="48"/>
      <c r="T44" s="48"/>
      <c r="U44" s="48"/>
      <c r="V44" s="48"/>
      <c r="W44" s="48"/>
      <c r="X44" s="48"/>
      <c r="Y44" s="48"/>
      <c r="Z44" s="48"/>
      <c r="AA44" s="48"/>
      <c r="AB44" s="48"/>
      <c r="AC44" s="48"/>
      <c r="AD44" s="48"/>
      <c r="AE44" s="48"/>
      <c r="AF44" s="48"/>
      <c r="AG44" s="48"/>
      <c r="AH44" s="48"/>
      <c r="AI44" s="48"/>
    </row>
    <row r="45" spans="1:35" s="46" customFormat="1" ht="15" customHeight="1" x14ac:dyDescent="0.25">
      <c r="A45" s="48"/>
      <c r="B45" s="69">
        <v>1962</v>
      </c>
      <c r="C45" s="70" t="s">
        <v>25</v>
      </c>
      <c r="D45" s="71">
        <f>+SUM(D42:D43)/SUM(D29:D31)</f>
        <v>6.2801691106679436E-2</v>
      </c>
      <c r="E45" s="71">
        <f>+SUM(E42:E43)/SUM(E29:E31)</f>
        <v>5.1253674888213231E-2</v>
      </c>
      <c r="F45" s="71">
        <f>+SUM(F42:F43)/SUM(F29:F31)</f>
        <v>7.4853439691305104E-2</v>
      </c>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48"/>
      <c r="AG45" s="48"/>
      <c r="AH45" s="48"/>
      <c r="AI45" s="48"/>
    </row>
    <row r="46" spans="1:35" s="46" customFormat="1" ht="15" customHeight="1" x14ac:dyDescent="0.25">
      <c r="A46" s="48"/>
      <c r="B46" s="69">
        <v>1962</v>
      </c>
      <c r="C46" s="70" t="s">
        <v>26</v>
      </c>
      <c r="D46" s="71"/>
      <c r="E46" s="71"/>
      <c r="F46" s="71"/>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c r="AF46" s="48"/>
      <c r="AG46" s="48"/>
      <c r="AH46" s="48"/>
      <c r="AI46" s="48"/>
    </row>
    <row r="47" spans="1:35" s="46" customFormat="1" ht="15" customHeight="1" x14ac:dyDescent="0.25">
      <c r="A47" s="48"/>
      <c r="B47" s="69">
        <v>1962</v>
      </c>
      <c r="C47" s="70" t="s">
        <v>27</v>
      </c>
      <c r="D47" s="71">
        <f>+SUM(D29:D31,D42:D43)/SUM(D32:D41)</f>
        <v>0.91749403300014587</v>
      </c>
      <c r="E47" s="71">
        <f>+SUM(E29:E31,E42:E43)/SUM(E32:E41)</f>
        <v>0.90717526504597179</v>
      </c>
      <c r="F47" s="71">
        <f>+SUM(F29:F31,F42:F43)/SUM(F32:F41)</f>
        <v>0.92827139744786802</v>
      </c>
      <c r="G47" s="48"/>
      <c r="H47" s="48"/>
      <c r="I47" s="48"/>
      <c r="J47" s="48"/>
      <c r="K47" s="48"/>
      <c r="L47" s="48"/>
      <c r="M47" s="48"/>
      <c r="N47" s="48"/>
      <c r="O47" s="48"/>
      <c r="P47" s="48"/>
      <c r="Q47" s="48"/>
      <c r="R47" s="48"/>
      <c r="S47" s="48"/>
      <c r="T47" s="48"/>
      <c r="U47" s="48"/>
      <c r="V47" s="48"/>
      <c r="W47" s="48"/>
      <c r="X47" s="48"/>
      <c r="Y47" s="48"/>
      <c r="Z47" s="48"/>
      <c r="AA47" s="48"/>
      <c r="AB47" s="48"/>
      <c r="AC47" s="48"/>
      <c r="AD47" s="48"/>
      <c r="AE47" s="48"/>
      <c r="AF47" s="48"/>
      <c r="AG47" s="48"/>
      <c r="AH47" s="48"/>
      <c r="AI47" s="48"/>
    </row>
    <row r="48" spans="1:35" s="46" customFormat="1" ht="15" customHeight="1" x14ac:dyDescent="0.25">
      <c r="A48" s="48"/>
      <c r="B48" s="69">
        <v>1962</v>
      </c>
      <c r="C48" s="70" t="s">
        <v>28</v>
      </c>
      <c r="D48" s="71">
        <f>+SUM(D29:D31)/SUM(D32:D41)</f>
        <v>0.86327867247254109</v>
      </c>
      <c r="E48" s="71">
        <f>+SUM(E29:E31)/SUM(E32:E41)</f>
        <v>0.86294610588870257</v>
      </c>
      <c r="F48" s="71">
        <f>+SUM(F29:F31)/SUM(F32:F41)</f>
        <v>0.86362601929660754</v>
      </c>
      <c r="G48" s="48"/>
      <c r="H48" s="48"/>
      <c r="I48" s="48"/>
      <c r="J48" s="48"/>
      <c r="K48" s="48"/>
      <c r="L48" s="48"/>
      <c r="M48" s="48"/>
      <c r="N48" s="48"/>
      <c r="O48" s="48"/>
      <c r="P48" s="48"/>
      <c r="Q48" s="48"/>
      <c r="R48" s="48"/>
      <c r="S48" s="48"/>
      <c r="T48" s="48"/>
      <c r="U48" s="48"/>
      <c r="V48" s="48"/>
      <c r="W48" s="48"/>
      <c r="X48" s="48"/>
      <c r="Y48" s="48"/>
      <c r="Z48" s="48"/>
      <c r="AA48" s="48"/>
      <c r="AB48" s="48"/>
      <c r="AC48" s="48"/>
      <c r="AD48" s="48"/>
      <c r="AE48" s="48"/>
      <c r="AF48" s="48"/>
      <c r="AG48" s="48"/>
      <c r="AH48" s="48"/>
      <c r="AI48" s="48"/>
    </row>
    <row r="49" spans="1:35" s="46" customFormat="1" ht="15" customHeight="1" x14ac:dyDescent="0.25">
      <c r="A49" s="48"/>
      <c r="B49" s="72">
        <v>1962</v>
      </c>
      <c r="C49" s="73" t="s">
        <v>29</v>
      </c>
      <c r="D49" s="96">
        <f>+SUM(D32:D41)/SUM(D42:D43)</f>
        <v>18.444957116735033</v>
      </c>
      <c r="E49" s="96">
        <f>+SUM(E32:E41)/SUM(E42:E43)</f>
        <v>22.609518676224869</v>
      </c>
      <c r="F49" s="96">
        <f>+SUM(F32:F41)/SUM(F42:F43)</f>
        <v>15.469009983361065</v>
      </c>
      <c r="G49" s="48"/>
      <c r="H49" s="48"/>
      <c r="I49" s="48"/>
      <c r="J49" s="48"/>
      <c r="K49" s="48"/>
      <c r="L49" s="48"/>
      <c r="M49" s="48"/>
      <c r="N49" s="48"/>
      <c r="O49" s="48"/>
      <c r="P49" s="48"/>
      <c r="Q49" s="48"/>
      <c r="R49" s="48"/>
      <c r="S49" s="48"/>
      <c r="T49" s="48"/>
      <c r="U49" s="48"/>
      <c r="V49" s="48"/>
      <c r="W49" s="48"/>
      <c r="X49" s="48"/>
      <c r="Y49" s="48"/>
      <c r="Z49" s="48"/>
      <c r="AA49" s="48"/>
      <c r="AB49" s="48"/>
      <c r="AC49" s="48"/>
      <c r="AD49" s="48"/>
      <c r="AE49" s="48"/>
      <c r="AF49" s="48"/>
      <c r="AG49" s="48"/>
      <c r="AH49" s="48"/>
      <c r="AI49" s="48"/>
    </row>
    <row r="50" spans="1:35" x14ac:dyDescent="0.25">
      <c r="B50" s="14">
        <v>1963</v>
      </c>
      <c r="C50" s="29" t="s">
        <v>3</v>
      </c>
      <c r="D50" s="30">
        <v>8143629</v>
      </c>
      <c r="E50" s="30">
        <v>4137452</v>
      </c>
      <c r="F50" s="30">
        <v>4006177</v>
      </c>
    </row>
    <row r="51" spans="1:35" x14ac:dyDescent="0.25">
      <c r="B51" s="14">
        <v>1963</v>
      </c>
      <c r="C51" s="10" t="s">
        <v>6</v>
      </c>
      <c r="D51" s="15">
        <v>1469194</v>
      </c>
      <c r="E51" s="15">
        <v>748349</v>
      </c>
      <c r="F51" s="15">
        <v>720845</v>
      </c>
    </row>
    <row r="52" spans="1:35" x14ac:dyDescent="0.25">
      <c r="B52" s="14">
        <v>1963</v>
      </c>
      <c r="C52" s="10" t="s">
        <v>7</v>
      </c>
      <c r="D52" s="15">
        <v>1208414</v>
      </c>
      <c r="E52" s="15">
        <v>618523</v>
      </c>
      <c r="F52" s="15">
        <v>589891</v>
      </c>
    </row>
    <row r="53" spans="1:35" x14ac:dyDescent="0.25">
      <c r="B53" s="14">
        <v>1963</v>
      </c>
      <c r="C53" s="10" t="s">
        <v>8</v>
      </c>
      <c r="D53" s="15">
        <v>1000882</v>
      </c>
      <c r="E53" s="15">
        <v>511336</v>
      </c>
      <c r="F53" s="15">
        <v>489546</v>
      </c>
    </row>
    <row r="54" spans="1:35" x14ac:dyDescent="0.25">
      <c r="B54" s="14">
        <v>1963</v>
      </c>
      <c r="C54" s="10" t="s">
        <v>9</v>
      </c>
      <c r="D54" s="15">
        <v>786112</v>
      </c>
      <c r="E54" s="15">
        <v>393575</v>
      </c>
      <c r="F54" s="15">
        <v>392537</v>
      </c>
    </row>
    <row r="55" spans="1:35" x14ac:dyDescent="0.25">
      <c r="B55" s="14">
        <v>1963</v>
      </c>
      <c r="C55" s="10" t="s">
        <v>10</v>
      </c>
      <c r="D55" s="15">
        <v>649686</v>
      </c>
      <c r="E55" s="15">
        <v>324789</v>
      </c>
      <c r="F55" s="15">
        <v>324897</v>
      </c>
    </row>
    <row r="56" spans="1:35" x14ac:dyDescent="0.25">
      <c r="B56" s="14">
        <v>1963</v>
      </c>
      <c r="C56" s="10" t="s">
        <v>11</v>
      </c>
      <c r="D56" s="15">
        <v>578311</v>
      </c>
      <c r="E56" s="15">
        <v>296656</v>
      </c>
      <c r="F56" s="15">
        <v>281655</v>
      </c>
    </row>
    <row r="57" spans="1:35" x14ac:dyDescent="0.25">
      <c r="B57" s="14">
        <v>1963</v>
      </c>
      <c r="C57" s="10" t="s">
        <v>12</v>
      </c>
      <c r="D57" s="15">
        <v>526524</v>
      </c>
      <c r="E57" s="15">
        <v>273309</v>
      </c>
      <c r="F57" s="15">
        <v>253215</v>
      </c>
    </row>
    <row r="58" spans="1:35" x14ac:dyDescent="0.25">
      <c r="B58" s="14">
        <v>1963</v>
      </c>
      <c r="C58" s="10" t="s">
        <v>13</v>
      </c>
      <c r="D58" s="15">
        <v>448326</v>
      </c>
      <c r="E58" s="15">
        <v>234048</v>
      </c>
      <c r="F58" s="15">
        <v>214278</v>
      </c>
    </row>
    <row r="59" spans="1:35" x14ac:dyDescent="0.25">
      <c r="B59" s="14">
        <v>1963</v>
      </c>
      <c r="C59" s="10" t="s">
        <v>14</v>
      </c>
      <c r="D59" s="15">
        <v>358923</v>
      </c>
      <c r="E59" s="15">
        <v>188792</v>
      </c>
      <c r="F59" s="15">
        <v>170131</v>
      </c>
    </row>
    <row r="60" spans="1:35" x14ac:dyDescent="0.25">
      <c r="B60" s="14">
        <v>1963</v>
      </c>
      <c r="C60" s="10" t="s">
        <v>15</v>
      </c>
      <c r="D60" s="15">
        <v>306536</v>
      </c>
      <c r="E60" s="15">
        <v>159959</v>
      </c>
      <c r="F60" s="15">
        <v>146577</v>
      </c>
    </row>
    <row r="61" spans="1:35" x14ac:dyDescent="0.25">
      <c r="B61" s="14">
        <v>1963</v>
      </c>
      <c r="C61" s="10" t="s">
        <v>16</v>
      </c>
      <c r="D61" s="15">
        <v>246926</v>
      </c>
      <c r="E61" s="15">
        <v>125617</v>
      </c>
      <c r="F61" s="15">
        <v>121309</v>
      </c>
    </row>
    <row r="62" spans="1:35" x14ac:dyDescent="0.25">
      <c r="B62" s="14">
        <v>1963</v>
      </c>
      <c r="C62" s="10" t="s">
        <v>17</v>
      </c>
      <c r="D62" s="15">
        <v>184296</v>
      </c>
      <c r="E62" s="15">
        <v>93512</v>
      </c>
      <c r="F62" s="15">
        <v>90784</v>
      </c>
    </row>
    <row r="63" spans="1:35" x14ac:dyDescent="0.25">
      <c r="B63" s="14">
        <v>1963</v>
      </c>
      <c r="C63" s="10" t="s">
        <v>18</v>
      </c>
      <c r="D63" s="15">
        <v>144672</v>
      </c>
      <c r="E63" s="15">
        <v>70544</v>
      </c>
      <c r="F63" s="15">
        <v>74128</v>
      </c>
    </row>
    <row r="64" spans="1:35" x14ac:dyDescent="0.25">
      <c r="B64" s="14">
        <v>1963</v>
      </c>
      <c r="C64" s="10" t="s">
        <v>19</v>
      </c>
      <c r="D64" s="15">
        <v>98049</v>
      </c>
      <c r="E64" s="15">
        <v>45087</v>
      </c>
      <c r="F64" s="15">
        <v>52962</v>
      </c>
    </row>
    <row r="65" spans="1:35" x14ac:dyDescent="0.25">
      <c r="B65" s="17">
        <v>1963</v>
      </c>
      <c r="C65" s="18" t="s">
        <v>31</v>
      </c>
      <c r="D65" s="19">
        <v>136778</v>
      </c>
      <c r="E65" s="19">
        <v>53356</v>
      </c>
      <c r="F65" s="19">
        <v>83422</v>
      </c>
    </row>
    <row r="66" spans="1:35" s="46" customFormat="1" ht="15" customHeight="1" x14ac:dyDescent="0.25">
      <c r="A66" s="48"/>
      <c r="B66" s="160">
        <v>1963</v>
      </c>
      <c r="C66" s="70" t="s">
        <v>24</v>
      </c>
      <c r="D66" s="71">
        <f>+SUM(D64:D65)/SUM(D51:D65)</f>
        <v>2.8835670190771216E-2</v>
      </c>
      <c r="E66" s="71">
        <f>+SUM(E64:E65)/SUM(E51:E65)</f>
        <v>2.379314611988248E-2</v>
      </c>
      <c r="F66" s="71">
        <f>+SUM(F64:F65)/SUM(F51:F65)</f>
        <v>3.4043428435638262E-2</v>
      </c>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48"/>
    </row>
    <row r="67" spans="1:35" s="46" customFormat="1" ht="15" customHeight="1" x14ac:dyDescent="0.25">
      <c r="A67" s="48"/>
      <c r="B67" s="69">
        <v>1963</v>
      </c>
      <c r="C67" s="70" t="s">
        <v>25</v>
      </c>
      <c r="D67" s="71">
        <f>+SUM(D64:D65)/SUM(D51:D53)</f>
        <v>6.3837879129751612E-2</v>
      </c>
      <c r="E67" s="71">
        <f>+SUM(E64:E65)/SUM(E51:E53)</f>
        <v>5.2413257743551302E-2</v>
      </c>
      <c r="F67" s="71">
        <f>+SUM(F64:F65)/SUM(F51:F53)</f>
        <v>7.5757020289043603E-2</v>
      </c>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8"/>
      <c r="AI67" s="48"/>
    </row>
    <row r="68" spans="1:35" s="46" customFormat="1" ht="15" customHeight="1" x14ac:dyDescent="0.25">
      <c r="A68" s="48"/>
      <c r="B68" s="69">
        <v>1963</v>
      </c>
      <c r="C68" s="70" t="s">
        <v>26</v>
      </c>
      <c r="D68" s="71"/>
      <c r="E68" s="71"/>
      <c r="F68" s="71"/>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8"/>
      <c r="AI68" s="48"/>
    </row>
    <row r="69" spans="1:35" s="46" customFormat="1" ht="15" customHeight="1" x14ac:dyDescent="0.25">
      <c r="A69" s="48"/>
      <c r="B69" s="69">
        <v>1963</v>
      </c>
      <c r="C69" s="70" t="s">
        <v>27</v>
      </c>
      <c r="D69" s="71">
        <f>+SUM(D51:D53,D64:D65)/SUM(D54:D63)</f>
        <v>0.92506581074871075</v>
      </c>
      <c r="E69" s="71">
        <f>+SUM(E51:E53,E64:E65)/SUM(E54:E63)</f>
        <v>0.91477697390921242</v>
      </c>
      <c r="F69" s="71">
        <f>+SUM(F51:F53,F64:F65)/SUM(F54:F63)</f>
        <v>0.93580850742035193</v>
      </c>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row>
    <row r="70" spans="1:35" s="46" customFormat="1" ht="15" customHeight="1" x14ac:dyDescent="0.25">
      <c r="A70" s="48"/>
      <c r="B70" s="69">
        <v>1963</v>
      </c>
      <c r="C70" s="70" t="s">
        <v>28</v>
      </c>
      <c r="D70" s="71">
        <f>+SUM(D51:D53)/SUM(D54:D63)</f>
        <v>0.86955524793443129</v>
      </c>
      <c r="E70" s="71">
        <f>+SUM(E51:E53)/SUM(E54:E63)</f>
        <v>0.86921840558200403</v>
      </c>
      <c r="F70" s="71">
        <f>+SUM(F51:F53)/SUM(F54:F63)</f>
        <v>0.86990694903288746</v>
      </c>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row>
    <row r="71" spans="1:35" s="46" customFormat="1" ht="15" customHeight="1" x14ac:dyDescent="0.25">
      <c r="A71" s="48"/>
      <c r="B71" s="72">
        <v>1963</v>
      </c>
      <c r="C71" s="73" t="s">
        <v>29</v>
      </c>
      <c r="D71" s="96">
        <f>+SUM(D54:D63)/SUM(D64:D65)</f>
        <v>18.014589463732875</v>
      </c>
      <c r="E71" s="96">
        <f>+SUM(E54:E63)/SUM(E64:E65)</f>
        <v>21.949767885984784</v>
      </c>
      <c r="F71" s="96">
        <f>+SUM(F54:F63)/SUM(F64:F65)</f>
        <v>15.174147993899577</v>
      </c>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8"/>
      <c r="AI71" s="48"/>
    </row>
    <row r="72" spans="1:35" x14ac:dyDescent="0.25">
      <c r="B72" s="14">
        <v>1964</v>
      </c>
      <c r="C72" s="29" t="s">
        <v>3</v>
      </c>
      <c r="D72" s="30">
        <v>8426799</v>
      </c>
      <c r="E72" s="30">
        <v>4280730</v>
      </c>
      <c r="F72" s="30">
        <v>4146069</v>
      </c>
    </row>
    <row r="73" spans="1:35" x14ac:dyDescent="0.25">
      <c r="B73" s="14">
        <v>1964</v>
      </c>
      <c r="C73" s="10" t="s">
        <v>6</v>
      </c>
      <c r="D73" s="15">
        <v>1528257</v>
      </c>
      <c r="E73" s="15">
        <v>777740</v>
      </c>
      <c r="F73" s="15">
        <v>750517</v>
      </c>
    </row>
    <row r="74" spans="1:35" x14ac:dyDescent="0.25">
      <c r="B74" s="14">
        <v>1964</v>
      </c>
      <c r="C74" s="10" t="s">
        <v>7</v>
      </c>
      <c r="D74" s="15">
        <v>1240353</v>
      </c>
      <c r="E74" s="15">
        <v>633844</v>
      </c>
      <c r="F74" s="15">
        <v>606509</v>
      </c>
    </row>
    <row r="75" spans="1:35" x14ac:dyDescent="0.25">
      <c r="B75" s="14">
        <v>1964</v>
      </c>
      <c r="C75" s="10" t="s">
        <v>8</v>
      </c>
      <c r="D75" s="15">
        <v>1048804</v>
      </c>
      <c r="E75" s="15">
        <v>537230</v>
      </c>
      <c r="F75" s="15">
        <v>511574</v>
      </c>
    </row>
    <row r="76" spans="1:35" x14ac:dyDescent="0.25">
      <c r="B76" s="14">
        <v>1964</v>
      </c>
      <c r="C76" s="10" t="s">
        <v>9</v>
      </c>
      <c r="D76" s="15">
        <v>823409</v>
      </c>
      <c r="E76" s="15">
        <v>414904</v>
      </c>
      <c r="F76" s="15">
        <v>408505</v>
      </c>
    </row>
    <row r="77" spans="1:35" x14ac:dyDescent="0.25">
      <c r="B77" s="14">
        <v>1964</v>
      </c>
      <c r="C77" s="10" t="s">
        <v>10</v>
      </c>
      <c r="D77" s="15">
        <v>665609</v>
      </c>
      <c r="E77" s="15">
        <v>330312</v>
      </c>
      <c r="F77" s="15">
        <v>335297</v>
      </c>
    </row>
    <row r="78" spans="1:35" x14ac:dyDescent="0.25">
      <c r="B78" s="14">
        <v>1964</v>
      </c>
      <c r="C78" s="10" t="s">
        <v>11</v>
      </c>
      <c r="D78" s="15">
        <v>588029</v>
      </c>
      <c r="E78" s="15">
        <v>300465</v>
      </c>
      <c r="F78" s="15">
        <v>287564</v>
      </c>
    </row>
    <row r="79" spans="1:35" x14ac:dyDescent="0.25">
      <c r="B79" s="14">
        <v>1964</v>
      </c>
      <c r="C79" s="10" t="s">
        <v>12</v>
      </c>
      <c r="D79" s="15">
        <v>532578</v>
      </c>
      <c r="E79" s="15">
        <v>275823</v>
      </c>
      <c r="F79" s="15">
        <v>256755</v>
      </c>
    </row>
    <row r="80" spans="1:35" x14ac:dyDescent="0.25">
      <c r="B80" s="14">
        <v>1964</v>
      </c>
      <c r="C80" s="10" t="s">
        <v>13</v>
      </c>
      <c r="D80" s="15">
        <v>468717</v>
      </c>
      <c r="E80" s="15">
        <v>244489</v>
      </c>
      <c r="F80" s="15">
        <v>224228</v>
      </c>
    </row>
    <row r="81" spans="1:35" x14ac:dyDescent="0.25">
      <c r="B81" s="14">
        <v>1964</v>
      </c>
      <c r="C81" s="10" t="s">
        <v>14</v>
      </c>
      <c r="D81" s="15">
        <v>371835</v>
      </c>
      <c r="E81" s="15">
        <v>194886</v>
      </c>
      <c r="F81" s="15">
        <v>176949</v>
      </c>
    </row>
    <row r="82" spans="1:35" x14ac:dyDescent="0.25">
      <c r="B82" s="14">
        <v>1964</v>
      </c>
      <c r="C82" s="10" t="s">
        <v>15</v>
      </c>
      <c r="D82" s="15">
        <v>311128</v>
      </c>
      <c r="E82" s="15">
        <v>163310</v>
      </c>
      <c r="F82" s="15">
        <v>147818</v>
      </c>
    </row>
    <row r="83" spans="1:35" x14ac:dyDescent="0.25">
      <c r="B83" s="14">
        <v>1964</v>
      </c>
      <c r="C83" s="10" t="s">
        <v>16</v>
      </c>
      <c r="D83" s="15">
        <v>261259</v>
      </c>
      <c r="E83" s="15">
        <v>133297</v>
      </c>
      <c r="F83" s="15">
        <v>127962</v>
      </c>
    </row>
    <row r="84" spans="1:35" x14ac:dyDescent="0.25">
      <c r="B84" s="14">
        <v>1964</v>
      </c>
      <c r="C84" s="10" t="s">
        <v>17</v>
      </c>
      <c r="D84" s="15">
        <v>190977</v>
      </c>
      <c r="E84" s="15">
        <v>96269</v>
      </c>
      <c r="F84" s="15">
        <v>94708</v>
      </c>
    </row>
    <row r="85" spans="1:35" x14ac:dyDescent="0.25">
      <c r="B85" s="14">
        <v>1964</v>
      </c>
      <c r="C85" s="10" t="s">
        <v>18</v>
      </c>
      <c r="D85" s="15">
        <v>148003</v>
      </c>
      <c r="E85" s="15">
        <v>73586</v>
      </c>
      <c r="F85" s="15">
        <v>74417</v>
      </c>
    </row>
    <row r="86" spans="1:35" x14ac:dyDescent="0.25">
      <c r="B86" s="14">
        <v>1964</v>
      </c>
      <c r="C86" s="10" t="s">
        <v>19</v>
      </c>
      <c r="D86" s="15">
        <v>106591</v>
      </c>
      <c r="E86" s="15">
        <v>48752</v>
      </c>
      <c r="F86" s="15">
        <v>57839</v>
      </c>
    </row>
    <row r="87" spans="1:35" x14ac:dyDescent="0.25">
      <c r="B87" s="17">
        <v>1964</v>
      </c>
      <c r="C87" s="18" t="s">
        <v>31</v>
      </c>
      <c r="D87" s="19">
        <v>141250</v>
      </c>
      <c r="E87" s="19">
        <v>55823</v>
      </c>
      <c r="F87" s="19">
        <v>85427</v>
      </c>
    </row>
    <row r="88" spans="1:35" s="46" customFormat="1" ht="15" customHeight="1" x14ac:dyDescent="0.25">
      <c r="A88" s="48"/>
      <c r="B88" s="160">
        <v>1964</v>
      </c>
      <c r="C88" s="70" t="s">
        <v>24</v>
      </c>
      <c r="D88" s="71">
        <f>+SUM(D86:D87)/SUM(D73:D87)</f>
        <v>2.9411049201482083E-2</v>
      </c>
      <c r="E88" s="71">
        <f>+SUM(E86:E87)/SUM(E73:E87)</f>
        <v>2.4429244544738864E-2</v>
      </c>
      <c r="F88" s="71">
        <f>+SUM(F86:F87)/SUM(F73:F87)</f>
        <v>3.4554658882908124E-2</v>
      </c>
      <c r="G88" s="48"/>
      <c r="H88" s="48"/>
      <c r="I88" s="48"/>
      <c r="J88" s="48"/>
      <c r="K88" s="48"/>
      <c r="L88" s="48"/>
      <c r="M88" s="48"/>
      <c r="N88" s="48"/>
      <c r="O88" s="48"/>
      <c r="P88" s="48"/>
      <c r="Q88" s="48"/>
      <c r="R88" s="48"/>
      <c r="S88" s="48"/>
      <c r="T88" s="48"/>
      <c r="U88" s="48"/>
      <c r="V88" s="48"/>
      <c r="W88" s="48"/>
      <c r="X88" s="48"/>
      <c r="Y88" s="48"/>
      <c r="Z88" s="48"/>
      <c r="AA88" s="48"/>
      <c r="AB88" s="48"/>
      <c r="AC88" s="48"/>
      <c r="AD88" s="48"/>
      <c r="AE88" s="48"/>
      <c r="AF88" s="48"/>
      <c r="AG88" s="48"/>
      <c r="AH88" s="48"/>
      <c r="AI88" s="48"/>
    </row>
    <row r="89" spans="1:35" s="46" customFormat="1" ht="15" customHeight="1" x14ac:dyDescent="0.25">
      <c r="A89" s="48"/>
      <c r="B89" s="69">
        <v>1964</v>
      </c>
      <c r="C89" s="70" t="s">
        <v>25</v>
      </c>
      <c r="D89" s="71">
        <f>+SUM(D86:D87)/SUM(D73:D75)</f>
        <v>6.4923793961042739E-2</v>
      </c>
      <c r="E89" s="71">
        <f>+SUM(E86:E87)/SUM(E73:E75)</f>
        <v>5.3660841927449208E-2</v>
      </c>
      <c r="F89" s="71">
        <f>+SUM(F86:F87)/SUM(F73:F75)</f>
        <v>7.6670234400085621E-2</v>
      </c>
      <c r="G89" s="48"/>
      <c r="H89" s="48"/>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c r="AH89" s="48"/>
      <c r="AI89" s="48"/>
    </row>
    <row r="90" spans="1:35" s="46" customFormat="1" ht="15" customHeight="1" x14ac:dyDescent="0.25">
      <c r="A90" s="48"/>
      <c r="B90" s="69">
        <v>1964</v>
      </c>
      <c r="C90" s="70" t="s">
        <v>26</v>
      </c>
      <c r="D90" s="71"/>
      <c r="E90" s="71"/>
      <c r="F90" s="71"/>
      <c r="G90" s="48"/>
      <c r="H90" s="48"/>
      <c r="I90" s="48"/>
      <c r="J90" s="48"/>
      <c r="K90" s="48"/>
      <c r="L90" s="48"/>
      <c r="M90" s="48"/>
      <c r="N90" s="48"/>
      <c r="O90" s="48"/>
      <c r="P90" s="48"/>
      <c r="Q90" s="48"/>
      <c r="R90" s="48"/>
      <c r="S90" s="48"/>
      <c r="T90" s="48"/>
      <c r="U90" s="48"/>
      <c r="V90" s="48"/>
      <c r="W90" s="48"/>
      <c r="X90" s="48"/>
      <c r="Y90" s="48"/>
      <c r="Z90" s="48"/>
      <c r="AA90" s="48"/>
      <c r="AB90" s="48"/>
      <c r="AC90" s="48"/>
      <c r="AD90" s="48"/>
      <c r="AE90" s="48"/>
      <c r="AF90" s="48"/>
      <c r="AG90" s="48"/>
      <c r="AH90" s="48"/>
      <c r="AI90" s="48"/>
    </row>
    <row r="91" spans="1:35" s="46" customFormat="1" ht="15" customHeight="1" x14ac:dyDescent="0.25">
      <c r="A91" s="48"/>
      <c r="B91" s="69">
        <v>1964</v>
      </c>
      <c r="C91" s="70" t="s">
        <v>27</v>
      </c>
      <c r="D91" s="71">
        <f>+SUM(D73:D75,D86:D87)/SUM(D76:D85)</f>
        <v>0.93206786404080755</v>
      </c>
      <c r="E91" s="71">
        <f>+SUM(E73:E75,E86:E87)/SUM(E76:E85)</f>
        <v>0.92190149599904103</v>
      </c>
      <c r="F91" s="71">
        <f>+SUM(F73:F75,F86:F87)/SUM(F76:F85)</f>
        <v>0.942677898962751</v>
      </c>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row>
    <row r="92" spans="1:35" s="46" customFormat="1" ht="15" customHeight="1" x14ac:dyDescent="0.25">
      <c r="A92" s="48"/>
      <c r="B92" s="69">
        <v>1964</v>
      </c>
      <c r="C92" s="70" t="s">
        <v>28</v>
      </c>
      <c r="D92" s="71">
        <f>+SUM(D73:D75)/SUM(D76:D85)</f>
        <v>0.87524372103090098</v>
      </c>
      <c r="E92" s="71">
        <f>+SUM(E73:E75)/SUM(E76:E85)</f>
        <v>0.87495089436238094</v>
      </c>
      <c r="F92" s="71">
        <f>+SUM(F73:F75)/SUM(F76:F85)</f>
        <v>0.87554932684472841</v>
      </c>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c r="AF92" s="48"/>
      <c r="AG92" s="48"/>
      <c r="AH92" s="48"/>
      <c r="AI92" s="48"/>
    </row>
    <row r="93" spans="1:35" s="46" customFormat="1" ht="15" customHeight="1" x14ac:dyDescent="0.25">
      <c r="A93" s="48"/>
      <c r="B93" s="72">
        <v>1964</v>
      </c>
      <c r="C93" s="73" t="s">
        <v>29</v>
      </c>
      <c r="D93" s="96">
        <f>+SUM(D76:D85)/SUM(D86:D87)</f>
        <v>17.598153654964271</v>
      </c>
      <c r="E93" s="96">
        <f>+SUM(E76:E85)/SUM(E86:E87)</f>
        <v>21.298981592158739</v>
      </c>
      <c r="F93" s="96">
        <f>+SUM(F76:F85)/SUM(F86:F87)</f>
        <v>14.896786397330839</v>
      </c>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c r="AH93" s="48"/>
      <c r="AI93" s="48"/>
    </row>
    <row r="94" spans="1:35" x14ac:dyDescent="0.25">
      <c r="B94" s="14">
        <v>1965</v>
      </c>
      <c r="C94" s="29" t="s">
        <v>3</v>
      </c>
      <c r="D94" s="30">
        <v>8722212</v>
      </c>
      <c r="E94" s="30">
        <v>4430186</v>
      </c>
      <c r="F94" s="30">
        <v>4292026</v>
      </c>
    </row>
    <row r="95" spans="1:35" x14ac:dyDescent="0.25">
      <c r="B95" s="14">
        <v>1965</v>
      </c>
      <c r="C95" s="10" t="s">
        <v>6</v>
      </c>
      <c r="D95" s="15">
        <v>1589605</v>
      </c>
      <c r="E95" s="15">
        <v>808452</v>
      </c>
      <c r="F95" s="15">
        <v>781153</v>
      </c>
    </row>
    <row r="96" spans="1:35" x14ac:dyDescent="0.25">
      <c r="B96" s="14">
        <v>1965</v>
      </c>
      <c r="C96" s="10" t="s">
        <v>7</v>
      </c>
      <c r="D96" s="15">
        <v>1276641</v>
      </c>
      <c r="E96" s="15">
        <v>651427</v>
      </c>
      <c r="F96" s="15">
        <v>625214</v>
      </c>
    </row>
    <row r="97" spans="1:35" x14ac:dyDescent="0.25">
      <c r="B97" s="14">
        <v>1965</v>
      </c>
      <c r="C97" s="10" t="s">
        <v>8</v>
      </c>
      <c r="D97" s="15">
        <v>1094445</v>
      </c>
      <c r="E97" s="15">
        <v>561572</v>
      </c>
      <c r="F97" s="15">
        <v>532873</v>
      </c>
    </row>
    <row r="98" spans="1:35" x14ac:dyDescent="0.25">
      <c r="B98" s="14">
        <v>1965</v>
      </c>
      <c r="C98" s="10" t="s">
        <v>9</v>
      </c>
      <c r="D98" s="15">
        <v>862490</v>
      </c>
      <c r="E98" s="15">
        <v>436961</v>
      </c>
      <c r="F98" s="15">
        <v>425529</v>
      </c>
    </row>
    <row r="99" spans="1:35" x14ac:dyDescent="0.25">
      <c r="B99" s="14">
        <v>1965</v>
      </c>
      <c r="C99" s="10" t="s">
        <v>10</v>
      </c>
      <c r="D99" s="15">
        <v>685281</v>
      </c>
      <c r="E99" s="15">
        <v>338539</v>
      </c>
      <c r="F99" s="15">
        <v>346742</v>
      </c>
    </row>
    <row r="100" spans="1:35" x14ac:dyDescent="0.25">
      <c r="B100" s="14">
        <v>1965</v>
      </c>
      <c r="C100" s="10" t="s">
        <v>11</v>
      </c>
      <c r="D100" s="15">
        <v>598937</v>
      </c>
      <c r="E100" s="15">
        <v>304681</v>
      </c>
      <c r="F100" s="15">
        <v>294256</v>
      </c>
    </row>
    <row r="101" spans="1:35" x14ac:dyDescent="0.25">
      <c r="B101" s="14">
        <v>1965</v>
      </c>
      <c r="C101" s="10" t="s">
        <v>12</v>
      </c>
      <c r="D101" s="15">
        <v>539245</v>
      </c>
      <c r="E101" s="15">
        <v>278551</v>
      </c>
      <c r="F101" s="15">
        <v>260694</v>
      </c>
    </row>
    <row r="102" spans="1:35" x14ac:dyDescent="0.25">
      <c r="B102" s="14">
        <v>1965</v>
      </c>
      <c r="C102" s="10" t="s">
        <v>13</v>
      </c>
      <c r="D102" s="15">
        <v>486913</v>
      </c>
      <c r="E102" s="15">
        <v>253721</v>
      </c>
      <c r="F102" s="15">
        <v>233192</v>
      </c>
    </row>
    <row r="103" spans="1:35" x14ac:dyDescent="0.25">
      <c r="B103" s="14">
        <v>1965</v>
      </c>
      <c r="C103" s="10" t="s">
        <v>14</v>
      </c>
      <c r="D103" s="15">
        <v>385840</v>
      </c>
      <c r="E103" s="15">
        <v>201617</v>
      </c>
      <c r="F103" s="15">
        <v>184223</v>
      </c>
    </row>
    <row r="104" spans="1:35" x14ac:dyDescent="0.25">
      <c r="B104" s="14">
        <v>1965</v>
      </c>
      <c r="C104" s="10" t="s">
        <v>15</v>
      </c>
      <c r="D104" s="15">
        <v>317102</v>
      </c>
      <c r="E104" s="15">
        <v>167123</v>
      </c>
      <c r="F104" s="15">
        <v>149979</v>
      </c>
    </row>
    <row r="105" spans="1:35" x14ac:dyDescent="0.25">
      <c r="B105" s="14">
        <v>1965</v>
      </c>
      <c r="C105" s="10" t="s">
        <v>16</v>
      </c>
      <c r="D105" s="15">
        <v>274119</v>
      </c>
      <c r="E105" s="15">
        <v>140309</v>
      </c>
      <c r="F105" s="15">
        <v>133810</v>
      </c>
    </row>
    <row r="106" spans="1:35" x14ac:dyDescent="0.25">
      <c r="B106" s="14">
        <v>1965</v>
      </c>
      <c r="C106" s="10" t="s">
        <v>17</v>
      </c>
      <c r="D106" s="15">
        <v>198714</v>
      </c>
      <c r="E106" s="15">
        <v>99727</v>
      </c>
      <c r="F106" s="15">
        <v>98987</v>
      </c>
    </row>
    <row r="107" spans="1:35" x14ac:dyDescent="0.25">
      <c r="B107" s="14">
        <v>1965</v>
      </c>
      <c r="C107" s="10" t="s">
        <v>18</v>
      </c>
      <c r="D107" s="15">
        <v>151829</v>
      </c>
      <c r="E107" s="15">
        <v>76602</v>
      </c>
      <c r="F107" s="15">
        <v>75227</v>
      </c>
    </row>
    <row r="108" spans="1:35" x14ac:dyDescent="0.25">
      <c r="B108" s="14">
        <v>1965</v>
      </c>
      <c r="C108" s="10" t="s">
        <v>19</v>
      </c>
      <c r="D108" s="15">
        <v>114331</v>
      </c>
      <c r="E108" s="15">
        <v>52258</v>
      </c>
      <c r="F108" s="15">
        <v>62073</v>
      </c>
    </row>
    <row r="109" spans="1:35" x14ac:dyDescent="0.25">
      <c r="B109" s="17">
        <v>1965</v>
      </c>
      <c r="C109" s="18" t="s">
        <v>31</v>
      </c>
      <c r="D109" s="19">
        <v>146720</v>
      </c>
      <c r="E109" s="19">
        <v>58646</v>
      </c>
      <c r="F109" s="19">
        <v>88074</v>
      </c>
    </row>
    <row r="110" spans="1:35" s="46" customFormat="1" ht="15" customHeight="1" x14ac:dyDescent="0.25">
      <c r="A110" s="48"/>
      <c r="B110" s="160">
        <v>1965</v>
      </c>
      <c r="C110" s="70" t="s">
        <v>24</v>
      </c>
      <c r="D110" s="71">
        <f>+SUM(D108:D109)/SUM(D95:D109)</f>
        <v>2.9929449089290652E-2</v>
      </c>
      <c r="E110" s="71">
        <f>+SUM(E108:E109)/SUM(E95:E109)</f>
        <v>2.5033711902841101E-2</v>
      </c>
      <c r="F110" s="71">
        <f>+SUM(F108:F109)/SUM(F95:F109)</f>
        <v>3.498277969425162E-2</v>
      </c>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row>
    <row r="111" spans="1:35" s="46" customFormat="1" ht="15" customHeight="1" x14ac:dyDescent="0.25">
      <c r="A111" s="48"/>
      <c r="B111" s="69">
        <v>1965</v>
      </c>
      <c r="C111" s="70" t="s">
        <v>25</v>
      </c>
      <c r="D111" s="71">
        <f>+SUM(D108:D109)/SUM(D95:D97)</f>
        <v>6.5910468653070889E-2</v>
      </c>
      <c r="E111" s="71">
        <f>+SUM(E108:E109)/SUM(E95:E97)</f>
        <v>5.4863560877805098E-2</v>
      </c>
      <c r="F111" s="71">
        <f>+SUM(F108:F109)/SUM(F95:F97)</f>
        <v>7.7425692539345309E-2</v>
      </c>
      <c r="G111" s="48"/>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row>
    <row r="112" spans="1:35" s="46" customFormat="1" ht="15" customHeight="1" x14ac:dyDescent="0.25">
      <c r="A112" s="48"/>
      <c r="B112" s="69">
        <v>1965</v>
      </c>
      <c r="C112" s="70" t="s">
        <v>26</v>
      </c>
      <c r="D112" s="71"/>
      <c r="E112" s="71"/>
      <c r="F112" s="71"/>
      <c r="G112" s="48"/>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48"/>
    </row>
    <row r="113" spans="1:35" s="46" customFormat="1" ht="15" customHeight="1" x14ac:dyDescent="0.25">
      <c r="A113" s="48"/>
      <c r="B113" s="69">
        <v>1965</v>
      </c>
      <c r="C113" s="70" t="s">
        <v>27</v>
      </c>
      <c r="D113" s="71">
        <f>+SUM(D95:D97,D108:D109)/SUM(D98:D107)</f>
        <v>0.93806691301130773</v>
      </c>
      <c r="E113" s="71">
        <f>+SUM(E95:E97,E108:E109)/SUM(E98:E107)</f>
        <v>0.92798600071110537</v>
      </c>
      <c r="F113" s="71">
        <f>+SUM(F95:F97,F108:F109)/SUM(F98:F107)</f>
        <v>0.94858349461713876</v>
      </c>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row>
    <row r="114" spans="1:35" s="46" customFormat="1" ht="15" customHeight="1" x14ac:dyDescent="0.25">
      <c r="A114" s="48"/>
      <c r="B114" s="69">
        <v>1965</v>
      </c>
      <c r="C114" s="70" t="s">
        <v>28</v>
      </c>
      <c r="D114" s="71">
        <f>+SUM(D95:D97)/SUM(D98:D107)</f>
        <v>0.88006163800669712</v>
      </c>
      <c r="E114" s="71">
        <f>+SUM(E95:E97)/SUM(E98:E107)</f>
        <v>0.87972135461659273</v>
      </c>
      <c r="F114" s="71">
        <f>+SUM(F95:F97)/SUM(F98:F107)</f>
        <v>0.88041662750909255</v>
      </c>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row>
    <row r="115" spans="1:35" s="46" customFormat="1" ht="15" customHeight="1" x14ac:dyDescent="0.25">
      <c r="A115" s="48"/>
      <c r="B115" s="72">
        <v>1965</v>
      </c>
      <c r="C115" s="73" t="s">
        <v>29</v>
      </c>
      <c r="D115" s="96">
        <f>+SUM(D98:D107)/SUM(D108:D109)</f>
        <v>17.239811377853371</v>
      </c>
      <c r="E115" s="96">
        <f>+SUM(E98:E107)/SUM(E108:E109)</f>
        <v>20.719099401283994</v>
      </c>
      <c r="F115" s="96">
        <f>+SUM(F98:F107)/SUM(F108:F109)</f>
        <v>14.669883514156126</v>
      </c>
      <c r="G115" s="48"/>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c r="AE115" s="48"/>
      <c r="AF115" s="48"/>
      <c r="AG115" s="48"/>
      <c r="AH115" s="48"/>
      <c r="AI115" s="48"/>
    </row>
    <row r="116" spans="1:35" x14ac:dyDescent="0.25">
      <c r="B116" s="14">
        <v>1966</v>
      </c>
      <c r="C116" s="29" t="s">
        <v>3</v>
      </c>
      <c r="D116" s="30">
        <v>9030330</v>
      </c>
      <c r="E116" s="30">
        <v>4586052</v>
      </c>
      <c r="F116" s="30">
        <v>4444278</v>
      </c>
    </row>
    <row r="117" spans="1:35" x14ac:dyDescent="0.25">
      <c r="B117" s="14">
        <v>1966</v>
      </c>
      <c r="C117" s="10" t="s">
        <v>6</v>
      </c>
      <c r="D117" s="15">
        <v>1653309</v>
      </c>
      <c r="E117" s="15">
        <v>840632</v>
      </c>
      <c r="F117" s="15">
        <v>812677</v>
      </c>
    </row>
    <row r="118" spans="1:35" x14ac:dyDescent="0.25">
      <c r="B118" s="14">
        <v>1966</v>
      </c>
      <c r="C118" s="10" t="s">
        <v>7</v>
      </c>
      <c r="D118" s="15">
        <v>1319740</v>
      </c>
      <c r="E118" s="15">
        <v>672592</v>
      </c>
      <c r="F118" s="15">
        <v>647148</v>
      </c>
    </row>
    <row r="119" spans="1:35" x14ac:dyDescent="0.25">
      <c r="B119" s="14">
        <v>1966</v>
      </c>
      <c r="C119" s="10" t="s">
        <v>8</v>
      </c>
      <c r="D119" s="15">
        <v>1134829</v>
      </c>
      <c r="E119" s="15">
        <v>582480</v>
      </c>
      <c r="F119" s="15">
        <v>552349</v>
      </c>
    </row>
    <row r="120" spans="1:35" x14ac:dyDescent="0.25">
      <c r="B120" s="14">
        <v>1966</v>
      </c>
      <c r="C120" s="10" t="s">
        <v>9</v>
      </c>
      <c r="D120" s="15">
        <v>903347</v>
      </c>
      <c r="E120" s="15">
        <v>459511</v>
      </c>
      <c r="F120" s="15">
        <v>443836</v>
      </c>
    </row>
    <row r="121" spans="1:35" x14ac:dyDescent="0.25">
      <c r="B121" s="14">
        <v>1966</v>
      </c>
      <c r="C121" s="10" t="s">
        <v>10</v>
      </c>
      <c r="D121" s="15">
        <v>710164</v>
      </c>
      <c r="E121" s="15">
        <v>350842</v>
      </c>
      <c r="F121" s="15">
        <v>359322</v>
      </c>
    </row>
    <row r="122" spans="1:35" x14ac:dyDescent="0.25">
      <c r="B122" s="14">
        <v>1966</v>
      </c>
      <c r="C122" s="10" t="s">
        <v>11</v>
      </c>
      <c r="D122" s="15">
        <v>611440</v>
      </c>
      <c r="E122" s="15">
        <v>309414</v>
      </c>
      <c r="F122" s="15">
        <v>302026</v>
      </c>
    </row>
    <row r="123" spans="1:35" x14ac:dyDescent="0.25">
      <c r="B123" s="14">
        <v>1966</v>
      </c>
      <c r="C123" s="10" t="s">
        <v>12</v>
      </c>
      <c r="D123" s="15">
        <v>547426</v>
      </c>
      <c r="E123" s="15">
        <v>281980</v>
      </c>
      <c r="F123" s="15">
        <v>265446</v>
      </c>
    </row>
    <row r="124" spans="1:35" x14ac:dyDescent="0.25">
      <c r="B124" s="14">
        <v>1966</v>
      </c>
      <c r="C124" s="10" t="s">
        <v>13</v>
      </c>
      <c r="D124" s="15">
        <v>500850</v>
      </c>
      <c r="E124" s="15">
        <v>260609</v>
      </c>
      <c r="F124" s="15">
        <v>240241</v>
      </c>
    </row>
    <row r="125" spans="1:35" x14ac:dyDescent="0.25">
      <c r="B125" s="14">
        <v>1966</v>
      </c>
      <c r="C125" s="10" t="s">
        <v>14</v>
      </c>
      <c r="D125" s="15">
        <v>401487</v>
      </c>
      <c r="E125" s="15">
        <v>209375</v>
      </c>
      <c r="F125" s="15">
        <v>192112</v>
      </c>
    </row>
    <row r="126" spans="1:35" x14ac:dyDescent="0.25">
      <c r="B126" s="14">
        <v>1966</v>
      </c>
      <c r="C126" s="10" t="s">
        <v>15</v>
      </c>
      <c r="D126" s="15">
        <v>325360</v>
      </c>
      <c r="E126" s="15">
        <v>171663</v>
      </c>
      <c r="F126" s="15">
        <v>153697</v>
      </c>
    </row>
    <row r="127" spans="1:35" x14ac:dyDescent="0.25">
      <c r="B127" s="14">
        <v>1966</v>
      </c>
      <c r="C127" s="10" t="s">
        <v>16</v>
      </c>
      <c r="D127" s="15">
        <v>283920</v>
      </c>
      <c r="E127" s="15">
        <v>145888</v>
      </c>
      <c r="F127" s="15">
        <v>138032</v>
      </c>
    </row>
    <row r="128" spans="1:35" x14ac:dyDescent="0.25">
      <c r="B128" s="14">
        <v>1966</v>
      </c>
      <c r="C128" s="10" t="s">
        <v>17</v>
      </c>
      <c r="D128" s="15">
        <v>208203</v>
      </c>
      <c r="E128" s="15">
        <v>104358</v>
      </c>
      <c r="F128" s="15">
        <v>103845</v>
      </c>
    </row>
    <row r="129" spans="1:35" x14ac:dyDescent="0.25">
      <c r="B129" s="14">
        <v>1966</v>
      </c>
      <c r="C129" s="10" t="s">
        <v>18</v>
      </c>
      <c r="D129" s="15">
        <v>156300</v>
      </c>
      <c r="E129" s="15">
        <v>79423</v>
      </c>
      <c r="F129" s="15">
        <v>76877</v>
      </c>
    </row>
    <row r="130" spans="1:35" x14ac:dyDescent="0.25">
      <c r="B130" s="14">
        <v>1966</v>
      </c>
      <c r="C130" s="10" t="s">
        <v>19</v>
      </c>
      <c r="D130" s="15">
        <v>120301</v>
      </c>
      <c r="E130" s="15">
        <v>55370</v>
      </c>
      <c r="F130" s="15">
        <v>64931</v>
      </c>
    </row>
    <row r="131" spans="1:35" x14ac:dyDescent="0.25">
      <c r="B131" s="17">
        <v>1966</v>
      </c>
      <c r="C131" s="18" t="s">
        <v>31</v>
      </c>
      <c r="D131" s="19">
        <v>153654</v>
      </c>
      <c r="E131" s="19">
        <v>61915</v>
      </c>
      <c r="F131" s="19">
        <v>91739</v>
      </c>
    </row>
    <row r="132" spans="1:35" s="46" customFormat="1" ht="15" customHeight="1" x14ac:dyDescent="0.25">
      <c r="A132" s="48"/>
      <c r="B132" s="160">
        <v>1966</v>
      </c>
      <c r="C132" s="70" t="s">
        <v>24</v>
      </c>
      <c r="D132" s="71">
        <f>+SUM(D130:D131)/SUM(D117:D131)</f>
        <v>3.0337208053304806E-2</v>
      </c>
      <c r="E132" s="71">
        <f>+SUM(E130:E131)/SUM(E117:E131)</f>
        <v>2.5574284809679437E-2</v>
      </c>
      <c r="F132" s="71">
        <f>+SUM(F130:F131)/SUM(F117:F131)</f>
        <v>3.5252070190028614E-2</v>
      </c>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row>
    <row r="133" spans="1:35" s="46" customFormat="1" ht="15" customHeight="1" x14ac:dyDescent="0.25">
      <c r="A133" s="48"/>
      <c r="B133" s="69">
        <v>1966</v>
      </c>
      <c r="C133" s="70" t="s">
        <v>25</v>
      </c>
      <c r="D133" s="71">
        <f>+SUM(D130:D131)/SUM(D117:D119)</f>
        <v>6.6690149999586168E-2</v>
      </c>
      <c r="E133" s="71">
        <f>+SUM(E130:E131)/SUM(E117:E119)</f>
        <v>5.5964487351267161E-2</v>
      </c>
      <c r="F133" s="71">
        <f>+SUM(F130:F131)/SUM(F117:F119)</f>
        <v>7.7861059729426974E-2</v>
      </c>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48"/>
      <c r="AH133" s="48"/>
      <c r="AI133" s="48"/>
    </row>
    <row r="134" spans="1:35" s="46" customFormat="1" ht="15" customHeight="1" x14ac:dyDescent="0.25">
      <c r="A134" s="48"/>
      <c r="B134" s="69">
        <v>1966</v>
      </c>
      <c r="C134" s="70" t="s">
        <v>26</v>
      </c>
      <c r="D134" s="71"/>
      <c r="E134" s="71"/>
      <c r="F134" s="71"/>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row>
    <row r="135" spans="1:35" s="46" customFormat="1" ht="15" customHeight="1" x14ac:dyDescent="0.25">
      <c r="A135" s="48"/>
      <c r="B135" s="69">
        <v>1966</v>
      </c>
      <c r="C135" s="70" t="s">
        <v>27</v>
      </c>
      <c r="D135" s="71">
        <f>+SUM(D117:D119,D130:D131)/SUM(D120:D129)</f>
        <v>0.94263436117093335</v>
      </c>
      <c r="E135" s="71">
        <f>+SUM(E117:E119,E130:E131)/SUM(E120:E129)</f>
        <v>0.93254540650627482</v>
      </c>
      <c r="F135" s="71">
        <f>+SUM(F117:F119,F130:F131)/SUM(F120:F129)</f>
        <v>0.95315618910502353</v>
      </c>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row>
    <row r="136" spans="1:35" s="46" customFormat="1" ht="15" customHeight="1" x14ac:dyDescent="0.25">
      <c r="A136" s="48"/>
      <c r="B136" s="69">
        <v>1966</v>
      </c>
      <c r="C136" s="70" t="s">
        <v>28</v>
      </c>
      <c r="D136" s="71">
        <f>+SUM(D117:D119)/SUM(D120:D129)</f>
        <v>0.88370025838459187</v>
      </c>
      <c r="E136" s="71">
        <f>+SUM(E117:E119)/SUM(E120:E129)</f>
        <v>0.88312193987264564</v>
      </c>
      <c r="F136" s="71">
        <f>+SUM(F117:F119)/SUM(F120:F129)</f>
        <v>0.88430339003460434</v>
      </c>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row>
    <row r="137" spans="1:35" s="46" customFormat="1" ht="15" customHeight="1" x14ac:dyDescent="0.25">
      <c r="A137" s="48"/>
      <c r="B137" s="72">
        <v>1966</v>
      </c>
      <c r="C137" s="73" t="s">
        <v>29</v>
      </c>
      <c r="D137" s="96">
        <f>+SUM(D120:D129)/SUM(D130:D131)</f>
        <v>16.968104250698108</v>
      </c>
      <c r="E137" s="96">
        <f>+SUM(E120:E129)/SUM(E130:E131)</f>
        <v>20.233303491495075</v>
      </c>
      <c r="F137" s="96">
        <f>+SUM(F120:F129)/SUM(F130:F131)</f>
        <v>14.523737792812918</v>
      </c>
      <c r="G137" s="48"/>
      <c r="H137" s="48"/>
      <c r="I137" s="48"/>
      <c r="J137" s="48"/>
      <c r="K137" s="48"/>
      <c r="L137" s="48"/>
      <c r="M137" s="48"/>
      <c r="N137" s="48"/>
      <c r="O137" s="48"/>
      <c r="P137" s="48"/>
      <c r="Q137" s="48"/>
      <c r="R137" s="48"/>
      <c r="S137" s="48"/>
      <c r="T137" s="48"/>
      <c r="U137" s="48"/>
      <c r="V137" s="48"/>
      <c r="W137" s="48"/>
      <c r="X137" s="48"/>
      <c r="Y137" s="48"/>
      <c r="Z137" s="48"/>
      <c r="AA137" s="48"/>
      <c r="AB137" s="48"/>
      <c r="AC137" s="48"/>
      <c r="AD137" s="48"/>
      <c r="AE137" s="48"/>
      <c r="AF137" s="48"/>
      <c r="AG137" s="48"/>
      <c r="AH137" s="48"/>
      <c r="AI137" s="48"/>
    </row>
    <row r="138" spans="1:35" x14ac:dyDescent="0.25">
      <c r="B138" s="14">
        <v>1967</v>
      </c>
      <c r="C138" s="29" t="s">
        <v>3</v>
      </c>
      <c r="D138" s="30">
        <v>9351602</v>
      </c>
      <c r="E138" s="30">
        <v>4748369</v>
      </c>
      <c r="F138" s="30">
        <v>4603233</v>
      </c>
    </row>
    <row r="139" spans="1:35" x14ac:dyDescent="0.25">
      <c r="B139" s="14">
        <v>1967</v>
      </c>
      <c r="C139" s="10" t="s">
        <v>6</v>
      </c>
      <c r="D139" s="15">
        <v>1719800</v>
      </c>
      <c r="E139" s="15">
        <v>874445</v>
      </c>
      <c r="F139" s="15">
        <v>845355</v>
      </c>
    </row>
    <row r="140" spans="1:35" x14ac:dyDescent="0.25">
      <c r="B140" s="14">
        <v>1967</v>
      </c>
      <c r="C140" s="10" t="s">
        <v>7</v>
      </c>
      <c r="D140" s="15">
        <v>1369346</v>
      </c>
      <c r="E140" s="15">
        <v>697090</v>
      </c>
      <c r="F140" s="15">
        <v>672256</v>
      </c>
    </row>
    <row r="141" spans="1:35" x14ac:dyDescent="0.25">
      <c r="B141" s="14">
        <v>1967</v>
      </c>
      <c r="C141" s="10" t="s">
        <v>8</v>
      </c>
      <c r="D141" s="15">
        <v>1169104</v>
      </c>
      <c r="E141" s="15">
        <v>599476</v>
      </c>
      <c r="F141" s="15">
        <v>569628</v>
      </c>
    </row>
    <row r="142" spans="1:35" x14ac:dyDescent="0.25">
      <c r="B142" s="14">
        <v>1967</v>
      </c>
      <c r="C142" s="10" t="s">
        <v>9</v>
      </c>
      <c r="D142" s="15">
        <v>947336</v>
      </c>
      <c r="E142" s="15">
        <v>483356</v>
      </c>
      <c r="F142" s="15">
        <v>463980</v>
      </c>
    </row>
    <row r="143" spans="1:35" x14ac:dyDescent="0.25">
      <c r="B143" s="14">
        <v>1967</v>
      </c>
      <c r="C143" s="10" t="s">
        <v>10</v>
      </c>
      <c r="D143" s="15">
        <v>740444</v>
      </c>
      <c r="E143" s="15">
        <v>367372</v>
      </c>
      <c r="F143" s="15">
        <v>373072</v>
      </c>
    </row>
    <row r="144" spans="1:35" x14ac:dyDescent="0.25">
      <c r="B144" s="14">
        <v>1967</v>
      </c>
      <c r="C144" s="10" t="s">
        <v>11</v>
      </c>
      <c r="D144" s="15">
        <v>624707</v>
      </c>
      <c r="E144" s="15">
        <v>313952</v>
      </c>
      <c r="F144" s="15">
        <v>310755</v>
      </c>
    </row>
    <row r="145" spans="1:35" x14ac:dyDescent="0.25">
      <c r="B145" s="14">
        <v>1967</v>
      </c>
      <c r="C145" s="10" t="s">
        <v>12</v>
      </c>
      <c r="D145" s="15">
        <v>556563</v>
      </c>
      <c r="E145" s="15">
        <v>285889</v>
      </c>
      <c r="F145" s="15">
        <v>270674</v>
      </c>
    </row>
    <row r="146" spans="1:35" x14ac:dyDescent="0.25">
      <c r="B146" s="14">
        <v>1967</v>
      </c>
      <c r="C146" s="10" t="s">
        <v>13</v>
      </c>
      <c r="D146" s="15">
        <v>510518</v>
      </c>
      <c r="E146" s="15">
        <v>265192</v>
      </c>
      <c r="F146" s="15">
        <v>245326</v>
      </c>
    </row>
    <row r="147" spans="1:35" x14ac:dyDescent="0.25">
      <c r="B147" s="14">
        <v>1967</v>
      </c>
      <c r="C147" s="10" t="s">
        <v>14</v>
      </c>
      <c r="D147" s="15">
        <v>419746</v>
      </c>
      <c r="E147" s="15">
        <v>218709</v>
      </c>
      <c r="F147" s="15">
        <v>201037</v>
      </c>
    </row>
    <row r="148" spans="1:35" x14ac:dyDescent="0.25">
      <c r="B148" s="14">
        <v>1967</v>
      </c>
      <c r="C148" s="10" t="s">
        <v>15</v>
      </c>
      <c r="D148" s="15">
        <v>335749</v>
      </c>
      <c r="E148" s="15">
        <v>176801</v>
      </c>
      <c r="F148" s="15">
        <v>158948</v>
      </c>
    </row>
    <row r="149" spans="1:35" x14ac:dyDescent="0.25">
      <c r="B149" s="14">
        <v>1967</v>
      </c>
      <c r="C149" s="10" t="s">
        <v>16</v>
      </c>
      <c r="D149" s="15">
        <v>290392</v>
      </c>
      <c r="E149" s="15">
        <v>149968</v>
      </c>
      <c r="F149" s="15">
        <v>140424</v>
      </c>
    </row>
    <row r="150" spans="1:35" x14ac:dyDescent="0.25">
      <c r="B150" s="14">
        <v>1967</v>
      </c>
      <c r="C150" s="10" t="s">
        <v>17</v>
      </c>
      <c r="D150" s="15">
        <v>219976</v>
      </c>
      <c r="E150" s="15">
        <v>110408</v>
      </c>
      <c r="F150" s="15">
        <v>109568</v>
      </c>
    </row>
    <row r="151" spans="1:35" x14ac:dyDescent="0.25">
      <c r="B151" s="14">
        <v>1967</v>
      </c>
      <c r="C151" s="10" t="s">
        <v>18</v>
      </c>
      <c r="D151" s="15">
        <v>161184</v>
      </c>
      <c r="E151" s="15">
        <v>81908</v>
      </c>
      <c r="F151" s="15">
        <v>79276</v>
      </c>
    </row>
    <row r="152" spans="1:35" x14ac:dyDescent="0.25">
      <c r="B152" s="14">
        <v>1967</v>
      </c>
      <c r="C152" s="10" t="s">
        <v>19</v>
      </c>
      <c r="D152" s="15">
        <v>124536</v>
      </c>
      <c r="E152" s="15">
        <v>58129</v>
      </c>
      <c r="F152" s="15">
        <v>66407</v>
      </c>
    </row>
    <row r="153" spans="1:35" x14ac:dyDescent="0.25">
      <c r="B153" s="17">
        <v>1967</v>
      </c>
      <c r="C153" s="18" t="s">
        <v>31</v>
      </c>
      <c r="D153" s="19">
        <v>162201</v>
      </c>
      <c r="E153" s="19">
        <v>65674</v>
      </c>
      <c r="F153" s="19">
        <v>96527</v>
      </c>
    </row>
    <row r="154" spans="1:35" s="46" customFormat="1" ht="15" customHeight="1" x14ac:dyDescent="0.25">
      <c r="A154" s="48"/>
      <c r="B154" s="160">
        <v>1967</v>
      </c>
      <c r="C154" s="70" t="s">
        <v>24</v>
      </c>
      <c r="D154" s="71">
        <f>+SUM(D152:D153)/SUM(D139:D153)</f>
        <v>3.0661805324905828E-2</v>
      </c>
      <c r="E154" s="71">
        <f>+SUM(E152:E153)/SUM(E139:E153)</f>
        <v>2.6072742029947547E-2</v>
      </c>
      <c r="F154" s="71">
        <f>+SUM(F152:F153)/SUM(F139:F153)</f>
        <v>3.5395557861181481E-2</v>
      </c>
      <c r="G154" s="48"/>
      <c r="H154" s="48"/>
      <c r="I154" s="48"/>
      <c r="J154" s="48"/>
      <c r="K154" s="48"/>
      <c r="L154" s="48"/>
      <c r="M154" s="48"/>
      <c r="N154" s="48"/>
      <c r="O154" s="48"/>
      <c r="P154" s="48"/>
      <c r="Q154" s="48"/>
      <c r="R154" s="48"/>
      <c r="S154" s="48"/>
      <c r="T154" s="48"/>
      <c r="U154" s="48"/>
      <c r="V154" s="48"/>
      <c r="W154" s="48"/>
      <c r="X154" s="48"/>
      <c r="Y154" s="48"/>
      <c r="Z154" s="48"/>
      <c r="AA154" s="48"/>
      <c r="AB154" s="48"/>
      <c r="AC154" s="48"/>
      <c r="AD154" s="48"/>
      <c r="AE154" s="48"/>
      <c r="AF154" s="48"/>
      <c r="AG154" s="48"/>
      <c r="AH154" s="48"/>
      <c r="AI154" s="48"/>
    </row>
    <row r="155" spans="1:35" s="46" customFormat="1" ht="15" customHeight="1" x14ac:dyDescent="0.25">
      <c r="A155" s="48"/>
      <c r="B155" s="69">
        <v>1967</v>
      </c>
      <c r="C155" s="70" t="s">
        <v>25</v>
      </c>
      <c r="D155" s="71">
        <f>+SUM(D152:D153)/SUM(D139:D141)</f>
        <v>6.7336816767451416E-2</v>
      </c>
      <c r="E155" s="71">
        <f>+SUM(E152:E153)/SUM(E139:E141)</f>
        <v>5.7025505628483686E-2</v>
      </c>
      <c r="F155" s="71">
        <f>+SUM(F152:F153)/SUM(F139:F141)</f>
        <v>7.8061975653003796E-2</v>
      </c>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row>
    <row r="156" spans="1:35" s="46" customFormat="1" ht="15" customHeight="1" x14ac:dyDescent="0.25">
      <c r="A156" s="48"/>
      <c r="B156" s="69">
        <v>1967</v>
      </c>
      <c r="C156" s="70" t="s">
        <v>26</v>
      </c>
      <c r="D156" s="71"/>
      <c r="E156" s="71"/>
      <c r="F156" s="71"/>
      <c r="G156" s="48"/>
      <c r="H156" s="48"/>
      <c r="I156" s="48"/>
      <c r="J156" s="48"/>
      <c r="K156" s="48"/>
      <c r="L156" s="48"/>
      <c r="M156" s="48"/>
      <c r="N156" s="48"/>
      <c r="O156" s="48"/>
      <c r="P156" s="48"/>
      <c r="Q156" s="48"/>
      <c r="R156" s="48"/>
      <c r="S156" s="48"/>
      <c r="T156" s="48"/>
      <c r="U156" s="48"/>
      <c r="V156" s="48"/>
      <c r="W156" s="48"/>
      <c r="X156" s="48"/>
      <c r="Y156" s="48"/>
      <c r="Z156" s="48"/>
      <c r="AA156" s="48"/>
      <c r="AB156" s="48"/>
      <c r="AC156" s="48"/>
      <c r="AD156" s="48"/>
      <c r="AE156" s="48"/>
      <c r="AF156" s="48"/>
      <c r="AG156" s="48"/>
      <c r="AH156" s="48"/>
      <c r="AI156" s="48"/>
    </row>
    <row r="157" spans="1:35" s="46" customFormat="1" ht="15" customHeight="1" x14ac:dyDescent="0.25">
      <c r="A157" s="48"/>
      <c r="B157" s="69">
        <v>1967</v>
      </c>
      <c r="C157" s="70" t="s">
        <v>27</v>
      </c>
      <c r="D157" s="71">
        <f>+SUM(D139:D141,D152:D153)/SUM(D142:D151)</f>
        <v>0.94556917914166205</v>
      </c>
      <c r="E157" s="71">
        <f>+SUM(E139:E141,E152:E153)/SUM(E142:E151)</f>
        <v>0.93530163375184172</v>
      </c>
      <c r="F157" s="71">
        <f>+SUM(F139:F141,F152:F153)/SUM(F142:F151)</f>
        <v>0.95627523310072837</v>
      </c>
      <c r="G157" s="48"/>
      <c r="H157" s="48"/>
      <c r="I157" s="48"/>
      <c r="J157" s="48"/>
      <c r="K157" s="48"/>
      <c r="L157" s="48"/>
      <c r="M157" s="48"/>
      <c r="N157" s="48"/>
      <c r="O157" s="48"/>
      <c r="P157" s="48"/>
      <c r="Q157" s="48"/>
      <c r="R157" s="48"/>
      <c r="S157" s="48"/>
      <c r="T157" s="48"/>
      <c r="U157" s="48"/>
      <c r="V157" s="48"/>
      <c r="W157" s="48"/>
      <c r="X157" s="48"/>
      <c r="Y157" s="48"/>
      <c r="Z157" s="48"/>
      <c r="AA157" s="48"/>
      <c r="AB157" s="48"/>
      <c r="AC157" s="48"/>
      <c r="AD157" s="48"/>
      <c r="AE157" s="48"/>
      <c r="AF157" s="48"/>
      <c r="AG157" s="48"/>
      <c r="AH157" s="48"/>
      <c r="AI157" s="48"/>
    </row>
    <row r="158" spans="1:35" s="46" customFormat="1" ht="15" customHeight="1" x14ac:dyDescent="0.25">
      <c r="A158" s="48"/>
      <c r="B158" s="69">
        <v>1967</v>
      </c>
      <c r="C158" s="70" t="s">
        <v>28</v>
      </c>
      <c r="D158" s="71">
        <f>+SUM(D139:D141)/SUM(D142:D151)</f>
        <v>0.8859145157246836</v>
      </c>
      <c r="E158" s="71">
        <f>+SUM(E139:E141)/SUM(E142:E151)</f>
        <v>0.88484301350489392</v>
      </c>
      <c r="F158" s="71">
        <f>+SUM(F139:F141)/SUM(F142:F151)</f>
        <v>0.88703177989511528</v>
      </c>
      <c r="G158" s="48"/>
      <c r="H158" s="48"/>
      <c r="I158" s="48"/>
      <c r="J158" s="48"/>
      <c r="K158" s="48"/>
      <c r="L158" s="48"/>
      <c r="M158" s="48"/>
      <c r="N158" s="48"/>
      <c r="O158" s="48"/>
      <c r="P158" s="48"/>
      <c r="Q158" s="48"/>
      <c r="R158" s="48"/>
      <c r="S158" s="48"/>
      <c r="T158" s="48"/>
      <c r="U158" s="48"/>
      <c r="V158" s="48"/>
      <c r="W158" s="48"/>
      <c r="X158" s="48"/>
      <c r="Y158" s="48"/>
      <c r="Z158" s="48"/>
      <c r="AA158" s="48"/>
      <c r="AB158" s="48"/>
      <c r="AC158" s="48"/>
      <c r="AD158" s="48"/>
      <c r="AE158" s="48"/>
      <c r="AF158" s="48"/>
      <c r="AG158" s="48"/>
      <c r="AH158" s="48"/>
      <c r="AI158" s="48"/>
    </row>
    <row r="159" spans="1:35" s="46" customFormat="1" ht="15" customHeight="1" x14ac:dyDescent="0.25">
      <c r="A159" s="48"/>
      <c r="B159" s="72">
        <v>1967</v>
      </c>
      <c r="C159" s="73" t="s">
        <v>29</v>
      </c>
      <c r="D159" s="96">
        <f>+SUM(D142:D151)/SUM(D152:D153)</f>
        <v>16.763148808838761</v>
      </c>
      <c r="E159" s="96">
        <f>+SUM(E142:E151)/SUM(E152:E153)</f>
        <v>19.818219267707569</v>
      </c>
      <c r="F159" s="96">
        <f>+SUM(F142:F151)/SUM(F152:F153)</f>
        <v>14.441798519645992</v>
      </c>
      <c r="G159" s="48"/>
      <c r="H159" s="48"/>
      <c r="I159" s="48"/>
      <c r="J159" s="48"/>
      <c r="K159" s="48"/>
      <c r="L159" s="48"/>
      <c r="M159" s="48"/>
      <c r="N159" s="48"/>
      <c r="O159" s="48"/>
      <c r="P159" s="48"/>
      <c r="Q159" s="48"/>
      <c r="R159" s="48"/>
      <c r="S159" s="48"/>
      <c r="T159" s="48"/>
      <c r="U159" s="48"/>
      <c r="V159" s="48"/>
      <c r="W159" s="48"/>
      <c r="X159" s="48"/>
      <c r="Y159" s="48"/>
      <c r="Z159" s="48"/>
      <c r="AA159" s="48"/>
      <c r="AB159" s="48"/>
      <c r="AC159" s="48"/>
      <c r="AD159" s="48"/>
      <c r="AE159" s="48"/>
      <c r="AF159" s="48"/>
      <c r="AG159" s="48"/>
      <c r="AH159" s="48"/>
      <c r="AI159" s="48"/>
    </row>
    <row r="160" spans="1:35" x14ac:dyDescent="0.25">
      <c r="B160" s="14">
        <v>1968</v>
      </c>
      <c r="C160" s="29" t="s">
        <v>3</v>
      </c>
      <c r="D160" s="30">
        <v>9686486</v>
      </c>
      <c r="E160" s="30">
        <v>4917635</v>
      </c>
      <c r="F160" s="30">
        <v>4768851</v>
      </c>
    </row>
    <row r="161" spans="1:35" x14ac:dyDescent="0.25">
      <c r="B161" s="14">
        <v>1968</v>
      </c>
      <c r="C161" s="10" t="s">
        <v>6</v>
      </c>
      <c r="D161" s="15">
        <v>1788923</v>
      </c>
      <c r="E161" s="15">
        <v>909810</v>
      </c>
      <c r="F161" s="15">
        <v>879113</v>
      </c>
    </row>
    <row r="162" spans="1:35" x14ac:dyDescent="0.25">
      <c r="B162" s="14">
        <v>1968</v>
      </c>
      <c r="C162" s="10" t="s">
        <v>7</v>
      </c>
      <c r="D162" s="15">
        <v>1423710</v>
      </c>
      <c r="E162" s="15">
        <v>724089</v>
      </c>
      <c r="F162" s="15">
        <v>699621</v>
      </c>
    </row>
    <row r="163" spans="1:35" x14ac:dyDescent="0.25">
      <c r="B163" s="14">
        <v>1968</v>
      </c>
      <c r="C163" s="10" t="s">
        <v>8</v>
      </c>
      <c r="D163" s="15">
        <v>1200035</v>
      </c>
      <c r="E163" s="15">
        <v>614344</v>
      </c>
      <c r="F163" s="15">
        <v>585691</v>
      </c>
    </row>
    <row r="164" spans="1:35" x14ac:dyDescent="0.25">
      <c r="B164" s="14">
        <v>1968</v>
      </c>
      <c r="C164" s="10" t="s">
        <v>9</v>
      </c>
      <c r="D164" s="15">
        <v>994024</v>
      </c>
      <c r="E164" s="15">
        <v>508469</v>
      </c>
      <c r="F164" s="15">
        <v>485555</v>
      </c>
    </row>
    <row r="165" spans="1:35" x14ac:dyDescent="0.25">
      <c r="B165" s="14">
        <v>1968</v>
      </c>
      <c r="C165" s="10" t="s">
        <v>10</v>
      </c>
      <c r="D165" s="15">
        <v>774939</v>
      </c>
      <c r="E165" s="15">
        <v>387048</v>
      </c>
      <c r="F165" s="15">
        <v>387891</v>
      </c>
    </row>
    <row r="166" spans="1:35" x14ac:dyDescent="0.25">
      <c r="B166" s="14">
        <v>1968</v>
      </c>
      <c r="C166" s="10" t="s">
        <v>11</v>
      </c>
      <c r="D166" s="15">
        <v>638767</v>
      </c>
      <c r="E166" s="15">
        <v>318532</v>
      </c>
      <c r="F166" s="15">
        <v>320235</v>
      </c>
    </row>
    <row r="167" spans="1:35" x14ac:dyDescent="0.25">
      <c r="B167" s="14">
        <v>1968</v>
      </c>
      <c r="C167" s="10" t="s">
        <v>12</v>
      </c>
      <c r="D167" s="15">
        <v>566333</v>
      </c>
      <c r="E167" s="15">
        <v>290075</v>
      </c>
      <c r="F167" s="15">
        <v>276258</v>
      </c>
    </row>
    <row r="168" spans="1:35" x14ac:dyDescent="0.25">
      <c r="B168" s="14">
        <v>1968</v>
      </c>
      <c r="C168" s="10" t="s">
        <v>13</v>
      </c>
      <c r="D168" s="15">
        <v>517517</v>
      </c>
      <c r="E168" s="15">
        <v>268327</v>
      </c>
      <c r="F168" s="15">
        <v>249190</v>
      </c>
    </row>
    <row r="169" spans="1:35" x14ac:dyDescent="0.25">
      <c r="B169" s="14">
        <v>1968</v>
      </c>
      <c r="C169" s="10" t="s">
        <v>14</v>
      </c>
      <c r="D169" s="15">
        <v>439774</v>
      </c>
      <c r="E169" s="15">
        <v>229070</v>
      </c>
      <c r="F169" s="15">
        <v>210704</v>
      </c>
    </row>
    <row r="170" spans="1:35" x14ac:dyDescent="0.25">
      <c r="B170" s="14">
        <v>1968</v>
      </c>
      <c r="C170" s="10" t="s">
        <v>15</v>
      </c>
      <c r="D170" s="15">
        <v>347604</v>
      </c>
      <c r="E170" s="15">
        <v>182407</v>
      </c>
      <c r="F170" s="15">
        <v>165197</v>
      </c>
    </row>
    <row r="171" spans="1:35" x14ac:dyDescent="0.25">
      <c r="B171" s="14">
        <v>1968</v>
      </c>
      <c r="C171" s="10" t="s">
        <v>16</v>
      </c>
      <c r="D171" s="15">
        <v>294915</v>
      </c>
      <c r="E171" s="15">
        <v>153206</v>
      </c>
      <c r="F171" s="15">
        <v>141709</v>
      </c>
    </row>
    <row r="172" spans="1:35" x14ac:dyDescent="0.25">
      <c r="B172" s="14">
        <v>1968</v>
      </c>
      <c r="C172" s="10" t="s">
        <v>17</v>
      </c>
      <c r="D172" s="15">
        <v>233294</v>
      </c>
      <c r="E172" s="15">
        <v>117430</v>
      </c>
      <c r="F172" s="15">
        <v>115864</v>
      </c>
    </row>
    <row r="173" spans="1:35" x14ac:dyDescent="0.25">
      <c r="B173" s="14">
        <v>1968</v>
      </c>
      <c r="C173" s="10" t="s">
        <v>18</v>
      </c>
      <c r="D173" s="15">
        <v>166458</v>
      </c>
      <c r="E173" s="15">
        <v>84257</v>
      </c>
      <c r="F173" s="15">
        <v>82201</v>
      </c>
    </row>
    <row r="174" spans="1:35" x14ac:dyDescent="0.25">
      <c r="B174" s="14">
        <v>1968</v>
      </c>
      <c r="C174" s="10" t="s">
        <v>19</v>
      </c>
      <c r="D174" s="15">
        <v>128233</v>
      </c>
      <c r="E174" s="15">
        <v>60713</v>
      </c>
      <c r="F174" s="15">
        <v>67520</v>
      </c>
    </row>
    <row r="175" spans="1:35" x14ac:dyDescent="0.25">
      <c r="B175" s="17">
        <v>1968</v>
      </c>
      <c r="C175" s="18" t="s">
        <v>31</v>
      </c>
      <c r="D175" s="19">
        <v>171960</v>
      </c>
      <c r="E175" s="19">
        <v>69858</v>
      </c>
      <c r="F175" s="19">
        <v>102102</v>
      </c>
    </row>
    <row r="176" spans="1:35" s="46" customFormat="1" ht="15" customHeight="1" x14ac:dyDescent="0.25">
      <c r="A176" s="48"/>
      <c r="B176" s="160">
        <v>1968</v>
      </c>
      <c r="C176" s="70" t="s">
        <v>24</v>
      </c>
      <c r="D176" s="71">
        <f>+SUM(D174:D175)/SUM(D161:D175)</f>
        <v>3.0990908364498745E-2</v>
      </c>
      <c r="E176" s="71">
        <f>+SUM(E174:E175)/SUM(E161:E175)</f>
        <v>2.655158424730587E-2</v>
      </c>
      <c r="F176" s="71">
        <f>+SUM(F174:F175)/SUM(F161:F175)</f>
        <v>3.556873552979533E-2</v>
      </c>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c r="AD176" s="48"/>
      <c r="AE176" s="48"/>
      <c r="AF176" s="48"/>
      <c r="AG176" s="48"/>
      <c r="AH176" s="48"/>
      <c r="AI176" s="48"/>
    </row>
    <row r="177" spans="1:35" s="46" customFormat="1" ht="15" customHeight="1" x14ac:dyDescent="0.25">
      <c r="A177" s="48"/>
      <c r="B177" s="69">
        <v>1968</v>
      </c>
      <c r="C177" s="70" t="s">
        <v>25</v>
      </c>
      <c r="D177" s="71">
        <f>+SUM(D174:D175)/SUM(D161:D163)</f>
        <v>6.802981778824059E-2</v>
      </c>
      <c r="E177" s="71">
        <f>+SUM(E174:E175)/SUM(E161:E163)</f>
        <v>5.8076907167063346E-2</v>
      </c>
      <c r="F177" s="71">
        <f>+SUM(F174:F175)/SUM(F161:F163)</f>
        <v>7.8368157824826451E-2</v>
      </c>
      <c r="G177" s="48"/>
      <c r="H177" s="48"/>
      <c r="I177" s="48"/>
      <c r="J177" s="48"/>
      <c r="K177" s="48"/>
      <c r="L177" s="48"/>
      <c r="M177" s="48"/>
      <c r="N177" s="48"/>
      <c r="O177" s="48"/>
      <c r="P177" s="48"/>
      <c r="Q177" s="48"/>
      <c r="R177" s="48"/>
      <c r="S177" s="48"/>
      <c r="T177" s="48"/>
      <c r="U177" s="48"/>
      <c r="V177" s="48"/>
      <c r="W177" s="48"/>
      <c r="X177" s="48"/>
      <c r="Y177" s="48"/>
      <c r="Z177" s="48"/>
      <c r="AA177" s="48"/>
      <c r="AB177" s="48"/>
      <c r="AC177" s="48"/>
      <c r="AD177" s="48"/>
      <c r="AE177" s="48"/>
      <c r="AF177" s="48"/>
      <c r="AG177" s="48"/>
      <c r="AH177" s="48"/>
      <c r="AI177" s="48"/>
    </row>
    <row r="178" spans="1:35" s="46" customFormat="1" ht="15" customHeight="1" x14ac:dyDescent="0.25">
      <c r="A178" s="48"/>
      <c r="B178" s="69">
        <v>1968</v>
      </c>
      <c r="C178" s="70" t="s">
        <v>26</v>
      </c>
      <c r="D178" s="71"/>
      <c r="E178" s="71"/>
      <c r="F178" s="71"/>
      <c r="G178" s="48"/>
      <c r="H178" s="48"/>
      <c r="I178" s="48"/>
      <c r="J178" s="48"/>
      <c r="K178" s="48"/>
      <c r="L178" s="48"/>
      <c r="M178" s="48"/>
      <c r="N178" s="48"/>
      <c r="O178" s="48"/>
      <c r="P178" s="48"/>
      <c r="Q178" s="48"/>
      <c r="R178" s="48"/>
      <c r="S178" s="48"/>
      <c r="T178" s="48"/>
      <c r="U178" s="48"/>
      <c r="V178" s="48"/>
      <c r="W178" s="48"/>
      <c r="X178" s="48"/>
      <c r="Y178" s="48"/>
      <c r="Z178" s="48"/>
      <c r="AA178" s="48"/>
      <c r="AB178" s="48"/>
      <c r="AC178" s="48"/>
      <c r="AD178" s="48"/>
      <c r="AE178" s="48"/>
      <c r="AF178" s="48"/>
      <c r="AG178" s="48"/>
      <c r="AH178" s="48"/>
      <c r="AI178" s="48"/>
    </row>
    <row r="179" spans="1:35" s="46" customFormat="1" ht="15" customHeight="1" x14ac:dyDescent="0.25">
      <c r="A179" s="48"/>
      <c r="B179" s="69">
        <v>1968</v>
      </c>
      <c r="C179" s="70" t="s">
        <v>27</v>
      </c>
      <c r="D179" s="71">
        <f>+SUM(D161:D163,D174:D175)/SUM(D164:D173)</f>
        <v>0.94757063510015327</v>
      </c>
      <c r="E179" s="71">
        <f>+SUM(E161:E163,E174:E175)/SUM(E164:E173)</f>
        <v>0.93697586399356236</v>
      </c>
      <c r="F179" s="71">
        <f>+SUM(F161:F163,F174:F175)/SUM(F164:F173)</f>
        <v>0.95861802428450094</v>
      </c>
      <c r="G179" s="48"/>
      <c r="H179" s="48"/>
      <c r="I179" s="48"/>
      <c r="J179" s="48"/>
      <c r="K179" s="48"/>
      <c r="L179" s="48"/>
      <c r="M179" s="48"/>
      <c r="N179" s="48"/>
      <c r="O179" s="48"/>
      <c r="P179" s="48"/>
      <c r="Q179" s="48"/>
      <c r="R179" s="48"/>
      <c r="S179" s="48"/>
      <c r="T179" s="48"/>
      <c r="U179" s="48"/>
      <c r="V179" s="48"/>
      <c r="W179" s="48"/>
      <c r="X179" s="48"/>
      <c r="Y179" s="48"/>
      <c r="Z179" s="48"/>
      <c r="AA179" s="48"/>
      <c r="AB179" s="48"/>
      <c r="AC179" s="48"/>
      <c r="AD179" s="48"/>
      <c r="AE179" s="48"/>
      <c r="AF179" s="48"/>
      <c r="AG179" s="48"/>
      <c r="AH179" s="48"/>
      <c r="AI179" s="48"/>
    </row>
    <row r="180" spans="1:35" s="46" customFormat="1" ht="15" customHeight="1" x14ac:dyDescent="0.25">
      <c r="A180" s="48"/>
      <c r="B180" s="69">
        <v>1968</v>
      </c>
      <c r="C180" s="70" t="s">
        <v>28</v>
      </c>
      <c r="D180" s="71">
        <f>+SUM(D161:D163)/SUM(D164:D173)</f>
        <v>0.88721365201437585</v>
      </c>
      <c r="E180" s="71">
        <f>+SUM(E161:E163)/SUM(E164:E173)</f>
        <v>0.88554608615573926</v>
      </c>
      <c r="F180" s="71">
        <f>+SUM(F161:F163)/SUM(F164:F173)</f>
        <v>0.88895245777483523</v>
      </c>
      <c r="G180" s="48"/>
      <c r="H180" s="48"/>
      <c r="I180" s="48"/>
      <c r="J180" s="48"/>
      <c r="K180" s="48"/>
      <c r="L180" s="48"/>
      <c r="M180" s="48"/>
      <c r="N180" s="48"/>
      <c r="O180" s="48"/>
      <c r="P180" s="48"/>
      <c r="Q180" s="48"/>
      <c r="R180" s="48"/>
      <c r="S180" s="48"/>
      <c r="T180" s="48"/>
      <c r="U180" s="48"/>
      <c r="V180" s="48"/>
      <c r="W180" s="48"/>
      <c r="X180" s="48"/>
      <c r="Y180" s="48"/>
      <c r="Z180" s="48"/>
      <c r="AA180" s="48"/>
      <c r="AB180" s="48"/>
      <c r="AC180" s="48"/>
      <c r="AD180" s="48"/>
      <c r="AE180" s="48"/>
      <c r="AF180" s="48"/>
      <c r="AG180" s="48"/>
      <c r="AH180" s="48"/>
      <c r="AI180" s="48"/>
    </row>
    <row r="181" spans="1:35" s="46" customFormat="1" ht="15" customHeight="1" x14ac:dyDescent="0.25">
      <c r="A181" s="48"/>
      <c r="B181" s="72">
        <v>1968</v>
      </c>
      <c r="C181" s="73" t="s">
        <v>29</v>
      </c>
      <c r="D181" s="96">
        <f>+SUM(D164:D173)/SUM(D174:D175)</f>
        <v>16.568091194664767</v>
      </c>
      <c r="E181" s="96">
        <f>+SUM(E164:E173)/SUM(E174:E175)</f>
        <v>19.44398832818926</v>
      </c>
      <c r="F181" s="96">
        <f>+SUM(F164:F173)/SUM(F174:F175)</f>
        <v>14.354293664736886</v>
      </c>
      <c r="G181" s="48"/>
      <c r="H181" s="48"/>
      <c r="I181" s="48"/>
      <c r="J181" s="48"/>
      <c r="K181" s="48"/>
      <c r="L181" s="48"/>
      <c r="M181" s="48"/>
      <c r="N181" s="48"/>
      <c r="O181" s="48"/>
      <c r="P181" s="48"/>
      <c r="Q181" s="48"/>
      <c r="R181" s="48"/>
      <c r="S181" s="48"/>
      <c r="T181" s="48"/>
      <c r="U181" s="48"/>
      <c r="V181" s="48"/>
      <c r="W181" s="48"/>
      <c r="X181" s="48"/>
      <c r="Y181" s="48"/>
      <c r="Z181" s="48"/>
      <c r="AA181" s="48"/>
      <c r="AB181" s="48"/>
      <c r="AC181" s="48"/>
      <c r="AD181" s="48"/>
      <c r="AE181" s="48"/>
      <c r="AF181" s="48"/>
      <c r="AG181" s="48"/>
      <c r="AH181" s="48"/>
      <c r="AI181" s="48"/>
    </row>
    <row r="182" spans="1:35" x14ac:dyDescent="0.25">
      <c r="B182" s="14">
        <v>1969</v>
      </c>
      <c r="C182" s="29" t="s">
        <v>3</v>
      </c>
      <c r="D182" s="30">
        <v>10035435</v>
      </c>
      <c r="E182" s="30">
        <v>5093987</v>
      </c>
      <c r="F182" s="30">
        <v>4941448</v>
      </c>
    </row>
    <row r="183" spans="1:35" x14ac:dyDescent="0.25">
      <c r="B183" s="14">
        <v>1969</v>
      </c>
      <c r="C183" s="10" t="s">
        <v>6</v>
      </c>
      <c r="D183" s="15">
        <v>1860236</v>
      </c>
      <c r="E183" s="15">
        <v>946496</v>
      </c>
      <c r="F183" s="15">
        <v>913740</v>
      </c>
    </row>
    <row r="184" spans="1:35" x14ac:dyDescent="0.25">
      <c r="B184" s="14">
        <v>1969</v>
      </c>
      <c r="C184" s="10" t="s">
        <v>7</v>
      </c>
      <c r="D184" s="15">
        <v>1482021</v>
      </c>
      <c r="E184" s="15">
        <v>753231</v>
      </c>
      <c r="F184" s="15">
        <v>728790</v>
      </c>
    </row>
    <row r="185" spans="1:35" x14ac:dyDescent="0.25">
      <c r="B185" s="14">
        <v>1969</v>
      </c>
      <c r="C185" s="10" t="s">
        <v>8</v>
      </c>
      <c r="D185" s="15">
        <v>1231483</v>
      </c>
      <c r="E185" s="15">
        <v>629303</v>
      </c>
      <c r="F185" s="15">
        <v>602180</v>
      </c>
    </row>
    <row r="186" spans="1:35" x14ac:dyDescent="0.25">
      <c r="B186" s="14">
        <v>1969</v>
      </c>
      <c r="C186" s="10" t="s">
        <v>9</v>
      </c>
      <c r="D186" s="15">
        <v>1040954</v>
      </c>
      <c r="E186" s="15">
        <v>533478</v>
      </c>
      <c r="F186" s="15">
        <v>507476</v>
      </c>
    </row>
    <row r="187" spans="1:35" x14ac:dyDescent="0.25">
      <c r="B187" s="14">
        <v>1969</v>
      </c>
      <c r="C187" s="10" t="s">
        <v>10</v>
      </c>
      <c r="D187" s="15">
        <v>812447</v>
      </c>
      <c r="E187" s="15">
        <v>408681</v>
      </c>
      <c r="F187" s="15">
        <v>403766</v>
      </c>
    </row>
    <row r="188" spans="1:35" x14ac:dyDescent="0.25">
      <c r="B188" s="14">
        <v>1969</v>
      </c>
      <c r="C188" s="10" t="s">
        <v>11</v>
      </c>
      <c r="D188" s="15">
        <v>655085</v>
      </c>
      <c r="E188" s="15">
        <v>324480</v>
      </c>
      <c r="F188" s="15">
        <v>330605</v>
      </c>
    </row>
    <row r="189" spans="1:35" x14ac:dyDescent="0.25">
      <c r="B189" s="14">
        <v>1969</v>
      </c>
      <c r="C189" s="10" t="s">
        <v>12</v>
      </c>
      <c r="D189" s="15">
        <v>577335</v>
      </c>
      <c r="E189" s="15">
        <v>294572</v>
      </c>
      <c r="F189" s="15">
        <v>282763</v>
      </c>
    </row>
    <row r="190" spans="1:35" x14ac:dyDescent="0.25">
      <c r="B190" s="14">
        <v>1969</v>
      </c>
      <c r="C190" s="10" t="s">
        <v>13</v>
      </c>
      <c r="D190" s="15">
        <v>523493</v>
      </c>
      <c r="E190" s="15">
        <v>270855</v>
      </c>
      <c r="F190" s="15">
        <v>252638</v>
      </c>
    </row>
    <row r="191" spans="1:35" x14ac:dyDescent="0.25">
      <c r="B191" s="14">
        <v>1969</v>
      </c>
      <c r="C191" s="10" t="s">
        <v>14</v>
      </c>
      <c r="D191" s="15">
        <v>459323</v>
      </c>
      <c r="E191" s="15">
        <v>239067</v>
      </c>
      <c r="F191" s="15">
        <v>220256</v>
      </c>
    </row>
    <row r="192" spans="1:35" x14ac:dyDescent="0.25">
      <c r="B192" s="14">
        <v>1969</v>
      </c>
      <c r="C192" s="10" t="s">
        <v>15</v>
      </c>
      <c r="D192" s="15">
        <v>360734</v>
      </c>
      <c r="E192" s="15">
        <v>188568</v>
      </c>
      <c r="F192" s="15">
        <v>172166</v>
      </c>
    </row>
    <row r="193" spans="1:35" x14ac:dyDescent="0.25">
      <c r="B193" s="14">
        <v>1969</v>
      </c>
      <c r="C193" s="10" t="s">
        <v>16</v>
      </c>
      <c r="D193" s="15">
        <v>299135</v>
      </c>
      <c r="E193" s="15">
        <v>156256</v>
      </c>
      <c r="F193" s="15">
        <v>142879</v>
      </c>
    </row>
    <row r="194" spans="1:35" x14ac:dyDescent="0.25">
      <c r="B194" s="14">
        <v>1969</v>
      </c>
      <c r="C194" s="10" t="s">
        <v>17</v>
      </c>
      <c r="D194" s="15">
        <v>246699</v>
      </c>
      <c r="E194" s="15">
        <v>124635</v>
      </c>
      <c r="F194" s="15">
        <v>122064</v>
      </c>
    </row>
    <row r="195" spans="1:35" x14ac:dyDescent="0.25">
      <c r="B195" s="14">
        <v>1969</v>
      </c>
      <c r="C195" s="10" t="s">
        <v>18</v>
      </c>
      <c r="D195" s="15">
        <v>172504</v>
      </c>
      <c r="E195" s="15">
        <v>86863</v>
      </c>
      <c r="F195" s="15">
        <v>85641</v>
      </c>
    </row>
    <row r="196" spans="1:35" x14ac:dyDescent="0.25">
      <c r="B196" s="14">
        <v>1969</v>
      </c>
      <c r="C196" s="10" t="s">
        <v>19</v>
      </c>
      <c r="D196" s="15">
        <v>131672</v>
      </c>
      <c r="E196" s="15">
        <v>63207</v>
      </c>
      <c r="F196" s="15">
        <v>68465</v>
      </c>
    </row>
    <row r="197" spans="1:35" x14ac:dyDescent="0.25">
      <c r="B197" s="17">
        <v>1969</v>
      </c>
      <c r="C197" s="18" t="s">
        <v>31</v>
      </c>
      <c r="D197" s="19">
        <v>182314</v>
      </c>
      <c r="E197" s="19">
        <v>74295</v>
      </c>
      <c r="F197" s="19">
        <v>108019</v>
      </c>
    </row>
    <row r="198" spans="1:35" s="46" customFormat="1" ht="15" customHeight="1" x14ac:dyDescent="0.25">
      <c r="A198" s="48"/>
      <c r="B198" s="160">
        <v>1969</v>
      </c>
      <c r="C198" s="70" t="s">
        <v>24</v>
      </c>
      <c r="D198" s="71">
        <f>+SUM(D196:D197)/SUM(D183:D197)</f>
        <v>3.1287731921934625E-2</v>
      </c>
      <c r="E198" s="71">
        <f>+SUM(E196:E197)/SUM(E183:E197)</f>
        <v>2.6993001748924762E-2</v>
      </c>
      <c r="F198" s="71">
        <f>+SUM(F196:F197)/SUM(F183:F197)</f>
        <v>3.5715037373660517E-2</v>
      </c>
      <c r="G198" s="48"/>
      <c r="H198" s="48"/>
      <c r="I198" s="48"/>
      <c r="J198" s="48"/>
      <c r="K198" s="48"/>
      <c r="L198" s="48"/>
      <c r="M198" s="48"/>
      <c r="N198" s="48"/>
      <c r="O198" s="48"/>
      <c r="P198" s="48"/>
      <c r="Q198" s="48"/>
      <c r="R198" s="48"/>
      <c r="S198" s="48"/>
      <c r="T198" s="48"/>
      <c r="U198" s="48"/>
      <c r="V198" s="48"/>
      <c r="W198" s="48"/>
      <c r="X198" s="48"/>
      <c r="Y198" s="48"/>
      <c r="Z198" s="48"/>
      <c r="AA198" s="48"/>
      <c r="AB198" s="48"/>
      <c r="AC198" s="48"/>
      <c r="AD198" s="48"/>
      <c r="AE198" s="48"/>
      <c r="AF198" s="48"/>
      <c r="AG198" s="48"/>
      <c r="AH198" s="48"/>
      <c r="AI198" s="48"/>
    </row>
    <row r="199" spans="1:35" s="46" customFormat="1" ht="15" customHeight="1" x14ac:dyDescent="0.25">
      <c r="A199" s="48"/>
      <c r="B199" s="69">
        <v>1969</v>
      </c>
      <c r="C199" s="70" t="s">
        <v>25</v>
      </c>
      <c r="D199" s="71">
        <f>+SUM(D196:D197)/SUM(D183:D185)</f>
        <v>6.8649726482047521E-2</v>
      </c>
      <c r="E199" s="71">
        <f>+SUM(E196:E197)/SUM(E183:E185)</f>
        <v>5.9038312087006176E-2</v>
      </c>
      <c r="F199" s="71">
        <f>+SUM(F196:F197)/SUM(F183:F185)</f>
        <v>7.8622182820943465E-2</v>
      </c>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c r="AI199" s="48"/>
    </row>
    <row r="200" spans="1:35" s="46" customFormat="1" ht="15" customHeight="1" x14ac:dyDescent="0.25">
      <c r="A200" s="48"/>
      <c r="B200" s="69">
        <v>1969</v>
      </c>
      <c r="C200" s="70" t="s">
        <v>26</v>
      </c>
      <c r="D200" s="71"/>
      <c r="E200" s="71"/>
      <c r="F200" s="71"/>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row>
    <row r="201" spans="1:35" s="46" customFormat="1" ht="15" customHeight="1" x14ac:dyDescent="0.25">
      <c r="A201" s="48"/>
      <c r="B201" s="69">
        <v>1969</v>
      </c>
      <c r="C201" s="70" t="s">
        <v>27</v>
      </c>
      <c r="D201" s="71">
        <f>+SUM(D183:D185,D196:D197)/SUM(D186:D195)</f>
        <v>0.94949539688432272</v>
      </c>
      <c r="E201" s="71">
        <f>+SUM(E183:E185,E196:E197)/SUM(E186:E195)</f>
        <v>0.93875328026550409</v>
      </c>
      <c r="F201" s="71">
        <f>+SUM(F183:F185,F196:F197)/SUM(F186:F195)</f>
        <v>0.96069443794157261</v>
      </c>
      <c r="G201" s="48"/>
      <c r="H201" s="48"/>
      <c r="I201" s="48"/>
      <c r="J201" s="48"/>
      <c r="K201" s="48"/>
      <c r="L201" s="48"/>
      <c r="M201" s="48"/>
      <c r="N201" s="48"/>
      <c r="O201" s="48"/>
      <c r="P201" s="48"/>
      <c r="Q201" s="48"/>
      <c r="R201" s="48"/>
      <c r="S201" s="48"/>
      <c r="T201" s="48"/>
      <c r="U201" s="48"/>
      <c r="V201" s="48"/>
      <c r="W201" s="48"/>
      <c r="X201" s="48"/>
      <c r="Y201" s="48"/>
      <c r="Z201" s="48"/>
      <c r="AA201" s="48"/>
      <c r="AB201" s="48"/>
      <c r="AC201" s="48"/>
      <c r="AD201" s="48"/>
      <c r="AE201" s="48"/>
      <c r="AF201" s="48"/>
      <c r="AG201" s="48"/>
      <c r="AH201" s="48"/>
      <c r="AI201" s="48"/>
    </row>
    <row r="202" spans="1:35" s="46" customFormat="1" ht="15" customHeight="1" x14ac:dyDescent="0.25">
      <c r="A202" s="48"/>
      <c r="B202" s="69">
        <v>1969</v>
      </c>
      <c r="C202" s="70" t="s">
        <v>28</v>
      </c>
      <c r="D202" s="71">
        <f>+SUM(D183:D185)/SUM(D186:D195)</f>
        <v>0.88850010752356046</v>
      </c>
      <c r="E202" s="71">
        <f>+SUM(E183:E185)/SUM(E186:E195)</f>
        <v>0.88642050958056373</v>
      </c>
      <c r="F202" s="71">
        <f>+SUM(F183:F185)/SUM(F186:F195)</f>
        <v>0.89066816281216099</v>
      </c>
      <c r="G202" s="48"/>
      <c r="H202" s="48"/>
      <c r="I202" s="48"/>
      <c r="J202" s="48"/>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c r="AH202" s="48"/>
      <c r="AI202" s="48"/>
    </row>
    <row r="203" spans="1:35" s="46" customFormat="1" ht="15" customHeight="1" x14ac:dyDescent="0.25">
      <c r="A203" s="48"/>
      <c r="B203" s="72">
        <v>1969</v>
      </c>
      <c r="C203" s="73" t="s">
        <v>29</v>
      </c>
      <c r="D203" s="96">
        <f>+SUM(D186:D195)/SUM(D196:D197)</f>
        <v>16.394708681278782</v>
      </c>
      <c r="E203" s="96">
        <f>+SUM(E186:E195)/SUM(E196:E197)</f>
        <v>19.108485694753529</v>
      </c>
      <c r="F203" s="96">
        <f>+SUM(F186:F195)/SUM(F196:F197)</f>
        <v>14.280354026427325</v>
      </c>
      <c r="G203" s="48"/>
      <c r="H203" s="48"/>
      <c r="I203" s="48"/>
      <c r="J203" s="48"/>
      <c r="K203" s="48"/>
      <c r="L203" s="48"/>
      <c r="M203" s="48"/>
      <c r="N203" s="48"/>
      <c r="O203" s="48"/>
      <c r="P203" s="48"/>
      <c r="Q203" s="48"/>
      <c r="R203" s="48"/>
      <c r="S203" s="48"/>
      <c r="T203" s="48"/>
      <c r="U203" s="48"/>
      <c r="V203" s="48"/>
      <c r="W203" s="48"/>
      <c r="X203" s="48"/>
      <c r="Y203" s="48"/>
      <c r="Z203" s="48"/>
      <c r="AA203" s="48"/>
      <c r="AB203" s="48"/>
      <c r="AC203" s="48"/>
      <c r="AD203" s="48"/>
      <c r="AE203" s="48"/>
      <c r="AF203" s="48"/>
      <c r="AG203" s="48"/>
      <c r="AH203" s="48"/>
      <c r="AI203" s="48"/>
    </row>
    <row r="204" spans="1:35" x14ac:dyDescent="0.25">
      <c r="B204" s="14">
        <v>1970</v>
      </c>
      <c r="C204" s="29" t="s">
        <v>3</v>
      </c>
      <c r="D204" s="30">
        <v>10398907</v>
      </c>
      <c r="E204" s="30">
        <v>5277658</v>
      </c>
      <c r="F204" s="30">
        <v>5121249</v>
      </c>
    </row>
    <row r="205" spans="1:35" x14ac:dyDescent="0.25">
      <c r="B205" s="14">
        <v>1970</v>
      </c>
      <c r="C205" s="10" t="s">
        <v>6</v>
      </c>
      <c r="D205" s="15">
        <v>1933180</v>
      </c>
      <c r="E205" s="15">
        <v>983901</v>
      </c>
      <c r="F205" s="15">
        <v>949279</v>
      </c>
    </row>
    <row r="206" spans="1:35" x14ac:dyDescent="0.25">
      <c r="B206" s="14">
        <v>1970</v>
      </c>
      <c r="C206" s="10" t="s">
        <v>7</v>
      </c>
      <c r="D206" s="15">
        <v>1543583</v>
      </c>
      <c r="E206" s="15">
        <v>784082</v>
      </c>
      <c r="F206" s="15">
        <v>759501</v>
      </c>
    </row>
    <row r="207" spans="1:35" x14ac:dyDescent="0.25">
      <c r="B207" s="14">
        <v>1970</v>
      </c>
      <c r="C207" s="10" t="s">
        <v>8</v>
      </c>
      <c r="D207" s="15">
        <v>1267410</v>
      </c>
      <c r="E207" s="15">
        <v>646513</v>
      </c>
      <c r="F207" s="15">
        <v>620897</v>
      </c>
    </row>
    <row r="208" spans="1:35" x14ac:dyDescent="0.25">
      <c r="B208" s="14">
        <v>1970</v>
      </c>
      <c r="C208" s="10" t="s">
        <v>9</v>
      </c>
      <c r="D208" s="15">
        <v>1085754</v>
      </c>
      <c r="E208" s="15">
        <v>556957</v>
      </c>
      <c r="F208" s="15">
        <v>528797</v>
      </c>
    </row>
    <row r="209" spans="1:35" x14ac:dyDescent="0.25">
      <c r="B209" s="14">
        <v>1970</v>
      </c>
      <c r="C209" s="10" t="s">
        <v>10</v>
      </c>
      <c r="D209" s="15">
        <v>851826</v>
      </c>
      <c r="E209" s="15">
        <v>431034</v>
      </c>
      <c r="F209" s="15">
        <v>420792</v>
      </c>
    </row>
    <row r="210" spans="1:35" x14ac:dyDescent="0.25">
      <c r="B210" s="14">
        <v>1970</v>
      </c>
      <c r="C210" s="10" t="s">
        <v>11</v>
      </c>
      <c r="D210" s="15">
        <v>675191</v>
      </c>
      <c r="E210" s="15">
        <v>333097</v>
      </c>
      <c r="F210" s="15">
        <v>342094</v>
      </c>
    </row>
    <row r="211" spans="1:35" x14ac:dyDescent="0.25">
      <c r="B211" s="14">
        <v>1970</v>
      </c>
      <c r="C211" s="10" t="s">
        <v>12</v>
      </c>
      <c r="D211" s="15">
        <v>589317</v>
      </c>
      <c r="E211" s="15">
        <v>299463</v>
      </c>
      <c r="F211" s="15">
        <v>289854</v>
      </c>
    </row>
    <row r="212" spans="1:35" x14ac:dyDescent="0.25">
      <c r="B212" s="14">
        <v>1970</v>
      </c>
      <c r="C212" s="10" t="s">
        <v>13</v>
      </c>
      <c r="D212" s="15">
        <v>529644</v>
      </c>
      <c r="E212" s="15">
        <v>273589</v>
      </c>
      <c r="F212" s="15">
        <v>256055</v>
      </c>
    </row>
    <row r="213" spans="1:35" x14ac:dyDescent="0.25">
      <c r="B213" s="14">
        <v>1970</v>
      </c>
      <c r="C213" s="10" t="s">
        <v>14</v>
      </c>
      <c r="D213" s="15">
        <v>476944</v>
      </c>
      <c r="E213" s="15">
        <v>248045</v>
      </c>
      <c r="F213" s="15">
        <v>228899</v>
      </c>
    </row>
    <row r="214" spans="1:35" x14ac:dyDescent="0.25">
      <c r="B214" s="14">
        <v>1970</v>
      </c>
      <c r="C214" s="10" t="s">
        <v>15</v>
      </c>
      <c r="D214" s="15">
        <v>374971</v>
      </c>
      <c r="E214" s="15">
        <v>195348</v>
      </c>
      <c r="F214" s="15">
        <v>179623</v>
      </c>
    </row>
    <row r="215" spans="1:35" x14ac:dyDescent="0.25">
      <c r="B215" s="14">
        <v>1970</v>
      </c>
      <c r="C215" s="10" t="s">
        <v>16</v>
      </c>
      <c r="D215" s="15">
        <v>304720</v>
      </c>
      <c r="E215" s="15">
        <v>159756</v>
      </c>
      <c r="F215" s="15">
        <v>144964</v>
      </c>
    </row>
    <row r="216" spans="1:35" x14ac:dyDescent="0.25">
      <c r="B216" s="14">
        <v>1970</v>
      </c>
      <c r="C216" s="10" t="s">
        <v>17</v>
      </c>
      <c r="D216" s="15">
        <v>258750</v>
      </c>
      <c r="E216" s="15">
        <v>131219</v>
      </c>
      <c r="F216" s="15">
        <v>127531</v>
      </c>
    </row>
    <row r="217" spans="1:35" x14ac:dyDescent="0.25">
      <c r="B217" s="14">
        <v>1970</v>
      </c>
      <c r="C217" s="10" t="s">
        <v>18</v>
      </c>
      <c r="D217" s="15">
        <v>179721</v>
      </c>
      <c r="E217" s="15">
        <v>90111</v>
      </c>
      <c r="F217" s="15">
        <v>89610</v>
      </c>
    </row>
    <row r="218" spans="1:35" x14ac:dyDescent="0.25">
      <c r="B218" s="14">
        <v>1970</v>
      </c>
      <c r="C218" s="10" t="s">
        <v>19</v>
      </c>
      <c r="D218" s="15">
        <v>135172</v>
      </c>
      <c r="E218" s="15">
        <v>65684</v>
      </c>
      <c r="F218" s="15">
        <v>69488</v>
      </c>
    </row>
    <row r="219" spans="1:35" x14ac:dyDescent="0.25">
      <c r="B219" s="17">
        <v>1970</v>
      </c>
      <c r="C219" s="18" t="s">
        <v>31</v>
      </c>
      <c r="D219" s="19">
        <v>192724</v>
      </c>
      <c r="E219" s="19">
        <v>78859</v>
      </c>
      <c r="F219" s="19">
        <v>113865</v>
      </c>
    </row>
    <row r="220" spans="1:35" s="46" customFormat="1" ht="15" customHeight="1" x14ac:dyDescent="0.25">
      <c r="A220" s="48"/>
      <c r="B220" s="160">
        <v>1970</v>
      </c>
      <c r="C220" s="70" t="s">
        <v>24</v>
      </c>
      <c r="D220" s="71">
        <f>+SUM(D218:D219)/SUM(D205:D219)</f>
        <v>3.1531775406780732E-2</v>
      </c>
      <c r="E220" s="71">
        <f>+SUM(E218:E219)/SUM(E205:E219)</f>
        <v>2.7387716293856102E-2</v>
      </c>
      <c r="F220" s="71">
        <f>+SUM(F218:F219)/SUM(F205:F219)</f>
        <v>3.5802398985091334E-2</v>
      </c>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row>
    <row r="221" spans="1:35" s="46" customFormat="1" ht="15" customHeight="1" x14ac:dyDescent="0.25">
      <c r="A221" s="48"/>
      <c r="B221" s="69">
        <v>1970</v>
      </c>
      <c r="C221" s="70" t="s">
        <v>25</v>
      </c>
      <c r="D221" s="71">
        <f>+SUM(D218:D219)/SUM(D205:D207)</f>
        <v>6.9115523401022685E-2</v>
      </c>
      <c r="E221" s="71">
        <f>+SUM(E218:E219)/SUM(E205:E207)</f>
        <v>5.986466740885054E-2</v>
      </c>
      <c r="F221" s="71">
        <f>+SUM(F218:F219)/SUM(F205:F207)</f>
        <v>7.870318503380512E-2</v>
      </c>
      <c r="G221" s="48"/>
      <c r="H221" s="48"/>
      <c r="I221" s="48"/>
      <c r="J221" s="48"/>
      <c r="K221" s="48"/>
      <c r="L221" s="48"/>
      <c r="M221" s="48"/>
      <c r="N221" s="48"/>
      <c r="O221" s="48"/>
      <c r="P221" s="48"/>
      <c r="Q221" s="48"/>
      <c r="R221" s="48"/>
      <c r="S221" s="48"/>
      <c r="T221" s="48"/>
      <c r="U221" s="48"/>
      <c r="V221" s="48"/>
      <c r="W221" s="48"/>
      <c r="X221" s="48"/>
      <c r="Y221" s="48"/>
      <c r="Z221" s="48"/>
      <c r="AA221" s="48"/>
      <c r="AB221" s="48"/>
      <c r="AC221" s="48"/>
      <c r="AD221" s="48"/>
      <c r="AE221" s="48"/>
      <c r="AF221" s="48"/>
      <c r="AG221" s="48"/>
      <c r="AH221" s="48"/>
      <c r="AI221" s="48"/>
    </row>
    <row r="222" spans="1:35" s="46" customFormat="1" ht="15" customHeight="1" x14ac:dyDescent="0.25">
      <c r="A222" s="48"/>
      <c r="B222" s="69">
        <v>1970</v>
      </c>
      <c r="C222" s="70" t="s">
        <v>26</v>
      </c>
      <c r="D222" s="71"/>
      <c r="E222" s="71"/>
      <c r="F222" s="71"/>
      <c r="G222" s="48"/>
      <c r="H222" s="48"/>
      <c r="I222" s="48"/>
      <c r="J222" s="48"/>
      <c r="K222" s="48"/>
      <c r="L222" s="48"/>
      <c r="M222" s="48"/>
      <c r="N222" s="48"/>
      <c r="O222" s="48"/>
      <c r="P222" s="48"/>
      <c r="Q222" s="48"/>
      <c r="R222" s="48"/>
      <c r="S222" s="48"/>
      <c r="T222" s="48"/>
      <c r="U222" s="48"/>
      <c r="V222" s="48"/>
      <c r="W222" s="48"/>
      <c r="X222" s="48"/>
      <c r="Y222" s="48"/>
      <c r="Z222" s="48"/>
      <c r="AA222" s="48"/>
      <c r="AB222" s="48"/>
      <c r="AC222" s="48"/>
      <c r="AD222" s="48"/>
      <c r="AE222" s="48"/>
      <c r="AF222" s="48"/>
      <c r="AG222" s="48"/>
      <c r="AH222" s="48"/>
      <c r="AI222" s="48"/>
    </row>
    <row r="223" spans="1:35" s="46" customFormat="1" ht="15" customHeight="1" x14ac:dyDescent="0.25">
      <c r="A223" s="48"/>
      <c r="B223" s="69">
        <v>1970</v>
      </c>
      <c r="C223" s="70" t="s">
        <v>27</v>
      </c>
      <c r="D223" s="71">
        <f>+SUM(D205:D207,D218:D219)/SUM(D208:D217)</f>
        <v>0.95217256466218791</v>
      </c>
      <c r="E223" s="71">
        <f>+SUM(E205:E207,E218:E219)/SUM(E208:E217)</f>
        <v>0.94130107970259902</v>
      </c>
      <c r="F223" s="71">
        <f>+SUM(F205:F207,F218:F219)/SUM(F208:F217)</f>
        <v>0.96350421494514071</v>
      </c>
      <c r="G223" s="48"/>
      <c r="H223" s="48"/>
      <c r="I223" s="48"/>
      <c r="J223" s="48"/>
      <c r="K223" s="48"/>
      <c r="L223" s="48"/>
      <c r="M223" s="48"/>
      <c r="N223" s="48"/>
      <c r="O223" s="48"/>
      <c r="P223" s="48"/>
      <c r="Q223" s="48"/>
      <c r="R223" s="48"/>
      <c r="S223" s="48"/>
      <c r="T223" s="48"/>
      <c r="U223" s="48"/>
      <c r="V223" s="48"/>
      <c r="W223" s="48"/>
      <c r="X223" s="48"/>
      <c r="Y223" s="48"/>
      <c r="Z223" s="48"/>
      <c r="AA223" s="48"/>
      <c r="AB223" s="48"/>
      <c r="AC223" s="48"/>
      <c r="AD223" s="48"/>
      <c r="AE223" s="48"/>
      <c r="AF223" s="48"/>
      <c r="AG223" s="48"/>
      <c r="AH223" s="48"/>
      <c r="AI223" s="48"/>
    </row>
    <row r="224" spans="1:35" s="46" customFormat="1" ht="15" customHeight="1" x14ac:dyDescent="0.25">
      <c r="A224" s="48"/>
      <c r="B224" s="69">
        <v>1970</v>
      </c>
      <c r="C224" s="70" t="s">
        <v>28</v>
      </c>
      <c r="D224" s="71">
        <f>+SUM(D205:D207)/SUM(D208:D217)</f>
        <v>0.89061709779798071</v>
      </c>
      <c r="E224" s="71">
        <f>+SUM(E205:E207)/SUM(E208:E217)</f>
        <v>0.88813327649074769</v>
      </c>
      <c r="F224" s="71">
        <f>+SUM(F205:F207)/SUM(F208:F217)</f>
        <v>0.89320605363276628</v>
      </c>
      <c r="G224" s="48"/>
      <c r="H224" s="48"/>
      <c r="I224" s="48"/>
      <c r="J224" s="48"/>
      <c r="K224" s="48"/>
      <c r="L224" s="48"/>
      <c r="M224" s="48"/>
      <c r="N224" s="48"/>
      <c r="O224" s="48"/>
      <c r="P224" s="48"/>
      <c r="Q224" s="48"/>
      <c r="R224" s="48"/>
      <c r="S224" s="48"/>
      <c r="T224" s="48"/>
      <c r="U224" s="48"/>
      <c r="V224" s="48"/>
      <c r="W224" s="48"/>
      <c r="X224" s="48"/>
      <c r="Y224" s="48"/>
      <c r="Z224" s="48"/>
      <c r="AA224" s="48"/>
      <c r="AB224" s="48"/>
      <c r="AC224" s="48"/>
      <c r="AD224" s="48"/>
      <c r="AE224" s="48"/>
      <c r="AF224" s="48"/>
      <c r="AG224" s="48"/>
      <c r="AH224" s="48"/>
      <c r="AI224" s="48"/>
    </row>
    <row r="225" spans="1:35" s="46" customFormat="1" ht="15" customHeight="1" x14ac:dyDescent="0.25">
      <c r="A225" s="48"/>
      <c r="B225" s="72">
        <v>1970</v>
      </c>
      <c r="C225" s="73" t="s">
        <v>29</v>
      </c>
      <c r="D225" s="96">
        <f>+SUM(D208:D217)/SUM(D218:D219)</f>
        <v>16.245510771708101</v>
      </c>
      <c r="E225" s="96">
        <f>+SUM(E208:E217)/SUM(E218:E219)</f>
        <v>18.808375362348919</v>
      </c>
      <c r="F225" s="96">
        <f>+SUM(F208:F217)/SUM(F218:F219)</f>
        <v>14.22512312315588</v>
      </c>
      <c r="G225" s="48"/>
      <c r="H225" s="48"/>
      <c r="I225" s="48"/>
      <c r="J225" s="48"/>
      <c r="K225" s="48"/>
      <c r="L225" s="48"/>
      <c r="M225" s="48"/>
      <c r="N225" s="48"/>
      <c r="O225" s="48"/>
      <c r="P225" s="48"/>
      <c r="Q225" s="48"/>
      <c r="R225" s="48"/>
      <c r="S225" s="48"/>
      <c r="T225" s="48"/>
      <c r="U225" s="48"/>
      <c r="V225" s="48"/>
      <c r="W225" s="48"/>
      <c r="X225" s="48"/>
      <c r="Y225" s="48"/>
      <c r="Z225" s="48"/>
      <c r="AA225" s="48"/>
      <c r="AB225" s="48"/>
      <c r="AC225" s="48"/>
      <c r="AD225" s="48"/>
      <c r="AE225" s="48"/>
      <c r="AF225" s="48"/>
      <c r="AG225" s="48"/>
      <c r="AH225" s="48"/>
      <c r="AI225" s="48"/>
    </row>
    <row r="226" spans="1:35" x14ac:dyDescent="0.25">
      <c r="B226" s="14">
        <v>1971</v>
      </c>
      <c r="C226" s="29" t="s">
        <v>3</v>
      </c>
      <c r="D226" s="30">
        <v>10611602</v>
      </c>
      <c r="E226" s="30">
        <v>5294787</v>
      </c>
      <c r="F226" s="30">
        <v>5316815</v>
      </c>
    </row>
    <row r="227" spans="1:35" x14ac:dyDescent="0.25">
      <c r="B227" s="14">
        <v>1971</v>
      </c>
      <c r="C227" s="10" t="s">
        <v>6</v>
      </c>
      <c r="D227" s="15">
        <v>1718522</v>
      </c>
      <c r="E227" s="15">
        <v>870057</v>
      </c>
      <c r="F227" s="15">
        <v>848465</v>
      </c>
    </row>
    <row r="228" spans="1:35" x14ac:dyDescent="0.25">
      <c r="B228" s="14">
        <v>1971</v>
      </c>
      <c r="C228" s="10" t="s">
        <v>7</v>
      </c>
      <c r="D228" s="15">
        <v>1620820</v>
      </c>
      <c r="E228" s="15">
        <v>818767</v>
      </c>
      <c r="F228" s="15">
        <v>802053</v>
      </c>
    </row>
    <row r="229" spans="1:35" x14ac:dyDescent="0.25">
      <c r="B229" s="14">
        <v>1971</v>
      </c>
      <c r="C229" s="10" t="s">
        <v>8</v>
      </c>
      <c r="D229" s="15">
        <v>1439358</v>
      </c>
      <c r="E229" s="15">
        <v>725634</v>
      </c>
      <c r="F229" s="15">
        <v>713724</v>
      </c>
    </row>
    <row r="230" spans="1:35" x14ac:dyDescent="0.25">
      <c r="B230" s="14">
        <v>1971</v>
      </c>
      <c r="C230" s="10" t="s">
        <v>9</v>
      </c>
      <c r="D230" s="15">
        <v>1206148</v>
      </c>
      <c r="E230" s="15">
        <v>594526</v>
      </c>
      <c r="F230" s="15">
        <v>611622</v>
      </c>
    </row>
    <row r="231" spans="1:35" x14ac:dyDescent="0.25">
      <c r="B231" s="14">
        <v>1971</v>
      </c>
      <c r="C231" s="10" t="s">
        <v>10</v>
      </c>
      <c r="D231" s="15">
        <v>950964</v>
      </c>
      <c r="E231" s="15">
        <v>462556</v>
      </c>
      <c r="F231" s="15">
        <v>488408</v>
      </c>
    </row>
    <row r="232" spans="1:35" x14ac:dyDescent="0.25">
      <c r="B232" s="14">
        <v>1971</v>
      </c>
      <c r="C232" s="10" t="s">
        <v>11</v>
      </c>
      <c r="D232" s="15">
        <v>689930</v>
      </c>
      <c r="E232" s="15">
        <v>335084</v>
      </c>
      <c r="F232" s="15">
        <v>354846</v>
      </c>
    </row>
    <row r="233" spans="1:35" x14ac:dyDescent="0.25">
      <c r="B233" s="14">
        <v>1971</v>
      </c>
      <c r="C233" s="10" t="s">
        <v>12</v>
      </c>
      <c r="D233" s="15">
        <v>582178</v>
      </c>
      <c r="E233" s="15">
        <v>290026</v>
      </c>
      <c r="F233" s="15">
        <v>292152</v>
      </c>
    </row>
    <row r="234" spans="1:35" x14ac:dyDescent="0.25">
      <c r="B234" s="14">
        <v>1971</v>
      </c>
      <c r="C234" s="10" t="s">
        <v>13</v>
      </c>
      <c r="D234" s="15">
        <v>534383</v>
      </c>
      <c r="E234" s="15">
        <v>267132</v>
      </c>
      <c r="F234" s="15">
        <v>267251</v>
      </c>
    </row>
    <row r="235" spans="1:35" x14ac:dyDescent="0.25">
      <c r="B235" s="14">
        <v>1971</v>
      </c>
      <c r="C235" s="10" t="s">
        <v>14</v>
      </c>
      <c r="D235" s="15">
        <v>464868</v>
      </c>
      <c r="E235" s="15">
        <v>239873</v>
      </c>
      <c r="F235" s="15">
        <v>224995</v>
      </c>
    </row>
    <row r="236" spans="1:35" x14ac:dyDescent="0.25">
      <c r="B236" s="14">
        <v>1971</v>
      </c>
      <c r="C236" s="10" t="s">
        <v>15</v>
      </c>
      <c r="D236" s="15">
        <v>369832</v>
      </c>
      <c r="E236" s="15">
        <v>190685</v>
      </c>
      <c r="F236" s="15">
        <v>179147</v>
      </c>
    </row>
    <row r="237" spans="1:35" x14ac:dyDescent="0.25">
      <c r="B237" s="14">
        <v>1971</v>
      </c>
      <c r="C237" s="10" t="s">
        <v>16</v>
      </c>
      <c r="D237" s="15">
        <v>300718</v>
      </c>
      <c r="E237" s="15">
        <v>153161</v>
      </c>
      <c r="F237" s="15">
        <v>147557</v>
      </c>
    </row>
    <row r="238" spans="1:35" x14ac:dyDescent="0.25">
      <c r="B238" s="14">
        <v>1971</v>
      </c>
      <c r="C238" s="10" t="s">
        <v>17</v>
      </c>
      <c r="D238" s="15">
        <v>230712</v>
      </c>
      <c r="E238" s="15">
        <v>114655</v>
      </c>
      <c r="F238" s="15">
        <v>116057</v>
      </c>
    </row>
    <row r="239" spans="1:35" x14ac:dyDescent="0.25">
      <c r="B239" s="14">
        <v>1971</v>
      </c>
      <c r="C239" s="10" t="s">
        <v>18</v>
      </c>
      <c r="D239" s="15">
        <v>189366</v>
      </c>
      <c r="E239" s="15">
        <v>92812</v>
      </c>
      <c r="F239" s="15">
        <v>96554</v>
      </c>
    </row>
    <row r="240" spans="1:35" x14ac:dyDescent="0.25">
      <c r="B240" s="14">
        <v>1971</v>
      </c>
      <c r="C240" s="10" t="s">
        <v>19</v>
      </c>
      <c r="D240" s="15">
        <v>118824</v>
      </c>
      <c r="E240" s="15">
        <v>56695</v>
      </c>
      <c r="F240" s="15">
        <v>62129</v>
      </c>
    </row>
    <row r="241" spans="1:35" x14ac:dyDescent="0.25">
      <c r="B241" s="17">
        <v>1971</v>
      </c>
      <c r="C241" s="18" t="s">
        <v>31</v>
      </c>
      <c r="D241" s="19">
        <v>194979</v>
      </c>
      <c r="E241" s="19">
        <v>83124</v>
      </c>
      <c r="F241" s="19">
        <v>111855</v>
      </c>
    </row>
    <row r="242" spans="1:35" s="46" customFormat="1" ht="15" customHeight="1" x14ac:dyDescent="0.25">
      <c r="A242" s="48"/>
      <c r="B242" s="160">
        <v>1971</v>
      </c>
      <c r="C242" s="70" t="s">
        <v>24</v>
      </c>
      <c r="D242" s="71">
        <f>+SUM(D240:D241)/SUM(D227:D241)</f>
        <v>2.9571689552623629E-2</v>
      </c>
      <c r="E242" s="71">
        <f>+SUM(E240:E241)/SUM(E227:E241)</f>
        <v>2.6406916841036288E-2</v>
      </c>
      <c r="F242" s="71">
        <f>+SUM(F240:F241)/SUM(F227:F241)</f>
        <v>3.2723350351667305E-2</v>
      </c>
      <c r="G242" s="48"/>
      <c r="H242" s="48"/>
      <c r="I242" s="48"/>
      <c r="J242" s="48"/>
      <c r="K242" s="48"/>
      <c r="L242" s="48"/>
      <c r="M242" s="48"/>
      <c r="N242" s="48"/>
      <c r="O242" s="48"/>
      <c r="P242" s="48"/>
      <c r="Q242" s="48"/>
      <c r="R242" s="48"/>
      <c r="S242" s="48"/>
      <c r="T242" s="48"/>
      <c r="U242" s="48"/>
      <c r="V242" s="48"/>
      <c r="W242" s="48"/>
      <c r="X242" s="48"/>
      <c r="Y242" s="48"/>
      <c r="Z242" s="48"/>
      <c r="AA242" s="48"/>
      <c r="AB242" s="48"/>
      <c r="AC242" s="48"/>
      <c r="AD242" s="48"/>
      <c r="AE242" s="48"/>
      <c r="AF242" s="48"/>
      <c r="AG242" s="48"/>
      <c r="AH242" s="48"/>
      <c r="AI242" s="48"/>
    </row>
    <row r="243" spans="1:35" s="46" customFormat="1" ht="15" customHeight="1" x14ac:dyDescent="0.25">
      <c r="A243" s="48"/>
      <c r="B243" s="69">
        <v>1971</v>
      </c>
      <c r="C243" s="70" t="s">
        <v>25</v>
      </c>
      <c r="D243" s="71">
        <f>+SUM(D240:D241)/SUM(D227:D229)</f>
        <v>6.5667022411953047E-2</v>
      </c>
      <c r="E243" s="71">
        <f>+SUM(E240:E241)/SUM(E227:E229)</f>
        <v>5.7909062820724153E-2</v>
      </c>
      <c r="F243" s="71">
        <f>+SUM(F240:F241)/SUM(F227:F229)</f>
        <v>7.3589759423950685E-2</v>
      </c>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s="48"/>
      <c r="AI243" s="48"/>
    </row>
    <row r="244" spans="1:35" s="46" customFormat="1" ht="15" customHeight="1" x14ac:dyDescent="0.25">
      <c r="A244" s="48"/>
      <c r="B244" s="69">
        <v>1971</v>
      </c>
      <c r="C244" s="70" t="s">
        <v>26</v>
      </c>
      <c r="D244" s="71"/>
      <c r="E244" s="71"/>
      <c r="F244" s="71"/>
      <c r="G244" s="48"/>
      <c r="H244" s="48"/>
      <c r="I244" s="48"/>
      <c r="J244" s="48"/>
      <c r="K244" s="48"/>
      <c r="L244" s="48"/>
      <c r="M244" s="48"/>
      <c r="N244" s="48"/>
      <c r="O244" s="48"/>
      <c r="P244" s="48"/>
      <c r="Q244" s="48"/>
      <c r="R244" s="48"/>
      <c r="S244" s="48"/>
      <c r="T244" s="48"/>
      <c r="U244" s="48"/>
      <c r="V244" s="48"/>
      <c r="W244" s="48"/>
      <c r="X244" s="48"/>
      <c r="Y244" s="48"/>
      <c r="Z244" s="48"/>
      <c r="AA244" s="48"/>
      <c r="AB244" s="48"/>
      <c r="AC244" s="48"/>
      <c r="AD244" s="48"/>
      <c r="AE244" s="48"/>
      <c r="AF244" s="48"/>
      <c r="AG244" s="48"/>
      <c r="AH244" s="48"/>
      <c r="AI244" s="48"/>
    </row>
    <row r="245" spans="1:35" s="46" customFormat="1" ht="15" customHeight="1" x14ac:dyDescent="0.25">
      <c r="A245" s="48"/>
      <c r="B245" s="69">
        <v>1971</v>
      </c>
      <c r="C245" s="70" t="s">
        <v>27</v>
      </c>
      <c r="D245" s="71">
        <f>+SUM(D227:D229,D240:D241)/SUM(D230:D239)</f>
        <v>0.92270549957520243</v>
      </c>
      <c r="E245" s="71">
        <f>+SUM(E227:E229,E240:E241)/SUM(E230:E239)</f>
        <v>0.93204440049479842</v>
      </c>
      <c r="F245" s="71">
        <f>+SUM(F227:F229,F240:F241)/SUM(F230:F239)</f>
        <v>0.9134945830419684</v>
      </c>
      <c r="G245" s="48"/>
      <c r="H245" s="48"/>
      <c r="I245" s="48"/>
      <c r="J245" s="48"/>
      <c r="K245" s="48"/>
      <c r="L245" s="48"/>
      <c r="M245" s="48"/>
      <c r="N245" s="48"/>
      <c r="O245" s="48"/>
      <c r="P245" s="48"/>
      <c r="Q245" s="48"/>
      <c r="R245" s="48"/>
      <c r="S245" s="48"/>
      <c r="T245" s="48"/>
      <c r="U245" s="48"/>
      <c r="V245" s="48"/>
      <c r="W245" s="48"/>
      <c r="X245" s="48"/>
      <c r="Y245" s="48"/>
      <c r="Z245" s="48"/>
      <c r="AA245" s="48"/>
      <c r="AB245" s="48"/>
      <c r="AC245" s="48"/>
      <c r="AD245" s="48"/>
      <c r="AE245" s="48"/>
      <c r="AF245" s="48"/>
      <c r="AG245" s="48"/>
      <c r="AH245" s="48"/>
      <c r="AI245" s="48"/>
    </row>
    <row r="246" spans="1:35" s="46" customFormat="1" ht="15" customHeight="1" x14ac:dyDescent="0.25">
      <c r="A246" s="48"/>
      <c r="B246" s="69">
        <v>1971</v>
      </c>
      <c r="C246" s="70" t="s">
        <v>28</v>
      </c>
      <c r="D246" s="71">
        <f>+SUM(D227:D229)/SUM(D230:D239)</f>
        <v>0.86584784944064241</v>
      </c>
      <c r="E246" s="71">
        <f>+SUM(E227:E229)/SUM(E230:E239)</f>
        <v>0.88102506467774244</v>
      </c>
      <c r="F246" s="71">
        <f>+SUM(F227:F229)/SUM(F230:F239)</f>
        <v>0.85087862940506853</v>
      </c>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48"/>
    </row>
    <row r="247" spans="1:35" s="46" customFormat="1" ht="15" customHeight="1" x14ac:dyDescent="0.25">
      <c r="A247" s="48"/>
      <c r="B247" s="72">
        <v>1971</v>
      </c>
      <c r="C247" s="73" t="s">
        <v>29</v>
      </c>
      <c r="D247" s="96">
        <f>+SUM(D230:D239)/SUM(D240:D241)</f>
        <v>17.58778278091669</v>
      </c>
      <c r="E247" s="96">
        <f>+SUM(E230:E239)/SUM(E240:E241)</f>
        <v>19.600411961178381</v>
      </c>
      <c r="F247" s="96">
        <f>+SUM(F230:F239)/SUM(F240:F241)</f>
        <v>15.970370838697811</v>
      </c>
      <c r="G247" s="48"/>
      <c r="H247" s="48"/>
      <c r="I247" s="48"/>
      <c r="J247" s="48"/>
      <c r="K247" s="48"/>
      <c r="L247" s="48"/>
      <c r="M247" s="48"/>
      <c r="N247" s="48"/>
      <c r="O247" s="48"/>
      <c r="P247" s="48"/>
      <c r="Q247" s="48"/>
      <c r="R247" s="48"/>
      <c r="S247" s="48"/>
      <c r="T247" s="48"/>
      <c r="U247" s="48"/>
      <c r="V247" s="48"/>
      <c r="W247" s="48"/>
      <c r="X247" s="48"/>
      <c r="Y247" s="48"/>
      <c r="Z247" s="48"/>
      <c r="AA247" s="48"/>
      <c r="AB247" s="48"/>
      <c r="AC247" s="48"/>
      <c r="AD247" s="48"/>
      <c r="AE247" s="48"/>
      <c r="AF247" s="48"/>
      <c r="AG247" s="48"/>
      <c r="AH247" s="48"/>
      <c r="AI247" s="48"/>
    </row>
    <row r="248" spans="1:35" x14ac:dyDescent="0.25">
      <c r="B248" s="14">
        <v>1972</v>
      </c>
      <c r="C248" s="29" t="s">
        <v>3</v>
      </c>
      <c r="D248" s="30">
        <v>10939241</v>
      </c>
      <c r="E248" s="30">
        <v>5458206</v>
      </c>
      <c r="F248" s="30">
        <v>5481035</v>
      </c>
    </row>
    <row r="249" spans="1:35" x14ac:dyDescent="0.25">
      <c r="B249" s="14">
        <v>1972</v>
      </c>
      <c r="C249" s="10" t="s">
        <v>6</v>
      </c>
      <c r="D249" s="15">
        <v>1769995</v>
      </c>
      <c r="E249" s="15">
        <v>896952</v>
      </c>
      <c r="F249" s="15">
        <v>873043</v>
      </c>
    </row>
    <row r="250" spans="1:35" x14ac:dyDescent="0.25">
      <c r="B250" s="14">
        <v>1972</v>
      </c>
      <c r="C250" s="10" t="s">
        <v>7</v>
      </c>
      <c r="D250" s="15">
        <v>1647986</v>
      </c>
      <c r="E250" s="15">
        <v>832292</v>
      </c>
      <c r="F250" s="15">
        <v>815694</v>
      </c>
    </row>
    <row r="251" spans="1:35" x14ac:dyDescent="0.25">
      <c r="B251" s="14">
        <v>1972</v>
      </c>
      <c r="C251" s="10" t="s">
        <v>8</v>
      </c>
      <c r="D251" s="15">
        <v>1482470</v>
      </c>
      <c r="E251" s="15">
        <v>747612</v>
      </c>
      <c r="F251" s="15">
        <v>734858</v>
      </c>
    </row>
    <row r="252" spans="1:35" x14ac:dyDescent="0.25">
      <c r="B252" s="14">
        <v>1972</v>
      </c>
      <c r="C252" s="10" t="s">
        <v>9</v>
      </c>
      <c r="D252" s="15">
        <v>1253041</v>
      </c>
      <c r="E252" s="15">
        <v>619477</v>
      </c>
      <c r="F252" s="15">
        <v>633564</v>
      </c>
    </row>
    <row r="253" spans="1:35" x14ac:dyDescent="0.25">
      <c r="B253" s="14">
        <v>1972</v>
      </c>
      <c r="C253" s="10" t="s">
        <v>10</v>
      </c>
      <c r="D253" s="15">
        <v>991714</v>
      </c>
      <c r="E253" s="15">
        <v>482555</v>
      </c>
      <c r="F253" s="15">
        <v>509159</v>
      </c>
    </row>
    <row r="254" spans="1:35" x14ac:dyDescent="0.25">
      <c r="B254" s="14">
        <v>1972</v>
      </c>
      <c r="C254" s="10" t="s">
        <v>11</v>
      </c>
      <c r="D254" s="15">
        <v>722967</v>
      </c>
      <c r="E254" s="15">
        <v>350457</v>
      </c>
      <c r="F254" s="15">
        <v>372510</v>
      </c>
    </row>
    <row r="255" spans="1:35" x14ac:dyDescent="0.25">
      <c r="B255" s="14">
        <v>1972</v>
      </c>
      <c r="C255" s="10" t="s">
        <v>12</v>
      </c>
      <c r="D255" s="15">
        <v>596108</v>
      </c>
      <c r="E255" s="15">
        <v>295609</v>
      </c>
      <c r="F255" s="15">
        <v>300499</v>
      </c>
    </row>
    <row r="256" spans="1:35" x14ac:dyDescent="0.25">
      <c r="B256" s="14">
        <v>1972</v>
      </c>
      <c r="C256" s="10" t="s">
        <v>13</v>
      </c>
      <c r="D256" s="15">
        <v>544566</v>
      </c>
      <c r="E256" s="15">
        <v>271967</v>
      </c>
      <c r="F256" s="15">
        <v>272599</v>
      </c>
    </row>
    <row r="257" spans="1:35" x14ac:dyDescent="0.25">
      <c r="B257" s="14">
        <v>1972</v>
      </c>
      <c r="C257" s="10" t="s">
        <v>14</v>
      </c>
      <c r="D257" s="15">
        <v>477689</v>
      </c>
      <c r="E257" s="15">
        <v>245333</v>
      </c>
      <c r="F257" s="15">
        <v>232356</v>
      </c>
    </row>
    <row r="258" spans="1:35" x14ac:dyDescent="0.25">
      <c r="B258" s="14">
        <v>1972</v>
      </c>
      <c r="C258" s="10" t="s">
        <v>15</v>
      </c>
      <c r="D258" s="15">
        <v>383183</v>
      </c>
      <c r="E258" s="15">
        <v>197450</v>
      </c>
      <c r="F258" s="15">
        <v>185733</v>
      </c>
    </row>
    <row r="259" spans="1:35" x14ac:dyDescent="0.25">
      <c r="B259" s="14">
        <v>1972</v>
      </c>
      <c r="C259" s="10" t="s">
        <v>16</v>
      </c>
      <c r="D259" s="15">
        <v>310384</v>
      </c>
      <c r="E259" s="15">
        <v>158330</v>
      </c>
      <c r="F259" s="15">
        <v>152054</v>
      </c>
    </row>
    <row r="260" spans="1:35" x14ac:dyDescent="0.25">
      <c r="B260" s="14">
        <v>1972</v>
      </c>
      <c r="C260" s="10" t="s">
        <v>17</v>
      </c>
      <c r="D260" s="15">
        <v>239387</v>
      </c>
      <c r="E260" s="15">
        <v>119013</v>
      </c>
      <c r="F260" s="15">
        <v>120374</v>
      </c>
    </row>
    <row r="261" spans="1:35" x14ac:dyDescent="0.25">
      <c r="B261" s="14">
        <v>1972</v>
      </c>
      <c r="C261" s="10" t="s">
        <v>18</v>
      </c>
      <c r="D261" s="15">
        <v>194080</v>
      </c>
      <c r="E261" s="15">
        <v>95141</v>
      </c>
      <c r="F261" s="15">
        <v>98939</v>
      </c>
    </row>
    <row r="262" spans="1:35" x14ac:dyDescent="0.25">
      <c r="B262" s="14">
        <v>1972</v>
      </c>
      <c r="C262" s="10" t="s">
        <v>19</v>
      </c>
      <c r="D262" s="15">
        <v>125948</v>
      </c>
      <c r="E262" s="15">
        <v>60276</v>
      </c>
      <c r="F262" s="15">
        <v>65672</v>
      </c>
    </row>
    <row r="263" spans="1:35" x14ac:dyDescent="0.25">
      <c r="B263" s="17">
        <v>1972</v>
      </c>
      <c r="C263" s="18" t="s">
        <v>31</v>
      </c>
      <c r="D263" s="19">
        <v>199723</v>
      </c>
      <c r="E263" s="19">
        <v>85742</v>
      </c>
      <c r="F263" s="19">
        <v>113981</v>
      </c>
    </row>
    <row r="264" spans="1:35" s="46" customFormat="1" ht="15" customHeight="1" x14ac:dyDescent="0.25">
      <c r="A264" s="48"/>
      <c r="B264" s="160">
        <v>1972</v>
      </c>
      <c r="C264" s="70" t="s">
        <v>24</v>
      </c>
      <c r="D264" s="71">
        <f>+SUM(D262:D263)/SUM(D249:D263)</f>
        <v>2.9770895439637905E-2</v>
      </c>
      <c r="E264" s="71">
        <f>+SUM(E262:E263)/SUM(E249:E263)</f>
        <v>2.6752013390480316E-2</v>
      </c>
      <c r="F264" s="71">
        <f>+SUM(F262:F263)/SUM(F249:F263)</f>
        <v>3.277720357560205E-2</v>
      </c>
      <c r="G264" s="48"/>
      <c r="H264" s="48"/>
      <c r="I264" s="48"/>
      <c r="J264" s="48"/>
      <c r="K264" s="48"/>
      <c r="L264" s="48"/>
      <c r="M264" s="48"/>
      <c r="N264" s="48"/>
      <c r="O264" s="48"/>
      <c r="P264" s="48"/>
      <c r="Q264" s="48"/>
      <c r="R264" s="48"/>
      <c r="S264" s="48"/>
      <c r="T264" s="48"/>
      <c r="U264" s="48"/>
      <c r="V264" s="48"/>
      <c r="W264" s="48"/>
      <c r="X264" s="48"/>
      <c r="Y264" s="48"/>
      <c r="Z264" s="48"/>
      <c r="AA264" s="48"/>
      <c r="AB264" s="48"/>
      <c r="AC264" s="48"/>
      <c r="AD264" s="48"/>
      <c r="AE264" s="48"/>
      <c r="AF264" s="48"/>
      <c r="AG264" s="48"/>
      <c r="AH264" s="48"/>
      <c r="AI264" s="48"/>
    </row>
    <row r="265" spans="1:35" s="46" customFormat="1" ht="15" customHeight="1" x14ac:dyDescent="0.25">
      <c r="A265" s="48"/>
      <c r="B265" s="69">
        <v>1972</v>
      </c>
      <c r="C265" s="70" t="s">
        <v>25</v>
      </c>
      <c r="D265" s="71">
        <f>+SUM(D262:D263)/SUM(D249:D251)</f>
        <v>6.6457352598771016E-2</v>
      </c>
      <c r="E265" s="71">
        <f>+SUM(E262:E263)/SUM(E249:E251)</f>
        <v>5.8952962949804108E-2</v>
      </c>
      <c r="F265" s="71">
        <f>+SUM(F262:F263)/SUM(F249:F251)</f>
        <v>7.4126658950856059E-2</v>
      </c>
      <c r="G265" s="48"/>
      <c r="H265" s="48"/>
      <c r="I265" s="48"/>
      <c r="J265" s="48"/>
      <c r="K265" s="48"/>
      <c r="L265" s="48"/>
      <c r="M265" s="48"/>
      <c r="N265" s="48"/>
      <c r="O265" s="48"/>
      <c r="P265" s="48"/>
      <c r="Q265" s="48"/>
      <c r="R265" s="48"/>
      <c r="S265" s="48"/>
      <c r="T265" s="48"/>
      <c r="U265" s="48"/>
      <c r="V265" s="48"/>
      <c r="W265" s="48"/>
      <c r="X265" s="48"/>
      <c r="Y265" s="48"/>
      <c r="Z265" s="48"/>
      <c r="AA265" s="48"/>
      <c r="AB265" s="48"/>
      <c r="AC265" s="48"/>
      <c r="AD265" s="48"/>
      <c r="AE265" s="48"/>
      <c r="AF265" s="48"/>
      <c r="AG265" s="48"/>
      <c r="AH265" s="48"/>
      <c r="AI265" s="48"/>
    </row>
    <row r="266" spans="1:35" s="46" customFormat="1" ht="15" customHeight="1" x14ac:dyDescent="0.25">
      <c r="A266" s="48"/>
      <c r="B266" s="69">
        <v>1972</v>
      </c>
      <c r="C266" s="70" t="s">
        <v>26</v>
      </c>
      <c r="D266" s="71"/>
      <c r="E266" s="71"/>
      <c r="F266" s="71"/>
      <c r="G266" s="48"/>
      <c r="H266" s="48"/>
      <c r="I266" s="48"/>
      <c r="J266" s="48"/>
      <c r="K266" s="48"/>
      <c r="L266" s="48"/>
      <c r="M266" s="48"/>
      <c r="N266" s="48"/>
      <c r="O266" s="48"/>
      <c r="P266" s="48"/>
      <c r="Q266" s="48"/>
      <c r="R266" s="48"/>
      <c r="S266" s="48"/>
      <c r="T266" s="48"/>
      <c r="U266" s="48"/>
      <c r="V266" s="48"/>
      <c r="W266" s="48"/>
      <c r="X266" s="48"/>
      <c r="Y266" s="48"/>
      <c r="Z266" s="48"/>
      <c r="AA266" s="48"/>
      <c r="AB266" s="48"/>
      <c r="AC266" s="48"/>
      <c r="AD266" s="48"/>
      <c r="AE266" s="48"/>
      <c r="AF266" s="48"/>
      <c r="AG266" s="48"/>
      <c r="AH266" s="48"/>
      <c r="AI266" s="48"/>
    </row>
    <row r="267" spans="1:35" s="46" customFormat="1" ht="15" customHeight="1" x14ac:dyDescent="0.25">
      <c r="A267" s="48"/>
      <c r="B267" s="69">
        <v>1972</v>
      </c>
      <c r="C267" s="70" t="s">
        <v>27</v>
      </c>
      <c r="D267" s="71">
        <f>+SUM(D249:D251,D262:D263)/SUM(D252:D261)</f>
        <v>0.91475812073930196</v>
      </c>
      <c r="E267" s="71">
        <f>+SUM(E249:E251,E262:E263)/SUM(E252:E261)</f>
        <v>0.92506768166831965</v>
      </c>
      <c r="F267" s="71">
        <f>+SUM(F249:F251,F262:F263)/SUM(F252:F261)</f>
        <v>0.90460065321026195</v>
      </c>
      <c r="G267" s="48"/>
      <c r="H267" s="48"/>
      <c r="I267" s="48"/>
      <c r="J267" s="48"/>
      <c r="K267" s="48"/>
      <c r="L267" s="48"/>
      <c r="M267" s="48"/>
      <c r="N267" s="48"/>
      <c r="O267" s="48"/>
      <c r="P267" s="48"/>
      <c r="Q267" s="48"/>
      <c r="R267" s="48"/>
      <c r="S267" s="48"/>
      <c r="T267" s="48"/>
      <c r="U267" s="48"/>
      <c r="V267" s="48"/>
      <c r="W267" s="48"/>
      <c r="X267" s="48"/>
      <c r="Y267" s="48"/>
      <c r="Z267" s="48"/>
      <c r="AA267" s="48"/>
      <c r="AB267" s="48"/>
      <c r="AC267" s="48"/>
      <c r="AD267" s="48"/>
      <c r="AE267" s="48"/>
      <c r="AF267" s="48"/>
      <c r="AG267" s="48"/>
      <c r="AH267" s="48"/>
      <c r="AI267" s="48"/>
    </row>
    <row r="268" spans="1:35" s="46" customFormat="1" ht="15" customHeight="1" x14ac:dyDescent="0.25">
      <c r="A268" s="48"/>
      <c r="B268" s="69">
        <v>1972</v>
      </c>
      <c r="C268" s="70" t="s">
        <v>28</v>
      </c>
      <c r="D268" s="71">
        <f>+SUM(D249:D251)/SUM(D252:D261)</f>
        <v>0.85775405693457463</v>
      </c>
      <c r="E268" s="71">
        <f>+SUM(E249:E251)/SUM(E252:E261)</f>
        <v>0.87356824527074783</v>
      </c>
      <c r="F268" s="71">
        <f>+SUM(F249:F251)/SUM(F252:F261)</f>
        <v>0.84217316986976454</v>
      </c>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row>
    <row r="269" spans="1:35" s="46" customFormat="1" ht="15" customHeight="1" x14ac:dyDescent="0.25">
      <c r="A269" s="48"/>
      <c r="B269" s="72">
        <v>1972</v>
      </c>
      <c r="C269" s="73" t="s">
        <v>29</v>
      </c>
      <c r="D269" s="96">
        <f>+SUM(D252:D261)/SUM(D262:D263)</f>
        <v>17.542608951979144</v>
      </c>
      <c r="E269" s="96">
        <f>+SUM(E252:E261)/SUM(E262:E263)</f>
        <v>19.417688230218193</v>
      </c>
      <c r="F269" s="96">
        <f>+SUM(F252:F261)/SUM(F262:F263)</f>
        <v>16.018585829348801</v>
      </c>
      <c r="G269" s="48"/>
      <c r="H269" s="48"/>
      <c r="I269" s="48"/>
      <c r="J269" s="48"/>
      <c r="K269" s="48"/>
      <c r="L269" s="48"/>
      <c r="M269" s="48"/>
      <c r="N269" s="48"/>
      <c r="O269" s="48"/>
      <c r="P269" s="48"/>
      <c r="Q269" s="48"/>
      <c r="R269" s="48"/>
      <c r="S269" s="48"/>
      <c r="T269" s="48"/>
      <c r="U269" s="48"/>
      <c r="V269" s="48"/>
      <c r="W269" s="48"/>
      <c r="X269" s="48"/>
      <c r="Y269" s="48"/>
      <c r="Z269" s="48"/>
      <c r="AA269" s="48"/>
      <c r="AB269" s="48"/>
      <c r="AC269" s="48"/>
      <c r="AD269" s="48"/>
      <c r="AE269" s="48"/>
      <c r="AF269" s="48"/>
      <c r="AG269" s="48"/>
      <c r="AH269" s="48"/>
      <c r="AI269" s="48"/>
    </row>
    <row r="270" spans="1:35" x14ac:dyDescent="0.25">
      <c r="B270" s="14">
        <v>1973</v>
      </c>
      <c r="C270" s="29" t="s">
        <v>3</v>
      </c>
      <c r="D270" s="30">
        <v>11279608</v>
      </c>
      <c r="E270" s="30">
        <v>5630156</v>
      </c>
      <c r="F270" s="30">
        <v>5649452</v>
      </c>
    </row>
    <row r="271" spans="1:35" x14ac:dyDescent="0.25">
      <c r="B271" s="14">
        <v>1973</v>
      </c>
      <c r="C271" s="10" t="s">
        <v>6</v>
      </c>
      <c r="D271" s="15">
        <v>1831578</v>
      </c>
      <c r="E271" s="15">
        <v>929510</v>
      </c>
      <c r="F271" s="15">
        <v>902068</v>
      </c>
    </row>
    <row r="272" spans="1:35" x14ac:dyDescent="0.25">
      <c r="B272" s="14">
        <v>1973</v>
      </c>
      <c r="C272" s="10" t="s">
        <v>7</v>
      </c>
      <c r="D272" s="15">
        <v>1658597</v>
      </c>
      <c r="E272" s="15">
        <v>837541</v>
      </c>
      <c r="F272" s="15">
        <v>821056</v>
      </c>
    </row>
    <row r="273" spans="1:35" x14ac:dyDescent="0.25">
      <c r="B273" s="14">
        <v>1973</v>
      </c>
      <c r="C273" s="10" t="s">
        <v>8</v>
      </c>
      <c r="D273" s="15">
        <v>1521949</v>
      </c>
      <c r="E273" s="15">
        <v>767776</v>
      </c>
      <c r="F273" s="15">
        <v>754173</v>
      </c>
    </row>
    <row r="274" spans="1:35" x14ac:dyDescent="0.25">
      <c r="B274" s="14">
        <v>1973</v>
      </c>
      <c r="C274" s="10" t="s">
        <v>9</v>
      </c>
      <c r="D274" s="15">
        <v>1300921</v>
      </c>
      <c r="E274" s="15">
        <v>646239</v>
      </c>
      <c r="F274" s="15">
        <v>654682</v>
      </c>
    </row>
    <row r="275" spans="1:35" x14ac:dyDescent="0.25">
      <c r="B275" s="14">
        <v>1973</v>
      </c>
      <c r="C275" s="10" t="s">
        <v>10</v>
      </c>
      <c r="D275" s="15">
        <v>1039708</v>
      </c>
      <c r="E275" s="15">
        <v>506737</v>
      </c>
      <c r="F275" s="15">
        <v>532971</v>
      </c>
    </row>
    <row r="276" spans="1:35" x14ac:dyDescent="0.25">
      <c r="B276" s="14">
        <v>1973</v>
      </c>
      <c r="C276" s="10" t="s">
        <v>11</v>
      </c>
      <c r="D276" s="15">
        <v>768943</v>
      </c>
      <c r="E276" s="15">
        <v>372351</v>
      </c>
      <c r="F276" s="15">
        <v>396592</v>
      </c>
    </row>
    <row r="277" spans="1:35" x14ac:dyDescent="0.25">
      <c r="B277" s="14">
        <v>1973</v>
      </c>
      <c r="C277" s="10" t="s">
        <v>12</v>
      </c>
      <c r="D277" s="15">
        <v>610368</v>
      </c>
      <c r="E277" s="15">
        <v>300807</v>
      </c>
      <c r="F277" s="15">
        <v>309561</v>
      </c>
    </row>
    <row r="278" spans="1:35" x14ac:dyDescent="0.25">
      <c r="B278" s="14">
        <v>1973</v>
      </c>
      <c r="C278" s="10" t="s">
        <v>13</v>
      </c>
      <c r="D278" s="15">
        <v>551220</v>
      </c>
      <c r="E278" s="15">
        <v>275176</v>
      </c>
      <c r="F278" s="15">
        <v>276044</v>
      </c>
    </row>
    <row r="279" spans="1:35" x14ac:dyDescent="0.25">
      <c r="B279" s="14">
        <v>1973</v>
      </c>
      <c r="C279" s="10" t="s">
        <v>14</v>
      </c>
      <c r="D279" s="15">
        <v>490313</v>
      </c>
      <c r="E279" s="15">
        <v>250005</v>
      </c>
      <c r="F279" s="15">
        <v>240308</v>
      </c>
    </row>
    <row r="280" spans="1:35" x14ac:dyDescent="0.25">
      <c r="B280" s="14">
        <v>1973</v>
      </c>
      <c r="C280" s="10" t="s">
        <v>15</v>
      </c>
      <c r="D280" s="15">
        <v>399631</v>
      </c>
      <c r="E280" s="15">
        <v>205985</v>
      </c>
      <c r="F280" s="15">
        <v>193646</v>
      </c>
    </row>
    <row r="281" spans="1:35" x14ac:dyDescent="0.25">
      <c r="B281" s="14">
        <v>1973</v>
      </c>
      <c r="C281" s="10" t="s">
        <v>16</v>
      </c>
      <c r="D281" s="15">
        <v>320603</v>
      </c>
      <c r="E281" s="15">
        <v>163844</v>
      </c>
      <c r="F281" s="15">
        <v>156759</v>
      </c>
    </row>
    <row r="282" spans="1:35" x14ac:dyDescent="0.25">
      <c r="B282" s="14">
        <v>1973</v>
      </c>
      <c r="C282" s="10" t="s">
        <v>17</v>
      </c>
      <c r="D282" s="15">
        <v>249737</v>
      </c>
      <c r="E282" s="15">
        <v>124496</v>
      </c>
      <c r="F282" s="15">
        <v>125241</v>
      </c>
    </row>
    <row r="283" spans="1:35" x14ac:dyDescent="0.25">
      <c r="B283" s="14">
        <v>1973</v>
      </c>
      <c r="C283" s="10" t="s">
        <v>18</v>
      </c>
      <c r="D283" s="15">
        <v>198002</v>
      </c>
      <c r="E283" s="15">
        <v>97057</v>
      </c>
      <c r="F283" s="15">
        <v>100945</v>
      </c>
    </row>
    <row r="284" spans="1:35" x14ac:dyDescent="0.25">
      <c r="B284" s="14">
        <v>1973</v>
      </c>
      <c r="C284" s="10" t="s">
        <v>19</v>
      </c>
      <c r="D284" s="15">
        <v>135663</v>
      </c>
      <c r="E284" s="15">
        <v>65074</v>
      </c>
      <c r="F284" s="15">
        <v>70589</v>
      </c>
    </row>
    <row r="285" spans="1:35" x14ac:dyDescent="0.25">
      <c r="B285" s="17">
        <v>1973</v>
      </c>
      <c r="C285" s="18" t="s">
        <v>31</v>
      </c>
      <c r="D285" s="19">
        <v>202375</v>
      </c>
      <c r="E285" s="19">
        <v>87558</v>
      </c>
      <c r="F285" s="19">
        <v>114817</v>
      </c>
    </row>
    <row r="286" spans="1:35" s="46" customFormat="1" ht="15" customHeight="1" x14ac:dyDescent="0.25">
      <c r="A286" s="48"/>
      <c r="B286" s="160">
        <v>1973</v>
      </c>
      <c r="C286" s="70" t="s">
        <v>24</v>
      </c>
      <c r="D286" s="71">
        <f>+SUM(D284:D285)/SUM(D271:D285)</f>
        <v>2.9968949275542198E-2</v>
      </c>
      <c r="E286" s="71">
        <f>+SUM(E284:E285)/SUM(E271:E285)</f>
        <v>2.7109728398289498E-2</v>
      </c>
      <c r="F286" s="71">
        <f>+SUM(F284:F285)/SUM(F271:F285)</f>
        <v>3.2818404333730067E-2</v>
      </c>
      <c r="G286" s="48"/>
      <c r="H286" s="48"/>
      <c r="I286" s="48"/>
      <c r="J286" s="48"/>
      <c r="K286" s="48"/>
      <c r="L286" s="48"/>
      <c r="M286" s="48"/>
      <c r="N286" s="48"/>
      <c r="O286" s="48"/>
      <c r="P286" s="48"/>
      <c r="Q286" s="48"/>
      <c r="R286" s="48"/>
      <c r="S286" s="48"/>
      <c r="T286" s="48"/>
      <c r="U286" s="48"/>
      <c r="V286" s="48"/>
      <c r="W286" s="48"/>
      <c r="X286" s="48"/>
      <c r="Y286" s="48"/>
      <c r="Z286" s="48"/>
      <c r="AA286" s="48"/>
      <c r="AB286" s="48"/>
      <c r="AC286" s="48"/>
      <c r="AD286" s="48"/>
      <c r="AE286" s="48"/>
      <c r="AF286" s="48"/>
      <c r="AG286" s="48"/>
      <c r="AH286" s="48"/>
      <c r="AI286" s="48"/>
    </row>
    <row r="287" spans="1:35" s="46" customFormat="1" ht="15" customHeight="1" x14ac:dyDescent="0.25">
      <c r="A287" s="48"/>
      <c r="B287" s="69">
        <v>1973</v>
      </c>
      <c r="C287" s="70" t="s">
        <v>25</v>
      </c>
      <c r="D287" s="71">
        <f>+SUM(D284:D285)/SUM(D271:D273)</f>
        <v>6.744406163933693E-2</v>
      </c>
      <c r="E287" s="71">
        <f>+SUM(E284:E285)/SUM(E271:E273)</f>
        <v>6.021397120986955E-2</v>
      </c>
      <c r="F287" s="71">
        <f>+SUM(F284:F285)/SUM(F271:F273)</f>
        <v>7.4842055676004937E-2</v>
      </c>
      <c r="G287" s="48"/>
      <c r="H287" s="48"/>
      <c r="I287" s="48"/>
      <c r="J287" s="48"/>
      <c r="K287" s="48"/>
      <c r="L287" s="48"/>
      <c r="M287" s="48"/>
      <c r="N287" s="48"/>
      <c r="O287" s="48"/>
      <c r="P287" s="48"/>
      <c r="Q287" s="48"/>
      <c r="R287" s="48"/>
      <c r="S287" s="48"/>
      <c r="T287" s="48"/>
      <c r="U287" s="48"/>
      <c r="V287" s="48"/>
      <c r="W287" s="48"/>
      <c r="X287" s="48"/>
      <c r="Y287" s="48"/>
      <c r="Z287" s="48"/>
      <c r="AA287" s="48"/>
      <c r="AB287" s="48"/>
      <c r="AC287" s="48"/>
      <c r="AD287" s="48"/>
      <c r="AE287" s="48"/>
      <c r="AF287" s="48"/>
      <c r="AG287" s="48"/>
      <c r="AH287" s="48"/>
      <c r="AI287" s="48"/>
    </row>
    <row r="288" spans="1:35" s="46" customFormat="1" ht="15" customHeight="1" x14ac:dyDescent="0.25">
      <c r="A288" s="48"/>
      <c r="B288" s="69">
        <v>1973</v>
      </c>
      <c r="C288" s="70" t="s">
        <v>26</v>
      </c>
      <c r="D288" s="71"/>
      <c r="E288" s="71"/>
      <c r="F288" s="71"/>
      <c r="G288" s="48"/>
      <c r="H288" s="48"/>
      <c r="I288" s="48"/>
      <c r="J288" s="48"/>
      <c r="K288" s="48"/>
      <c r="L288" s="48"/>
      <c r="M288" s="48"/>
      <c r="N288" s="48"/>
      <c r="O288" s="48"/>
      <c r="P288" s="48"/>
      <c r="Q288" s="48"/>
      <c r="R288" s="48"/>
      <c r="S288" s="48"/>
      <c r="T288" s="48"/>
      <c r="U288" s="48"/>
      <c r="V288" s="48"/>
      <c r="W288" s="48"/>
      <c r="X288" s="48"/>
      <c r="Y288" s="48"/>
      <c r="Z288" s="48"/>
      <c r="AA288" s="48"/>
      <c r="AB288" s="48"/>
      <c r="AC288" s="48"/>
      <c r="AD288" s="48"/>
      <c r="AE288" s="48"/>
      <c r="AF288" s="48"/>
      <c r="AG288" s="48"/>
      <c r="AH288" s="48"/>
      <c r="AI288" s="48"/>
    </row>
    <row r="289" spans="1:35" s="46" customFormat="1" ht="15" customHeight="1" x14ac:dyDescent="0.25">
      <c r="A289" s="48"/>
      <c r="B289" s="69">
        <v>1973</v>
      </c>
      <c r="C289" s="70" t="s">
        <v>27</v>
      </c>
      <c r="D289" s="71">
        <f>+SUM(D271:D273,D284:D285)/SUM(D274:D283)</f>
        <v>0.90230385772971033</v>
      </c>
      <c r="E289" s="71">
        <f>+SUM(E271:E273,E284:E285)/SUM(E274:E283)</f>
        <v>0.91326392081821539</v>
      </c>
      <c r="F289" s="71">
        <f>+SUM(F271:F273,F284:F285)/SUM(F274:F283)</f>
        <v>0.89150544622263206</v>
      </c>
      <c r="G289" s="48"/>
      <c r="H289" s="48"/>
      <c r="I289" s="48"/>
      <c r="J289" s="48"/>
      <c r="K289" s="48"/>
      <c r="L289" s="48"/>
      <c r="M289" s="48"/>
      <c r="N289" s="48"/>
      <c r="O289" s="48"/>
      <c r="P289" s="48"/>
      <c r="Q289" s="48"/>
      <c r="R289" s="48"/>
      <c r="S289" s="48"/>
      <c r="T289" s="48"/>
      <c r="U289" s="48"/>
      <c r="V289" s="48"/>
      <c r="W289" s="48"/>
      <c r="X289" s="48"/>
      <c r="Y289" s="48"/>
      <c r="Z289" s="48"/>
      <c r="AA289" s="48"/>
      <c r="AB289" s="48"/>
      <c r="AC289" s="48"/>
      <c r="AD289" s="48"/>
      <c r="AE289" s="48"/>
      <c r="AF289" s="48"/>
      <c r="AG289" s="48"/>
      <c r="AH289" s="48"/>
      <c r="AI289" s="48"/>
    </row>
    <row r="290" spans="1:35" s="46" customFormat="1" ht="15" customHeight="1" x14ac:dyDescent="0.25">
      <c r="A290" s="48"/>
      <c r="B290" s="69">
        <v>1973</v>
      </c>
      <c r="C290" s="70" t="s">
        <v>28</v>
      </c>
      <c r="D290" s="71">
        <f>+SUM(D271:D273)/SUM(D274:D283)</f>
        <v>0.84529380991074043</v>
      </c>
      <c r="E290" s="71">
        <f>+SUM(E271:E273)/SUM(E274:E283)</f>
        <v>0.86139585557058707</v>
      </c>
      <c r="F290" s="71">
        <f>+SUM(F271:F273)/SUM(F274:F283)</f>
        <v>0.82942925568904513</v>
      </c>
      <c r="G290" s="48"/>
      <c r="H290" s="48"/>
      <c r="I290" s="48"/>
      <c r="J290" s="48"/>
      <c r="K290" s="48"/>
      <c r="L290" s="48"/>
      <c r="M290" s="48"/>
      <c r="N290" s="48"/>
      <c r="O290" s="48"/>
      <c r="P290" s="48"/>
      <c r="Q290" s="48"/>
      <c r="R290" s="48"/>
      <c r="S290" s="48"/>
      <c r="T290" s="48"/>
      <c r="U290" s="48"/>
      <c r="V290" s="48"/>
      <c r="W290" s="48"/>
      <c r="X290" s="48"/>
      <c r="Y290" s="48"/>
      <c r="Z290" s="48"/>
      <c r="AA290" s="48"/>
      <c r="AB290" s="48"/>
      <c r="AC290" s="48"/>
      <c r="AD290" s="48"/>
      <c r="AE290" s="48"/>
      <c r="AF290" s="48"/>
      <c r="AG290" s="48"/>
      <c r="AH290" s="48"/>
      <c r="AI290" s="48"/>
    </row>
    <row r="291" spans="1:35" s="46" customFormat="1" ht="15" customHeight="1" x14ac:dyDescent="0.25">
      <c r="A291" s="48"/>
      <c r="B291" s="72">
        <v>1973</v>
      </c>
      <c r="C291" s="73" t="s">
        <v>29</v>
      </c>
      <c r="D291" s="96">
        <f>+SUM(D274:D283)/SUM(D284:D285)</f>
        <v>17.540767606008792</v>
      </c>
      <c r="E291" s="96">
        <f>+SUM(E274:E283)/SUM(E284:E285)</f>
        <v>19.279685780177157</v>
      </c>
      <c r="F291" s="96">
        <f>+SUM(F274:F283)/SUM(F284:F285)</f>
        <v>16.109235947056728</v>
      </c>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row>
    <row r="292" spans="1:35" x14ac:dyDescent="0.25">
      <c r="B292" s="14">
        <v>1974</v>
      </c>
      <c r="C292" s="29" t="s">
        <v>3</v>
      </c>
      <c r="D292" s="30">
        <v>11631650</v>
      </c>
      <c r="E292" s="30">
        <v>5809822</v>
      </c>
      <c r="F292" s="30">
        <v>5821828</v>
      </c>
    </row>
    <row r="293" spans="1:35" x14ac:dyDescent="0.25">
      <c r="B293" s="14">
        <v>1974</v>
      </c>
      <c r="C293" s="10" t="s">
        <v>6</v>
      </c>
      <c r="D293" s="15">
        <v>1900336</v>
      </c>
      <c r="E293" s="15">
        <v>965897</v>
      </c>
      <c r="F293" s="15">
        <v>934439</v>
      </c>
    </row>
    <row r="294" spans="1:35" x14ac:dyDescent="0.25">
      <c r="B294" s="14">
        <v>1974</v>
      </c>
      <c r="C294" s="10" t="s">
        <v>7</v>
      </c>
      <c r="D294" s="15">
        <v>1663853</v>
      </c>
      <c r="E294" s="15">
        <v>840293</v>
      </c>
      <c r="F294" s="15">
        <v>823560</v>
      </c>
    </row>
    <row r="295" spans="1:35" x14ac:dyDescent="0.25">
      <c r="B295" s="14">
        <v>1974</v>
      </c>
      <c r="C295" s="10" t="s">
        <v>8</v>
      </c>
      <c r="D295" s="15">
        <v>1557256</v>
      </c>
      <c r="E295" s="15">
        <v>785796</v>
      </c>
      <c r="F295" s="15">
        <v>771460</v>
      </c>
    </row>
    <row r="296" spans="1:35" x14ac:dyDescent="0.25">
      <c r="B296" s="14">
        <v>1974</v>
      </c>
      <c r="C296" s="10" t="s">
        <v>9</v>
      </c>
      <c r="D296" s="15">
        <v>1346415</v>
      </c>
      <c r="E296" s="15">
        <v>672331</v>
      </c>
      <c r="F296" s="15">
        <v>674084</v>
      </c>
    </row>
    <row r="297" spans="1:35" x14ac:dyDescent="0.25">
      <c r="B297" s="14">
        <v>1974</v>
      </c>
      <c r="C297" s="10" t="s">
        <v>10</v>
      </c>
      <c r="D297" s="15">
        <v>1090591</v>
      </c>
      <c r="E297" s="15">
        <v>532960</v>
      </c>
      <c r="F297" s="15">
        <v>557631</v>
      </c>
    </row>
    <row r="298" spans="1:35" x14ac:dyDescent="0.25">
      <c r="B298" s="14">
        <v>1974</v>
      </c>
      <c r="C298" s="10" t="s">
        <v>11</v>
      </c>
      <c r="D298" s="15">
        <v>822718</v>
      </c>
      <c r="E298" s="15">
        <v>398492</v>
      </c>
      <c r="F298" s="15">
        <v>424226</v>
      </c>
    </row>
    <row r="299" spans="1:35" x14ac:dyDescent="0.25">
      <c r="B299" s="14">
        <v>1974</v>
      </c>
      <c r="C299" s="10" t="s">
        <v>12</v>
      </c>
      <c r="D299" s="15">
        <v>627740</v>
      </c>
      <c r="E299" s="15">
        <v>307505</v>
      </c>
      <c r="F299" s="15">
        <v>320235</v>
      </c>
    </row>
    <row r="300" spans="1:35" x14ac:dyDescent="0.25">
      <c r="B300" s="14">
        <v>1974</v>
      </c>
      <c r="C300" s="10" t="s">
        <v>13</v>
      </c>
      <c r="D300" s="15">
        <v>557189</v>
      </c>
      <c r="E300" s="15">
        <v>278126</v>
      </c>
      <c r="F300" s="15">
        <v>279063</v>
      </c>
    </row>
    <row r="301" spans="1:35" x14ac:dyDescent="0.25">
      <c r="B301" s="14">
        <v>1974</v>
      </c>
      <c r="C301" s="10" t="s">
        <v>14</v>
      </c>
      <c r="D301" s="15">
        <v>502836</v>
      </c>
      <c r="E301" s="15">
        <v>254421</v>
      </c>
      <c r="F301" s="15">
        <v>248415</v>
      </c>
    </row>
    <row r="302" spans="1:35" x14ac:dyDescent="0.25">
      <c r="B302" s="14">
        <v>1974</v>
      </c>
      <c r="C302" s="10" t="s">
        <v>15</v>
      </c>
      <c r="D302" s="15">
        <v>417843</v>
      </c>
      <c r="E302" s="15">
        <v>215503</v>
      </c>
      <c r="F302" s="15">
        <v>202340</v>
      </c>
    </row>
    <row r="303" spans="1:35" x14ac:dyDescent="0.25">
      <c r="B303" s="14">
        <v>1974</v>
      </c>
      <c r="C303" s="10" t="s">
        <v>16</v>
      </c>
      <c r="D303" s="15">
        <v>331481</v>
      </c>
      <c r="E303" s="15">
        <v>169669</v>
      </c>
      <c r="F303" s="15">
        <v>161812</v>
      </c>
    </row>
    <row r="304" spans="1:35" x14ac:dyDescent="0.25">
      <c r="B304" s="14">
        <v>1974</v>
      </c>
      <c r="C304" s="10" t="s">
        <v>17</v>
      </c>
      <c r="D304" s="15">
        <v>261086</v>
      </c>
      <c r="E304" s="15">
        <v>130703</v>
      </c>
      <c r="F304" s="15">
        <v>130383</v>
      </c>
    </row>
    <row r="305" spans="1:35" x14ac:dyDescent="0.25">
      <c r="B305" s="14">
        <v>1974</v>
      </c>
      <c r="C305" s="10" t="s">
        <v>18</v>
      </c>
      <c r="D305" s="15">
        <v>201882</v>
      </c>
      <c r="E305" s="15">
        <v>98950</v>
      </c>
      <c r="F305" s="15">
        <v>102932</v>
      </c>
    </row>
    <row r="306" spans="1:35" x14ac:dyDescent="0.25">
      <c r="B306" s="14">
        <v>1974</v>
      </c>
      <c r="C306" s="10" t="s">
        <v>19</v>
      </c>
      <c r="D306" s="15">
        <v>146357</v>
      </c>
      <c r="E306" s="15">
        <v>70276</v>
      </c>
      <c r="F306" s="15">
        <v>76081</v>
      </c>
    </row>
    <row r="307" spans="1:35" x14ac:dyDescent="0.25">
      <c r="B307" s="17">
        <v>1974</v>
      </c>
      <c r="C307" s="18" t="s">
        <v>31</v>
      </c>
      <c r="D307" s="19">
        <v>204067</v>
      </c>
      <c r="E307" s="19">
        <v>88900</v>
      </c>
      <c r="F307" s="19">
        <v>115167</v>
      </c>
    </row>
    <row r="308" spans="1:35" s="46" customFormat="1" ht="15" customHeight="1" x14ac:dyDescent="0.25">
      <c r="A308" s="48"/>
      <c r="B308" s="160">
        <v>1974</v>
      </c>
      <c r="C308" s="70" t="s">
        <v>24</v>
      </c>
      <c r="D308" s="71">
        <f>+SUM(D306:D307)/SUM(D293:D307)</f>
        <v>3.0126766193962165E-2</v>
      </c>
      <c r="E308" s="71">
        <f>+SUM(E306:E307)/SUM(E293:E307)</f>
        <v>2.7397741273312678E-2</v>
      </c>
      <c r="F308" s="71">
        <f>+SUM(F306:F307)/SUM(F293:F307)</f>
        <v>3.2850163213341242E-2</v>
      </c>
      <c r="G308" s="48"/>
      <c r="H308" s="48"/>
      <c r="I308" s="48"/>
      <c r="J308" s="48"/>
      <c r="K308" s="48"/>
      <c r="L308" s="48"/>
      <c r="M308" s="48"/>
      <c r="N308" s="48"/>
      <c r="O308" s="48"/>
      <c r="P308" s="48"/>
      <c r="Q308" s="48"/>
      <c r="R308" s="48"/>
      <c r="S308" s="48"/>
      <c r="T308" s="48"/>
      <c r="U308" s="48"/>
      <c r="V308" s="48"/>
      <c r="W308" s="48"/>
      <c r="X308" s="48"/>
      <c r="Y308" s="48"/>
      <c r="Z308" s="48"/>
      <c r="AA308" s="48"/>
      <c r="AB308" s="48"/>
      <c r="AC308" s="48"/>
      <c r="AD308" s="48"/>
      <c r="AE308" s="48"/>
      <c r="AF308" s="48"/>
      <c r="AG308" s="48"/>
      <c r="AH308" s="48"/>
      <c r="AI308" s="48"/>
    </row>
    <row r="309" spans="1:35" s="46" customFormat="1" ht="15" customHeight="1" x14ac:dyDescent="0.25">
      <c r="A309" s="48"/>
      <c r="B309" s="69">
        <v>1974</v>
      </c>
      <c r="C309" s="70" t="s">
        <v>25</v>
      </c>
      <c r="D309" s="71">
        <f>+SUM(D306:D307)/SUM(D293:D295)</f>
        <v>6.8422876746699418E-2</v>
      </c>
      <c r="E309" s="71">
        <f>+SUM(E306:E307)/SUM(E293:E295)</f>
        <v>6.1410825521434141E-2</v>
      </c>
      <c r="F309" s="71">
        <f>+SUM(F306:F307)/SUM(F293:F295)</f>
        <v>7.5608262478261162E-2</v>
      </c>
      <c r="G309" s="48"/>
      <c r="H309" s="48"/>
      <c r="I309" s="48"/>
      <c r="J309" s="48"/>
      <c r="K309" s="48"/>
      <c r="L309" s="48"/>
      <c r="M309" s="48"/>
      <c r="N309" s="48"/>
      <c r="O309" s="48"/>
      <c r="P309" s="48"/>
      <c r="Q309" s="48"/>
      <c r="R309" s="48"/>
      <c r="S309" s="48"/>
      <c r="T309" s="48"/>
      <c r="U309" s="48"/>
      <c r="V309" s="48"/>
      <c r="W309" s="48"/>
      <c r="X309" s="48"/>
      <c r="Y309" s="48"/>
      <c r="Z309" s="48"/>
      <c r="AA309" s="48"/>
      <c r="AB309" s="48"/>
      <c r="AC309" s="48"/>
      <c r="AD309" s="48"/>
      <c r="AE309" s="48"/>
      <c r="AF309" s="48"/>
      <c r="AG309" s="48"/>
      <c r="AH309" s="48"/>
      <c r="AI309" s="48"/>
    </row>
    <row r="310" spans="1:35" s="46" customFormat="1" ht="15" customHeight="1" x14ac:dyDescent="0.25">
      <c r="A310" s="48"/>
      <c r="B310" s="69">
        <v>1974</v>
      </c>
      <c r="C310" s="70" t="s">
        <v>26</v>
      </c>
      <c r="D310" s="71"/>
      <c r="E310" s="71"/>
      <c r="F310" s="71"/>
      <c r="G310" s="48"/>
      <c r="H310" s="48"/>
      <c r="I310" s="48"/>
      <c r="J310" s="48"/>
      <c r="K310" s="48"/>
      <c r="L310" s="48"/>
      <c r="M310" s="48"/>
      <c r="N310" s="48"/>
      <c r="O310" s="48"/>
      <c r="P310" s="48"/>
      <c r="Q310" s="48"/>
      <c r="R310" s="48"/>
      <c r="S310" s="48"/>
      <c r="T310" s="48"/>
      <c r="U310" s="48"/>
      <c r="V310" s="48"/>
      <c r="W310" s="48"/>
      <c r="X310" s="48"/>
      <c r="Y310" s="48"/>
      <c r="Z310" s="48"/>
      <c r="AA310" s="48"/>
      <c r="AB310" s="48"/>
      <c r="AC310" s="48"/>
      <c r="AD310" s="48"/>
      <c r="AE310" s="48"/>
      <c r="AF310" s="48"/>
      <c r="AG310" s="48"/>
      <c r="AH310" s="48"/>
      <c r="AI310" s="48"/>
    </row>
    <row r="311" spans="1:35" s="46" customFormat="1" ht="15" customHeight="1" x14ac:dyDescent="0.25">
      <c r="A311" s="48"/>
      <c r="B311" s="69">
        <v>1974</v>
      </c>
      <c r="C311" s="70" t="s">
        <v>27</v>
      </c>
      <c r="D311" s="71">
        <f>+SUM(D293:D295,D306:D307)/SUM(D296:D305)</f>
        <v>0.88832200365564939</v>
      </c>
      <c r="E311" s="71">
        <f>+SUM(E293:E295,E306:E307)/SUM(E296:E305)</f>
        <v>0.89946643301314955</v>
      </c>
      <c r="F311" s="71">
        <f>+SUM(F293:F295,F306:F307)/SUM(F296:F305)</f>
        <v>0.87733016544662401</v>
      </c>
      <c r="G311" s="48"/>
      <c r="H311" s="48"/>
      <c r="I311" s="48"/>
      <c r="J311" s="48"/>
      <c r="K311" s="48"/>
      <c r="L311" s="48"/>
      <c r="M311" s="48"/>
      <c r="N311" s="48"/>
      <c r="O311" s="48"/>
      <c r="P311" s="48"/>
      <c r="Q311" s="48"/>
      <c r="R311" s="48"/>
      <c r="S311" s="48"/>
      <c r="T311" s="48"/>
      <c r="U311" s="48"/>
      <c r="V311" s="48"/>
      <c r="W311" s="48"/>
      <c r="X311" s="48"/>
      <c r="Y311" s="48"/>
      <c r="Z311" s="48"/>
      <c r="AA311" s="48"/>
      <c r="AB311" s="48"/>
      <c r="AC311" s="48"/>
      <c r="AD311" s="48"/>
      <c r="AE311" s="48"/>
      <c r="AF311" s="48"/>
      <c r="AG311" s="48"/>
      <c r="AH311" s="48"/>
      <c r="AI311" s="48"/>
    </row>
    <row r="312" spans="1:35" s="46" customFormat="1" ht="15" customHeight="1" x14ac:dyDescent="0.25">
      <c r="A312" s="48"/>
      <c r="B312" s="69">
        <v>1974</v>
      </c>
      <c r="C312" s="70" t="s">
        <v>28</v>
      </c>
      <c r="D312" s="71">
        <f>+SUM(D293:D295)/SUM(D296:D305)</f>
        <v>0.83143296815260148</v>
      </c>
      <c r="E312" s="71">
        <f>+SUM(E293:E295)/SUM(E296:E305)</f>
        <v>0.84742534312411322</v>
      </c>
      <c r="F312" s="71">
        <f>+SUM(F293:F295)/SUM(F296:F305)</f>
        <v>0.81565956310637344</v>
      </c>
      <c r="G312" s="48"/>
      <c r="H312" s="48"/>
      <c r="I312" s="48"/>
      <c r="J312" s="48"/>
      <c r="K312" s="48"/>
      <c r="L312" s="48"/>
      <c r="M312" s="48"/>
      <c r="N312" s="48"/>
      <c r="O312" s="48"/>
      <c r="P312" s="48"/>
      <c r="Q312" s="48"/>
      <c r="R312" s="48"/>
      <c r="S312" s="48"/>
      <c r="T312" s="48"/>
      <c r="U312" s="48"/>
      <c r="V312" s="48"/>
      <c r="W312" s="48"/>
      <c r="X312" s="48"/>
      <c r="Y312" s="48"/>
      <c r="Z312" s="48"/>
      <c r="AA312" s="48"/>
      <c r="AB312" s="48"/>
      <c r="AC312" s="48"/>
      <c r="AD312" s="48"/>
      <c r="AE312" s="48"/>
      <c r="AF312" s="48"/>
      <c r="AG312" s="48"/>
      <c r="AH312" s="48"/>
      <c r="AI312" s="48"/>
    </row>
    <row r="313" spans="1:35" s="46" customFormat="1" ht="15" customHeight="1" x14ac:dyDescent="0.25">
      <c r="A313" s="48"/>
      <c r="B313" s="72">
        <v>1974</v>
      </c>
      <c r="C313" s="73" t="s">
        <v>29</v>
      </c>
      <c r="D313" s="96">
        <f>+SUM(D296:D305)/SUM(D306:D307)</f>
        <v>17.578079697737596</v>
      </c>
      <c r="E313" s="96">
        <f>+SUM(E296:E305)/SUM(E306:E307)</f>
        <v>19.215585264110167</v>
      </c>
      <c r="F313" s="96">
        <f>+SUM(F296:F305)/SUM(F306:F307)</f>
        <v>16.215181335229648</v>
      </c>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48"/>
    </row>
    <row r="314" spans="1:35" x14ac:dyDescent="0.25">
      <c r="B314" s="14">
        <v>1975</v>
      </c>
      <c r="C314" s="29" t="s">
        <v>3</v>
      </c>
      <c r="D314" s="30">
        <v>11993062</v>
      </c>
      <c r="E314" s="30">
        <v>5994896</v>
      </c>
      <c r="F314" s="30">
        <v>5998166</v>
      </c>
    </row>
    <row r="315" spans="1:35" x14ac:dyDescent="0.25">
      <c r="B315" s="14">
        <v>1975</v>
      </c>
      <c r="C315" s="10" t="s">
        <v>6</v>
      </c>
      <c r="D315" s="15">
        <v>1969310</v>
      </c>
      <c r="E315" s="15">
        <v>1002353</v>
      </c>
      <c r="F315" s="15">
        <v>966957</v>
      </c>
    </row>
    <row r="316" spans="1:35" x14ac:dyDescent="0.25">
      <c r="B316" s="14">
        <v>1975</v>
      </c>
      <c r="C316" s="10" t="s">
        <v>7</v>
      </c>
      <c r="D316" s="15">
        <v>1672821</v>
      </c>
      <c r="E316" s="15">
        <v>845145</v>
      </c>
      <c r="F316" s="15">
        <v>827676</v>
      </c>
    </row>
    <row r="317" spans="1:35" x14ac:dyDescent="0.25">
      <c r="B317" s="14">
        <v>1975</v>
      </c>
      <c r="C317" s="10" t="s">
        <v>8</v>
      </c>
      <c r="D317" s="15">
        <v>1588585</v>
      </c>
      <c r="E317" s="15">
        <v>801788</v>
      </c>
      <c r="F317" s="15">
        <v>786797</v>
      </c>
    </row>
    <row r="318" spans="1:35" x14ac:dyDescent="0.25">
      <c r="B318" s="14">
        <v>1975</v>
      </c>
      <c r="C318" s="10" t="s">
        <v>9</v>
      </c>
      <c r="D318" s="15">
        <v>1389689</v>
      </c>
      <c r="E318" s="15">
        <v>697231</v>
      </c>
      <c r="F318" s="15">
        <v>692458</v>
      </c>
    </row>
    <row r="319" spans="1:35" x14ac:dyDescent="0.25">
      <c r="B319" s="14">
        <v>1975</v>
      </c>
      <c r="C319" s="10" t="s">
        <v>10</v>
      </c>
      <c r="D319" s="15">
        <v>1142146</v>
      </c>
      <c r="E319" s="15">
        <v>559985</v>
      </c>
      <c r="F319" s="15">
        <v>582161</v>
      </c>
    </row>
    <row r="320" spans="1:35" x14ac:dyDescent="0.25">
      <c r="B320" s="14">
        <v>1975</v>
      </c>
      <c r="C320" s="10" t="s">
        <v>11</v>
      </c>
      <c r="D320" s="15">
        <v>879468</v>
      </c>
      <c r="E320" s="15">
        <v>426436</v>
      </c>
      <c r="F320" s="15">
        <v>453032</v>
      </c>
    </row>
    <row r="321" spans="1:35" x14ac:dyDescent="0.25">
      <c r="B321" s="14">
        <v>1975</v>
      </c>
      <c r="C321" s="10" t="s">
        <v>12</v>
      </c>
      <c r="D321" s="15">
        <v>649930</v>
      </c>
      <c r="E321" s="15">
        <v>316722</v>
      </c>
      <c r="F321" s="15">
        <v>333208</v>
      </c>
    </row>
    <row r="322" spans="1:35" x14ac:dyDescent="0.25">
      <c r="B322" s="14">
        <v>1975</v>
      </c>
      <c r="C322" s="10" t="s">
        <v>13</v>
      </c>
      <c r="D322" s="15">
        <v>564380</v>
      </c>
      <c r="E322" s="15">
        <v>281541</v>
      </c>
      <c r="F322" s="15">
        <v>282839</v>
      </c>
    </row>
    <row r="323" spans="1:35" x14ac:dyDescent="0.25">
      <c r="B323" s="14">
        <v>1975</v>
      </c>
      <c r="C323" s="10" t="s">
        <v>14</v>
      </c>
      <c r="D323" s="15">
        <v>514866</v>
      </c>
      <c r="E323" s="15">
        <v>258663</v>
      </c>
      <c r="F323" s="15">
        <v>256203</v>
      </c>
    </row>
    <row r="324" spans="1:35" x14ac:dyDescent="0.25">
      <c r="B324" s="14">
        <v>1975</v>
      </c>
      <c r="C324" s="10" t="s">
        <v>15</v>
      </c>
      <c r="D324" s="15">
        <v>436191</v>
      </c>
      <c r="E324" s="15">
        <v>224930</v>
      </c>
      <c r="F324" s="15">
        <v>211261</v>
      </c>
    </row>
    <row r="325" spans="1:35" x14ac:dyDescent="0.25">
      <c r="B325" s="14">
        <v>1975</v>
      </c>
      <c r="C325" s="10" t="s">
        <v>16</v>
      </c>
      <c r="D325" s="15">
        <v>343240</v>
      </c>
      <c r="E325" s="15">
        <v>175896</v>
      </c>
      <c r="F325" s="15">
        <v>167344</v>
      </c>
    </row>
    <row r="326" spans="1:35" x14ac:dyDescent="0.25">
      <c r="B326" s="14">
        <v>1975</v>
      </c>
      <c r="C326" s="10" t="s">
        <v>17</v>
      </c>
      <c r="D326" s="15">
        <v>272849</v>
      </c>
      <c r="E326" s="15">
        <v>137192</v>
      </c>
      <c r="F326" s="15">
        <v>135657</v>
      </c>
    </row>
    <row r="327" spans="1:35" x14ac:dyDescent="0.25">
      <c r="B327" s="14">
        <v>1975</v>
      </c>
      <c r="C327" s="10" t="s">
        <v>18</v>
      </c>
      <c r="D327" s="15">
        <v>206430</v>
      </c>
      <c r="E327" s="15">
        <v>101211</v>
      </c>
      <c r="F327" s="15">
        <v>105219</v>
      </c>
    </row>
    <row r="328" spans="1:35" x14ac:dyDescent="0.25">
      <c r="B328" s="14">
        <v>1975</v>
      </c>
      <c r="C328" s="10" t="s">
        <v>19</v>
      </c>
      <c r="D328" s="15">
        <v>156833</v>
      </c>
      <c r="E328" s="15">
        <v>75341</v>
      </c>
      <c r="F328" s="15">
        <v>81492</v>
      </c>
    </row>
    <row r="329" spans="1:35" x14ac:dyDescent="0.25">
      <c r="B329" s="17">
        <v>1975</v>
      </c>
      <c r="C329" s="18" t="s">
        <v>31</v>
      </c>
      <c r="D329" s="19">
        <v>206324</v>
      </c>
      <c r="E329" s="19">
        <v>90462</v>
      </c>
      <c r="F329" s="19">
        <v>115862</v>
      </c>
    </row>
    <row r="330" spans="1:35" s="46" customFormat="1" ht="15" customHeight="1" x14ac:dyDescent="0.25">
      <c r="A330" s="48"/>
      <c r="B330" s="160">
        <v>1975</v>
      </c>
      <c r="C330" s="70" t="s">
        <v>24</v>
      </c>
      <c r="D330" s="71">
        <f>+SUM(D328:D329)/SUM(D315:D329)</f>
        <v>3.028059056144294E-2</v>
      </c>
      <c r="E330" s="71">
        <f>+SUM(E328:E329)/SUM(E315:E329)</f>
        <v>2.7657360528022503E-2</v>
      </c>
      <c r="F330" s="71">
        <f>+SUM(F328:F329)/SUM(F315:F329)</f>
        <v>3.290239049736203E-2</v>
      </c>
      <c r="G330" s="48"/>
      <c r="H330" s="48"/>
      <c r="I330" s="48"/>
      <c r="J330" s="48"/>
      <c r="K330" s="48"/>
      <c r="L330" s="48"/>
      <c r="M330" s="48"/>
      <c r="N330" s="48"/>
      <c r="O330" s="48"/>
      <c r="P330" s="48"/>
      <c r="Q330" s="48"/>
      <c r="R330" s="48"/>
      <c r="S330" s="48"/>
      <c r="T330" s="48"/>
      <c r="U330" s="48"/>
      <c r="V330" s="48"/>
      <c r="W330" s="48"/>
      <c r="X330" s="48"/>
      <c r="Y330" s="48"/>
      <c r="Z330" s="48"/>
      <c r="AA330" s="48"/>
      <c r="AB330" s="48"/>
      <c r="AC330" s="48"/>
      <c r="AD330" s="48"/>
      <c r="AE330" s="48"/>
      <c r="AF330" s="48"/>
      <c r="AG330" s="48"/>
      <c r="AH330" s="48"/>
      <c r="AI330" s="48"/>
    </row>
    <row r="331" spans="1:35" s="46" customFormat="1" ht="15" customHeight="1" x14ac:dyDescent="0.25">
      <c r="A331" s="48"/>
      <c r="B331" s="69">
        <v>1975</v>
      </c>
      <c r="C331" s="70" t="s">
        <v>25</v>
      </c>
      <c r="D331" s="71">
        <f>+SUM(D328:D329)/SUM(D315:D317)</f>
        <v>6.9427780059173549E-2</v>
      </c>
      <c r="E331" s="71">
        <f>+SUM(E328:E329)/SUM(E315:E317)</f>
        <v>6.2584032075057208E-2</v>
      </c>
      <c r="F331" s="71">
        <f>+SUM(F328:F329)/SUM(F315:F317)</f>
        <v>7.6451424210611948E-2</v>
      </c>
      <c r="G331" s="48"/>
      <c r="H331" s="48"/>
      <c r="I331" s="48"/>
      <c r="J331" s="48"/>
      <c r="K331" s="48"/>
      <c r="L331" s="48"/>
      <c r="M331" s="48"/>
      <c r="N331" s="48"/>
      <c r="O331" s="48"/>
      <c r="P331" s="48"/>
      <c r="Q331" s="48"/>
      <c r="R331" s="48"/>
      <c r="S331" s="48"/>
      <c r="T331" s="48"/>
      <c r="U331" s="48"/>
      <c r="V331" s="48"/>
      <c r="W331" s="48"/>
      <c r="X331" s="48"/>
      <c r="Y331" s="48"/>
      <c r="Z331" s="48"/>
      <c r="AA331" s="48"/>
      <c r="AB331" s="48"/>
      <c r="AC331" s="48"/>
      <c r="AD331" s="48"/>
      <c r="AE331" s="48"/>
      <c r="AF331" s="48"/>
      <c r="AG331" s="48"/>
      <c r="AH331" s="48"/>
      <c r="AI331" s="48"/>
    </row>
    <row r="332" spans="1:35" s="46" customFormat="1" ht="15" customHeight="1" x14ac:dyDescent="0.25">
      <c r="A332" s="48"/>
      <c r="B332" s="69">
        <v>1975</v>
      </c>
      <c r="C332" s="70" t="s">
        <v>26</v>
      </c>
      <c r="D332" s="71"/>
      <c r="E332" s="71"/>
      <c r="F332" s="71"/>
      <c r="G332" s="48"/>
      <c r="H332" s="48"/>
      <c r="I332" s="48"/>
      <c r="J332" s="48"/>
      <c r="K332" s="48"/>
      <c r="L332" s="48"/>
      <c r="M332" s="48"/>
      <c r="N332" s="48"/>
      <c r="O332" s="48"/>
      <c r="P332" s="48"/>
      <c r="Q332" s="48"/>
      <c r="R332" s="48"/>
      <c r="S332" s="48"/>
      <c r="T332" s="48"/>
      <c r="U332" s="48"/>
      <c r="V332" s="48"/>
      <c r="W332" s="48"/>
      <c r="X332" s="48"/>
      <c r="Y332" s="48"/>
      <c r="Z332" s="48"/>
      <c r="AA332" s="48"/>
      <c r="AB332" s="48"/>
      <c r="AC332" s="48"/>
      <c r="AD332" s="48"/>
      <c r="AE332" s="48"/>
      <c r="AF332" s="48"/>
      <c r="AG332" s="48"/>
      <c r="AH332" s="48"/>
      <c r="AI332" s="48"/>
    </row>
    <row r="333" spans="1:35" s="46" customFormat="1" ht="15" customHeight="1" x14ac:dyDescent="0.25">
      <c r="A333" s="48"/>
      <c r="B333" s="69">
        <v>1975</v>
      </c>
      <c r="C333" s="70" t="s">
        <v>27</v>
      </c>
      <c r="D333" s="71">
        <f>+SUM(D315:D317,D328:D329)/SUM(D318:D327)</f>
        <v>0.87415342787968908</v>
      </c>
      <c r="E333" s="71">
        <f>+SUM(E315:E317,E328:E329)/SUM(E318:E327)</f>
        <v>0.88530184379114829</v>
      </c>
      <c r="F333" s="71">
        <f>+SUM(F315:F317,F328:F329)/SUM(F318:F327)</f>
        <v>0.8631420564567982</v>
      </c>
      <c r="G333" s="48"/>
      <c r="H333" s="48"/>
      <c r="I333" s="48"/>
      <c r="J333" s="48"/>
      <c r="K333" s="48"/>
      <c r="L333" s="48"/>
      <c r="M333" s="48"/>
      <c r="N333" s="48"/>
      <c r="O333" s="48"/>
      <c r="P333" s="48"/>
      <c r="Q333" s="48"/>
      <c r="R333" s="48"/>
      <c r="S333" s="48"/>
      <c r="T333" s="48"/>
      <c r="U333" s="48"/>
      <c r="V333" s="48"/>
      <c r="W333" s="48"/>
      <c r="X333" s="48"/>
      <c r="Y333" s="48"/>
      <c r="Z333" s="48"/>
      <c r="AA333" s="48"/>
      <c r="AB333" s="48"/>
      <c r="AC333" s="48"/>
      <c r="AD333" s="48"/>
      <c r="AE333" s="48"/>
      <c r="AF333" s="48"/>
      <c r="AG333" s="48"/>
      <c r="AH333" s="48"/>
      <c r="AI333" s="48"/>
    </row>
    <row r="334" spans="1:35" s="46" customFormat="1" ht="15" customHeight="1" x14ac:dyDescent="0.25">
      <c r="A334" s="48"/>
      <c r="B334" s="69">
        <v>1975</v>
      </c>
      <c r="C334" s="70" t="s">
        <v>28</v>
      </c>
      <c r="D334" s="71">
        <f>+SUM(D315:D317)/SUM(D318:D327)</f>
        <v>0.81740295528073947</v>
      </c>
      <c r="E334" s="71">
        <f>+SUM(E315:E317)/SUM(E318:E327)</f>
        <v>0.83315937099327098</v>
      </c>
      <c r="F334" s="71">
        <f>+SUM(F315:F317)/SUM(F318:F327)</f>
        <v>0.80184022896319851</v>
      </c>
      <c r="G334" s="48"/>
      <c r="H334" s="48"/>
      <c r="I334" s="48"/>
      <c r="J334" s="48"/>
      <c r="K334" s="48"/>
      <c r="L334" s="48"/>
      <c r="M334" s="48"/>
      <c r="N334" s="48"/>
      <c r="O334" s="48"/>
      <c r="P334" s="48"/>
      <c r="Q334" s="48"/>
      <c r="R334" s="48"/>
      <c r="S334" s="48"/>
      <c r="T334" s="48"/>
      <c r="U334" s="48"/>
      <c r="V334" s="48"/>
      <c r="W334" s="48"/>
      <c r="X334" s="48"/>
      <c r="Y334" s="48"/>
      <c r="Z334" s="48"/>
      <c r="AA334" s="48"/>
      <c r="AB334" s="48"/>
      <c r="AC334" s="48"/>
      <c r="AD334" s="48"/>
      <c r="AE334" s="48"/>
      <c r="AF334" s="48"/>
      <c r="AG334" s="48"/>
      <c r="AH334" s="48"/>
      <c r="AI334" s="48"/>
    </row>
    <row r="335" spans="1:35" s="46" customFormat="1" ht="15" customHeight="1" x14ac:dyDescent="0.25">
      <c r="A335" s="48"/>
      <c r="B335" s="72">
        <v>1975</v>
      </c>
      <c r="C335" s="73" t="s">
        <v>29</v>
      </c>
      <c r="D335" s="96">
        <f>+SUM(D318:D327)/SUM(D328:D329)</f>
        <v>17.620998631445904</v>
      </c>
      <c r="E335" s="96">
        <f>+SUM(E318:E327)/SUM(E328:E329)</f>
        <v>19.178223554459208</v>
      </c>
      <c r="F335" s="96">
        <f>+SUM(F318:F327)/SUM(F328:F329)</f>
        <v>16.312727383280805</v>
      </c>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c r="AH335" s="48"/>
      <c r="AI335" s="48"/>
    </row>
    <row r="336" spans="1:35" x14ac:dyDescent="0.25">
      <c r="B336" s="14">
        <v>1976</v>
      </c>
      <c r="C336" s="29" t="s">
        <v>3</v>
      </c>
      <c r="D336" s="30">
        <v>12361190</v>
      </c>
      <c r="E336" s="30">
        <v>6182721</v>
      </c>
      <c r="F336" s="30">
        <v>6178469</v>
      </c>
    </row>
    <row r="337" spans="1:35" x14ac:dyDescent="0.25">
      <c r="B337" s="14">
        <v>1976</v>
      </c>
      <c r="C337" s="10" t="s">
        <v>6</v>
      </c>
      <c r="D337" s="15">
        <v>2030776</v>
      </c>
      <c r="E337" s="15">
        <v>1034711</v>
      </c>
      <c r="F337" s="15">
        <v>996065</v>
      </c>
    </row>
    <row r="338" spans="1:35" x14ac:dyDescent="0.25">
      <c r="B338" s="14">
        <v>1976</v>
      </c>
      <c r="C338" s="10" t="s">
        <v>7</v>
      </c>
      <c r="D338" s="15">
        <v>1694946</v>
      </c>
      <c r="E338" s="15">
        <v>856870</v>
      </c>
      <c r="F338" s="15">
        <v>838076</v>
      </c>
    </row>
    <row r="339" spans="1:35" x14ac:dyDescent="0.25">
      <c r="B339" s="14">
        <v>1976</v>
      </c>
      <c r="C339" s="10" t="s">
        <v>8</v>
      </c>
      <c r="D339" s="15">
        <v>1616770</v>
      </c>
      <c r="E339" s="15">
        <v>816206</v>
      </c>
      <c r="F339" s="15">
        <v>800564</v>
      </c>
    </row>
    <row r="340" spans="1:35" x14ac:dyDescent="0.25">
      <c r="B340" s="14">
        <v>1976</v>
      </c>
      <c r="C340" s="10" t="s">
        <v>9</v>
      </c>
      <c r="D340" s="15">
        <v>1430856</v>
      </c>
      <c r="E340" s="15">
        <v>720345</v>
      </c>
      <c r="F340" s="15">
        <v>710511</v>
      </c>
    </row>
    <row r="341" spans="1:35" x14ac:dyDescent="0.25">
      <c r="B341" s="14">
        <v>1976</v>
      </c>
      <c r="C341" s="10" t="s">
        <v>10</v>
      </c>
      <c r="D341" s="15">
        <v>1191848</v>
      </c>
      <c r="E341" s="15">
        <v>586369</v>
      </c>
      <c r="F341" s="15">
        <v>605479</v>
      </c>
    </row>
    <row r="342" spans="1:35" x14ac:dyDescent="0.25">
      <c r="B342" s="14">
        <v>1976</v>
      </c>
      <c r="C342" s="10" t="s">
        <v>11</v>
      </c>
      <c r="D342" s="15">
        <v>933804</v>
      </c>
      <c r="E342" s="15">
        <v>453454</v>
      </c>
      <c r="F342" s="15">
        <v>480350</v>
      </c>
    </row>
    <row r="343" spans="1:35" x14ac:dyDescent="0.25">
      <c r="B343" s="14">
        <v>1976</v>
      </c>
      <c r="C343" s="10" t="s">
        <v>12</v>
      </c>
      <c r="D343" s="15">
        <v>678560</v>
      </c>
      <c r="E343" s="15">
        <v>329458</v>
      </c>
      <c r="F343" s="15">
        <v>349102</v>
      </c>
    </row>
    <row r="344" spans="1:35" x14ac:dyDescent="0.25">
      <c r="B344" s="14">
        <v>1976</v>
      </c>
      <c r="C344" s="10" t="s">
        <v>13</v>
      </c>
      <c r="D344" s="15">
        <v>575063</v>
      </c>
      <c r="E344" s="15">
        <v>286323</v>
      </c>
      <c r="F344" s="15">
        <v>288740</v>
      </c>
    </row>
    <row r="345" spans="1:35" x14ac:dyDescent="0.25">
      <c r="B345" s="14">
        <v>1976</v>
      </c>
      <c r="C345" s="10" t="s">
        <v>14</v>
      </c>
      <c r="D345" s="15">
        <v>526214</v>
      </c>
      <c r="E345" s="15">
        <v>262869</v>
      </c>
      <c r="F345" s="15">
        <v>263345</v>
      </c>
    </row>
    <row r="346" spans="1:35" x14ac:dyDescent="0.25">
      <c r="B346" s="14">
        <v>1976</v>
      </c>
      <c r="C346" s="10" t="s">
        <v>15</v>
      </c>
      <c r="D346" s="15">
        <v>452875</v>
      </c>
      <c r="E346" s="15">
        <v>233103</v>
      </c>
      <c r="F346" s="15">
        <v>219772</v>
      </c>
    </row>
    <row r="347" spans="1:35" x14ac:dyDescent="0.25">
      <c r="B347" s="14">
        <v>1976</v>
      </c>
      <c r="C347" s="10" t="s">
        <v>16</v>
      </c>
      <c r="D347" s="15">
        <v>356041</v>
      </c>
      <c r="E347" s="15">
        <v>182570</v>
      </c>
      <c r="F347" s="15">
        <v>173471</v>
      </c>
    </row>
    <row r="348" spans="1:35" x14ac:dyDescent="0.25">
      <c r="B348" s="14">
        <v>1976</v>
      </c>
      <c r="C348" s="10" t="s">
        <v>17</v>
      </c>
      <c r="D348" s="15">
        <v>284418</v>
      </c>
      <c r="E348" s="15">
        <v>143491</v>
      </c>
      <c r="F348" s="15">
        <v>140927</v>
      </c>
    </row>
    <row r="349" spans="1:35" x14ac:dyDescent="0.25">
      <c r="B349" s="14">
        <v>1976</v>
      </c>
      <c r="C349" s="10" t="s">
        <v>18</v>
      </c>
      <c r="D349" s="15">
        <v>212391</v>
      </c>
      <c r="E349" s="15">
        <v>104248</v>
      </c>
      <c r="F349" s="15">
        <v>108143</v>
      </c>
    </row>
    <row r="350" spans="1:35" x14ac:dyDescent="0.25">
      <c r="B350" s="14">
        <v>1976</v>
      </c>
      <c r="C350" s="10" t="s">
        <v>19</v>
      </c>
      <c r="D350" s="15">
        <v>165853</v>
      </c>
      <c r="E350" s="15">
        <v>79716</v>
      </c>
      <c r="F350" s="15">
        <v>86137</v>
      </c>
    </row>
    <row r="351" spans="1:35" x14ac:dyDescent="0.25">
      <c r="B351" s="17">
        <v>1976</v>
      </c>
      <c r="C351" s="18" t="s">
        <v>31</v>
      </c>
      <c r="D351" s="19">
        <v>210775</v>
      </c>
      <c r="E351" s="19">
        <v>92988</v>
      </c>
      <c r="F351" s="19">
        <v>117787</v>
      </c>
    </row>
    <row r="352" spans="1:35" s="46" customFormat="1" ht="15" customHeight="1" x14ac:dyDescent="0.25">
      <c r="A352" s="48"/>
      <c r="B352" s="160">
        <v>1976</v>
      </c>
      <c r="C352" s="70" t="s">
        <v>24</v>
      </c>
      <c r="D352" s="71">
        <f>+SUM(D350:D351)/SUM(D337:D351)</f>
        <v>3.0468587571261342E-2</v>
      </c>
      <c r="E352" s="71">
        <f>+SUM(E350:E351)/SUM(E337:E351)</f>
        <v>2.7933332265842176E-2</v>
      </c>
      <c r="F352" s="71">
        <f>+SUM(F350:F351)/SUM(F337:F351)</f>
        <v>3.3005587630204183E-2</v>
      </c>
      <c r="G352" s="48"/>
      <c r="H352" s="48"/>
      <c r="I352" s="48"/>
      <c r="J352" s="48"/>
      <c r="K352" s="48"/>
      <c r="L352" s="48"/>
      <c r="M352" s="48"/>
      <c r="N352" s="48"/>
      <c r="O352" s="48"/>
      <c r="P352" s="48"/>
      <c r="Q352" s="48"/>
      <c r="R352" s="48"/>
      <c r="S352" s="48"/>
      <c r="T352" s="48"/>
      <c r="U352" s="48"/>
      <c r="V352" s="48"/>
      <c r="W352" s="48"/>
      <c r="X352" s="48"/>
      <c r="Y352" s="48"/>
      <c r="Z352" s="48"/>
      <c r="AA352" s="48"/>
      <c r="AB352" s="48"/>
      <c r="AC352" s="48"/>
      <c r="AD352" s="48"/>
      <c r="AE352" s="48"/>
      <c r="AF352" s="48"/>
      <c r="AG352" s="48"/>
      <c r="AH352" s="48"/>
      <c r="AI352" s="48"/>
    </row>
    <row r="353" spans="1:35" s="46" customFormat="1" ht="15" customHeight="1" x14ac:dyDescent="0.25">
      <c r="A353" s="48"/>
      <c r="B353" s="69">
        <v>1976</v>
      </c>
      <c r="C353" s="70" t="s">
        <v>25</v>
      </c>
      <c r="D353" s="71">
        <f>+SUM(D350:D351)/SUM(D337:D339)</f>
        <v>7.0496689559853346E-2</v>
      </c>
      <c r="E353" s="71">
        <f>+SUM(E350:E351)/SUM(E337:E339)</f>
        <v>6.3780496767286352E-2</v>
      </c>
      <c r="F353" s="71">
        <f>+SUM(F350:F351)/SUM(F337:F339)</f>
        <v>7.7399177517027518E-2</v>
      </c>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c r="AI353" s="48"/>
    </row>
    <row r="354" spans="1:35" s="46" customFormat="1" ht="15" customHeight="1" x14ac:dyDescent="0.25">
      <c r="A354" s="48"/>
      <c r="B354" s="69">
        <v>1976</v>
      </c>
      <c r="C354" s="70" t="s">
        <v>26</v>
      </c>
      <c r="D354" s="71"/>
      <c r="E354" s="71"/>
      <c r="F354" s="71"/>
      <c r="G354" s="48"/>
      <c r="H354" s="48"/>
      <c r="I354" s="48"/>
      <c r="J354" s="48"/>
      <c r="K354" s="48"/>
      <c r="L354" s="48"/>
      <c r="M354" s="48"/>
      <c r="N354" s="48"/>
      <c r="O354" s="48"/>
      <c r="P354" s="48"/>
      <c r="Q354" s="48"/>
      <c r="R354" s="48"/>
      <c r="S354" s="48"/>
      <c r="T354" s="48"/>
      <c r="U354" s="48"/>
      <c r="V354" s="48"/>
      <c r="W354" s="48"/>
      <c r="X354" s="48"/>
      <c r="Y354" s="48"/>
      <c r="Z354" s="48"/>
      <c r="AA354" s="48"/>
      <c r="AB354" s="48"/>
      <c r="AC354" s="48"/>
      <c r="AD354" s="48"/>
      <c r="AE354" s="48"/>
      <c r="AF354" s="48"/>
      <c r="AG354" s="48"/>
      <c r="AH354" s="48"/>
      <c r="AI354" s="48"/>
    </row>
    <row r="355" spans="1:35" s="46" customFormat="1" ht="15" customHeight="1" x14ac:dyDescent="0.25">
      <c r="A355" s="48"/>
      <c r="B355" s="69">
        <v>1976</v>
      </c>
      <c r="C355" s="70" t="s">
        <v>27</v>
      </c>
      <c r="D355" s="71">
        <f>+SUM(D337:D339,D350:D351)/SUM(D340:D349)</f>
        <v>0.86104482488139988</v>
      </c>
      <c r="E355" s="71">
        <f>+SUM(E337:E339,E350:E351)/SUM(E340:E349)</f>
        <v>0.87228660632360555</v>
      </c>
      <c r="F355" s="71">
        <f>+SUM(F337:F339,F350:F351)/SUM(F340:F349)</f>
        <v>0.84992963734789695</v>
      </c>
      <c r="G355" s="48"/>
      <c r="H355" s="48"/>
      <c r="I355" s="48"/>
      <c r="J355" s="48"/>
      <c r="K355" s="48"/>
      <c r="L355" s="48"/>
      <c r="M355" s="48"/>
      <c r="N355" s="48"/>
      <c r="O355" s="48"/>
      <c r="P355" s="48"/>
      <c r="Q355" s="48"/>
      <c r="R355" s="48"/>
      <c r="S355" s="48"/>
      <c r="T355" s="48"/>
      <c r="U355" s="48"/>
      <c r="V355" s="48"/>
      <c r="W355" s="48"/>
      <c r="X355" s="48"/>
      <c r="Y355" s="48"/>
      <c r="Z355" s="48"/>
      <c r="AA355" s="48"/>
      <c r="AB355" s="48"/>
      <c r="AC355" s="48"/>
      <c r="AD355" s="48"/>
      <c r="AE355" s="48"/>
      <c r="AF355" s="48"/>
      <c r="AG355" s="48"/>
      <c r="AH355" s="48"/>
      <c r="AI355" s="48"/>
    </row>
    <row r="356" spans="1:35" s="46" customFormat="1" ht="15" customHeight="1" x14ac:dyDescent="0.25">
      <c r="A356" s="48"/>
      <c r="B356" s="69">
        <v>1976</v>
      </c>
      <c r="C356" s="70" t="s">
        <v>28</v>
      </c>
      <c r="D356" s="71">
        <f>+SUM(D337:D339)/SUM(D340:D349)</f>
        <v>0.8043414176604583</v>
      </c>
      <c r="E356" s="71">
        <f>+SUM(E337:E339)/SUM(E340:E349)</f>
        <v>0.8199874024522823</v>
      </c>
      <c r="F356" s="71">
        <f>+SUM(F337:F339)/SUM(F340:F349)</f>
        <v>0.78887162259269905</v>
      </c>
      <c r="G356" s="48"/>
      <c r="H356" s="48"/>
      <c r="I356" s="48"/>
      <c r="J356" s="48"/>
      <c r="K356" s="48"/>
      <c r="L356" s="48"/>
      <c r="M356" s="48"/>
      <c r="N356" s="48"/>
      <c r="O356" s="48"/>
      <c r="P356" s="48"/>
      <c r="Q356" s="48"/>
      <c r="R356" s="48"/>
      <c r="S356" s="48"/>
      <c r="T356" s="48"/>
      <c r="U356" s="48"/>
      <c r="V356" s="48"/>
      <c r="W356" s="48"/>
      <c r="X356" s="48"/>
      <c r="Y356" s="48"/>
      <c r="Z356" s="48"/>
      <c r="AA356" s="48"/>
      <c r="AB356" s="48"/>
      <c r="AC356" s="48"/>
      <c r="AD356" s="48"/>
      <c r="AE356" s="48"/>
      <c r="AF356" s="48"/>
      <c r="AG356" s="48"/>
      <c r="AH356" s="48"/>
      <c r="AI356" s="48"/>
    </row>
    <row r="357" spans="1:35" s="46" customFormat="1" ht="15" customHeight="1" x14ac:dyDescent="0.25">
      <c r="A357" s="48"/>
      <c r="B357" s="72">
        <v>1976</v>
      </c>
      <c r="C357" s="73" t="s">
        <v>29</v>
      </c>
      <c r="D357" s="96">
        <f>+SUM(D340:D349)/SUM(D350:D351)</f>
        <v>17.635624541988381</v>
      </c>
      <c r="E357" s="96">
        <f>+SUM(E340:E349)/SUM(E350:E351)</f>
        <v>19.120749953677969</v>
      </c>
      <c r="F357" s="96">
        <f>+SUM(F340:F349)/SUM(F350:F351)</f>
        <v>16.377866263902238</v>
      </c>
      <c r="G357" s="48"/>
      <c r="H357" s="48"/>
      <c r="I357" s="48"/>
      <c r="J357" s="48"/>
      <c r="K357" s="48"/>
      <c r="L357" s="48"/>
      <c r="M357" s="48"/>
      <c r="N357" s="48"/>
      <c r="O357" s="48"/>
      <c r="P357" s="48"/>
      <c r="Q357" s="48"/>
      <c r="R357" s="48"/>
      <c r="S357" s="48"/>
      <c r="T357" s="48"/>
      <c r="U357" s="48"/>
      <c r="V357" s="48"/>
      <c r="W357" s="48"/>
      <c r="X357" s="48"/>
      <c r="Y357" s="48"/>
      <c r="Z357" s="48"/>
      <c r="AA357" s="48"/>
      <c r="AB357" s="48"/>
      <c r="AC357" s="48"/>
      <c r="AD357" s="48"/>
      <c r="AE357" s="48"/>
      <c r="AF357" s="48"/>
      <c r="AG357" s="48"/>
      <c r="AH357" s="48"/>
      <c r="AI357" s="48"/>
    </row>
    <row r="358" spans="1:35" x14ac:dyDescent="0.25">
      <c r="B358" s="14">
        <v>1977</v>
      </c>
      <c r="C358" s="29" t="s">
        <v>3</v>
      </c>
      <c r="D358" s="30">
        <v>12736686</v>
      </c>
      <c r="E358" s="30">
        <v>6373393</v>
      </c>
      <c r="F358" s="30">
        <v>6363293</v>
      </c>
    </row>
    <row r="359" spans="1:35" x14ac:dyDescent="0.25">
      <c r="B359" s="14">
        <v>1977</v>
      </c>
      <c r="C359" s="10" t="s">
        <v>6</v>
      </c>
      <c r="D359" s="15">
        <v>2082547</v>
      </c>
      <c r="E359" s="15">
        <v>1061728</v>
      </c>
      <c r="F359" s="15">
        <v>1020819</v>
      </c>
    </row>
    <row r="360" spans="1:35" x14ac:dyDescent="0.25">
      <c r="B360" s="14">
        <v>1977</v>
      </c>
      <c r="C360" s="10" t="s">
        <v>7</v>
      </c>
      <c r="D360" s="15">
        <v>1737990</v>
      </c>
      <c r="E360" s="15">
        <v>879544</v>
      </c>
      <c r="F360" s="15">
        <v>858446</v>
      </c>
    </row>
    <row r="361" spans="1:35" x14ac:dyDescent="0.25">
      <c r="B361" s="14">
        <v>1977</v>
      </c>
      <c r="C361" s="10" t="s">
        <v>8</v>
      </c>
      <c r="D361" s="15">
        <v>1637047</v>
      </c>
      <c r="E361" s="15">
        <v>826560</v>
      </c>
      <c r="F361" s="15">
        <v>810487</v>
      </c>
    </row>
    <row r="362" spans="1:35" x14ac:dyDescent="0.25">
      <c r="B362" s="14">
        <v>1977</v>
      </c>
      <c r="C362" s="10" t="s">
        <v>9</v>
      </c>
      <c r="D362" s="15">
        <v>1470574</v>
      </c>
      <c r="E362" s="15">
        <v>741653</v>
      </c>
      <c r="F362" s="15">
        <v>728921</v>
      </c>
    </row>
    <row r="363" spans="1:35" x14ac:dyDescent="0.25">
      <c r="B363" s="14">
        <v>1977</v>
      </c>
      <c r="C363" s="10" t="s">
        <v>10</v>
      </c>
      <c r="D363" s="15">
        <v>1239472</v>
      </c>
      <c r="E363" s="15">
        <v>612262</v>
      </c>
      <c r="F363" s="15">
        <v>627210</v>
      </c>
    </row>
    <row r="364" spans="1:35" x14ac:dyDescent="0.25">
      <c r="B364" s="14">
        <v>1977</v>
      </c>
      <c r="C364" s="10" t="s">
        <v>11</v>
      </c>
      <c r="D364" s="15">
        <v>984453</v>
      </c>
      <c r="E364" s="15">
        <v>478865</v>
      </c>
      <c r="F364" s="15">
        <v>505588</v>
      </c>
    </row>
    <row r="365" spans="1:35" x14ac:dyDescent="0.25">
      <c r="B365" s="14">
        <v>1977</v>
      </c>
      <c r="C365" s="10" t="s">
        <v>12</v>
      </c>
      <c r="D365" s="15">
        <v>716335</v>
      </c>
      <c r="E365" s="15">
        <v>347091</v>
      </c>
      <c r="F365" s="15">
        <v>369244</v>
      </c>
    </row>
    <row r="366" spans="1:35" x14ac:dyDescent="0.25">
      <c r="B366" s="14">
        <v>1977</v>
      </c>
      <c r="C366" s="10" t="s">
        <v>13</v>
      </c>
      <c r="D366" s="15">
        <v>588600</v>
      </c>
      <c r="E366" s="15">
        <v>291900</v>
      </c>
      <c r="F366" s="15">
        <v>296700</v>
      </c>
    </row>
    <row r="367" spans="1:35" x14ac:dyDescent="0.25">
      <c r="B367" s="14">
        <v>1977</v>
      </c>
      <c r="C367" s="10" t="s">
        <v>14</v>
      </c>
      <c r="D367" s="15">
        <v>535319</v>
      </c>
      <c r="E367" s="15">
        <v>266689</v>
      </c>
      <c r="F367" s="15">
        <v>268630</v>
      </c>
    </row>
    <row r="368" spans="1:35" x14ac:dyDescent="0.25">
      <c r="B368" s="14">
        <v>1977</v>
      </c>
      <c r="C368" s="10" t="s">
        <v>15</v>
      </c>
      <c r="D368" s="15">
        <v>467330</v>
      </c>
      <c r="E368" s="15">
        <v>239453</v>
      </c>
      <c r="F368" s="15">
        <v>227877</v>
      </c>
    </row>
    <row r="369" spans="1:35" x14ac:dyDescent="0.25">
      <c r="B369" s="14">
        <v>1977</v>
      </c>
      <c r="C369" s="10" t="s">
        <v>16</v>
      </c>
      <c r="D369" s="15">
        <v>370640</v>
      </c>
      <c r="E369" s="15">
        <v>190160</v>
      </c>
      <c r="F369" s="15">
        <v>180480</v>
      </c>
    </row>
    <row r="370" spans="1:35" x14ac:dyDescent="0.25">
      <c r="B370" s="14">
        <v>1977</v>
      </c>
      <c r="C370" s="10" t="s">
        <v>17</v>
      </c>
      <c r="D370" s="15">
        <v>295272</v>
      </c>
      <c r="E370" s="15">
        <v>149303</v>
      </c>
      <c r="F370" s="15">
        <v>145969</v>
      </c>
    </row>
    <row r="371" spans="1:35" x14ac:dyDescent="0.25">
      <c r="B371" s="14">
        <v>1977</v>
      </c>
      <c r="C371" s="10" t="s">
        <v>18</v>
      </c>
      <c r="D371" s="15">
        <v>220380</v>
      </c>
      <c r="E371" s="15">
        <v>108402</v>
      </c>
      <c r="F371" s="15">
        <v>111978</v>
      </c>
    </row>
    <row r="372" spans="1:35" x14ac:dyDescent="0.25">
      <c r="B372" s="14">
        <v>1977</v>
      </c>
      <c r="C372" s="10" t="s">
        <v>19</v>
      </c>
      <c r="D372" s="15">
        <v>172329</v>
      </c>
      <c r="E372" s="15">
        <v>82863</v>
      </c>
      <c r="F372" s="15">
        <v>89466</v>
      </c>
    </row>
    <row r="373" spans="1:35" x14ac:dyDescent="0.25">
      <c r="B373" s="17">
        <v>1977</v>
      </c>
      <c r="C373" s="18" t="s">
        <v>31</v>
      </c>
      <c r="D373" s="19">
        <v>218398</v>
      </c>
      <c r="E373" s="19">
        <v>96920</v>
      </c>
      <c r="F373" s="19">
        <v>121478</v>
      </c>
    </row>
    <row r="374" spans="1:35" s="46" customFormat="1" ht="15" customHeight="1" x14ac:dyDescent="0.25">
      <c r="A374" s="48"/>
      <c r="B374" s="160">
        <v>1977</v>
      </c>
      <c r="C374" s="70" t="s">
        <v>24</v>
      </c>
      <c r="D374" s="71">
        <f>+SUM(D372:D373)/SUM(D359:D373)</f>
        <v>3.0677289210081806E-2</v>
      </c>
      <c r="E374" s="71">
        <f>+SUM(E372:E373)/SUM(E359:E373)</f>
        <v>2.8208365622518491E-2</v>
      </c>
      <c r="F374" s="71">
        <f>+SUM(F372:F373)/SUM(F359:F373)</f>
        <v>3.3150131543526286E-2</v>
      </c>
      <c r="G374" s="48"/>
      <c r="H374" s="48"/>
      <c r="I374" s="48"/>
      <c r="J374" s="48"/>
      <c r="K374" s="48"/>
      <c r="L374" s="48"/>
      <c r="M374" s="48"/>
      <c r="N374" s="48"/>
      <c r="O374" s="48"/>
      <c r="P374" s="48"/>
      <c r="Q374" s="48"/>
      <c r="R374" s="48"/>
      <c r="S374" s="48"/>
      <c r="T374" s="48"/>
      <c r="U374" s="48"/>
      <c r="V374" s="48"/>
      <c r="W374" s="48"/>
      <c r="X374" s="48"/>
      <c r="Y374" s="48"/>
      <c r="Z374" s="48"/>
      <c r="AA374" s="48"/>
      <c r="AB374" s="48"/>
      <c r="AC374" s="48"/>
      <c r="AD374" s="48"/>
      <c r="AE374" s="48"/>
      <c r="AF374" s="48"/>
      <c r="AG374" s="48"/>
      <c r="AH374" s="48"/>
      <c r="AI374" s="48"/>
    </row>
    <row r="375" spans="1:35" s="46" customFormat="1" ht="15" customHeight="1" x14ac:dyDescent="0.25">
      <c r="A375" s="48"/>
      <c r="B375" s="69">
        <v>1977</v>
      </c>
      <c r="C375" s="70" t="s">
        <v>25</v>
      </c>
      <c r="D375" s="71">
        <f>+SUM(D372:D373)/SUM(D359:D361)</f>
        <v>7.1593401036062848E-2</v>
      </c>
      <c r="E375" s="71">
        <f>+SUM(E372:E373)/SUM(E359:E361)</f>
        <v>6.4954448102341467E-2</v>
      </c>
      <c r="F375" s="71">
        <f>+SUM(F372:F373)/SUM(F359:F361)</f>
        <v>7.8425074133228634E-2</v>
      </c>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48"/>
    </row>
    <row r="376" spans="1:35" s="46" customFormat="1" ht="15" customHeight="1" x14ac:dyDescent="0.25">
      <c r="A376" s="48"/>
      <c r="B376" s="69">
        <v>1977</v>
      </c>
      <c r="C376" s="70" t="s">
        <v>26</v>
      </c>
      <c r="D376" s="71"/>
      <c r="E376" s="71"/>
      <c r="F376" s="71"/>
      <c r="G376" s="48"/>
      <c r="H376" s="48"/>
      <c r="I376" s="48"/>
      <c r="J376" s="48"/>
      <c r="K376" s="48"/>
      <c r="L376" s="48"/>
      <c r="M376" s="48"/>
      <c r="N376" s="48"/>
      <c r="O376" s="48"/>
      <c r="P376" s="48"/>
      <c r="Q376" s="48"/>
      <c r="R376" s="48"/>
      <c r="S376" s="48"/>
      <c r="T376" s="48"/>
      <c r="U376" s="48"/>
      <c r="V376" s="48"/>
      <c r="W376" s="48"/>
      <c r="X376" s="48"/>
      <c r="Y376" s="48"/>
      <c r="Z376" s="48"/>
      <c r="AA376" s="48"/>
      <c r="AB376" s="48"/>
      <c r="AC376" s="48"/>
      <c r="AD376" s="48"/>
      <c r="AE376" s="48"/>
      <c r="AF376" s="48"/>
      <c r="AG376" s="48"/>
      <c r="AH376" s="48"/>
      <c r="AI376" s="48"/>
    </row>
    <row r="377" spans="1:35" s="46" customFormat="1" ht="15" customHeight="1" x14ac:dyDescent="0.25">
      <c r="A377" s="48"/>
      <c r="B377" s="69">
        <v>1977</v>
      </c>
      <c r="C377" s="70" t="s">
        <v>27</v>
      </c>
      <c r="D377" s="71">
        <f>+SUM(D359:D361,D372:D373)/SUM(D362:D371)</f>
        <v>0.84901170450215036</v>
      </c>
      <c r="E377" s="71">
        <f>+SUM(E359:E361,E372:E373)/SUM(E362:E371)</f>
        <v>0.86042207054864617</v>
      </c>
      <c r="F377" s="71">
        <f>+SUM(F359:F361,F372:F373)/SUM(F362:F371)</f>
        <v>0.83772266885230939</v>
      </c>
      <c r="G377" s="48"/>
      <c r="H377" s="48"/>
      <c r="I377" s="48"/>
      <c r="J377" s="48"/>
      <c r="K377" s="48"/>
      <c r="L377" s="48"/>
      <c r="M377" s="48"/>
      <c r="N377" s="48"/>
      <c r="O377" s="48"/>
      <c r="P377" s="48"/>
      <c r="Q377" s="48"/>
      <c r="R377" s="48"/>
      <c r="S377" s="48"/>
      <c r="T377" s="48"/>
      <c r="U377" s="48"/>
      <c r="V377" s="48"/>
      <c r="W377" s="48"/>
      <c r="X377" s="48"/>
      <c r="Y377" s="48"/>
      <c r="Z377" s="48"/>
      <c r="AA377" s="48"/>
      <c r="AB377" s="48"/>
      <c r="AC377" s="48"/>
      <c r="AD377" s="48"/>
      <c r="AE377" s="48"/>
      <c r="AF377" s="48"/>
      <c r="AG377" s="48"/>
      <c r="AH377" s="48"/>
      <c r="AI377" s="48"/>
    </row>
    <row r="378" spans="1:35" s="46" customFormat="1" ht="15" customHeight="1" x14ac:dyDescent="0.25">
      <c r="A378" s="48"/>
      <c r="B378" s="69">
        <v>1977</v>
      </c>
      <c r="C378" s="70" t="s">
        <v>28</v>
      </c>
      <c r="D378" s="71">
        <f>+SUM(D359:D361)/SUM(D362:D371)</f>
        <v>0.79228903769031156</v>
      </c>
      <c r="E378" s="71">
        <f>+SUM(E359:E361)/SUM(E362:E371)</f>
        <v>0.80794260457040712</v>
      </c>
      <c r="F378" s="71">
        <f>+SUM(F359:F361)/SUM(F362:F371)</f>
        <v>0.77680192063933517</v>
      </c>
      <c r="G378" s="48"/>
      <c r="H378" s="48"/>
      <c r="I378" s="48"/>
      <c r="J378" s="48"/>
      <c r="K378" s="48"/>
      <c r="L378" s="48"/>
      <c r="M378" s="48"/>
      <c r="N378" s="48"/>
      <c r="O378" s="48"/>
      <c r="P378" s="48"/>
      <c r="Q378" s="48"/>
      <c r="R378" s="48"/>
      <c r="S378" s="48"/>
      <c r="T378" s="48"/>
      <c r="U378" s="48"/>
      <c r="V378" s="48"/>
      <c r="W378" s="48"/>
      <c r="X378" s="48"/>
      <c r="Y378" s="48"/>
      <c r="Z378" s="48"/>
      <c r="AA378" s="48"/>
      <c r="AB378" s="48"/>
      <c r="AC378" s="48"/>
      <c r="AD378" s="48"/>
      <c r="AE378" s="48"/>
      <c r="AF378" s="48"/>
      <c r="AG378" s="48"/>
      <c r="AH378" s="48"/>
      <c r="AI378" s="48"/>
    </row>
    <row r="379" spans="1:35" s="46" customFormat="1" ht="15" customHeight="1" x14ac:dyDescent="0.25">
      <c r="A379" s="48"/>
      <c r="B379" s="72">
        <v>1977</v>
      </c>
      <c r="C379" s="73" t="s">
        <v>29</v>
      </c>
      <c r="D379" s="96">
        <f>+SUM(D362:D371)/SUM(D372:D373)</f>
        <v>17.629636549304244</v>
      </c>
      <c r="E379" s="96">
        <f>+SUM(E362:E371)/SUM(E372:E373)</f>
        <v>19.055071947848241</v>
      </c>
      <c r="F379" s="96">
        <f>+SUM(F362:F371)/SUM(F372:F373)</f>
        <v>16.414768848604368</v>
      </c>
      <c r="G379" s="48"/>
      <c r="H379" s="48"/>
      <c r="I379" s="48"/>
      <c r="J379" s="48"/>
      <c r="K379" s="48"/>
      <c r="L379" s="48"/>
      <c r="M379" s="48"/>
      <c r="N379" s="48"/>
      <c r="O379" s="48"/>
      <c r="P379" s="48"/>
      <c r="Q379" s="48"/>
      <c r="R379" s="48"/>
      <c r="S379" s="48"/>
      <c r="T379" s="48"/>
      <c r="U379" s="48"/>
      <c r="V379" s="48"/>
      <c r="W379" s="48"/>
      <c r="X379" s="48"/>
      <c r="Y379" s="48"/>
      <c r="Z379" s="48"/>
      <c r="AA379" s="48"/>
      <c r="AB379" s="48"/>
      <c r="AC379" s="48"/>
      <c r="AD379" s="48"/>
      <c r="AE379" s="48"/>
      <c r="AF379" s="48"/>
      <c r="AG379" s="48"/>
      <c r="AH379" s="48"/>
      <c r="AI379" s="48"/>
    </row>
    <row r="380" spans="1:35" x14ac:dyDescent="0.25">
      <c r="B380" s="14">
        <v>1978</v>
      </c>
      <c r="C380" s="29" t="s">
        <v>3</v>
      </c>
      <c r="D380" s="30">
        <v>13121952</v>
      </c>
      <c r="E380" s="30">
        <v>6568626</v>
      </c>
      <c r="F380" s="30">
        <v>6553326</v>
      </c>
    </row>
    <row r="381" spans="1:35" x14ac:dyDescent="0.25">
      <c r="B381" s="14">
        <v>1978</v>
      </c>
      <c r="C381" s="10" t="s">
        <v>6</v>
      </c>
      <c r="D381" s="15">
        <v>2128694</v>
      </c>
      <c r="E381" s="15">
        <v>1085578</v>
      </c>
      <c r="F381" s="15">
        <v>1043116</v>
      </c>
    </row>
    <row r="382" spans="1:35" x14ac:dyDescent="0.25">
      <c r="B382" s="14">
        <v>1978</v>
      </c>
      <c r="C382" s="10" t="s">
        <v>7</v>
      </c>
      <c r="D382" s="15">
        <v>1798844</v>
      </c>
      <c r="E382" s="15">
        <v>911651</v>
      </c>
      <c r="F382" s="15">
        <v>887193</v>
      </c>
    </row>
    <row r="383" spans="1:35" x14ac:dyDescent="0.25">
      <c r="B383" s="14">
        <v>1978</v>
      </c>
      <c r="C383" s="10" t="s">
        <v>8</v>
      </c>
      <c r="D383" s="15">
        <v>1647151</v>
      </c>
      <c r="E383" s="15">
        <v>831655</v>
      </c>
      <c r="F383" s="15">
        <v>815496</v>
      </c>
    </row>
    <row r="384" spans="1:35" x14ac:dyDescent="0.25">
      <c r="B384" s="14">
        <v>1978</v>
      </c>
      <c r="C384" s="10" t="s">
        <v>9</v>
      </c>
      <c r="D384" s="15">
        <v>1509013</v>
      </c>
      <c r="E384" s="15">
        <v>761523</v>
      </c>
      <c r="F384" s="15">
        <v>747490</v>
      </c>
    </row>
    <row r="385" spans="1:35" x14ac:dyDescent="0.25">
      <c r="B385" s="14">
        <v>1978</v>
      </c>
      <c r="C385" s="10" t="s">
        <v>10</v>
      </c>
      <c r="D385" s="15">
        <v>1286524</v>
      </c>
      <c r="E385" s="15">
        <v>638628</v>
      </c>
      <c r="F385" s="15">
        <v>647896</v>
      </c>
    </row>
    <row r="386" spans="1:35" x14ac:dyDescent="0.25">
      <c r="B386" s="14">
        <v>1978</v>
      </c>
      <c r="C386" s="10" t="s">
        <v>11</v>
      </c>
      <c r="D386" s="15">
        <v>1034345</v>
      </c>
      <c r="E386" s="15">
        <v>504139</v>
      </c>
      <c r="F386" s="15">
        <v>530206</v>
      </c>
    </row>
    <row r="387" spans="1:35" x14ac:dyDescent="0.25">
      <c r="B387" s="14">
        <v>1978</v>
      </c>
      <c r="C387" s="10" t="s">
        <v>12</v>
      </c>
      <c r="D387" s="15">
        <v>763225</v>
      </c>
      <c r="E387" s="15">
        <v>369494</v>
      </c>
      <c r="F387" s="15">
        <v>393731</v>
      </c>
    </row>
    <row r="388" spans="1:35" x14ac:dyDescent="0.25">
      <c r="B388" s="14">
        <v>1978</v>
      </c>
      <c r="C388" s="10" t="s">
        <v>13</v>
      </c>
      <c r="D388" s="15">
        <v>603329</v>
      </c>
      <c r="E388" s="15">
        <v>297495</v>
      </c>
      <c r="F388" s="15">
        <v>305834</v>
      </c>
    </row>
    <row r="389" spans="1:35" x14ac:dyDescent="0.25">
      <c r="B389" s="14">
        <v>1978</v>
      </c>
      <c r="C389" s="10" t="s">
        <v>14</v>
      </c>
      <c r="D389" s="15">
        <v>542205</v>
      </c>
      <c r="E389" s="15">
        <v>269908</v>
      </c>
      <c r="F389" s="15">
        <v>272297</v>
      </c>
    </row>
    <row r="390" spans="1:35" x14ac:dyDescent="0.25">
      <c r="B390" s="14">
        <v>1978</v>
      </c>
      <c r="C390" s="10" t="s">
        <v>15</v>
      </c>
      <c r="D390" s="15">
        <v>480481</v>
      </c>
      <c r="E390" s="15">
        <v>244504</v>
      </c>
      <c r="F390" s="15">
        <v>235977</v>
      </c>
    </row>
    <row r="391" spans="1:35" x14ac:dyDescent="0.25">
      <c r="B391" s="14">
        <v>1978</v>
      </c>
      <c r="C391" s="10" t="s">
        <v>16</v>
      </c>
      <c r="D391" s="15">
        <v>387212</v>
      </c>
      <c r="E391" s="15">
        <v>198806</v>
      </c>
      <c r="F391" s="15">
        <v>188406</v>
      </c>
    </row>
    <row r="392" spans="1:35" x14ac:dyDescent="0.25">
      <c r="B392" s="14">
        <v>1978</v>
      </c>
      <c r="C392" s="10" t="s">
        <v>17</v>
      </c>
      <c r="D392" s="15">
        <v>305602</v>
      </c>
      <c r="E392" s="15">
        <v>154815</v>
      </c>
      <c r="F392" s="15">
        <v>150787</v>
      </c>
    </row>
    <row r="393" spans="1:35" x14ac:dyDescent="0.25">
      <c r="B393" s="14">
        <v>1978</v>
      </c>
      <c r="C393" s="10" t="s">
        <v>18</v>
      </c>
      <c r="D393" s="15">
        <v>230156</v>
      </c>
      <c r="E393" s="15">
        <v>113543</v>
      </c>
      <c r="F393" s="15">
        <v>116613</v>
      </c>
    </row>
    <row r="394" spans="1:35" x14ac:dyDescent="0.25">
      <c r="B394" s="14">
        <v>1978</v>
      </c>
      <c r="C394" s="10" t="s">
        <v>19</v>
      </c>
      <c r="D394" s="15">
        <v>176645</v>
      </c>
      <c r="E394" s="15">
        <v>84933</v>
      </c>
      <c r="F394" s="15">
        <v>91712</v>
      </c>
    </row>
    <row r="395" spans="1:35" x14ac:dyDescent="0.25">
      <c r="B395" s="17">
        <v>1978</v>
      </c>
      <c r="C395" s="18" t="s">
        <v>31</v>
      </c>
      <c r="D395" s="19">
        <v>228526</v>
      </c>
      <c r="E395" s="19">
        <v>101954</v>
      </c>
      <c r="F395" s="19">
        <v>126572</v>
      </c>
    </row>
    <row r="396" spans="1:35" s="46" customFormat="1" ht="15" customHeight="1" x14ac:dyDescent="0.25">
      <c r="A396" s="48"/>
      <c r="B396" s="160">
        <v>1978</v>
      </c>
      <c r="C396" s="70" t="s">
        <v>24</v>
      </c>
      <c r="D396" s="71">
        <f>+SUM(D394:D395)/SUM(D381:D395)</f>
        <v>3.0877342029600473E-2</v>
      </c>
      <c r="E396" s="71">
        <f>+SUM(E394:E395)/SUM(E381:E395)</f>
        <v>2.8451460016143407E-2</v>
      </c>
      <c r="F396" s="71">
        <f>+SUM(F394:F395)/SUM(F381:F395)</f>
        <v>3.3308887731207021E-2</v>
      </c>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row>
    <row r="397" spans="1:35" s="46" customFormat="1" ht="15" customHeight="1" x14ac:dyDescent="0.25">
      <c r="A397" s="48"/>
      <c r="B397" s="69">
        <v>1978</v>
      </c>
      <c r="C397" s="70" t="s">
        <v>25</v>
      </c>
      <c r="D397" s="71">
        <f>+SUM(D394:D395)/SUM(D381:D383)</f>
        <v>7.268046701798074E-2</v>
      </c>
      <c r="E397" s="71">
        <f>+SUM(E394:E395)/SUM(E381:E383)</f>
        <v>6.6063861225840292E-2</v>
      </c>
      <c r="F397" s="71">
        <f>+SUM(F394:F395)/SUM(F381:F383)</f>
        <v>7.9497269471065862E-2</v>
      </c>
      <c r="G397" s="48"/>
      <c r="H397" s="48"/>
      <c r="I397" s="48"/>
      <c r="J397" s="48"/>
      <c r="K397" s="48"/>
      <c r="L397" s="48"/>
      <c r="M397" s="48"/>
      <c r="N397" s="48"/>
      <c r="O397" s="48"/>
      <c r="P397" s="48"/>
      <c r="Q397" s="48"/>
      <c r="R397" s="48"/>
      <c r="S397" s="48"/>
      <c r="T397" s="48"/>
      <c r="U397" s="48"/>
      <c r="V397" s="48"/>
      <c r="W397" s="48"/>
      <c r="X397" s="48"/>
      <c r="Y397" s="48"/>
      <c r="Z397" s="48"/>
      <c r="AA397" s="48"/>
      <c r="AB397" s="48"/>
      <c r="AC397" s="48"/>
      <c r="AD397" s="48"/>
      <c r="AE397" s="48"/>
      <c r="AF397" s="48"/>
      <c r="AG397" s="48"/>
      <c r="AH397" s="48"/>
      <c r="AI397" s="48"/>
    </row>
    <row r="398" spans="1:35" s="46" customFormat="1" ht="15" customHeight="1" x14ac:dyDescent="0.25">
      <c r="A398" s="48"/>
      <c r="B398" s="69">
        <v>1978</v>
      </c>
      <c r="C398" s="70" t="s">
        <v>26</v>
      </c>
      <c r="D398" s="71"/>
      <c r="E398" s="71"/>
      <c r="F398" s="71"/>
      <c r="G398" s="48"/>
      <c r="H398" s="48"/>
      <c r="I398" s="48"/>
      <c r="J398" s="48"/>
      <c r="K398" s="48"/>
      <c r="L398" s="48"/>
      <c r="M398" s="48"/>
      <c r="N398" s="48"/>
      <c r="O398" s="48"/>
      <c r="P398" s="48"/>
      <c r="Q398" s="48"/>
      <c r="R398" s="48"/>
      <c r="S398" s="48"/>
      <c r="T398" s="48"/>
      <c r="U398" s="48"/>
      <c r="V398" s="48"/>
      <c r="W398" s="48"/>
      <c r="X398" s="48"/>
      <c r="Y398" s="48"/>
      <c r="Z398" s="48"/>
      <c r="AA398" s="48"/>
      <c r="AB398" s="48"/>
      <c r="AC398" s="48"/>
      <c r="AD398" s="48"/>
      <c r="AE398" s="48"/>
      <c r="AF398" s="48"/>
      <c r="AG398" s="48"/>
      <c r="AH398" s="48"/>
      <c r="AI398" s="48"/>
    </row>
    <row r="399" spans="1:35" s="46" customFormat="1" ht="15" customHeight="1" x14ac:dyDescent="0.25">
      <c r="A399" s="48"/>
      <c r="B399" s="69">
        <v>1978</v>
      </c>
      <c r="C399" s="70" t="s">
        <v>27</v>
      </c>
      <c r="D399" s="71">
        <f>+SUM(D381:D383,D394:D395)/SUM(D384:D393)</f>
        <v>0.83727008837186634</v>
      </c>
      <c r="E399" s="71">
        <f>+SUM(E381:E383,E394:E395)/SUM(E384:E393)</f>
        <v>0.84883030689403316</v>
      </c>
      <c r="F399" s="71">
        <f>+SUM(F381:F383,F394:F395)/SUM(F384:F393)</f>
        <v>0.82582704903576998</v>
      </c>
      <c r="G399" s="48"/>
      <c r="H399" s="48"/>
      <c r="I399" s="48"/>
      <c r="J399" s="48"/>
      <c r="K399" s="48"/>
      <c r="L399" s="48"/>
      <c r="M399" s="48"/>
      <c r="N399" s="48"/>
      <c r="O399" s="48"/>
      <c r="P399" s="48"/>
      <c r="Q399" s="48"/>
      <c r="R399" s="48"/>
      <c r="S399" s="48"/>
      <c r="T399" s="48"/>
      <c r="U399" s="48"/>
      <c r="V399" s="48"/>
      <c r="W399" s="48"/>
      <c r="X399" s="48"/>
      <c r="Y399" s="48"/>
      <c r="Z399" s="48"/>
      <c r="AA399" s="48"/>
      <c r="AB399" s="48"/>
      <c r="AC399" s="48"/>
      <c r="AD399" s="48"/>
      <c r="AE399" s="48"/>
      <c r="AF399" s="48"/>
      <c r="AG399" s="48"/>
      <c r="AH399" s="48"/>
      <c r="AI399" s="48"/>
    </row>
    <row r="400" spans="1:35" s="46" customFormat="1" ht="15" customHeight="1" x14ac:dyDescent="0.25">
      <c r="A400" s="48"/>
      <c r="B400" s="69">
        <v>1978</v>
      </c>
      <c r="C400" s="70" t="s">
        <v>28</v>
      </c>
      <c r="D400" s="71">
        <f>+SUM(D381:D383)/SUM(D384:D393)</f>
        <v>0.78054007145245397</v>
      </c>
      <c r="E400" s="71">
        <f>+SUM(E381:E383)/SUM(E384:E393)</f>
        <v>0.79622838534080342</v>
      </c>
      <c r="F400" s="71">
        <f>+SUM(F381:F383)/SUM(F384:F393)</f>
        <v>0.76501078084283647</v>
      </c>
      <c r="G400" s="48"/>
      <c r="H400" s="48"/>
      <c r="I400" s="48"/>
      <c r="J400" s="48"/>
      <c r="K400" s="48"/>
      <c r="L400" s="48"/>
      <c r="M400" s="48"/>
      <c r="N400" s="48"/>
      <c r="O400" s="48"/>
      <c r="P400" s="48"/>
      <c r="Q400" s="48"/>
      <c r="R400" s="48"/>
      <c r="S400" s="48"/>
      <c r="T400" s="48"/>
      <c r="U400" s="48"/>
      <c r="V400" s="48"/>
      <c r="W400" s="48"/>
      <c r="X400" s="48"/>
      <c r="Y400" s="48"/>
      <c r="Z400" s="48"/>
      <c r="AA400" s="48"/>
      <c r="AB400" s="48"/>
      <c r="AC400" s="48"/>
      <c r="AD400" s="48"/>
      <c r="AE400" s="48"/>
      <c r="AF400" s="48"/>
      <c r="AG400" s="48"/>
      <c r="AH400" s="48"/>
      <c r="AI400" s="48"/>
    </row>
    <row r="401" spans="1:35" s="46" customFormat="1" ht="15" customHeight="1" x14ac:dyDescent="0.25">
      <c r="A401" s="48"/>
      <c r="B401" s="72">
        <v>1978</v>
      </c>
      <c r="C401" s="73" t="s">
        <v>29</v>
      </c>
      <c r="D401" s="96">
        <f>+SUM(D384:D393)/SUM(D394:D395)</f>
        <v>17.627352401825402</v>
      </c>
      <c r="E401" s="96">
        <f>+SUM(E384:E393)/SUM(E394:E395)</f>
        <v>19.010712355594556</v>
      </c>
      <c r="F401" s="96">
        <f>+SUM(F384:F393)/SUM(F394:F395)</f>
        <v>16.442968792948637</v>
      </c>
      <c r="G401" s="48"/>
      <c r="H401" s="48"/>
      <c r="I401" s="48"/>
      <c r="J401" s="48"/>
      <c r="K401" s="48"/>
      <c r="L401" s="48"/>
      <c r="M401" s="48"/>
      <c r="N401" s="48"/>
      <c r="O401" s="48"/>
      <c r="P401" s="48"/>
      <c r="Q401" s="48"/>
      <c r="R401" s="48"/>
      <c r="S401" s="48"/>
      <c r="T401" s="48"/>
      <c r="U401" s="48"/>
      <c r="V401" s="48"/>
      <c r="W401" s="48"/>
      <c r="X401" s="48"/>
      <c r="Y401" s="48"/>
      <c r="Z401" s="48"/>
      <c r="AA401" s="48"/>
      <c r="AB401" s="48"/>
      <c r="AC401" s="48"/>
      <c r="AD401" s="48"/>
      <c r="AE401" s="48"/>
      <c r="AF401" s="48"/>
      <c r="AG401" s="48"/>
      <c r="AH401" s="48"/>
      <c r="AI401" s="48"/>
    </row>
    <row r="402" spans="1:35" x14ac:dyDescent="0.25">
      <c r="B402" s="14">
        <v>1979</v>
      </c>
      <c r="C402" s="29" t="s">
        <v>3</v>
      </c>
      <c r="D402" s="30">
        <v>13515063</v>
      </c>
      <c r="E402" s="30">
        <v>6767728</v>
      </c>
      <c r="F402" s="30">
        <v>6747335</v>
      </c>
    </row>
    <row r="403" spans="1:35" x14ac:dyDescent="0.25">
      <c r="B403" s="14">
        <v>1979</v>
      </c>
      <c r="C403" s="10" t="s">
        <v>6</v>
      </c>
      <c r="D403" s="15">
        <v>2170382</v>
      </c>
      <c r="E403" s="15">
        <v>1106970</v>
      </c>
      <c r="F403" s="15">
        <v>1063412</v>
      </c>
    </row>
    <row r="404" spans="1:35" x14ac:dyDescent="0.25">
      <c r="B404" s="14">
        <v>1979</v>
      </c>
      <c r="C404" s="10" t="s">
        <v>7</v>
      </c>
      <c r="D404" s="15">
        <v>1869545</v>
      </c>
      <c r="E404" s="15">
        <v>948971</v>
      </c>
      <c r="F404" s="15">
        <v>920574</v>
      </c>
    </row>
    <row r="405" spans="1:35" x14ac:dyDescent="0.25">
      <c r="B405" s="14">
        <v>1979</v>
      </c>
      <c r="C405" s="10" t="s">
        <v>8</v>
      </c>
      <c r="D405" s="15">
        <v>1653370</v>
      </c>
      <c r="E405" s="15">
        <v>834781</v>
      </c>
      <c r="F405" s="15">
        <v>818589</v>
      </c>
    </row>
    <row r="406" spans="1:35" x14ac:dyDescent="0.25">
      <c r="B406" s="14">
        <v>1979</v>
      </c>
      <c r="C406" s="10" t="s">
        <v>9</v>
      </c>
      <c r="D406" s="15">
        <v>1545351</v>
      </c>
      <c r="E406" s="15">
        <v>779853</v>
      </c>
      <c r="F406" s="15">
        <v>765498</v>
      </c>
    </row>
    <row r="407" spans="1:35" x14ac:dyDescent="0.25">
      <c r="B407" s="14">
        <v>1979</v>
      </c>
      <c r="C407" s="10" t="s">
        <v>10</v>
      </c>
      <c r="D407" s="15">
        <v>1332759</v>
      </c>
      <c r="E407" s="15">
        <v>664968</v>
      </c>
      <c r="F407" s="15">
        <v>667791</v>
      </c>
    </row>
    <row r="408" spans="1:35" x14ac:dyDescent="0.25">
      <c r="B408" s="14">
        <v>1979</v>
      </c>
      <c r="C408" s="10" t="s">
        <v>11</v>
      </c>
      <c r="D408" s="15">
        <v>1083972</v>
      </c>
      <c r="E408" s="15">
        <v>529573</v>
      </c>
      <c r="F408" s="15">
        <v>554399</v>
      </c>
    </row>
    <row r="409" spans="1:35" x14ac:dyDescent="0.25">
      <c r="B409" s="14">
        <v>1979</v>
      </c>
      <c r="C409" s="10" t="s">
        <v>12</v>
      </c>
      <c r="D409" s="15">
        <v>816100</v>
      </c>
      <c r="E409" s="15">
        <v>395112</v>
      </c>
      <c r="F409" s="15">
        <v>420988</v>
      </c>
    </row>
    <row r="410" spans="1:35" x14ac:dyDescent="0.25">
      <c r="B410" s="14">
        <v>1979</v>
      </c>
      <c r="C410" s="10" t="s">
        <v>13</v>
      </c>
      <c r="D410" s="15">
        <v>620548</v>
      </c>
      <c r="E410" s="15">
        <v>304032</v>
      </c>
      <c r="F410" s="15">
        <v>316516</v>
      </c>
    </row>
    <row r="411" spans="1:35" x14ac:dyDescent="0.25">
      <c r="B411" s="14">
        <v>1979</v>
      </c>
      <c r="C411" s="10" t="s">
        <v>14</v>
      </c>
      <c r="D411" s="15">
        <v>548326</v>
      </c>
      <c r="E411" s="15">
        <v>273004</v>
      </c>
      <c r="F411" s="15">
        <v>275322</v>
      </c>
    </row>
    <row r="412" spans="1:35" x14ac:dyDescent="0.25">
      <c r="B412" s="14">
        <v>1979</v>
      </c>
      <c r="C412" s="10" t="s">
        <v>15</v>
      </c>
      <c r="D412" s="15">
        <v>492675</v>
      </c>
      <c r="E412" s="15">
        <v>248740</v>
      </c>
      <c r="F412" s="15">
        <v>243935</v>
      </c>
    </row>
    <row r="413" spans="1:35" x14ac:dyDescent="0.25">
      <c r="B413" s="14">
        <v>1979</v>
      </c>
      <c r="C413" s="10" t="s">
        <v>16</v>
      </c>
      <c r="D413" s="15">
        <v>404821</v>
      </c>
      <c r="E413" s="15">
        <v>207919</v>
      </c>
      <c r="F413" s="15">
        <v>196902</v>
      </c>
    </row>
    <row r="414" spans="1:35" x14ac:dyDescent="0.25">
      <c r="B414" s="14">
        <v>1979</v>
      </c>
      <c r="C414" s="10" t="s">
        <v>17</v>
      </c>
      <c r="D414" s="15">
        <v>315949</v>
      </c>
      <c r="E414" s="15">
        <v>160310</v>
      </c>
      <c r="F414" s="15">
        <v>155639</v>
      </c>
    </row>
    <row r="415" spans="1:35" x14ac:dyDescent="0.25">
      <c r="B415" s="14">
        <v>1979</v>
      </c>
      <c r="C415" s="10" t="s">
        <v>18</v>
      </c>
      <c r="D415" s="15">
        <v>241085</v>
      </c>
      <c r="E415" s="15">
        <v>119317</v>
      </c>
      <c r="F415" s="15">
        <v>121768</v>
      </c>
    </row>
    <row r="416" spans="1:35" x14ac:dyDescent="0.25">
      <c r="B416" s="14">
        <v>1979</v>
      </c>
      <c r="C416" s="10" t="s">
        <v>19</v>
      </c>
      <c r="D416" s="15">
        <v>179933</v>
      </c>
      <c r="E416" s="15">
        <v>86500</v>
      </c>
      <c r="F416" s="15">
        <v>93433</v>
      </c>
    </row>
    <row r="417" spans="1:35" x14ac:dyDescent="0.25">
      <c r="B417" s="17">
        <v>1979</v>
      </c>
      <c r="C417" s="18" t="s">
        <v>31</v>
      </c>
      <c r="D417" s="19">
        <v>240247</v>
      </c>
      <c r="E417" s="19">
        <v>107678</v>
      </c>
      <c r="F417" s="19">
        <v>132569</v>
      </c>
    </row>
    <row r="418" spans="1:35" s="46" customFormat="1" ht="15" customHeight="1" x14ac:dyDescent="0.25">
      <c r="A418" s="48"/>
      <c r="B418" s="160">
        <v>1979</v>
      </c>
      <c r="C418" s="70" t="s">
        <v>24</v>
      </c>
      <c r="D418" s="71">
        <f>+SUM(D416:D417)/SUM(D403:D417)</f>
        <v>3.1089755186490806E-2</v>
      </c>
      <c r="E418" s="71">
        <f>+SUM(E416:E417)/SUM(E403:E417)</f>
        <v>2.8691755933453592E-2</v>
      </c>
      <c r="F418" s="71">
        <f>+SUM(F416:F417)/SUM(F403:F417)</f>
        <v>3.3495002100829438E-2</v>
      </c>
      <c r="G418" s="48"/>
      <c r="H418" s="48"/>
      <c r="I418" s="48"/>
      <c r="J418" s="48"/>
      <c r="K418" s="48"/>
      <c r="L418" s="48"/>
      <c r="M418" s="48"/>
      <c r="N418" s="48"/>
      <c r="O418" s="48"/>
      <c r="P418" s="48"/>
      <c r="Q418" s="48"/>
      <c r="R418" s="48"/>
      <c r="S418" s="48"/>
      <c r="T418" s="48"/>
      <c r="U418" s="48"/>
      <c r="V418" s="48"/>
      <c r="W418" s="48"/>
      <c r="X418" s="48"/>
      <c r="Y418" s="48"/>
      <c r="Z418" s="48"/>
      <c r="AA418" s="48"/>
      <c r="AB418" s="48"/>
      <c r="AC418" s="48"/>
      <c r="AD418" s="48"/>
      <c r="AE418" s="48"/>
      <c r="AF418" s="48"/>
      <c r="AG418" s="48"/>
      <c r="AH418" s="48"/>
      <c r="AI418" s="48"/>
    </row>
    <row r="419" spans="1:35" s="46" customFormat="1" ht="15" customHeight="1" x14ac:dyDescent="0.25">
      <c r="A419" s="48"/>
      <c r="B419" s="69">
        <v>1979</v>
      </c>
      <c r="C419" s="70" t="s">
        <v>25</v>
      </c>
      <c r="D419" s="71">
        <f>+SUM(D416:D417)/SUM(D403:D405)</f>
        <v>7.3802578716690867E-2</v>
      </c>
      <c r="E419" s="71">
        <f>+SUM(E416:E417)/SUM(E403:E405)</f>
        <v>6.717283778931353E-2</v>
      </c>
      <c r="F419" s="71">
        <f>+SUM(F416:F417)/SUM(F403:F405)</f>
        <v>8.0640839228209776E-2</v>
      </c>
      <c r="G419" s="48"/>
      <c r="H419" s="48"/>
      <c r="I419" s="48"/>
      <c r="J419" s="48"/>
      <c r="K419" s="48"/>
      <c r="L419" s="48"/>
      <c r="M419" s="48"/>
      <c r="N419" s="48"/>
      <c r="O419" s="48"/>
      <c r="P419" s="48"/>
      <c r="Q419" s="48"/>
      <c r="R419" s="48"/>
      <c r="S419" s="48"/>
      <c r="T419" s="48"/>
      <c r="U419" s="48"/>
      <c r="V419" s="48"/>
      <c r="W419" s="48"/>
      <c r="X419" s="48"/>
      <c r="Y419" s="48"/>
      <c r="Z419" s="48"/>
      <c r="AA419" s="48"/>
      <c r="AB419" s="48"/>
      <c r="AC419" s="48"/>
      <c r="AD419" s="48"/>
      <c r="AE419" s="48"/>
      <c r="AF419" s="48"/>
      <c r="AG419" s="48"/>
      <c r="AH419" s="48"/>
      <c r="AI419" s="48"/>
    </row>
    <row r="420" spans="1:35" s="46" customFormat="1" ht="15" customHeight="1" x14ac:dyDescent="0.25">
      <c r="A420" s="48"/>
      <c r="B420" s="69">
        <v>1979</v>
      </c>
      <c r="C420" s="70" t="s">
        <v>26</v>
      </c>
      <c r="D420" s="71"/>
      <c r="E420" s="71"/>
      <c r="F420" s="71"/>
      <c r="G420" s="48"/>
      <c r="H420" s="48"/>
      <c r="I420" s="48"/>
      <c r="J420" s="48"/>
      <c r="K420" s="48"/>
      <c r="L420" s="48"/>
      <c r="M420" s="48"/>
      <c r="N420" s="48"/>
      <c r="O420" s="48"/>
      <c r="P420" s="48"/>
      <c r="Q420" s="48"/>
      <c r="R420" s="48"/>
      <c r="S420" s="48"/>
      <c r="T420" s="48"/>
      <c r="U420" s="48"/>
      <c r="V420" s="48"/>
      <c r="W420" s="48"/>
      <c r="X420" s="48"/>
      <c r="Y420" s="48"/>
      <c r="Z420" s="48"/>
      <c r="AA420" s="48"/>
      <c r="AB420" s="48"/>
      <c r="AC420" s="48"/>
      <c r="AD420" s="48"/>
      <c r="AE420" s="48"/>
      <c r="AF420" s="48"/>
      <c r="AG420" s="48"/>
      <c r="AH420" s="48"/>
      <c r="AI420" s="48"/>
    </row>
    <row r="421" spans="1:35" s="46" customFormat="1" ht="15" customHeight="1" x14ac:dyDescent="0.25">
      <c r="A421" s="48"/>
      <c r="B421" s="69">
        <v>1979</v>
      </c>
      <c r="C421" s="70" t="s">
        <v>27</v>
      </c>
      <c r="D421" s="71">
        <f>+SUM(D403:D405,D416:D417)/SUM(D406:D415)</f>
        <v>0.82596851539656502</v>
      </c>
      <c r="E421" s="71">
        <f>+SUM(E403:E405,E416:E417)/SUM(E406:E415)</f>
        <v>0.83764433201876387</v>
      </c>
      <c r="F421" s="71">
        <f>+SUM(F403:F405,F416:F417)/SUM(F406:F415)</f>
        <v>0.81440550850579685</v>
      </c>
      <c r="G421" s="48"/>
      <c r="H421" s="48"/>
      <c r="I421" s="48"/>
      <c r="J421" s="48"/>
      <c r="K421" s="48"/>
      <c r="L421" s="48"/>
      <c r="M421" s="48"/>
      <c r="N421" s="48"/>
      <c r="O421" s="48"/>
      <c r="P421" s="48"/>
      <c r="Q421" s="48"/>
      <c r="R421" s="48"/>
      <c r="S421" s="48"/>
      <c r="T421" s="48"/>
      <c r="U421" s="48"/>
      <c r="V421" s="48"/>
      <c r="W421" s="48"/>
      <c r="X421" s="48"/>
      <c r="Y421" s="48"/>
      <c r="Z421" s="48"/>
      <c r="AA421" s="48"/>
      <c r="AB421" s="48"/>
      <c r="AC421" s="48"/>
      <c r="AD421" s="48"/>
      <c r="AE421" s="48"/>
      <c r="AF421" s="48"/>
      <c r="AG421" s="48"/>
      <c r="AH421" s="48"/>
      <c r="AI421" s="48"/>
    </row>
    <row r="422" spans="1:35" s="46" customFormat="1" ht="15" customHeight="1" x14ac:dyDescent="0.25">
      <c r="A422" s="48"/>
      <c r="B422" s="69">
        <v>1979</v>
      </c>
      <c r="C422" s="70" t="s">
        <v>28</v>
      </c>
      <c r="D422" s="71">
        <f>+SUM(D403:D405)/SUM(D406:D415)</f>
        <v>0.76919960127464571</v>
      </c>
      <c r="E422" s="71">
        <f>+SUM(E403:E405)/SUM(E406:E415)</f>
        <v>0.78491908935198706</v>
      </c>
      <c r="F422" s="71">
        <f>+SUM(F403:F405)/SUM(F406:F415)</f>
        <v>0.75363199218663868</v>
      </c>
      <c r="G422" s="48"/>
      <c r="H422" s="48"/>
      <c r="I422" s="48"/>
      <c r="J422" s="48"/>
      <c r="K422" s="48"/>
      <c r="L422" s="48"/>
      <c r="M422" s="48"/>
      <c r="N422" s="48"/>
      <c r="O422" s="48"/>
      <c r="P422" s="48"/>
      <c r="Q422" s="48"/>
      <c r="R422" s="48"/>
      <c r="S422" s="48"/>
      <c r="T422" s="48"/>
      <c r="U422" s="48"/>
      <c r="V422" s="48"/>
      <c r="W422" s="48"/>
      <c r="X422" s="48"/>
      <c r="Y422" s="48"/>
      <c r="Z422" s="48"/>
      <c r="AA422" s="48"/>
      <c r="AB422" s="48"/>
      <c r="AC422" s="48"/>
      <c r="AD422" s="48"/>
      <c r="AE422" s="48"/>
      <c r="AF422" s="48"/>
      <c r="AG422" s="48"/>
      <c r="AH422" s="48"/>
      <c r="AI422" s="48"/>
    </row>
    <row r="423" spans="1:35" s="46" customFormat="1" ht="15" customHeight="1" x14ac:dyDescent="0.25">
      <c r="A423" s="48"/>
      <c r="B423" s="72">
        <v>1979</v>
      </c>
      <c r="C423" s="73" t="s">
        <v>29</v>
      </c>
      <c r="D423" s="96">
        <f>+SUM(D406:D415)/SUM(D416:D417)</f>
        <v>17.615274406206865</v>
      </c>
      <c r="E423" s="96">
        <f>+SUM(E406:E415)/SUM(E416:E417)</f>
        <v>18.966247463667358</v>
      </c>
      <c r="F423" s="96">
        <f>+SUM(F406:F415)/SUM(F416:F417)</f>
        <v>16.454535800568138</v>
      </c>
      <c r="G423" s="48"/>
      <c r="H423" s="48"/>
      <c r="I423" s="48"/>
      <c r="J423" s="48"/>
      <c r="K423" s="48"/>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c r="AI423" s="48"/>
    </row>
    <row r="424" spans="1:35" x14ac:dyDescent="0.25">
      <c r="B424" s="14">
        <v>1980</v>
      </c>
      <c r="C424" s="29" t="s">
        <v>3</v>
      </c>
      <c r="D424" s="30">
        <v>13912227</v>
      </c>
      <c r="E424" s="30">
        <v>6968366</v>
      </c>
      <c r="F424" s="30">
        <v>6943861</v>
      </c>
    </row>
    <row r="425" spans="1:35" x14ac:dyDescent="0.25">
      <c r="B425" s="14">
        <v>1980</v>
      </c>
      <c r="C425" s="10" t="s">
        <v>6</v>
      </c>
      <c r="D425" s="15">
        <v>2207763</v>
      </c>
      <c r="E425" s="15">
        <v>1126088</v>
      </c>
      <c r="F425" s="15">
        <v>1081675</v>
      </c>
    </row>
    <row r="426" spans="1:35" x14ac:dyDescent="0.25">
      <c r="B426" s="14">
        <v>1980</v>
      </c>
      <c r="C426" s="10" t="s">
        <v>7</v>
      </c>
      <c r="D426" s="15">
        <v>1941566</v>
      </c>
      <c r="E426" s="15">
        <v>986945</v>
      </c>
      <c r="F426" s="15">
        <v>954621</v>
      </c>
    </row>
    <row r="427" spans="1:35" x14ac:dyDescent="0.25">
      <c r="B427" s="14">
        <v>1980</v>
      </c>
      <c r="C427" s="10" t="s">
        <v>8</v>
      </c>
      <c r="D427" s="15">
        <v>1663873</v>
      </c>
      <c r="E427" s="15">
        <v>840215</v>
      </c>
      <c r="F427" s="15">
        <v>823658</v>
      </c>
    </row>
    <row r="428" spans="1:35" x14ac:dyDescent="0.25">
      <c r="B428" s="14">
        <v>1980</v>
      </c>
      <c r="C428" s="10" t="s">
        <v>9</v>
      </c>
      <c r="D428" s="15">
        <v>1578561</v>
      </c>
      <c r="E428" s="15">
        <v>796414</v>
      </c>
      <c r="F428" s="15">
        <v>782147</v>
      </c>
    </row>
    <row r="429" spans="1:35" x14ac:dyDescent="0.25">
      <c r="B429" s="14">
        <v>1980</v>
      </c>
      <c r="C429" s="10" t="s">
        <v>10</v>
      </c>
      <c r="D429" s="15">
        <v>1377434</v>
      </c>
      <c r="E429" s="15">
        <v>690399</v>
      </c>
      <c r="F429" s="15">
        <v>687035</v>
      </c>
    </row>
    <row r="430" spans="1:35" x14ac:dyDescent="0.25">
      <c r="B430" s="14">
        <v>1980</v>
      </c>
      <c r="C430" s="10" t="s">
        <v>11</v>
      </c>
      <c r="D430" s="15">
        <v>1133028</v>
      </c>
      <c r="E430" s="15">
        <v>555069</v>
      </c>
      <c r="F430" s="15">
        <v>577959</v>
      </c>
    </row>
    <row r="431" spans="1:35" x14ac:dyDescent="0.25">
      <c r="B431" s="14">
        <v>1980</v>
      </c>
      <c r="C431" s="10" t="s">
        <v>12</v>
      </c>
      <c r="D431" s="15">
        <v>870244</v>
      </c>
      <c r="E431" s="15">
        <v>421131</v>
      </c>
      <c r="F431" s="15">
        <v>449113</v>
      </c>
    </row>
    <row r="432" spans="1:35" x14ac:dyDescent="0.25">
      <c r="B432" s="14">
        <v>1980</v>
      </c>
      <c r="C432" s="10" t="s">
        <v>13</v>
      </c>
      <c r="D432" s="15">
        <v>642307</v>
      </c>
      <c r="E432" s="15">
        <v>312848</v>
      </c>
      <c r="F432" s="15">
        <v>329459</v>
      </c>
    </row>
    <row r="433" spans="1:35" x14ac:dyDescent="0.25">
      <c r="B433" s="14">
        <v>1980</v>
      </c>
      <c r="C433" s="10" t="s">
        <v>14</v>
      </c>
      <c r="D433" s="15">
        <v>555617</v>
      </c>
      <c r="E433" s="15">
        <v>276612</v>
      </c>
      <c r="F433" s="15">
        <v>279005</v>
      </c>
    </row>
    <row r="434" spans="1:35" x14ac:dyDescent="0.25">
      <c r="B434" s="14">
        <v>1980</v>
      </c>
      <c r="C434" s="10" t="s">
        <v>15</v>
      </c>
      <c r="D434" s="15">
        <v>504042</v>
      </c>
      <c r="E434" s="15">
        <v>252580</v>
      </c>
      <c r="F434" s="15">
        <v>251462</v>
      </c>
    </row>
    <row r="435" spans="1:35" x14ac:dyDescent="0.25">
      <c r="B435" s="14">
        <v>1980</v>
      </c>
      <c r="C435" s="10" t="s">
        <v>16</v>
      </c>
      <c r="D435" s="15">
        <v>422299</v>
      </c>
      <c r="E435" s="15">
        <v>216755</v>
      </c>
      <c r="F435" s="15">
        <v>205544</v>
      </c>
    </row>
    <row r="436" spans="1:35" x14ac:dyDescent="0.25">
      <c r="B436" s="14">
        <v>1980</v>
      </c>
      <c r="C436" s="10" t="s">
        <v>17</v>
      </c>
      <c r="D436" s="15">
        <v>326908</v>
      </c>
      <c r="E436" s="15">
        <v>166076</v>
      </c>
      <c r="F436" s="15">
        <v>160832</v>
      </c>
    </row>
    <row r="437" spans="1:35" x14ac:dyDescent="0.25">
      <c r="B437" s="14">
        <v>1980</v>
      </c>
      <c r="C437" s="10" t="s">
        <v>18</v>
      </c>
      <c r="D437" s="15">
        <v>252485</v>
      </c>
      <c r="E437" s="15">
        <v>125344</v>
      </c>
      <c r="F437" s="15">
        <v>127141</v>
      </c>
    </row>
    <row r="438" spans="1:35" x14ac:dyDescent="0.25">
      <c r="B438" s="14">
        <v>1980</v>
      </c>
      <c r="C438" s="10" t="s">
        <v>19</v>
      </c>
      <c r="D438" s="15">
        <v>183422</v>
      </c>
      <c r="E438" s="15">
        <v>88199</v>
      </c>
      <c r="F438" s="15">
        <v>95223</v>
      </c>
    </row>
    <row r="439" spans="1:35" x14ac:dyDescent="0.25">
      <c r="B439" s="17">
        <v>1980</v>
      </c>
      <c r="C439" s="18" t="s">
        <v>31</v>
      </c>
      <c r="D439" s="19">
        <v>252678</v>
      </c>
      <c r="E439" s="19">
        <v>113691</v>
      </c>
      <c r="F439" s="19">
        <v>138987</v>
      </c>
    </row>
    <row r="440" spans="1:35" s="46" customFormat="1" ht="15" customHeight="1" x14ac:dyDescent="0.25">
      <c r="A440" s="48"/>
      <c r="B440" s="160">
        <v>1980</v>
      </c>
      <c r="C440" s="70" t="s">
        <v>24</v>
      </c>
      <c r="D440" s="71">
        <f>+SUM(D438:D439)/SUM(D425:D439)</f>
        <v>3.1346527051348431E-2</v>
      </c>
      <c r="E440" s="71">
        <f>+SUM(E438:E439)/SUM(E425:E439)</f>
        <v>2.8972358799753056E-2</v>
      </c>
      <c r="F440" s="71">
        <f>+SUM(F438:F439)/SUM(F425:F439)</f>
        <v>3.3729073781862857E-2</v>
      </c>
      <c r="G440" s="48"/>
      <c r="H440" s="48"/>
      <c r="I440" s="48"/>
      <c r="J440" s="48"/>
      <c r="K440" s="48"/>
      <c r="L440" s="48"/>
      <c r="M440" s="48"/>
      <c r="N440" s="48"/>
      <c r="O440" s="48"/>
      <c r="P440" s="48"/>
      <c r="Q440" s="48"/>
      <c r="R440" s="48"/>
      <c r="S440" s="48"/>
      <c r="T440" s="48"/>
      <c r="U440" s="48"/>
      <c r="V440" s="48"/>
      <c r="W440" s="48"/>
      <c r="X440" s="48"/>
      <c r="Y440" s="48"/>
      <c r="Z440" s="48"/>
      <c r="AA440" s="48"/>
      <c r="AB440" s="48"/>
      <c r="AC440" s="48"/>
      <c r="AD440" s="48"/>
      <c r="AE440" s="48"/>
      <c r="AF440" s="48"/>
      <c r="AG440" s="48"/>
      <c r="AH440" s="48"/>
      <c r="AI440" s="48"/>
    </row>
    <row r="441" spans="1:35" s="46" customFormat="1" ht="15" customHeight="1" x14ac:dyDescent="0.25">
      <c r="A441" s="48"/>
      <c r="B441" s="69">
        <v>1980</v>
      </c>
      <c r="C441" s="70" t="s">
        <v>25</v>
      </c>
      <c r="D441" s="71">
        <f>+SUM(D438:D439)/SUM(D425:D427)</f>
        <v>7.5018896642504426E-2</v>
      </c>
      <c r="E441" s="71">
        <f>+SUM(E438:E439)/SUM(E425:E427)</f>
        <v>6.8362020392462808E-2</v>
      </c>
      <c r="F441" s="71">
        <f>+SUM(F438:F439)/SUM(F425:F427)</f>
        <v>8.1892925550550819E-2</v>
      </c>
      <c r="G441" s="48"/>
      <c r="H441" s="48"/>
      <c r="I441" s="48"/>
      <c r="J441" s="48"/>
      <c r="K441" s="48"/>
      <c r="L441" s="48"/>
      <c r="M441" s="48"/>
      <c r="N441" s="48"/>
      <c r="O441" s="48"/>
      <c r="P441" s="48"/>
      <c r="Q441" s="48"/>
      <c r="R441" s="48"/>
      <c r="S441" s="48"/>
      <c r="T441" s="48"/>
      <c r="U441" s="48"/>
      <c r="V441" s="48"/>
      <c r="W441" s="48"/>
      <c r="X441" s="48"/>
      <c r="Y441" s="48"/>
      <c r="Z441" s="48"/>
      <c r="AA441" s="48"/>
      <c r="AB441" s="48"/>
      <c r="AC441" s="48"/>
      <c r="AD441" s="48"/>
      <c r="AE441" s="48"/>
      <c r="AF441" s="48"/>
      <c r="AG441" s="48"/>
      <c r="AH441" s="48"/>
      <c r="AI441" s="48"/>
    </row>
    <row r="442" spans="1:35" s="46" customFormat="1" ht="15" customHeight="1" x14ac:dyDescent="0.25">
      <c r="A442" s="48"/>
      <c r="B442" s="69">
        <v>1980</v>
      </c>
      <c r="C442" s="70" t="s">
        <v>26</v>
      </c>
      <c r="D442" s="71"/>
      <c r="E442" s="71"/>
      <c r="F442" s="71"/>
      <c r="G442" s="48"/>
      <c r="H442" s="48"/>
      <c r="I442" s="48"/>
      <c r="J442" s="48"/>
      <c r="K442" s="48"/>
      <c r="L442" s="48"/>
      <c r="M442" s="48"/>
      <c r="N442" s="48"/>
      <c r="O442" s="48"/>
      <c r="P442" s="48"/>
      <c r="Q442" s="48"/>
      <c r="R442" s="48"/>
      <c r="S442" s="48"/>
      <c r="T442" s="48"/>
      <c r="U442" s="48"/>
      <c r="V442" s="48"/>
      <c r="W442" s="48"/>
      <c r="X442" s="48"/>
      <c r="Y442" s="48"/>
      <c r="Z442" s="48"/>
      <c r="AA442" s="48"/>
      <c r="AB442" s="48"/>
      <c r="AC442" s="48"/>
      <c r="AD442" s="48"/>
      <c r="AE442" s="48"/>
      <c r="AF442" s="48"/>
      <c r="AG442" s="48"/>
      <c r="AH442" s="48"/>
      <c r="AI442" s="48"/>
    </row>
    <row r="443" spans="1:35" s="46" customFormat="1" ht="15" customHeight="1" x14ac:dyDescent="0.25">
      <c r="A443" s="48"/>
      <c r="B443" s="69">
        <v>1980</v>
      </c>
      <c r="C443" s="70" t="s">
        <v>27</v>
      </c>
      <c r="D443" s="71">
        <f>+SUM(D425:D427,D438:D439)/SUM(D428:D437)</f>
        <v>0.81552435917094324</v>
      </c>
      <c r="E443" s="71">
        <f>+SUM(E425:E427,E438:E439)/SUM(E428:E437)</f>
        <v>0.82741918395647995</v>
      </c>
      <c r="F443" s="71">
        <f>+SUM(F425:F427,F438:F439)/SUM(F428:F437)</f>
        <v>0.80374221659522815</v>
      </c>
      <c r="G443" s="48"/>
      <c r="H443" s="48"/>
      <c r="I443" s="48"/>
      <c r="J443" s="48"/>
      <c r="K443" s="48"/>
      <c r="L443" s="48"/>
      <c r="M443" s="48"/>
      <c r="N443" s="48"/>
      <c r="O443" s="48"/>
      <c r="P443" s="48"/>
      <c r="Q443" s="48"/>
      <c r="R443" s="48"/>
      <c r="S443" s="48"/>
      <c r="T443" s="48"/>
      <c r="U443" s="48"/>
      <c r="V443" s="48"/>
      <c r="W443" s="48"/>
      <c r="X443" s="48"/>
      <c r="Y443" s="48"/>
      <c r="Z443" s="48"/>
      <c r="AA443" s="48"/>
      <c r="AB443" s="48"/>
      <c r="AC443" s="48"/>
      <c r="AD443" s="48"/>
      <c r="AE443" s="48"/>
      <c r="AF443" s="48"/>
      <c r="AG443" s="48"/>
      <c r="AH443" s="48"/>
      <c r="AI443" s="48"/>
    </row>
    <row r="444" spans="1:35" s="46" customFormat="1" ht="15" customHeight="1" x14ac:dyDescent="0.25">
      <c r="A444" s="48"/>
      <c r="B444" s="69">
        <v>1980</v>
      </c>
      <c r="C444" s="70" t="s">
        <v>28</v>
      </c>
      <c r="D444" s="71">
        <f>+SUM(D425:D427)/SUM(D428:D437)</f>
        <v>0.75861397573380918</v>
      </c>
      <c r="E444" s="71">
        <f>+SUM(E425:E427)/SUM(E428:E437)</f>
        <v>0.77447453968134083</v>
      </c>
      <c r="F444" s="71">
        <f>+SUM(F425:F427)/SUM(F428:F437)</f>
        <v>0.7429036622882268</v>
      </c>
      <c r="G444" s="48"/>
      <c r="H444" s="48"/>
      <c r="I444" s="48"/>
      <c r="J444" s="48"/>
      <c r="K444" s="48"/>
      <c r="L444" s="48"/>
      <c r="M444" s="48"/>
      <c r="N444" s="48"/>
      <c r="O444" s="48"/>
      <c r="P444" s="48"/>
      <c r="Q444" s="48"/>
      <c r="R444" s="48"/>
      <c r="S444" s="48"/>
      <c r="T444" s="48"/>
      <c r="U444" s="48"/>
      <c r="V444" s="48"/>
      <c r="W444" s="48"/>
      <c r="X444" s="48"/>
      <c r="Y444" s="48"/>
      <c r="Z444" s="48"/>
      <c r="AA444" s="48"/>
      <c r="AB444" s="48"/>
      <c r="AC444" s="48"/>
      <c r="AD444" s="48"/>
      <c r="AE444" s="48"/>
      <c r="AF444" s="48"/>
      <c r="AG444" s="48"/>
      <c r="AH444" s="48"/>
      <c r="AI444" s="48"/>
    </row>
    <row r="445" spans="1:35" s="46" customFormat="1" ht="15" customHeight="1" x14ac:dyDescent="0.25">
      <c r="A445" s="48"/>
      <c r="B445" s="72">
        <v>1980</v>
      </c>
      <c r="C445" s="73" t="s">
        <v>29</v>
      </c>
      <c r="D445" s="96">
        <f>+SUM(D428:D437)/SUM(D438:D439)</f>
        <v>17.571485897729879</v>
      </c>
      <c r="E445" s="96">
        <f>+SUM(E428:E437)/SUM(E438:E439)</f>
        <v>18.887651691515181</v>
      </c>
      <c r="F445" s="96">
        <f>+SUM(F428:F437)/SUM(F438:F439)</f>
        <v>16.43694547628197</v>
      </c>
      <c r="G445" s="48"/>
      <c r="H445" s="48"/>
      <c r="I445" s="48"/>
      <c r="J445" s="48"/>
      <c r="K445" s="48"/>
      <c r="L445" s="48"/>
      <c r="M445" s="48"/>
      <c r="N445" s="48"/>
      <c r="O445" s="48"/>
      <c r="P445" s="48"/>
      <c r="Q445" s="48"/>
      <c r="R445" s="48"/>
      <c r="S445" s="48"/>
      <c r="T445" s="48"/>
      <c r="U445" s="48"/>
      <c r="V445" s="48"/>
      <c r="W445" s="48"/>
      <c r="X445" s="48"/>
      <c r="Y445" s="48"/>
      <c r="Z445" s="48"/>
      <c r="AA445" s="48"/>
      <c r="AB445" s="48"/>
      <c r="AC445" s="48"/>
      <c r="AD445" s="48"/>
      <c r="AE445" s="48"/>
      <c r="AF445" s="48"/>
      <c r="AG445" s="48"/>
      <c r="AH445" s="48"/>
      <c r="AI445" s="48"/>
    </row>
    <row r="446" spans="1:35" x14ac:dyDescent="0.25">
      <c r="B446" s="14">
        <v>1981</v>
      </c>
      <c r="C446" s="29" t="s">
        <v>3</v>
      </c>
      <c r="D446" s="30">
        <v>15484656</v>
      </c>
      <c r="E446" s="30">
        <v>7834153</v>
      </c>
      <c r="F446" s="30">
        <v>7650503</v>
      </c>
    </row>
    <row r="447" spans="1:35" x14ac:dyDescent="0.25">
      <c r="B447" s="14">
        <v>1981</v>
      </c>
      <c r="C447" s="10" t="s">
        <v>6</v>
      </c>
      <c r="D447" s="15">
        <v>2354249</v>
      </c>
      <c r="E447" s="15">
        <v>1200932</v>
      </c>
      <c r="F447" s="15">
        <v>1153317</v>
      </c>
    </row>
    <row r="448" spans="1:35" x14ac:dyDescent="0.25">
      <c r="B448" s="14">
        <v>1981</v>
      </c>
      <c r="C448" s="10" t="s">
        <v>7</v>
      </c>
      <c r="D448" s="15">
        <v>2058675</v>
      </c>
      <c r="E448" s="15">
        <v>1049540</v>
      </c>
      <c r="F448" s="15">
        <v>1009135</v>
      </c>
    </row>
    <row r="449" spans="1:35" x14ac:dyDescent="0.25">
      <c r="B449" s="14">
        <v>1981</v>
      </c>
      <c r="C449" s="10" t="s">
        <v>8</v>
      </c>
      <c r="D449" s="15">
        <v>1884454</v>
      </c>
      <c r="E449" s="15">
        <v>959654</v>
      </c>
      <c r="F449" s="15">
        <v>924800</v>
      </c>
    </row>
    <row r="450" spans="1:35" x14ac:dyDescent="0.25">
      <c r="B450" s="14">
        <v>1981</v>
      </c>
      <c r="C450" s="10" t="s">
        <v>9</v>
      </c>
      <c r="D450" s="15">
        <v>1737918</v>
      </c>
      <c r="E450" s="15">
        <v>883890</v>
      </c>
      <c r="F450" s="15">
        <v>854028</v>
      </c>
    </row>
    <row r="451" spans="1:35" x14ac:dyDescent="0.25">
      <c r="B451" s="14">
        <v>1981</v>
      </c>
      <c r="C451" s="10" t="s">
        <v>10</v>
      </c>
      <c r="D451" s="15">
        <v>1491243</v>
      </c>
      <c r="E451" s="15">
        <v>757504</v>
      </c>
      <c r="F451" s="15">
        <v>733739</v>
      </c>
    </row>
    <row r="452" spans="1:35" x14ac:dyDescent="0.25">
      <c r="B452" s="14">
        <v>1981</v>
      </c>
      <c r="C452" s="10" t="s">
        <v>11</v>
      </c>
      <c r="D452" s="15">
        <v>1275863</v>
      </c>
      <c r="E452" s="15">
        <v>647884</v>
      </c>
      <c r="F452" s="15">
        <v>627979</v>
      </c>
    </row>
    <row r="453" spans="1:35" x14ac:dyDescent="0.25">
      <c r="B453" s="14">
        <v>1981</v>
      </c>
      <c r="C453" s="10" t="s">
        <v>12</v>
      </c>
      <c r="D453" s="15">
        <v>1077113</v>
      </c>
      <c r="E453" s="15">
        <v>547638</v>
      </c>
      <c r="F453" s="15">
        <v>529475</v>
      </c>
    </row>
    <row r="454" spans="1:35" x14ac:dyDescent="0.25">
      <c r="B454" s="14">
        <v>1981</v>
      </c>
      <c r="C454" s="10" t="s">
        <v>13</v>
      </c>
      <c r="D454" s="15">
        <v>820228</v>
      </c>
      <c r="E454" s="15">
        <v>416014</v>
      </c>
      <c r="F454" s="15">
        <v>404214</v>
      </c>
    </row>
    <row r="455" spans="1:35" x14ac:dyDescent="0.25">
      <c r="B455" s="14">
        <v>1981</v>
      </c>
      <c r="C455" s="10" t="s">
        <v>14</v>
      </c>
      <c r="D455" s="15">
        <v>626995</v>
      </c>
      <c r="E455" s="15">
        <v>315313</v>
      </c>
      <c r="F455" s="15">
        <v>311682</v>
      </c>
    </row>
    <row r="456" spans="1:35" x14ac:dyDescent="0.25">
      <c r="B456" s="14">
        <v>1981</v>
      </c>
      <c r="C456" s="10" t="s">
        <v>15</v>
      </c>
      <c r="D456" s="15">
        <v>542116</v>
      </c>
      <c r="E456" s="15">
        <v>271976</v>
      </c>
      <c r="F456" s="15">
        <v>270140</v>
      </c>
    </row>
    <row r="457" spans="1:35" x14ac:dyDescent="0.25">
      <c r="B457" s="14">
        <v>1981</v>
      </c>
      <c r="C457" s="10" t="s">
        <v>16</v>
      </c>
      <c r="D457" s="15">
        <v>467064</v>
      </c>
      <c r="E457" s="15">
        <v>234589</v>
      </c>
      <c r="F457" s="15">
        <v>232475</v>
      </c>
    </row>
    <row r="458" spans="1:35" x14ac:dyDescent="0.25">
      <c r="B458" s="14">
        <v>1981</v>
      </c>
      <c r="C458" s="10" t="s">
        <v>17</v>
      </c>
      <c r="D458" s="15">
        <v>370666</v>
      </c>
      <c r="E458" s="15">
        <v>184805</v>
      </c>
      <c r="F458" s="15">
        <v>185861</v>
      </c>
    </row>
    <row r="459" spans="1:35" x14ac:dyDescent="0.25">
      <c r="B459" s="14">
        <v>1981</v>
      </c>
      <c r="C459" s="10" t="s">
        <v>18</v>
      </c>
      <c r="D459" s="15">
        <v>276835</v>
      </c>
      <c r="E459" s="15">
        <v>135284</v>
      </c>
      <c r="F459" s="15">
        <v>141551</v>
      </c>
    </row>
    <row r="460" spans="1:35" x14ac:dyDescent="0.25">
      <c r="B460" s="14">
        <v>1981</v>
      </c>
      <c r="C460" s="10" t="s">
        <v>19</v>
      </c>
      <c r="D460" s="15">
        <v>202644</v>
      </c>
      <c r="E460" s="15">
        <v>96327</v>
      </c>
      <c r="F460" s="15">
        <v>106317</v>
      </c>
    </row>
    <row r="461" spans="1:35" x14ac:dyDescent="0.25">
      <c r="B461" s="17">
        <v>1981</v>
      </c>
      <c r="C461" s="18" t="s">
        <v>31</v>
      </c>
      <c r="D461" s="19">
        <v>298593</v>
      </c>
      <c r="E461" s="19">
        <v>132803</v>
      </c>
      <c r="F461" s="19">
        <v>165790</v>
      </c>
    </row>
    <row r="462" spans="1:35" s="46" customFormat="1" ht="15" customHeight="1" x14ac:dyDescent="0.25">
      <c r="A462" s="48"/>
      <c r="B462" s="160">
        <v>1981</v>
      </c>
      <c r="C462" s="70" t="s">
        <v>24</v>
      </c>
      <c r="D462" s="71">
        <f>+SUM(D460:D461)/SUM(D447:D461)</f>
        <v>3.2369915095304666E-2</v>
      </c>
      <c r="E462" s="71">
        <f>+SUM(E460:E461)/SUM(E447:E461)</f>
        <v>2.9247577881105973E-2</v>
      </c>
      <c r="F462" s="71">
        <f>+SUM(F460:F461)/SUM(F447:F461)</f>
        <v>3.5567203881888547E-2</v>
      </c>
      <c r="G462" s="48"/>
      <c r="H462" s="48"/>
      <c r="I462" s="48"/>
      <c r="J462" s="48"/>
      <c r="K462" s="48"/>
      <c r="L462" s="48"/>
      <c r="M462" s="48"/>
      <c r="N462" s="48"/>
      <c r="O462" s="48"/>
      <c r="P462" s="48"/>
      <c r="Q462" s="48"/>
      <c r="R462" s="48"/>
      <c r="S462" s="48"/>
      <c r="T462" s="48"/>
      <c r="U462" s="48"/>
      <c r="V462" s="48"/>
      <c r="W462" s="48"/>
      <c r="X462" s="48"/>
      <c r="Y462" s="48"/>
      <c r="Z462" s="48"/>
      <c r="AA462" s="48"/>
      <c r="AB462" s="48"/>
      <c r="AC462" s="48"/>
      <c r="AD462" s="48"/>
      <c r="AE462" s="48"/>
      <c r="AF462" s="48"/>
      <c r="AG462" s="48"/>
      <c r="AH462" s="48"/>
      <c r="AI462" s="48"/>
    </row>
    <row r="463" spans="1:35" s="46" customFormat="1" ht="15" customHeight="1" x14ac:dyDescent="0.25">
      <c r="A463" s="48"/>
      <c r="B463" s="69">
        <v>1981</v>
      </c>
      <c r="C463" s="70" t="s">
        <v>25</v>
      </c>
      <c r="D463" s="71">
        <f>+SUM(D460:D461)/SUM(D447:D449)</f>
        <v>7.9594555067204156E-2</v>
      </c>
      <c r="E463" s="71">
        <f>+SUM(E460:E461)/SUM(E447:E449)</f>
        <v>7.1377260581048846E-2</v>
      </c>
      <c r="F463" s="71">
        <f>+SUM(F460:F461)/SUM(F447:F449)</f>
        <v>8.8138901521482529E-2</v>
      </c>
      <c r="G463" s="48"/>
      <c r="H463" s="48"/>
      <c r="I463" s="48"/>
      <c r="J463" s="48"/>
      <c r="K463" s="48"/>
      <c r="L463" s="48"/>
      <c r="M463" s="48"/>
      <c r="N463" s="48"/>
      <c r="O463" s="48"/>
      <c r="P463" s="48"/>
      <c r="Q463" s="48"/>
      <c r="R463" s="48"/>
      <c r="S463" s="48"/>
      <c r="T463" s="48"/>
      <c r="U463" s="48"/>
      <c r="V463" s="48"/>
      <c r="W463" s="48"/>
      <c r="X463" s="48"/>
      <c r="Y463" s="48"/>
      <c r="Z463" s="48"/>
      <c r="AA463" s="48"/>
      <c r="AB463" s="48"/>
      <c r="AC463" s="48"/>
      <c r="AD463" s="48"/>
      <c r="AE463" s="48"/>
      <c r="AF463" s="48"/>
      <c r="AG463" s="48"/>
      <c r="AH463" s="48"/>
      <c r="AI463" s="48"/>
    </row>
    <row r="464" spans="1:35" s="46" customFormat="1" ht="15" customHeight="1" x14ac:dyDescent="0.25">
      <c r="A464" s="48"/>
      <c r="B464" s="69">
        <v>1981</v>
      </c>
      <c r="C464" s="70" t="s">
        <v>26</v>
      </c>
      <c r="D464" s="71"/>
      <c r="E464" s="71"/>
      <c r="F464" s="71"/>
      <c r="G464" s="48"/>
      <c r="H464" s="48"/>
      <c r="I464" s="48"/>
      <c r="J464" s="48"/>
      <c r="K464" s="48"/>
      <c r="L464" s="48"/>
      <c r="M464" s="48"/>
      <c r="N464" s="48"/>
      <c r="O464" s="48"/>
      <c r="P464" s="48"/>
      <c r="Q464" s="48"/>
      <c r="R464" s="48"/>
      <c r="S464" s="48"/>
      <c r="T464" s="48"/>
      <c r="U464" s="48"/>
      <c r="V464" s="48"/>
      <c r="W464" s="48"/>
      <c r="X464" s="48"/>
      <c r="Y464" s="48"/>
      <c r="Z464" s="48"/>
      <c r="AA464" s="48"/>
      <c r="AB464" s="48"/>
      <c r="AC464" s="48"/>
      <c r="AD464" s="48"/>
      <c r="AE464" s="48"/>
      <c r="AF464" s="48"/>
      <c r="AG464" s="48"/>
      <c r="AH464" s="48"/>
      <c r="AI464" s="48"/>
    </row>
    <row r="465" spans="1:35" s="46" customFormat="1" ht="15" customHeight="1" x14ac:dyDescent="0.25">
      <c r="A465" s="48"/>
      <c r="B465" s="69">
        <v>1981</v>
      </c>
      <c r="C465" s="70" t="s">
        <v>27</v>
      </c>
      <c r="D465" s="71">
        <f>+SUM(D447:D449,D460:D461)/SUM(D450:D459)</f>
        <v>0.7827058380221783</v>
      </c>
      <c r="E465" s="71">
        <f>+SUM(E447:E449,E460:E461)/SUM(E450:E459)</f>
        <v>0.7825566788027114</v>
      </c>
      <c r="F465" s="71">
        <f>+SUM(F447:F449,F460:F461)/SUM(F450:F459)</f>
        <v>0.78285860367305315</v>
      </c>
      <c r="G465" s="48"/>
      <c r="H465" s="48"/>
      <c r="I465" s="48"/>
      <c r="J465" s="48"/>
      <c r="K465" s="48"/>
      <c r="L465" s="48"/>
      <c r="M465" s="48"/>
      <c r="N465" s="48"/>
      <c r="O465" s="48"/>
      <c r="P465" s="48"/>
      <c r="Q465" s="48"/>
      <c r="R465" s="48"/>
      <c r="S465" s="48"/>
      <c r="T465" s="48"/>
      <c r="U465" s="48"/>
      <c r="V465" s="48"/>
      <c r="W465" s="48"/>
      <c r="X465" s="48"/>
      <c r="Y465" s="48"/>
      <c r="Z465" s="48"/>
      <c r="AA465" s="48"/>
      <c r="AB465" s="48"/>
      <c r="AC465" s="48"/>
      <c r="AD465" s="48"/>
      <c r="AE465" s="48"/>
      <c r="AF465" s="48"/>
      <c r="AG465" s="48"/>
      <c r="AH465" s="48"/>
      <c r="AI465" s="48"/>
    </row>
    <row r="466" spans="1:35" s="46" customFormat="1" ht="15" customHeight="1" x14ac:dyDescent="0.25">
      <c r="A466" s="48"/>
      <c r="B466" s="69">
        <v>1981</v>
      </c>
      <c r="C466" s="70" t="s">
        <v>28</v>
      </c>
      <c r="D466" s="71">
        <f>+SUM(D447:D449)/SUM(D450:D459)</f>
        <v>0.72499980140549647</v>
      </c>
      <c r="E466" s="71">
        <f>+SUM(E447:E449)/SUM(E450:E459)</f>
        <v>0.73042121351194356</v>
      </c>
      <c r="F466" s="71">
        <f>+SUM(F447:F449)/SUM(F450:F459)</f>
        <v>0.71944730822363456</v>
      </c>
      <c r="G466" s="48"/>
      <c r="H466" s="48"/>
      <c r="I466" s="48"/>
      <c r="J466" s="48"/>
      <c r="K466" s="48"/>
      <c r="L466" s="48"/>
      <c r="M466" s="48"/>
      <c r="N466" s="48"/>
      <c r="O466" s="48"/>
      <c r="P466" s="48"/>
      <c r="Q466" s="48"/>
      <c r="R466" s="48"/>
      <c r="S466" s="48"/>
      <c r="T466" s="48"/>
      <c r="U466" s="48"/>
      <c r="V466" s="48"/>
      <c r="W466" s="48"/>
      <c r="X466" s="48"/>
      <c r="Y466" s="48"/>
      <c r="Z466" s="48"/>
      <c r="AA466" s="48"/>
      <c r="AB466" s="48"/>
      <c r="AC466" s="48"/>
      <c r="AD466" s="48"/>
      <c r="AE466" s="48"/>
      <c r="AF466" s="48"/>
      <c r="AG466" s="48"/>
      <c r="AH466" s="48"/>
      <c r="AI466" s="48"/>
    </row>
    <row r="467" spans="1:35" s="46" customFormat="1" ht="15" customHeight="1" x14ac:dyDescent="0.25">
      <c r="A467" s="48"/>
      <c r="B467" s="72">
        <v>1981</v>
      </c>
      <c r="C467" s="73" t="s">
        <v>29</v>
      </c>
      <c r="D467" s="96">
        <f>+SUM(D450:D459)/SUM(D460:D461)</f>
        <v>17.329209535608904</v>
      </c>
      <c r="E467" s="96">
        <f>+SUM(E450:E459)/SUM(E460:E461)</f>
        <v>19.180801291843057</v>
      </c>
      <c r="F467" s="96">
        <f>+SUM(F450:F459)/SUM(F460:F461)</f>
        <v>15.77006104216356</v>
      </c>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c r="AD467" s="48"/>
      <c r="AE467" s="48"/>
      <c r="AF467" s="48"/>
      <c r="AG467" s="48"/>
      <c r="AH467" s="48"/>
      <c r="AI467" s="48"/>
    </row>
    <row r="468" spans="1:35" x14ac:dyDescent="0.25">
      <c r="B468" s="14">
        <v>1982</v>
      </c>
      <c r="C468" s="29" t="s">
        <v>3</v>
      </c>
      <c r="D468" s="30">
        <v>15939742</v>
      </c>
      <c r="E468" s="30">
        <v>8061768</v>
      </c>
      <c r="F468" s="30">
        <v>7877974</v>
      </c>
    </row>
    <row r="469" spans="1:35" x14ac:dyDescent="0.25">
      <c r="B469" s="14">
        <v>1982</v>
      </c>
      <c r="C469" s="10" t="s">
        <v>6</v>
      </c>
      <c r="D469" s="15">
        <v>2412241</v>
      </c>
      <c r="E469" s="15">
        <v>1230442</v>
      </c>
      <c r="F469" s="15">
        <v>1181799</v>
      </c>
    </row>
    <row r="470" spans="1:35" x14ac:dyDescent="0.25">
      <c r="B470" s="14">
        <v>1982</v>
      </c>
      <c r="C470" s="10" t="s">
        <v>7</v>
      </c>
      <c r="D470" s="15">
        <v>2110545</v>
      </c>
      <c r="E470" s="15">
        <v>1075908</v>
      </c>
      <c r="F470" s="15">
        <v>1034637</v>
      </c>
    </row>
    <row r="471" spans="1:35" x14ac:dyDescent="0.25">
      <c r="B471" s="14">
        <v>1982</v>
      </c>
      <c r="C471" s="10" t="s">
        <v>8</v>
      </c>
      <c r="D471" s="15">
        <v>1904858</v>
      </c>
      <c r="E471" s="15">
        <v>970080</v>
      </c>
      <c r="F471" s="15">
        <v>934778</v>
      </c>
    </row>
    <row r="472" spans="1:35" x14ac:dyDescent="0.25">
      <c r="B472" s="14">
        <v>1982</v>
      </c>
      <c r="C472" s="10" t="s">
        <v>9</v>
      </c>
      <c r="D472" s="15">
        <v>1779707</v>
      </c>
      <c r="E472" s="15">
        <v>904985</v>
      </c>
      <c r="F472" s="15">
        <v>874722</v>
      </c>
    </row>
    <row r="473" spans="1:35" x14ac:dyDescent="0.25">
      <c r="B473" s="14">
        <v>1982</v>
      </c>
      <c r="C473" s="10" t="s">
        <v>10</v>
      </c>
      <c r="D473" s="15">
        <v>1541898</v>
      </c>
      <c r="E473" s="15">
        <v>783021</v>
      </c>
      <c r="F473" s="15">
        <v>758877</v>
      </c>
    </row>
    <row r="474" spans="1:35" x14ac:dyDescent="0.25">
      <c r="B474" s="14">
        <v>1982</v>
      </c>
      <c r="C474" s="10" t="s">
        <v>11</v>
      </c>
      <c r="D474" s="15">
        <v>1310930</v>
      </c>
      <c r="E474" s="15">
        <v>665134</v>
      </c>
      <c r="F474" s="15">
        <v>645796</v>
      </c>
    </row>
    <row r="475" spans="1:35" x14ac:dyDescent="0.25">
      <c r="B475" s="14">
        <v>1982</v>
      </c>
      <c r="C475" s="10" t="s">
        <v>12</v>
      </c>
      <c r="D475" s="15">
        <v>1123630</v>
      </c>
      <c r="E475" s="15">
        <v>570676</v>
      </c>
      <c r="F475" s="15">
        <v>552954</v>
      </c>
    </row>
    <row r="476" spans="1:35" x14ac:dyDescent="0.25">
      <c r="B476" s="14">
        <v>1982</v>
      </c>
      <c r="C476" s="10" t="s">
        <v>13</v>
      </c>
      <c r="D476" s="15">
        <v>871883</v>
      </c>
      <c r="E476" s="15">
        <v>442402</v>
      </c>
      <c r="F476" s="15">
        <v>429481</v>
      </c>
    </row>
    <row r="477" spans="1:35" x14ac:dyDescent="0.25">
      <c r="B477" s="14">
        <v>1982</v>
      </c>
      <c r="C477" s="10" t="s">
        <v>14</v>
      </c>
      <c r="D477" s="15">
        <v>651189</v>
      </c>
      <c r="E477" s="15">
        <v>327630</v>
      </c>
      <c r="F477" s="15">
        <v>323559</v>
      </c>
    </row>
    <row r="478" spans="1:35" x14ac:dyDescent="0.25">
      <c r="B478" s="14">
        <v>1982</v>
      </c>
      <c r="C478" s="10" t="s">
        <v>15</v>
      </c>
      <c r="D478" s="15">
        <v>554612</v>
      </c>
      <c r="E478" s="15">
        <v>277795</v>
      </c>
      <c r="F478" s="15">
        <v>276817</v>
      </c>
    </row>
    <row r="479" spans="1:35" x14ac:dyDescent="0.25">
      <c r="B479" s="14">
        <v>1982</v>
      </c>
      <c r="C479" s="10" t="s">
        <v>16</v>
      </c>
      <c r="D479" s="15">
        <v>480810</v>
      </c>
      <c r="E479" s="15">
        <v>241228</v>
      </c>
      <c r="F479" s="15">
        <v>239582</v>
      </c>
    </row>
    <row r="480" spans="1:35" x14ac:dyDescent="0.25">
      <c r="B480" s="14">
        <v>1982</v>
      </c>
      <c r="C480" s="10" t="s">
        <v>17</v>
      </c>
      <c r="D480" s="15">
        <v>387073</v>
      </c>
      <c r="E480" s="15">
        <v>193049</v>
      </c>
      <c r="F480" s="15">
        <v>194024</v>
      </c>
    </row>
    <row r="481" spans="1:35" x14ac:dyDescent="0.25">
      <c r="B481" s="14">
        <v>1982</v>
      </c>
      <c r="C481" s="10" t="s">
        <v>18</v>
      </c>
      <c r="D481" s="15">
        <v>288153</v>
      </c>
      <c r="E481" s="15">
        <v>140956</v>
      </c>
      <c r="F481" s="15">
        <v>147197</v>
      </c>
    </row>
    <row r="482" spans="1:35" x14ac:dyDescent="0.25">
      <c r="B482" s="14">
        <v>1982</v>
      </c>
      <c r="C482" s="10" t="s">
        <v>19</v>
      </c>
      <c r="D482" s="15">
        <v>210822</v>
      </c>
      <c r="E482" s="15">
        <v>100232</v>
      </c>
      <c r="F482" s="15">
        <v>110590</v>
      </c>
    </row>
    <row r="483" spans="1:35" x14ac:dyDescent="0.25">
      <c r="B483" s="17">
        <v>1982</v>
      </c>
      <c r="C483" s="18" t="s">
        <v>31</v>
      </c>
      <c r="D483" s="19">
        <v>311391</v>
      </c>
      <c r="E483" s="19">
        <v>138230</v>
      </c>
      <c r="F483" s="19">
        <v>173161</v>
      </c>
    </row>
    <row r="484" spans="1:35" s="46" customFormat="1" ht="15" customHeight="1" x14ac:dyDescent="0.25">
      <c r="A484" s="48"/>
      <c r="B484" s="160">
        <v>1982</v>
      </c>
      <c r="C484" s="70" t="s">
        <v>24</v>
      </c>
      <c r="D484" s="71">
        <f>+SUM(D482:D483)/SUM(D469:D483)</f>
        <v>3.2761697146666491E-2</v>
      </c>
      <c r="E484" s="71">
        <f>+SUM(E482:E483)/SUM(E469:E483)</f>
        <v>2.9579367701973065E-2</v>
      </c>
      <c r="F484" s="71">
        <f>+SUM(F482:F483)/SUM(F469:F483)</f>
        <v>3.6018270687362006E-2</v>
      </c>
      <c r="G484" s="48"/>
      <c r="H484" s="48"/>
      <c r="I484" s="48"/>
      <c r="J484" s="48"/>
      <c r="K484" s="48"/>
      <c r="L484" s="48"/>
      <c r="M484" s="48"/>
      <c r="N484" s="48"/>
      <c r="O484" s="48"/>
      <c r="P484" s="48"/>
      <c r="Q484" s="48"/>
      <c r="R484" s="48"/>
      <c r="S484" s="48"/>
      <c r="T484" s="48"/>
      <c r="U484" s="48"/>
      <c r="V484" s="48"/>
      <c r="W484" s="48"/>
      <c r="X484" s="48"/>
      <c r="Y484" s="48"/>
      <c r="Z484" s="48"/>
      <c r="AA484" s="48"/>
      <c r="AB484" s="48"/>
      <c r="AC484" s="48"/>
      <c r="AD484" s="48"/>
      <c r="AE484" s="48"/>
      <c r="AF484" s="48"/>
      <c r="AG484" s="48"/>
      <c r="AH484" s="48"/>
      <c r="AI484" s="48"/>
    </row>
    <row r="485" spans="1:35" s="46" customFormat="1" ht="15" customHeight="1" x14ac:dyDescent="0.25">
      <c r="A485" s="48"/>
      <c r="B485" s="69">
        <v>1982</v>
      </c>
      <c r="C485" s="70" t="s">
        <v>25</v>
      </c>
      <c r="D485" s="71">
        <f>+SUM(D482:D483)/SUM(D469:D471)</f>
        <v>8.12448542576409E-2</v>
      </c>
      <c r="E485" s="71">
        <f>+SUM(E482:E483)/SUM(E469:E471)</f>
        <v>7.278104522300187E-2</v>
      </c>
      <c r="F485" s="71">
        <f>+SUM(F482:F483)/SUM(F469:F471)</f>
        <v>9.0044979490444002E-2</v>
      </c>
      <c r="G485" s="48"/>
      <c r="H485" s="48"/>
      <c r="I485" s="48"/>
      <c r="J485" s="48"/>
      <c r="K485" s="48"/>
      <c r="L485" s="48"/>
      <c r="M485" s="48"/>
      <c r="N485" s="48"/>
      <c r="O485" s="48"/>
      <c r="P485" s="48"/>
      <c r="Q485" s="48"/>
      <c r="R485" s="48"/>
      <c r="S485" s="48"/>
      <c r="T485" s="48"/>
      <c r="U485" s="48"/>
      <c r="V485" s="48"/>
      <c r="W485" s="48"/>
      <c r="X485" s="48"/>
      <c r="Y485" s="48"/>
      <c r="Z485" s="48"/>
      <c r="AA485" s="48"/>
      <c r="AB485" s="48"/>
      <c r="AC485" s="48"/>
      <c r="AD485" s="48"/>
      <c r="AE485" s="48"/>
      <c r="AF485" s="48"/>
      <c r="AG485" s="48"/>
      <c r="AH485" s="48"/>
      <c r="AI485" s="48"/>
    </row>
    <row r="486" spans="1:35" s="46" customFormat="1" ht="15" customHeight="1" x14ac:dyDescent="0.25">
      <c r="A486" s="48"/>
      <c r="B486" s="69">
        <v>1982</v>
      </c>
      <c r="C486" s="70" t="s">
        <v>26</v>
      </c>
      <c r="D486" s="71"/>
      <c r="E486" s="71"/>
      <c r="F486" s="71"/>
      <c r="G486" s="48"/>
      <c r="H486" s="48"/>
      <c r="I486" s="48"/>
      <c r="J486" s="48"/>
      <c r="K486" s="48"/>
      <c r="L486" s="48"/>
      <c r="M486" s="48"/>
      <c r="N486" s="48"/>
      <c r="O486" s="48"/>
      <c r="P486" s="48"/>
      <c r="Q486" s="48"/>
      <c r="R486" s="48"/>
      <c r="S486" s="48"/>
      <c r="T486" s="48"/>
      <c r="U486" s="48"/>
      <c r="V486" s="48"/>
      <c r="W486" s="48"/>
      <c r="X486" s="48"/>
      <c r="Y486" s="48"/>
      <c r="Z486" s="48"/>
      <c r="AA486" s="48"/>
      <c r="AB486" s="48"/>
      <c r="AC486" s="48"/>
      <c r="AD486" s="48"/>
      <c r="AE486" s="48"/>
      <c r="AF486" s="48"/>
      <c r="AG486" s="48"/>
      <c r="AH486" s="48"/>
      <c r="AI486" s="48"/>
    </row>
    <row r="487" spans="1:35" s="46" customFormat="1" ht="15" customHeight="1" x14ac:dyDescent="0.25">
      <c r="A487" s="48"/>
      <c r="B487" s="69">
        <v>1982</v>
      </c>
      <c r="C487" s="70" t="s">
        <v>27</v>
      </c>
      <c r="D487" s="71">
        <f>+SUM(D469:D471,D482:D483)/SUM(D472:D481)</f>
        <v>0.77307518394284247</v>
      </c>
      <c r="E487" s="71">
        <f>+SUM(E469:E471,E482:E483)/SUM(E472:E481)</f>
        <v>0.77303449665220692</v>
      </c>
      <c r="F487" s="71">
        <f>+SUM(F469:F471,F482:F483)/SUM(F472:F481)</f>
        <v>0.77311682240571644</v>
      </c>
      <c r="G487" s="48"/>
      <c r="H487" s="48"/>
      <c r="I487" s="48"/>
      <c r="J487" s="48"/>
      <c r="K487" s="48"/>
      <c r="L487" s="48"/>
      <c r="M487" s="48"/>
      <c r="N487" s="48"/>
      <c r="O487" s="48"/>
      <c r="P487" s="48"/>
      <c r="Q487" s="48"/>
      <c r="R487" s="48"/>
      <c r="S487" s="48"/>
      <c r="T487" s="48"/>
      <c r="U487" s="48"/>
      <c r="V487" s="48"/>
      <c r="W487" s="48"/>
      <c r="X487" s="48"/>
      <c r="Y487" s="48"/>
      <c r="Z487" s="48"/>
      <c r="AA487" s="48"/>
      <c r="AB487" s="48"/>
      <c r="AC487" s="48"/>
      <c r="AD487" s="48"/>
      <c r="AE487" s="48"/>
      <c r="AF487" s="48"/>
      <c r="AG487" s="48"/>
      <c r="AH487" s="48"/>
      <c r="AI487" s="48"/>
    </row>
    <row r="488" spans="1:35" s="46" customFormat="1" ht="15" customHeight="1" x14ac:dyDescent="0.25">
      <c r="A488" s="48"/>
      <c r="B488" s="69">
        <v>1982</v>
      </c>
      <c r="C488" s="70" t="s">
        <v>28</v>
      </c>
      <c r="D488" s="71">
        <f>+SUM(D469:D471)/SUM(D472:D481)</f>
        <v>0.71498623174823706</v>
      </c>
      <c r="E488" s="71">
        <f>+SUM(E469:E471)/SUM(E472:E481)</f>
        <v>0.72058925732744861</v>
      </c>
      <c r="F488" s="71">
        <f>+SUM(F469:F471)/SUM(F472:F481)</f>
        <v>0.70925222073599226</v>
      </c>
      <c r="G488" s="48"/>
      <c r="H488" s="48"/>
      <c r="I488" s="48"/>
      <c r="J488" s="48"/>
      <c r="K488" s="48"/>
      <c r="L488" s="48"/>
      <c r="M488" s="48"/>
      <c r="N488" s="48"/>
      <c r="O488" s="48"/>
      <c r="P488" s="48"/>
      <c r="Q488" s="48"/>
      <c r="R488" s="48"/>
      <c r="S488" s="48"/>
      <c r="T488" s="48"/>
      <c r="U488" s="48"/>
      <c r="V488" s="48"/>
      <c r="W488" s="48"/>
      <c r="X488" s="48"/>
      <c r="Y488" s="48"/>
      <c r="Z488" s="48"/>
      <c r="AA488" s="48"/>
      <c r="AB488" s="48"/>
      <c r="AC488" s="48"/>
      <c r="AD488" s="48"/>
      <c r="AE488" s="48"/>
      <c r="AF488" s="48"/>
      <c r="AG488" s="48"/>
      <c r="AH488" s="48"/>
      <c r="AI488" s="48"/>
    </row>
    <row r="489" spans="1:35" s="46" customFormat="1" ht="15" customHeight="1" x14ac:dyDescent="0.25">
      <c r="A489" s="48"/>
      <c r="B489" s="72">
        <v>1982</v>
      </c>
      <c r="C489" s="73" t="s">
        <v>29</v>
      </c>
      <c r="D489" s="96">
        <f>+SUM(D472:D481)/SUM(D482:D483)</f>
        <v>17.214977413430919</v>
      </c>
      <c r="E489" s="96">
        <f>+SUM(E472:E481)/SUM(E482:E483)</f>
        <v>19.067507611275591</v>
      </c>
      <c r="F489" s="96">
        <f>+SUM(F472:F481)/SUM(F482:F483)</f>
        <v>15.658126314973339</v>
      </c>
      <c r="G489" s="48"/>
      <c r="H489" s="48"/>
      <c r="I489" s="48"/>
      <c r="J489" s="48"/>
      <c r="K489" s="48"/>
      <c r="L489" s="48"/>
      <c r="M489" s="48"/>
      <c r="N489" s="48"/>
      <c r="O489" s="48"/>
      <c r="P489" s="48"/>
      <c r="Q489" s="48"/>
      <c r="R489" s="48"/>
      <c r="S489" s="48"/>
      <c r="T489" s="48"/>
      <c r="U489" s="48"/>
      <c r="V489" s="48"/>
      <c r="W489" s="48"/>
      <c r="X489" s="48"/>
      <c r="Y489" s="48"/>
      <c r="Z489" s="48"/>
      <c r="AA489" s="48"/>
      <c r="AB489" s="48"/>
      <c r="AC489" s="48"/>
      <c r="AD489" s="48"/>
      <c r="AE489" s="48"/>
      <c r="AF489" s="48"/>
      <c r="AG489" s="48"/>
      <c r="AH489" s="48"/>
      <c r="AI489" s="48"/>
    </row>
    <row r="490" spans="1:35" x14ac:dyDescent="0.25">
      <c r="B490" s="14">
        <v>1983</v>
      </c>
      <c r="C490" s="29" t="s">
        <v>3</v>
      </c>
      <c r="D490" s="30">
        <v>16393726</v>
      </c>
      <c r="E490" s="30">
        <v>8288239</v>
      </c>
      <c r="F490" s="30">
        <v>8105487</v>
      </c>
    </row>
    <row r="491" spans="1:35" x14ac:dyDescent="0.25">
      <c r="B491" s="14">
        <v>1983</v>
      </c>
      <c r="C491" s="10" t="s">
        <v>6</v>
      </c>
      <c r="D491" s="15">
        <v>2464533</v>
      </c>
      <c r="E491" s="15">
        <v>1257007</v>
      </c>
      <c r="F491" s="15">
        <v>1207526</v>
      </c>
    </row>
    <row r="492" spans="1:35" x14ac:dyDescent="0.25">
      <c r="B492" s="14">
        <v>1983</v>
      </c>
      <c r="C492" s="10" t="s">
        <v>7</v>
      </c>
      <c r="D492" s="15">
        <v>2164585</v>
      </c>
      <c r="E492" s="15">
        <v>1103307</v>
      </c>
      <c r="F492" s="15">
        <v>1061278</v>
      </c>
    </row>
    <row r="493" spans="1:35" x14ac:dyDescent="0.25">
      <c r="B493" s="14">
        <v>1983</v>
      </c>
      <c r="C493" s="10" t="s">
        <v>8</v>
      </c>
      <c r="D493" s="15">
        <v>1933520</v>
      </c>
      <c r="E493" s="15">
        <v>984619</v>
      </c>
      <c r="F493" s="15">
        <v>948901</v>
      </c>
    </row>
    <row r="494" spans="1:35" x14ac:dyDescent="0.25">
      <c r="B494" s="14">
        <v>1983</v>
      </c>
      <c r="C494" s="10" t="s">
        <v>9</v>
      </c>
      <c r="D494" s="15">
        <v>1812319</v>
      </c>
      <c r="E494" s="15">
        <v>921424</v>
      </c>
      <c r="F494" s="15">
        <v>890895</v>
      </c>
    </row>
    <row r="495" spans="1:35" x14ac:dyDescent="0.25">
      <c r="B495" s="14">
        <v>1983</v>
      </c>
      <c r="C495" s="10" t="s">
        <v>10</v>
      </c>
      <c r="D495" s="15">
        <v>1589722</v>
      </c>
      <c r="E495" s="15">
        <v>807055</v>
      </c>
      <c r="F495" s="15">
        <v>782667</v>
      </c>
    </row>
    <row r="496" spans="1:35" x14ac:dyDescent="0.25">
      <c r="B496" s="14">
        <v>1983</v>
      </c>
      <c r="C496" s="10" t="s">
        <v>11</v>
      </c>
      <c r="D496" s="15">
        <v>1350690</v>
      </c>
      <c r="E496" s="15">
        <v>684801</v>
      </c>
      <c r="F496" s="15">
        <v>665889</v>
      </c>
    </row>
    <row r="497" spans="1:35" x14ac:dyDescent="0.25">
      <c r="B497" s="14">
        <v>1983</v>
      </c>
      <c r="C497" s="10" t="s">
        <v>12</v>
      </c>
      <c r="D497" s="15">
        <v>1165479</v>
      </c>
      <c r="E497" s="15">
        <v>591285</v>
      </c>
      <c r="F497" s="15">
        <v>574194</v>
      </c>
    </row>
    <row r="498" spans="1:35" x14ac:dyDescent="0.25">
      <c r="B498" s="14">
        <v>1983</v>
      </c>
      <c r="C498" s="10" t="s">
        <v>13</v>
      </c>
      <c r="D498" s="15">
        <v>921861</v>
      </c>
      <c r="E498" s="15">
        <v>467665</v>
      </c>
      <c r="F498" s="15">
        <v>454196</v>
      </c>
    </row>
    <row r="499" spans="1:35" x14ac:dyDescent="0.25">
      <c r="B499" s="14">
        <v>1983</v>
      </c>
      <c r="C499" s="10" t="s">
        <v>14</v>
      </c>
      <c r="D499" s="15">
        <v>683346</v>
      </c>
      <c r="E499" s="15">
        <v>344018</v>
      </c>
      <c r="F499" s="15">
        <v>339328</v>
      </c>
    </row>
    <row r="500" spans="1:35" x14ac:dyDescent="0.25">
      <c r="B500" s="14">
        <v>1983</v>
      </c>
      <c r="C500" s="10" t="s">
        <v>15</v>
      </c>
      <c r="D500" s="15">
        <v>568581</v>
      </c>
      <c r="E500" s="15">
        <v>284508</v>
      </c>
      <c r="F500" s="15">
        <v>284073</v>
      </c>
    </row>
    <row r="501" spans="1:35" x14ac:dyDescent="0.25">
      <c r="B501" s="14">
        <v>1983</v>
      </c>
      <c r="C501" s="10" t="s">
        <v>16</v>
      </c>
      <c r="D501" s="15">
        <v>492587</v>
      </c>
      <c r="E501" s="15">
        <v>246769</v>
      </c>
      <c r="F501" s="15">
        <v>245818</v>
      </c>
    </row>
    <row r="502" spans="1:35" x14ac:dyDescent="0.25">
      <c r="B502" s="14">
        <v>1983</v>
      </c>
      <c r="C502" s="10" t="s">
        <v>17</v>
      </c>
      <c r="D502" s="15">
        <v>402120</v>
      </c>
      <c r="E502" s="15">
        <v>200506</v>
      </c>
      <c r="F502" s="15">
        <v>201614</v>
      </c>
    </row>
    <row r="503" spans="1:35" x14ac:dyDescent="0.25">
      <c r="B503" s="14">
        <v>1983</v>
      </c>
      <c r="C503" s="10" t="s">
        <v>18</v>
      </c>
      <c r="D503" s="15">
        <v>300673</v>
      </c>
      <c r="E503" s="15">
        <v>147212</v>
      </c>
      <c r="F503" s="15">
        <v>153461</v>
      </c>
    </row>
    <row r="504" spans="1:35" x14ac:dyDescent="0.25">
      <c r="B504" s="14">
        <v>1983</v>
      </c>
      <c r="C504" s="10" t="s">
        <v>19</v>
      </c>
      <c r="D504" s="15">
        <v>219314</v>
      </c>
      <c r="E504" s="15">
        <v>104323</v>
      </c>
      <c r="F504" s="15">
        <v>114991</v>
      </c>
    </row>
    <row r="505" spans="1:35" x14ac:dyDescent="0.25">
      <c r="B505" s="17">
        <v>1983</v>
      </c>
      <c r="C505" s="18" t="s">
        <v>31</v>
      </c>
      <c r="D505" s="19">
        <v>324396</v>
      </c>
      <c r="E505" s="19">
        <v>143740</v>
      </c>
      <c r="F505" s="19">
        <v>180656</v>
      </c>
    </row>
    <row r="506" spans="1:35" s="46" customFormat="1" ht="15" customHeight="1" x14ac:dyDescent="0.25">
      <c r="A506" s="48"/>
      <c r="B506" s="160">
        <v>1983</v>
      </c>
      <c r="C506" s="70" t="s">
        <v>24</v>
      </c>
      <c r="D506" s="71">
        <f>+SUM(D504:D505)/SUM(D491:D505)</f>
        <v>3.3165736697075454E-2</v>
      </c>
      <c r="E506" s="71">
        <f>+SUM(E504:E505)/SUM(E491:E505)</f>
        <v>2.9929518200428343E-2</v>
      </c>
      <c r="F506" s="71">
        <f>+SUM(F504:F505)/SUM(F491:F505)</f>
        <v>3.6474921247791774E-2</v>
      </c>
      <c r="G506" s="48"/>
      <c r="H506" s="48"/>
      <c r="I506" s="48"/>
      <c r="J506" s="48"/>
      <c r="K506" s="48"/>
      <c r="L506" s="48"/>
      <c r="M506" s="48"/>
      <c r="N506" s="48"/>
      <c r="O506" s="48"/>
      <c r="P506" s="48"/>
      <c r="Q506" s="48"/>
      <c r="R506" s="48"/>
      <c r="S506" s="48"/>
      <c r="T506" s="48"/>
      <c r="U506" s="48"/>
      <c r="V506" s="48"/>
      <c r="W506" s="48"/>
      <c r="X506" s="48"/>
      <c r="Y506" s="48"/>
      <c r="Z506" s="48"/>
      <c r="AA506" s="48"/>
      <c r="AB506" s="48"/>
      <c r="AC506" s="48"/>
      <c r="AD506" s="48"/>
      <c r="AE506" s="48"/>
      <c r="AF506" s="48"/>
      <c r="AG506" s="48"/>
      <c r="AH506" s="48"/>
      <c r="AI506" s="48"/>
    </row>
    <row r="507" spans="1:35" s="46" customFormat="1" ht="15" customHeight="1" x14ac:dyDescent="0.25">
      <c r="A507" s="48"/>
      <c r="B507" s="69">
        <v>1983</v>
      </c>
      <c r="C507" s="70" t="s">
        <v>25</v>
      </c>
      <c r="D507" s="71">
        <f>+SUM(D504:D505)/SUM(D491:D493)</f>
        <v>8.2849305416510866E-2</v>
      </c>
      <c r="E507" s="71">
        <f>+SUM(E504:E505)/SUM(E491:E493)</f>
        <v>7.4160827735563012E-2</v>
      </c>
      <c r="F507" s="71">
        <f>+SUM(F504:F505)/SUM(F491:F493)</f>
        <v>9.1881325354561713E-2</v>
      </c>
      <c r="G507" s="48"/>
      <c r="H507" s="48"/>
      <c r="I507" s="48"/>
      <c r="J507" s="48"/>
      <c r="K507" s="48"/>
      <c r="L507" s="48"/>
      <c r="M507" s="48"/>
      <c r="N507" s="48"/>
      <c r="O507" s="48"/>
      <c r="P507" s="48"/>
      <c r="Q507" s="48"/>
      <c r="R507" s="48"/>
      <c r="S507" s="48"/>
      <c r="T507" s="48"/>
      <c r="U507" s="48"/>
      <c r="V507" s="48"/>
      <c r="W507" s="48"/>
      <c r="X507" s="48"/>
      <c r="Y507" s="48"/>
      <c r="Z507" s="48"/>
      <c r="AA507" s="48"/>
      <c r="AB507" s="48"/>
      <c r="AC507" s="48"/>
      <c r="AD507" s="48"/>
      <c r="AE507" s="48"/>
      <c r="AF507" s="48"/>
      <c r="AG507" s="48"/>
      <c r="AH507" s="48"/>
      <c r="AI507" s="48"/>
    </row>
    <row r="508" spans="1:35" s="46" customFormat="1" ht="15" customHeight="1" x14ac:dyDescent="0.25">
      <c r="A508" s="48"/>
      <c r="B508" s="69">
        <v>1983</v>
      </c>
      <c r="C508" s="70" t="s">
        <v>26</v>
      </c>
      <c r="D508" s="71"/>
      <c r="E508" s="71"/>
      <c r="F508" s="71"/>
      <c r="G508" s="48"/>
      <c r="H508" s="48"/>
      <c r="I508" s="48"/>
      <c r="J508" s="48"/>
      <c r="K508" s="48"/>
      <c r="L508" s="48"/>
      <c r="M508" s="48"/>
      <c r="N508" s="48"/>
      <c r="O508" s="48"/>
      <c r="P508" s="48"/>
      <c r="Q508" s="48"/>
      <c r="R508" s="48"/>
      <c r="S508" s="48"/>
      <c r="T508" s="48"/>
      <c r="U508" s="48"/>
      <c r="V508" s="48"/>
      <c r="W508" s="48"/>
      <c r="X508" s="48"/>
      <c r="Y508" s="48"/>
      <c r="Z508" s="48"/>
      <c r="AA508" s="48"/>
      <c r="AB508" s="48"/>
      <c r="AC508" s="48"/>
      <c r="AD508" s="48"/>
      <c r="AE508" s="48"/>
      <c r="AF508" s="48"/>
      <c r="AG508" s="48"/>
      <c r="AH508" s="48"/>
      <c r="AI508" s="48"/>
    </row>
    <row r="509" spans="1:35" s="46" customFormat="1" ht="15" customHeight="1" x14ac:dyDescent="0.25">
      <c r="A509" s="48"/>
      <c r="B509" s="69">
        <v>1983</v>
      </c>
      <c r="C509" s="70" t="s">
        <v>27</v>
      </c>
      <c r="D509" s="71">
        <f>+SUM(D491:D493,D504:D505)/SUM(D494:D503)</f>
        <v>0.76516192191165255</v>
      </c>
      <c r="E509" s="71">
        <f>+SUM(E491:E493,E504:E505)/SUM(E494:E503)</f>
        <v>0.76524175639045733</v>
      </c>
      <c r="F509" s="71">
        <f>+SUM(F491:F493,F504:F505)/SUM(F494:F503)</f>
        <v>0.76508029489551155</v>
      </c>
      <c r="G509" s="48"/>
      <c r="H509" s="48"/>
      <c r="I509" s="48"/>
      <c r="J509" s="48"/>
      <c r="K509" s="48"/>
      <c r="L509" s="48"/>
      <c r="M509" s="48"/>
      <c r="N509" s="48"/>
      <c r="O509" s="48"/>
      <c r="P509" s="48"/>
      <c r="Q509" s="48"/>
      <c r="R509" s="48"/>
      <c r="S509" s="48"/>
      <c r="T509" s="48"/>
      <c r="U509" s="48"/>
      <c r="V509" s="48"/>
      <c r="W509" s="48"/>
      <c r="X509" s="48"/>
      <c r="Y509" s="48"/>
      <c r="Z509" s="48"/>
      <c r="AA509" s="48"/>
      <c r="AB509" s="48"/>
      <c r="AC509" s="48"/>
      <c r="AD509" s="48"/>
      <c r="AE509" s="48"/>
      <c r="AF509" s="48"/>
      <c r="AG509" s="48"/>
      <c r="AH509" s="48"/>
      <c r="AI509" s="48"/>
    </row>
    <row r="510" spans="1:35" s="46" customFormat="1" ht="15" customHeight="1" x14ac:dyDescent="0.25">
      <c r="A510" s="48"/>
      <c r="B510" s="69">
        <v>1983</v>
      </c>
      <c r="C510" s="70" t="s">
        <v>28</v>
      </c>
      <c r="D510" s="71">
        <f>+SUM(D491:D493)/SUM(D494:D503)</f>
        <v>0.70661902638182705</v>
      </c>
      <c r="E510" s="71">
        <f>+SUM(E491:E493)/SUM(E494:E503)</f>
        <v>0.71240892111441301</v>
      </c>
      <c r="F510" s="71">
        <f>+SUM(F491:F493)/SUM(F494:F503)</f>
        <v>0.70069913014316865</v>
      </c>
      <c r="G510" s="48"/>
      <c r="H510" s="48"/>
      <c r="I510" s="48"/>
      <c r="J510" s="48"/>
      <c r="K510" s="48"/>
      <c r="L510" s="48"/>
      <c r="M510" s="48"/>
      <c r="N510" s="48"/>
      <c r="O510" s="48"/>
      <c r="P510" s="48"/>
      <c r="Q510" s="48"/>
      <c r="R510" s="48"/>
      <c r="S510" s="48"/>
      <c r="T510" s="48"/>
      <c r="U510" s="48"/>
      <c r="V510" s="48"/>
      <c r="W510" s="48"/>
      <c r="X510" s="48"/>
      <c r="Y510" s="48"/>
      <c r="Z510" s="48"/>
      <c r="AA510" s="48"/>
      <c r="AB510" s="48"/>
      <c r="AC510" s="48"/>
      <c r="AD510" s="48"/>
      <c r="AE510" s="48"/>
      <c r="AF510" s="48"/>
      <c r="AG510" s="48"/>
      <c r="AH510" s="48"/>
      <c r="AI510" s="48"/>
    </row>
    <row r="511" spans="1:35" s="46" customFormat="1" ht="15" customHeight="1" x14ac:dyDescent="0.25">
      <c r="A511" s="48"/>
      <c r="B511" s="72">
        <v>1983</v>
      </c>
      <c r="C511" s="73" t="s">
        <v>29</v>
      </c>
      <c r="D511" s="96">
        <f>+SUM(D494:D503)/SUM(D504:D505)</f>
        <v>17.081491971823215</v>
      </c>
      <c r="E511" s="96">
        <f>+SUM(E494:E503)/SUM(E504:E505)</f>
        <v>18.927623224745325</v>
      </c>
      <c r="F511" s="96">
        <f>+SUM(F494:F503)/SUM(F504:F505)</f>
        <v>15.532493142159399</v>
      </c>
      <c r="G511" s="48"/>
      <c r="H511" s="48"/>
      <c r="I511" s="48"/>
      <c r="J511" s="48"/>
      <c r="K511" s="48"/>
      <c r="L511" s="48"/>
      <c r="M511" s="48"/>
      <c r="N511" s="48"/>
      <c r="O511" s="48"/>
      <c r="P511" s="48"/>
      <c r="Q511" s="48"/>
      <c r="R511" s="48"/>
      <c r="S511" s="48"/>
      <c r="T511" s="48"/>
      <c r="U511" s="48"/>
      <c r="V511" s="48"/>
      <c r="W511" s="48"/>
      <c r="X511" s="48"/>
      <c r="Y511" s="48"/>
      <c r="Z511" s="48"/>
      <c r="AA511" s="48"/>
      <c r="AB511" s="48"/>
      <c r="AC511" s="48"/>
      <c r="AD511" s="48"/>
      <c r="AE511" s="48"/>
      <c r="AF511" s="48"/>
      <c r="AG511" s="48"/>
      <c r="AH511" s="48"/>
      <c r="AI511" s="48"/>
    </row>
    <row r="512" spans="1:35" x14ac:dyDescent="0.25">
      <c r="B512" s="14">
        <v>1984</v>
      </c>
      <c r="C512" s="29" t="s">
        <v>3</v>
      </c>
      <c r="D512" s="30">
        <v>16851195</v>
      </c>
      <c r="E512" s="30">
        <v>8516231</v>
      </c>
      <c r="F512" s="30">
        <v>8334964</v>
      </c>
    </row>
    <row r="513" spans="1:35" x14ac:dyDescent="0.25">
      <c r="B513" s="14">
        <v>1984</v>
      </c>
      <c r="C513" s="10" t="s">
        <v>6</v>
      </c>
      <c r="D513" s="15">
        <v>2512754</v>
      </c>
      <c r="E513" s="15">
        <v>1281503</v>
      </c>
      <c r="F513" s="15">
        <v>1231251</v>
      </c>
    </row>
    <row r="514" spans="1:35" x14ac:dyDescent="0.25">
      <c r="B514" s="14">
        <v>1984</v>
      </c>
      <c r="C514" s="10" t="s">
        <v>7</v>
      </c>
      <c r="D514" s="15">
        <v>2219351</v>
      </c>
      <c r="E514" s="15">
        <v>1131059</v>
      </c>
      <c r="F514" s="15">
        <v>1088292</v>
      </c>
    </row>
    <row r="515" spans="1:35" x14ac:dyDescent="0.25">
      <c r="B515" s="14">
        <v>1984</v>
      </c>
      <c r="C515" s="10" t="s">
        <v>8</v>
      </c>
      <c r="D515" s="15">
        <v>1968187</v>
      </c>
      <c r="E515" s="15">
        <v>1002182</v>
      </c>
      <c r="F515" s="15">
        <v>966005</v>
      </c>
    </row>
    <row r="516" spans="1:35" x14ac:dyDescent="0.25">
      <c r="B516" s="14">
        <v>1984</v>
      </c>
      <c r="C516" s="10" t="s">
        <v>9</v>
      </c>
      <c r="D516" s="15">
        <v>1840951</v>
      </c>
      <c r="E516" s="15">
        <v>935865</v>
      </c>
      <c r="F516" s="15">
        <v>905086</v>
      </c>
    </row>
    <row r="517" spans="1:35" x14ac:dyDescent="0.25">
      <c r="B517" s="14">
        <v>1984</v>
      </c>
      <c r="C517" s="10" t="s">
        <v>10</v>
      </c>
      <c r="D517" s="15">
        <v>1635242</v>
      </c>
      <c r="E517" s="15">
        <v>829921</v>
      </c>
      <c r="F517" s="15">
        <v>805321</v>
      </c>
    </row>
    <row r="518" spans="1:35" x14ac:dyDescent="0.25">
      <c r="B518" s="14">
        <v>1984</v>
      </c>
      <c r="C518" s="10" t="s">
        <v>11</v>
      </c>
      <c r="D518" s="15">
        <v>1393164</v>
      </c>
      <c r="E518" s="15">
        <v>705892</v>
      </c>
      <c r="F518" s="15">
        <v>687272</v>
      </c>
    </row>
    <row r="519" spans="1:35" x14ac:dyDescent="0.25">
      <c r="B519" s="14">
        <v>1984</v>
      </c>
      <c r="C519" s="10" t="s">
        <v>12</v>
      </c>
      <c r="D519" s="15">
        <v>1205140</v>
      </c>
      <c r="E519" s="15">
        <v>610772</v>
      </c>
      <c r="F519" s="15">
        <v>594368</v>
      </c>
    </row>
    <row r="520" spans="1:35" x14ac:dyDescent="0.25">
      <c r="B520" s="14">
        <v>1984</v>
      </c>
      <c r="C520" s="10" t="s">
        <v>13</v>
      </c>
      <c r="D520" s="15">
        <v>970451</v>
      </c>
      <c r="E520" s="15">
        <v>492050</v>
      </c>
      <c r="F520" s="15">
        <v>478401</v>
      </c>
    </row>
    <row r="521" spans="1:35" x14ac:dyDescent="0.25">
      <c r="B521" s="14">
        <v>1984</v>
      </c>
      <c r="C521" s="10" t="s">
        <v>14</v>
      </c>
      <c r="D521" s="15">
        <v>720528</v>
      </c>
      <c r="E521" s="15">
        <v>362940</v>
      </c>
      <c r="F521" s="15">
        <v>357588</v>
      </c>
    </row>
    <row r="522" spans="1:35" x14ac:dyDescent="0.25">
      <c r="B522" s="14">
        <v>1984</v>
      </c>
      <c r="C522" s="10" t="s">
        <v>15</v>
      </c>
      <c r="D522" s="15">
        <v>584982</v>
      </c>
      <c r="E522" s="15">
        <v>292544</v>
      </c>
      <c r="F522" s="15">
        <v>292438</v>
      </c>
    </row>
    <row r="523" spans="1:35" x14ac:dyDescent="0.25">
      <c r="B523" s="14">
        <v>1984</v>
      </c>
      <c r="C523" s="10" t="s">
        <v>16</v>
      </c>
      <c r="D523" s="15">
        <v>504049</v>
      </c>
      <c r="E523" s="15">
        <v>252109</v>
      </c>
      <c r="F523" s="15">
        <v>251940</v>
      </c>
    </row>
    <row r="524" spans="1:35" x14ac:dyDescent="0.25">
      <c r="B524" s="14">
        <v>1984</v>
      </c>
      <c r="C524" s="10" t="s">
        <v>17</v>
      </c>
      <c r="D524" s="15">
        <v>416415</v>
      </c>
      <c r="E524" s="15">
        <v>207514</v>
      </c>
      <c r="F524" s="15">
        <v>208901</v>
      </c>
    </row>
    <row r="525" spans="1:35" x14ac:dyDescent="0.25">
      <c r="B525" s="14">
        <v>1984</v>
      </c>
      <c r="C525" s="10" t="s">
        <v>18</v>
      </c>
      <c r="D525" s="15">
        <v>313887</v>
      </c>
      <c r="E525" s="15">
        <v>153788</v>
      </c>
      <c r="F525" s="15">
        <v>160099</v>
      </c>
    </row>
    <row r="526" spans="1:35" x14ac:dyDescent="0.25">
      <c r="B526" s="14">
        <v>1984</v>
      </c>
      <c r="C526" s="10" t="s">
        <v>19</v>
      </c>
      <c r="D526" s="15">
        <v>228219</v>
      </c>
      <c r="E526" s="15">
        <v>108628</v>
      </c>
      <c r="F526" s="15">
        <v>119591</v>
      </c>
    </row>
    <row r="527" spans="1:35" x14ac:dyDescent="0.25">
      <c r="B527" s="17">
        <v>1984</v>
      </c>
      <c r="C527" s="18" t="s">
        <v>31</v>
      </c>
      <c r="D527" s="19">
        <v>337875</v>
      </c>
      <c r="E527" s="19">
        <v>149464</v>
      </c>
      <c r="F527" s="19">
        <v>188411</v>
      </c>
    </row>
    <row r="528" spans="1:35" s="46" customFormat="1" ht="15" customHeight="1" x14ac:dyDescent="0.25">
      <c r="A528" s="48"/>
      <c r="B528" s="160">
        <v>1984</v>
      </c>
      <c r="C528" s="70" t="s">
        <v>24</v>
      </c>
      <c r="D528" s="71">
        <f>+SUM(D526:D527)/SUM(D513:D527)</f>
        <v>3.3593700624792486E-2</v>
      </c>
      <c r="E528" s="71">
        <f>+SUM(E526:E527)/SUM(E513:E527)</f>
        <v>3.0305894708586464E-2</v>
      </c>
      <c r="F528" s="71">
        <f>+SUM(F526:F527)/SUM(F513:F527)</f>
        <v>3.6953009035191997E-2</v>
      </c>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c r="AD528" s="48"/>
      <c r="AE528" s="48"/>
      <c r="AF528" s="48"/>
      <c r="AG528" s="48"/>
      <c r="AH528" s="48"/>
      <c r="AI528" s="48"/>
    </row>
    <row r="529" spans="1:35" s="46" customFormat="1" ht="15" customHeight="1" x14ac:dyDescent="0.25">
      <c r="A529" s="48"/>
      <c r="B529" s="69">
        <v>1984</v>
      </c>
      <c r="C529" s="70" t="s">
        <v>25</v>
      </c>
      <c r="D529" s="71">
        <f>+SUM(D526:D527)/SUM(D513:D515)</f>
        <v>8.4487959629222134E-2</v>
      </c>
      <c r="E529" s="71">
        <f>+SUM(E526:E527)/SUM(E513:E515)</f>
        <v>7.5581654144498092E-2</v>
      </c>
      <c r="F529" s="71">
        <f>+SUM(F526:F527)/SUM(F513:F515)</f>
        <v>9.3744483416465074E-2</v>
      </c>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c r="AD529" s="48"/>
      <c r="AE529" s="48"/>
      <c r="AF529" s="48"/>
      <c r="AG529" s="48"/>
      <c r="AH529" s="48"/>
      <c r="AI529" s="48"/>
    </row>
    <row r="530" spans="1:35" s="46" customFormat="1" ht="15" customHeight="1" x14ac:dyDescent="0.25">
      <c r="A530" s="48"/>
      <c r="B530" s="69">
        <v>1984</v>
      </c>
      <c r="C530" s="70" t="s">
        <v>26</v>
      </c>
      <c r="D530" s="71"/>
      <c r="E530" s="71"/>
      <c r="F530" s="71"/>
      <c r="G530" s="48"/>
      <c r="H530" s="48"/>
      <c r="I530" s="48"/>
      <c r="J530" s="48"/>
      <c r="K530" s="48"/>
      <c r="L530" s="48"/>
      <c r="M530" s="48"/>
      <c r="N530" s="48"/>
      <c r="O530" s="48"/>
      <c r="P530" s="48"/>
      <c r="Q530" s="48"/>
      <c r="R530" s="48"/>
      <c r="S530" s="48"/>
      <c r="T530" s="48"/>
      <c r="U530" s="48"/>
      <c r="V530" s="48"/>
      <c r="W530" s="48"/>
      <c r="X530" s="48"/>
      <c r="Y530" s="48"/>
      <c r="Z530" s="48"/>
      <c r="AA530" s="48"/>
      <c r="AB530" s="48"/>
      <c r="AC530" s="48"/>
      <c r="AD530" s="48"/>
      <c r="AE530" s="48"/>
      <c r="AF530" s="48"/>
      <c r="AG530" s="48"/>
      <c r="AH530" s="48"/>
      <c r="AI530" s="48"/>
    </row>
    <row r="531" spans="1:35" s="46" customFormat="1" ht="15" customHeight="1" x14ac:dyDescent="0.25">
      <c r="A531" s="48"/>
      <c r="B531" s="69">
        <v>1984</v>
      </c>
      <c r="C531" s="70" t="s">
        <v>27</v>
      </c>
      <c r="D531" s="71">
        <f>+SUM(D513:D515,D526:D527)/SUM(D516:D525)</f>
        <v>0.75811484610700119</v>
      </c>
      <c r="E531" s="71">
        <f>+SUM(E513:E515,E526:E527)/SUM(E516:E525)</f>
        <v>0.75831849353604242</v>
      </c>
      <c r="F531" s="71">
        <f>+SUM(F513:F515,F526:F527)/SUM(F516:F525)</f>
        <v>0.75790681851447694</v>
      </c>
      <c r="G531" s="48"/>
      <c r="H531" s="48"/>
      <c r="I531" s="48"/>
      <c r="J531" s="48"/>
      <c r="K531" s="48"/>
      <c r="L531" s="48"/>
      <c r="M531" s="48"/>
      <c r="N531" s="48"/>
      <c r="O531" s="48"/>
      <c r="P531" s="48"/>
      <c r="Q531" s="48"/>
      <c r="R531" s="48"/>
      <c r="S531" s="48"/>
      <c r="T531" s="48"/>
      <c r="U531" s="48"/>
      <c r="V531" s="48"/>
      <c r="W531" s="48"/>
      <c r="X531" s="48"/>
      <c r="Y531" s="48"/>
      <c r="Z531" s="48"/>
      <c r="AA531" s="48"/>
      <c r="AB531" s="48"/>
      <c r="AC531" s="48"/>
      <c r="AD531" s="48"/>
      <c r="AE531" s="48"/>
      <c r="AF531" s="48"/>
      <c r="AG531" s="48"/>
      <c r="AH531" s="48"/>
      <c r="AI531" s="48"/>
    </row>
    <row r="532" spans="1:35" s="46" customFormat="1" ht="15" customHeight="1" x14ac:dyDescent="0.25">
      <c r="A532" s="48"/>
      <c r="B532" s="69">
        <v>1984</v>
      </c>
      <c r="C532" s="70" t="s">
        <v>28</v>
      </c>
      <c r="D532" s="71">
        <f>+SUM(D513:D515)/SUM(D516:D525)</f>
        <v>0.69905326230287945</v>
      </c>
      <c r="E532" s="71">
        <f>+SUM(E513:E515)/SUM(E516:E525)</f>
        <v>0.7050310784067787</v>
      </c>
      <c r="F532" s="71">
        <f>+SUM(F513:F515)/SUM(F516:F525)</f>
        <v>0.69294687196688587</v>
      </c>
      <c r="G532" s="48"/>
      <c r="H532" s="48"/>
      <c r="I532" s="48"/>
      <c r="J532" s="48"/>
      <c r="K532" s="48"/>
      <c r="L532" s="48"/>
      <c r="M532" s="48"/>
      <c r="N532" s="48"/>
      <c r="O532" s="48"/>
      <c r="P532" s="48"/>
      <c r="Q532" s="48"/>
      <c r="R532" s="48"/>
      <c r="S532" s="48"/>
      <c r="T532" s="48"/>
      <c r="U532" s="48"/>
      <c r="V532" s="48"/>
      <c r="W532" s="48"/>
      <c r="X532" s="48"/>
      <c r="Y532" s="48"/>
      <c r="Z532" s="48"/>
      <c r="AA532" s="48"/>
      <c r="AB532" s="48"/>
      <c r="AC532" s="48"/>
      <c r="AD532" s="48"/>
      <c r="AE532" s="48"/>
      <c r="AF532" s="48"/>
      <c r="AG532" s="48"/>
      <c r="AH532" s="48"/>
      <c r="AI532" s="48"/>
    </row>
    <row r="533" spans="1:35" s="46" customFormat="1" ht="15" customHeight="1" x14ac:dyDescent="0.25">
      <c r="A533" s="48"/>
      <c r="B533" s="72">
        <v>1984</v>
      </c>
      <c r="C533" s="73" t="s">
        <v>29</v>
      </c>
      <c r="D533" s="96">
        <f>+SUM(D516:D525)/SUM(D526:D527)</f>
        <v>16.931479577596654</v>
      </c>
      <c r="E533" s="96">
        <f>+SUM(E516:E525)/SUM(E526:E527)</f>
        <v>18.766157029276382</v>
      </c>
      <c r="F533" s="96">
        <f>+SUM(F516:F525)/SUM(F526:F527)</f>
        <v>15.394101337004304</v>
      </c>
      <c r="G533" s="48"/>
      <c r="H533" s="48"/>
      <c r="I533" s="48"/>
      <c r="J533" s="48"/>
      <c r="K533" s="48"/>
      <c r="L533" s="48"/>
      <c r="M533" s="48"/>
      <c r="N533" s="48"/>
      <c r="O533" s="48"/>
      <c r="P533" s="48"/>
      <c r="Q533" s="48"/>
      <c r="R533" s="48"/>
      <c r="S533" s="48"/>
      <c r="T533" s="48"/>
      <c r="U533" s="48"/>
      <c r="V533" s="48"/>
      <c r="W533" s="48"/>
      <c r="X533" s="48"/>
      <c r="Y533" s="48"/>
      <c r="Z533" s="48"/>
      <c r="AA533" s="48"/>
      <c r="AB533" s="48"/>
      <c r="AC533" s="48"/>
      <c r="AD533" s="48"/>
      <c r="AE533" s="48"/>
      <c r="AF533" s="48"/>
      <c r="AG533" s="48"/>
      <c r="AH533" s="48"/>
      <c r="AI533" s="48"/>
    </row>
    <row r="534" spans="1:35" x14ac:dyDescent="0.25">
      <c r="B534" s="14">
        <v>1985</v>
      </c>
      <c r="C534" s="29" t="s">
        <v>3</v>
      </c>
      <c r="D534" s="30">
        <v>17316741</v>
      </c>
      <c r="E534" s="30">
        <v>8748406</v>
      </c>
      <c r="F534" s="30">
        <v>8568335</v>
      </c>
    </row>
    <row r="535" spans="1:35" x14ac:dyDescent="0.25">
      <c r="B535" s="14">
        <v>1985</v>
      </c>
      <c r="C535" s="10" t="s">
        <v>6</v>
      </c>
      <c r="D535" s="15">
        <v>2558511</v>
      </c>
      <c r="E535" s="15">
        <v>1304793</v>
      </c>
      <c r="F535" s="15">
        <v>1253718</v>
      </c>
    </row>
    <row r="536" spans="1:35" x14ac:dyDescent="0.25">
      <c r="B536" s="14">
        <v>1985</v>
      </c>
      <c r="C536" s="10" t="s">
        <v>7</v>
      </c>
      <c r="D536" s="15">
        <v>2273390</v>
      </c>
      <c r="E536" s="15">
        <v>1158483</v>
      </c>
      <c r="F536" s="15">
        <v>1114907</v>
      </c>
    </row>
    <row r="537" spans="1:35" x14ac:dyDescent="0.25">
      <c r="B537" s="14">
        <v>1985</v>
      </c>
      <c r="C537" s="10" t="s">
        <v>8</v>
      </c>
      <c r="D537" s="15">
        <v>2006568</v>
      </c>
      <c r="E537" s="15">
        <v>1021657</v>
      </c>
      <c r="F537" s="15">
        <v>984911</v>
      </c>
    </row>
    <row r="538" spans="1:35" x14ac:dyDescent="0.25">
      <c r="B538" s="14">
        <v>1985</v>
      </c>
      <c r="C538" s="10" t="s">
        <v>9</v>
      </c>
      <c r="D538" s="15">
        <v>1870760</v>
      </c>
      <c r="E538" s="15">
        <v>950940</v>
      </c>
      <c r="F538" s="15">
        <v>919820</v>
      </c>
    </row>
    <row r="539" spans="1:35" x14ac:dyDescent="0.25">
      <c r="B539" s="14">
        <v>1985</v>
      </c>
      <c r="C539" s="10" t="s">
        <v>10</v>
      </c>
      <c r="D539" s="15">
        <v>1678987</v>
      </c>
      <c r="E539" s="15">
        <v>851927</v>
      </c>
      <c r="F539" s="15">
        <v>827060</v>
      </c>
    </row>
    <row r="540" spans="1:35" x14ac:dyDescent="0.25">
      <c r="B540" s="14">
        <v>1985</v>
      </c>
      <c r="C540" s="10" t="s">
        <v>11</v>
      </c>
      <c r="D540" s="15">
        <v>1436379</v>
      </c>
      <c r="E540" s="15">
        <v>727415</v>
      </c>
      <c r="F540" s="15">
        <v>708964</v>
      </c>
    </row>
    <row r="541" spans="1:35" x14ac:dyDescent="0.25">
      <c r="B541" s="14">
        <v>1985</v>
      </c>
      <c r="C541" s="10" t="s">
        <v>12</v>
      </c>
      <c r="D541" s="15">
        <v>1245110</v>
      </c>
      <c r="E541" s="15">
        <v>630454</v>
      </c>
      <c r="F541" s="15">
        <v>614656</v>
      </c>
    </row>
    <row r="542" spans="1:35" x14ac:dyDescent="0.25">
      <c r="B542" s="14">
        <v>1985</v>
      </c>
      <c r="C542" s="10" t="s">
        <v>13</v>
      </c>
      <c r="D542" s="15">
        <v>1017986</v>
      </c>
      <c r="E542" s="15">
        <v>515837</v>
      </c>
      <c r="F542" s="15">
        <v>502149</v>
      </c>
    </row>
    <row r="543" spans="1:35" x14ac:dyDescent="0.25">
      <c r="B543" s="14">
        <v>1985</v>
      </c>
      <c r="C543" s="10" t="s">
        <v>14</v>
      </c>
      <c r="D543" s="15">
        <v>759828</v>
      </c>
      <c r="E543" s="15">
        <v>382875</v>
      </c>
      <c r="F543" s="15">
        <v>376953</v>
      </c>
    </row>
    <row r="544" spans="1:35" x14ac:dyDescent="0.25">
      <c r="B544" s="14">
        <v>1985</v>
      </c>
      <c r="C544" s="10" t="s">
        <v>15</v>
      </c>
      <c r="D544" s="15">
        <v>604770</v>
      </c>
      <c r="E544" s="15">
        <v>302333</v>
      </c>
      <c r="F544" s="15">
        <v>302437</v>
      </c>
    </row>
    <row r="545" spans="1:35" x14ac:dyDescent="0.25">
      <c r="B545" s="14">
        <v>1985</v>
      </c>
      <c r="C545" s="10" t="s">
        <v>16</v>
      </c>
      <c r="D545" s="15">
        <v>516839</v>
      </c>
      <c r="E545" s="15">
        <v>258140</v>
      </c>
      <c r="F545" s="15">
        <v>258699</v>
      </c>
    </row>
    <row r="546" spans="1:35" x14ac:dyDescent="0.25">
      <c r="B546" s="14">
        <v>1985</v>
      </c>
      <c r="C546" s="10" t="s">
        <v>17</v>
      </c>
      <c r="D546" s="15">
        <v>430573</v>
      </c>
      <c r="E546" s="15">
        <v>214413</v>
      </c>
      <c r="F546" s="15">
        <v>216160</v>
      </c>
    </row>
    <row r="547" spans="1:35" x14ac:dyDescent="0.25">
      <c r="B547" s="14">
        <v>1985</v>
      </c>
      <c r="C547" s="10" t="s">
        <v>18</v>
      </c>
      <c r="D547" s="15">
        <v>327294</v>
      </c>
      <c r="E547" s="15">
        <v>160423</v>
      </c>
      <c r="F547" s="15">
        <v>166871</v>
      </c>
    </row>
    <row r="548" spans="1:35" x14ac:dyDescent="0.25">
      <c r="B548" s="14">
        <v>1985</v>
      </c>
      <c r="C548" s="10" t="s">
        <v>19</v>
      </c>
      <c r="D548" s="15">
        <v>237641</v>
      </c>
      <c r="E548" s="15">
        <v>113182</v>
      </c>
      <c r="F548" s="15">
        <v>124459</v>
      </c>
    </row>
    <row r="549" spans="1:35" x14ac:dyDescent="0.25">
      <c r="B549" s="17">
        <v>1985</v>
      </c>
      <c r="C549" s="18" t="s">
        <v>31</v>
      </c>
      <c r="D549" s="19">
        <v>352105</v>
      </c>
      <c r="E549" s="19">
        <v>155534</v>
      </c>
      <c r="F549" s="19">
        <v>196571</v>
      </c>
    </row>
    <row r="550" spans="1:35" s="46" customFormat="1" ht="15" customHeight="1" x14ac:dyDescent="0.25">
      <c r="A550" s="48"/>
      <c r="B550" s="160">
        <v>1985</v>
      </c>
      <c r="C550" s="70" t="s">
        <v>24</v>
      </c>
      <c r="D550" s="71">
        <f>+SUM(D548:D549)/SUM(D535:D549)</f>
        <v>3.4056408189046657E-2</v>
      </c>
      <c r="E550" s="71">
        <f>+SUM(E548:E549)/SUM(E535:E549)</f>
        <v>3.0715995576794219E-2</v>
      </c>
      <c r="F550" s="71">
        <f>+SUM(F548:F549)/SUM(F535:F549)</f>
        <v>3.7467022472860829E-2</v>
      </c>
      <c r="G550" s="48"/>
      <c r="H550" s="48"/>
      <c r="I550" s="48"/>
      <c r="J550" s="48"/>
      <c r="K550" s="48"/>
      <c r="L550" s="48"/>
      <c r="M550" s="48"/>
      <c r="N550" s="48"/>
      <c r="O550" s="48"/>
      <c r="P550" s="48"/>
      <c r="Q550" s="48"/>
      <c r="R550" s="48"/>
      <c r="S550" s="48"/>
      <c r="T550" s="48"/>
      <c r="U550" s="48"/>
      <c r="V550" s="48"/>
      <c r="W550" s="48"/>
      <c r="X550" s="48"/>
      <c r="Y550" s="48"/>
      <c r="Z550" s="48"/>
      <c r="AA550" s="48"/>
      <c r="AB550" s="48"/>
      <c r="AC550" s="48"/>
      <c r="AD550" s="48"/>
      <c r="AE550" s="48"/>
      <c r="AF550" s="48"/>
      <c r="AG550" s="48"/>
      <c r="AH550" s="48"/>
      <c r="AI550" s="48"/>
    </row>
    <row r="551" spans="1:35" s="46" customFormat="1" ht="15" customHeight="1" x14ac:dyDescent="0.25">
      <c r="A551" s="48"/>
      <c r="B551" s="69">
        <v>1985</v>
      </c>
      <c r="C551" s="70" t="s">
        <v>25</v>
      </c>
      <c r="D551" s="71">
        <f>+SUM(D548:D549)/SUM(D535:D537)</f>
        <v>8.6239478456362095E-2</v>
      </c>
      <c r="E551" s="71">
        <f>+SUM(E548:E549)/SUM(E535:E537)</f>
        <v>7.71079386605137E-2</v>
      </c>
      <c r="F551" s="71">
        <f>+SUM(F548:F549)/SUM(F535:F537)</f>
        <v>9.5728806847458922E-2</v>
      </c>
      <c r="G551" s="48"/>
      <c r="H551" s="48"/>
      <c r="I551" s="48"/>
      <c r="J551" s="48"/>
      <c r="K551" s="48"/>
      <c r="L551" s="48"/>
      <c r="M551" s="48"/>
      <c r="N551" s="48"/>
      <c r="O551" s="48"/>
      <c r="P551" s="48"/>
      <c r="Q551" s="48"/>
      <c r="R551" s="48"/>
      <c r="S551" s="48"/>
      <c r="T551" s="48"/>
      <c r="U551" s="48"/>
      <c r="V551" s="48"/>
      <c r="W551" s="48"/>
      <c r="X551" s="48"/>
      <c r="Y551" s="48"/>
      <c r="Z551" s="48"/>
      <c r="AA551" s="48"/>
      <c r="AB551" s="48"/>
      <c r="AC551" s="48"/>
      <c r="AD551" s="48"/>
      <c r="AE551" s="48"/>
      <c r="AF551" s="48"/>
      <c r="AG551" s="48"/>
      <c r="AH551" s="48"/>
      <c r="AI551" s="48"/>
    </row>
    <row r="552" spans="1:35" s="46" customFormat="1" ht="15" customHeight="1" x14ac:dyDescent="0.25">
      <c r="A552" s="48"/>
      <c r="B552" s="69">
        <v>1985</v>
      </c>
      <c r="C552" s="70" t="s">
        <v>26</v>
      </c>
      <c r="D552" s="71"/>
      <c r="E552" s="71"/>
      <c r="F552" s="71"/>
      <c r="G552" s="48"/>
      <c r="H552" s="48"/>
      <c r="I552" s="48"/>
      <c r="J552" s="48"/>
      <c r="K552" s="48"/>
      <c r="L552" s="48"/>
      <c r="M552" s="48"/>
      <c r="N552" s="48"/>
      <c r="O552" s="48"/>
      <c r="P552" s="48"/>
      <c r="Q552" s="48"/>
      <c r="R552" s="48"/>
      <c r="S552" s="48"/>
      <c r="T552" s="48"/>
      <c r="U552" s="48"/>
      <c r="V552" s="48"/>
      <c r="W552" s="48"/>
      <c r="X552" s="48"/>
      <c r="Y552" s="48"/>
      <c r="Z552" s="48"/>
      <c r="AA552" s="48"/>
      <c r="AB552" s="48"/>
      <c r="AC552" s="48"/>
      <c r="AD552" s="48"/>
      <c r="AE552" s="48"/>
      <c r="AF552" s="48"/>
      <c r="AG552" s="48"/>
      <c r="AH552" s="48"/>
      <c r="AI552" s="48"/>
    </row>
    <row r="553" spans="1:35" s="46" customFormat="1" ht="15" customHeight="1" x14ac:dyDescent="0.25">
      <c r="A553" s="48"/>
      <c r="B553" s="69">
        <v>1985</v>
      </c>
      <c r="C553" s="70" t="s">
        <v>27</v>
      </c>
      <c r="D553" s="71">
        <f>+SUM(D535:D537,D548:D549)/SUM(D538:D547)</f>
        <v>0.75119537532691927</v>
      </c>
      <c r="E553" s="71">
        <f>+SUM(E535:E537,E548:E549)/SUM(E538:E547)</f>
        <v>0.75151784160871093</v>
      </c>
      <c r="F553" s="71">
        <f>+SUM(F535:F537,F548:F549)/SUM(F538:F547)</f>
        <v>0.75086625461888368</v>
      </c>
      <c r="G553" s="48"/>
      <c r="H553" s="48"/>
      <c r="I553" s="48"/>
      <c r="J553" s="48"/>
      <c r="K553" s="48"/>
      <c r="L553" s="48"/>
      <c r="M553" s="48"/>
      <c r="N553" s="48"/>
      <c r="O553" s="48"/>
      <c r="P553" s="48"/>
      <c r="Q553" s="48"/>
      <c r="R553" s="48"/>
      <c r="S553" s="48"/>
      <c r="T553" s="48"/>
      <c r="U553" s="48"/>
      <c r="V553" s="48"/>
      <c r="W553" s="48"/>
      <c r="X553" s="48"/>
      <c r="Y553" s="48"/>
      <c r="Z553" s="48"/>
      <c r="AA553" s="48"/>
      <c r="AB553" s="48"/>
      <c r="AC553" s="48"/>
      <c r="AD553" s="48"/>
      <c r="AE553" s="48"/>
      <c r="AF553" s="48"/>
      <c r="AG553" s="48"/>
      <c r="AH553" s="48"/>
      <c r="AI553" s="48"/>
    </row>
    <row r="554" spans="1:35" s="46" customFormat="1" ht="15" customHeight="1" x14ac:dyDescent="0.25">
      <c r="A554" s="48"/>
      <c r="B554" s="69">
        <v>1985</v>
      </c>
      <c r="C554" s="70" t="s">
        <v>28</v>
      </c>
      <c r="D554" s="71">
        <f>+SUM(D535:D537)/SUM(D538:D547)</f>
        <v>0.69155595080601495</v>
      </c>
      <c r="E554" s="71">
        <f>+SUM(E535:E537)/SUM(E538:E547)</f>
        <v>0.69771822733318156</v>
      </c>
      <c r="F554" s="71">
        <f>+SUM(F535:F537)/SUM(F538:F547)</f>
        <v>0.68526650931010435</v>
      </c>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c r="AD554" s="48"/>
      <c r="AE554" s="48"/>
      <c r="AF554" s="48"/>
      <c r="AG554" s="48"/>
      <c r="AH554" s="48"/>
      <c r="AI554" s="48"/>
    </row>
    <row r="555" spans="1:35" s="46" customFormat="1" ht="15" customHeight="1" x14ac:dyDescent="0.25">
      <c r="A555" s="48"/>
      <c r="B555" s="72">
        <v>1985</v>
      </c>
      <c r="C555" s="73" t="s">
        <v>29</v>
      </c>
      <c r="D555" s="96">
        <f>+SUM(D538:D547)/SUM(D548:D549)</f>
        <v>16.767432080929755</v>
      </c>
      <c r="E555" s="96">
        <f>+SUM(E538:E547)/SUM(E548:E549)</f>
        <v>18.587493859688294</v>
      </c>
      <c r="F555" s="96">
        <f>+SUM(F538:F547)/SUM(F548:F549)</f>
        <v>15.243961623524282</v>
      </c>
      <c r="G555" s="48"/>
      <c r="H555" s="48"/>
      <c r="I555" s="48"/>
      <c r="J555" s="48"/>
      <c r="K555" s="48"/>
      <c r="L555" s="48"/>
      <c r="M555" s="48"/>
      <c r="N555" s="48"/>
      <c r="O555" s="48"/>
      <c r="P555" s="48"/>
      <c r="Q555" s="48"/>
      <c r="R555" s="48"/>
      <c r="S555" s="48"/>
      <c r="T555" s="48"/>
      <c r="U555" s="48"/>
      <c r="V555" s="48"/>
      <c r="W555" s="48"/>
      <c r="X555" s="48"/>
      <c r="Y555" s="48"/>
      <c r="Z555" s="48"/>
      <c r="AA555" s="48"/>
      <c r="AB555" s="48"/>
      <c r="AC555" s="48"/>
      <c r="AD555" s="48"/>
      <c r="AE555" s="48"/>
      <c r="AF555" s="48"/>
      <c r="AG555" s="48"/>
      <c r="AH555" s="48"/>
      <c r="AI555" s="48"/>
    </row>
    <row r="556" spans="1:35" x14ac:dyDescent="0.25">
      <c r="B556" s="14">
        <v>1986</v>
      </c>
      <c r="C556" s="29" t="s">
        <v>3</v>
      </c>
      <c r="D556" s="30">
        <v>17791411</v>
      </c>
      <c r="E556" s="30">
        <v>8985309</v>
      </c>
      <c r="F556" s="30">
        <v>8806102</v>
      </c>
    </row>
    <row r="557" spans="1:35" x14ac:dyDescent="0.25">
      <c r="B557" s="14">
        <v>1986</v>
      </c>
      <c r="C557" s="10" t="s">
        <v>6</v>
      </c>
      <c r="D557" s="15">
        <v>2601325</v>
      </c>
      <c r="E557" s="15">
        <v>1326642</v>
      </c>
      <c r="F557" s="15">
        <v>1274683</v>
      </c>
    </row>
    <row r="558" spans="1:35" x14ac:dyDescent="0.25">
      <c r="B558" s="14">
        <v>1986</v>
      </c>
      <c r="C558" s="10" t="s">
        <v>7</v>
      </c>
      <c r="D558" s="15">
        <v>2328199</v>
      </c>
      <c r="E558" s="15">
        <v>1186336</v>
      </c>
      <c r="F558" s="15">
        <v>1141863</v>
      </c>
    </row>
    <row r="559" spans="1:35" x14ac:dyDescent="0.25">
      <c r="B559" s="14">
        <v>1986</v>
      </c>
      <c r="C559" s="10" t="s">
        <v>8</v>
      </c>
      <c r="D559" s="15">
        <v>2050643</v>
      </c>
      <c r="E559" s="15">
        <v>1044042</v>
      </c>
      <c r="F559" s="15">
        <v>1006601</v>
      </c>
    </row>
    <row r="560" spans="1:35" x14ac:dyDescent="0.25">
      <c r="B560" s="14">
        <v>1986</v>
      </c>
      <c r="C560" s="10" t="s">
        <v>9</v>
      </c>
      <c r="D560" s="15">
        <v>1898739</v>
      </c>
      <c r="E560" s="15">
        <v>965137</v>
      </c>
      <c r="F560" s="15">
        <v>933602</v>
      </c>
    </row>
    <row r="561" spans="1:35" x14ac:dyDescent="0.25">
      <c r="B561" s="14">
        <v>1986</v>
      </c>
      <c r="C561" s="10" t="s">
        <v>10</v>
      </c>
      <c r="D561" s="15">
        <v>1721011</v>
      </c>
      <c r="E561" s="15">
        <v>873096</v>
      </c>
      <c r="F561" s="15">
        <v>847915</v>
      </c>
    </row>
    <row r="562" spans="1:35" x14ac:dyDescent="0.25">
      <c r="B562" s="14">
        <v>1986</v>
      </c>
      <c r="C562" s="10" t="s">
        <v>11</v>
      </c>
      <c r="D562" s="15">
        <v>1482002</v>
      </c>
      <c r="E562" s="15">
        <v>750228</v>
      </c>
      <c r="F562" s="15">
        <v>731774</v>
      </c>
    </row>
    <row r="563" spans="1:35" x14ac:dyDescent="0.25">
      <c r="B563" s="14">
        <v>1986</v>
      </c>
      <c r="C563" s="10" t="s">
        <v>12</v>
      </c>
      <c r="D563" s="15">
        <v>1284038</v>
      </c>
      <c r="E563" s="15">
        <v>649630</v>
      </c>
      <c r="F563" s="15">
        <v>634408</v>
      </c>
    </row>
    <row r="564" spans="1:35" x14ac:dyDescent="0.25">
      <c r="B564" s="14">
        <v>1986</v>
      </c>
      <c r="C564" s="10" t="s">
        <v>13</v>
      </c>
      <c r="D564" s="15">
        <v>1064509</v>
      </c>
      <c r="E564" s="15">
        <v>538991</v>
      </c>
      <c r="F564" s="15">
        <v>525518</v>
      </c>
    </row>
    <row r="565" spans="1:35" x14ac:dyDescent="0.25">
      <c r="B565" s="14">
        <v>1986</v>
      </c>
      <c r="C565" s="10" t="s">
        <v>14</v>
      </c>
      <c r="D565" s="15">
        <v>803374</v>
      </c>
      <c r="E565" s="15">
        <v>404944</v>
      </c>
      <c r="F565" s="15">
        <v>398430</v>
      </c>
    </row>
    <row r="566" spans="1:35" x14ac:dyDescent="0.25">
      <c r="B566" s="14">
        <v>1986</v>
      </c>
      <c r="C566" s="10" t="s">
        <v>15</v>
      </c>
      <c r="D566" s="15">
        <v>627450</v>
      </c>
      <c r="E566" s="15">
        <v>313667</v>
      </c>
      <c r="F566" s="15">
        <v>313783</v>
      </c>
    </row>
    <row r="567" spans="1:35" x14ac:dyDescent="0.25">
      <c r="B567" s="14">
        <v>1986</v>
      </c>
      <c r="C567" s="10" t="s">
        <v>16</v>
      </c>
      <c r="D567" s="15">
        <v>529982</v>
      </c>
      <c r="E567" s="15">
        <v>264335</v>
      </c>
      <c r="F567" s="15">
        <v>265647</v>
      </c>
    </row>
    <row r="568" spans="1:35" x14ac:dyDescent="0.25">
      <c r="B568" s="14">
        <v>1986</v>
      </c>
      <c r="C568" s="10" t="s">
        <v>17</v>
      </c>
      <c r="D568" s="15">
        <v>444287</v>
      </c>
      <c r="E568" s="15">
        <v>221034</v>
      </c>
      <c r="F568" s="15">
        <v>223253</v>
      </c>
    </row>
    <row r="569" spans="1:35" x14ac:dyDescent="0.25">
      <c r="B569" s="14">
        <v>1986</v>
      </c>
      <c r="C569" s="10" t="s">
        <v>18</v>
      </c>
      <c r="D569" s="15">
        <v>341304</v>
      </c>
      <c r="E569" s="15">
        <v>167334</v>
      </c>
      <c r="F569" s="15">
        <v>173970</v>
      </c>
    </row>
    <row r="570" spans="1:35" x14ac:dyDescent="0.25">
      <c r="B570" s="14">
        <v>1986</v>
      </c>
      <c r="C570" s="10" t="s">
        <v>19</v>
      </c>
      <c r="D570" s="15">
        <v>247565</v>
      </c>
      <c r="E570" s="15">
        <v>117991</v>
      </c>
      <c r="F570" s="15">
        <v>129574</v>
      </c>
    </row>
    <row r="571" spans="1:35" x14ac:dyDescent="0.25">
      <c r="B571" s="17">
        <v>1986</v>
      </c>
      <c r="C571" s="18" t="s">
        <v>31</v>
      </c>
      <c r="D571" s="19">
        <v>366983</v>
      </c>
      <c r="E571" s="19">
        <v>161902</v>
      </c>
      <c r="F571" s="19">
        <v>205081</v>
      </c>
    </row>
    <row r="572" spans="1:35" s="46" customFormat="1" ht="15" customHeight="1" x14ac:dyDescent="0.25">
      <c r="A572" s="48"/>
      <c r="B572" s="160">
        <v>1986</v>
      </c>
      <c r="C572" s="70" t="s">
        <v>24</v>
      </c>
      <c r="D572" s="71">
        <f>+SUM(D570:D571)/SUM(D557:D571)</f>
        <v>3.4541835945445812E-2</v>
      </c>
      <c r="E572" s="71">
        <f>+SUM(E570:E571)/SUM(E557:E571)</f>
        <v>3.1150069519033791E-2</v>
      </c>
      <c r="F572" s="71">
        <f>+SUM(F570:F571)/SUM(F557:F571)</f>
        <v>3.8002625906445327E-2</v>
      </c>
      <c r="G572" s="48"/>
      <c r="H572" s="48"/>
      <c r="I572" s="48"/>
      <c r="J572" s="48"/>
      <c r="K572" s="48"/>
      <c r="L572" s="48"/>
      <c r="M572" s="48"/>
      <c r="N572" s="48"/>
      <c r="O572" s="48"/>
      <c r="P572" s="48"/>
      <c r="Q572" s="48"/>
      <c r="R572" s="48"/>
      <c r="S572" s="48"/>
      <c r="T572" s="48"/>
      <c r="U572" s="48"/>
      <c r="V572" s="48"/>
      <c r="W572" s="48"/>
      <c r="X572" s="48"/>
      <c r="Y572" s="48"/>
      <c r="Z572" s="48"/>
      <c r="AA572" s="48"/>
      <c r="AB572" s="48"/>
      <c r="AC572" s="48"/>
      <c r="AD572" s="48"/>
      <c r="AE572" s="48"/>
      <c r="AF572" s="48"/>
      <c r="AG572" s="48"/>
      <c r="AH572" s="48"/>
      <c r="AI572" s="48"/>
    </row>
    <row r="573" spans="1:35" s="46" customFormat="1" ht="15" customHeight="1" x14ac:dyDescent="0.25">
      <c r="A573" s="48"/>
      <c r="B573" s="69">
        <v>1986</v>
      </c>
      <c r="C573" s="70" t="s">
        <v>25</v>
      </c>
      <c r="D573" s="71">
        <f>+SUM(D570:D571)/SUM(D557:D559)</f>
        <v>8.80420196250319E-2</v>
      </c>
      <c r="E573" s="71">
        <f>+SUM(E570:E571)/SUM(E557:E559)</f>
        <v>7.8687496837240162E-2</v>
      </c>
      <c r="F573" s="71">
        <f>+SUM(F570:F571)/SUM(F557:F559)</f>
        <v>9.7762380639803081E-2</v>
      </c>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c r="AD573" s="48"/>
      <c r="AE573" s="48"/>
      <c r="AF573" s="48"/>
      <c r="AG573" s="48"/>
      <c r="AH573" s="48"/>
      <c r="AI573" s="48"/>
    </row>
    <row r="574" spans="1:35" s="46" customFormat="1" ht="15" customHeight="1" x14ac:dyDescent="0.25">
      <c r="A574" s="48"/>
      <c r="B574" s="69">
        <v>1986</v>
      </c>
      <c r="C574" s="70" t="s">
        <v>26</v>
      </c>
      <c r="D574" s="71"/>
      <c r="E574" s="71"/>
      <c r="F574" s="71"/>
      <c r="G574" s="48"/>
      <c r="H574" s="48"/>
      <c r="I574" s="48"/>
      <c r="J574" s="48"/>
      <c r="K574" s="48"/>
      <c r="L574" s="48"/>
      <c r="M574" s="48"/>
      <c r="N574" s="48"/>
      <c r="O574" s="48"/>
      <c r="P574" s="48"/>
      <c r="Q574" s="48"/>
      <c r="R574" s="48"/>
      <c r="S574" s="48"/>
      <c r="T574" s="48"/>
      <c r="U574" s="48"/>
      <c r="V574" s="48"/>
      <c r="W574" s="48"/>
      <c r="X574" s="48"/>
      <c r="Y574" s="48"/>
      <c r="Z574" s="48"/>
      <c r="AA574" s="48"/>
      <c r="AB574" s="48"/>
      <c r="AC574" s="48"/>
      <c r="AD574" s="48"/>
      <c r="AE574" s="48"/>
      <c r="AF574" s="48"/>
      <c r="AG574" s="48"/>
      <c r="AH574" s="48"/>
      <c r="AI574" s="48"/>
    </row>
    <row r="575" spans="1:35" s="46" customFormat="1" ht="15" customHeight="1" x14ac:dyDescent="0.25">
      <c r="A575" s="48"/>
      <c r="B575" s="69">
        <v>1986</v>
      </c>
      <c r="C575" s="70" t="s">
        <v>27</v>
      </c>
      <c r="D575" s="71">
        <f>+SUM(D557:D559,D570:D571)/SUM(D560:D569)</f>
        <v>0.74482116560109279</v>
      </c>
      <c r="E575" s="71">
        <f>+SUM(E557:E559,E570:E571)/SUM(E560:E569)</f>
        <v>0.74526376758897339</v>
      </c>
      <c r="F575" s="71">
        <f>+SUM(F557:F559,F570:F571)/SUM(F560:F569)</f>
        <v>0.74436978784937502</v>
      </c>
      <c r="G575" s="48"/>
      <c r="H575" s="48"/>
      <c r="I575" s="48"/>
      <c r="J575" s="48"/>
      <c r="K575" s="48"/>
      <c r="L575" s="48"/>
      <c r="M575" s="48"/>
      <c r="N575" s="48"/>
      <c r="O575" s="48"/>
      <c r="P575" s="48"/>
      <c r="Q575" s="48"/>
      <c r="R575" s="48"/>
      <c r="S575" s="48"/>
      <c r="T575" s="48"/>
      <c r="U575" s="48"/>
      <c r="V575" s="48"/>
      <c r="W575" s="48"/>
      <c r="X575" s="48"/>
      <c r="Y575" s="48"/>
      <c r="Z575" s="48"/>
      <c r="AA575" s="48"/>
      <c r="AB575" s="48"/>
      <c r="AC575" s="48"/>
      <c r="AD575" s="48"/>
      <c r="AE575" s="48"/>
      <c r="AF575" s="48"/>
      <c r="AG575" s="48"/>
      <c r="AH575" s="48"/>
      <c r="AI575" s="48"/>
    </row>
    <row r="576" spans="1:35" s="46" customFormat="1" ht="15" customHeight="1" x14ac:dyDescent="0.25">
      <c r="A576" s="48"/>
      <c r="B576" s="69">
        <v>1986</v>
      </c>
      <c r="C576" s="70" t="s">
        <v>28</v>
      </c>
      <c r="D576" s="71">
        <f>+SUM(D557:D559)/SUM(D560:D569)</f>
        <v>0.68455183914475826</v>
      </c>
      <c r="E576" s="71">
        <f>+SUM(E557:E559)/SUM(E560:E569)</f>
        <v>0.69089867989952602</v>
      </c>
      <c r="F576" s="71">
        <f>+SUM(F557:F559)/SUM(F560:F569)</f>
        <v>0.6780791553592298</v>
      </c>
      <c r="G576" s="48"/>
      <c r="H576" s="48"/>
      <c r="I576" s="48"/>
      <c r="J576" s="48"/>
      <c r="K576" s="48"/>
      <c r="L576" s="48"/>
      <c r="M576" s="48"/>
      <c r="N576" s="48"/>
      <c r="O576" s="48"/>
      <c r="P576" s="48"/>
      <c r="Q576" s="48"/>
      <c r="R576" s="48"/>
      <c r="S576" s="48"/>
      <c r="T576" s="48"/>
      <c r="U576" s="48"/>
      <c r="V576" s="48"/>
      <c r="W576" s="48"/>
      <c r="X576" s="48"/>
      <c r="Y576" s="48"/>
      <c r="Z576" s="48"/>
      <c r="AA576" s="48"/>
      <c r="AB576" s="48"/>
      <c r="AC576" s="48"/>
      <c r="AD576" s="48"/>
      <c r="AE576" s="48"/>
      <c r="AF576" s="48"/>
      <c r="AG576" s="48"/>
      <c r="AH576" s="48"/>
      <c r="AI576" s="48"/>
    </row>
    <row r="577" spans="1:35" s="46" customFormat="1" ht="15" customHeight="1" x14ac:dyDescent="0.25">
      <c r="A577" s="48"/>
      <c r="B577" s="72">
        <v>1986</v>
      </c>
      <c r="C577" s="73" t="s">
        <v>29</v>
      </c>
      <c r="D577" s="96">
        <f>+SUM(D560:D569)/SUM(D570:D571)</f>
        <v>16.592188079694346</v>
      </c>
      <c r="E577" s="96">
        <f>+SUM(E560:E569)/SUM(E570:E571)</f>
        <v>18.394157767432553</v>
      </c>
      <c r="F577" s="96">
        <f>+SUM(F560:F569)/SUM(F570:F571)</f>
        <v>15.085087627556737</v>
      </c>
      <c r="G577" s="48"/>
      <c r="H577" s="48"/>
      <c r="I577" s="48"/>
      <c r="J577" s="48"/>
      <c r="K577" s="48"/>
      <c r="L577" s="48"/>
      <c r="M577" s="48"/>
      <c r="N577" s="48"/>
      <c r="O577" s="48"/>
      <c r="P577" s="48"/>
      <c r="Q577" s="48"/>
      <c r="R577" s="48"/>
      <c r="S577" s="48"/>
      <c r="T577" s="48"/>
      <c r="U577" s="48"/>
      <c r="V577" s="48"/>
      <c r="W577" s="48"/>
      <c r="X577" s="48"/>
      <c r="Y577" s="48"/>
      <c r="Z577" s="48"/>
      <c r="AA577" s="48"/>
      <c r="AB577" s="48"/>
      <c r="AC577" s="48"/>
      <c r="AD577" s="48"/>
      <c r="AE577" s="48"/>
      <c r="AF577" s="48"/>
      <c r="AG577" s="48"/>
      <c r="AH577" s="48"/>
      <c r="AI577" s="48"/>
    </row>
    <row r="578" spans="1:35" x14ac:dyDescent="0.25">
      <c r="B578" s="14">
        <v>1987</v>
      </c>
      <c r="C578" s="29" t="s">
        <v>3</v>
      </c>
      <c r="D578" s="30">
        <v>18272157</v>
      </c>
      <c r="E578" s="30">
        <v>9225166</v>
      </c>
      <c r="F578" s="30">
        <v>9046991</v>
      </c>
    </row>
    <row r="579" spans="1:35" x14ac:dyDescent="0.25">
      <c r="B579" s="14">
        <v>1987</v>
      </c>
      <c r="C579" s="10" t="s">
        <v>6</v>
      </c>
      <c r="D579" s="15">
        <v>2640134</v>
      </c>
      <c r="E579" s="15">
        <v>1346478</v>
      </c>
      <c r="F579" s="15">
        <v>1293656</v>
      </c>
    </row>
    <row r="580" spans="1:35" x14ac:dyDescent="0.25">
      <c r="B580" s="14">
        <v>1987</v>
      </c>
      <c r="C580" s="10" t="s">
        <v>7</v>
      </c>
      <c r="D580" s="15">
        <v>2384744</v>
      </c>
      <c r="E580" s="15">
        <v>1215070</v>
      </c>
      <c r="F580" s="15">
        <v>1169674</v>
      </c>
    </row>
    <row r="581" spans="1:35" x14ac:dyDescent="0.25">
      <c r="B581" s="14">
        <v>1987</v>
      </c>
      <c r="C581" s="10" t="s">
        <v>8</v>
      </c>
      <c r="D581" s="15">
        <v>2101931</v>
      </c>
      <c r="E581" s="15">
        <v>1070075</v>
      </c>
      <c r="F581" s="15">
        <v>1031856</v>
      </c>
    </row>
    <row r="582" spans="1:35" x14ac:dyDescent="0.25">
      <c r="B582" s="14">
        <v>1987</v>
      </c>
      <c r="C582" s="10" t="s">
        <v>9</v>
      </c>
      <c r="D582" s="15">
        <v>1921449</v>
      </c>
      <c r="E582" s="15">
        <v>976701</v>
      </c>
      <c r="F582" s="15">
        <v>944748</v>
      </c>
    </row>
    <row r="583" spans="1:35" x14ac:dyDescent="0.25">
      <c r="B583" s="14">
        <v>1987</v>
      </c>
      <c r="C583" s="10" t="s">
        <v>10</v>
      </c>
      <c r="D583" s="15">
        <v>1760964</v>
      </c>
      <c r="E583" s="15">
        <v>893220</v>
      </c>
      <c r="F583" s="15">
        <v>867744</v>
      </c>
    </row>
    <row r="584" spans="1:35" x14ac:dyDescent="0.25">
      <c r="B584" s="14">
        <v>1987</v>
      </c>
      <c r="C584" s="10" t="s">
        <v>11</v>
      </c>
      <c r="D584" s="15">
        <v>1531348</v>
      </c>
      <c r="E584" s="15">
        <v>774992</v>
      </c>
      <c r="F584" s="15">
        <v>756356</v>
      </c>
    </row>
    <row r="585" spans="1:35" x14ac:dyDescent="0.25">
      <c r="B585" s="14">
        <v>1987</v>
      </c>
      <c r="C585" s="10" t="s">
        <v>12</v>
      </c>
      <c r="D585" s="15">
        <v>1320262</v>
      </c>
      <c r="E585" s="15">
        <v>667423</v>
      </c>
      <c r="F585" s="15">
        <v>652839</v>
      </c>
    </row>
    <row r="586" spans="1:35" x14ac:dyDescent="0.25">
      <c r="B586" s="14">
        <v>1987</v>
      </c>
      <c r="C586" s="10" t="s">
        <v>13</v>
      </c>
      <c r="D586" s="15">
        <v>1109803</v>
      </c>
      <c r="E586" s="15">
        <v>561329</v>
      </c>
      <c r="F586" s="15">
        <v>548474</v>
      </c>
    </row>
    <row r="587" spans="1:35" x14ac:dyDescent="0.25">
      <c r="B587" s="14">
        <v>1987</v>
      </c>
      <c r="C587" s="10" t="s">
        <v>14</v>
      </c>
      <c r="D587" s="15">
        <v>853104</v>
      </c>
      <c r="E587" s="15">
        <v>430160</v>
      </c>
      <c r="F587" s="15">
        <v>422944</v>
      </c>
    </row>
    <row r="588" spans="1:35" x14ac:dyDescent="0.25">
      <c r="B588" s="14">
        <v>1987</v>
      </c>
      <c r="C588" s="10" t="s">
        <v>15</v>
      </c>
      <c r="D588" s="15">
        <v>652385</v>
      </c>
      <c r="E588" s="15">
        <v>326261</v>
      </c>
      <c r="F588" s="15">
        <v>326124</v>
      </c>
    </row>
    <row r="589" spans="1:35" x14ac:dyDescent="0.25">
      <c r="B589" s="14">
        <v>1987</v>
      </c>
      <c r="C589" s="10" t="s">
        <v>16</v>
      </c>
      <c r="D589" s="15">
        <v>542382</v>
      </c>
      <c r="E589" s="15">
        <v>270098</v>
      </c>
      <c r="F589" s="15">
        <v>272284</v>
      </c>
    </row>
    <row r="590" spans="1:35" x14ac:dyDescent="0.25">
      <c r="B590" s="14">
        <v>1987</v>
      </c>
      <c r="C590" s="10" t="s">
        <v>17</v>
      </c>
      <c r="D590" s="15">
        <v>457148</v>
      </c>
      <c r="E590" s="15">
        <v>227150</v>
      </c>
      <c r="F590" s="15">
        <v>229998</v>
      </c>
    </row>
    <row r="591" spans="1:35" x14ac:dyDescent="0.25">
      <c r="B591" s="14">
        <v>1987</v>
      </c>
      <c r="C591" s="10" t="s">
        <v>18</v>
      </c>
      <c r="D591" s="15">
        <v>356252</v>
      </c>
      <c r="E591" s="15">
        <v>174693</v>
      </c>
      <c r="F591" s="15">
        <v>181559</v>
      </c>
    </row>
    <row r="592" spans="1:35" x14ac:dyDescent="0.25">
      <c r="B592" s="14">
        <v>1987</v>
      </c>
      <c r="C592" s="10" t="s">
        <v>19</v>
      </c>
      <c r="D592" s="15">
        <v>257924</v>
      </c>
      <c r="E592" s="15">
        <v>123035</v>
      </c>
      <c r="F592" s="15">
        <v>134889</v>
      </c>
    </row>
    <row r="593" spans="1:35" x14ac:dyDescent="0.25">
      <c r="B593" s="17">
        <v>1987</v>
      </c>
      <c r="C593" s="18" t="s">
        <v>31</v>
      </c>
      <c r="D593" s="19">
        <v>382327</v>
      </c>
      <c r="E593" s="19">
        <v>168481</v>
      </c>
      <c r="F593" s="19">
        <v>213846</v>
      </c>
    </row>
    <row r="594" spans="1:35" s="46" customFormat="1" ht="15" customHeight="1" x14ac:dyDescent="0.25">
      <c r="A594" s="48"/>
      <c r="B594" s="160">
        <v>1987</v>
      </c>
      <c r="C594" s="70" t="s">
        <v>24</v>
      </c>
      <c r="D594" s="71">
        <f>+SUM(D592:D593)/SUM(D579:D593)</f>
        <v>3.5039705492898296E-2</v>
      </c>
      <c r="E594" s="71">
        <f>+SUM(E592:E593)/SUM(E579:E593)</f>
        <v>3.1600081776306251E-2</v>
      </c>
      <c r="F594" s="71">
        <f>+SUM(F592:F593)/SUM(F579:F593)</f>
        <v>3.8547070512173605E-2</v>
      </c>
      <c r="G594" s="48"/>
      <c r="H594" s="48"/>
      <c r="I594" s="48"/>
      <c r="J594" s="48"/>
      <c r="K594" s="48"/>
      <c r="L594" s="48"/>
      <c r="M594" s="48"/>
      <c r="N594" s="48"/>
      <c r="O594" s="48"/>
      <c r="P594" s="48"/>
      <c r="Q594" s="48"/>
      <c r="R594" s="48"/>
      <c r="S594" s="48"/>
      <c r="T594" s="48"/>
      <c r="U594" s="48"/>
      <c r="V594" s="48"/>
      <c r="W594" s="48"/>
      <c r="X594" s="48"/>
      <c r="Y594" s="48"/>
      <c r="Z594" s="48"/>
      <c r="AA594" s="48"/>
      <c r="AB594" s="48"/>
      <c r="AC594" s="48"/>
      <c r="AD594" s="48"/>
      <c r="AE594" s="48"/>
      <c r="AF594" s="48"/>
      <c r="AG594" s="48"/>
      <c r="AH594" s="48"/>
      <c r="AI594" s="48"/>
    </row>
    <row r="595" spans="1:35" s="46" customFormat="1" ht="15" customHeight="1" x14ac:dyDescent="0.25">
      <c r="A595" s="48"/>
      <c r="B595" s="69">
        <v>1987</v>
      </c>
      <c r="C595" s="70" t="s">
        <v>25</v>
      </c>
      <c r="D595" s="71">
        <f>+SUM(D592:D593)/SUM(D579:D581)</f>
        <v>8.9836980337202804E-2</v>
      </c>
      <c r="E595" s="71">
        <f>+SUM(E592:E593)/SUM(E579:E581)</f>
        <v>8.0271548010352398E-2</v>
      </c>
      <c r="F595" s="71">
        <f>+SUM(F592:F593)/SUM(F579:F581)</f>
        <v>9.9775805922774921E-2</v>
      </c>
      <c r="G595" s="48"/>
      <c r="H595" s="48"/>
      <c r="I595" s="48"/>
      <c r="J595" s="48"/>
      <c r="K595" s="48"/>
      <c r="L595" s="48"/>
      <c r="M595" s="48"/>
      <c r="N595" s="48"/>
      <c r="O595" s="48"/>
      <c r="P595" s="48"/>
      <c r="Q595" s="48"/>
      <c r="R595" s="48"/>
      <c r="S595" s="48"/>
      <c r="T595" s="48"/>
      <c r="U595" s="48"/>
      <c r="V595" s="48"/>
      <c r="W595" s="48"/>
      <c r="X595" s="48"/>
      <c r="Y595" s="48"/>
      <c r="Z595" s="48"/>
      <c r="AA595" s="48"/>
      <c r="AB595" s="48"/>
      <c r="AC595" s="48"/>
      <c r="AD595" s="48"/>
      <c r="AE595" s="48"/>
      <c r="AF595" s="48"/>
      <c r="AG595" s="48"/>
      <c r="AH595" s="48"/>
      <c r="AI595" s="48"/>
    </row>
    <row r="596" spans="1:35" s="46" customFormat="1" ht="15" customHeight="1" x14ac:dyDescent="0.25">
      <c r="A596" s="48"/>
      <c r="B596" s="69">
        <v>1987</v>
      </c>
      <c r="C596" s="70" t="s">
        <v>26</v>
      </c>
      <c r="D596" s="71"/>
      <c r="E596" s="71"/>
      <c r="F596" s="71"/>
      <c r="G596" s="48"/>
      <c r="H596" s="48"/>
      <c r="I596" s="48"/>
      <c r="J596" s="48"/>
      <c r="K596" s="48"/>
      <c r="L596" s="48"/>
      <c r="M596" s="48"/>
      <c r="N596" s="48"/>
      <c r="O596" s="48"/>
      <c r="P596" s="48"/>
      <c r="Q596" s="48"/>
      <c r="R596" s="48"/>
      <c r="S596" s="48"/>
      <c r="T596" s="48"/>
      <c r="U596" s="48"/>
      <c r="V596" s="48"/>
      <c r="W596" s="48"/>
      <c r="X596" s="48"/>
      <c r="Y596" s="48"/>
      <c r="Z596" s="48"/>
      <c r="AA596" s="48"/>
      <c r="AB596" s="48"/>
      <c r="AC596" s="48"/>
      <c r="AD596" s="48"/>
      <c r="AE596" s="48"/>
      <c r="AF596" s="48"/>
      <c r="AG596" s="48"/>
      <c r="AH596" s="48"/>
      <c r="AI596" s="48"/>
    </row>
    <row r="597" spans="1:35" s="46" customFormat="1" ht="15" customHeight="1" x14ac:dyDescent="0.25">
      <c r="A597" s="48"/>
      <c r="B597" s="69">
        <v>1987</v>
      </c>
      <c r="C597" s="70" t="s">
        <v>27</v>
      </c>
      <c r="D597" s="71">
        <f>+SUM(D579:D581,D592:D593)/SUM(D582:D591)</f>
        <v>0.73936109300085473</v>
      </c>
      <c r="E597" s="71">
        <f>+SUM(E579:E581,E592:E593)/SUM(E582:E591)</f>
        <v>0.7399319166047249</v>
      </c>
      <c r="F597" s="71">
        <f>+SUM(F579:F581,F592:F593)/SUM(F582:F591)</f>
        <v>0.738779412923524</v>
      </c>
      <c r="G597" s="48"/>
      <c r="H597" s="48"/>
      <c r="I597" s="48"/>
      <c r="J597" s="48"/>
      <c r="K597" s="48"/>
      <c r="L597" s="48"/>
      <c r="M597" s="48"/>
      <c r="N597" s="48"/>
      <c r="O597" s="48"/>
      <c r="P597" s="48"/>
      <c r="Q597" s="48"/>
      <c r="R597" s="48"/>
      <c r="S597" s="48"/>
      <c r="T597" s="48"/>
      <c r="U597" s="48"/>
      <c r="V597" s="48"/>
      <c r="W597" s="48"/>
      <c r="X597" s="48"/>
      <c r="Y597" s="48"/>
      <c r="Z597" s="48"/>
      <c r="AA597" s="48"/>
      <c r="AB597" s="48"/>
      <c r="AC597" s="48"/>
      <c r="AD597" s="48"/>
      <c r="AE597" s="48"/>
      <c r="AF597" s="48"/>
      <c r="AG597" s="48"/>
      <c r="AH597" s="48"/>
      <c r="AI597" s="48"/>
    </row>
    <row r="598" spans="1:35" s="46" customFormat="1" ht="15" customHeight="1" x14ac:dyDescent="0.25">
      <c r="A598" s="48"/>
      <c r="B598" s="69">
        <v>1987</v>
      </c>
      <c r="C598" s="70" t="s">
        <v>28</v>
      </c>
      <c r="D598" s="71">
        <f>+SUM(D579:D581)/SUM(D582:D591)</f>
        <v>0.6784143925562991</v>
      </c>
      <c r="E598" s="71">
        <f>+SUM(E579:E581)/SUM(E582:E591)</f>
        <v>0.6849499257548104</v>
      </c>
      <c r="F598" s="71">
        <f>+SUM(F579:F581)/SUM(F582:F591)</f>
        <v>0.67175456028844505</v>
      </c>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c r="AD598" s="48"/>
      <c r="AE598" s="48"/>
      <c r="AF598" s="48"/>
      <c r="AG598" s="48"/>
      <c r="AH598" s="48"/>
      <c r="AI598" s="48"/>
    </row>
    <row r="599" spans="1:35" s="46" customFormat="1" ht="15" customHeight="1" x14ac:dyDescent="0.25">
      <c r="A599" s="48"/>
      <c r="B599" s="72">
        <v>1987</v>
      </c>
      <c r="C599" s="73" t="s">
        <v>29</v>
      </c>
      <c r="D599" s="96">
        <f>+SUM(D582:D591)/SUM(D592:D593)</f>
        <v>16.407779136619858</v>
      </c>
      <c r="E599" s="96">
        <f>+SUM(E582:E591)/SUM(E592:E593)</f>
        <v>18.187773569889817</v>
      </c>
      <c r="F599" s="96">
        <f>+SUM(F582:F591)/SUM(F592:F593)</f>
        <v>14.919838846115246</v>
      </c>
      <c r="G599" s="48"/>
      <c r="H599" s="48"/>
      <c r="I599" s="48"/>
      <c r="J599" s="48"/>
      <c r="K599" s="48"/>
      <c r="L599" s="48"/>
      <c r="M599" s="48"/>
      <c r="N599" s="48"/>
      <c r="O599" s="48"/>
      <c r="P599" s="48"/>
      <c r="Q599" s="48"/>
      <c r="R599" s="48"/>
      <c r="S599" s="48"/>
      <c r="T599" s="48"/>
      <c r="U599" s="48"/>
      <c r="V599" s="48"/>
      <c r="W599" s="48"/>
      <c r="X599" s="48"/>
      <c r="Y599" s="48"/>
      <c r="Z599" s="48"/>
      <c r="AA599" s="48"/>
      <c r="AB599" s="48"/>
      <c r="AC599" s="48"/>
      <c r="AD599" s="48"/>
      <c r="AE599" s="48"/>
      <c r="AF599" s="48"/>
      <c r="AG599" s="48"/>
      <c r="AH599" s="48"/>
      <c r="AI599" s="48"/>
    </row>
    <row r="600" spans="1:35" x14ac:dyDescent="0.25">
      <c r="B600" s="14">
        <v>1988</v>
      </c>
      <c r="C600" s="29" t="s">
        <v>3</v>
      </c>
      <c r="D600" s="30">
        <v>18757392</v>
      </c>
      <c r="E600" s="30">
        <v>9467162</v>
      </c>
      <c r="F600" s="30">
        <v>9290230</v>
      </c>
    </row>
    <row r="601" spans="1:35" x14ac:dyDescent="0.25">
      <c r="B601" s="14">
        <v>1988</v>
      </c>
      <c r="C601" s="10" t="s">
        <v>6</v>
      </c>
      <c r="D601" s="15">
        <v>2675622</v>
      </c>
      <c r="E601" s="15">
        <v>1364641</v>
      </c>
      <c r="F601" s="15">
        <v>1310981</v>
      </c>
    </row>
    <row r="602" spans="1:35" x14ac:dyDescent="0.25">
      <c r="B602" s="14">
        <v>1988</v>
      </c>
      <c r="C602" s="10" t="s">
        <v>7</v>
      </c>
      <c r="D602" s="15">
        <v>2440775</v>
      </c>
      <c r="E602" s="15">
        <v>1243549</v>
      </c>
      <c r="F602" s="15">
        <v>1197226</v>
      </c>
    </row>
    <row r="603" spans="1:35" x14ac:dyDescent="0.25">
      <c r="B603" s="14">
        <v>1988</v>
      </c>
      <c r="C603" s="10" t="s">
        <v>8</v>
      </c>
      <c r="D603" s="15">
        <v>2157444</v>
      </c>
      <c r="E603" s="15">
        <v>1098247</v>
      </c>
      <c r="F603" s="15">
        <v>1059197</v>
      </c>
    </row>
    <row r="604" spans="1:35" x14ac:dyDescent="0.25">
      <c r="B604" s="14">
        <v>1988</v>
      </c>
      <c r="C604" s="10" t="s">
        <v>9</v>
      </c>
      <c r="D604" s="15">
        <v>1943379</v>
      </c>
      <c r="E604" s="15">
        <v>987887</v>
      </c>
      <c r="F604" s="15">
        <v>955492</v>
      </c>
    </row>
    <row r="605" spans="1:35" x14ac:dyDescent="0.25">
      <c r="B605" s="14">
        <v>1988</v>
      </c>
      <c r="C605" s="10" t="s">
        <v>10</v>
      </c>
      <c r="D605" s="15">
        <v>1798765</v>
      </c>
      <c r="E605" s="15">
        <v>912269</v>
      </c>
      <c r="F605" s="15">
        <v>886496</v>
      </c>
    </row>
    <row r="606" spans="1:35" x14ac:dyDescent="0.25">
      <c r="B606" s="14">
        <v>1988</v>
      </c>
      <c r="C606" s="10" t="s">
        <v>11</v>
      </c>
      <c r="D606" s="15">
        <v>1581921</v>
      </c>
      <c r="E606" s="15">
        <v>800421</v>
      </c>
      <c r="F606" s="15">
        <v>781500</v>
      </c>
    </row>
    <row r="607" spans="1:35" x14ac:dyDescent="0.25">
      <c r="B607" s="14">
        <v>1988</v>
      </c>
      <c r="C607" s="10" t="s">
        <v>12</v>
      </c>
      <c r="D607" s="15">
        <v>1355819</v>
      </c>
      <c r="E607" s="15">
        <v>684890</v>
      </c>
      <c r="F607" s="15">
        <v>670929</v>
      </c>
    </row>
    <row r="608" spans="1:35" x14ac:dyDescent="0.25">
      <c r="B608" s="14">
        <v>1988</v>
      </c>
      <c r="C608" s="10" t="s">
        <v>13</v>
      </c>
      <c r="D608" s="15">
        <v>1153827</v>
      </c>
      <c r="E608" s="15">
        <v>582917</v>
      </c>
      <c r="F608" s="15">
        <v>570910</v>
      </c>
    </row>
    <row r="609" spans="1:35" x14ac:dyDescent="0.25">
      <c r="B609" s="14">
        <v>1988</v>
      </c>
      <c r="C609" s="10" t="s">
        <v>14</v>
      </c>
      <c r="D609" s="15">
        <v>905844</v>
      </c>
      <c r="E609" s="15">
        <v>456854</v>
      </c>
      <c r="F609" s="15">
        <v>448990</v>
      </c>
    </row>
    <row r="610" spans="1:35" x14ac:dyDescent="0.25">
      <c r="B610" s="14">
        <v>1988</v>
      </c>
      <c r="C610" s="10" t="s">
        <v>15</v>
      </c>
      <c r="D610" s="15">
        <v>680316</v>
      </c>
      <c r="E610" s="15">
        <v>340424</v>
      </c>
      <c r="F610" s="15">
        <v>339892</v>
      </c>
    </row>
    <row r="611" spans="1:35" x14ac:dyDescent="0.25">
      <c r="B611" s="14">
        <v>1988</v>
      </c>
      <c r="C611" s="10" t="s">
        <v>16</v>
      </c>
      <c r="D611" s="15">
        <v>555500</v>
      </c>
      <c r="E611" s="15">
        <v>276219</v>
      </c>
      <c r="F611" s="15">
        <v>279281</v>
      </c>
    </row>
    <row r="612" spans="1:35" x14ac:dyDescent="0.25">
      <c r="B612" s="14">
        <v>1988</v>
      </c>
      <c r="C612" s="10" t="s">
        <v>17</v>
      </c>
      <c r="D612" s="15">
        <v>469620</v>
      </c>
      <c r="E612" s="15">
        <v>233017</v>
      </c>
      <c r="F612" s="15">
        <v>236603</v>
      </c>
    </row>
    <row r="613" spans="1:35" x14ac:dyDescent="0.25">
      <c r="B613" s="14">
        <v>1988</v>
      </c>
      <c r="C613" s="10" t="s">
        <v>18</v>
      </c>
      <c r="D613" s="15">
        <v>371527</v>
      </c>
      <c r="E613" s="15">
        <v>182180</v>
      </c>
      <c r="F613" s="15">
        <v>189347</v>
      </c>
    </row>
    <row r="614" spans="1:35" x14ac:dyDescent="0.25">
      <c r="B614" s="14">
        <v>1988</v>
      </c>
      <c r="C614" s="10" t="s">
        <v>19</v>
      </c>
      <c r="D614" s="15">
        <v>268740</v>
      </c>
      <c r="E614" s="15">
        <v>128303</v>
      </c>
      <c r="F614" s="15">
        <v>140437</v>
      </c>
    </row>
    <row r="615" spans="1:35" x14ac:dyDescent="0.25">
      <c r="B615" s="17">
        <v>1988</v>
      </c>
      <c r="C615" s="18" t="s">
        <v>31</v>
      </c>
      <c r="D615" s="19">
        <v>398293</v>
      </c>
      <c r="E615" s="19">
        <v>175344</v>
      </c>
      <c r="F615" s="19">
        <v>222949</v>
      </c>
    </row>
    <row r="616" spans="1:35" s="46" customFormat="1" ht="15" customHeight="1" x14ac:dyDescent="0.25">
      <c r="A616" s="48"/>
      <c r="B616" s="160">
        <v>1988</v>
      </c>
      <c r="C616" s="70" t="s">
        <v>24</v>
      </c>
      <c r="D616" s="71">
        <f>+SUM(D614:D615)/SUM(D601:D615)</f>
        <v>3.5561073735623804E-2</v>
      </c>
      <c r="E616" s="71">
        <f>+SUM(E614:E615)/SUM(E601:E615)</f>
        <v>3.2073709100995634E-2</v>
      </c>
      <c r="F616" s="71">
        <f>+SUM(F614:F615)/SUM(F601:F615)</f>
        <v>3.9114855068173769E-2</v>
      </c>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c r="AD616" s="48"/>
      <c r="AE616" s="48"/>
      <c r="AF616" s="48"/>
      <c r="AG616" s="48"/>
      <c r="AH616" s="48"/>
      <c r="AI616" s="48"/>
    </row>
    <row r="617" spans="1:35" s="46" customFormat="1" ht="15" customHeight="1" x14ac:dyDescent="0.25">
      <c r="A617" s="48"/>
      <c r="B617" s="69">
        <v>1988</v>
      </c>
      <c r="C617" s="70" t="s">
        <v>25</v>
      </c>
      <c r="D617" s="71">
        <f>+SUM(D614:D615)/SUM(D601:D603)</f>
        <v>9.1702994332705373E-2</v>
      </c>
      <c r="E617" s="71">
        <f>+SUM(E614:E615)/SUM(E601:E603)</f>
        <v>8.1924230736958426E-2</v>
      </c>
      <c r="F617" s="71">
        <f>+SUM(F614:F615)/SUM(F601:F603)</f>
        <v>0.10186286722782169</v>
      </c>
      <c r="G617" s="48"/>
      <c r="H617" s="48"/>
      <c r="I617" s="48"/>
      <c r="J617" s="48"/>
      <c r="K617" s="48"/>
      <c r="L617" s="48"/>
      <c r="M617" s="48"/>
      <c r="N617" s="48"/>
      <c r="O617" s="48"/>
      <c r="P617" s="48"/>
      <c r="Q617" s="48"/>
      <c r="R617" s="48"/>
      <c r="S617" s="48"/>
      <c r="T617" s="48"/>
      <c r="U617" s="48"/>
      <c r="V617" s="48"/>
      <c r="W617" s="48"/>
      <c r="X617" s="48"/>
      <c r="Y617" s="48"/>
      <c r="Z617" s="48"/>
      <c r="AA617" s="48"/>
      <c r="AB617" s="48"/>
      <c r="AC617" s="48"/>
      <c r="AD617" s="48"/>
      <c r="AE617" s="48"/>
      <c r="AF617" s="48"/>
      <c r="AG617" s="48"/>
      <c r="AH617" s="48"/>
      <c r="AI617" s="48"/>
    </row>
    <row r="618" spans="1:35" s="46" customFormat="1" ht="15" customHeight="1" x14ac:dyDescent="0.25">
      <c r="A618" s="48"/>
      <c r="B618" s="69">
        <v>1988</v>
      </c>
      <c r="C618" s="70" t="s">
        <v>26</v>
      </c>
      <c r="D618" s="71"/>
      <c r="E618" s="71"/>
      <c r="F618" s="71"/>
      <c r="G618" s="48"/>
      <c r="H618" s="48"/>
      <c r="I618" s="48"/>
      <c r="J618" s="48"/>
      <c r="K618" s="48"/>
      <c r="L618" s="48"/>
      <c r="M618" s="48"/>
      <c r="N618" s="48"/>
      <c r="O618" s="48"/>
      <c r="P618" s="48"/>
      <c r="Q618" s="48"/>
      <c r="R618" s="48"/>
      <c r="S618" s="48"/>
      <c r="T618" s="48"/>
      <c r="U618" s="48"/>
      <c r="V618" s="48"/>
      <c r="W618" s="48"/>
      <c r="X618" s="48"/>
      <c r="Y618" s="48"/>
      <c r="Z618" s="48"/>
      <c r="AA618" s="48"/>
      <c r="AB618" s="48"/>
      <c r="AC618" s="48"/>
      <c r="AD618" s="48"/>
      <c r="AE618" s="48"/>
      <c r="AF618" s="48"/>
      <c r="AG618" s="48"/>
      <c r="AH618" s="48"/>
      <c r="AI618" s="48"/>
    </row>
    <row r="619" spans="1:35" s="46" customFormat="1" ht="15" customHeight="1" x14ac:dyDescent="0.25">
      <c r="A619" s="48"/>
      <c r="B619" s="69">
        <v>1988</v>
      </c>
      <c r="C619" s="70" t="s">
        <v>27</v>
      </c>
      <c r="D619" s="71">
        <f>+SUM(D601:D603,D614:D615)/SUM(D604:D613)</f>
        <v>0.73414327975047056</v>
      </c>
      <c r="E619" s="71">
        <f>+SUM(E601:E603,E614:E615)/SUM(E604:E613)</f>
        <v>0.7348408800460613</v>
      </c>
      <c r="F619" s="71">
        <f>+SUM(F601:F603,F614:F615)/SUM(F604:F613)</f>
        <v>0.73343297060886958</v>
      </c>
      <c r="G619" s="48"/>
      <c r="H619" s="48"/>
      <c r="I619" s="48"/>
      <c r="J619" s="48"/>
      <c r="K619" s="48"/>
      <c r="L619" s="48"/>
      <c r="M619" s="48"/>
      <c r="N619" s="48"/>
      <c r="O619" s="48"/>
      <c r="P619" s="48"/>
      <c r="Q619" s="48"/>
      <c r="R619" s="48"/>
      <c r="S619" s="48"/>
      <c r="T619" s="48"/>
      <c r="U619" s="48"/>
      <c r="V619" s="48"/>
      <c r="W619" s="48"/>
      <c r="X619" s="48"/>
      <c r="Y619" s="48"/>
      <c r="Z619" s="48"/>
      <c r="AA619" s="48"/>
      <c r="AB619" s="48"/>
      <c r="AC619" s="48"/>
      <c r="AD619" s="48"/>
      <c r="AE619" s="48"/>
      <c r="AF619" s="48"/>
      <c r="AG619" s="48"/>
      <c r="AH619" s="48"/>
      <c r="AI619" s="48"/>
    </row>
    <row r="620" spans="1:35" s="46" customFormat="1" ht="15" customHeight="1" x14ac:dyDescent="0.25">
      <c r="A620" s="48"/>
      <c r="B620" s="69">
        <v>1988</v>
      </c>
      <c r="C620" s="70" t="s">
        <v>28</v>
      </c>
      <c r="D620" s="71">
        <f>+SUM(D601:D603)/SUM(D604:D613)</f>
        <v>0.67247528271112755</v>
      </c>
      <c r="E620" s="71">
        <f>+SUM(E601:E603)/SUM(E604:E613)</f>
        <v>0.67919809832294864</v>
      </c>
      <c r="F620" s="71">
        <f>+SUM(F601:F603)/SUM(F604:F613)</f>
        <v>0.66562999119310973</v>
      </c>
      <c r="G620" s="48"/>
      <c r="H620" s="48"/>
      <c r="I620" s="48"/>
      <c r="J620" s="48"/>
      <c r="K620" s="48"/>
      <c r="L620" s="48"/>
      <c r="M620" s="48"/>
      <c r="N620" s="48"/>
      <c r="O620" s="48"/>
      <c r="P620" s="48"/>
      <c r="Q620" s="48"/>
      <c r="R620" s="48"/>
      <c r="S620" s="48"/>
      <c r="T620" s="48"/>
      <c r="U620" s="48"/>
      <c r="V620" s="48"/>
      <c r="W620" s="48"/>
      <c r="X620" s="48"/>
      <c r="Y620" s="48"/>
      <c r="Z620" s="48"/>
      <c r="AA620" s="48"/>
      <c r="AB620" s="48"/>
      <c r="AC620" s="48"/>
      <c r="AD620" s="48"/>
      <c r="AE620" s="48"/>
      <c r="AF620" s="48"/>
      <c r="AG620" s="48"/>
      <c r="AH620" s="48"/>
      <c r="AI620" s="48"/>
    </row>
    <row r="621" spans="1:35" s="46" customFormat="1" ht="15" customHeight="1" x14ac:dyDescent="0.25">
      <c r="A621" s="48"/>
      <c r="B621" s="72">
        <v>1988</v>
      </c>
      <c r="C621" s="73" t="s">
        <v>29</v>
      </c>
      <c r="D621" s="96">
        <f>+SUM(D604:D613)/SUM(D614:D615)</f>
        <v>16.215866381423407</v>
      </c>
      <c r="E621" s="96">
        <f>+SUM(E604:E613)/SUM(E614:E615)</f>
        <v>17.97178302436711</v>
      </c>
      <c r="F621" s="96">
        <f>+SUM(F604:F613)/SUM(F614:F615)</f>
        <v>14.748614421028879</v>
      </c>
      <c r="G621" s="48"/>
      <c r="H621" s="48"/>
      <c r="I621" s="48"/>
      <c r="J621" s="48"/>
      <c r="K621" s="48"/>
      <c r="L621" s="48"/>
      <c r="M621" s="48"/>
      <c r="N621" s="48"/>
      <c r="O621" s="48"/>
      <c r="P621" s="48"/>
      <c r="Q621" s="48"/>
      <c r="R621" s="48"/>
      <c r="S621" s="48"/>
      <c r="T621" s="48"/>
      <c r="U621" s="48"/>
      <c r="V621" s="48"/>
      <c r="W621" s="48"/>
      <c r="X621" s="48"/>
      <c r="Y621" s="48"/>
      <c r="Z621" s="48"/>
      <c r="AA621" s="48"/>
      <c r="AB621" s="48"/>
      <c r="AC621" s="48"/>
      <c r="AD621" s="48"/>
      <c r="AE621" s="48"/>
      <c r="AF621" s="48"/>
      <c r="AG621" s="48"/>
      <c r="AH621" s="48"/>
      <c r="AI621" s="48"/>
    </row>
    <row r="622" spans="1:35" x14ac:dyDescent="0.25">
      <c r="B622" s="14">
        <v>1989</v>
      </c>
      <c r="C622" s="29" t="s">
        <v>3</v>
      </c>
      <c r="D622" s="30">
        <v>18871904</v>
      </c>
      <c r="E622" s="30">
        <v>9521971</v>
      </c>
      <c r="F622" s="30">
        <v>9349933</v>
      </c>
    </row>
    <row r="623" spans="1:35" x14ac:dyDescent="0.25">
      <c r="B623" s="14">
        <v>1989</v>
      </c>
      <c r="C623" s="10" t="s">
        <v>6</v>
      </c>
      <c r="D623" s="15">
        <v>2656487</v>
      </c>
      <c r="E623" s="15">
        <v>1354976</v>
      </c>
      <c r="F623" s="15">
        <v>1301511</v>
      </c>
    </row>
    <row r="624" spans="1:35" x14ac:dyDescent="0.25">
      <c r="B624" s="14">
        <v>1989</v>
      </c>
      <c r="C624" s="10" t="s">
        <v>7</v>
      </c>
      <c r="D624" s="15">
        <v>2445070</v>
      </c>
      <c r="E624" s="15">
        <v>1245474</v>
      </c>
      <c r="F624" s="15">
        <v>1199596</v>
      </c>
    </row>
    <row r="625" spans="1:35" x14ac:dyDescent="0.25">
      <c r="B625" s="14">
        <v>1989</v>
      </c>
      <c r="C625" s="10" t="s">
        <v>8</v>
      </c>
      <c r="D625" s="15">
        <v>2171393</v>
      </c>
      <c r="E625" s="15">
        <v>1105501</v>
      </c>
      <c r="F625" s="15">
        <v>1065892</v>
      </c>
    </row>
    <row r="626" spans="1:35" x14ac:dyDescent="0.25">
      <c r="B626" s="14">
        <v>1989</v>
      </c>
      <c r="C626" s="10" t="s">
        <v>9</v>
      </c>
      <c r="D626" s="15">
        <v>1930733</v>
      </c>
      <c r="E626" s="15">
        <v>981715</v>
      </c>
      <c r="F626" s="15">
        <v>949018</v>
      </c>
    </row>
    <row r="627" spans="1:35" x14ac:dyDescent="0.25">
      <c r="B627" s="14">
        <v>1989</v>
      </c>
      <c r="C627" s="10" t="s">
        <v>10</v>
      </c>
      <c r="D627" s="15">
        <v>1798579</v>
      </c>
      <c r="E627" s="15">
        <v>912205</v>
      </c>
      <c r="F627" s="15">
        <v>886374</v>
      </c>
    </row>
    <row r="628" spans="1:35" x14ac:dyDescent="0.25">
      <c r="B628" s="14">
        <v>1989</v>
      </c>
      <c r="C628" s="10" t="s">
        <v>11</v>
      </c>
      <c r="D628" s="15">
        <v>1599437</v>
      </c>
      <c r="E628" s="15">
        <v>809368</v>
      </c>
      <c r="F628" s="15">
        <v>790069</v>
      </c>
    </row>
    <row r="629" spans="1:35" x14ac:dyDescent="0.25">
      <c r="B629" s="14">
        <v>1989</v>
      </c>
      <c r="C629" s="10" t="s">
        <v>12</v>
      </c>
      <c r="D629" s="15">
        <v>1365391</v>
      </c>
      <c r="E629" s="15">
        <v>689391</v>
      </c>
      <c r="F629" s="15">
        <v>676000</v>
      </c>
    </row>
    <row r="630" spans="1:35" x14ac:dyDescent="0.25">
      <c r="B630" s="14">
        <v>1989</v>
      </c>
      <c r="C630" s="10" t="s">
        <v>13</v>
      </c>
      <c r="D630" s="15">
        <v>1173833</v>
      </c>
      <c r="E630" s="15">
        <v>592267</v>
      </c>
      <c r="F630" s="15">
        <v>581566</v>
      </c>
    </row>
    <row r="631" spans="1:35" x14ac:dyDescent="0.25">
      <c r="B631" s="14">
        <v>1989</v>
      </c>
      <c r="C631" s="10" t="s">
        <v>14</v>
      </c>
      <c r="D631" s="15">
        <v>939821</v>
      </c>
      <c r="E631" s="15">
        <v>474194</v>
      </c>
      <c r="F631" s="15">
        <v>465627</v>
      </c>
    </row>
    <row r="632" spans="1:35" x14ac:dyDescent="0.25">
      <c r="B632" s="14">
        <v>1989</v>
      </c>
      <c r="C632" s="10" t="s">
        <v>15</v>
      </c>
      <c r="D632" s="15">
        <v>698209</v>
      </c>
      <c r="E632" s="15">
        <v>349456</v>
      </c>
      <c r="F632" s="15">
        <v>348753</v>
      </c>
    </row>
    <row r="633" spans="1:35" x14ac:dyDescent="0.25">
      <c r="B633" s="14">
        <v>1989</v>
      </c>
      <c r="C633" s="10" t="s">
        <v>16</v>
      </c>
      <c r="D633" s="15">
        <v>559475</v>
      </c>
      <c r="E633" s="15">
        <v>278042</v>
      </c>
      <c r="F633" s="15">
        <v>281433</v>
      </c>
    </row>
    <row r="634" spans="1:35" x14ac:dyDescent="0.25">
      <c r="B634" s="14">
        <v>1989</v>
      </c>
      <c r="C634" s="10" t="s">
        <v>17</v>
      </c>
      <c r="D634" s="15">
        <v>472663</v>
      </c>
      <c r="E634" s="15">
        <v>234240</v>
      </c>
      <c r="F634" s="15">
        <v>238423</v>
      </c>
    </row>
    <row r="635" spans="1:35" x14ac:dyDescent="0.25">
      <c r="B635" s="14">
        <v>1989</v>
      </c>
      <c r="C635" s="10" t="s">
        <v>18</v>
      </c>
      <c r="D635" s="15">
        <v>379222</v>
      </c>
      <c r="E635" s="15">
        <v>185678</v>
      </c>
      <c r="F635" s="15">
        <v>193544</v>
      </c>
    </row>
    <row r="636" spans="1:35" x14ac:dyDescent="0.25">
      <c r="B636" s="14">
        <v>1989</v>
      </c>
      <c r="C636" s="10" t="s">
        <v>19</v>
      </c>
      <c r="D636" s="15">
        <v>275392</v>
      </c>
      <c r="E636" s="15">
        <v>131403</v>
      </c>
      <c r="F636" s="15">
        <v>143989</v>
      </c>
    </row>
    <row r="637" spans="1:35" x14ac:dyDescent="0.25">
      <c r="B637" s="17">
        <v>1989</v>
      </c>
      <c r="C637" s="18" t="s">
        <v>31</v>
      </c>
      <c r="D637" s="19">
        <v>406199</v>
      </c>
      <c r="E637" s="19">
        <v>178061</v>
      </c>
      <c r="F637" s="19">
        <v>228138</v>
      </c>
    </row>
    <row r="638" spans="1:35" s="46" customFormat="1" ht="15" customHeight="1" x14ac:dyDescent="0.25">
      <c r="A638" s="48"/>
      <c r="B638" s="160">
        <v>1989</v>
      </c>
      <c r="C638" s="70" t="s">
        <v>24</v>
      </c>
      <c r="D638" s="71">
        <f>+SUM(D636:D637)/SUM(D623:D637)</f>
        <v>3.6116705553398319E-2</v>
      </c>
      <c r="E638" s="71">
        <f>+SUM(E636:E637)/SUM(E623:E637)</f>
        <v>3.2499993961334267E-2</v>
      </c>
      <c r="F638" s="71">
        <f>+SUM(F636:F637)/SUM(F623:F637)</f>
        <v>3.9799964341990471E-2</v>
      </c>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c r="AD638" s="48"/>
      <c r="AE638" s="48"/>
      <c r="AF638" s="48"/>
      <c r="AG638" s="48"/>
      <c r="AH638" s="48"/>
      <c r="AI638" s="48"/>
    </row>
    <row r="639" spans="1:35" s="46" customFormat="1" ht="15" customHeight="1" x14ac:dyDescent="0.25">
      <c r="A639" s="48"/>
      <c r="B639" s="69">
        <v>1989</v>
      </c>
      <c r="C639" s="70" t="s">
        <v>25</v>
      </c>
      <c r="D639" s="71">
        <f>+SUM(D636:D637)/SUM(D623:D625)</f>
        <v>9.3715892450793689E-2</v>
      </c>
      <c r="E639" s="71">
        <f>+SUM(E636:E637)/SUM(E623:E625)</f>
        <v>8.3504611906633414E-2</v>
      </c>
      <c r="F639" s="71">
        <f>+SUM(F636:F637)/SUM(F623:F625)</f>
        <v>0.10432495215165466</v>
      </c>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c r="AD639" s="48"/>
      <c r="AE639" s="48"/>
      <c r="AF639" s="48"/>
      <c r="AG639" s="48"/>
      <c r="AH639" s="48"/>
      <c r="AI639" s="48"/>
    </row>
    <row r="640" spans="1:35" s="46" customFormat="1" ht="15" customHeight="1" x14ac:dyDescent="0.25">
      <c r="A640" s="48"/>
      <c r="B640" s="69">
        <v>1989</v>
      </c>
      <c r="C640" s="70" t="s">
        <v>26</v>
      </c>
      <c r="D640" s="71"/>
      <c r="E640" s="71"/>
      <c r="F640" s="71"/>
      <c r="G640" s="48"/>
      <c r="H640" s="48"/>
      <c r="I640" s="48"/>
      <c r="J640" s="48"/>
      <c r="K640" s="48"/>
      <c r="L640" s="48"/>
      <c r="M640" s="48"/>
      <c r="N640" s="48"/>
      <c r="O640" s="48"/>
      <c r="P640" s="48"/>
      <c r="Q640" s="48"/>
      <c r="R640" s="48"/>
      <c r="S640" s="48"/>
      <c r="T640" s="48"/>
      <c r="U640" s="48"/>
      <c r="V640" s="48"/>
      <c r="W640" s="48"/>
      <c r="X640" s="48"/>
      <c r="Y640" s="48"/>
      <c r="Z640" s="48"/>
      <c r="AA640" s="48"/>
      <c r="AB640" s="48"/>
      <c r="AC640" s="48"/>
      <c r="AD640" s="48"/>
      <c r="AE640" s="48"/>
      <c r="AF640" s="48"/>
      <c r="AG640" s="48"/>
      <c r="AH640" s="48"/>
      <c r="AI640" s="48"/>
    </row>
    <row r="641" spans="1:35" s="46" customFormat="1" ht="15" customHeight="1" x14ac:dyDescent="0.25">
      <c r="A641" s="48"/>
      <c r="B641" s="69">
        <v>1989</v>
      </c>
      <c r="C641" s="70" t="s">
        <v>27</v>
      </c>
      <c r="D641" s="71">
        <f>+SUM(D623:D625,D636:D637)/SUM(D626:D635)</f>
        <v>0.72861376872785122</v>
      </c>
      <c r="E641" s="71">
        <f>+SUM(E623:E625,E636:E637)/SUM(E626:E635)</f>
        <v>0.72920624070653239</v>
      </c>
      <c r="F641" s="71">
        <f>+SUM(F623:F625,F636:F637)/SUM(F626:F635)</f>
        <v>0.72801081243518762</v>
      </c>
      <c r="G641" s="48"/>
      <c r="H641" s="48"/>
      <c r="I641" s="48"/>
      <c r="J641" s="48"/>
      <c r="K641" s="48"/>
      <c r="L641" s="48"/>
      <c r="M641" s="48"/>
      <c r="N641" s="48"/>
      <c r="O641" s="48"/>
      <c r="P641" s="48"/>
      <c r="Q641" s="48"/>
      <c r="R641" s="48"/>
      <c r="S641" s="48"/>
      <c r="T641" s="48"/>
      <c r="U641" s="48"/>
      <c r="V641" s="48"/>
      <c r="W641" s="48"/>
      <c r="X641" s="48"/>
      <c r="Y641" s="48"/>
      <c r="Z641" s="48"/>
      <c r="AA641" s="48"/>
      <c r="AB641" s="48"/>
      <c r="AC641" s="48"/>
      <c r="AD641" s="48"/>
      <c r="AE641" s="48"/>
      <c r="AF641" s="48"/>
      <c r="AG641" s="48"/>
      <c r="AH641" s="48"/>
      <c r="AI641" s="48"/>
    </row>
    <row r="642" spans="1:35" s="46" customFormat="1" ht="15" customHeight="1" x14ac:dyDescent="0.25">
      <c r="A642" s="48"/>
      <c r="B642" s="69">
        <v>1989</v>
      </c>
      <c r="C642" s="70" t="s">
        <v>28</v>
      </c>
      <c r="D642" s="71">
        <f>+SUM(D623:D625)/SUM(D626:D635)</f>
        <v>0.66618193422715721</v>
      </c>
      <c r="E642" s="71">
        <f>+SUM(E623:E625)/SUM(E626:E635)</f>
        <v>0.67300704832566849</v>
      </c>
      <c r="F642" s="71">
        <f>+SUM(F623:F625)/SUM(F626:F635)</f>
        <v>0.65923604371769318</v>
      </c>
      <c r="G642" s="48"/>
      <c r="H642" s="48"/>
      <c r="I642" s="48"/>
      <c r="J642" s="48"/>
      <c r="K642" s="48"/>
      <c r="L642" s="48"/>
      <c r="M642" s="48"/>
      <c r="N642" s="48"/>
      <c r="O642" s="48"/>
      <c r="P642" s="48"/>
      <c r="Q642" s="48"/>
      <c r="R642" s="48"/>
      <c r="S642" s="48"/>
      <c r="T642" s="48"/>
      <c r="U642" s="48"/>
      <c r="V642" s="48"/>
      <c r="W642" s="48"/>
      <c r="X642" s="48"/>
      <c r="Y642" s="48"/>
      <c r="Z642" s="48"/>
      <c r="AA642" s="48"/>
      <c r="AB642" s="48"/>
      <c r="AC642" s="48"/>
      <c r="AD642" s="48"/>
      <c r="AE642" s="48"/>
      <c r="AF642" s="48"/>
      <c r="AG642" s="48"/>
      <c r="AH642" s="48"/>
      <c r="AI642" s="48"/>
    </row>
    <row r="643" spans="1:35" s="46" customFormat="1" ht="15" customHeight="1" x14ac:dyDescent="0.25">
      <c r="A643" s="48"/>
      <c r="B643" s="72">
        <v>1989</v>
      </c>
      <c r="C643" s="73" t="s">
        <v>29</v>
      </c>
      <c r="D643" s="96">
        <f>+SUM(D626:D635)/SUM(D636:D637)</f>
        <v>16.017469420811015</v>
      </c>
      <c r="E643" s="96">
        <f>+SUM(E626:E635)/SUM(E636:E637)</f>
        <v>17.793850011633015</v>
      </c>
      <c r="F643" s="96">
        <f>+SUM(F626:F635)/SUM(F636:F637)</f>
        <v>14.540216109016546</v>
      </c>
      <c r="G643" s="48"/>
      <c r="H643" s="48"/>
      <c r="I643" s="48"/>
      <c r="J643" s="48"/>
      <c r="K643" s="48"/>
      <c r="L643" s="48"/>
      <c r="M643" s="48"/>
      <c r="N643" s="48"/>
      <c r="O643" s="48"/>
      <c r="P643" s="48"/>
      <c r="Q643" s="48"/>
      <c r="R643" s="48"/>
      <c r="S643" s="48"/>
      <c r="T643" s="48"/>
      <c r="U643" s="48"/>
      <c r="V643" s="48"/>
      <c r="W643" s="48"/>
      <c r="X643" s="48"/>
      <c r="Y643" s="48"/>
      <c r="Z643" s="48"/>
      <c r="AA643" s="48"/>
      <c r="AB643" s="48"/>
      <c r="AC643" s="48"/>
      <c r="AD643" s="48"/>
      <c r="AE643" s="48"/>
      <c r="AF643" s="48"/>
      <c r="AG643" s="48"/>
      <c r="AH643" s="48"/>
      <c r="AI643" s="48"/>
    </row>
    <row r="644" spans="1:35" x14ac:dyDescent="0.25">
      <c r="B644" s="14">
        <v>1990</v>
      </c>
      <c r="C644" s="29" t="s">
        <v>3</v>
      </c>
      <c r="D644" s="30">
        <v>19333221</v>
      </c>
      <c r="E644" s="30">
        <v>9747372</v>
      </c>
      <c r="F644" s="30">
        <v>9585849</v>
      </c>
    </row>
    <row r="645" spans="1:35" x14ac:dyDescent="0.25">
      <c r="B645" s="14">
        <v>1990</v>
      </c>
      <c r="C645" s="10" t="s">
        <v>6</v>
      </c>
      <c r="D645" s="15">
        <v>2682340</v>
      </c>
      <c r="E645" s="15">
        <v>1368531</v>
      </c>
      <c r="F645" s="15">
        <v>1313809</v>
      </c>
    </row>
    <row r="646" spans="1:35" x14ac:dyDescent="0.25">
      <c r="B646" s="14">
        <v>1990</v>
      </c>
      <c r="C646" s="10" t="s">
        <v>7</v>
      </c>
      <c r="D646" s="15">
        <v>2497088</v>
      </c>
      <c r="E646" s="15">
        <v>1268133</v>
      </c>
      <c r="F646" s="15">
        <v>1228955</v>
      </c>
    </row>
    <row r="647" spans="1:35" x14ac:dyDescent="0.25">
      <c r="B647" s="14">
        <v>1990</v>
      </c>
      <c r="C647" s="10" t="s">
        <v>8</v>
      </c>
      <c r="D647" s="15">
        <v>2222401</v>
      </c>
      <c r="E647" s="15">
        <v>1130696</v>
      </c>
      <c r="F647" s="15">
        <v>1091705</v>
      </c>
    </row>
    <row r="648" spans="1:35" x14ac:dyDescent="0.25">
      <c r="B648" s="14">
        <v>1990</v>
      </c>
      <c r="C648" s="10" t="s">
        <v>9</v>
      </c>
      <c r="D648" s="15">
        <v>1961510</v>
      </c>
      <c r="E648" s="15">
        <v>997156</v>
      </c>
      <c r="F648" s="15">
        <v>964354</v>
      </c>
    </row>
    <row r="649" spans="1:35" x14ac:dyDescent="0.25">
      <c r="B649" s="14">
        <v>1990</v>
      </c>
      <c r="C649" s="10" t="s">
        <v>10</v>
      </c>
      <c r="D649" s="15">
        <v>1828166</v>
      </c>
      <c r="E649" s="15">
        <v>927950</v>
      </c>
      <c r="F649" s="15">
        <v>900216</v>
      </c>
    </row>
    <row r="650" spans="1:35" x14ac:dyDescent="0.25">
      <c r="B650" s="14">
        <v>1990</v>
      </c>
      <c r="C650" s="10" t="s">
        <v>11</v>
      </c>
      <c r="D650" s="15">
        <v>1642644</v>
      </c>
      <c r="E650" s="15">
        <v>830476</v>
      </c>
      <c r="F650" s="15">
        <v>812168</v>
      </c>
    </row>
    <row r="651" spans="1:35" x14ac:dyDescent="0.25">
      <c r="B651" s="14">
        <v>1990</v>
      </c>
      <c r="C651" s="10" t="s">
        <v>12</v>
      </c>
      <c r="D651" s="15">
        <v>1403011</v>
      </c>
      <c r="E651" s="15">
        <v>707659</v>
      </c>
      <c r="F651" s="15">
        <v>695352</v>
      </c>
    </row>
    <row r="652" spans="1:35" x14ac:dyDescent="0.25">
      <c r="B652" s="14">
        <v>1990</v>
      </c>
      <c r="C652" s="10" t="s">
        <v>13</v>
      </c>
      <c r="D652" s="15">
        <v>1211691</v>
      </c>
      <c r="E652" s="15">
        <v>611160</v>
      </c>
      <c r="F652" s="15">
        <v>600531</v>
      </c>
    </row>
    <row r="653" spans="1:35" x14ac:dyDescent="0.25">
      <c r="B653" s="14">
        <v>1990</v>
      </c>
      <c r="C653" s="10" t="s">
        <v>14</v>
      </c>
      <c r="D653" s="15">
        <v>987519</v>
      </c>
      <c r="E653" s="15">
        <v>497116</v>
      </c>
      <c r="F653" s="15">
        <v>490403</v>
      </c>
    </row>
    <row r="654" spans="1:35" x14ac:dyDescent="0.25">
      <c r="B654" s="14">
        <v>1990</v>
      </c>
      <c r="C654" s="10" t="s">
        <v>15</v>
      </c>
      <c r="D654" s="15">
        <v>732426</v>
      </c>
      <c r="E654" s="15">
        <v>367476</v>
      </c>
      <c r="F654" s="15">
        <v>364950</v>
      </c>
    </row>
    <row r="655" spans="1:35" x14ac:dyDescent="0.25">
      <c r="B655" s="14">
        <v>1990</v>
      </c>
      <c r="C655" s="10" t="s">
        <v>16</v>
      </c>
      <c r="D655" s="15">
        <v>577824</v>
      </c>
      <c r="E655" s="15">
        <v>286573</v>
      </c>
      <c r="F655" s="15">
        <v>291251</v>
      </c>
    </row>
    <row r="656" spans="1:35" x14ac:dyDescent="0.25">
      <c r="B656" s="14">
        <v>1990</v>
      </c>
      <c r="C656" s="10" t="s">
        <v>17</v>
      </c>
      <c r="D656" s="15">
        <v>485063</v>
      </c>
      <c r="E656" s="15">
        <v>239785</v>
      </c>
      <c r="F656" s="15">
        <v>245278</v>
      </c>
    </row>
    <row r="657" spans="1:35" x14ac:dyDescent="0.25">
      <c r="B657" s="14">
        <v>1990</v>
      </c>
      <c r="C657" s="10" t="s">
        <v>18</v>
      </c>
      <c r="D657" s="15">
        <v>392302</v>
      </c>
      <c r="E657" s="15">
        <v>192023</v>
      </c>
      <c r="F657" s="15">
        <v>200279</v>
      </c>
    </row>
    <row r="658" spans="1:35" x14ac:dyDescent="0.25">
      <c r="B658" s="14">
        <v>1990</v>
      </c>
      <c r="C658" s="10" t="s">
        <v>19</v>
      </c>
      <c r="D658" s="15">
        <v>286013</v>
      </c>
      <c r="E658" s="15">
        <v>136463</v>
      </c>
      <c r="F658" s="15">
        <v>149550</v>
      </c>
    </row>
    <row r="659" spans="1:35" x14ac:dyDescent="0.25">
      <c r="B659" s="17">
        <v>1990</v>
      </c>
      <c r="C659" s="18" t="s">
        <v>31</v>
      </c>
      <c r="D659" s="19">
        <v>423223</v>
      </c>
      <c r="E659" s="19">
        <v>186175</v>
      </c>
      <c r="F659" s="19">
        <v>237048</v>
      </c>
    </row>
    <row r="660" spans="1:35" s="46" customFormat="1" ht="15" customHeight="1" x14ac:dyDescent="0.25">
      <c r="A660" s="48"/>
      <c r="B660" s="160">
        <v>1990</v>
      </c>
      <c r="C660" s="70" t="s">
        <v>24</v>
      </c>
      <c r="D660" s="71">
        <f>+SUM(D658:D659)/SUM(D645:D659)</f>
        <v>3.6684833841189729E-2</v>
      </c>
      <c r="E660" s="71">
        <f>+SUM(E658:E659)/SUM(E645:E659)</f>
        <v>3.3099998645788838E-2</v>
      </c>
      <c r="F660" s="71">
        <f>+SUM(F658:F659)/SUM(F645:F659)</f>
        <v>4.0330074049779001E-2</v>
      </c>
      <c r="G660" s="48"/>
      <c r="H660" s="48"/>
      <c r="I660" s="48"/>
      <c r="J660" s="48"/>
      <c r="K660" s="48"/>
      <c r="L660" s="48"/>
      <c r="M660" s="48"/>
      <c r="N660" s="48"/>
      <c r="O660" s="48"/>
      <c r="P660" s="48"/>
      <c r="Q660" s="48"/>
      <c r="R660" s="48"/>
      <c r="S660" s="48"/>
      <c r="T660" s="48"/>
      <c r="U660" s="48"/>
      <c r="V660" s="48"/>
      <c r="W660" s="48"/>
      <c r="X660" s="48"/>
      <c r="Y660" s="48"/>
      <c r="Z660" s="48"/>
      <c r="AA660" s="48"/>
      <c r="AB660" s="48"/>
      <c r="AC660" s="48"/>
      <c r="AD660" s="48"/>
      <c r="AE660" s="48"/>
      <c r="AF660" s="48"/>
      <c r="AG660" s="48"/>
      <c r="AH660" s="48"/>
      <c r="AI660" s="48"/>
    </row>
    <row r="661" spans="1:35" s="46" customFormat="1" ht="15" customHeight="1" x14ac:dyDescent="0.25">
      <c r="A661" s="48"/>
      <c r="B661" s="69">
        <v>1990</v>
      </c>
      <c r="C661" s="70" t="s">
        <v>25</v>
      </c>
      <c r="D661" s="71">
        <f>+SUM(D658:D659)/SUM(D645:D647)</f>
        <v>9.5819019866576219E-2</v>
      </c>
      <c r="E661" s="71">
        <f>+SUM(E658:E659)/SUM(E645:E647)</f>
        <v>8.5640342308672388E-2</v>
      </c>
      <c r="F661" s="71">
        <f>+SUM(F658:F659)/SUM(F645:F647)</f>
        <v>0.1063698713622265</v>
      </c>
      <c r="G661" s="48"/>
      <c r="H661" s="48"/>
      <c r="I661" s="48"/>
      <c r="J661" s="48"/>
      <c r="K661" s="48"/>
      <c r="L661" s="48"/>
      <c r="M661" s="48"/>
      <c r="N661" s="48"/>
      <c r="O661" s="48"/>
      <c r="P661" s="48"/>
      <c r="Q661" s="48"/>
      <c r="R661" s="48"/>
      <c r="S661" s="48"/>
      <c r="T661" s="48"/>
      <c r="U661" s="48"/>
      <c r="V661" s="48"/>
      <c r="W661" s="48"/>
      <c r="X661" s="48"/>
      <c r="Y661" s="48"/>
      <c r="Z661" s="48"/>
      <c r="AA661" s="48"/>
      <c r="AB661" s="48"/>
      <c r="AC661" s="48"/>
      <c r="AD661" s="48"/>
      <c r="AE661" s="48"/>
      <c r="AF661" s="48"/>
      <c r="AG661" s="48"/>
      <c r="AH661" s="48"/>
      <c r="AI661" s="48"/>
    </row>
    <row r="662" spans="1:35" s="46" customFormat="1" ht="15" customHeight="1" x14ac:dyDescent="0.25">
      <c r="A662" s="48"/>
      <c r="B662" s="69">
        <v>1990</v>
      </c>
      <c r="C662" s="70" t="s">
        <v>26</v>
      </c>
      <c r="D662" s="71"/>
      <c r="E662" s="71"/>
      <c r="F662" s="71"/>
      <c r="G662" s="48"/>
      <c r="H662" s="48"/>
      <c r="I662" s="48"/>
      <c r="J662" s="48"/>
      <c r="K662" s="48"/>
      <c r="L662" s="48"/>
      <c r="M662" s="48"/>
      <c r="N662" s="48"/>
      <c r="O662" s="48"/>
      <c r="P662" s="48"/>
      <c r="Q662" s="48"/>
      <c r="R662" s="48"/>
      <c r="S662" s="48"/>
      <c r="T662" s="48"/>
      <c r="U662" s="48"/>
      <c r="V662" s="48"/>
      <c r="W662" s="48"/>
      <c r="X662" s="48"/>
      <c r="Y662" s="48"/>
      <c r="Z662" s="48"/>
      <c r="AA662" s="48"/>
      <c r="AB662" s="48"/>
      <c r="AC662" s="48"/>
      <c r="AD662" s="48"/>
      <c r="AE662" s="48"/>
      <c r="AF662" s="48"/>
      <c r="AG662" s="48"/>
      <c r="AH662" s="48"/>
      <c r="AI662" s="48"/>
    </row>
    <row r="663" spans="1:35" s="46" customFormat="1" ht="15" customHeight="1" x14ac:dyDescent="0.25">
      <c r="A663" s="48"/>
      <c r="B663" s="69">
        <v>1990</v>
      </c>
      <c r="C663" s="70" t="s">
        <v>27</v>
      </c>
      <c r="D663" s="71">
        <f>+SUM(D645:D647,D658:D659)/SUM(D648:D657)</f>
        <v>0.7227724333898049</v>
      </c>
      <c r="E663" s="71">
        <f>+SUM(E645:E647,E658:E659)/SUM(E648:E657)</f>
        <v>0.72294990573364959</v>
      </c>
      <c r="F663" s="71">
        <f>+SUM(F645:F647,F658:F659)/SUM(F648:F657)</f>
        <v>0.72259200809663349</v>
      </c>
      <c r="G663" s="48"/>
      <c r="H663" s="48"/>
      <c r="I663" s="48"/>
      <c r="J663" s="48"/>
      <c r="K663" s="48"/>
      <c r="L663" s="48"/>
      <c r="M663" s="48"/>
      <c r="N663" s="48"/>
      <c r="O663" s="48"/>
      <c r="P663" s="48"/>
      <c r="Q663" s="48"/>
      <c r="R663" s="48"/>
      <c r="S663" s="48"/>
      <c r="T663" s="48"/>
      <c r="U663" s="48"/>
      <c r="V663" s="48"/>
      <c r="W663" s="48"/>
      <c r="X663" s="48"/>
      <c r="Y663" s="48"/>
      <c r="Z663" s="48"/>
      <c r="AA663" s="48"/>
      <c r="AB663" s="48"/>
      <c r="AC663" s="48"/>
      <c r="AD663" s="48"/>
      <c r="AE663" s="48"/>
      <c r="AF663" s="48"/>
      <c r="AG663" s="48"/>
      <c r="AH663" s="48"/>
      <c r="AI663" s="48"/>
    </row>
    <row r="664" spans="1:35" s="46" customFormat="1" ht="15" customHeight="1" x14ac:dyDescent="0.25">
      <c r="A664" s="48"/>
      <c r="B664" s="69">
        <v>1990</v>
      </c>
      <c r="C664" s="70" t="s">
        <v>28</v>
      </c>
      <c r="D664" s="71">
        <f>+SUM(D645:D647)/SUM(D648:D657)</f>
        <v>0.65957281292471781</v>
      </c>
      <c r="E664" s="71">
        <f>+SUM(E645:E647)/SUM(E648:E657)</f>
        <v>0.66592026618710376</v>
      </c>
      <c r="F664" s="71">
        <f>+SUM(F645:F647)/SUM(F648:F657)</f>
        <v>0.65311974485253865</v>
      </c>
      <c r="G664" s="48"/>
      <c r="H664" s="48"/>
      <c r="I664" s="48"/>
      <c r="J664" s="48"/>
      <c r="K664" s="48"/>
      <c r="L664" s="48"/>
      <c r="M664" s="48"/>
      <c r="N664" s="48"/>
      <c r="O664" s="48"/>
      <c r="P664" s="48"/>
      <c r="Q664" s="48"/>
      <c r="R664" s="48"/>
      <c r="S664" s="48"/>
      <c r="T664" s="48"/>
      <c r="U664" s="48"/>
      <c r="V664" s="48"/>
      <c r="W664" s="48"/>
      <c r="X664" s="48"/>
      <c r="Y664" s="48"/>
      <c r="Z664" s="48"/>
      <c r="AA664" s="48"/>
      <c r="AB664" s="48"/>
      <c r="AC664" s="48"/>
      <c r="AD664" s="48"/>
      <c r="AE664" s="48"/>
      <c r="AF664" s="48"/>
      <c r="AG664" s="48"/>
      <c r="AH664" s="48"/>
      <c r="AI664" s="48"/>
    </row>
    <row r="665" spans="1:35" s="46" customFormat="1" ht="15" customHeight="1" x14ac:dyDescent="0.25">
      <c r="A665" s="48"/>
      <c r="B665" s="69">
        <v>1990</v>
      </c>
      <c r="C665" s="73" t="s">
        <v>29</v>
      </c>
      <c r="D665" s="96">
        <f>+SUM(D648:D657)/SUM(D658:D659)</f>
        <v>15.82287983125504</v>
      </c>
      <c r="E665" s="96">
        <f>+SUM(E648:E657)/SUM(E658:E659)</f>
        <v>17.534741722921666</v>
      </c>
      <c r="F665" s="96">
        <f>+SUM(F648:F657)/SUM(F658:F659)</f>
        <v>14.394233803589259</v>
      </c>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c r="AD665" s="48"/>
      <c r="AE665" s="48"/>
      <c r="AF665" s="48"/>
      <c r="AG665" s="48"/>
      <c r="AH665" s="48"/>
      <c r="AI665" s="48"/>
    </row>
    <row r="666" spans="1:35" x14ac:dyDescent="0.25">
      <c r="B666" s="42">
        <v>1991</v>
      </c>
      <c r="C666" s="43" t="s">
        <v>3</v>
      </c>
      <c r="D666" s="43">
        <v>19791023.5</v>
      </c>
      <c r="E666" s="43">
        <v>9978821</v>
      </c>
      <c r="F666" s="43">
        <v>9812202.5</v>
      </c>
    </row>
    <row r="667" spans="1:35" x14ac:dyDescent="0.25">
      <c r="B667" s="39">
        <v>1991</v>
      </c>
      <c r="C667" s="40" t="s">
        <v>6</v>
      </c>
      <c r="D667" s="40">
        <v>2695159.5</v>
      </c>
      <c r="E667" s="41">
        <v>1374264.5</v>
      </c>
      <c r="F667" s="41">
        <v>1320895</v>
      </c>
    </row>
    <row r="668" spans="1:35" x14ac:dyDescent="0.25">
      <c r="B668" s="39">
        <v>1991</v>
      </c>
      <c r="C668" s="40" t="s">
        <v>7</v>
      </c>
      <c r="D668" s="40">
        <v>2514760.5</v>
      </c>
      <c r="E668" s="41">
        <v>1280684</v>
      </c>
      <c r="F668" s="41">
        <v>1234076.5</v>
      </c>
    </row>
    <row r="669" spans="1:35" x14ac:dyDescent="0.25">
      <c r="B669" s="39">
        <v>1991</v>
      </c>
      <c r="C669" s="40" t="s">
        <v>8</v>
      </c>
      <c r="D669" s="40">
        <v>2279195.5</v>
      </c>
      <c r="E669" s="41">
        <v>1159755.5</v>
      </c>
      <c r="F669" s="41">
        <v>1119440</v>
      </c>
    </row>
    <row r="670" spans="1:35" x14ac:dyDescent="0.25">
      <c r="B670" s="39">
        <v>1991</v>
      </c>
      <c r="C670" s="40" t="s">
        <v>9</v>
      </c>
      <c r="D670" s="40">
        <v>2005121.5</v>
      </c>
      <c r="E670" s="41">
        <v>1022341.5</v>
      </c>
      <c r="F670" s="41">
        <v>982780</v>
      </c>
    </row>
    <row r="671" spans="1:35" x14ac:dyDescent="0.25">
      <c r="B671" s="39">
        <v>1991</v>
      </c>
      <c r="C671" s="40" t="s">
        <v>10</v>
      </c>
      <c r="D671" s="40">
        <v>1852318.5</v>
      </c>
      <c r="E671" s="41">
        <v>940062</v>
      </c>
      <c r="F671" s="41">
        <v>912256.5</v>
      </c>
    </row>
    <row r="672" spans="1:35" x14ac:dyDescent="0.25">
      <c r="B672" s="39">
        <v>1991</v>
      </c>
      <c r="C672" s="40" t="s">
        <v>11</v>
      </c>
      <c r="D672" s="40">
        <v>1698041</v>
      </c>
      <c r="E672" s="41">
        <v>856734.5</v>
      </c>
      <c r="F672" s="41">
        <v>841306.5</v>
      </c>
    </row>
    <row r="673" spans="1:35" x14ac:dyDescent="0.25">
      <c r="B673" s="39">
        <v>1991</v>
      </c>
      <c r="C673" s="40" t="s">
        <v>12</v>
      </c>
      <c r="D673" s="40">
        <v>1451649.5</v>
      </c>
      <c r="E673" s="41">
        <v>732516.5</v>
      </c>
      <c r="F673" s="41">
        <v>719133</v>
      </c>
    </row>
    <row r="674" spans="1:35" x14ac:dyDescent="0.25">
      <c r="B674" s="39">
        <v>1991</v>
      </c>
      <c r="C674" s="40" t="s">
        <v>13</v>
      </c>
      <c r="D674" s="40">
        <v>1246082.5</v>
      </c>
      <c r="E674" s="41">
        <v>626718.5</v>
      </c>
      <c r="F674" s="41">
        <v>619364</v>
      </c>
    </row>
    <row r="675" spans="1:35" x14ac:dyDescent="0.25">
      <c r="B675" s="39">
        <v>1991</v>
      </c>
      <c r="C675" s="40" t="s">
        <v>14</v>
      </c>
      <c r="D675" s="40">
        <v>1025383</v>
      </c>
      <c r="E675" s="41">
        <v>516072</v>
      </c>
      <c r="F675" s="41">
        <v>509311</v>
      </c>
    </row>
    <row r="676" spans="1:35" x14ac:dyDescent="0.25">
      <c r="B676" s="39">
        <v>1991</v>
      </c>
      <c r="C676" s="40" t="s">
        <v>15</v>
      </c>
      <c r="D676" s="40">
        <v>779278</v>
      </c>
      <c r="E676" s="41">
        <v>391098.5</v>
      </c>
      <c r="F676" s="41">
        <v>388179.5</v>
      </c>
    </row>
    <row r="677" spans="1:35" x14ac:dyDescent="0.25">
      <c r="B677" s="39">
        <v>1991</v>
      </c>
      <c r="C677" s="40" t="s">
        <v>16</v>
      </c>
      <c r="D677" s="40">
        <v>602739.5</v>
      </c>
      <c r="E677" s="41">
        <v>299524</v>
      </c>
      <c r="F677" s="41">
        <v>303215.5</v>
      </c>
    </row>
    <row r="678" spans="1:35" x14ac:dyDescent="0.25">
      <c r="B678" s="39">
        <v>1991</v>
      </c>
      <c r="C678" s="40" t="s">
        <v>17</v>
      </c>
      <c r="D678" s="40">
        <v>495296</v>
      </c>
      <c r="E678" s="41">
        <v>244389.5</v>
      </c>
      <c r="F678" s="41">
        <v>250906.5</v>
      </c>
    </row>
    <row r="679" spans="1:35" x14ac:dyDescent="0.25">
      <c r="B679" s="39">
        <v>1991</v>
      </c>
      <c r="C679" s="92" t="s">
        <v>18</v>
      </c>
      <c r="D679" s="92">
        <v>405464.5</v>
      </c>
      <c r="E679" s="161">
        <v>198004.5</v>
      </c>
      <c r="F679" s="161">
        <v>207460</v>
      </c>
    </row>
    <row r="680" spans="1:35" x14ac:dyDescent="0.25">
      <c r="B680" s="44">
        <v>1991</v>
      </c>
      <c r="C680" s="93" t="s">
        <v>35</v>
      </c>
      <c r="D680" s="93">
        <v>740534</v>
      </c>
      <c r="E680" s="162">
        <v>336655.5</v>
      </c>
      <c r="F680" s="162">
        <v>403878.5</v>
      </c>
    </row>
    <row r="681" spans="1:35" s="46" customFormat="1" ht="15" customHeight="1" x14ac:dyDescent="0.25">
      <c r="A681" s="48"/>
      <c r="B681" s="160">
        <v>1991</v>
      </c>
      <c r="C681" s="70" t="s">
        <v>24</v>
      </c>
      <c r="D681" s="71">
        <f>+D680/SUM(D667:D680)</f>
        <v>3.7417670692978564E-2</v>
      </c>
      <c r="E681" s="71">
        <f>+E680/SUM(E667:E680)</f>
        <v>3.3737001595679487E-2</v>
      </c>
      <c r="F681" s="71">
        <f>+F680/SUM(F667:F680)</f>
        <v>4.1160840290444471E-2</v>
      </c>
      <c r="G681" s="48"/>
      <c r="H681" s="48"/>
      <c r="I681" s="48"/>
      <c r="J681" s="48"/>
      <c r="K681" s="48"/>
      <c r="L681" s="48"/>
      <c r="M681" s="48"/>
      <c r="N681" s="48"/>
      <c r="O681" s="48"/>
      <c r="P681" s="48"/>
      <c r="Q681" s="48"/>
      <c r="R681" s="48"/>
      <c r="S681" s="48"/>
      <c r="T681" s="48"/>
      <c r="U681" s="48"/>
      <c r="V681" s="48"/>
      <c r="W681" s="48"/>
      <c r="X681" s="48"/>
      <c r="Y681" s="48"/>
      <c r="Z681" s="48"/>
      <c r="AA681" s="48"/>
      <c r="AB681" s="48"/>
      <c r="AC681" s="48"/>
      <c r="AD681" s="48"/>
      <c r="AE681" s="48"/>
      <c r="AF681" s="48"/>
      <c r="AG681" s="48"/>
      <c r="AH681" s="48"/>
      <c r="AI681" s="48"/>
    </row>
    <row r="682" spans="1:35" s="46" customFormat="1" ht="15" customHeight="1" x14ac:dyDescent="0.25">
      <c r="A682" s="48"/>
      <c r="B682" s="69">
        <v>1991</v>
      </c>
      <c r="C682" s="70" t="s">
        <v>25</v>
      </c>
      <c r="D682" s="71">
        <f>+D680/SUM(D667:D669)</f>
        <v>9.8881369902760877E-2</v>
      </c>
      <c r="E682" s="71">
        <f>+E680/SUM(E667:E669)</f>
        <v>8.8252063593924984E-2</v>
      </c>
      <c r="F682" s="71">
        <f>+F680/SUM(F667:F669)</f>
        <v>0.10991651316135931</v>
      </c>
      <c r="G682" s="48"/>
      <c r="H682" s="48"/>
      <c r="I682" s="48"/>
      <c r="J682" s="48"/>
      <c r="K682" s="48"/>
      <c r="L682" s="48"/>
      <c r="M682" s="48"/>
      <c r="N682" s="48"/>
      <c r="O682" s="48"/>
      <c r="P682" s="48"/>
      <c r="Q682" s="48"/>
      <c r="R682" s="48"/>
      <c r="S682" s="48"/>
      <c r="T682" s="48"/>
      <c r="U682" s="48"/>
      <c r="V682" s="48"/>
      <c r="W682" s="48"/>
      <c r="X682" s="48"/>
      <c r="Y682" s="48"/>
      <c r="Z682" s="48"/>
      <c r="AA682" s="48"/>
      <c r="AB682" s="48"/>
      <c r="AC682" s="48"/>
      <c r="AD682" s="48"/>
      <c r="AE682" s="48"/>
      <c r="AF682" s="48"/>
      <c r="AG682" s="48"/>
      <c r="AH682" s="48"/>
      <c r="AI682" s="48"/>
    </row>
    <row r="683" spans="1:35" s="46" customFormat="1" ht="15" customHeight="1" x14ac:dyDescent="0.25">
      <c r="A683" s="48"/>
      <c r="B683" s="69">
        <v>1991</v>
      </c>
      <c r="C683" s="70" t="s">
        <v>26</v>
      </c>
      <c r="D683" s="71"/>
      <c r="E683" s="71"/>
      <c r="F683" s="71"/>
      <c r="G683" s="48"/>
      <c r="H683" s="48"/>
      <c r="I683" s="48"/>
      <c r="J683" s="48"/>
      <c r="K683" s="48"/>
      <c r="L683" s="48"/>
      <c r="M683" s="48"/>
      <c r="N683" s="48"/>
      <c r="O683" s="48"/>
      <c r="P683" s="48"/>
      <c r="Q683" s="48"/>
      <c r="R683" s="48"/>
      <c r="S683" s="48"/>
      <c r="T683" s="48"/>
      <c r="U683" s="48"/>
      <c r="V683" s="48"/>
      <c r="W683" s="48"/>
      <c r="X683" s="48"/>
      <c r="Y683" s="48"/>
      <c r="Z683" s="48"/>
      <c r="AA683" s="48"/>
      <c r="AB683" s="48"/>
      <c r="AC683" s="48"/>
      <c r="AD683" s="48"/>
      <c r="AE683" s="48"/>
      <c r="AF683" s="48"/>
      <c r="AG683" s="48"/>
      <c r="AH683" s="48"/>
      <c r="AI683" s="48"/>
    </row>
    <row r="684" spans="1:35" s="46" customFormat="1" ht="15" customHeight="1" x14ac:dyDescent="0.25">
      <c r="A684" s="48"/>
      <c r="B684" s="69">
        <v>1991</v>
      </c>
      <c r="C684" s="70" t="s">
        <v>27</v>
      </c>
      <c r="D684" s="71">
        <f>+SUM(D667:D669,D680)/SUM(D670:D679)</f>
        <v>0.71182279026697004</v>
      </c>
      <c r="E684" s="71">
        <f>+SUM(E667:E669,E680)/SUM(E670:E679)</f>
        <v>0.71237870897988775</v>
      </c>
      <c r="F684" s="71">
        <f>+SUM(F667:F669,F680)/SUM(F670:F679)</f>
        <v>0.71125780171915776</v>
      </c>
      <c r="G684" s="48"/>
      <c r="H684" s="48"/>
      <c r="I684" s="48"/>
      <c r="J684" s="48"/>
      <c r="K684" s="48"/>
      <c r="L684" s="48"/>
      <c r="M684" s="48"/>
      <c r="N684" s="48"/>
      <c r="O684" s="48"/>
      <c r="P684" s="48"/>
      <c r="Q684" s="48"/>
      <c r="R684" s="48"/>
      <c r="S684" s="48"/>
      <c r="T684" s="48"/>
      <c r="U684" s="48"/>
      <c r="V684" s="48"/>
      <c r="W684" s="48"/>
      <c r="X684" s="48"/>
      <c r="Y684" s="48"/>
      <c r="Z684" s="48"/>
      <c r="AA684" s="48"/>
      <c r="AB684" s="48"/>
      <c r="AC684" s="48"/>
      <c r="AD684" s="48"/>
      <c r="AE684" s="48"/>
      <c r="AF684" s="48"/>
      <c r="AG684" s="48"/>
      <c r="AH684" s="48"/>
      <c r="AI684" s="48"/>
    </row>
    <row r="685" spans="1:35" s="46" customFormat="1" ht="15" customHeight="1" x14ac:dyDescent="0.25">
      <c r="A685" s="48"/>
      <c r="B685" s="69">
        <v>1991</v>
      </c>
      <c r="C685" s="70" t="s">
        <v>28</v>
      </c>
      <c r="D685" s="71">
        <f>+SUM(D667:D669)/SUM(D670:D679)</f>
        <v>0.64777036881602479</v>
      </c>
      <c r="E685" s="71">
        <f>+SUM(E667:E669)/SUM(E670:E679)</f>
        <v>0.65460818574262569</v>
      </c>
      <c r="F685" s="71">
        <f>+SUM(F667:F669)/SUM(F670:F679)</f>
        <v>0.64082099264681835</v>
      </c>
      <c r="G685" s="48"/>
      <c r="H685" s="48"/>
      <c r="I685" s="48"/>
      <c r="J685" s="48"/>
      <c r="K685" s="48"/>
      <c r="L685" s="48"/>
      <c r="M685" s="48"/>
      <c r="N685" s="48"/>
      <c r="O685" s="48"/>
      <c r="P685" s="48"/>
      <c r="Q685" s="48"/>
      <c r="R685" s="48"/>
      <c r="S685" s="48"/>
      <c r="T685" s="48"/>
      <c r="U685" s="48"/>
      <c r="V685" s="48"/>
      <c r="W685" s="48"/>
      <c r="X685" s="48"/>
      <c r="Y685" s="48"/>
      <c r="Z685" s="48"/>
      <c r="AA685" s="48"/>
      <c r="AB685" s="48"/>
      <c r="AC685" s="48"/>
      <c r="AD685" s="48"/>
      <c r="AE685" s="48"/>
      <c r="AF685" s="48"/>
      <c r="AG685" s="48"/>
      <c r="AH685" s="48"/>
      <c r="AI685" s="48"/>
    </row>
    <row r="686" spans="1:35" s="46" customFormat="1" ht="15" customHeight="1" x14ac:dyDescent="0.25">
      <c r="A686" s="48"/>
      <c r="B686" s="72">
        <v>1991</v>
      </c>
      <c r="C686" s="73" t="s">
        <v>29</v>
      </c>
      <c r="D686" s="96">
        <f>+SUM(D670:D679)/D680</f>
        <v>15.612212268444123</v>
      </c>
      <c r="E686" s="96">
        <f>+SUM(E670:E679)/E680</f>
        <v>17.309865723269038</v>
      </c>
      <c r="F686" s="96">
        <f>+SUM(F670:F679)/F680</f>
        <v>14.197122401910475</v>
      </c>
      <c r="G686" s="48"/>
      <c r="H686" s="48"/>
      <c r="I686" s="48"/>
      <c r="J686" s="48"/>
      <c r="K686" s="48"/>
      <c r="L686" s="48"/>
      <c r="M686" s="48"/>
      <c r="N686" s="48"/>
      <c r="O686" s="48"/>
      <c r="P686" s="48"/>
      <c r="Q686" s="48"/>
      <c r="R686" s="48"/>
      <c r="S686" s="48"/>
      <c r="T686" s="48"/>
      <c r="U686" s="48"/>
      <c r="V686" s="48"/>
      <c r="W686" s="48"/>
      <c r="X686" s="48"/>
      <c r="Y686" s="48"/>
      <c r="Z686" s="48"/>
      <c r="AA686" s="48"/>
      <c r="AB686" s="48"/>
      <c r="AC686" s="48"/>
      <c r="AD686" s="48"/>
      <c r="AE686" s="48"/>
      <c r="AF686" s="48"/>
      <c r="AG686" s="48"/>
      <c r="AH686" s="48"/>
      <c r="AI686" s="48"/>
    </row>
    <row r="687" spans="1:35" x14ac:dyDescent="0.25">
      <c r="B687" s="42">
        <v>1992</v>
      </c>
      <c r="C687" s="43" t="s">
        <v>3</v>
      </c>
      <c r="D687" s="43">
        <v>20248826</v>
      </c>
      <c r="E687" s="43">
        <v>10210270</v>
      </c>
      <c r="F687" s="43">
        <v>10038556</v>
      </c>
    </row>
    <row r="688" spans="1:35" x14ac:dyDescent="0.25">
      <c r="B688" s="39">
        <v>1992</v>
      </c>
      <c r="C688" s="40" t="s">
        <v>6</v>
      </c>
      <c r="D688" s="40">
        <v>2707979</v>
      </c>
      <c r="E688" s="41">
        <v>1379998</v>
      </c>
      <c r="F688" s="41">
        <v>1327981</v>
      </c>
    </row>
    <row r="689" spans="1:35" x14ac:dyDescent="0.25">
      <c r="B689" s="39">
        <v>1992</v>
      </c>
      <c r="C689" s="40" t="s">
        <v>7</v>
      </c>
      <c r="D689" s="40">
        <v>2532433</v>
      </c>
      <c r="E689" s="41">
        <v>1293235</v>
      </c>
      <c r="F689" s="41">
        <v>1239198</v>
      </c>
    </row>
    <row r="690" spans="1:35" x14ac:dyDescent="0.25">
      <c r="B690" s="39">
        <v>1992</v>
      </c>
      <c r="C690" s="40" t="s">
        <v>8</v>
      </c>
      <c r="D690" s="40">
        <v>2335990</v>
      </c>
      <c r="E690" s="41">
        <v>1188815</v>
      </c>
      <c r="F690" s="41">
        <v>1147175</v>
      </c>
    </row>
    <row r="691" spans="1:35" x14ac:dyDescent="0.25">
      <c r="B691" s="39">
        <v>1992</v>
      </c>
      <c r="C691" s="40" t="s">
        <v>9</v>
      </c>
      <c r="D691" s="40">
        <v>2048733</v>
      </c>
      <c r="E691" s="41">
        <v>1047527</v>
      </c>
      <c r="F691" s="41">
        <v>1001206</v>
      </c>
    </row>
    <row r="692" spans="1:35" x14ac:dyDescent="0.25">
      <c r="B692" s="39">
        <v>1992</v>
      </c>
      <c r="C692" s="40" t="s">
        <v>10</v>
      </c>
      <c r="D692" s="40">
        <v>1876471</v>
      </c>
      <c r="E692" s="41">
        <v>952174</v>
      </c>
      <c r="F692" s="41">
        <v>924297</v>
      </c>
    </row>
    <row r="693" spans="1:35" x14ac:dyDescent="0.25">
      <c r="B693" s="39">
        <v>1992</v>
      </c>
      <c r="C693" s="40" t="s">
        <v>11</v>
      </c>
      <c r="D693" s="40">
        <v>1753438</v>
      </c>
      <c r="E693" s="41">
        <v>882993</v>
      </c>
      <c r="F693" s="41">
        <v>870445</v>
      </c>
    </row>
    <row r="694" spans="1:35" x14ac:dyDescent="0.25">
      <c r="B694" s="39">
        <v>1992</v>
      </c>
      <c r="C694" s="40" t="s">
        <v>12</v>
      </c>
      <c r="D694" s="40">
        <v>1500288</v>
      </c>
      <c r="E694" s="41">
        <v>757374</v>
      </c>
      <c r="F694" s="41">
        <v>742914</v>
      </c>
    </row>
    <row r="695" spans="1:35" x14ac:dyDescent="0.25">
      <c r="B695" s="39">
        <v>1992</v>
      </c>
      <c r="C695" s="40" t="s">
        <v>13</v>
      </c>
      <c r="D695" s="40">
        <v>1280474</v>
      </c>
      <c r="E695" s="41">
        <v>642277</v>
      </c>
      <c r="F695" s="41">
        <v>638197</v>
      </c>
    </row>
    <row r="696" spans="1:35" x14ac:dyDescent="0.25">
      <c r="B696" s="39">
        <v>1992</v>
      </c>
      <c r="C696" s="40" t="s">
        <v>14</v>
      </c>
      <c r="D696" s="40">
        <v>1063247</v>
      </c>
      <c r="E696" s="41">
        <v>535028</v>
      </c>
      <c r="F696" s="41">
        <v>528219</v>
      </c>
    </row>
    <row r="697" spans="1:35" x14ac:dyDescent="0.25">
      <c r="B697" s="39">
        <v>1992</v>
      </c>
      <c r="C697" s="40" t="s">
        <v>15</v>
      </c>
      <c r="D697" s="40">
        <v>826130</v>
      </c>
      <c r="E697" s="41">
        <v>414721</v>
      </c>
      <c r="F697" s="41">
        <v>411409</v>
      </c>
    </row>
    <row r="698" spans="1:35" x14ac:dyDescent="0.25">
      <c r="B698" s="39">
        <v>1992</v>
      </c>
      <c r="C698" s="40" t="s">
        <v>16</v>
      </c>
      <c r="D698" s="40">
        <v>627655</v>
      </c>
      <c r="E698" s="41">
        <v>312475</v>
      </c>
      <c r="F698" s="41">
        <v>315180</v>
      </c>
    </row>
    <row r="699" spans="1:35" x14ac:dyDescent="0.25">
      <c r="B699" s="39">
        <v>1992</v>
      </c>
      <c r="C699" s="40" t="s">
        <v>17</v>
      </c>
      <c r="D699" s="40">
        <v>505529</v>
      </c>
      <c r="E699" s="41">
        <v>248994</v>
      </c>
      <c r="F699" s="41">
        <v>256535</v>
      </c>
    </row>
    <row r="700" spans="1:35" x14ac:dyDescent="0.25">
      <c r="B700" s="39">
        <v>1992</v>
      </c>
      <c r="C700" s="92" t="s">
        <v>18</v>
      </c>
      <c r="D700" s="92">
        <v>418627</v>
      </c>
      <c r="E700" s="161">
        <v>203986</v>
      </c>
      <c r="F700" s="161">
        <v>214641</v>
      </c>
    </row>
    <row r="701" spans="1:35" x14ac:dyDescent="0.25">
      <c r="B701" s="44">
        <v>1992</v>
      </c>
      <c r="C701" s="93" t="s">
        <v>35</v>
      </c>
      <c r="D701" s="93">
        <v>771832</v>
      </c>
      <c r="E701" s="162">
        <v>350673</v>
      </c>
      <c r="F701" s="162">
        <v>421159</v>
      </c>
    </row>
    <row r="702" spans="1:35" s="46" customFormat="1" ht="15" customHeight="1" x14ac:dyDescent="0.25">
      <c r="A702" s="48"/>
      <c r="B702" s="160">
        <v>1992</v>
      </c>
      <c r="C702" s="70" t="s">
        <v>24</v>
      </c>
      <c r="D702" s="71">
        <f>+D701/SUM(D688:D701)</f>
        <v>3.811737036013841E-2</v>
      </c>
      <c r="E702" s="71">
        <f>+E701/SUM(E688:E701)</f>
        <v>3.4345125055458864E-2</v>
      </c>
      <c r="F702" s="71">
        <f>+F701/SUM(F688:F701)</f>
        <v>4.1954141611602304E-2</v>
      </c>
      <c r="G702" s="48"/>
      <c r="H702" s="48"/>
      <c r="I702" s="48"/>
      <c r="J702" s="48"/>
      <c r="K702" s="48"/>
      <c r="L702" s="48"/>
      <c r="M702" s="48"/>
      <c r="N702" s="48"/>
      <c r="O702" s="48"/>
      <c r="P702" s="48"/>
      <c r="Q702" s="48"/>
      <c r="R702" s="48"/>
      <c r="S702" s="48"/>
      <c r="T702" s="48"/>
      <c r="U702" s="48"/>
      <c r="V702" s="48"/>
      <c r="W702" s="48"/>
      <c r="X702" s="48"/>
      <c r="Y702" s="48"/>
      <c r="Z702" s="48"/>
      <c r="AA702" s="48"/>
      <c r="AB702" s="48"/>
      <c r="AC702" s="48"/>
      <c r="AD702" s="48"/>
      <c r="AE702" s="48"/>
      <c r="AF702" s="48"/>
      <c r="AG702" s="48"/>
      <c r="AH702" s="48"/>
      <c r="AI702" s="48"/>
    </row>
    <row r="703" spans="1:35" s="46" customFormat="1" ht="15" customHeight="1" x14ac:dyDescent="0.25">
      <c r="A703" s="48"/>
      <c r="B703" s="69">
        <v>1992</v>
      </c>
      <c r="C703" s="70" t="s">
        <v>25</v>
      </c>
      <c r="D703" s="71">
        <f>+D701/SUM(D688:D690)</f>
        <v>0.10187315826166563</v>
      </c>
      <c r="E703" s="71">
        <f>+E701/SUM(E688:E690)</f>
        <v>9.0799751841509999E-2</v>
      </c>
      <c r="F703" s="71">
        <f>+F701/SUM(F688:F690)</f>
        <v>0.11338687696433888</v>
      </c>
      <c r="G703" s="48"/>
      <c r="H703" s="48"/>
      <c r="I703" s="48"/>
      <c r="J703" s="48"/>
      <c r="K703" s="48"/>
      <c r="L703" s="48"/>
      <c r="M703" s="48"/>
      <c r="N703" s="48"/>
      <c r="O703" s="48"/>
      <c r="P703" s="48"/>
      <c r="Q703" s="48"/>
      <c r="R703" s="48"/>
      <c r="S703" s="48"/>
      <c r="T703" s="48"/>
      <c r="U703" s="48"/>
      <c r="V703" s="48"/>
      <c r="W703" s="48"/>
      <c r="X703" s="48"/>
      <c r="Y703" s="48"/>
      <c r="Z703" s="48"/>
      <c r="AA703" s="48"/>
      <c r="AB703" s="48"/>
      <c r="AC703" s="48"/>
      <c r="AD703" s="48"/>
      <c r="AE703" s="48"/>
      <c r="AF703" s="48"/>
      <c r="AG703" s="48"/>
      <c r="AH703" s="48"/>
      <c r="AI703" s="48"/>
    </row>
    <row r="704" spans="1:35" s="46" customFormat="1" ht="15" customHeight="1" x14ac:dyDescent="0.25">
      <c r="A704" s="48"/>
      <c r="B704" s="69">
        <v>1992</v>
      </c>
      <c r="C704" s="70" t="s">
        <v>26</v>
      </c>
      <c r="D704" s="71"/>
      <c r="E704" s="71"/>
      <c r="F704" s="71"/>
      <c r="G704" s="48"/>
      <c r="H704" s="48"/>
      <c r="I704" s="48"/>
      <c r="J704" s="48"/>
      <c r="K704" s="48"/>
      <c r="L704" s="48"/>
      <c r="M704" s="48"/>
      <c r="N704" s="48"/>
      <c r="O704" s="48"/>
      <c r="P704" s="48"/>
      <c r="Q704" s="48"/>
      <c r="R704" s="48"/>
      <c r="S704" s="48"/>
      <c r="T704" s="48"/>
      <c r="U704" s="48"/>
      <c r="V704" s="48"/>
      <c r="W704" s="48"/>
      <c r="X704" s="48"/>
      <c r="Y704" s="48"/>
      <c r="Z704" s="48"/>
      <c r="AA704" s="48"/>
      <c r="AB704" s="48"/>
      <c r="AC704" s="48"/>
      <c r="AD704" s="48"/>
      <c r="AE704" s="48"/>
      <c r="AF704" s="48"/>
      <c r="AG704" s="48"/>
      <c r="AH704" s="48"/>
      <c r="AI704" s="48"/>
    </row>
    <row r="705" spans="1:35" s="46" customFormat="1" ht="15" customHeight="1" x14ac:dyDescent="0.25">
      <c r="A705" s="48"/>
      <c r="B705" s="69">
        <v>1992</v>
      </c>
      <c r="C705" s="70" t="s">
        <v>27</v>
      </c>
      <c r="D705" s="71">
        <f>+SUM(D688:D690,D701)/SUM(D691:D700)</f>
        <v>0.70149737088709541</v>
      </c>
      <c r="E705" s="71">
        <f>+SUM(E688:E690,E701)/SUM(E691:E700)</f>
        <v>0.70240709996700323</v>
      </c>
      <c r="F705" s="71">
        <f>+SUM(F688:F690,F701)/SUM(F691:F700)</f>
        <v>0.70057307730944873</v>
      </c>
      <c r="G705" s="48"/>
      <c r="H705" s="48"/>
      <c r="I705" s="48"/>
      <c r="J705" s="48"/>
      <c r="K705" s="48"/>
      <c r="L705" s="48"/>
      <c r="M705" s="48"/>
      <c r="N705" s="48"/>
      <c r="O705" s="48"/>
      <c r="P705" s="48"/>
      <c r="Q705" s="48"/>
      <c r="R705" s="48"/>
      <c r="S705" s="48"/>
      <c r="T705" s="48"/>
      <c r="U705" s="48"/>
      <c r="V705" s="48"/>
      <c r="W705" s="48"/>
      <c r="X705" s="48"/>
      <c r="Y705" s="48"/>
      <c r="Z705" s="48"/>
      <c r="AA705" s="48"/>
      <c r="AB705" s="48"/>
      <c r="AC705" s="48"/>
      <c r="AD705" s="48"/>
      <c r="AE705" s="48"/>
      <c r="AF705" s="48"/>
      <c r="AG705" s="48"/>
      <c r="AH705" s="48"/>
      <c r="AI705" s="48"/>
    </row>
    <row r="706" spans="1:35" s="46" customFormat="1" ht="15" customHeight="1" x14ac:dyDescent="0.25">
      <c r="A706" s="48"/>
      <c r="B706" s="69">
        <v>1992</v>
      </c>
      <c r="C706" s="70" t="s">
        <v>28</v>
      </c>
      <c r="D706" s="71">
        <f>+SUM(D688:D690)/SUM(D691:D700)</f>
        <v>0.63664076543419013</v>
      </c>
      <c r="E706" s="71">
        <f>+SUM(E688:E690)/SUM(E691:E700)</f>
        <v>0.64393771522333543</v>
      </c>
      <c r="F706" s="71">
        <f>+SUM(F688:F690)/SUM(F691:F700)</f>
        <v>0.62922699360312973</v>
      </c>
      <c r="G706" s="48"/>
      <c r="H706" s="48"/>
      <c r="I706" s="48"/>
      <c r="J706" s="48"/>
      <c r="K706" s="48"/>
      <c r="L706" s="48"/>
      <c r="M706" s="48"/>
      <c r="N706" s="48"/>
      <c r="O706" s="48"/>
      <c r="P706" s="48"/>
      <c r="Q706" s="48"/>
      <c r="R706" s="48"/>
      <c r="S706" s="48"/>
      <c r="T706" s="48"/>
      <c r="U706" s="48"/>
      <c r="V706" s="48"/>
      <c r="W706" s="48"/>
      <c r="X706" s="48"/>
      <c r="Y706" s="48"/>
      <c r="Z706" s="48"/>
      <c r="AA706" s="48"/>
      <c r="AB706" s="48"/>
      <c r="AC706" s="48"/>
      <c r="AD706" s="48"/>
      <c r="AE706" s="48"/>
      <c r="AF706" s="48"/>
      <c r="AG706" s="48"/>
      <c r="AH706" s="48"/>
      <c r="AI706" s="48"/>
    </row>
    <row r="707" spans="1:35" s="46" customFormat="1" ht="15" customHeight="1" x14ac:dyDescent="0.25">
      <c r="A707" s="48"/>
      <c r="B707" s="72">
        <v>1992</v>
      </c>
      <c r="C707" s="73" t="s">
        <v>29</v>
      </c>
      <c r="D707" s="96">
        <f>+SUM(D691:D700)/D701</f>
        <v>15.41862996092414</v>
      </c>
      <c r="E707" s="96">
        <f>+SUM(E691:E700)/E701</f>
        <v>17.102967722065856</v>
      </c>
      <c r="F707" s="96">
        <f>+SUM(F691:F700)/F701</f>
        <v>14.016186285939515</v>
      </c>
      <c r="G707" s="48"/>
      <c r="H707" s="48"/>
      <c r="I707" s="48"/>
      <c r="J707" s="48"/>
      <c r="K707" s="48"/>
      <c r="L707" s="48"/>
      <c r="M707" s="48"/>
      <c r="N707" s="48"/>
      <c r="O707" s="48"/>
      <c r="P707" s="48"/>
      <c r="Q707" s="48"/>
      <c r="R707" s="48"/>
      <c r="S707" s="48"/>
      <c r="T707" s="48"/>
      <c r="U707" s="48"/>
      <c r="V707" s="48"/>
      <c r="W707" s="48"/>
      <c r="X707" s="48"/>
      <c r="Y707" s="48"/>
      <c r="Z707" s="48"/>
      <c r="AA707" s="48"/>
      <c r="AB707" s="48"/>
      <c r="AC707" s="48"/>
      <c r="AD707" s="48"/>
      <c r="AE707" s="48"/>
      <c r="AF707" s="48"/>
      <c r="AG707" s="48"/>
      <c r="AH707" s="48"/>
      <c r="AI707" s="48"/>
    </row>
    <row r="708" spans="1:35" x14ac:dyDescent="0.25">
      <c r="B708" s="14">
        <v>1993</v>
      </c>
      <c r="C708" s="29" t="s">
        <v>3</v>
      </c>
      <c r="D708" s="29">
        <v>20909727</v>
      </c>
      <c r="E708" s="29">
        <v>10536389</v>
      </c>
      <c r="F708" s="29">
        <v>10373338</v>
      </c>
    </row>
    <row r="709" spans="1:35" x14ac:dyDescent="0.25">
      <c r="B709" s="14">
        <v>1993</v>
      </c>
      <c r="C709" s="10" t="s">
        <v>6</v>
      </c>
      <c r="D709" s="10">
        <v>2744755</v>
      </c>
      <c r="E709" s="10">
        <v>1401491</v>
      </c>
      <c r="F709" s="10">
        <v>1343264</v>
      </c>
    </row>
    <row r="710" spans="1:35" x14ac:dyDescent="0.25">
      <c r="B710" s="14">
        <v>1993</v>
      </c>
      <c r="C710" s="10" t="s">
        <v>7</v>
      </c>
      <c r="D710" s="10">
        <v>2609975</v>
      </c>
      <c r="E710" s="10">
        <v>1331339</v>
      </c>
      <c r="F710" s="10">
        <v>1278636</v>
      </c>
    </row>
    <row r="711" spans="1:35" x14ac:dyDescent="0.25">
      <c r="B711" s="14">
        <v>1993</v>
      </c>
      <c r="C711" s="10" t="s">
        <v>8</v>
      </c>
      <c r="D711" s="10">
        <v>2394209</v>
      </c>
      <c r="E711" s="10">
        <v>1219948</v>
      </c>
      <c r="F711" s="10">
        <v>1174261</v>
      </c>
    </row>
    <row r="712" spans="1:35" x14ac:dyDescent="0.25">
      <c r="B712" s="14">
        <v>1993</v>
      </c>
      <c r="C712" s="10" t="s">
        <v>9</v>
      </c>
      <c r="D712" s="10">
        <v>2138476</v>
      </c>
      <c r="E712" s="10">
        <v>1088233</v>
      </c>
      <c r="F712" s="10">
        <v>1050243</v>
      </c>
    </row>
    <row r="713" spans="1:35" x14ac:dyDescent="0.25">
      <c r="B713" s="14">
        <v>1993</v>
      </c>
      <c r="C713" s="10" t="s">
        <v>10</v>
      </c>
      <c r="D713" s="10">
        <v>1896946</v>
      </c>
      <c r="E713" s="10">
        <v>962246</v>
      </c>
      <c r="F713" s="10">
        <v>934700</v>
      </c>
    </row>
    <row r="714" spans="1:35" x14ac:dyDescent="0.25">
      <c r="B714" s="14">
        <v>1993</v>
      </c>
      <c r="C714" s="10" t="s">
        <v>11</v>
      </c>
      <c r="D714" s="10">
        <v>1798352</v>
      </c>
      <c r="E714" s="10">
        <v>908059</v>
      </c>
      <c r="F714" s="10">
        <v>890293</v>
      </c>
    </row>
    <row r="715" spans="1:35" x14ac:dyDescent="0.25">
      <c r="B715" s="14">
        <v>1993</v>
      </c>
      <c r="C715" s="10" t="s">
        <v>12</v>
      </c>
      <c r="D715" s="10">
        <v>1585031</v>
      </c>
      <c r="E715" s="10">
        <v>797273</v>
      </c>
      <c r="F715" s="10">
        <v>787758</v>
      </c>
    </row>
    <row r="716" spans="1:35" x14ac:dyDescent="0.25">
      <c r="B716" s="14">
        <v>1993</v>
      </c>
      <c r="C716" s="10" t="s">
        <v>13</v>
      </c>
      <c r="D716" s="10">
        <v>1318353</v>
      </c>
      <c r="E716" s="10">
        <v>661898</v>
      </c>
      <c r="F716" s="10">
        <v>656455</v>
      </c>
    </row>
    <row r="717" spans="1:35" x14ac:dyDescent="0.25">
      <c r="B717" s="14">
        <v>1993</v>
      </c>
      <c r="C717" s="10" t="s">
        <v>14</v>
      </c>
      <c r="D717" s="10">
        <v>1119813</v>
      </c>
      <c r="E717" s="10">
        <v>562869</v>
      </c>
      <c r="F717" s="10">
        <v>556944</v>
      </c>
    </row>
    <row r="718" spans="1:35" x14ac:dyDescent="0.25">
      <c r="B718" s="14">
        <v>1993</v>
      </c>
      <c r="C718" s="10" t="s">
        <v>15</v>
      </c>
      <c r="D718" s="10">
        <v>880405</v>
      </c>
      <c r="E718" s="10">
        <v>441970</v>
      </c>
      <c r="F718" s="10">
        <v>438435</v>
      </c>
    </row>
    <row r="719" spans="1:35" x14ac:dyDescent="0.25">
      <c r="B719" s="14">
        <v>1993</v>
      </c>
      <c r="C719" s="10" t="s">
        <v>16</v>
      </c>
      <c r="D719" s="10">
        <v>658809</v>
      </c>
      <c r="E719" s="10">
        <v>327086</v>
      </c>
      <c r="F719" s="10">
        <v>331723</v>
      </c>
    </row>
    <row r="720" spans="1:35" x14ac:dyDescent="0.25">
      <c r="B720" s="14">
        <v>1993</v>
      </c>
      <c r="C720" s="10" t="s">
        <v>17</v>
      </c>
      <c r="D720" s="10">
        <v>518093</v>
      </c>
      <c r="E720" s="10">
        <v>254215</v>
      </c>
      <c r="F720" s="10">
        <v>263878</v>
      </c>
    </row>
    <row r="721" spans="1:35" x14ac:dyDescent="0.25">
      <c r="B721" s="14">
        <v>1993</v>
      </c>
      <c r="C721" s="10" t="s">
        <v>18</v>
      </c>
      <c r="D721" s="10">
        <v>433052</v>
      </c>
      <c r="E721" s="10">
        <v>210487</v>
      </c>
      <c r="F721" s="10">
        <v>222565</v>
      </c>
    </row>
    <row r="722" spans="1:35" x14ac:dyDescent="0.25">
      <c r="B722" s="14">
        <v>1993</v>
      </c>
      <c r="C722" s="10" t="s">
        <v>19</v>
      </c>
      <c r="D722" s="10">
        <v>334060</v>
      </c>
      <c r="E722" s="10">
        <v>158863</v>
      </c>
      <c r="F722" s="10">
        <v>175197</v>
      </c>
    </row>
    <row r="723" spans="1:35" x14ac:dyDescent="0.25">
      <c r="B723" s="17">
        <v>1993</v>
      </c>
      <c r="C723" s="18" t="s">
        <v>31</v>
      </c>
      <c r="D723" s="66">
        <v>479398</v>
      </c>
      <c r="E723" s="66">
        <v>210412</v>
      </c>
      <c r="F723" s="66">
        <v>268986</v>
      </c>
    </row>
    <row r="724" spans="1:35" s="46" customFormat="1" ht="15" customHeight="1" x14ac:dyDescent="0.25">
      <c r="A724" s="48"/>
      <c r="B724" s="160">
        <v>1993</v>
      </c>
      <c r="C724" s="70" t="s">
        <v>24</v>
      </c>
      <c r="D724" s="71">
        <f>+SUM(D722:D723)/SUM(D709:D723)</f>
        <v>3.8903329536535795E-2</v>
      </c>
      <c r="E724" s="71">
        <f>+SUM(E722:E723)/SUM(E709:E723)</f>
        <v>3.5047586037303673E-2</v>
      </c>
      <c r="F724" s="71">
        <f>+SUM(F722:F723)/SUM(F709:F723)</f>
        <v>4.2819678680093141E-2</v>
      </c>
      <c r="G724" s="48"/>
      <c r="H724" s="48"/>
      <c r="I724" s="48"/>
      <c r="J724" s="48"/>
      <c r="K724" s="48"/>
      <c r="L724" s="48"/>
      <c r="M724" s="48"/>
      <c r="N724" s="48"/>
      <c r="O724" s="48"/>
      <c r="P724" s="48"/>
      <c r="Q724" s="48"/>
      <c r="R724" s="48"/>
      <c r="S724" s="48"/>
      <c r="T724" s="48"/>
      <c r="U724" s="48"/>
      <c r="V724" s="48"/>
      <c r="W724" s="48"/>
      <c r="X724" s="48"/>
      <c r="Y724" s="48"/>
      <c r="Z724" s="48"/>
      <c r="AA724" s="48"/>
      <c r="AB724" s="48"/>
      <c r="AC724" s="48"/>
      <c r="AD724" s="48"/>
      <c r="AE724" s="48"/>
      <c r="AF724" s="48"/>
      <c r="AG724" s="48"/>
      <c r="AH724" s="48"/>
      <c r="AI724" s="48"/>
    </row>
    <row r="725" spans="1:35" s="46" customFormat="1" ht="15" customHeight="1" x14ac:dyDescent="0.25">
      <c r="A725" s="48"/>
      <c r="B725" s="69">
        <v>1993</v>
      </c>
      <c r="C725" s="70" t="s">
        <v>25</v>
      </c>
      <c r="D725" s="71">
        <f>+SUM(D722:D723)/SUM(D709:D711)</f>
        <v>0.10497669422871957</v>
      </c>
      <c r="E725" s="71">
        <f>+SUM(E722:E723)/SUM(E709:E711)</f>
        <v>9.3421639161116565E-2</v>
      </c>
      <c r="F725" s="71">
        <f>+SUM(F722:F723)/SUM(F709:F711)</f>
        <v>0.11700847250682993</v>
      </c>
      <c r="G725" s="48"/>
      <c r="H725" s="48"/>
      <c r="I725" s="48"/>
      <c r="J725" s="48"/>
      <c r="K725" s="48"/>
      <c r="L725" s="48"/>
      <c r="M725" s="48"/>
      <c r="N725" s="48"/>
      <c r="O725" s="48"/>
      <c r="P725" s="48"/>
      <c r="Q725" s="48"/>
      <c r="R725" s="48"/>
      <c r="S725" s="48"/>
      <c r="T725" s="48"/>
      <c r="U725" s="48"/>
      <c r="V725" s="48"/>
      <c r="W725" s="48"/>
      <c r="X725" s="48"/>
      <c r="Y725" s="48"/>
      <c r="Z725" s="48"/>
      <c r="AA725" s="48"/>
      <c r="AB725" s="48"/>
      <c r="AC725" s="48"/>
      <c r="AD725" s="48"/>
      <c r="AE725" s="48"/>
      <c r="AF725" s="48"/>
      <c r="AG725" s="48"/>
      <c r="AH725" s="48"/>
      <c r="AI725" s="48"/>
    </row>
    <row r="726" spans="1:35" s="46" customFormat="1" ht="15" customHeight="1" x14ac:dyDescent="0.25">
      <c r="A726" s="48"/>
      <c r="B726" s="69">
        <v>1993</v>
      </c>
      <c r="C726" s="70" t="s">
        <v>26</v>
      </c>
      <c r="D726" s="71"/>
      <c r="E726" s="71"/>
      <c r="F726" s="71"/>
      <c r="G726" s="48"/>
      <c r="H726" s="48"/>
      <c r="I726" s="48"/>
      <c r="J726" s="48"/>
      <c r="K726" s="48"/>
      <c r="L726" s="48"/>
      <c r="M726" s="48"/>
      <c r="N726" s="48"/>
      <c r="O726" s="48"/>
      <c r="P726" s="48"/>
      <c r="Q726" s="48"/>
      <c r="R726" s="48"/>
      <c r="S726" s="48"/>
      <c r="T726" s="48"/>
      <c r="U726" s="48"/>
      <c r="V726" s="48"/>
      <c r="W726" s="48"/>
      <c r="X726" s="48"/>
      <c r="Y726" s="48"/>
      <c r="Z726" s="48"/>
      <c r="AA726" s="48"/>
      <c r="AB726" s="48"/>
      <c r="AC726" s="48"/>
      <c r="AD726" s="48"/>
      <c r="AE726" s="48"/>
      <c r="AF726" s="48"/>
      <c r="AG726" s="48"/>
      <c r="AH726" s="48"/>
      <c r="AI726" s="48"/>
    </row>
    <row r="727" spans="1:35" s="46" customFormat="1" ht="15" customHeight="1" x14ac:dyDescent="0.25">
      <c r="A727" s="48"/>
      <c r="B727" s="69">
        <v>1993</v>
      </c>
      <c r="C727" s="70" t="s">
        <v>27</v>
      </c>
      <c r="D727" s="71">
        <f>+SUM(D709:D711,D722:D723)/SUM(D712:D721)</f>
        <v>0.6934614204042493</v>
      </c>
      <c r="E727" s="71">
        <f>+SUM(E709:E711,E722:E723)/SUM(E712:E721)</f>
        <v>0.69549715367820475</v>
      </c>
      <c r="F727" s="71">
        <f>+SUM(F709:F711,F722:F723)/SUM(F712:F721)</f>
        <v>0.69139868716649644</v>
      </c>
      <c r="G727" s="48"/>
      <c r="H727" s="48"/>
      <c r="I727" s="48"/>
      <c r="J727" s="48"/>
      <c r="K727" s="48"/>
      <c r="L727" s="48"/>
      <c r="M727" s="48"/>
      <c r="N727" s="48"/>
      <c r="O727" s="48"/>
      <c r="P727" s="48"/>
      <c r="Q727" s="48"/>
      <c r="R727" s="48"/>
      <c r="S727" s="48"/>
      <c r="T727" s="48"/>
      <c r="U727" s="48"/>
      <c r="V727" s="48"/>
      <c r="W727" s="48"/>
      <c r="X727" s="48"/>
      <c r="Y727" s="48"/>
      <c r="Z727" s="48"/>
      <c r="AA727" s="48"/>
      <c r="AB727" s="48"/>
      <c r="AC727" s="48"/>
      <c r="AD727" s="48"/>
      <c r="AE727" s="48"/>
      <c r="AF727" s="48"/>
      <c r="AG727" s="48"/>
      <c r="AH727" s="48"/>
      <c r="AI727" s="48"/>
    </row>
    <row r="728" spans="1:35" s="46" customFormat="1" ht="15" customHeight="1" x14ac:dyDescent="0.25">
      <c r="A728" s="48"/>
      <c r="B728" s="69">
        <v>1993</v>
      </c>
      <c r="C728" s="70" t="s">
        <v>28</v>
      </c>
      <c r="D728" s="71">
        <f>+SUM(D709:D711)/SUM(D712:D721)</f>
        <v>0.62758013270885282</v>
      </c>
      <c r="E728" s="71">
        <f>+SUM(E709:E711)/SUM(E712:E721)</f>
        <v>0.63607407130866433</v>
      </c>
      <c r="F728" s="71">
        <f>+SUM(F709:F711)/SUM(F712:F721)</f>
        <v>0.61897353886209572</v>
      </c>
      <c r="G728" s="48"/>
      <c r="H728" s="48"/>
      <c r="I728" s="48"/>
      <c r="J728" s="48"/>
      <c r="K728" s="48"/>
      <c r="L728" s="48"/>
      <c r="M728" s="48"/>
      <c r="N728" s="48"/>
      <c r="O728" s="48"/>
      <c r="P728" s="48"/>
      <c r="Q728" s="48"/>
      <c r="R728" s="48"/>
      <c r="S728" s="48"/>
      <c r="T728" s="48"/>
      <c r="U728" s="48"/>
      <c r="V728" s="48"/>
      <c r="W728" s="48"/>
      <c r="X728" s="48"/>
      <c r="Y728" s="48"/>
      <c r="Z728" s="48"/>
      <c r="AA728" s="48"/>
      <c r="AB728" s="48"/>
      <c r="AC728" s="48"/>
      <c r="AD728" s="48"/>
      <c r="AE728" s="48"/>
      <c r="AF728" s="48"/>
      <c r="AG728" s="48"/>
      <c r="AH728" s="48"/>
      <c r="AI728" s="48"/>
    </row>
    <row r="729" spans="1:35" s="46" customFormat="1" ht="15" customHeight="1" x14ac:dyDescent="0.25">
      <c r="A729" s="48"/>
      <c r="B729" s="72">
        <v>1993</v>
      </c>
      <c r="C729" s="73" t="s">
        <v>29</v>
      </c>
      <c r="D729" s="96">
        <f>+SUM(D712:D721)/SUM(D722:D723)</f>
        <v>15.178816853482294</v>
      </c>
      <c r="E729" s="96">
        <f>+SUM(E712:E721)/SUM(E722:E723)</f>
        <v>16.828477421975492</v>
      </c>
      <c r="F729" s="96">
        <f>+SUM(F712:F721)/SUM(F722:F723)</f>
        <v>13.807358678742771</v>
      </c>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c r="AD729" s="48"/>
      <c r="AE729" s="48"/>
      <c r="AF729" s="48"/>
      <c r="AG729" s="48"/>
      <c r="AH729" s="48"/>
      <c r="AI729" s="48"/>
    </row>
    <row r="730" spans="1:35" x14ac:dyDescent="0.25">
      <c r="B730" s="14">
        <v>1994</v>
      </c>
      <c r="C730" s="29" t="s">
        <v>3</v>
      </c>
      <c r="D730" s="29">
        <v>21377426</v>
      </c>
      <c r="E730" s="29">
        <v>10769620</v>
      </c>
      <c r="F730" s="29">
        <v>10607806</v>
      </c>
    </row>
    <row r="731" spans="1:35" x14ac:dyDescent="0.25">
      <c r="B731" s="14">
        <v>1994</v>
      </c>
      <c r="C731" s="10" t="s">
        <v>6</v>
      </c>
      <c r="D731" s="10">
        <v>2753109</v>
      </c>
      <c r="E731" s="10">
        <v>1405864</v>
      </c>
      <c r="F731" s="10">
        <v>1347245</v>
      </c>
    </row>
    <row r="732" spans="1:35" x14ac:dyDescent="0.25">
      <c r="B732" s="14">
        <v>1994</v>
      </c>
      <c r="C732" s="10" t="s">
        <v>7</v>
      </c>
      <c r="D732" s="10">
        <v>2651025</v>
      </c>
      <c r="E732" s="10">
        <v>1352546</v>
      </c>
      <c r="F732" s="10">
        <v>1298479</v>
      </c>
    </row>
    <row r="733" spans="1:35" x14ac:dyDescent="0.25">
      <c r="B733" s="14">
        <v>1994</v>
      </c>
      <c r="C733" s="10" t="s">
        <v>8</v>
      </c>
      <c r="D733" s="10">
        <v>2430283</v>
      </c>
      <c r="E733" s="10">
        <v>1238368</v>
      </c>
      <c r="F733" s="10">
        <v>1191915</v>
      </c>
    </row>
    <row r="734" spans="1:35" x14ac:dyDescent="0.25">
      <c r="B734" s="14">
        <v>1994</v>
      </c>
      <c r="C734" s="10" t="s">
        <v>9</v>
      </c>
      <c r="D734" s="10">
        <v>2205136</v>
      </c>
      <c r="E734" s="10">
        <v>1122079</v>
      </c>
      <c r="F734" s="10">
        <v>1083057</v>
      </c>
    </row>
    <row r="735" spans="1:35" x14ac:dyDescent="0.25">
      <c r="B735" s="14">
        <v>1994</v>
      </c>
      <c r="C735" s="10" t="s">
        <v>10</v>
      </c>
      <c r="D735" s="10">
        <v>1914926</v>
      </c>
      <c r="E735" s="10">
        <v>971512</v>
      </c>
      <c r="F735" s="10">
        <v>943414</v>
      </c>
    </row>
    <row r="736" spans="1:35" x14ac:dyDescent="0.25">
      <c r="B736" s="14">
        <v>1994</v>
      </c>
      <c r="C736" s="10" t="s">
        <v>11</v>
      </c>
      <c r="D736" s="10">
        <v>1819884</v>
      </c>
      <c r="E736" s="10">
        <v>919036</v>
      </c>
      <c r="F736" s="10">
        <v>900848</v>
      </c>
    </row>
    <row r="737" spans="1:35" x14ac:dyDescent="0.25">
      <c r="B737" s="14">
        <v>1994</v>
      </c>
      <c r="C737" s="10" t="s">
        <v>12</v>
      </c>
      <c r="D737" s="10">
        <v>1643528</v>
      </c>
      <c r="E737" s="10">
        <v>826677</v>
      </c>
      <c r="F737" s="10">
        <v>816851</v>
      </c>
    </row>
    <row r="738" spans="1:35" x14ac:dyDescent="0.25">
      <c r="B738" s="14">
        <v>1994</v>
      </c>
      <c r="C738" s="10" t="s">
        <v>13</v>
      </c>
      <c r="D738" s="10">
        <v>1353771</v>
      </c>
      <c r="E738" s="10">
        <v>679276</v>
      </c>
      <c r="F738" s="10">
        <v>674495</v>
      </c>
    </row>
    <row r="739" spans="1:35" x14ac:dyDescent="0.25">
      <c r="B739" s="14">
        <v>1994</v>
      </c>
      <c r="C739" s="10" t="s">
        <v>14</v>
      </c>
      <c r="D739" s="10">
        <v>1161234</v>
      </c>
      <c r="E739" s="10">
        <v>582902</v>
      </c>
      <c r="F739" s="10">
        <v>578332</v>
      </c>
    </row>
    <row r="740" spans="1:35" x14ac:dyDescent="0.25">
      <c r="B740" s="14">
        <v>1994</v>
      </c>
      <c r="C740" s="10" t="s">
        <v>15</v>
      </c>
      <c r="D740" s="10">
        <v>926915</v>
      </c>
      <c r="E740" s="10">
        <v>465436</v>
      </c>
      <c r="F740" s="10">
        <v>461479</v>
      </c>
    </row>
    <row r="741" spans="1:35" x14ac:dyDescent="0.25">
      <c r="B741" s="14">
        <v>1994</v>
      </c>
      <c r="C741" s="10" t="s">
        <v>16</v>
      </c>
      <c r="D741" s="10">
        <v>692286</v>
      </c>
      <c r="E741" s="10">
        <v>344021</v>
      </c>
      <c r="F741" s="10">
        <v>348265</v>
      </c>
    </row>
    <row r="742" spans="1:35" x14ac:dyDescent="0.25">
      <c r="B742" s="14">
        <v>1994</v>
      </c>
      <c r="C742" s="10" t="s">
        <v>17</v>
      </c>
      <c r="D742" s="10">
        <v>532817</v>
      </c>
      <c r="E742" s="10">
        <v>261182</v>
      </c>
      <c r="F742" s="10">
        <v>271635</v>
      </c>
    </row>
    <row r="743" spans="1:35" x14ac:dyDescent="0.25">
      <c r="B743" s="14">
        <v>1994</v>
      </c>
      <c r="C743" s="10" t="s">
        <v>18</v>
      </c>
      <c r="D743" s="10">
        <v>442094</v>
      </c>
      <c r="E743" s="10">
        <v>214576</v>
      </c>
      <c r="F743" s="10">
        <v>227518</v>
      </c>
    </row>
    <row r="744" spans="1:35" x14ac:dyDescent="0.25">
      <c r="B744" s="14">
        <v>1994</v>
      </c>
      <c r="C744" s="10" t="s">
        <v>19</v>
      </c>
      <c r="D744" s="57">
        <v>349953</v>
      </c>
      <c r="E744" s="57">
        <v>166541</v>
      </c>
      <c r="F744" s="57">
        <v>183412</v>
      </c>
    </row>
    <row r="745" spans="1:35" x14ac:dyDescent="0.25">
      <c r="B745" s="17">
        <v>1994</v>
      </c>
      <c r="C745" s="18" t="s">
        <v>31</v>
      </c>
      <c r="D745" s="66">
        <v>500465</v>
      </c>
      <c r="E745" s="66">
        <v>219604</v>
      </c>
      <c r="F745" s="66">
        <v>280861</v>
      </c>
    </row>
    <row r="746" spans="1:35" s="46" customFormat="1" ht="15" customHeight="1" x14ac:dyDescent="0.25">
      <c r="A746" s="48"/>
      <c r="B746" s="160">
        <v>1994</v>
      </c>
      <c r="C746" s="70" t="s">
        <v>24</v>
      </c>
      <c r="D746" s="71">
        <f>+SUM(D744:D745)/SUM(D731:D745)</f>
        <v>3.9781122385828864E-2</v>
      </c>
      <c r="E746" s="71">
        <f>+SUM(E744:E745)/SUM(E731:E745)</f>
        <v>3.5855025525506005E-2</v>
      </c>
      <c r="F746" s="71">
        <f>+SUM(F744:F745)/SUM(F731:F745)</f>
        <v>4.376710886303916E-2</v>
      </c>
      <c r="G746" s="48"/>
      <c r="H746" s="48"/>
      <c r="I746" s="48"/>
      <c r="J746" s="48"/>
      <c r="K746" s="48"/>
      <c r="L746" s="48"/>
      <c r="M746" s="48"/>
      <c r="N746" s="48"/>
      <c r="O746" s="48"/>
      <c r="P746" s="48"/>
      <c r="Q746" s="48"/>
      <c r="R746" s="48"/>
      <c r="S746" s="48"/>
      <c r="T746" s="48"/>
      <c r="U746" s="48"/>
      <c r="V746" s="48"/>
      <c r="W746" s="48"/>
      <c r="X746" s="48"/>
      <c r="Y746" s="48"/>
      <c r="Z746" s="48"/>
      <c r="AA746" s="48"/>
      <c r="AB746" s="48"/>
      <c r="AC746" s="48"/>
      <c r="AD746" s="48"/>
      <c r="AE746" s="48"/>
      <c r="AF746" s="48"/>
      <c r="AG746" s="48"/>
      <c r="AH746" s="48"/>
      <c r="AI746" s="48"/>
    </row>
    <row r="747" spans="1:35" s="46" customFormat="1" ht="15" customHeight="1" x14ac:dyDescent="0.25">
      <c r="A747" s="48"/>
      <c r="B747" s="69">
        <v>1994</v>
      </c>
      <c r="C747" s="70" t="s">
        <v>25</v>
      </c>
      <c r="D747" s="71">
        <f>+SUM(D744:D745)/SUM(D731:D733)</f>
        <v>0.10854898328746096</v>
      </c>
      <c r="E747" s="71">
        <f>+SUM(E744:E745)/SUM(E731:E733)</f>
        <v>9.6614072635507905E-2</v>
      </c>
      <c r="F747" s="71">
        <f>+SUM(F744:F745)/SUM(F731:F733)</f>
        <v>0.12097881014863567</v>
      </c>
      <c r="G747" s="48"/>
      <c r="H747" s="48"/>
      <c r="I747" s="48"/>
      <c r="J747" s="48"/>
      <c r="K747" s="48"/>
      <c r="L747" s="48"/>
      <c r="M747" s="48"/>
      <c r="N747" s="48"/>
      <c r="O747" s="48"/>
      <c r="P747" s="48"/>
      <c r="Q747" s="48"/>
      <c r="R747" s="48"/>
      <c r="S747" s="48"/>
      <c r="T747" s="48"/>
      <c r="U747" s="48"/>
      <c r="V747" s="48"/>
      <c r="W747" s="48"/>
      <c r="X747" s="48"/>
      <c r="Y747" s="48"/>
      <c r="Z747" s="48"/>
      <c r="AA747" s="48"/>
      <c r="AB747" s="48"/>
      <c r="AC747" s="48"/>
      <c r="AD747" s="48"/>
      <c r="AE747" s="48"/>
      <c r="AF747" s="48"/>
      <c r="AG747" s="48"/>
      <c r="AH747" s="48"/>
      <c r="AI747" s="48"/>
    </row>
    <row r="748" spans="1:35" s="46" customFormat="1" ht="15" customHeight="1" x14ac:dyDescent="0.25">
      <c r="A748" s="48"/>
      <c r="B748" s="69">
        <v>1994</v>
      </c>
      <c r="C748" s="70" t="s">
        <v>26</v>
      </c>
      <c r="D748" s="71"/>
      <c r="E748" s="71"/>
      <c r="F748" s="71"/>
      <c r="G748" s="48"/>
      <c r="H748" s="48"/>
      <c r="I748" s="48"/>
      <c r="J748" s="48"/>
      <c r="K748" s="48"/>
      <c r="L748" s="48"/>
      <c r="M748" s="48"/>
      <c r="N748" s="48"/>
      <c r="O748" s="48"/>
      <c r="P748" s="48"/>
      <c r="Q748" s="48"/>
      <c r="R748" s="48"/>
      <c r="S748" s="48"/>
      <c r="T748" s="48"/>
      <c r="U748" s="48"/>
      <c r="V748" s="48"/>
      <c r="W748" s="48"/>
      <c r="X748" s="48"/>
      <c r="Y748" s="48"/>
      <c r="Z748" s="48"/>
      <c r="AA748" s="48"/>
      <c r="AB748" s="48"/>
      <c r="AC748" s="48"/>
      <c r="AD748" s="48"/>
      <c r="AE748" s="48"/>
      <c r="AF748" s="48"/>
      <c r="AG748" s="48"/>
      <c r="AH748" s="48"/>
      <c r="AI748" s="48"/>
    </row>
    <row r="749" spans="1:35" s="46" customFormat="1" ht="15" customHeight="1" x14ac:dyDescent="0.25">
      <c r="A749" s="48"/>
      <c r="B749" s="69">
        <v>1994</v>
      </c>
      <c r="C749" s="70" t="s">
        <v>27</v>
      </c>
      <c r="D749" s="71">
        <f>+SUM(D731:D733,D744:D745)/SUM(D734:D743)</f>
        <v>0.68424445410712442</v>
      </c>
      <c r="E749" s="71">
        <f>+SUM(E731:E733,E744:E745)/SUM(E734:E743)</f>
        <v>0.68625817069449202</v>
      </c>
      <c r="F749" s="71">
        <f>+SUM(F731:F733,F744:F745)/SUM(F734:F743)</f>
        <v>0.68220493398715554</v>
      </c>
      <c r="G749" s="48"/>
      <c r="H749" s="48"/>
      <c r="I749" s="48"/>
      <c r="J749" s="48"/>
      <c r="K749" s="48"/>
      <c r="L749" s="48"/>
      <c r="M749" s="48"/>
      <c r="N749" s="48"/>
      <c r="O749" s="48"/>
      <c r="P749" s="48"/>
      <c r="Q749" s="48"/>
      <c r="R749" s="48"/>
      <c r="S749" s="48"/>
      <c r="T749" s="48"/>
      <c r="U749" s="48"/>
      <c r="V749" s="48"/>
      <c r="W749" s="48"/>
      <c r="X749" s="48"/>
      <c r="Y749" s="48"/>
      <c r="Z749" s="48"/>
      <c r="AA749" s="48"/>
      <c r="AB749" s="48"/>
      <c r="AC749" s="48"/>
      <c r="AD749" s="48"/>
      <c r="AE749" s="48"/>
      <c r="AF749" s="48"/>
      <c r="AG749" s="48"/>
      <c r="AH749" s="48"/>
      <c r="AI749" s="48"/>
    </row>
    <row r="750" spans="1:35" s="46" customFormat="1" ht="15" customHeight="1" x14ac:dyDescent="0.25">
      <c r="A750" s="48"/>
      <c r="B750" s="69">
        <v>1994</v>
      </c>
      <c r="C750" s="70" t="s">
        <v>28</v>
      </c>
      <c r="D750" s="71">
        <f>+SUM(D731:D733)/SUM(D734:D743)</f>
        <v>0.61724331935063537</v>
      </c>
      <c r="E750" s="71">
        <f>+SUM(E731:E733)/SUM(E734:E743)</f>
        <v>0.62579734094164796</v>
      </c>
      <c r="F750" s="71">
        <f>+SUM(F731:F733)/SUM(F734:F743)</f>
        <v>0.60857968751139802</v>
      </c>
      <c r="G750" s="48"/>
      <c r="H750" s="48"/>
      <c r="I750" s="48"/>
      <c r="J750" s="48"/>
      <c r="K750" s="48"/>
      <c r="L750" s="48"/>
      <c r="M750" s="48"/>
      <c r="N750" s="48"/>
      <c r="O750" s="48"/>
      <c r="P750" s="48"/>
      <c r="Q750" s="48"/>
      <c r="R750" s="48"/>
      <c r="S750" s="48"/>
      <c r="T750" s="48"/>
      <c r="U750" s="48"/>
      <c r="V750" s="48"/>
      <c r="W750" s="48"/>
      <c r="X750" s="48"/>
      <c r="Y750" s="48"/>
      <c r="Z750" s="48"/>
      <c r="AA750" s="48"/>
      <c r="AB750" s="48"/>
      <c r="AC750" s="48"/>
      <c r="AD750" s="48"/>
      <c r="AE750" s="48"/>
      <c r="AF750" s="48"/>
      <c r="AG750" s="48"/>
      <c r="AH750" s="48"/>
      <c r="AI750" s="48"/>
    </row>
    <row r="751" spans="1:35" s="46" customFormat="1" ht="15" customHeight="1" x14ac:dyDescent="0.25">
      <c r="A751" s="48"/>
      <c r="B751" s="72">
        <v>1994</v>
      </c>
      <c r="C751" s="73" t="s">
        <v>29</v>
      </c>
      <c r="D751" s="96">
        <f>+SUM(D734:D743)/SUM(D744:D745)</f>
        <v>14.925120352579555</v>
      </c>
      <c r="E751" s="96">
        <f>+SUM(E734:E743)/SUM(E744:E745)</f>
        <v>16.539634075282603</v>
      </c>
      <c r="F751" s="96">
        <f>+SUM(F734:F743)/SUM(F744:F745)</f>
        <v>13.582297484454189</v>
      </c>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c r="AD751" s="48"/>
      <c r="AE751" s="48"/>
      <c r="AF751" s="48"/>
      <c r="AG751" s="48"/>
      <c r="AH751" s="48"/>
      <c r="AI751" s="48"/>
    </row>
    <row r="752" spans="1:35" x14ac:dyDescent="0.25">
      <c r="B752" s="14">
        <v>1995</v>
      </c>
      <c r="C752" s="29" t="s">
        <v>3</v>
      </c>
      <c r="D752" s="29">
        <v>21844496</v>
      </c>
      <c r="E752" s="29">
        <v>11002507</v>
      </c>
      <c r="F752" s="29">
        <v>10841989</v>
      </c>
    </row>
    <row r="753" spans="1:35" x14ac:dyDescent="0.25">
      <c r="B753" s="14">
        <v>1995</v>
      </c>
      <c r="C753" s="10" t="s">
        <v>6</v>
      </c>
      <c r="D753" s="10">
        <v>2762063</v>
      </c>
      <c r="E753" s="10">
        <v>1410541</v>
      </c>
      <c r="F753" s="10">
        <v>1351522</v>
      </c>
    </row>
    <row r="754" spans="1:35" x14ac:dyDescent="0.25">
      <c r="B754" s="14">
        <v>1995</v>
      </c>
      <c r="C754" s="10" t="s">
        <v>7</v>
      </c>
      <c r="D754" s="10">
        <v>2683953</v>
      </c>
      <c r="E754" s="10">
        <v>1369562</v>
      </c>
      <c r="F754" s="10">
        <v>1314391</v>
      </c>
    </row>
    <row r="755" spans="1:35" x14ac:dyDescent="0.25">
      <c r="B755" s="14">
        <v>1995</v>
      </c>
      <c r="C755" s="10" t="s">
        <v>8</v>
      </c>
      <c r="D755" s="10">
        <v>2468803</v>
      </c>
      <c r="E755" s="10">
        <v>1258097</v>
      </c>
      <c r="F755" s="10">
        <v>1210706</v>
      </c>
    </row>
    <row r="756" spans="1:35" x14ac:dyDescent="0.25">
      <c r="B756" s="14">
        <v>1995</v>
      </c>
      <c r="C756" s="10" t="s">
        <v>9</v>
      </c>
      <c r="D756" s="10">
        <v>2262517</v>
      </c>
      <c r="E756" s="10">
        <v>1151252</v>
      </c>
      <c r="F756" s="10">
        <v>1111265</v>
      </c>
    </row>
    <row r="757" spans="1:35" x14ac:dyDescent="0.25">
      <c r="B757" s="14">
        <v>1995</v>
      </c>
      <c r="C757" s="10" t="s">
        <v>10</v>
      </c>
      <c r="D757" s="10">
        <v>1945751</v>
      </c>
      <c r="E757" s="10">
        <v>987264</v>
      </c>
      <c r="F757" s="10">
        <v>958487</v>
      </c>
    </row>
    <row r="758" spans="1:35" x14ac:dyDescent="0.25">
      <c r="B758" s="14">
        <v>1995</v>
      </c>
      <c r="C758" s="10" t="s">
        <v>11</v>
      </c>
      <c r="D758" s="10">
        <v>1841478</v>
      </c>
      <c r="E758" s="10">
        <v>930081</v>
      </c>
      <c r="F758" s="10">
        <v>911397</v>
      </c>
    </row>
    <row r="759" spans="1:35" x14ac:dyDescent="0.25">
      <c r="B759" s="14">
        <v>1995</v>
      </c>
      <c r="C759" s="10" t="s">
        <v>12</v>
      </c>
      <c r="D759" s="10">
        <v>1692168</v>
      </c>
      <c r="E759" s="10">
        <v>851162</v>
      </c>
      <c r="F759" s="10">
        <v>841006</v>
      </c>
    </row>
    <row r="760" spans="1:35" x14ac:dyDescent="0.25">
      <c r="B760" s="14">
        <v>1995</v>
      </c>
      <c r="C760" s="10" t="s">
        <v>13</v>
      </c>
      <c r="D760" s="10">
        <v>1395493</v>
      </c>
      <c r="E760" s="10">
        <v>699911</v>
      </c>
      <c r="F760" s="10">
        <v>695582</v>
      </c>
    </row>
    <row r="761" spans="1:35" x14ac:dyDescent="0.25">
      <c r="B761" s="14">
        <v>1995</v>
      </c>
      <c r="C761" s="10" t="s">
        <v>14</v>
      </c>
      <c r="D761" s="10">
        <v>1201042</v>
      </c>
      <c r="E761" s="10">
        <v>602240</v>
      </c>
      <c r="F761" s="10">
        <v>598802</v>
      </c>
    </row>
    <row r="762" spans="1:35" x14ac:dyDescent="0.25">
      <c r="B762" s="14">
        <v>1995</v>
      </c>
      <c r="C762" s="10" t="s">
        <v>15</v>
      </c>
      <c r="D762" s="10">
        <v>971573</v>
      </c>
      <c r="E762" s="10">
        <v>487737</v>
      </c>
      <c r="F762" s="10">
        <v>483836</v>
      </c>
    </row>
    <row r="763" spans="1:35" x14ac:dyDescent="0.25">
      <c r="B763" s="14">
        <v>1995</v>
      </c>
      <c r="C763" s="10" t="s">
        <v>16</v>
      </c>
      <c r="D763" s="10">
        <v>728158</v>
      </c>
      <c r="E763" s="10">
        <v>362111</v>
      </c>
      <c r="F763" s="10">
        <v>366047</v>
      </c>
    </row>
    <row r="764" spans="1:35" x14ac:dyDescent="0.25">
      <c r="B764" s="14">
        <v>1995</v>
      </c>
      <c r="C764" s="10" t="s">
        <v>17</v>
      </c>
      <c r="D764" s="10">
        <v>551710</v>
      </c>
      <c r="E764" s="10">
        <v>270345</v>
      </c>
      <c r="F764" s="10">
        <v>281365</v>
      </c>
    </row>
    <row r="765" spans="1:35" x14ac:dyDescent="0.25">
      <c r="B765" s="14">
        <v>1995</v>
      </c>
      <c r="C765" s="10" t="s">
        <v>18</v>
      </c>
      <c r="D765" s="10">
        <v>452545</v>
      </c>
      <c r="E765" s="10">
        <v>219371</v>
      </c>
      <c r="F765" s="10">
        <v>233174</v>
      </c>
    </row>
    <row r="766" spans="1:35" x14ac:dyDescent="0.25">
      <c r="B766" s="14">
        <v>1995</v>
      </c>
      <c r="C766" s="10" t="s">
        <v>19</v>
      </c>
      <c r="D766" s="10">
        <v>363819</v>
      </c>
      <c r="E766" s="10">
        <v>173159</v>
      </c>
      <c r="F766" s="10">
        <v>190660</v>
      </c>
    </row>
    <row r="767" spans="1:35" x14ac:dyDescent="0.25">
      <c r="B767" s="17">
        <v>1995</v>
      </c>
      <c r="C767" s="18" t="s">
        <v>31</v>
      </c>
      <c r="D767" s="66">
        <v>523423</v>
      </c>
      <c r="E767" s="66">
        <v>229674</v>
      </c>
      <c r="F767" s="66">
        <v>293749</v>
      </c>
    </row>
    <row r="768" spans="1:35" s="46" customFormat="1" ht="15" customHeight="1" x14ac:dyDescent="0.25">
      <c r="A768" s="48"/>
      <c r="B768" s="160">
        <v>1995</v>
      </c>
      <c r="C768" s="70" t="s">
        <v>24</v>
      </c>
      <c r="D768" s="71">
        <f>+SUM(D766:D767)/SUM(D753:D767)</f>
        <v>4.0616272401066154E-2</v>
      </c>
      <c r="E768" s="71">
        <f>+SUM(E766:E767)/SUM(E753:E767)</f>
        <v>3.6612837419689896E-2</v>
      </c>
      <c r="F768" s="71">
        <f>+SUM(F766:F767)/SUM(F753:F767)</f>
        <v>4.4678979106140028E-2</v>
      </c>
      <c r="G768" s="48"/>
      <c r="H768" s="48"/>
      <c r="I768" s="48"/>
      <c r="J768" s="48"/>
      <c r="K768" s="48"/>
      <c r="L768" s="48"/>
      <c r="M768" s="48"/>
      <c r="N768" s="48"/>
      <c r="O768" s="48"/>
      <c r="P768" s="48"/>
      <c r="Q768" s="48"/>
      <c r="R768" s="48"/>
      <c r="S768" s="48"/>
      <c r="T768" s="48"/>
      <c r="U768" s="48"/>
      <c r="V768" s="48"/>
      <c r="W768" s="48"/>
      <c r="X768" s="48"/>
      <c r="Y768" s="48"/>
      <c r="Z768" s="48"/>
      <c r="AA768" s="48"/>
      <c r="AB768" s="48"/>
      <c r="AC768" s="48"/>
      <c r="AD768" s="48"/>
      <c r="AE768" s="48"/>
      <c r="AF768" s="48"/>
      <c r="AG768" s="48"/>
      <c r="AH768" s="48"/>
      <c r="AI768" s="48"/>
    </row>
    <row r="769" spans="1:35" s="46" customFormat="1" ht="15" customHeight="1" x14ac:dyDescent="0.25">
      <c r="A769" s="48"/>
      <c r="B769" s="69">
        <v>1995</v>
      </c>
      <c r="C769" s="70" t="s">
        <v>25</v>
      </c>
      <c r="D769" s="71">
        <f>+SUM(D766:D767)/SUM(D753:D755)</f>
        <v>0.11209883637263214</v>
      </c>
      <c r="E769" s="71">
        <f>+SUM(E766:E767)/SUM(E753:E755)</f>
        <v>9.9755584171165368E-2</v>
      </c>
      <c r="F769" s="71">
        <f>+SUM(F766:F767)/SUM(F753:F755)</f>
        <v>0.12495656653387914</v>
      </c>
      <c r="G769" s="48"/>
      <c r="H769" s="48"/>
      <c r="I769" s="48"/>
      <c r="J769" s="48"/>
      <c r="K769" s="48"/>
      <c r="L769" s="48"/>
      <c r="M769" s="48"/>
      <c r="N769" s="48"/>
      <c r="O769" s="48"/>
      <c r="P769" s="48"/>
      <c r="Q769" s="48"/>
      <c r="R769" s="48"/>
      <c r="S769" s="48"/>
      <c r="T769" s="48"/>
      <c r="U769" s="48"/>
      <c r="V769" s="48"/>
      <c r="W769" s="48"/>
      <c r="X769" s="48"/>
      <c r="Y769" s="48"/>
      <c r="Z769" s="48"/>
      <c r="AA769" s="48"/>
      <c r="AB769" s="48"/>
      <c r="AC769" s="48"/>
      <c r="AD769" s="48"/>
      <c r="AE769" s="48"/>
      <c r="AF769" s="48"/>
      <c r="AG769" s="48"/>
      <c r="AH769" s="48"/>
      <c r="AI769" s="48"/>
    </row>
    <row r="770" spans="1:35" s="46" customFormat="1" ht="15" customHeight="1" x14ac:dyDescent="0.25">
      <c r="A770" s="48"/>
      <c r="B770" s="69">
        <v>1995</v>
      </c>
      <c r="C770" s="70" t="s">
        <v>26</v>
      </c>
      <c r="D770" s="71"/>
      <c r="E770" s="71"/>
      <c r="F770" s="71"/>
      <c r="G770" s="48"/>
      <c r="H770" s="48"/>
      <c r="I770" s="48"/>
      <c r="J770" s="48"/>
      <c r="K770" s="48"/>
      <c r="L770" s="48"/>
      <c r="M770" s="48"/>
      <c r="N770" s="48"/>
      <c r="O770" s="48"/>
      <c r="P770" s="48"/>
      <c r="Q770" s="48"/>
      <c r="R770" s="48"/>
      <c r="S770" s="48"/>
      <c r="T770" s="48"/>
      <c r="U770" s="48"/>
      <c r="V770" s="48"/>
      <c r="W770" s="48"/>
      <c r="X770" s="48"/>
      <c r="Y770" s="48"/>
      <c r="Z770" s="48"/>
      <c r="AA770" s="48"/>
      <c r="AB770" s="48"/>
      <c r="AC770" s="48"/>
      <c r="AD770" s="48"/>
      <c r="AE770" s="48"/>
      <c r="AF770" s="48"/>
      <c r="AG770" s="48"/>
      <c r="AH770" s="48"/>
      <c r="AI770" s="48"/>
    </row>
    <row r="771" spans="1:35" s="46" customFormat="1" ht="15" customHeight="1" x14ac:dyDescent="0.25">
      <c r="A771" s="48"/>
      <c r="B771" s="69">
        <v>1995</v>
      </c>
      <c r="C771" s="70" t="s">
        <v>27</v>
      </c>
      <c r="D771" s="71">
        <f>+SUM(D753:D755,D766:D767)/SUM(D756:D765)</f>
        <v>0.67487865571114591</v>
      </c>
      <c r="E771" s="71">
        <f>+SUM(E753:E755,E766:E767)/SUM(E756:E765)</f>
        <v>0.67683465635922657</v>
      </c>
      <c r="F771" s="71">
        <f>+SUM(F753:F755,F766:F767)/SUM(F756:F765)</f>
        <v>0.67289835566052625</v>
      </c>
      <c r="G771" s="48"/>
      <c r="H771" s="48"/>
      <c r="I771" s="48"/>
      <c r="J771" s="48"/>
      <c r="K771" s="48"/>
      <c r="L771" s="48"/>
      <c r="M771" s="48"/>
      <c r="N771" s="48"/>
      <c r="O771" s="48"/>
      <c r="P771" s="48"/>
      <c r="Q771" s="48"/>
      <c r="R771" s="48"/>
      <c r="S771" s="48"/>
      <c r="T771" s="48"/>
      <c r="U771" s="48"/>
      <c r="V771" s="48"/>
      <c r="W771" s="48"/>
      <c r="X771" s="48"/>
      <c r="Y771" s="48"/>
      <c r="Z771" s="48"/>
      <c r="AA771" s="48"/>
      <c r="AB771" s="48"/>
      <c r="AC771" s="48"/>
      <c r="AD771" s="48"/>
      <c r="AE771" s="48"/>
      <c r="AF771" s="48"/>
      <c r="AG771" s="48"/>
      <c r="AH771" s="48"/>
      <c r="AI771" s="48"/>
    </row>
    <row r="772" spans="1:35" s="46" customFormat="1" ht="15" customHeight="1" x14ac:dyDescent="0.25">
      <c r="A772" s="48"/>
      <c r="B772" s="69">
        <v>1995</v>
      </c>
      <c r="C772" s="70" t="s">
        <v>28</v>
      </c>
      <c r="D772" s="71">
        <f>+SUM(D753:D755)/SUM(D756:D765)</f>
        <v>0.60685132799205055</v>
      </c>
      <c r="E772" s="71">
        <f>+SUM(E753:E755)/SUM(E756:E765)</f>
        <v>0.61544098170624462</v>
      </c>
      <c r="F772" s="71">
        <f>+SUM(F753:F755)/SUM(F756:F765)</f>
        <v>0.59815496498127363</v>
      </c>
      <c r="G772" s="48"/>
      <c r="H772" s="48"/>
      <c r="I772" s="48"/>
      <c r="J772" s="48"/>
      <c r="K772" s="48"/>
      <c r="L772" s="48"/>
      <c r="M772" s="48"/>
      <c r="N772" s="48"/>
      <c r="O772" s="48"/>
      <c r="P772" s="48"/>
      <c r="Q772" s="48"/>
      <c r="R772" s="48"/>
      <c r="S772" s="48"/>
      <c r="T772" s="48"/>
      <c r="U772" s="48"/>
      <c r="V772" s="48"/>
      <c r="W772" s="48"/>
      <c r="X772" s="48"/>
      <c r="Y772" s="48"/>
      <c r="Z772" s="48"/>
      <c r="AA772" s="48"/>
      <c r="AB772" s="48"/>
      <c r="AC772" s="48"/>
      <c r="AD772" s="48"/>
      <c r="AE772" s="48"/>
      <c r="AF772" s="48"/>
      <c r="AG772" s="48"/>
      <c r="AH772" s="48"/>
      <c r="AI772" s="48"/>
    </row>
    <row r="773" spans="1:35" s="46" customFormat="1" ht="15" customHeight="1" x14ac:dyDescent="0.25">
      <c r="A773" s="48"/>
      <c r="B773" s="72">
        <v>1995</v>
      </c>
      <c r="C773" s="73" t="s">
        <v>29</v>
      </c>
      <c r="D773" s="96">
        <f>+SUM(D756:D765)/SUM(D766:D767)</f>
        <v>14.699974753224035</v>
      </c>
      <c r="E773" s="96">
        <f>+SUM(E756:E765)/SUM(E766:E767)</f>
        <v>16.28832295268759</v>
      </c>
      <c r="F773" s="96">
        <f>+SUM(F756:F765)/SUM(F766:F767)</f>
        <v>13.379109388966761</v>
      </c>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c r="AD773" s="48"/>
      <c r="AE773" s="48"/>
      <c r="AF773" s="48"/>
      <c r="AG773" s="48"/>
      <c r="AH773" s="48"/>
      <c r="AI773" s="48"/>
    </row>
    <row r="774" spans="1:35" x14ac:dyDescent="0.25">
      <c r="B774" s="14">
        <v>1996</v>
      </c>
      <c r="C774" s="29" t="s">
        <v>3</v>
      </c>
      <c r="D774" s="29">
        <v>22311094</v>
      </c>
      <c r="E774" s="29">
        <v>11235137</v>
      </c>
      <c r="F774" s="29">
        <v>11075957</v>
      </c>
    </row>
    <row r="775" spans="1:35" x14ac:dyDescent="0.25">
      <c r="B775" s="14">
        <v>1996</v>
      </c>
      <c r="C775" s="10" t="s">
        <v>6</v>
      </c>
      <c r="D775" s="10">
        <v>2771124</v>
      </c>
      <c r="E775" s="10">
        <v>1415269</v>
      </c>
      <c r="F775" s="10">
        <v>1355855</v>
      </c>
    </row>
    <row r="776" spans="1:35" x14ac:dyDescent="0.25">
      <c r="B776" s="14">
        <v>1996</v>
      </c>
      <c r="C776" s="10" t="s">
        <v>7</v>
      </c>
      <c r="D776" s="10">
        <v>2706973</v>
      </c>
      <c r="E776" s="10">
        <v>1381474</v>
      </c>
      <c r="F776" s="10">
        <v>1325499</v>
      </c>
    </row>
    <row r="777" spans="1:35" x14ac:dyDescent="0.25">
      <c r="B777" s="14">
        <v>1996</v>
      </c>
      <c r="C777" s="10" t="s">
        <v>8</v>
      </c>
      <c r="D777" s="10">
        <v>2512233</v>
      </c>
      <c r="E777" s="10">
        <v>1280419</v>
      </c>
      <c r="F777" s="10">
        <v>1231814</v>
      </c>
    </row>
    <row r="778" spans="1:35" x14ac:dyDescent="0.25">
      <c r="B778" s="14">
        <v>1996</v>
      </c>
      <c r="C778" s="10" t="s">
        <v>9</v>
      </c>
      <c r="D778" s="10">
        <v>2308723</v>
      </c>
      <c r="E778" s="10">
        <v>1174777</v>
      </c>
      <c r="F778" s="10">
        <v>1133946</v>
      </c>
    </row>
    <row r="779" spans="1:35" x14ac:dyDescent="0.25">
      <c r="B779" s="14">
        <v>1996</v>
      </c>
      <c r="C779" s="10" t="s">
        <v>10</v>
      </c>
      <c r="D779" s="10">
        <v>1994535</v>
      </c>
      <c r="E779" s="10">
        <v>1012078</v>
      </c>
      <c r="F779" s="10">
        <v>982457</v>
      </c>
    </row>
    <row r="780" spans="1:35" x14ac:dyDescent="0.25">
      <c r="B780" s="14">
        <v>1996</v>
      </c>
      <c r="C780" s="10" t="s">
        <v>11</v>
      </c>
      <c r="D780" s="10">
        <v>1859031</v>
      </c>
      <c r="E780" s="10">
        <v>939139</v>
      </c>
      <c r="F780" s="10">
        <v>919892</v>
      </c>
    </row>
    <row r="781" spans="1:35" x14ac:dyDescent="0.25">
      <c r="B781" s="14">
        <v>1996</v>
      </c>
      <c r="C781" s="10" t="s">
        <v>12</v>
      </c>
      <c r="D781" s="10">
        <v>1729284</v>
      </c>
      <c r="E781" s="10">
        <v>869898</v>
      </c>
      <c r="F781" s="10">
        <v>859386</v>
      </c>
    </row>
    <row r="782" spans="1:35" x14ac:dyDescent="0.25">
      <c r="B782" s="14">
        <v>1996</v>
      </c>
      <c r="C782" s="10" t="s">
        <v>13</v>
      </c>
      <c r="D782" s="10">
        <v>1447498</v>
      </c>
      <c r="E782" s="10">
        <v>725809</v>
      </c>
      <c r="F782" s="10">
        <v>721689</v>
      </c>
    </row>
    <row r="783" spans="1:35" x14ac:dyDescent="0.25">
      <c r="B783" s="14">
        <v>1996</v>
      </c>
      <c r="C783" s="10" t="s">
        <v>14</v>
      </c>
      <c r="D783" s="10">
        <v>1237083</v>
      </c>
      <c r="E783" s="10">
        <v>619789</v>
      </c>
      <c r="F783" s="10">
        <v>617294</v>
      </c>
    </row>
    <row r="784" spans="1:35" x14ac:dyDescent="0.25">
      <c r="B784" s="14">
        <v>1996</v>
      </c>
      <c r="C784" s="10" t="s">
        <v>15</v>
      </c>
      <c r="D784" s="10">
        <v>1014674</v>
      </c>
      <c r="E784" s="10">
        <v>508938</v>
      </c>
      <c r="F784" s="10">
        <v>505736</v>
      </c>
    </row>
    <row r="785" spans="1:35" x14ac:dyDescent="0.25">
      <c r="B785" s="14">
        <v>1996</v>
      </c>
      <c r="C785" s="10" t="s">
        <v>16</v>
      </c>
      <c r="D785" s="10">
        <v>767690</v>
      </c>
      <c r="E785" s="10">
        <v>382050</v>
      </c>
      <c r="F785" s="10">
        <v>385640</v>
      </c>
    </row>
    <row r="786" spans="1:35" x14ac:dyDescent="0.25">
      <c r="B786" s="14">
        <v>1996</v>
      </c>
      <c r="C786" s="10" t="s">
        <v>17</v>
      </c>
      <c r="D786" s="10">
        <v>575009</v>
      </c>
      <c r="E786" s="10">
        <v>281857</v>
      </c>
      <c r="F786" s="10">
        <v>293152</v>
      </c>
    </row>
    <row r="787" spans="1:35" x14ac:dyDescent="0.25">
      <c r="B787" s="14">
        <v>1996</v>
      </c>
      <c r="C787" s="10" t="s">
        <v>18</v>
      </c>
      <c r="D787" s="10">
        <v>463459</v>
      </c>
      <c r="E787" s="10">
        <v>224373</v>
      </c>
      <c r="F787" s="10">
        <v>239086</v>
      </c>
    </row>
    <row r="788" spans="1:35" x14ac:dyDescent="0.25">
      <c r="B788" s="14">
        <v>1996</v>
      </c>
      <c r="C788" s="10" t="s">
        <v>19</v>
      </c>
      <c r="D788" s="10">
        <v>374958</v>
      </c>
      <c r="E788" s="10">
        <v>178358</v>
      </c>
      <c r="F788" s="10">
        <v>196600</v>
      </c>
    </row>
    <row r="789" spans="1:35" x14ac:dyDescent="0.25">
      <c r="B789" s="17">
        <v>1996</v>
      </c>
      <c r="C789" s="18" t="s">
        <v>31</v>
      </c>
      <c r="D789" s="66">
        <v>548820</v>
      </c>
      <c r="E789" s="66">
        <v>240909</v>
      </c>
      <c r="F789" s="66">
        <v>307911</v>
      </c>
    </row>
    <row r="790" spans="1:35" s="46" customFormat="1" ht="15" customHeight="1" x14ac:dyDescent="0.25">
      <c r="A790" s="48"/>
      <c r="B790" s="160">
        <v>1996</v>
      </c>
      <c r="C790" s="70" t="s">
        <v>24</v>
      </c>
      <c r="D790" s="71">
        <f>+SUM(D788:D789)/SUM(D775:D789)</f>
        <v>4.140442418466795E-2</v>
      </c>
      <c r="E790" s="71">
        <f>+SUM(E788:E789)/SUM(E775:E789)</f>
        <v>3.7317479973764452E-2</v>
      </c>
      <c r="F790" s="71">
        <f>+SUM(F788:F789)/SUM(F775:F789)</f>
        <v>4.5550104609470767E-2</v>
      </c>
      <c r="G790" s="48"/>
      <c r="H790" s="48"/>
      <c r="I790" s="48"/>
      <c r="J790" s="48"/>
      <c r="K790" s="48"/>
      <c r="L790" s="48"/>
      <c r="M790" s="48"/>
      <c r="N790" s="48"/>
      <c r="O790" s="48"/>
      <c r="P790" s="48"/>
      <c r="Q790" s="48"/>
      <c r="R790" s="48"/>
      <c r="S790" s="48"/>
      <c r="T790" s="48"/>
      <c r="U790" s="48"/>
      <c r="V790" s="48"/>
      <c r="W790" s="48"/>
      <c r="X790" s="48"/>
      <c r="Y790" s="48"/>
      <c r="Z790" s="48"/>
      <c r="AA790" s="48"/>
      <c r="AB790" s="48"/>
      <c r="AC790" s="48"/>
      <c r="AD790" s="48"/>
      <c r="AE790" s="48"/>
      <c r="AF790" s="48"/>
      <c r="AG790" s="48"/>
      <c r="AH790" s="48"/>
      <c r="AI790" s="48"/>
    </row>
    <row r="791" spans="1:35" s="46" customFormat="1" ht="15" customHeight="1" x14ac:dyDescent="0.25">
      <c r="A791" s="48"/>
      <c r="B791" s="69">
        <v>1996</v>
      </c>
      <c r="C791" s="70" t="s">
        <v>25</v>
      </c>
      <c r="D791" s="71">
        <f>+SUM(D788:D789)/SUM(D775:D777)</f>
        <v>0.1156119960001652</v>
      </c>
      <c r="E791" s="71">
        <f>+SUM(E788:E789)/SUM(E775:E777)</f>
        <v>0.10283304906697355</v>
      </c>
      <c r="F791" s="71">
        <f>+SUM(F788:F789)/SUM(F775:F777)</f>
        <v>0.12892648616159594</v>
      </c>
      <c r="G791" s="48"/>
      <c r="H791" s="48"/>
      <c r="I791" s="48"/>
      <c r="J791" s="48"/>
      <c r="K791" s="48"/>
      <c r="L791" s="48"/>
      <c r="M791" s="48"/>
      <c r="N791" s="48"/>
      <c r="O791" s="48"/>
      <c r="P791" s="48"/>
      <c r="Q791" s="48"/>
      <c r="R791" s="48"/>
      <c r="S791" s="48"/>
      <c r="T791" s="48"/>
      <c r="U791" s="48"/>
      <c r="V791" s="48"/>
      <c r="W791" s="48"/>
      <c r="X791" s="48"/>
      <c r="Y791" s="48"/>
      <c r="Z791" s="48"/>
      <c r="AA791" s="48"/>
      <c r="AB791" s="48"/>
      <c r="AC791" s="48"/>
      <c r="AD791" s="48"/>
      <c r="AE791" s="48"/>
      <c r="AF791" s="48"/>
      <c r="AG791" s="48"/>
      <c r="AH791" s="48"/>
      <c r="AI791" s="48"/>
    </row>
    <row r="792" spans="1:35" s="46" customFormat="1" ht="15" customHeight="1" x14ac:dyDescent="0.25">
      <c r="A792" s="48"/>
      <c r="B792" s="69">
        <v>1996</v>
      </c>
      <c r="C792" s="70" t="s">
        <v>26</v>
      </c>
      <c r="D792" s="71"/>
      <c r="E792" s="71"/>
      <c r="F792" s="71"/>
      <c r="G792" s="48"/>
      <c r="H792" s="48"/>
      <c r="I792" s="48"/>
      <c r="J792" s="48"/>
      <c r="K792" s="48"/>
      <c r="L792" s="48"/>
      <c r="M792" s="48"/>
      <c r="N792" s="48"/>
      <c r="O792" s="48"/>
      <c r="P792" s="48"/>
      <c r="Q792" s="48"/>
      <c r="R792" s="48"/>
      <c r="S792" s="48"/>
      <c r="T792" s="48"/>
      <c r="U792" s="48"/>
      <c r="V792" s="48"/>
      <c r="W792" s="48"/>
      <c r="X792" s="48"/>
      <c r="Y792" s="48"/>
      <c r="Z792" s="48"/>
      <c r="AA792" s="48"/>
      <c r="AB792" s="48"/>
      <c r="AC792" s="48"/>
      <c r="AD792" s="48"/>
      <c r="AE792" s="48"/>
      <c r="AF792" s="48"/>
      <c r="AG792" s="48"/>
      <c r="AH792" s="48"/>
      <c r="AI792" s="48"/>
    </row>
    <row r="793" spans="1:35" s="46" customFormat="1" ht="15" customHeight="1" x14ac:dyDescent="0.25">
      <c r="A793" s="48"/>
      <c r="B793" s="69">
        <v>1996</v>
      </c>
      <c r="C793" s="70" t="s">
        <v>27</v>
      </c>
      <c r="D793" s="71">
        <f>+SUM(D775:D777,D788:D789)/SUM(D778:D787)</f>
        <v>0.66538160150350234</v>
      </c>
      <c r="E793" s="71">
        <f>+SUM(E775:E777,E788:E789)/SUM(E778:E787)</f>
        <v>0.66725387121685642</v>
      </c>
      <c r="F793" s="71">
        <f>+SUM(F775:F777,F788:F789)/SUM(F778:F787)</f>
        <v>0.66348671533390469</v>
      </c>
      <c r="G793" s="48"/>
      <c r="H793" s="48"/>
      <c r="I793" s="48"/>
      <c r="J793" s="48"/>
      <c r="K793" s="48"/>
      <c r="L793" s="48"/>
      <c r="M793" s="48"/>
      <c r="N793" s="48"/>
      <c r="O793" s="48"/>
      <c r="P793" s="48"/>
      <c r="Q793" s="48"/>
      <c r="R793" s="48"/>
      <c r="S793" s="48"/>
      <c r="T793" s="48"/>
      <c r="U793" s="48"/>
      <c r="V793" s="48"/>
      <c r="W793" s="48"/>
      <c r="X793" s="48"/>
      <c r="Y793" s="48"/>
      <c r="Z793" s="48"/>
      <c r="AA793" s="48"/>
      <c r="AB793" s="48"/>
      <c r="AC793" s="48"/>
      <c r="AD793" s="48"/>
      <c r="AE793" s="48"/>
      <c r="AF793" s="48"/>
      <c r="AG793" s="48"/>
      <c r="AH793" s="48"/>
      <c r="AI793" s="48"/>
    </row>
    <row r="794" spans="1:35" s="46" customFormat="1" ht="15" customHeight="1" x14ac:dyDescent="0.25">
      <c r="A794" s="48"/>
      <c r="B794" s="69">
        <v>1996</v>
      </c>
      <c r="C794" s="70" t="s">
        <v>28</v>
      </c>
      <c r="D794" s="71">
        <f>+SUM(D775:D777)/SUM(D778:D787)</f>
        <v>0.59642743524550967</v>
      </c>
      <c r="E794" s="71">
        <f>+SUM(E775:E777)/SUM(E778:E787)</f>
        <v>0.60503615826654011</v>
      </c>
      <c r="F794" s="71">
        <f>+SUM(F775:F777)/SUM(F778:F787)</f>
        <v>0.5877147214339804</v>
      </c>
      <c r="G794" s="48"/>
      <c r="H794" s="48"/>
      <c r="I794" s="48"/>
      <c r="J794" s="48"/>
      <c r="K794" s="48"/>
      <c r="L794" s="48"/>
      <c r="M794" s="48"/>
      <c r="N794" s="48"/>
      <c r="O794" s="48"/>
      <c r="P794" s="48"/>
      <c r="Q794" s="48"/>
      <c r="R794" s="48"/>
      <c r="S794" s="48"/>
      <c r="T794" s="48"/>
      <c r="U794" s="48"/>
      <c r="V794" s="48"/>
      <c r="W794" s="48"/>
      <c r="X794" s="48"/>
      <c r="Y794" s="48"/>
      <c r="Z794" s="48"/>
      <c r="AA794" s="48"/>
      <c r="AB794" s="48"/>
      <c r="AC794" s="48"/>
      <c r="AD794" s="48"/>
      <c r="AE794" s="48"/>
      <c r="AF794" s="48"/>
      <c r="AG794" s="48"/>
      <c r="AH794" s="48"/>
      <c r="AI794" s="48"/>
    </row>
    <row r="795" spans="1:35" s="46" customFormat="1" ht="15" customHeight="1" x14ac:dyDescent="0.25">
      <c r="A795" s="48"/>
      <c r="B795" s="72">
        <v>1996</v>
      </c>
      <c r="C795" s="73" t="s">
        <v>29</v>
      </c>
      <c r="D795" s="96">
        <f>+SUM(D778:D787)/SUM(D788:D789)</f>
        <v>14.502386937121257</v>
      </c>
      <c r="E795" s="96">
        <f>+SUM(E778:E787)/SUM(E788:E789)</f>
        <v>16.072593359362887</v>
      </c>
      <c r="F795" s="96">
        <f>+SUM(F778:F787)/SUM(F788:F789)</f>
        <v>13.197488260910069</v>
      </c>
      <c r="G795" s="48"/>
      <c r="H795" s="48"/>
      <c r="I795" s="48"/>
      <c r="J795" s="48"/>
      <c r="K795" s="48"/>
      <c r="L795" s="48"/>
      <c r="M795" s="48"/>
      <c r="N795" s="48"/>
      <c r="O795" s="48"/>
      <c r="P795" s="48"/>
      <c r="Q795" s="48"/>
      <c r="R795" s="48"/>
      <c r="S795" s="48"/>
      <c r="T795" s="48"/>
      <c r="U795" s="48"/>
      <c r="V795" s="48"/>
      <c r="W795" s="48"/>
      <c r="X795" s="48"/>
      <c r="Y795" s="48"/>
      <c r="Z795" s="48"/>
      <c r="AA795" s="48"/>
      <c r="AB795" s="48"/>
      <c r="AC795" s="48"/>
      <c r="AD795" s="48"/>
      <c r="AE795" s="48"/>
      <c r="AF795" s="48"/>
      <c r="AG795" s="48"/>
      <c r="AH795" s="48"/>
      <c r="AI795" s="48"/>
    </row>
    <row r="796" spans="1:35" x14ac:dyDescent="0.25">
      <c r="B796" s="14">
        <v>1997</v>
      </c>
      <c r="C796" s="29" t="s">
        <v>3</v>
      </c>
      <c r="D796" s="29">
        <v>22777738</v>
      </c>
      <c r="E796" s="29">
        <v>11468014</v>
      </c>
      <c r="F796" s="29">
        <v>11309724</v>
      </c>
    </row>
    <row r="797" spans="1:35" x14ac:dyDescent="0.25">
      <c r="B797" s="14">
        <v>1997</v>
      </c>
      <c r="C797" s="10" t="s">
        <v>6</v>
      </c>
      <c r="D797" s="10">
        <v>2778463</v>
      </c>
      <c r="E797" s="10">
        <v>1419108</v>
      </c>
      <c r="F797" s="10">
        <v>1359355</v>
      </c>
    </row>
    <row r="798" spans="1:35" x14ac:dyDescent="0.25">
      <c r="B798" s="14">
        <v>1997</v>
      </c>
      <c r="C798" s="10" t="s">
        <v>7</v>
      </c>
      <c r="D798" s="10">
        <v>2722507</v>
      </c>
      <c r="E798" s="10">
        <v>1389542</v>
      </c>
      <c r="F798" s="10">
        <v>1332965</v>
      </c>
    </row>
    <row r="799" spans="1:35" x14ac:dyDescent="0.25">
      <c r="B799" s="14">
        <v>1997</v>
      </c>
      <c r="C799" s="10" t="s">
        <v>8</v>
      </c>
      <c r="D799" s="10">
        <v>2558599</v>
      </c>
      <c r="E799" s="10">
        <v>1304307</v>
      </c>
      <c r="F799" s="10">
        <v>1254292</v>
      </c>
    </row>
    <row r="800" spans="1:35" x14ac:dyDescent="0.25">
      <c r="B800" s="14">
        <v>1997</v>
      </c>
      <c r="C800" s="10" t="s">
        <v>9</v>
      </c>
      <c r="D800" s="10">
        <v>2348769</v>
      </c>
      <c r="E800" s="10">
        <v>1195174</v>
      </c>
      <c r="F800" s="10">
        <v>1153595</v>
      </c>
    </row>
    <row r="801" spans="1:35" x14ac:dyDescent="0.25">
      <c r="B801" s="14">
        <v>1997</v>
      </c>
      <c r="C801" s="10" t="s">
        <v>10</v>
      </c>
      <c r="D801" s="10">
        <v>2056984</v>
      </c>
      <c r="E801" s="10">
        <v>1043781</v>
      </c>
      <c r="F801" s="10">
        <v>1013203</v>
      </c>
    </row>
    <row r="802" spans="1:35" x14ac:dyDescent="0.25">
      <c r="B802" s="14">
        <v>1997</v>
      </c>
      <c r="C802" s="10" t="s">
        <v>11</v>
      </c>
      <c r="D802" s="10">
        <v>1871311</v>
      </c>
      <c r="E802" s="10">
        <v>945872</v>
      </c>
      <c r="F802" s="10">
        <v>925439</v>
      </c>
    </row>
    <row r="803" spans="1:35" x14ac:dyDescent="0.25">
      <c r="B803" s="14">
        <v>1997</v>
      </c>
      <c r="C803" s="10" t="s">
        <v>12</v>
      </c>
      <c r="D803" s="10">
        <v>1758819</v>
      </c>
      <c r="E803" s="10">
        <v>884872</v>
      </c>
      <c r="F803" s="10">
        <v>873947</v>
      </c>
    </row>
    <row r="804" spans="1:35" x14ac:dyDescent="0.25">
      <c r="B804" s="14">
        <v>1997</v>
      </c>
      <c r="C804" s="10" t="s">
        <v>13</v>
      </c>
      <c r="D804" s="10">
        <v>1507575</v>
      </c>
      <c r="E804" s="10">
        <v>755840</v>
      </c>
      <c r="F804" s="10">
        <v>751735</v>
      </c>
    </row>
    <row r="805" spans="1:35" x14ac:dyDescent="0.25">
      <c r="B805" s="14">
        <v>1997</v>
      </c>
      <c r="C805" s="10" t="s">
        <v>14</v>
      </c>
      <c r="D805" s="10">
        <v>1269640</v>
      </c>
      <c r="E805" s="10">
        <v>635607</v>
      </c>
      <c r="F805" s="10">
        <v>634033</v>
      </c>
    </row>
    <row r="806" spans="1:35" x14ac:dyDescent="0.25">
      <c r="B806" s="14">
        <v>1997</v>
      </c>
      <c r="C806" s="10" t="s">
        <v>15</v>
      </c>
      <c r="D806" s="10">
        <v>1057517</v>
      </c>
      <c r="E806" s="10">
        <v>529763</v>
      </c>
      <c r="F806" s="10">
        <v>527754</v>
      </c>
    </row>
    <row r="807" spans="1:35" x14ac:dyDescent="0.25">
      <c r="B807" s="14">
        <v>1997</v>
      </c>
      <c r="C807" s="10" t="s">
        <v>16</v>
      </c>
      <c r="D807" s="10">
        <v>811140</v>
      </c>
      <c r="E807" s="10">
        <v>404008</v>
      </c>
      <c r="F807" s="10">
        <v>407132</v>
      </c>
    </row>
    <row r="808" spans="1:35" x14ac:dyDescent="0.25">
      <c r="B808" s="14">
        <v>1997</v>
      </c>
      <c r="C808" s="10" t="s">
        <v>17</v>
      </c>
      <c r="D808" s="10">
        <v>601715</v>
      </c>
      <c r="E808" s="10">
        <v>295186</v>
      </c>
      <c r="F808" s="10">
        <v>306529</v>
      </c>
    </row>
    <row r="809" spans="1:35" x14ac:dyDescent="0.25">
      <c r="B809" s="14">
        <v>1997</v>
      </c>
      <c r="C809" s="10" t="s">
        <v>18</v>
      </c>
      <c r="D809" s="10">
        <v>474062</v>
      </c>
      <c r="E809" s="10">
        <v>229177</v>
      </c>
      <c r="F809" s="10">
        <v>244885</v>
      </c>
    </row>
    <row r="810" spans="1:35" x14ac:dyDescent="0.25">
      <c r="B810" s="14">
        <v>1997</v>
      </c>
      <c r="C810" s="10" t="s">
        <v>19</v>
      </c>
      <c r="D810" s="10">
        <v>384247</v>
      </c>
      <c r="E810" s="10">
        <v>182587</v>
      </c>
      <c r="F810" s="10">
        <v>201660</v>
      </c>
    </row>
    <row r="811" spans="1:35" x14ac:dyDescent="0.25">
      <c r="B811" s="17">
        <v>1997</v>
      </c>
      <c r="C811" s="18" t="s">
        <v>31</v>
      </c>
      <c r="D811" s="66">
        <v>576390</v>
      </c>
      <c r="E811" s="66">
        <v>253190</v>
      </c>
      <c r="F811" s="66">
        <v>323200</v>
      </c>
    </row>
    <row r="812" spans="1:35" s="46" customFormat="1" ht="15" customHeight="1" x14ac:dyDescent="0.25">
      <c r="A812" s="48"/>
      <c r="B812" s="160">
        <v>1997</v>
      </c>
      <c r="C812" s="70" t="s">
        <v>24</v>
      </c>
      <c r="D812" s="71">
        <f>+SUM(D810:D811)/SUM(D797:D811)</f>
        <v>4.2174380967943348E-2</v>
      </c>
      <c r="E812" s="71">
        <f>+SUM(E810:E811)/SUM(E797:E811)</f>
        <v>3.7999343216706921E-2</v>
      </c>
      <c r="F812" s="71">
        <f>+SUM(F810:F811)/SUM(F797:F811)</f>
        <v>4.6407852216375924E-2</v>
      </c>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c r="AD812" s="48"/>
      <c r="AE812" s="48"/>
      <c r="AF812" s="48"/>
      <c r="AG812" s="48"/>
      <c r="AH812" s="48"/>
      <c r="AI812" s="48"/>
    </row>
    <row r="813" spans="1:35" s="46" customFormat="1" ht="15" customHeight="1" x14ac:dyDescent="0.25">
      <c r="A813" s="48"/>
      <c r="B813" s="69">
        <v>1997</v>
      </c>
      <c r="C813" s="70" t="s">
        <v>25</v>
      </c>
      <c r="D813" s="71">
        <f>+SUM(D810:D811)/SUM(D797:D799)</f>
        <v>0.11919210568207804</v>
      </c>
      <c r="E813" s="71">
        <f>+SUM(E810:E811)/SUM(E797:E799)</f>
        <v>0.10595223825583394</v>
      </c>
      <c r="F813" s="71">
        <f>+SUM(F810:F811)/SUM(F797:F799)</f>
        <v>0.13299001776713798</v>
      </c>
      <c r="G813" s="48"/>
      <c r="H813" s="48"/>
      <c r="I813" s="48"/>
      <c r="J813" s="48"/>
      <c r="K813" s="48"/>
      <c r="L813" s="48"/>
      <c r="M813" s="48"/>
      <c r="N813" s="48"/>
      <c r="O813" s="48"/>
      <c r="P813" s="48"/>
      <c r="Q813" s="48"/>
      <c r="R813" s="48"/>
      <c r="S813" s="48"/>
      <c r="T813" s="48"/>
      <c r="U813" s="48"/>
      <c r="V813" s="48"/>
      <c r="W813" s="48"/>
      <c r="X813" s="48"/>
      <c r="Y813" s="48"/>
      <c r="Z813" s="48"/>
      <c r="AA813" s="48"/>
      <c r="AB813" s="48"/>
      <c r="AC813" s="48"/>
      <c r="AD813" s="48"/>
      <c r="AE813" s="48"/>
      <c r="AF813" s="48"/>
      <c r="AG813" s="48"/>
      <c r="AH813" s="48"/>
      <c r="AI813" s="48"/>
    </row>
    <row r="814" spans="1:35" s="46" customFormat="1" ht="15" customHeight="1" x14ac:dyDescent="0.25">
      <c r="A814" s="48"/>
      <c r="B814" s="69">
        <v>1997</v>
      </c>
      <c r="C814" s="70" t="s">
        <v>26</v>
      </c>
      <c r="D814" s="71"/>
      <c r="E814" s="71"/>
      <c r="F814" s="71"/>
      <c r="G814" s="48"/>
      <c r="H814" s="48"/>
      <c r="I814" s="48"/>
      <c r="J814" s="48"/>
      <c r="K814" s="48"/>
      <c r="L814" s="48"/>
      <c r="M814" s="48"/>
      <c r="N814" s="48"/>
      <c r="O814" s="48"/>
      <c r="P814" s="48"/>
      <c r="Q814" s="48"/>
      <c r="R814" s="48"/>
      <c r="S814" s="48"/>
      <c r="T814" s="48"/>
      <c r="U814" s="48"/>
      <c r="V814" s="48"/>
      <c r="W814" s="48"/>
      <c r="X814" s="48"/>
      <c r="Y814" s="48"/>
      <c r="Z814" s="48"/>
      <c r="AA814" s="48"/>
      <c r="AB814" s="48"/>
      <c r="AC814" s="48"/>
      <c r="AD814" s="48"/>
      <c r="AE814" s="48"/>
      <c r="AF814" s="48"/>
      <c r="AG814" s="48"/>
      <c r="AH814" s="48"/>
      <c r="AI814" s="48"/>
    </row>
    <row r="815" spans="1:35" s="46" customFormat="1" ht="15" customHeight="1" x14ac:dyDescent="0.25">
      <c r="A815" s="48"/>
      <c r="B815" s="69">
        <v>1997</v>
      </c>
      <c r="C815" s="70" t="s">
        <v>27</v>
      </c>
      <c r="D815" s="71">
        <f>+SUM(D797:D799,D810:D811)/SUM(D800:D809)</f>
        <v>0.65565582547799994</v>
      </c>
      <c r="E815" s="71">
        <f>+SUM(E797:E799,E810:E811)/SUM(E800:E809)</f>
        <v>0.65739990288006844</v>
      </c>
      <c r="F815" s="71">
        <f>+SUM(F797:F799,F810:F811)/SUM(F800:F809)</f>
        <v>0.6538910821069478</v>
      </c>
      <c r="G815" s="48"/>
      <c r="H815" s="48"/>
      <c r="I815" s="48"/>
      <c r="J815" s="48"/>
      <c r="K815" s="48"/>
      <c r="L815" s="48"/>
      <c r="M815" s="48"/>
      <c r="N815" s="48"/>
      <c r="O815" s="48"/>
      <c r="P815" s="48"/>
      <c r="Q815" s="48"/>
      <c r="R815" s="48"/>
      <c r="S815" s="48"/>
      <c r="T815" s="48"/>
      <c r="U815" s="48"/>
      <c r="V815" s="48"/>
      <c r="W815" s="48"/>
      <c r="X815" s="48"/>
      <c r="Y815" s="48"/>
      <c r="Z815" s="48"/>
      <c r="AA815" s="48"/>
      <c r="AB815" s="48"/>
      <c r="AC815" s="48"/>
      <c r="AD815" s="48"/>
      <c r="AE815" s="48"/>
      <c r="AF815" s="48"/>
      <c r="AG815" s="48"/>
      <c r="AH815" s="48"/>
      <c r="AI815" s="48"/>
    </row>
    <row r="816" spans="1:35" s="46" customFormat="1" ht="15" customHeight="1" x14ac:dyDescent="0.25">
      <c r="A816" s="48"/>
      <c r="B816" s="69">
        <v>1997</v>
      </c>
      <c r="C816" s="70" t="s">
        <v>28</v>
      </c>
      <c r="D816" s="71">
        <f>+SUM(D797:D799)/SUM(D800:D809)</f>
        <v>0.58582956594249613</v>
      </c>
      <c r="E816" s="71">
        <f>+SUM(E797:E799)/SUM(E800:E809)</f>
        <v>0.59441979512319199</v>
      </c>
      <c r="F816" s="71">
        <f>+SUM(F797:F799)/SUM(F800:F809)</f>
        <v>0.57713754918654647</v>
      </c>
      <c r="G816" s="48"/>
      <c r="H816" s="48"/>
      <c r="I816" s="48"/>
      <c r="J816" s="48"/>
      <c r="K816" s="48"/>
      <c r="L816" s="48"/>
      <c r="M816" s="48"/>
      <c r="N816" s="48"/>
      <c r="O816" s="48"/>
      <c r="P816" s="48"/>
      <c r="Q816" s="48"/>
      <c r="R816" s="48"/>
      <c r="S816" s="48"/>
      <c r="T816" s="48"/>
      <c r="U816" s="48"/>
      <c r="V816" s="48"/>
      <c r="W816" s="48"/>
      <c r="X816" s="48"/>
      <c r="Y816" s="48"/>
      <c r="Z816" s="48"/>
      <c r="AA816" s="48"/>
      <c r="AB816" s="48"/>
      <c r="AC816" s="48"/>
      <c r="AD816" s="48"/>
      <c r="AE816" s="48"/>
      <c r="AF816" s="48"/>
      <c r="AG816" s="48"/>
      <c r="AH816" s="48"/>
      <c r="AI816" s="48"/>
    </row>
    <row r="817" spans="1:35" s="46" customFormat="1" ht="15" customHeight="1" x14ac:dyDescent="0.25">
      <c r="A817" s="48"/>
      <c r="B817" s="69">
        <v>1997</v>
      </c>
      <c r="C817" s="73" t="s">
        <v>29</v>
      </c>
      <c r="D817" s="96">
        <f>+SUM(D800:D809)/SUM(D810:D811)</f>
        <v>14.321259747438418</v>
      </c>
      <c r="E817" s="96">
        <f>+SUM(E800:E809)/SUM(E810:E811)</f>
        <v>15.87802935905291</v>
      </c>
      <c r="F817" s="96">
        <f>+SUM(F800:F809)/SUM(F810:F811)</f>
        <v>13.028716229089662</v>
      </c>
      <c r="G817" s="48"/>
      <c r="H817" s="48"/>
      <c r="I817" s="48"/>
      <c r="J817" s="48"/>
      <c r="K817" s="48"/>
      <c r="L817" s="48"/>
      <c r="M817" s="48"/>
      <c r="N817" s="48"/>
      <c r="O817" s="48"/>
      <c r="P817" s="48"/>
      <c r="Q817" s="48"/>
      <c r="R817" s="48"/>
      <c r="S817" s="48"/>
      <c r="T817" s="48"/>
      <c r="U817" s="48"/>
      <c r="V817" s="48"/>
      <c r="W817" s="48"/>
      <c r="X817" s="48"/>
      <c r="Y817" s="48"/>
      <c r="Z817" s="48"/>
      <c r="AA817" s="48"/>
      <c r="AB817" s="48"/>
      <c r="AC817" s="48"/>
      <c r="AD817" s="48"/>
      <c r="AE817" s="48"/>
      <c r="AF817" s="48"/>
      <c r="AG817" s="48"/>
      <c r="AH817" s="48"/>
      <c r="AI817" s="48"/>
    </row>
    <row r="818" spans="1:35" x14ac:dyDescent="0.25">
      <c r="B818" s="14">
        <v>1998</v>
      </c>
      <c r="C818" s="29" t="s">
        <v>3</v>
      </c>
      <c r="D818" s="29">
        <v>23242435</v>
      </c>
      <c r="E818" s="29">
        <v>11699249</v>
      </c>
      <c r="F818" s="29">
        <v>11543186</v>
      </c>
    </row>
    <row r="819" spans="1:35" x14ac:dyDescent="0.25">
      <c r="B819" s="14">
        <v>1998</v>
      </c>
      <c r="C819" s="10" t="s">
        <v>6</v>
      </c>
      <c r="D819" s="10">
        <v>2784819</v>
      </c>
      <c r="E819" s="10">
        <v>1422439</v>
      </c>
      <c r="F819" s="10">
        <v>1362380</v>
      </c>
    </row>
    <row r="820" spans="1:35" x14ac:dyDescent="0.25">
      <c r="B820" s="14">
        <v>1998</v>
      </c>
      <c r="C820" s="10" t="s">
        <v>7</v>
      </c>
      <c r="D820" s="10">
        <v>2733236</v>
      </c>
      <c r="E820" s="10">
        <v>1395141</v>
      </c>
      <c r="F820" s="10">
        <v>1338095</v>
      </c>
    </row>
    <row r="821" spans="1:35" x14ac:dyDescent="0.25">
      <c r="B821" s="14">
        <v>1998</v>
      </c>
      <c r="C821" s="10" t="s">
        <v>8</v>
      </c>
      <c r="D821" s="10">
        <v>2604204</v>
      </c>
      <c r="E821" s="10">
        <v>1327839</v>
      </c>
      <c r="F821" s="10">
        <v>1276365</v>
      </c>
    </row>
    <row r="822" spans="1:35" x14ac:dyDescent="0.25">
      <c r="B822" s="14">
        <v>1998</v>
      </c>
      <c r="C822" s="10" t="s">
        <v>9</v>
      </c>
      <c r="D822" s="10">
        <v>2385499</v>
      </c>
      <c r="E822" s="10">
        <v>1213909</v>
      </c>
      <c r="F822" s="10">
        <v>1171590</v>
      </c>
    </row>
    <row r="823" spans="1:35" x14ac:dyDescent="0.25">
      <c r="B823" s="14">
        <v>1998</v>
      </c>
      <c r="C823" s="10" t="s">
        <v>10</v>
      </c>
      <c r="D823" s="10">
        <v>2125428</v>
      </c>
      <c r="E823" s="10">
        <v>1078510</v>
      </c>
      <c r="F823" s="10">
        <v>1046918</v>
      </c>
    </row>
    <row r="824" spans="1:35" x14ac:dyDescent="0.25">
      <c r="B824" s="14">
        <v>1998</v>
      </c>
      <c r="C824" s="10" t="s">
        <v>11</v>
      </c>
      <c r="D824" s="10">
        <v>1882713</v>
      </c>
      <c r="E824" s="10">
        <v>951600</v>
      </c>
      <c r="F824" s="10">
        <v>931113</v>
      </c>
    </row>
    <row r="825" spans="1:35" x14ac:dyDescent="0.25">
      <c r="B825" s="14">
        <v>1998</v>
      </c>
      <c r="C825" s="10" t="s">
        <v>12</v>
      </c>
      <c r="D825" s="10">
        <v>1783275</v>
      </c>
      <c r="E825" s="10">
        <v>897333</v>
      </c>
      <c r="F825" s="10">
        <v>885942</v>
      </c>
    </row>
    <row r="826" spans="1:35" x14ac:dyDescent="0.25">
      <c r="B826" s="14">
        <v>1998</v>
      </c>
      <c r="C826" s="10" t="s">
        <v>13</v>
      </c>
      <c r="D826" s="10">
        <v>1569757</v>
      </c>
      <c r="E826" s="10">
        <v>786995</v>
      </c>
      <c r="F826" s="10">
        <v>782762</v>
      </c>
    </row>
    <row r="827" spans="1:35" x14ac:dyDescent="0.25">
      <c r="B827" s="14">
        <v>1998</v>
      </c>
      <c r="C827" s="10" t="s">
        <v>14</v>
      </c>
      <c r="D827" s="10">
        <v>1301946</v>
      </c>
      <c r="E827" s="10">
        <v>651338</v>
      </c>
      <c r="F827" s="10">
        <v>650608</v>
      </c>
    </row>
    <row r="828" spans="1:35" x14ac:dyDescent="0.25">
      <c r="B828" s="14">
        <v>1998</v>
      </c>
      <c r="C828" s="10" t="s">
        <v>15</v>
      </c>
      <c r="D828" s="10">
        <v>1099658</v>
      </c>
      <c r="E828" s="10">
        <v>550105</v>
      </c>
      <c r="F828" s="10">
        <v>549553</v>
      </c>
    </row>
    <row r="829" spans="1:35" x14ac:dyDescent="0.25">
      <c r="B829" s="14">
        <v>1998</v>
      </c>
      <c r="C829" s="10" t="s">
        <v>16</v>
      </c>
      <c r="D829" s="10">
        <v>856609</v>
      </c>
      <c r="E829" s="10">
        <v>426942</v>
      </c>
      <c r="F829" s="10">
        <v>429667</v>
      </c>
    </row>
    <row r="830" spans="1:35" x14ac:dyDescent="0.25">
      <c r="B830" s="14">
        <v>1998</v>
      </c>
      <c r="C830" s="10" t="s">
        <v>17</v>
      </c>
      <c r="D830" s="10">
        <v>631474</v>
      </c>
      <c r="E830" s="10">
        <v>310100</v>
      </c>
      <c r="F830" s="10">
        <v>321374</v>
      </c>
    </row>
    <row r="831" spans="1:35" x14ac:dyDescent="0.25">
      <c r="B831" s="14">
        <v>1998</v>
      </c>
      <c r="C831" s="10" t="s">
        <v>18</v>
      </c>
      <c r="D831" s="10">
        <v>485775</v>
      </c>
      <c r="E831" s="10">
        <v>234536</v>
      </c>
      <c r="F831" s="10">
        <v>251239</v>
      </c>
    </row>
    <row r="832" spans="1:35" x14ac:dyDescent="0.25">
      <c r="B832" s="14">
        <v>1998</v>
      </c>
      <c r="C832" s="10" t="s">
        <v>19</v>
      </c>
      <c r="D832" s="10">
        <v>392733</v>
      </c>
      <c r="E832" s="10">
        <v>186379</v>
      </c>
      <c r="F832" s="10">
        <v>206354</v>
      </c>
    </row>
    <row r="833" spans="1:35" x14ac:dyDescent="0.25">
      <c r="B833" s="17">
        <v>1998</v>
      </c>
      <c r="C833" s="18" t="s">
        <v>31</v>
      </c>
      <c r="D833" s="66">
        <v>605309</v>
      </c>
      <c r="E833" s="66">
        <v>266083</v>
      </c>
      <c r="F833" s="66">
        <v>339226</v>
      </c>
    </row>
    <row r="834" spans="1:35" s="46" customFormat="1" ht="15" customHeight="1" x14ac:dyDescent="0.25">
      <c r="A834" s="48"/>
      <c r="B834" s="160">
        <v>1998</v>
      </c>
      <c r="C834" s="70" t="s">
        <v>24</v>
      </c>
      <c r="D834" s="71">
        <f>+SUM(D832:D833)/SUM(D819:D833)</f>
        <v>4.2940509460390013E-2</v>
      </c>
      <c r="E834" s="71">
        <f>+SUM(E832:E833)/SUM(E819:E833)</f>
        <v>3.8674448248772204E-2</v>
      </c>
      <c r="F834" s="71">
        <f>+SUM(F832:F833)/SUM(F819:F833)</f>
        <v>4.7264247496315144E-2</v>
      </c>
      <c r="G834" s="48"/>
      <c r="H834" s="48"/>
      <c r="I834" s="48"/>
      <c r="J834" s="48"/>
      <c r="K834" s="48"/>
      <c r="L834" s="48"/>
      <c r="M834" s="48"/>
      <c r="N834" s="48"/>
      <c r="O834" s="48"/>
      <c r="P834" s="48"/>
      <c r="Q834" s="48"/>
      <c r="R834" s="48"/>
      <c r="S834" s="48"/>
      <c r="T834" s="48"/>
      <c r="U834" s="48"/>
      <c r="V834" s="48"/>
      <c r="W834" s="48"/>
      <c r="X834" s="48"/>
      <c r="Y834" s="48"/>
      <c r="Z834" s="48"/>
      <c r="AA834" s="48"/>
      <c r="AB834" s="48"/>
      <c r="AC834" s="48"/>
      <c r="AD834" s="48"/>
      <c r="AE834" s="48"/>
      <c r="AF834" s="48"/>
      <c r="AG834" s="48"/>
      <c r="AH834" s="48"/>
      <c r="AI834" s="48"/>
    </row>
    <row r="835" spans="1:35" s="46" customFormat="1" ht="15" customHeight="1" x14ac:dyDescent="0.25">
      <c r="A835" s="48"/>
      <c r="B835" s="69">
        <v>1998</v>
      </c>
      <c r="C835" s="70" t="s">
        <v>25</v>
      </c>
      <c r="D835" s="71">
        <f>+SUM(D832:D833)/SUM(D819:D821)</f>
        <v>0.12287739162220757</v>
      </c>
      <c r="E835" s="71">
        <f>+SUM(E832:E833)/SUM(E819:E821)</f>
        <v>0.10914747097941124</v>
      </c>
      <c r="F835" s="71">
        <f>+SUM(F832:F833)/SUM(F819:F821)</f>
        <v>0.13718932619869043</v>
      </c>
      <c r="G835" s="48"/>
      <c r="H835" s="48"/>
      <c r="I835" s="48"/>
      <c r="J835" s="48"/>
      <c r="K835" s="48"/>
      <c r="L835" s="48"/>
      <c r="M835" s="48"/>
      <c r="N835" s="48"/>
      <c r="O835" s="48"/>
      <c r="P835" s="48"/>
      <c r="Q835" s="48"/>
      <c r="R835" s="48"/>
      <c r="S835" s="48"/>
      <c r="T835" s="48"/>
      <c r="U835" s="48"/>
      <c r="V835" s="48"/>
      <c r="W835" s="48"/>
      <c r="X835" s="48"/>
      <c r="Y835" s="48"/>
      <c r="Z835" s="48"/>
      <c r="AA835" s="48"/>
      <c r="AB835" s="48"/>
      <c r="AC835" s="48"/>
      <c r="AD835" s="48"/>
      <c r="AE835" s="48"/>
      <c r="AF835" s="48"/>
      <c r="AG835" s="48"/>
      <c r="AH835" s="48"/>
      <c r="AI835" s="48"/>
    </row>
    <row r="836" spans="1:35" s="46" customFormat="1" ht="15" customHeight="1" x14ac:dyDescent="0.25">
      <c r="A836" s="48"/>
      <c r="B836" s="69">
        <v>1998</v>
      </c>
      <c r="C836" s="70" t="s">
        <v>26</v>
      </c>
      <c r="D836" s="71"/>
      <c r="E836" s="71"/>
      <c r="F836" s="71"/>
      <c r="G836" s="48"/>
      <c r="H836" s="48"/>
      <c r="I836" s="48"/>
      <c r="J836" s="48"/>
      <c r="K836" s="48"/>
      <c r="L836" s="48"/>
      <c r="M836" s="48"/>
      <c r="N836" s="48"/>
      <c r="O836" s="48"/>
      <c r="P836" s="48"/>
      <c r="Q836" s="48"/>
      <c r="R836" s="48"/>
      <c r="S836" s="48"/>
      <c r="T836" s="48"/>
      <c r="U836" s="48"/>
      <c r="V836" s="48"/>
      <c r="W836" s="48"/>
      <c r="X836" s="48"/>
      <c r="Y836" s="48"/>
      <c r="Z836" s="48"/>
      <c r="AA836" s="48"/>
      <c r="AB836" s="48"/>
      <c r="AC836" s="48"/>
      <c r="AD836" s="48"/>
      <c r="AE836" s="48"/>
      <c r="AF836" s="48"/>
      <c r="AG836" s="48"/>
      <c r="AH836" s="48"/>
      <c r="AI836" s="48"/>
    </row>
    <row r="837" spans="1:35" s="46" customFormat="1" ht="15" customHeight="1" x14ac:dyDescent="0.25">
      <c r="A837" s="48"/>
      <c r="B837" s="69">
        <v>1998</v>
      </c>
      <c r="C837" s="70" t="s">
        <v>27</v>
      </c>
      <c r="D837" s="71">
        <f>+SUM(D819:D821,D832:D833)/SUM(D822:D831)</f>
        <v>0.64581606434268357</v>
      </c>
      <c r="E837" s="71">
        <f>+SUM(E819:E821,E832:E833)/SUM(E822:E831)</f>
        <v>0.64746412240571116</v>
      </c>
      <c r="F837" s="71">
        <f>+SUM(F819:F821,F832:F833)/SUM(F822:F831)</f>
        <v>0.64414908572654328</v>
      </c>
      <c r="G837" s="48"/>
      <c r="H837" s="48"/>
      <c r="I837" s="48"/>
      <c r="J837" s="48"/>
      <c r="K837" s="48"/>
      <c r="L837" s="48"/>
      <c r="M837" s="48"/>
      <c r="N837" s="48"/>
      <c r="O837" s="48"/>
      <c r="P837" s="48"/>
      <c r="Q837" s="48"/>
      <c r="R837" s="48"/>
      <c r="S837" s="48"/>
      <c r="T837" s="48"/>
      <c r="U837" s="48"/>
      <c r="V837" s="48"/>
      <c r="W837" s="48"/>
      <c r="X837" s="48"/>
      <c r="Y837" s="48"/>
      <c r="Z837" s="48"/>
      <c r="AA837" s="48"/>
      <c r="AB837" s="48"/>
      <c r="AC837" s="48"/>
      <c r="AD837" s="48"/>
      <c r="AE837" s="48"/>
      <c r="AF837" s="48"/>
      <c r="AG837" s="48"/>
      <c r="AH837" s="48"/>
      <c r="AI837" s="48"/>
    </row>
    <row r="838" spans="1:35" s="46" customFormat="1" ht="15" customHeight="1" x14ac:dyDescent="0.25">
      <c r="A838" s="48"/>
      <c r="B838" s="69">
        <v>1998</v>
      </c>
      <c r="C838" s="70" t="s">
        <v>28</v>
      </c>
      <c r="D838" s="71">
        <f>+SUM(D819:D821)/SUM(D822:D831)</f>
        <v>0.57514388406171479</v>
      </c>
      <c r="E838" s="71">
        <f>+SUM(E819:E821)/SUM(E822:E831)</f>
        <v>0.58374935646202253</v>
      </c>
      <c r="F838" s="71">
        <f>+SUM(F819:F821)/SUM(F822:F831)</f>
        <v>0.56643961641792362</v>
      </c>
      <c r="G838" s="48"/>
      <c r="H838" s="48"/>
      <c r="I838" s="48"/>
      <c r="J838" s="48"/>
      <c r="K838" s="48"/>
      <c r="L838" s="48"/>
      <c r="M838" s="48"/>
      <c r="N838" s="48"/>
      <c r="O838" s="48"/>
      <c r="P838" s="48"/>
      <c r="Q838" s="48"/>
      <c r="R838" s="48"/>
      <c r="S838" s="48"/>
      <c r="T838" s="48"/>
      <c r="U838" s="48"/>
      <c r="V838" s="48"/>
      <c r="W838" s="48"/>
      <c r="X838" s="48"/>
      <c r="Y838" s="48"/>
      <c r="Z838" s="48"/>
      <c r="AA838" s="48"/>
      <c r="AB838" s="48"/>
      <c r="AC838" s="48"/>
      <c r="AD838" s="48"/>
      <c r="AE838" s="48"/>
      <c r="AF838" s="48"/>
      <c r="AG838" s="48"/>
      <c r="AH838" s="48"/>
      <c r="AI838" s="48"/>
    </row>
    <row r="839" spans="1:35" s="46" customFormat="1" ht="15" customHeight="1" x14ac:dyDescent="0.25">
      <c r="A839" s="48"/>
      <c r="B839" s="72">
        <v>1998</v>
      </c>
      <c r="C839" s="73" t="s">
        <v>29</v>
      </c>
      <c r="D839" s="96">
        <f>+SUM(D822:D831)/SUM(D832:D833)</f>
        <v>14.149839385516842</v>
      </c>
      <c r="E839" s="96">
        <f>+SUM(E822:E831)/SUM(E832:E833)</f>
        <v>15.694948968090138</v>
      </c>
      <c r="F839" s="96">
        <f>+SUM(F822:F831)/SUM(F832:F833)</f>
        <v>12.868444591077386</v>
      </c>
      <c r="G839" s="48"/>
      <c r="H839" s="48"/>
      <c r="I839" s="48"/>
      <c r="J839" s="48"/>
      <c r="K839" s="48"/>
      <c r="L839" s="48"/>
      <c r="M839" s="48"/>
      <c r="N839" s="48"/>
      <c r="O839" s="48"/>
      <c r="P839" s="48"/>
      <c r="Q839" s="48"/>
      <c r="R839" s="48"/>
      <c r="S839" s="48"/>
      <c r="T839" s="48"/>
      <c r="U839" s="48"/>
      <c r="V839" s="48"/>
      <c r="W839" s="48"/>
      <c r="X839" s="48"/>
      <c r="Y839" s="48"/>
      <c r="Z839" s="48"/>
      <c r="AA839" s="48"/>
      <c r="AB839" s="48"/>
      <c r="AC839" s="48"/>
      <c r="AD839" s="48"/>
      <c r="AE839" s="48"/>
      <c r="AF839" s="48"/>
      <c r="AG839" s="48"/>
      <c r="AH839" s="48"/>
      <c r="AI839" s="48"/>
    </row>
    <row r="840" spans="1:35" x14ac:dyDescent="0.25">
      <c r="B840" s="14">
        <v>1999</v>
      </c>
      <c r="C840" s="29" t="s">
        <v>3</v>
      </c>
      <c r="D840" s="29">
        <v>23706711</v>
      </c>
      <c r="E840" s="29">
        <v>11930471</v>
      </c>
      <c r="F840" s="29">
        <v>11776240</v>
      </c>
    </row>
    <row r="841" spans="1:35" x14ac:dyDescent="0.25">
      <c r="B841" s="14">
        <v>1999</v>
      </c>
      <c r="C841" s="10" t="s">
        <v>6</v>
      </c>
      <c r="D841" s="10">
        <v>2790940</v>
      </c>
      <c r="E841" s="10">
        <v>1425648</v>
      </c>
      <c r="F841" s="10">
        <v>1365292</v>
      </c>
    </row>
    <row r="842" spans="1:35" x14ac:dyDescent="0.25">
      <c r="B842" s="14">
        <v>1999</v>
      </c>
      <c r="C842" s="10" t="s">
        <v>7</v>
      </c>
      <c r="D842" s="10">
        <v>2741847</v>
      </c>
      <c r="E842" s="10">
        <v>1399651</v>
      </c>
      <c r="F842" s="10">
        <v>1342196</v>
      </c>
    </row>
    <row r="843" spans="1:35" x14ac:dyDescent="0.25">
      <c r="B843" s="14">
        <v>1999</v>
      </c>
      <c r="C843" s="10" t="s">
        <v>8</v>
      </c>
      <c r="D843" s="10">
        <v>2645357</v>
      </c>
      <c r="E843" s="10">
        <v>1349096</v>
      </c>
      <c r="F843" s="10">
        <v>1296261</v>
      </c>
    </row>
    <row r="844" spans="1:35" x14ac:dyDescent="0.25">
      <c r="B844" s="14">
        <v>1999</v>
      </c>
      <c r="C844" s="10" t="s">
        <v>9</v>
      </c>
      <c r="D844" s="10">
        <v>2421753</v>
      </c>
      <c r="E844" s="10">
        <v>1232441</v>
      </c>
      <c r="F844" s="10">
        <v>1189312</v>
      </c>
    </row>
    <row r="845" spans="1:35" x14ac:dyDescent="0.25">
      <c r="B845" s="14">
        <v>1999</v>
      </c>
      <c r="C845" s="10" t="s">
        <v>10</v>
      </c>
      <c r="D845" s="10">
        <v>2192195</v>
      </c>
      <c r="E845" s="10">
        <v>1112399</v>
      </c>
      <c r="F845" s="10">
        <v>1079796</v>
      </c>
    </row>
    <row r="846" spans="1:35" x14ac:dyDescent="0.25">
      <c r="B846" s="14">
        <v>1999</v>
      </c>
      <c r="C846" s="10" t="s">
        <v>11</v>
      </c>
      <c r="D846" s="10">
        <v>1901146</v>
      </c>
      <c r="E846" s="10">
        <v>961160</v>
      </c>
      <c r="F846" s="10">
        <v>939986</v>
      </c>
    </row>
    <row r="847" spans="1:35" x14ac:dyDescent="0.25">
      <c r="B847" s="14">
        <v>1999</v>
      </c>
      <c r="C847" s="10" t="s">
        <v>12</v>
      </c>
      <c r="D847" s="10">
        <v>1805155</v>
      </c>
      <c r="E847" s="10">
        <v>908530</v>
      </c>
      <c r="F847" s="10">
        <v>896625</v>
      </c>
    </row>
    <row r="848" spans="1:35" x14ac:dyDescent="0.25">
      <c r="B848" s="14">
        <v>1999</v>
      </c>
      <c r="C848" s="10" t="s">
        <v>13</v>
      </c>
      <c r="D848" s="10">
        <v>1628078</v>
      </c>
      <c r="E848" s="10">
        <v>816266</v>
      </c>
      <c r="F848" s="10">
        <v>811812</v>
      </c>
    </row>
    <row r="849" spans="1:35" x14ac:dyDescent="0.25">
      <c r="B849" s="14">
        <v>1999</v>
      </c>
      <c r="C849" s="10" t="s">
        <v>14</v>
      </c>
      <c r="D849" s="10">
        <v>1337231</v>
      </c>
      <c r="E849" s="10">
        <v>668623</v>
      </c>
      <c r="F849" s="10">
        <v>668608</v>
      </c>
    </row>
    <row r="850" spans="1:35" x14ac:dyDescent="0.25">
      <c r="B850" s="14">
        <v>1999</v>
      </c>
      <c r="C850" s="10" t="s">
        <v>15</v>
      </c>
      <c r="D850" s="10">
        <v>1140654</v>
      </c>
      <c r="E850" s="10">
        <v>569867</v>
      </c>
      <c r="F850" s="10">
        <v>570787</v>
      </c>
    </row>
    <row r="851" spans="1:35" x14ac:dyDescent="0.25">
      <c r="B851" s="14">
        <v>1999</v>
      </c>
      <c r="C851" s="10" t="s">
        <v>16</v>
      </c>
      <c r="D851" s="10">
        <v>902198</v>
      </c>
      <c r="E851" s="10">
        <v>449805</v>
      </c>
      <c r="F851" s="10">
        <v>452393</v>
      </c>
    </row>
    <row r="852" spans="1:35" x14ac:dyDescent="0.25">
      <c r="B852" s="14">
        <v>1999</v>
      </c>
      <c r="C852" s="10" t="s">
        <v>17</v>
      </c>
      <c r="D852" s="10">
        <v>663927</v>
      </c>
      <c r="E852" s="10">
        <v>326365</v>
      </c>
      <c r="F852" s="10">
        <v>337562</v>
      </c>
    </row>
    <row r="853" spans="1:35" x14ac:dyDescent="0.25">
      <c r="B853" s="14">
        <v>1999</v>
      </c>
      <c r="C853" s="10" t="s">
        <v>18</v>
      </c>
      <c r="D853" s="10">
        <v>500014</v>
      </c>
      <c r="E853" s="10">
        <v>241194</v>
      </c>
      <c r="F853" s="10">
        <v>258820</v>
      </c>
    </row>
    <row r="854" spans="1:35" x14ac:dyDescent="0.25">
      <c r="B854" s="14">
        <v>1999</v>
      </c>
      <c r="C854" s="10" t="s">
        <v>19</v>
      </c>
      <c r="D854" s="10">
        <v>401464</v>
      </c>
      <c r="E854" s="10">
        <v>190269</v>
      </c>
      <c r="F854" s="10">
        <v>211195</v>
      </c>
    </row>
    <row r="855" spans="1:35" x14ac:dyDescent="0.25">
      <c r="B855" s="17">
        <v>1999</v>
      </c>
      <c r="C855" s="18" t="s">
        <v>31</v>
      </c>
      <c r="D855" s="66">
        <v>634752</v>
      </c>
      <c r="E855" s="66">
        <v>279157</v>
      </c>
      <c r="F855" s="66">
        <v>355595</v>
      </c>
    </row>
    <row r="856" spans="1:35" s="46" customFormat="1" ht="15" customHeight="1" x14ac:dyDescent="0.25">
      <c r="A856" s="48"/>
      <c r="B856" s="160">
        <v>1999</v>
      </c>
      <c r="C856" s="70" t="s">
        <v>24</v>
      </c>
      <c r="D856" s="71">
        <f>+SUM(D854:D855)/SUM(D841:D855)</f>
        <v>4.370981702185512E-2</v>
      </c>
      <c r="E856" s="71">
        <f>+SUM(E854:E855)/SUM(E841:E855)</f>
        <v>3.9346812041201058E-2</v>
      </c>
      <c r="F856" s="71">
        <f>+SUM(F854:F855)/SUM(F841:F855)</f>
        <v>4.8129963383898425E-2</v>
      </c>
      <c r="G856" s="48"/>
      <c r="H856" s="48"/>
      <c r="I856" s="48"/>
      <c r="J856" s="48"/>
      <c r="K856" s="48"/>
      <c r="L856" s="48"/>
      <c r="M856" s="48"/>
      <c r="N856" s="48"/>
      <c r="O856" s="48"/>
      <c r="P856" s="48"/>
      <c r="Q856" s="48"/>
      <c r="R856" s="48"/>
      <c r="S856" s="48"/>
      <c r="T856" s="48"/>
      <c r="U856" s="48"/>
      <c r="V856" s="48"/>
      <c r="W856" s="48"/>
      <c r="X856" s="48"/>
      <c r="Y856" s="48"/>
      <c r="Z856" s="48"/>
      <c r="AA856" s="48"/>
      <c r="AB856" s="48"/>
      <c r="AC856" s="48"/>
      <c r="AD856" s="48"/>
      <c r="AE856" s="48"/>
      <c r="AF856" s="48"/>
      <c r="AG856" s="48"/>
      <c r="AH856" s="48"/>
      <c r="AI856" s="48"/>
    </row>
    <row r="857" spans="1:35" s="46" customFormat="1" ht="15" customHeight="1" x14ac:dyDescent="0.25">
      <c r="A857" s="48"/>
      <c r="B857" s="69">
        <v>1999</v>
      </c>
      <c r="C857" s="70" t="s">
        <v>25</v>
      </c>
      <c r="D857" s="71">
        <f>+SUM(D854:D855)/SUM(D841:D843)</f>
        <v>0.12670552144838731</v>
      </c>
      <c r="E857" s="71">
        <f>+SUM(E854:E855)/SUM(E841:E843)</f>
        <v>0.11245366094967055</v>
      </c>
      <c r="F857" s="71">
        <f>+SUM(F854:F855)/SUM(F841:F843)</f>
        <v>0.141564818373979</v>
      </c>
      <c r="G857" s="48"/>
      <c r="H857" s="48"/>
      <c r="I857" s="48"/>
      <c r="J857" s="48"/>
      <c r="K857" s="48"/>
      <c r="L857" s="48"/>
      <c r="M857" s="48"/>
      <c r="N857" s="48"/>
      <c r="O857" s="48"/>
      <c r="P857" s="48"/>
      <c r="Q857" s="48"/>
      <c r="R857" s="48"/>
      <c r="S857" s="48"/>
      <c r="T857" s="48"/>
      <c r="U857" s="48"/>
      <c r="V857" s="48"/>
      <c r="W857" s="48"/>
      <c r="X857" s="48"/>
      <c r="Y857" s="48"/>
      <c r="Z857" s="48"/>
      <c r="AA857" s="48"/>
      <c r="AB857" s="48"/>
      <c r="AC857" s="48"/>
      <c r="AD857" s="48"/>
      <c r="AE857" s="48"/>
      <c r="AF857" s="48"/>
      <c r="AG857" s="48"/>
      <c r="AH857" s="48"/>
      <c r="AI857" s="48"/>
    </row>
    <row r="858" spans="1:35" s="46" customFormat="1" ht="15" customHeight="1" x14ac:dyDescent="0.25">
      <c r="A858" s="48"/>
      <c r="B858" s="69">
        <v>1999</v>
      </c>
      <c r="C858" s="70" t="s">
        <v>26</v>
      </c>
      <c r="D858" s="71"/>
      <c r="E858" s="71"/>
      <c r="F858" s="71"/>
      <c r="G858" s="48"/>
      <c r="H858" s="48"/>
      <c r="I858" s="48"/>
      <c r="J858" s="48"/>
      <c r="K858" s="48"/>
      <c r="L858" s="48"/>
      <c r="M858" s="48"/>
      <c r="N858" s="48"/>
      <c r="O858" s="48"/>
      <c r="P858" s="48"/>
      <c r="Q858" s="48"/>
      <c r="R858" s="48"/>
      <c r="S858" s="48"/>
      <c r="T858" s="48"/>
      <c r="U858" s="48"/>
      <c r="V858" s="48"/>
      <c r="W858" s="48"/>
      <c r="X858" s="48"/>
      <c r="Y858" s="48"/>
      <c r="Z858" s="48"/>
      <c r="AA858" s="48"/>
      <c r="AB858" s="48"/>
      <c r="AC858" s="48"/>
      <c r="AD858" s="48"/>
      <c r="AE858" s="48"/>
      <c r="AF858" s="48"/>
      <c r="AG858" s="48"/>
      <c r="AH858" s="48"/>
      <c r="AI858" s="48"/>
    </row>
    <row r="859" spans="1:35" s="46" customFormat="1" ht="15" customHeight="1" x14ac:dyDescent="0.25">
      <c r="A859" s="48"/>
      <c r="B859" s="69">
        <v>1999</v>
      </c>
      <c r="C859" s="70" t="s">
        <v>27</v>
      </c>
      <c r="D859" s="71">
        <f>+SUM(D841:D843,D854:D855)/SUM(D844:D853)</f>
        <v>0.6358085033960329</v>
      </c>
      <c r="E859" s="71">
        <f>+SUM(E841:E843,E854:E855)/SUM(E844:E853)</f>
        <v>0.63730534607810174</v>
      </c>
      <c r="F859" s="71">
        <f>+SUM(F841:F843,F854:F855)/SUM(F844:F853)</f>
        <v>0.63429484515108248</v>
      </c>
      <c r="G859" s="48"/>
      <c r="H859" s="48"/>
      <c r="I859" s="48"/>
      <c r="J859" s="48"/>
      <c r="K859" s="48"/>
      <c r="L859" s="48"/>
      <c r="M859" s="48"/>
      <c r="N859" s="48"/>
      <c r="O859" s="48"/>
      <c r="P859" s="48"/>
      <c r="Q859" s="48"/>
      <c r="R859" s="48"/>
      <c r="S859" s="48"/>
      <c r="T859" s="48"/>
      <c r="U859" s="48"/>
      <c r="V859" s="48"/>
      <c r="W859" s="48"/>
      <c r="X859" s="48"/>
      <c r="Y859" s="48"/>
      <c r="Z859" s="48"/>
      <c r="AA859" s="48"/>
      <c r="AB859" s="48"/>
      <c r="AC859" s="48"/>
      <c r="AD859" s="48"/>
      <c r="AE859" s="48"/>
      <c r="AF859" s="48"/>
      <c r="AG859" s="48"/>
      <c r="AH859" s="48"/>
      <c r="AI859" s="48"/>
    </row>
    <row r="860" spans="1:35" s="46" customFormat="1" ht="15" customHeight="1" x14ac:dyDescent="0.25">
      <c r="A860" s="48"/>
      <c r="B860" s="69">
        <v>1999</v>
      </c>
      <c r="C860" s="70" t="s">
        <v>28</v>
      </c>
      <c r="D860" s="71">
        <f>+SUM(D841:D843)/SUM(D844:D853)</f>
        <v>0.56430761302979759</v>
      </c>
      <c r="E860" s="71">
        <f>+SUM(E841:E843)/SUM(E844:E853)</f>
        <v>0.57288260037191296</v>
      </c>
      <c r="F860" s="71">
        <f>+SUM(F841:F843)/SUM(F844:F853)</f>
        <v>0.55563629409546689</v>
      </c>
      <c r="G860" s="48"/>
      <c r="H860" s="48"/>
      <c r="I860" s="48"/>
      <c r="J860" s="48"/>
      <c r="K860" s="48"/>
      <c r="L860" s="48"/>
      <c r="M860" s="48"/>
      <c r="N860" s="48"/>
      <c r="O860" s="48"/>
      <c r="P860" s="48"/>
      <c r="Q860" s="48"/>
      <c r="R860" s="48"/>
      <c r="S860" s="48"/>
      <c r="T860" s="48"/>
      <c r="U860" s="48"/>
      <c r="V860" s="48"/>
      <c r="W860" s="48"/>
      <c r="X860" s="48"/>
      <c r="Y860" s="48"/>
      <c r="Z860" s="48"/>
      <c r="AA860" s="48"/>
      <c r="AB860" s="48"/>
      <c r="AC860" s="48"/>
      <c r="AD860" s="48"/>
      <c r="AE860" s="48"/>
      <c r="AF860" s="48"/>
      <c r="AG860" s="48"/>
      <c r="AH860" s="48"/>
      <c r="AI860" s="48"/>
    </row>
    <row r="861" spans="1:35" s="46" customFormat="1" ht="15" customHeight="1" x14ac:dyDescent="0.25">
      <c r="A861" s="48"/>
      <c r="B861" s="72">
        <v>1999</v>
      </c>
      <c r="C861" s="73" t="s">
        <v>29</v>
      </c>
      <c r="D861" s="96">
        <f>+SUM(D844:D853)/SUM(D854:D855)</f>
        <v>13.985839824901372</v>
      </c>
      <c r="E861" s="96">
        <f>+SUM(E844:E853)/SUM(E854:E855)</f>
        <v>15.522467865009608</v>
      </c>
      <c r="F861" s="96">
        <f>+SUM(F844:F853)/SUM(F854:F855)</f>
        <v>12.713175955821381</v>
      </c>
      <c r="G861" s="48"/>
      <c r="H861" s="48"/>
      <c r="I861" s="48"/>
      <c r="J861" s="48"/>
      <c r="K861" s="48"/>
      <c r="L861" s="48"/>
      <c r="M861" s="48"/>
      <c r="N861" s="48"/>
      <c r="O861" s="48"/>
      <c r="P861" s="48"/>
      <c r="Q861" s="48"/>
      <c r="R861" s="48"/>
      <c r="S861" s="48"/>
      <c r="T861" s="48"/>
      <c r="U861" s="48"/>
      <c r="V861" s="48"/>
      <c r="W861" s="48"/>
      <c r="X861" s="48"/>
      <c r="Y861" s="48"/>
      <c r="Z861" s="48"/>
      <c r="AA861" s="48"/>
      <c r="AB861" s="48"/>
      <c r="AC861" s="48"/>
      <c r="AD861" s="48"/>
      <c r="AE861" s="48"/>
      <c r="AF861" s="48"/>
      <c r="AG861" s="48"/>
      <c r="AH861" s="48"/>
      <c r="AI861" s="48"/>
    </row>
    <row r="862" spans="1:35" x14ac:dyDescent="0.25">
      <c r="B862" s="14">
        <v>2000</v>
      </c>
      <c r="C862" s="29" t="s">
        <v>3</v>
      </c>
      <c r="D862" s="29">
        <v>24169744</v>
      </c>
      <c r="E862" s="29">
        <v>12160964</v>
      </c>
      <c r="F862" s="29">
        <v>12008780</v>
      </c>
    </row>
    <row r="863" spans="1:35" x14ac:dyDescent="0.25">
      <c r="B863" s="14">
        <v>2000</v>
      </c>
      <c r="C863" s="10" t="s">
        <v>6</v>
      </c>
      <c r="D863" s="10">
        <v>2797567</v>
      </c>
      <c r="E863" s="10">
        <v>1429119</v>
      </c>
      <c r="F863" s="10">
        <v>1368448</v>
      </c>
    </row>
    <row r="864" spans="1:35" x14ac:dyDescent="0.25">
      <c r="B864" s="14">
        <v>2000</v>
      </c>
      <c r="C864" s="10" t="s">
        <v>7</v>
      </c>
      <c r="D864" s="10">
        <v>2751023</v>
      </c>
      <c r="E864" s="10">
        <v>1404448</v>
      </c>
      <c r="F864" s="10">
        <v>1346575</v>
      </c>
    </row>
    <row r="865" spans="1:35" x14ac:dyDescent="0.25">
      <c r="B865" s="14">
        <v>2000</v>
      </c>
      <c r="C865" s="10" t="s">
        <v>8</v>
      </c>
      <c r="D865" s="10">
        <v>2678361</v>
      </c>
      <c r="E865" s="10">
        <v>1366152</v>
      </c>
      <c r="F865" s="10">
        <v>1312209</v>
      </c>
    </row>
    <row r="866" spans="1:35" x14ac:dyDescent="0.25">
      <c r="B866" s="14">
        <v>2000</v>
      </c>
      <c r="C866" s="10" t="s">
        <v>9</v>
      </c>
      <c r="D866" s="10">
        <v>2460374</v>
      </c>
      <c r="E866" s="10">
        <v>1252234</v>
      </c>
      <c r="F866" s="10">
        <v>1208140</v>
      </c>
    </row>
    <row r="867" spans="1:35" x14ac:dyDescent="0.25">
      <c r="B867" s="14">
        <v>2000</v>
      </c>
      <c r="C867" s="10" t="s">
        <v>10</v>
      </c>
      <c r="D867" s="10">
        <v>2249613</v>
      </c>
      <c r="E867" s="10">
        <v>1141582</v>
      </c>
      <c r="F867" s="10">
        <v>1108031</v>
      </c>
    </row>
    <row r="868" spans="1:35" x14ac:dyDescent="0.25">
      <c r="B868" s="14">
        <v>2000</v>
      </c>
      <c r="C868" s="10" t="s">
        <v>11</v>
      </c>
      <c r="D868" s="10">
        <v>1932177</v>
      </c>
      <c r="E868" s="10">
        <v>977045</v>
      </c>
      <c r="F868" s="10">
        <v>955132</v>
      </c>
    </row>
    <row r="869" spans="1:35" x14ac:dyDescent="0.25">
      <c r="B869" s="14">
        <v>2000</v>
      </c>
      <c r="C869" s="10" t="s">
        <v>12</v>
      </c>
      <c r="D869" s="10">
        <v>1826960</v>
      </c>
      <c r="E869" s="10">
        <v>919710</v>
      </c>
      <c r="F869" s="10">
        <v>907250</v>
      </c>
    </row>
    <row r="870" spans="1:35" x14ac:dyDescent="0.25">
      <c r="B870" s="14">
        <v>2000</v>
      </c>
      <c r="C870" s="10" t="s">
        <v>13</v>
      </c>
      <c r="D870" s="10">
        <v>1676569</v>
      </c>
      <c r="E870" s="10">
        <v>840642</v>
      </c>
      <c r="F870" s="10">
        <v>835927</v>
      </c>
    </row>
    <row r="871" spans="1:35" x14ac:dyDescent="0.25">
      <c r="B871" s="14">
        <v>2000</v>
      </c>
      <c r="C871" s="10" t="s">
        <v>14</v>
      </c>
      <c r="D871" s="10">
        <v>1378725</v>
      </c>
      <c r="E871" s="10">
        <v>689104</v>
      </c>
      <c r="F871" s="10">
        <v>689621</v>
      </c>
    </row>
    <row r="872" spans="1:35" x14ac:dyDescent="0.25">
      <c r="B872" s="14">
        <v>2000</v>
      </c>
      <c r="C872" s="10" t="s">
        <v>15</v>
      </c>
      <c r="D872" s="10">
        <v>1180062</v>
      </c>
      <c r="E872" s="10">
        <v>588949</v>
      </c>
      <c r="F872" s="10">
        <v>591113</v>
      </c>
    </row>
    <row r="873" spans="1:35" x14ac:dyDescent="0.25">
      <c r="B873" s="14">
        <v>2000</v>
      </c>
      <c r="C873" s="10" t="s">
        <v>16</v>
      </c>
      <c r="D873" s="10">
        <v>946008</v>
      </c>
      <c r="E873" s="10">
        <v>471554</v>
      </c>
      <c r="F873" s="10">
        <v>474454</v>
      </c>
    </row>
    <row r="874" spans="1:35" x14ac:dyDescent="0.25">
      <c r="B874" s="14">
        <v>2000</v>
      </c>
      <c r="C874" s="10" t="s">
        <v>17</v>
      </c>
      <c r="D874" s="10">
        <v>698720</v>
      </c>
      <c r="E874" s="10">
        <v>343749</v>
      </c>
      <c r="F874" s="10">
        <v>354971</v>
      </c>
    </row>
    <row r="875" spans="1:35" x14ac:dyDescent="0.25">
      <c r="B875" s="14">
        <v>2000</v>
      </c>
      <c r="C875" s="10" t="s">
        <v>18</v>
      </c>
      <c r="D875" s="10">
        <v>518199</v>
      </c>
      <c r="E875" s="10">
        <v>249901</v>
      </c>
      <c r="F875" s="10">
        <v>268298</v>
      </c>
    </row>
    <row r="876" spans="1:35" x14ac:dyDescent="0.25">
      <c r="B876" s="14">
        <v>2000</v>
      </c>
      <c r="C876" s="10" t="s">
        <v>19</v>
      </c>
      <c r="D876" s="57">
        <v>411489</v>
      </c>
      <c r="E876" s="57">
        <v>194794</v>
      </c>
      <c r="F876" s="57">
        <v>216695</v>
      </c>
    </row>
    <row r="877" spans="1:35" x14ac:dyDescent="0.25">
      <c r="B877" s="17">
        <v>2000</v>
      </c>
      <c r="C877" s="18" t="s">
        <v>31</v>
      </c>
      <c r="D877" s="66">
        <v>663897</v>
      </c>
      <c r="E877" s="66">
        <v>291981</v>
      </c>
      <c r="F877" s="66">
        <v>371916</v>
      </c>
    </row>
    <row r="878" spans="1:35" s="46" customFormat="1" ht="15" customHeight="1" x14ac:dyDescent="0.25">
      <c r="A878" s="48"/>
      <c r="B878" s="160">
        <v>2000</v>
      </c>
      <c r="C878" s="70" t="s">
        <v>24</v>
      </c>
      <c r="D878" s="71">
        <f>+SUM(D876:D877)/SUM(D863:D877)</f>
        <v>4.449306537959194E-2</v>
      </c>
      <c r="E878" s="71">
        <f>+SUM(E876:E877)/SUM(E863:E877)</f>
        <v>4.0027665569933438E-2</v>
      </c>
      <c r="F878" s="71">
        <f>+SUM(F876:F877)/SUM(F863:F877)</f>
        <v>4.9015053985500608E-2</v>
      </c>
      <c r="G878" s="48"/>
      <c r="H878" s="48"/>
      <c r="I878" s="48"/>
      <c r="J878" s="48"/>
      <c r="K878" s="48"/>
      <c r="L878" s="48"/>
      <c r="M878" s="48"/>
      <c r="N878" s="48"/>
      <c r="O878" s="48"/>
      <c r="P878" s="48"/>
      <c r="Q878" s="48"/>
      <c r="R878" s="48"/>
      <c r="S878" s="48"/>
      <c r="T878" s="48"/>
      <c r="U878" s="48"/>
      <c r="V878" s="48"/>
      <c r="W878" s="48"/>
      <c r="X878" s="48"/>
      <c r="Y878" s="48"/>
      <c r="Z878" s="48"/>
      <c r="AA878" s="48"/>
      <c r="AB878" s="48"/>
      <c r="AC878" s="48"/>
      <c r="AD878" s="48"/>
      <c r="AE878" s="48"/>
      <c r="AF878" s="48"/>
      <c r="AG878" s="48"/>
      <c r="AH878" s="48"/>
      <c r="AI878" s="48"/>
    </row>
    <row r="879" spans="1:35" s="46" customFormat="1" ht="15" customHeight="1" x14ac:dyDescent="0.25">
      <c r="A879" s="48"/>
      <c r="B879" s="69">
        <v>2000</v>
      </c>
      <c r="C879" s="70" t="s">
        <v>25</v>
      </c>
      <c r="D879" s="71">
        <f>+SUM(D876:D877)/SUM(D863:D865)</f>
        <v>0.13071501215942577</v>
      </c>
      <c r="E879" s="71">
        <f>+SUM(E876:E877)/SUM(E863:E865)</f>
        <v>0.11590656422489219</v>
      </c>
      <c r="F879" s="71">
        <f>+SUM(F876:F877)/SUM(F863:F865)</f>
        <v>0.14615770832174554</v>
      </c>
      <c r="G879" s="48"/>
      <c r="H879" s="48"/>
      <c r="I879" s="48"/>
      <c r="J879" s="48"/>
      <c r="K879" s="48"/>
      <c r="L879" s="48"/>
      <c r="M879" s="48"/>
      <c r="N879" s="48"/>
      <c r="O879" s="48"/>
      <c r="P879" s="48"/>
      <c r="Q879" s="48"/>
      <c r="R879" s="48"/>
      <c r="S879" s="48"/>
      <c r="T879" s="48"/>
      <c r="U879" s="48"/>
      <c r="V879" s="48"/>
      <c r="W879" s="48"/>
      <c r="X879" s="48"/>
      <c r="Y879" s="48"/>
      <c r="Z879" s="48"/>
      <c r="AA879" s="48"/>
      <c r="AB879" s="48"/>
      <c r="AC879" s="48"/>
      <c r="AD879" s="48"/>
      <c r="AE879" s="48"/>
      <c r="AF879" s="48"/>
      <c r="AG879" s="48"/>
      <c r="AH879" s="48"/>
      <c r="AI879" s="48"/>
    </row>
    <row r="880" spans="1:35" s="46" customFormat="1" ht="15" customHeight="1" x14ac:dyDescent="0.25">
      <c r="A880" s="48"/>
      <c r="B880" s="69">
        <v>2000</v>
      </c>
      <c r="C880" s="70" t="s">
        <v>26</v>
      </c>
      <c r="D880" s="71"/>
      <c r="E880" s="71"/>
      <c r="F880" s="71"/>
      <c r="G880" s="48"/>
      <c r="H880" s="48"/>
      <c r="I880" s="48"/>
      <c r="J880" s="48"/>
      <c r="K880" s="48"/>
      <c r="L880" s="48"/>
      <c r="M880" s="48"/>
      <c r="N880" s="48"/>
      <c r="O880" s="48"/>
      <c r="P880" s="48"/>
      <c r="Q880" s="48"/>
      <c r="R880" s="48"/>
      <c r="S880" s="48"/>
      <c r="T880" s="48"/>
      <c r="U880" s="48"/>
      <c r="V880" s="48"/>
      <c r="W880" s="48"/>
      <c r="X880" s="48"/>
      <c r="Y880" s="48"/>
      <c r="Z880" s="48"/>
      <c r="AA880" s="48"/>
      <c r="AB880" s="48"/>
      <c r="AC880" s="48"/>
      <c r="AD880" s="48"/>
      <c r="AE880" s="48"/>
      <c r="AF880" s="48"/>
      <c r="AG880" s="48"/>
      <c r="AH880" s="48"/>
      <c r="AI880" s="48"/>
    </row>
    <row r="881" spans="1:35" s="46" customFormat="1" ht="15" customHeight="1" x14ac:dyDescent="0.25">
      <c r="A881" s="48"/>
      <c r="B881" s="69">
        <v>2000</v>
      </c>
      <c r="C881" s="70" t="s">
        <v>27</v>
      </c>
      <c r="D881" s="71">
        <f>+SUM(D863:D865,D876:D877)/SUM(D866:D875)</f>
        <v>0.62568657735676436</v>
      </c>
      <c r="E881" s="71">
        <f>+SUM(E863:E865,E876:E877)/SUM(E866:E875)</f>
        <v>0.62700017526326279</v>
      </c>
      <c r="F881" s="71">
        <f>+SUM(F863:F865,F876:F877)/SUM(F866:F875)</f>
        <v>0.62435849243676766</v>
      </c>
      <c r="G881" s="48"/>
      <c r="H881" s="48"/>
      <c r="I881" s="48"/>
      <c r="J881" s="48"/>
      <c r="K881" s="48"/>
      <c r="L881" s="48"/>
      <c r="M881" s="48"/>
      <c r="N881" s="48"/>
      <c r="O881" s="48"/>
      <c r="P881" s="48"/>
      <c r="Q881" s="48"/>
      <c r="R881" s="48"/>
      <c r="S881" s="48"/>
      <c r="T881" s="48"/>
      <c r="U881" s="48"/>
      <c r="V881" s="48"/>
      <c r="W881" s="48"/>
      <c r="X881" s="48"/>
      <c r="Y881" s="48"/>
      <c r="Z881" s="48"/>
      <c r="AA881" s="48"/>
      <c r="AB881" s="48"/>
      <c r="AC881" s="48"/>
      <c r="AD881" s="48"/>
      <c r="AE881" s="48"/>
      <c r="AF881" s="48"/>
      <c r="AG881" s="48"/>
      <c r="AH881" s="48"/>
      <c r="AI881" s="48"/>
    </row>
    <row r="882" spans="1:35" s="46" customFormat="1" ht="15" customHeight="1" x14ac:dyDescent="0.25">
      <c r="A882" s="48"/>
      <c r="B882" s="69">
        <v>2000</v>
      </c>
      <c r="C882" s="70" t="s">
        <v>28</v>
      </c>
      <c r="D882" s="71">
        <f>+SUM(D863:D865)/SUM(D866:D875)</f>
        <v>0.55335479818370481</v>
      </c>
      <c r="E882" s="71">
        <f>+SUM(E863:E865)/SUM(E866:E875)</f>
        <v>0.56187515636560181</v>
      </c>
      <c r="F882" s="71">
        <f>+SUM(F863:F865)/SUM(F866:F875)</f>
        <v>0.5447404732381731</v>
      </c>
      <c r="G882" s="48"/>
      <c r="H882" s="48"/>
      <c r="I882" s="48"/>
      <c r="J882" s="48"/>
      <c r="K882" s="48"/>
      <c r="L882" s="48"/>
      <c r="M882" s="48"/>
      <c r="N882" s="48"/>
      <c r="O882" s="48"/>
      <c r="P882" s="48"/>
      <c r="Q882" s="48"/>
      <c r="R882" s="48"/>
      <c r="S882" s="48"/>
      <c r="T882" s="48"/>
      <c r="U882" s="48"/>
      <c r="V882" s="48"/>
      <c r="W882" s="48"/>
      <c r="X882" s="48"/>
      <c r="Y882" s="48"/>
      <c r="Z882" s="48"/>
      <c r="AA882" s="48"/>
      <c r="AB882" s="48"/>
      <c r="AC882" s="48"/>
      <c r="AD882" s="48"/>
      <c r="AE882" s="48"/>
      <c r="AF882" s="48"/>
      <c r="AG882" s="48"/>
      <c r="AH882" s="48"/>
      <c r="AI882" s="48"/>
    </row>
    <row r="883" spans="1:35" s="46" customFormat="1" ht="15" customHeight="1" x14ac:dyDescent="0.25">
      <c r="A883" s="48"/>
      <c r="B883" s="72">
        <v>2000</v>
      </c>
      <c r="C883" s="73" t="s">
        <v>29</v>
      </c>
      <c r="D883" s="96">
        <f>+SUM(D866:D875)/SUM(D876:D877)</f>
        <v>13.825181841682893</v>
      </c>
      <c r="E883" s="96">
        <f>+SUM(E866:E875)/SUM(E876:E877)</f>
        <v>15.355081916696626</v>
      </c>
      <c r="F883" s="96">
        <f>+SUM(F866:F875)/SUM(F876:F877)</f>
        <v>12.559970846620264</v>
      </c>
      <c r="G883" s="48"/>
      <c r="H883" s="48"/>
      <c r="I883" s="48"/>
      <c r="J883" s="48"/>
      <c r="K883" s="48"/>
      <c r="L883" s="48"/>
      <c r="M883" s="48"/>
      <c r="N883" s="48"/>
      <c r="O883" s="48"/>
      <c r="P883" s="48"/>
      <c r="Q883" s="48"/>
      <c r="R883" s="48"/>
      <c r="S883" s="48"/>
      <c r="T883" s="48"/>
      <c r="U883" s="48"/>
      <c r="V883" s="48"/>
      <c r="W883" s="48"/>
      <c r="X883" s="48"/>
      <c r="Y883" s="48"/>
      <c r="Z883" s="48"/>
      <c r="AA883" s="48"/>
      <c r="AB883" s="48"/>
      <c r="AC883" s="48"/>
      <c r="AD883" s="48"/>
      <c r="AE883" s="48"/>
      <c r="AF883" s="48"/>
      <c r="AG883" s="48"/>
      <c r="AH883" s="48"/>
      <c r="AI883" s="48"/>
    </row>
    <row r="884" spans="1:35" x14ac:dyDescent="0.25">
      <c r="B884" s="14">
        <v>2001</v>
      </c>
      <c r="C884" s="29" t="s">
        <v>3</v>
      </c>
      <c r="D884" s="29">
        <v>24630017</v>
      </c>
      <c r="E884" s="29">
        <v>12388632</v>
      </c>
      <c r="F884" s="29">
        <v>12241385</v>
      </c>
    </row>
    <row r="885" spans="1:35" x14ac:dyDescent="0.25">
      <c r="B885" s="14">
        <v>2001</v>
      </c>
      <c r="C885" s="10" t="s">
        <v>6</v>
      </c>
      <c r="D885" s="10">
        <v>2803017</v>
      </c>
      <c r="E885" s="10">
        <v>1431958</v>
      </c>
      <c r="F885" s="10">
        <v>1371059</v>
      </c>
    </row>
    <row r="886" spans="1:35" x14ac:dyDescent="0.25">
      <c r="B886" s="14">
        <v>2001</v>
      </c>
      <c r="C886" s="10" t="s">
        <v>7</v>
      </c>
      <c r="D886" s="10">
        <v>2756716</v>
      </c>
      <c r="E886" s="10">
        <v>1407441</v>
      </c>
      <c r="F886" s="10">
        <v>1349275</v>
      </c>
    </row>
    <row r="887" spans="1:35" x14ac:dyDescent="0.25">
      <c r="B887" s="14">
        <v>2001</v>
      </c>
      <c r="C887" s="10" t="s">
        <v>8</v>
      </c>
      <c r="D887" s="10">
        <v>2690237</v>
      </c>
      <c r="E887" s="10">
        <v>1372351</v>
      </c>
      <c r="F887" s="10">
        <v>1317886</v>
      </c>
    </row>
    <row r="888" spans="1:35" x14ac:dyDescent="0.25">
      <c r="B888" s="14">
        <v>2001</v>
      </c>
      <c r="C888" s="10" t="s">
        <v>9</v>
      </c>
      <c r="D888" s="10">
        <v>2500204</v>
      </c>
      <c r="E888" s="10">
        <v>1272564</v>
      </c>
      <c r="F888" s="10">
        <v>1227640</v>
      </c>
    </row>
    <row r="889" spans="1:35" x14ac:dyDescent="0.25">
      <c r="B889" s="14">
        <v>2001</v>
      </c>
      <c r="C889" s="10" t="s">
        <v>10</v>
      </c>
      <c r="D889" s="10">
        <v>2287375</v>
      </c>
      <c r="E889" s="10">
        <v>1160755</v>
      </c>
      <c r="F889" s="10">
        <v>1126620</v>
      </c>
    </row>
    <row r="890" spans="1:35" x14ac:dyDescent="0.25">
      <c r="B890" s="14">
        <v>2001</v>
      </c>
      <c r="C890" s="10" t="s">
        <v>11</v>
      </c>
      <c r="D890" s="10">
        <v>1991215</v>
      </c>
      <c r="E890" s="10">
        <v>1006957</v>
      </c>
      <c r="F890" s="10">
        <v>984258</v>
      </c>
    </row>
    <row r="891" spans="1:35" x14ac:dyDescent="0.25">
      <c r="B891" s="14">
        <v>2001</v>
      </c>
      <c r="C891" s="10" t="s">
        <v>12</v>
      </c>
      <c r="D891" s="10">
        <v>1844222</v>
      </c>
      <c r="E891" s="10">
        <v>928602</v>
      </c>
      <c r="F891" s="10">
        <v>915620</v>
      </c>
    </row>
    <row r="892" spans="1:35" x14ac:dyDescent="0.25">
      <c r="B892" s="14">
        <v>2001</v>
      </c>
      <c r="C892" s="10" t="s">
        <v>13</v>
      </c>
      <c r="D892" s="10">
        <v>1702853</v>
      </c>
      <c r="E892" s="10">
        <v>853910</v>
      </c>
      <c r="F892" s="10">
        <v>848943</v>
      </c>
    </row>
    <row r="893" spans="1:35" x14ac:dyDescent="0.25">
      <c r="B893" s="14">
        <v>2001</v>
      </c>
      <c r="C893" s="10" t="s">
        <v>14</v>
      </c>
      <c r="D893" s="10">
        <v>1434277</v>
      </c>
      <c r="E893" s="10">
        <v>716733</v>
      </c>
      <c r="F893" s="10">
        <v>717544</v>
      </c>
    </row>
    <row r="894" spans="1:35" x14ac:dyDescent="0.25">
      <c r="B894" s="14">
        <v>2001</v>
      </c>
      <c r="C894" s="10" t="s">
        <v>15</v>
      </c>
      <c r="D894" s="10">
        <v>1215767</v>
      </c>
      <c r="E894" s="10">
        <v>606317</v>
      </c>
      <c r="F894" s="10">
        <v>609450</v>
      </c>
    </row>
    <row r="895" spans="1:35" x14ac:dyDescent="0.25">
      <c r="B895" s="14">
        <v>2001</v>
      </c>
      <c r="C895" s="10" t="s">
        <v>16</v>
      </c>
      <c r="D895" s="10">
        <v>987849</v>
      </c>
      <c r="E895" s="10">
        <v>491670</v>
      </c>
      <c r="F895" s="10">
        <v>496179</v>
      </c>
    </row>
    <row r="896" spans="1:35" x14ac:dyDescent="0.25">
      <c r="B896" s="14">
        <v>2001</v>
      </c>
      <c r="C896" s="10" t="s">
        <v>17</v>
      </c>
      <c r="D896" s="10">
        <v>742430</v>
      </c>
      <c r="E896" s="10">
        <v>365439</v>
      </c>
      <c r="F896" s="10">
        <v>376991</v>
      </c>
    </row>
    <row r="897" spans="1:35" x14ac:dyDescent="0.25">
      <c r="B897" s="14">
        <v>2001</v>
      </c>
      <c r="C897" s="10" t="s">
        <v>18</v>
      </c>
      <c r="D897" s="10">
        <v>548423</v>
      </c>
      <c r="E897" s="10">
        <v>264738</v>
      </c>
      <c r="F897" s="10">
        <v>283685</v>
      </c>
    </row>
    <row r="898" spans="1:35" x14ac:dyDescent="0.25">
      <c r="B898" s="14">
        <v>2001</v>
      </c>
      <c r="C898" s="10" t="s">
        <v>19</v>
      </c>
      <c r="D898" s="57">
        <v>426568</v>
      </c>
      <c r="E898" s="57">
        <v>201761</v>
      </c>
      <c r="F898" s="57">
        <v>224807</v>
      </c>
    </row>
    <row r="899" spans="1:35" x14ac:dyDescent="0.25">
      <c r="B899" s="17">
        <v>2001</v>
      </c>
      <c r="C899" s="18" t="s">
        <v>31</v>
      </c>
      <c r="D899" s="66">
        <v>698864</v>
      </c>
      <c r="E899" s="66">
        <v>307436</v>
      </c>
      <c r="F899" s="66">
        <v>391428</v>
      </c>
    </row>
    <row r="900" spans="1:35" s="46" customFormat="1" ht="15" customHeight="1" x14ac:dyDescent="0.25">
      <c r="A900" s="48"/>
      <c r="B900" s="160">
        <v>2001</v>
      </c>
      <c r="C900" s="70" t="s">
        <v>24</v>
      </c>
      <c r="D900" s="71">
        <f>+SUM(D898:D899)/SUM(D885:D899)</f>
        <v>4.5693512919621614E-2</v>
      </c>
      <c r="E900" s="71">
        <f>+SUM(E898:E899)/SUM(E885:E899)</f>
        <v>4.1101955405568588E-2</v>
      </c>
      <c r="F900" s="71">
        <f>+SUM(F898:F899)/SUM(F885:F899)</f>
        <v>5.0340300546057495E-2</v>
      </c>
      <c r="G900" s="48"/>
      <c r="H900" s="48"/>
      <c r="I900" s="48"/>
      <c r="J900" s="48"/>
      <c r="K900" s="48"/>
      <c r="L900" s="48"/>
      <c r="M900" s="48"/>
      <c r="N900" s="48"/>
      <c r="O900" s="48"/>
      <c r="P900" s="48"/>
      <c r="Q900" s="48"/>
      <c r="R900" s="48"/>
      <c r="S900" s="48"/>
      <c r="T900" s="48"/>
      <c r="U900" s="48"/>
      <c r="V900" s="48"/>
      <c r="W900" s="48"/>
      <c r="X900" s="48"/>
      <c r="Y900" s="48"/>
      <c r="Z900" s="48"/>
      <c r="AA900" s="48"/>
      <c r="AB900" s="48"/>
      <c r="AC900" s="48"/>
      <c r="AD900" s="48"/>
      <c r="AE900" s="48"/>
      <c r="AF900" s="48"/>
      <c r="AG900" s="48"/>
      <c r="AH900" s="48"/>
      <c r="AI900" s="48"/>
    </row>
    <row r="901" spans="1:35" s="46" customFormat="1" ht="15" customHeight="1" x14ac:dyDescent="0.25">
      <c r="A901" s="48"/>
      <c r="B901" s="69">
        <v>2001</v>
      </c>
      <c r="C901" s="70" t="s">
        <v>25</v>
      </c>
      <c r="D901" s="71">
        <f>+SUM(D898:D899)/SUM(D885:D887)</f>
        <v>0.13641649605998568</v>
      </c>
      <c r="E901" s="71">
        <f>+SUM(E898:E899)/SUM(E885:E887)</f>
        <v>0.12089915118418709</v>
      </c>
      <c r="F901" s="71">
        <f>+SUM(F898:F899)/SUM(F885:F887)</f>
        <v>0.15260065078178009</v>
      </c>
      <c r="G901" s="48"/>
      <c r="H901" s="48"/>
      <c r="I901" s="48"/>
      <c r="J901" s="48"/>
      <c r="K901" s="48"/>
      <c r="L901" s="48"/>
      <c r="M901" s="48"/>
      <c r="N901" s="48"/>
      <c r="O901" s="48"/>
      <c r="P901" s="48"/>
      <c r="Q901" s="48"/>
      <c r="R901" s="48"/>
      <c r="S901" s="48"/>
      <c r="T901" s="48"/>
      <c r="U901" s="48"/>
      <c r="V901" s="48"/>
      <c r="W901" s="48"/>
      <c r="X901" s="48"/>
      <c r="Y901" s="48"/>
      <c r="Z901" s="48"/>
      <c r="AA901" s="48"/>
      <c r="AB901" s="48"/>
      <c r="AC901" s="48"/>
      <c r="AD901" s="48"/>
      <c r="AE901" s="48"/>
      <c r="AF901" s="48"/>
      <c r="AG901" s="48"/>
      <c r="AH901" s="48"/>
      <c r="AI901" s="48"/>
    </row>
    <row r="902" spans="1:35" s="46" customFormat="1" ht="15" customHeight="1" x14ac:dyDescent="0.25">
      <c r="A902" s="48"/>
      <c r="B902" s="69">
        <v>2001</v>
      </c>
      <c r="C902" s="70" t="s">
        <v>26</v>
      </c>
      <c r="D902" s="71"/>
      <c r="E902" s="71"/>
      <c r="F902" s="71"/>
      <c r="G902" s="48"/>
      <c r="H902" s="48"/>
      <c r="I902" s="48"/>
      <c r="J902" s="48"/>
      <c r="K902" s="48"/>
      <c r="L902" s="48"/>
      <c r="M902" s="48"/>
      <c r="N902" s="48"/>
      <c r="O902" s="48"/>
      <c r="P902" s="48"/>
      <c r="Q902" s="48"/>
      <c r="R902" s="48"/>
      <c r="S902" s="48"/>
      <c r="T902" s="48"/>
      <c r="U902" s="48"/>
      <c r="V902" s="48"/>
      <c r="W902" s="48"/>
      <c r="X902" s="48"/>
      <c r="Y902" s="48"/>
      <c r="Z902" s="48"/>
      <c r="AA902" s="48"/>
      <c r="AB902" s="48"/>
      <c r="AC902" s="48"/>
      <c r="AD902" s="48"/>
      <c r="AE902" s="48"/>
      <c r="AF902" s="48"/>
      <c r="AG902" s="48"/>
      <c r="AH902" s="48"/>
      <c r="AI902" s="48"/>
    </row>
    <row r="903" spans="1:35" s="46" customFormat="1" ht="15" customHeight="1" x14ac:dyDescent="0.25">
      <c r="A903" s="48"/>
      <c r="B903" s="69">
        <v>2001</v>
      </c>
      <c r="C903" s="70" t="s">
        <v>27</v>
      </c>
      <c r="D903" s="71">
        <f>+SUM(D885:D887,D898:D899)/SUM(D888:D897)</f>
        <v>0.61459446862474076</v>
      </c>
      <c r="E903" s="71">
        <f>+SUM(E885:E887,E898:E899)/SUM(E888:E897)</f>
        <v>0.61569391543862328</v>
      </c>
      <c r="F903" s="71">
        <f>+SUM(F885:F887,F898:F899)/SUM(F888:F897)</f>
        <v>0.61348331933997013</v>
      </c>
      <c r="G903" s="48"/>
      <c r="H903" s="48"/>
      <c r="I903" s="48"/>
      <c r="J903" s="48"/>
      <c r="K903" s="48"/>
      <c r="L903" s="48"/>
      <c r="M903" s="48"/>
      <c r="N903" s="48"/>
      <c r="O903" s="48"/>
      <c r="P903" s="48"/>
      <c r="Q903" s="48"/>
      <c r="R903" s="48"/>
      <c r="S903" s="48"/>
      <c r="T903" s="48"/>
      <c r="U903" s="48"/>
      <c r="V903" s="48"/>
      <c r="W903" s="48"/>
      <c r="X903" s="48"/>
      <c r="Y903" s="48"/>
      <c r="Z903" s="48"/>
      <c r="AA903" s="48"/>
      <c r="AB903" s="48"/>
      <c r="AC903" s="48"/>
      <c r="AD903" s="48"/>
      <c r="AE903" s="48"/>
      <c r="AF903" s="48"/>
      <c r="AG903" s="48"/>
      <c r="AH903" s="48"/>
      <c r="AI903" s="48"/>
    </row>
    <row r="904" spans="1:35" s="46" customFormat="1" ht="15" customHeight="1" x14ac:dyDescent="0.25">
      <c r="A904" s="48"/>
      <c r="B904" s="69">
        <v>2001</v>
      </c>
      <c r="C904" s="70" t="s">
        <v>28</v>
      </c>
      <c r="D904" s="71">
        <f>+SUM(D885:D887)/SUM(D888:D897)</f>
        <v>0.54081797541268661</v>
      </c>
      <c r="E904" s="71">
        <f>+SUM(E885:E887)/SUM(E888:E897)</f>
        <v>0.54928573617721643</v>
      </c>
      <c r="F904" s="71">
        <f>+SUM(F885:F887)/SUM(F888:F897)</f>
        <v>0.53226008411834558</v>
      </c>
      <c r="G904" s="48"/>
      <c r="H904" s="48"/>
      <c r="I904" s="48"/>
      <c r="J904" s="48"/>
      <c r="K904" s="48"/>
      <c r="L904" s="48"/>
      <c r="M904" s="48"/>
      <c r="N904" s="48"/>
      <c r="O904" s="48"/>
      <c r="P904" s="48"/>
      <c r="Q904" s="48"/>
      <c r="R904" s="48"/>
      <c r="S904" s="48"/>
      <c r="T904" s="48"/>
      <c r="U904" s="48"/>
      <c r="V904" s="48"/>
      <c r="W904" s="48"/>
      <c r="X904" s="48"/>
      <c r="Y904" s="48"/>
      <c r="Z904" s="48"/>
      <c r="AA904" s="48"/>
      <c r="AB904" s="48"/>
      <c r="AC904" s="48"/>
      <c r="AD904" s="48"/>
      <c r="AE904" s="48"/>
      <c r="AF904" s="48"/>
      <c r="AG904" s="48"/>
      <c r="AH904" s="48"/>
      <c r="AI904" s="48"/>
    </row>
    <row r="905" spans="1:35" s="46" customFormat="1" ht="15" customHeight="1" x14ac:dyDescent="0.25">
      <c r="A905" s="48"/>
      <c r="B905" s="72">
        <v>2001</v>
      </c>
      <c r="C905" s="73" t="s">
        <v>29</v>
      </c>
      <c r="D905" s="96">
        <f>+SUM(D888:D897)/SUM(D898:D899)</f>
        <v>13.554452867876513</v>
      </c>
      <c r="E905" s="96">
        <f>+SUM(E888:E897)/SUM(E898:E899)</f>
        <v>15.058386047050552</v>
      </c>
      <c r="F905" s="96">
        <f>+SUM(F888:F897)/SUM(F898:F899)</f>
        <v>12.311747953297038</v>
      </c>
      <c r="G905" s="48"/>
      <c r="H905" s="48"/>
      <c r="I905" s="48"/>
      <c r="J905" s="48"/>
      <c r="K905" s="48"/>
      <c r="L905" s="48"/>
      <c r="M905" s="48"/>
      <c r="N905" s="48"/>
      <c r="O905" s="48"/>
      <c r="P905" s="48"/>
      <c r="Q905" s="48"/>
      <c r="R905" s="48"/>
      <c r="S905" s="48"/>
      <c r="T905" s="48"/>
      <c r="U905" s="48"/>
      <c r="V905" s="48"/>
      <c r="W905" s="48"/>
      <c r="X905" s="48"/>
      <c r="Y905" s="48"/>
      <c r="Z905" s="48"/>
      <c r="AA905" s="48"/>
      <c r="AB905" s="48"/>
      <c r="AC905" s="48"/>
      <c r="AD905" s="48"/>
      <c r="AE905" s="48"/>
      <c r="AF905" s="48"/>
      <c r="AG905" s="48"/>
      <c r="AH905" s="48"/>
      <c r="AI905" s="48"/>
    </row>
    <row r="906" spans="1:35" x14ac:dyDescent="0.25">
      <c r="B906" s="14">
        <v>2002</v>
      </c>
      <c r="C906" s="29" t="s">
        <v>3</v>
      </c>
      <c r="D906" s="29">
        <v>25089550</v>
      </c>
      <c r="E906" s="29">
        <v>12616315</v>
      </c>
      <c r="F906" s="29">
        <v>12473235</v>
      </c>
    </row>
    <row r="907" spans="1:35" x14ac:dyDescent="0.25">
      <c r="B907" s="14">
        <v>2002</v>
      </c>
      <c r="C907" s="10" t="s">
        <v>6</v>
      </c>
      <c r="D907" s="10">
        <v>2808416</v>
      </c>
      <c r="E907" s="10">
        <v>1434796</v>
      </c>
      <c r="F907" s="10">
        <v>1373620</v>
      </c>
    </row>
    <row r="908" spans="1:35" x14ac:dyDescent="0.25">
      <c r="B908" s="14">
        <v>2002</v>
      </c>
      <c r="C908" s="10" t="s">
        <v>7</v>
      </c>
      <c r="D908" s="10">
        <v>2762366</v>
      </c>
      <c r="E908" s="10">
        <v>1410435</v>
      </c>
      <c r="F908" s="10">
        <v>1351931</v>
      </c>
    </row>
    <row r="909" spans="1:35" x14ac:dyDescent="0.25">
      <c r="B909" s="14">
        <v>2002</v>
      </c>
      <c r="C909" s="10" t="s">
        <v>8</v>
      </c>
      <c r="D909" s="10">
        <v>2702066</v>
      </c>
      <c r="E909" s="10">
        <v>1378550</v>
      </c>
      <c r="F909" s="10">
        <v>1323516</v>
      </c>
    </row>
    <row r="910" spans="1:35" x14ac:dyDescent="0.25">
      <c r="B910" s="14">
        <v>2002</v>
      </c>
      <c r="C910" s="10" t="s">
        <v>9</v>
      </c>
      <c r="D910" s="10">
        <v>2539988</v>
      </c>
      <c r="E910" s="10">
        <v>1292896</v>
      </c>
      <c r="F910" s="10">
        <v>1247092</v>
      </c>
    </row>
    <row r="911" spans="1:35" x14ac:dyDescent="0.25">
      <c r="B911" s="14">
        <v>2002</v>
      </c>
      <c r="C911" s="10" t="s">
        <v>10</v>
      </c>
      <c r="D911" s="10">
        <v>2325089</v>
      </c>
      <c r="E911" s="10">
        <v>1179925</v>
      </c>
      <c r="F911" s="10">
        <v>1145164</v>
      </c>
    </row>
    <row r="912" spans="1:35" x14ac:dyDescent="0.25">
      <c r="B912" s="14">
        <v>2002</v>
      </c>
      <c r="C912" s="10" t="s">
        <v>11</v>
      </c>
      <c r="D912" s="10">
        <v>2050205</v>
      </c>
      <c r="E912" s="10">
        <v>1036873</v>
      </c>
      <c r="F912" s="10">
        <v>1013332</v>
      </c>
    </row>
    <row r="913" spans="1:35" x14ac:dyDescent="0.25">
      <c r="B913" s="14">
        <v>2002</v>
      </c>
      <c r="C913" s="10" t="s">
        <v>12</v>
      </c>
      <c r="D913" s="10">
        <v>1861431</v>
      </c>
      <c r="E913" s="10">
        <v>937501</v>
      </c>
      <c r="F913" s="10">
        <v>923930</v>
      </c>
    </row>
    <row r="914" spans="1:35" x14ac:dyDescent="0.25">
      <c r="B914" s="14">
        <v>2002</v>
      </c>
      <c r="C914" s="10" t="s">
        <v>13</v>
      </c>
      <c r="D914" s="10">
        <v>1729093</v>
      </c>
      <c r="E914" s="10">
        <v>867183</v>
      </c>
      <c r="F914" s="10">
        <v>861910</v>
      </c>
    </row>
    <row r="915" spans="1:35" x14ac:dyDescent="0.25">
      <c r="B915" s="14">
        <v>2002</v>
      </c>
      <c r="C915" s="10" t="s">
        <v>14</v>
      </c>
      <c r="D915" s="10">
        <v>1489784</v>
      </c>
      <c r="E915" s="10">
        <v>744366</v>
      </c>
      <c r="F915" s="10">
        <v>745418</v>
      </c>
    </row>
    <row r="916" spans="1:35" x14ac:dyDescent="0.25">
      <c r="B916" s="14">
        <v>2002</v>
      </c>
      <c r="C916" s="10" t="s">
        <v>15</v>
      </c>
      <c r="D916" s="10">
        <v>1251425</v>
      </c>
      <c r="E916" s="10">
        <v>623672</v>
      </c>
      <c r="F916" s="10">
        <v>627753</v>
      </c>
    </row>
    <row r="917" spans="1:35" x14ac:dyDescent="0.25">
      <c r="B917" s="14">
        <v>2002</v>
      </c>
      <c r="C917" s="10" t="s">
        <v>16</v>
      </c>
      <c r="D917" s="10">
        <v>1029643</v>
      </c>
      <c r="E917" s="10">
        <v>511786</v>
      </c>
      <c r="F917" s="10">
        <v>517857</v>
      </c>
    </row>
    <row r="918" spans="1:35" x14ac:dyDescent="0.25">
      <c r="B918" s="14">
        <v>2002</v>
      </c>
      <c r="C918" s="10" t="s">
        <v>17</v>
      </c>
      <c r="D918" s="57">
        <v>786094</v>
      </c>
      <c r="E918" s="57">
        <v>387130</v>
      </c>
      <c r="F918" s="57">
        <v>398964</v>
      </c>
    </row>
    <row r="919" spans="1:35" x14ac:dyDescent="0.25">
      <c r="B919" s="14">
        <v>2002</v>
      </c>
      <c r="C919" s="10" t="s">
        <v>18</v>
      </c>
      <c r="D919" s="57">
        <v>578603</v>
      </c>
      <c r="E919" s="57">
        <v>279574</v>
      </c>
      <c r="F919" s="57">
        <v>299029</v>
      </c>
    </row>
    <row r="920" spans="1:35" x14ac:dyDescent="0.25">
      <c r="B920" s="14">
        <v>2002</v>
      </c>
      <c r="C920" s="10" t="s">
        <v>19</v>
      </c>
      <c r="D920" s="57">
        <v>441616</v>
      </c>
      <c r="E920" s="57">
        <v>208729</v>
      </c>
      <c r="F920" s="57">
        <v>232887</v>
      </c>
    </row>
    <row r="921" spans="1:35" x14ac:dyDescent="0.25">
      <c r="B921" s="17">
        <v>2002</v>
      </c>
      <c r="C921" s="18" t="s">
        <v>31</v>
      </c>
      <c r="D921" s="66">
        <v>733731</v>
      </c>
      <c r="E921" s="66">
        <v>322899</v>
      </c>
      <c r="F921" s="66">
        <v>410832</v>
      </c>
    </row>
    <row r="922" spans="1:35" s="46" customFormat="1" ht="15" customHeight="1" x14ac:dyDescent="0.25">
      <c r="A922" s="48"/>
      <c r="B922" s="160">
        <v>2002</v>
      </c>
      <c r="C922" s="70" t="s">
        <v>24</v>
      </c>
      <c r="D922" s="71">
        <f>+SUM(D920:D921)/SUM(D907:D921)</f>
        <v>4.6846077350928973E-2</v>
      </c>
      <c r="E922" s="71">
        <f>+SUM(E920:E921)/SUM(E907:E921)</f>
        <v>4.2138136214893179E-2</v>
      </c>
      <c r="F922" s="71">
        <f>+SUM(F920:F921)/SUM(F907:F921)</f>
        <v>5.1608023099059708E-2</v>
      </c>
      <c r="G922" s="48"/>
      <c r="H922" s="48"/>
      <c r="I922" s="48"/>
      <c r="J922" s="48"/>
      <c r="K922" s="48"/>
      <c r="L922" s="48"/>
      <c r="M922" s="48"/>
      <c r="N922" s="48"/>
      <c r="O922" s="48"/>
      <c r="P922" s="48"/>
      <c r="Q922" s="48"/>
      <c r="R922" s="48"/>
      <c r="S922" s="48"/>
      <c r="T922" s="48"/>
      <c r="U922" s="48"/>
      <c r="V922" s="48"/>
      <c r="W922" s="48"/>
      <c r="X922" s="48"/>
      <c r="Y922" s="48"/>
      <c r="Z922" s="48"/>
      <c r="AA922" s="48"/>
      <c r="AB922" s="48"/>
      <c r="AC922" s="48"/>
      <c r="AD922" s="48"/>
      <c r="AE922" s="48"/>
      <c r="AF922" s="48"/>
      <c r="AG922" s="48"/>
      <c r="AH922" s="48"/>
      <c r="AI922" s="48"/>
    </row>
    <row r="923" spans="1:35" s="46" customFormat="1" ht="15" customHeight="1" x14ac:dyDescent="0.25">
      <c r="A923" s="48"/>
      <c r="B923" s="69">
        <v>2002</v>
      </c>
      <c r="C923" s="70" t="s">
        <v>25</v>
      </c>
      <c r="D923" s="71">
        <f>+SUM(D920:D921)/SUM(D907:D909)</f>
        <v>0.14207283876121016</v>
      </c>
      <c r="E923" s="71">
        <f>+SUM(E920:E921)/SUM(E907:E909)</f>
        <v>0.12586542720846558</v>
      </c>
      <c r="F923" s="71">
        <f>+SUM(F920:F921)/SUM(F907:F909)</f>
        <v>0.15897958714933588</v>
      </c>
      <c r="G923" s="48"/>
      <c r="H923" s="48"/>
      <c r="I923" s="48"/>
      <c r="J923" s="48"/>
      <c r="K923" s="48"/>
      <c r="L923" s="48"/>
      <c r="M923" s="48"/>
      <c r="N923" s="48"/>
      <c r="O923" s="48"/>
      <c r="P923" s="48"/>
      <c r="Q923" s="48"/>
      <c r="R923" s="48"/>
      <c r="S923" s="48"/>
      <c r="T923" s="48"/>
      <c r="U923" s="48"/>
      <c r="V923" s="48"/>
      <c r="W923" s="48"/>
      <c r="X923" s="48"/>
      <c r="Y923" s="48"/>
      <c r="Z923" s="48"/>
      <c r="AA923" s="48"/>
      <c r="AB923" s="48"/>
      <c r="AC923" s="48"/>
      <c r="AD923" s="48"/>
      <c r="AE923" s="48"/>
      <c r="AF923" s="48"/>
      <c r="AG923" s="48"/>
      <c r="AH923" s="48"/>
      <c r="AI923" s="48"/>
    </row>
    <row r="924" spans="1:35" s="46" customFormat="1" ht="15" customHeight="1" x14ac:dyDescent="0.25">
      <c r="A924" s="48"/>
      <c r="B924" s="69">
        <v>2002</v>
      </c>
      <c r="C924" s="70" t="s">
        <v>26</v>
      </c>
      <c r="D924" s="71"/>
      <c r="E924" s="71"/>
      <c r="F924" s="71"/>
      <c r="G924" s="48"/>
      <c r="H924" s="48"/>
      <c r="I924" s="48"/>
      <c r="J924" s="48"/>
      <c r="K924" s="48"/>
      <c r="L924" s="48"/>
      <c r="M924" s="48"/>
      <c r="N924" s="48"/>
      <c r="O924" s="48"/>
      <c r="P924" s="48"/>
      <c r="Q924" s="48"/>
      <c r="R924" s="48"/>
      <c r="S924" s="48"/>
      <c r="T924" s="48"/>
      <c r="U924" s="48"/>
      <c r="V924" s="48"/>
      <c r="W924" s="48"/>
      <c r="X924" s="48"/>
      <c r="Y924" s="48"/>
      <c r="Z924" s="48"/>
      <c r="AA924" s="48"/>
      <c r="AB924" s="48"/>
      <c r="AC924" s="48"/>
      <c r="AD924" s="48"/>
      <c r="AE924" s="48"/>
      <c r="AF924" s="48"/>
      <c r="AG924" s="48"/>
      <c r="AH924" s="48"/>
      <c r="AI924" s="48"/>
    </row>
    <row r="925" spans="1:35" s="46" customFormat="1" ht="15" customHeight="1" x14ac:dyDescent="0.25">
      <c r="A925" s="48"/>
      <c r="B925" s="69">
        <v>2002</v>
      </c>
      <c r="C925" s="70" t="s">
        <v>27</v>
      </c>
      <c r="D925" s="71">
        <f>+SUM(D907:D909,D920:D921)/SUM(D910:D919)</f>
        <v>0.60405220647443902</v>
      </c>
      <c r="E925" s="71">
        <f>+SUM(E907:E909,E920:E921)/SUM(E910:E919)</f>
        <v>0.60494413748237164</v>
      </c>
      <c r="F925" s="71">
        <f>+SUM(F907:F909,F920:F921)/SUM(F910:F919)</f>
        <v>0.60315105207938513</v>
      </c>
      <c r="G925" s="48"/>
      <c r="H925" s="48"/>
      <c r="I925" s="48"/>
      <c r="J925" s="48"/>
      <c r="K925" s="48"/>
      <c r="L925" s="48"/>
      <c r="M925" s="48"/>
      <c r="N925" s="48"/>
      <c r="O925" s="48"/>
      <c r="P925" s="48"/>
      <c r="Q925" s="48"/>
      <c r="R925" s="48"/>
      <c r="S925" s="48"/>
      <c r="T925" s="48"/>
      <c r="U925" s="48"/>
      <c r="V925" s="48"/>
      <c r="W925" s="48"/>
      <c r="X925" s="48"/>
      <c r="Y925" s="48"/>
      <c r="Z925" s="48"/>
      <c r="AA925" s="48"/>
      <c r="AB925" s="48"/>
      <c r="AC925" s="48"/>
      <c r="AD925" s="48"/>
      <c r="AE925" s="48"/>
      <c r="AF925" s="48"/>
      <c r="AG925" s="48"/>
      <c r="AH925" s="48"/>
      <c r="AI925" s="48"/>
    </row>
    <row r="926" spans="1:35" s="46" customFormat="1" ht="15" customHeight="1" x14ac:dyDescent="0.25">
      <c r="A926" s="48"/>
      <c r="B926" s="69">
        <v>2002</v>
      </c>
      <c r="C926" s="70" t="s">
        <v>28</v>
      </c>
      <c r="D926" s="71">
        <f>+SUM(D907:D909)/SUM(D910:D919)</f>
        <v>0.5289086527350092</v>
      </c>
      <c r="E926" s="71">
        <f>+SUM(E907:E909)/SUM(E910:E919)</f>
        <v>0.53731478279984524</v>
      </c>
      <c r="F926" s="71">
        <f>+SUM(F907:F909)/SUM(F910:F919)</f>
        <v>0.52041559555239036</v>
      </c>
      <c r="G926" s="48"/>
      <c r="H926" s="48"/>
      <c r="I926" s="48"/>
      <c r="J926" s="48"/>
      <c r="K926" s="48"/>
      <c r="L926" s="48"/>
      <c r="M926" s="48"/>
      <c r="N926" s="48"/>
      <c r="O926" s="48"/>
      <c r="P926" s="48"/>
      <c r="Q926" s="48"/>
      <c r="R926" s="48"/>
      <c r="S926" s="48"/>
      <c r="T926" s="48"/>
      <c r="U926" s="48"/>
      <c r="V926" s="48"/>
      <c r="W926" s="48"/>
      <c r="X926" s="48"/>
      <c r="Y926" s="48"/>
      <c r="Z926" s="48"/>
      <c r="AA926" s="48"/>
      <c r="AB926" s="48"/>
      <c r="AC926" s="48"/>
      <c r="AD926" s="48"/>
      <c r="AE926" s="48"/>
      <c r="AF926" s="48"/>
      <c r="AG926" s="48"/>
      <c r="AH926" s="48"/>
      <c r="AI926" s="48"/>
    </row>
    <row r="927" spans="1:35" s="46" customFormat="1" ht="15" customHeight="1" x14ac:dyDescent="0.25">
      <c r="A927" s="48"/>
      <c r="B927" s="72">
        <v>2002</v>
      </c>
      <c r="C927" s="73" t="s">
        <v>29</v>
      </c>
      <c r="D927" s="96">
        <f>+SUM(D910:D919)/SUM(D920:D921)</f>
        <v>13.307861423052087</v>
      </c>
      <c r="E927" s="96">
        <f>+SUM(E910:E919)/SUM(E920:E921)</f>
        <v>14.786478515051879</v>
      </c>
      <c r="F927" s="96">
        <f>+SUM(F910:F919)/SUM(F920:F921)</f>
        <v>12.086716408867845</v>
      </c>
      <c r="G927" s="48"/>
      <c r="H927" s="48"/>
      <c r="I927" s="48"/>
      <c r="J927" s="48"/>
      <c r="K927" s="48"/>
      <c r="L927" s="48"/>
      <c r="M927" s="48"/>
      <c r="N927" s="48"/>
      <c r="O927" s="48"/>
      <c r="P927" s="48"/>
      <c r="Q927" s="48"/>
      <c r="R927" s="48"/>
      <c r="S927" s="48"/>
      <c r="T927" s="48"/>
      <c r="U927" s="48"/>
      <c r="V927" s="48"/>
      <c r="W927" s="48"/>
      <c r="X927" s="48"/>
      <c r="Y927" s="48"/>
      <c r="Z927" s="48"/>
      <c r="AA927" s="48"/>
      <c r="AB927" s="48"/>
      <c r="AC927" s="48"/>
      <c r="AD927" s="48"/>
      <c r="AE927" s="48"/>
      <c r="AF927" s="48"/>
      <c r="AG927" s="48"/>
      <c r="AH927" s="48"/>
      <c r="AI927" s="48"/>
    </row>
    <row r="928" spans="1:35" x14ac:dyDescent="0.25">
      <c r="B928" s="14">
        <v>2003</v>
      </c>
      <c r="C928" s="29" t="s">
        <v>3</v>
      </c>
      <c r="D928" s="29">
        <v>25673550</v>
      </c>
      <c r="E928" s="29">
        <v>12901999</v>
      </c>
      <c r="F928" s="29">
        <v>12771551</v>
      </c>
    </row>
    <row r="929" spans="1:35" x14ac:dyDescent="0.25">
      <c r="B929" s="14">
        <v>2003</v>
      </c>
      <c r="C929" s="10" t="s">
        <v>6</v>
      </c>
      <c r="D929" s="10">
        <v>2812381</v>
      </c>
      <c r="E929" s="10">
        <v>1437551</v>
      </c>
      <c r="F929" s="10">
        <v>1374830</v>
      </c>
    </row>
    <row r="930" spans="1:35" x14ac:dyDescent="0.25">
      <c r="B930" s="14">
        <v>2003</v>
      </c>
      <c r="C930" s="10" t="s">
        <v>7</v>
      </c>
      <c r="D930" s="10">
        <v>2735482</v>
      </c>
      <c r="E930" s="10">
        <v>1396554</v>
      </c>
      <c r="F930" s="10">
        <v>1338928</v>
      </c>
    </row>
    <row r="931" spans="1:35" x14ac:dyDescent="0.25">
      <c r="B931" s="14">
        <v>2003</v>
      </c>
      <c r="C931" s="10" t="s">
        <v>8</v>
      </c>
      <c r="D931" s="10">
        <v>2714165</v>
      </c>
      <c r="E931" s="10">
        <v>1384662</v>
      </c>
      <c r="F931" s="10">
        <v>1329503</v>
      </c>
    </row>
    <row r="932" spans="1:35" x14ac:dyDescent="0.25">
      <c r="B932" s="14">
        <v>2003</v>
      </c>
      <c r="C932" s="10" t="s">
        <v>9</v>
      </c>
      <c r="D932" s="10">
        <v>2611336</v>
      </c>
      <c r="E932" s="10">
        <v>1328602</v>
      </c>
      <c r="F932" s="10">
        <v>1282734</v>
      </c>
    </row>
    <row r="933" spans="1:35" x14ac:dyDescent="0.25">
      <c r="B933" s="14">
        <v>2003</v>
      </c>
      <c r="C933" s="10" t="s">
        <v>10</v>
      </c>
      <c r="D933" s="10">
        <v>2378250</v>
      </c>
      <c r="E933" s="10">
        <v>1203339</v>
      </c>
      <c r="F933" s="10">
        <v>1174911</v>
      </c>
    </row>
    <row r="934" spans="1:35" x14ac:dyDescent="0.25">
      <c r="B934" s="14">
        <v>2003</v>
      </c>
      <c r="C934" s="10" t="s">
        <v>11</v>
      </c>
      <c r="D934" s="10">
        <v>2113665</v>
      </c>
      <c r="E934" s="10">
        <v>1063460</v>
      </c>
      <c r="F934" s="10">
        <v>1050205</v>
      </c>
    </row>
    <row r="935" spans="1:35" x14ac:dyDescent="0.25">
      <c r="B935" s="14">
        <v>2003</v>
      </c>
      <c r="C935" s="10" t="s">
        <v>12</v>
      </c>
      <c r="D935" s="10">
        <v>1886888</v>
      </c>
      <c r="E935" s="10">
        <v>945524</v>
      </c>
      <c r="F935" s="10">
        <v>941364</v>
      </c>
    </row>
    <row r="936" spans="1:35" x14ac:dyDescent="0.25">
      <c r="B936" s="14">
        <v>2003</v>
      </c>
      <c r="C936" s="10" t="s">
        <v>13</v>
      </c>
      <c r="D936" s="10">
        <v>1769350</v>
      </c>
      <c r="E936" s="10">
        <v>884205</v>
      </c>
      <c r="F936" s="10">
        <v>885145</v>
      </c>
    </row>
    <row r="937" spans="1:35" x14ac:dyDescent="0.25">
      <c r="B937" s="14">
        <v>2003</v>
      </c>
      <c r="C937" s="10" t="s">
        <v>14</v>
      </c>
      <c r="D937" s="10">
        <v>1561634</v>
      </c>
      <c r="E937" s="10">
        <v>778911</v>
      </c>
      <c r="F937" s="10">
        <v>782723</v>
      </c>
    </row>
    <row r="938" spans="1:35" x14ac:dyDescent="0.25">
      <c r="B938" s="14">
        <v>2003</v>
      </c>
      <c r="C938" s="10" t="s">
        <v>15</v>
      </c>
      <c r="D938" s="10">
        <v>1301599</v>
      </c>
      <c r="E938" s="10">
        <v>648189</v>
      </c>
      <c r="F938" s="10">
        <v>653410</v>
      </c>
    </row>
    <row r="939" spans="1:35" x14ac:dyDescent="0.25">
      <c r="B939" s="14">
        <v>2003</v>
      </c>
      <c r="C939" s="10" t="s">
        <v>16</v>
      </c>
      <c r="D939" s="10">
        <v>1085972</v>
      </c>
      <c r="E939" s="10">
        <v>540386</v>
      </c>
      <c r="F939" s="10">
        <v>545586</v>
      </c>
    </row>
    <row r="940" spans="1:35" x14ac:dyDescent="0.25">
      <c r="B940" s="14">
        <v>2003</v>
      </c>
      <c r="C940" s="10" t="s">
        <v>17</v>
      </c>
      <c r="D940" s="10">
        <v>843710</v>
      </c>
      <c r="E940" s="10">
        <v>417644</v>
      </c>
      <c r="F940" s="10">
        <v>426066</v>
      </c>
    </row>
    <row r="941" spans="1:35" x14ac:dyDescent="0.25">
      <c r="B941" s="14">
        <v>2003</v>
      </c>
      <c r="C941" s="10" t="s">
        <v>18</v>
      </c>
      <c r="D941" s="10">
        <v>619965</v>
      </c>
      <c r="E941" s="10">
        <v>302117</v>
      </c>
      <c r="F941" s="10">
        <v>317848</v>
      </c>
    </row>
    <row r="942" spans="1:35" x14ac:dyDescent="0.25">
      <c r="B942" s="14">
        <v>2003</v>
      </c>
      <c r="C942" s="10" t="s">
        <v>19</v>
      </c>
      <c r="D942" s="10">
        <v>463956</v>
      </c>
      <c r="E942" s="10">
        <v>221438</v>
      </c>
      <c r="F942" s="10">
        <v>242518</v>
      </c>
    </row>
    <row r="943" spans="1:35" x14ac:dyDescent="0.25">
      <c r="B943" s="17">
        <v>2003</v>
      </c>
      <c r="C943" s="18" t="s">
        <v>31</v>
      </c>
      <c r="D943" s="18">
        <v>775197</v>
      </c>
      <c r="E943" s="18">
        <v>349417</v>
      </c>
      <c r="F943" s="18">
        <v>425780</v>
      </c>
    </row>
    <row r="944" spans="1:35" s="46" customFormat="1" ht="15" customHeight="1" x14ac:dyDescent="0.25">
      <c r="A944" s="48"/>
      <c r="B944" s="160">
        <v>2003</v>
      </c>
      <c r="C944" s="70" t="s">
        <v>24</v>
      </c>
      <c r="D944" s="71">
        <f>+SUM(D942:D943)/SUM(D929:D943)</f>
        <v>4.8265744316621582E-2</v>
      </c>
      <c r="E944" s="71">
        <f>+SUM(E942:E943)/SUM(E929:E943)</f>
        <v>4.4245469248602481E-2</v>
      </c>
      <c r="F944" s="71">
        <f>+SUM(F942:F943)/SUM(F929:F943)</f>
        <v>5.2327082278417085E-2</v>
      </c>
      <c r="G944" s="48"/>
      <c r="H944" s="48"/>
      <c r="I944" s="48"/>
      <c r="J944" s="48"/>
      <c r="K944" s="48"/>
      <c r="L944" s="48"/>
      <c r="M944" s="48"/>
      <c r="N944" s="48"/>
      <c r="O944" s="48"/>
      <c r="P944" s="48"/>
      <c r="Q944" s="48"/>
      <c r="R944" s="48"/>
      <c r="S944" s="48"/>
      <c r="T944" s="48"/>
      <c r="U944" s="48"/>
      <c r="V944" s="48"/>
      <c r="W944" s="48"/>
      <c r="X944" s="48"/>
      <c r="Y944" s="48"/>
      <c r="Z944" s="48"/>
      <c r="AA944" s="48"/>
      <c r="AB944" s="48"/>
      <c r="AC944" s="48"/>
      <c r="AD944" s="48"/>
      <c r="AE944" s="48"/>
      <c r="AF944" s="48"/>
      <c r="AG944" s="48"/>
      <c r="AH944" s="48"/>
      <c r="AI944" s="48"/>
    </row>
    <row r="945" spans="1:35" s="46" customFormat="1" ht="15" customHeight="1" x14ac:dyDescent="0.25">
      <c r="A945" s="48"/>
      <c r="B945" s="69">
        <v>2003</v>
      </c>
      <c r="C945" s="70" t="s">
        <v>25</v>
      </c>
      <c r="D945" s="71">
        <f>+SUM(D942:D943)/SUM(D929:D931)</f>
        <v>0.14998169940842612</v>
      </c>
      <c r="E945" s="71">
        <f>+SUM(E942:E943)/SUM(E929:E931)</f>
        <v>0.13531323251556676</v>
      </c>
      <c r="F945" s="71">
        <f>+SUM(F942:F943)/SUM(F929:F931)</f>
        <v>0.16528688105961994</v>
      </c>
      <c r="G945" s="48"/>
      <c r="H945" s="48"/>
      <c r="I945" s="48"/>
      <c r="J945" s="48"/>
      <c r="K945" s="48"/>
      <c r="L945" s="48"/>
      <c r="M945" s="48"/>
      <c r="N945" s="48"/>
      <c r="O945" s="48"/>
      <c r="P945" s="48"/>
      <c r="Q945" s="48"/>
      <c r="R945" s="48"/>
      <c r="S945" s="48"/>
      <c r="T945" s="48"/>
      <c r="U945" s="48"/>
      <c r="V945" s="48"/>
      <c r="W945" s="48"/>
      <c r="X945" s="48"/>
      <c r="Y945" s="48"/>
      <c r="Z945" s="48"/>
      <c r="AA945" s="48"/>
      <c r="AB945" s="48"/>
      <c r="AC945" s="48"/>
      <c r="AD945" s="48"/>
      <c r="AE945" s="48"/>
      <c r="AF945" s="48"/>
      <c r="AG945" s="48"/>
      <c r="AH945" s="48"/>
      <c r="AI945" s="48"/>
    </row>
    <row r="946" spans="1:35" s="46" customFormat="1" ht="15" customHeight="1" x14ac:dyDescent="0.25">
      <c r="A946" s="48"/>
      <c r="B946" s="69">
        <v>2003</v>
      </c>
      <c r="C946" s="70" t="s">
        <v>26</v>
      </c>
      <c r="D946" s="71"/>
      <c r="E946" s="71"/>
      <c r="F946" s="71"/>
      <c r="G946" s="48"/>
      <c r="H946" s="48"/>
      <c r="I946" s="48"/>
      <c r="J946" s="48"/>
      <c r="K946" s="48"/>
      <c r="L946" s="48"/>
      <c r="M946" s="48"/>
      <c r="N946" s="48"/>
      <c r="O946" s="48"/>
      <c r="P946" s="48"/>
      <c r="Q946" s="48"/>
      <c r="R946" s="48"/>
      <c r="S946" s="48"/>
      <c r="T946" s="48"/>
      <c r="U946" s="48"/>
      <c r="V946" s="48"/>
      <c r="W946" s="48"/>
      <c r="X946" s="48"/>
      <c r="Y946" s="48"/>
      <c r="Z946" s="48"/>
      <c r="AA946" s="48"/>
      <c r="AB946" s="48"/>
      <c r="AC946" s="48"/>
      <c r="AD946" s="48"/>
      <c r="AE946" s="48"/>
      <c r="AF946" s="48"/>
      <c r="AG946" s="48"/>
      <c r="AH946" s="48"/>
      <c r="AI946" s="48"/>
    </row>
    <row r="947" spans="1:35" s="46" customFormat="1" ht="15" customHeight="1" x14ac:dyDescent="0.25">
      <c r="A947" s="48"/>
      <c r="B947" s="69">
        <v>2003</v>
      </c>
      <c r="C947" s="70" t="s">
        <v>27</v>
      </c>
      <c r="D947" s="71">
        <f>+SUM(D929:D931,D942:D943)/SUM(D932:D941)</f>
        <v>0.58749469542773847</v>
      </c>
      <c r="E947" s="71">
        <f>+SUM(E929:E931,E942:E943)/SUM(E932:E941)</f>
        <v>0.59040919819184934</v>
      </c>
      <c r="F947" s="71">
        <f>+SUM(F929:F931,F942:F943)/SUM(F932:F941)</f>
        <v>0.58456125018486371</v>
      </c>
      <c r="G947" s="48"/>
      <c r="H947" s="48"/>
      <c r="I947" s="48"/>
      <c r="J947" s="48"/>
      <c r="K947" s="48"/>
      <c r="L947" s="48"/>
      <c r="M947" s="48"/>
      <c r="N947" s="48"/>
      <c r="O947" s="48"/>
      <c r="P947" s="48"/>
      <c r="Q947" s="48"/>
      <c r="R947" s="48"/>
      <c r="S947" s="48"/>
      <c r="T947" s="48"/>
      <c r="U947" s="48"/>
      <c r="V947" s="48"/>
      <c r="W947" s="48"/>
      <c r="X947" s="48"/>
      <c r="Y947" s="48"/>
      <c r="Z947" s="48"/>
      <c r="AA947" s="48"/>
      <c r="AB947" s="48"/>
      <c r="AC947" s="48"/>
      <c r="AD947" s="48"/>
      <c r="AE947" s="48"/>
      <c r="AF947" s="48"/>
      <c r="AG947" s="48"/>
      <c r="AH947" s="48"/>
      <c r="AI947" s="48"/>
    </row>
    <row r="948" spans="1:35" s="46" customFormat="1" ht="15" customHeight="1" x14ac:dyDescent="0.25">
      <c r="A948" s="48"/>
      <c r="B948" s="69">
        <v>2003</v>
      </c>
      <c r="C948" s="70" t="s">
        <v>28</v>
      </c>
      <c r="D948" s="71">
        <f>+SUM(D929:D931)/SUM(D932:D941)</f>
        <v>0.51087308235423023</v>
      </c>
      <c r="E948" s="71">
        <f>+SUM(E929:E931)/SUM(E932:E941)</f>
        <v>0.52004079692055727</v>
      </c>
      <c r="F948" s="71">
        <f>+SUM(F929:F931)/SUM(F932:F941)</f>
        <v>0.50164578327124887</v>
      </c>
      <c r="G948" s="48"/>
      <c r="H948" s="48"/>
      <c r="I948" s="48"/>
      <c r="J948" s="48"/>
      <c r="K948" s="48"/>
      <c r="L948" s="48"/>
      <c r="M948" s="48"/>
      <c r="N948" s="48"/>
      <c r="O948" s="48"/>
      <c r="P948" s="48"/>
      <c r="Q948" s="48"/>
      <c r="R948" s="48"/>
      <c r="S948" s="48"/>
      <c r="T948" s="48"/>
      <c r="U948" s="48"/>
      <c r="V948" s="48"/>
      <c r="W948" s="48"/>
      <c r="X948" s="48"/>
      <c r="Y948" s="48"/>
      <c r="Z948" s="48"/>
      <c r="AA948" s="48"/>
      <c r="AB948" s="48"/>
      <c r="AC948" s="48"/>
      <c r="AD948" s="48"/>
      <c r="AE948" s="48"/>
      <c r="AF948" s="48"/>
      <c r="AG948" s="48"/>
      <c r="AH948" s="48"/>
      <c r="AI948" s="48"/>
    </row>
    <row r="949" spans="1:35" s="46" customFormat="1" ht="15" customHeight="1" x14ac:dyDescent="0.25">
      <c r="A949" s="48"/>
      <c r="B949" s="72">
        <v>2003</v>
      </c>
      <c r="C949" s="73" t="s">
        <v>29</v>
      </c>
      <c r="D949" s="96">
        <f>+SUM(D932:D941)/SUM(D942:D943)</f>
        <v>13.051147840500729</v>
      </c>
      <c r="E949" s="96">
        <f>+SUM(E932:E941)/SUM(E942:E943)</f>
        <v>14.210923964929798</v>
      </c>
      <c r="F949" s="96">
        <f>+SUM(F932:F941)/SUM(F942:F943)</f>
        <v>12.060476015190828</v>
      </c>
      <c r="G949" s="48"/>
      <c r="H949" s="48"/>
      <c r="I949" s="48"/>
      <c r="J949" s="48"/>
      <c r="K949" s="48"/>
      <c r="L949" s="48"/>
      <c r="M949" s="48"/>
      <c r="N949" s="48"/>
      <c r="O949" s="48"/>
      <c r="P949" s="48"/>
      <c r="Q949" s="48"/>
      <c r="R949" s="48"/>
      <c r="S949" s="48"/>
      <c r="T949" s="48"/>
      <c r="U949" s="48"/>
      <c r="V949" s="48"/>
      <c r="W949" s="48"/>
      <c r="X949" s="48"/>
      <c r="Y949" s="48"/>
      <c r="Z949" s="48"/>
      <c r="AA949" s="48"/>
      <c r="AB949" s="48"/>
      <c r="AC949" s="48"/>
      <c r="AD949" s="48"/>
      <c r="AE949" s="48"/>
      <c r="AF949" s="48"/>
      <c r="AG949" s="48"/>
      <c r="AH949" s="48"/>
      <c r="AI949" s="48"/>
    </row>
    <row r="950" spans="1:35" x14ac:dyDescent="0.25">
      <c r="B950" s="62"/>
      <c r="C950" s="57"/>
      <c r="D950" s="57"/>
      <c r="E950" s="57"/>
      <c r="F950" s="57"/>
    </row>
    <row r="951" spans="1:35" x14ac:dyDescent="0.25">
      <c r="B951" s="115" t="s">
        <v>182</v>
      </c>
      <c r="C951" s="31"/>
      <c r="D951" s="31"/>
      <c r="E951" s="31"/>
      <c r="F951" s="31"/>
    </row>
    <row r="952" spans="1:35" x14ac:dyDescent="0.25">
      <c r="B952" s="79"/>
      <c r="C952" s="79"/>
      <c r="D952" s="79"/>
      <c r="E952" s="79"/>
      <c r="F952" s="79"/>
      <c r="G952" s="48"/>
    </row>
    <row r="953" spans="1:35" x14ac:dyDescent="0.25">
      <c r="B953" s="79"/>
      <c r="C953" s="79"/>
      <c r="D953" s="79"/>
      <c r="E953" s="79"/>
      <c r="F953" s="79"/>
      <c r="G953" s="48"/>
    </row>
    <row r="954" spans="1:35" x14ac:dyDescent="0.25">
      <c r="B954" s="79"/>
      <c r="C954" s="79"/>
      <c r="D954" s="79"/>
      <c r="E954" s="79"/>
      <c r="F954" s="79"/>
    </row>
    <row r="955" spans="1:35" x14ac:dyDescent="0.25">
      <c r="B955" s="31"/>
      <c r="C955" s="31"/>
      <c r="D955" s="31"/>
      <c r="E955" s="31"/>
      <c r="F955" s="31"/>
    </row>
    <row r="956" spans="1:35" x14ac:dyDescent="0.25">
      <c r="B956" s="49" t="s">
        <v>176</v>
      </c>
    </row>
    <row r="957" spans="1:35" x14ac:dyDescent="0.25">
      <c r="B957" s="2"/>
    </row>
    <row r="958" spans="1:35" x14ac:dyDescent="0.25">
      <c r="B958" s="35" t="s">
        <v>36</v>
      </c>
      <c r="C958" s="35" t="s">
        <v>37</v>
      </c>
      <c r="D958" s="35" t="s">
        <v>3</v>
      </c>
      <c r="E958" s="35" t="s">
        <v>33</v>
      </c>
      <c r="F958" s="35" t="s">
        <v>34</v>
      </c>
    </row>
    <row r="959" spans="1:35" x14ac:dyDescent="0.25">
      <c r="B959" s="34">
        <v>2000</v>
      </c>
      <c r="C959" s="34" t="s">
        <v>3</v>
      </c>
      <c r="D959" s="34">
        <v>24394145</v>
      </c>
      <c r="E959" s="34">
        <v>12254380</v>
      </c>
      <c r="F959" s="34">
        <v>12139765</v>
      </c>
    </row>
    <row r="960" spans="1:35" x14ac:dyDescent="0.25">
      <c r="B960" s="35">
        <v>2000</v>
      </c>
      <c r="C960" s="36" t="s">
        <v>6</v>
      </c>
      <c r="D960" s="36">
        <v>2736288</v>
      </c>
      <c r="E960" s="36">
        <v>1397979</v>
      </c>
      <c r="F960" s="36">
        <v>1338309</v>
      </c>
    </row>
    <row r="961" spans="1:35" x14ac:dyDescent="0.25">
      <c r="B961" s="35">
        <v>2000</v>
      </c>
      <c r="C961" s="36" t="s">
        <v>7</v>
      </c>
      <c r="D961" s="36">
        <v>2681889</v>
      </c>
      <c r="E961" s="36">
        <v>1368856</v>
      </c>
      <c r="F961" s="36">
        <v>1313033</v>
      </c>
    </row>
    <row r="962" spans="1:35" x14ac:dyDescent="0.25">
      <c r="B962" s="35">
        <v>2000</v>
      </c>
      <c r="C962" s="36" t="s">
        <v>8</v>
      </c>
      <c r="D962" s="36">
        <v>2680609</v>
      </c>
      <c r="E962" s="36">
        <v>1366981</v>
      </c>
      <c r="F962" s="36">
        <v>1313628</v>
      </c>
    </row>
    <row r="963" spans="1:35" x14ac:dyDescent="0.25">
      <c r="B963" s="35">
        <v>2000</v>
      </c>
      <c r="C963" s="36" t="s">
        <v>9</v>
      </c>
      <c r="D963" s="36">
        <v>2517631</v>
      </c>
      <c r="E963" s="36">
        <v>1281217</v>
      </c>
      <c r="F963" s="36">
        <v>1236414</v>
      </c>
    </row>
    <row r="964" spans="1:35" x14ac:dyDescent="0.25">
      <c r="B964" s="35">
        <v>2000</v>
      </c>
      <c r="C964" s="36" t="s">
        <v>10</v>
      </c>
      <c r="D964" s="36">
        <v>2238691</v>
      </c>
      <c r="E964" s="36">
        <v>1133330</v>
      </c>
      <c r="F964" s="36">
        <v>1105361</v>
      </c>
    </row>
    <row r="965" spans="1:35" x14ac:dyDescent="0.25">
      <c r="B965" s="35">
        <v>2000</v>
      </c>
      <c r="C965" s="36" t="s">
        <v>11</v>
      </c>
      <c r="D965" s="36">
        <v>2031899</v>
      </c>
      <c r="E965" s="36">
        <v>1022478</v>
      </c>
      <c r="F965" s="36">
        <v>1009421</v>
      </c>
    </row>
    <row r="966" spans="1:35" x14ac:dyDescent="0.25">
      <c r="B966" s="35">
        <v>2000</v>
      </c>
      <c r="C966" s="36" t="s">
        <v>12</v>
      </c>
      <c r="D966" s="36">
        <v>1914716</v>
      </c>
      <c r="E966" s="36">
        <v>959892</v>
      </c>
      <c r="F966" s="36">
        <v>954824</v>
      </c>
    </row>
    <row r="967" spans="1:35" x14ac:dyDescent="0.25">
      <c r="B967" s="35">
        <v>2000</v>
      </c>
      <c r="C967" s="36" t="s">
        <v>13</v>
      </c>
      <c r="D967" s="36">
        <v>1718736</v>
      </c>
      <c r="E967" s="36">
        <v>859214</v>
      </c>
      <c r="F967" s="36">
        <v>859522</v>
      </c>
    </row>
    <row r="968" spans="1:35" x14ac:dyDescent="0.25">
      <c r="B968" s="35">
        <v>2000</v>
      </c>
      <c r="C968" s="36" t="s">
        <v>14</v>
      </c>
      <c r="D968" s="36">
        <v>1419613</v>
      </c>
      <c r="E968" s="36">
        <v>707648</v>
      </c>
      <c r="F968" s="36">
        <v>711965</v>
      </c>
    </row>
    <row r="969" spans="1:35" x14ac:dyDescent="0.25">
      <c r="B969" s="35">
        <v>2000</v>
      </c>
      <c r="C969" s="36" t="s">
        <v>15</v>
      </c>
      <c r="D969" s="36">
        <v>1117659</v>
      </c>
      <c r="E969" s="36">
        <v>555646</v>
      </c>
      <c r="F969" s="36">
        <v>562013</v>
      </c>
    </row>
    <row r="970" spans="1:35" x14ac:dyDescent="0.25">
      <c r="B970" s="35">
        <v>2000</v>
      </c>
      <c r="C970" s="36" t="s">
        <v>16</v>
      </c>
      <c r="D970" s="36">
        <v>888111</v>
      </c>
      <c r="E970" s="36">
        <v>438489</v>
      </c>
      <c r="F970" s="36">
        <v>449622</v>
      </c>
    </row>
    <row r="971" spans="1:35" x14ac:dyDescent="0.25">
      <c r="B971" s="35">
        <v>2000</v>
      </c>
      <c r="C971" s="36" t="s">
        <v>17</v>
      </c>
      <c r="D971" s="36">
        <v>704448</v>
      </c>
      <c r="E971" s="36">
        <v>345654</v>
      </c>
      <c r="F971" s="36">
        <v>358794</v>
      </c>
    </row>
    <row r="972" spans="1:35" x14ac:dyDescent="0.25">
      <c r="B972" s="35">
        <v>2000</v>
      </c>
      <c r="C972" s="36" t="s">
        <v>18</v>
      </c>
      <c r="D972" s="36">
        <v>560507</v>
      </c>
      <c r="E972" s="36">
        <v>272306</v>
      </c>
      <c r="F972" s="36">
        <v>288201</v>
      </c>
    </row>
    <row r="973" spans="1:35" s="46" customFormat="1" ht="15" customHeight="1" x14ac:dyDescent="0.25">
      <c r="A973" s="48"/>
      <c r="B973" s="35">
        <v>2000</v>
      </c>
      <c r="C973" s="83" t="s">
        <v>19</v>
      </c>
      <c r="D973" s="83">
        <v>435980</v>
      </c>
      <c r="E973" s="83">
        <v>208707</v>
      </c>
      <c r="F973" s="83">
        <v>227273</v>
      </c>
      <c r="G973" s="4"/>
      <c r="H973" s="48"/>
      <c r="I973" s="48"/>
      <c r="J973" s="48"/>
      <c r="K973" s="48"/>
      <c r="L973" s="48"/>
      <c r="M973" s="48"/>
      <c r="N973" s="48"/>
      <c r="O973" s="48"/>
      <c r="P973" s="48"/>
      <c r="Q973" s="48"/>
      <c r="R973" s="48"/>
      <c r="S973" s="48"/>
      <c r="T973" s="48"/>
      <c r="U973" s="48"/>
      <c r="V973" s="48"/>
      <c r="W973" s="48"/>
      <c r="X973" s="48"/>
      <c r="Y973" s="48"/>
      <c r="Z973" s="48"/>
      <c r="AA973" s="48"/>
      <c r="AB973" s="48"/>
      <c r="AC973" s="48"/>
      <c r="AD973" s="48"/>
      <c r="AE973" s="48"/>
      <c r="AF973" s="48"/>
      <c r="AG973" s="48"/>
      <c r="AH973" s="48"/>
      <c r="AI973" s="48"/>
    </row>
    <row r="974" spans="1:35" s="46" customFormat="1" ht="15" customHeight="1" x14ac:dyDescent="0.25">
      <c r="A974" s="48"/>
      <c r="B974" s="35">
        <v>2000</v>
      </c>
      <c r="C974" s="85" t="s">
        <v>31</v>
      </c>
      <c r="D974" s="85">
        <v>747368</v>
      </c>
      <c r="E974" s="85">
        <v>335983</v>
      </c>
      <c r="F974" s="85">
        <v>411385</v>
      </c>
      <c r="G974" s="4"/>
      <c r="H974" s="48"/>
      <c r="I974" s="48"/>
      <c r="J974" s="48"/>
      <c r="K974" s="48"/>
      <c r="L974" s="48"/>
      <c r="M974" s="48"/>
      <c r="N974" s="48"/>
      <c r="O974" s="48"/>
      <c r="P974" s="48"/>
      <c r="Q974" s="48"/>
      <c r="R974" s="48"/>
      <c r="S974" s="48"/>
      <c r="T974" s="48"/>
      <c r="U974" s="48"/>
      <c r="V974" s="48"/>
      <c r="W974" s="48"/>
      <c r="X974" s="48"/>
      <c r="Y974" s="48"/>
      <c r="Z974" s="48"/>
      <c r="AA974" s="48"/>
      <c r="AB974" s="48"/>
      <c r="AC974" s="48"/>
      <c r="AD974" s="48"/>
      <c r="AE974" s="48"/>
      <c r="AF974" s="48"/>
      <c r="AG974" s="48"/>
      <c r="AH974" s="48"/>
      <c r="AI974" s="48"/>
    </row>
    <row r="975" spans="1:35" s="46" customFormat="1" ht="15" customHeight="1" x14ac:dyDescent="0.25">
      <c r="A975" s="48"/>
      <c r="B975" s="160">
        <v>2000</v>
      </c>
      <c r="C975" s="70" t="s">
        <v>24</v>
      </c>
      <c r="D975" s="71">
        <f>+SUM(D973:D974)/SUM(D960:D974)</f>
        <v>4.8509509146559555E-2</v>
      </c>
      <c r="E975" s="71">
        <f>+SUM(E973:E974)/SUM(E960:E974)</f>
        <v>4.4448597154650007E-2</v>
      </c>
      <c r="F975" s="71">
        <f>+SUM(F973:F974)/SUM(F960:F974)</f>
        <v>5.2608761372234143E-2</v>
      </c>
      <c r="G975" s="48"/>
      <c r="H975" s="48"/>
      <c r="I975" s="48"/>
      <c r="J975" s="48"/>
      <c r="K975" s="48"/>
      <c r="L975" s="48"/>
      <c r="M975" s="48"/>
      <c r="N975" s="48"/>
      <c r="O975" s="48"/>
      <c r="P975" s="48"/>
      <c r="Q975" s="48"/>
      <c r="R975" s="48"/>
      <c r="S975" s="48"/>
      <c r="T975" s="48"/>
      <c r="U975" s="48"/>
      <c r="V975" s="48"/>
      <c r="W975" s="48"/>
      <c r="X975" s="48"/>
      <c r="Y975" s="48"/>
      <c r="Z975" s="48"/>
      <c r="AA975" s="48"/>
      <c r="AB975" s="48"/>
      <c r="AC975" s="48"/>
      <c r="AD975" s="48"/>
      <c r="AE975" s="48"/>
      <c r="AF975" s="48"/>
      <c r="AG975" s="48"/>
      <c r="AH975" s="48"/>
      <c r="AI975" s="48"/>
    </row>
    <row r="976" spans="1:35" s="46" customFormat="1" ht="15" customHeight="1" x14ac:dyDescent="0.25">
      <c r="A976" s="48"/>
      <c r="B976" s="69">
        <v>2000</v>
      </c>
      <c r="C976" s="70" t="s">
        <v>25</v>
      </c>
      <c r="D976" s="71">
        <f>+SUM(D973:D974)/SUM(D960:D962)</f>
        <v>0.14611424477693324</v>
      </c>
      <c r="E976" s="71">
        <f>+SUM(E973:E974)/SUM(E960:E962)</f>
        <v>0.1317644520220542</v>
      </c>
      <c r="F976" s="71">
        <f>+SUM(F973:F974)/SUM(F960:F962)</f>
        <v>0.16107511532243624</v>
      </c>
      <c r="G976" s="48"/>
      <c r="H976" s="48"/>
      <c r="I976" s="48"/>
      <c r="J976" s="48"/>
      <c r="K976" s="48"/>
      <c r="L976" s="48"/>
      <c r="M976" s="48"/>
      <c r="N976" s="48"/>
      <c r="O976" s="48"/>
      <c r="P976" s="48"/>
      <c r="Q976" s="48"/>
      <c r="R976" s="48"/>
      <c r="S976" s="48"/>
      <c r="T976" s="48"/>
      <c r="U976" s="48"/>
      <c r="V976" s="48"/>
      <c r="W976" s="48"/>
      <c r="X976" s="48"/>
      <c r="Y976" s="48"/>
      <c r="Z976" s="48"/>
      <c r="AA976" s="48"/>
      <c r="AB976" s="48"/>
      <c r="AC976" s="48"/>
      <c r="AD976" s="48"/>
      <c r="AE976" s="48"/>
      <c r="AF976" s="48"/>
      <c r="AG976" s="48"/>
      <c r="AH976" s="48"/>
      <c r="AI976" s="48"/>
    </row>
    <row r="977" spans="1:35" s="46" customFormat="1" ht="15" customHeight="1" x14ac:dyDescent="0.25">
      <c r="A977" s="48"/>
      <c r="B977" s="69">
        <v>2000</v>
      </c>
      <c r="C977" s="70" t="s">
        <v>26</v>
      </c>
      <c r="D977" s="71"/>
      <c r="E977" s="71"/>
      <c r="F977" s="71"/>
      <c r="G977" s="48"/>
      <c r="H977" s="48"/>
      <c r="I977" s="48"/>
      <c r="J977" s="48"/>
      <c r="K977" s="48"/>
      <c r="L977" s="48"/>
      <c r="M977" s="48"/>
      <c r="N977" s="48"/>
      <c r="O977" s="48"/>
      <c r="P977" s="48"/>
      <c r="Q977" s="48"/>
      <c r="R977" s="48"/>
      <c r="S977" s="48"/>
      <c r="T977" s="48"/>
      <c r="U977" s="48"/>
      <c r="V977" s="48"/>
      <c r="W977" s="48"/>
      <c r="X977" s="48"/>
      <c r="Y977" s="48"/>
      <c r="Z977" s="48"/>
      <c r="AA977" s="48"/>
      <c r="AB977" s="48"/>
      <c r="AC977" s="48"/>
      <c r="AD977" s="48"/>
      <c r="AE977" s="48"/>
      <c r="AF977" s="48"/>
      <c r="AG977" s="48"/>
      <c r="AH977" s="48"/>
      <c r="AI977" s="48"/>
    </row>
    <row r="978" spans="1:35" s="46" customFormat="1" ht="15" customHeight="1" x14ac:dyDescent="0.25">
      <c r="A978" s="48"/>
      <c r="B978" s="69">
        <v>2000</v>
      </c>
      <c r="C978" s="70" t="s">
        <v>27</v>
      </c>
      <c r="D978" s="71">
        <f>+SUM(D960:D962,D973:D974)/SUM(D963:D972)</f>
        <v>0.61422228980643279</v>
      </c>
      <c r="E978" s="71">
        <f>+SUM(E960:E962,E973:E974)/SUM(E963:E972)</f>
        <v>0.61755330144086351</v>
      </c>
      <c r="F978" s="71">
        <f>+SUM(F960:F962,F973:F974)/SUM(F963:F972)</f>
        <v>0.61087371421193648</v>
      </c>
      <c r="G978" s="48"/>
      <c r="H978" s="48"/>
      <c r="I978" s="48"/>
      <c r="J978" s="48"/>
      <c r="K978" s="48"/>
      <c r="L978" s="48"/>
      <c r="M978" s="48"/>
      <c r="N978" s="48"/>
      <c r="O978" s="48"/>
      <c r="P978" s="48"/>
      <c r="Q978" s="48"/>
      <c r="R978" s="48"/>
      <c r="S978" s="48"/>
      <c r="T978" s="48"/>
      <c r="U978" s="48"/>
      <c r="V978" s="48"/>
      <c r="W978" s="48"/>
      <c r="X978" s="48"/>
      <c r="Y978" s="48"/>
      <c r="Z978" s="48"/>
      <c r="AA978" s="48"/>
      <c r="AB978" s="48"/>
      <c r="AC978" s="48"/>
      <c r="AD978" s="48"/>
      <c r="AE978" s="48"/>
      <c r="AF978" s="48"/>
      <c r="AG978" s="48"/>
      <c r="AH978" s="48"/>
      <c r="AI978" s="48"/>
    </row>
    <row r="979" spans="1:35" x14ac:dyDescent="0.25">
      <c r="B979" s="69">
        <v>2000</v>
      </c>
      <c r="C979" s="70" t="s">
        <v>28</v>
      </c>
      <c r="D979" s="71">
        <f>+SUM(D960:D962)/SUM(D963:D972)</f>
        <v>0.53591715887448732</v>
      </c>
      <c r="E979" s="71">
        <f>+SUM(E960:E962)/SUM(E963:E972)</f>
        <v>0.54565532636894432</v>
      </c>
      <c r="F979" s="71">
        <f>+SUM(F960:F962)/SUM(F963:F972)</f>
        <v>0.52612764338015616</v>
      </c>
      <c r="G979" s="48"/>
    </row>
    <row r="980" spans="1:35" x14ac:dyDescent="0.25">
      <c r="B980" s="72">
        <v>2000</v>
      </c>
      <c r="C980" s="73" t="s">
        <v>29</v>
      </c>
      <c r="D980" s="96">
        <f>+SUM(D963:D972)/SUM(D973:D974)</f>
        <v>12.770555238188598</v>
      </c>
      <c r="E980" s="96">
        <f>+SUM(E963:E972)/SUM(E973:E974)</f>
        <v>13.908597550900513</v>
      </c>
      <c r="F980" s="96">
        <f>+SUM(F963:F972)/SUM(F973:F974)</f>
        <v>11.799957097538902</v>
      </c>
      <c r="G980" s="48"/>
    </row>
    <row r="981" spans="1:35" x14ac:dyDescent="0.25">
      <c r="B981" s="34">
        <v>2001</v>
      </c>
      <c r="C981" s="34" t="s">
        <v>3</v>
      </c>
      <c r="D981" s="34">
        <v>24802885</v>
      </c>
      <c r="E981" s="34">
        <v>12457438</v>
      </c>
      <c r="F981" s="34">
        <v>12345447</v>
      </c>
    </row>
    <row r="982" spans="1:35" x14ac:dyDescent="0.25">
      <c r="B982" s="35">
        <v>2001</v>
      </c>
      <c r="C982" s="36" t="s">
        <v>6</v>
      </c>
      <c r="D982" s="36">
        <v>2747486</v>
      </c>
      <c r="E982" s="36">
        <v>1404365</v>
      </c>
      <c r="F982" s="36">
        <v>1343121</v>
      </c>
    </row>
    <row r="983" spans="1:35" x14ac:dyDescent="0.25">
      <c r="B983" s="35">
        <v>2001</v>
      </c>
      <c r="C983" s="36" t="s">
        <v>7</v>
      </c>
      <c r="D983" s="36">
        <v>2686406</v>
      </c>
      <c r="E983" s="36">
        <v>1371999</v>
      </c>
      <c r="F983" s="36">
        <v>1314407</v>
      </c>
    </row>
    <row r="984" spans="1:35" x14ac:dyDescent="0.25">
      <c r="B984" s="35">
        <v>2001</v>
      </c>
      <c r="C984" s="36" t="s">
        <v>8</v>
      </c>
      <c r="D984" s="36">
        <v>2674733</v>
      </c>
      <c r="E984" s="36">
        <v>1364865</v>
      </c>
      <c r="F984" s="36">
        <v>1309868</v>
      </c>
    </row>
    <row r="985" spans="1:35" x14ac:dyDescent="0.25">
      <c r="B985" s="35">
        <v>2001</v>
      </c>
      <c r="C985" s="36" t="s">
        <v>9</v>
      </c>
      <c r="D985" s="36">
        <v>2564123</v>
      </c>
      <c r="E985" s="36">
        <v>1305275</v>
      </c>
      <c r="F985" s="36">
        <v>1258848</v>
      </c>
    </row>
    <row r="986" spans="1:35" x14ac:dyDescent="0.25">
      <c r="B986" s="35">
        <v>2001</v>
      </c>
      <c r="C986" s="36" t="s">
        <v>10</v>
      </c>
      <c r="D986" s="36">
        <v>2285163</v>
      </c>
      <c r="E986" s="36">
        <v>1156996</v>
      </c>
      <c r="F986" s="36">
        <v>1128167</v>
      </c>
    </row>
    <row r="987" spans="1:35" x14ac:dyDescent="0.25">
      <c r="B987" s="35">
        <v>2001</v>
      </c>
      <c r="C987" s="36" t="s">
        <v>11</v>
      </c>
      <c r="D987" s="36">
        <v>2055515</v>
      </c>
      <c r="E987" s="36">
        <v>1034181</v>
      </c>
      <c r="F987" s="36">
        <v>1021334</v>
      </c>
    </row>
    <row r="988" spans="1:35" x14ac:dyDescent="0.25">
      <c r="B988" s="35">
        <v>2001</v>
      </c>
      <c r="C988" s="36" t="s">
        <v>12</v>
      </c>
      <c r="D988" s="36">
        <v>1926013</v>
      </c>
      <c r="E988" s="36">
        <v>965145</v>
      </c>
      <c r="F988" s="36">
        <v>960868</v>
      </c>
    </row>
    <row r="989" spans="1:35" x14ac:dyDescent="0.25">
      <c r="B989" s="35">
        <v>2001</v>
      </c>
      <c r="C989" s="36" t="s">
        <v>13</v>
      </c>
      <c r="D989" s="36">
        <v>1763843</v>
      </c>
      <c r="E989" s="36">
        <v>881476</v>
      </c>
      <c r="F989" s="36">
        <v>882367</v>
      </c>
    </row>
    <row r="990" spans="1:35" x14ac:dyDescent="0.25">
      <c r="B990" s="35">
        <v>2001</v>
      </c>
      <c r="C990" s="36" t="s">
        <v>14</v>
      </c>
      <c r="D990" s="36">
        <v>1477731</v>
      </c>
      <c r="E990" s="36">
        <v>736343</v>
      </c>
      <c r="F990" s="36">
        <v>741388</v>
      </c>
    </row>
    <row r="991" spans="1:35" x14ac:dyDescent="0.25">
      <c r="B991" s="35">
        <v>2001</v>
      </c>
      <c r="C991" s="36" t="s">
        <v>15</v>
      </c>
      <c r="D991" s="36">
        <v>1170623</v>
      </c>
      <c r="E991" s="36">
        <v>581709</v>
      </c>
      <c r="F991" s="36">
        <v>588914</v>
      </c>
    </row>
    <row r="992" spans="1:35" x14ac:dyDescent="0.25">
      <c r="B992" s="35">
        <v>2001</v>
      </c>
      <c r="C992" s="36" t="s">
        <v>16</v>
      </c>
      <c r="D992" s="36">
        <v>918357</v>
      </c>
      <c r="E992" s="36">
        <v>453650</v>
      </c>
      <c r="F992" s="36">
        <v>464707</v>
      </c>
    </row>
    <row r="993" spans="1:35" x14ac:dyDescent="0.25">
      <c r="B993" s="35">
        <v>2001</v>
      </c>
      <c r="C993" s="36" t="s">
        <v>17</v>
      </c>
      <c r="D993" s="36">
        <v>728833</v>
      </c>
      <c r="E993" s="36">
        <v>357334</v>
      </c>
      <c r="F993" s="36">
        <v>371499</v>
      </c>
    </row>
    <row r="994" spans="1:35" x14ac:dyDescent="0.25">
      <c r="B994" s="35">
        <v>2001</v>
      </c>
      <c r="C994" s="36" t="s">
        <v>18</v>
      </c>
      <c r="D994" s="36">
        <v>576992</v>
      </c>
      <c r="E994" s="36">
        <v>280147</v>
      </c>
      <c r="F994" s="36">
        <v>296845</v>
      </c>
    </row>
    <row r="995" spans="1:35" s="46" customFormat="1" ht="15" customHeight="1" x14ac:dyDescent="0.25">
      <c r="A995" s="48"/>
      <c r="B995" s="35">
        <v>2001</v>
      </c>
      <c r="C995" s="83" t="s">
        <v>19</v>
      </c>
      <c r="D995" s="83">
        <v>447080</v>
      </c>
      <c r="E995" s="83">
        <v>214172</v>
      </c>
      <c r="F995" s="83">
        <v>232908</v>
      </c>
      <c r="G995" s="4"/>
      <c r="H995" s="48"/>
      <c r="I995" s="48"/>
      <c r="J995" s="48"/>
      <c r="K995" s="48"/>
      <c r="L995" s="48"/>
      <c r="M995" s="48"/>
      <c r="N995" s="48"/>
      <c r="O995" s="48"/>
      <c r="P995" s="48"/>
      <c r="Q995" s="48"/>
      <c r="R995" s="48"/>
      <c r="S995" s="48"/>
      <c r="T995" s="48"/>
      <c r="U995" s="48"/>
      <c r="V995" s="48"/>
      <c r="W995" s="48"/>
      <c r="X995" s="48"/>
      <c r="Y995" s="48"/>
      <c r="Z995" s="48"/>
      <c r="AA995" s="48"/>
      <c r="AB995" s="48"/>
      <c r="AC995" s="48"/>
      <c r="AD995" s="48"/>
      <c r="AE995" s="48"/>
      <c r="AF995" s="48"/>
      <c r="AG995" s="48"/>
      <c r="AH995" s="48"/>
      <c r="AI995" s="48"/>
    </row>
    <row r="996" spans="1:35" s="46" customFormat="1" ht="15" customHeight="1" x14ac:dyDescent="0.25">
      <c r="A996" s="48"/>
      <c r="B996" s="35">
        <v>2001</v>
      </c>
      <c r="C996" s="85" t="s">
        <v>31</v>
      </c>
      <c r="D996" s="85">
        <v>779987</v>
      </c>
      <c r="E996" s="85">
        <v>349781</v>
      </c>
      <c r="F996" s="85">
        <v>430206</v>
      </c>
      <c r="G996" s="4"/>
      <c r="H996" s="48"/>
      <c r="I996" s="48"/>
      <c r="J996" s="48"/>
      <c r="K996" s="48"/>
      <c r="L996" s="48"/>
      <c r="M996" s="48"/>
      <c r="N996" s="48"/>
      <c r="O996" s="48"/>
      <c r="P996" s="48"/>
      <c r="Q996" s="48"/>
      <c r="R996" s="48"/>
      <c r="S996" s="48"/>
      <c r="T996" s="48"/>
      <c r="U996" s="48"/>
      <c r="V996" s="48"/>
      <c r="W996" s="48"/>
      <c r="X996" s="48"/>
      <c r="Y996" s="48"/>
      <c r="Z996" s="48"/>
      <c r="AA996" s="48"/>
      <c r="AB996" s="48"/>
      <c r="AC996" s="48"/>
      <c r="AD996" s="48"/>
      <c r="AE996" s="48"/>
      <c r="AF996" s="48"/>
      <c r="AG996" s="48"/>
      <c r="AH996" s="48"/>
      <c r="AI996" s="48"/>
    </row>
    <row r="997" spans="1:35" s="46" customFormat="1" ht="15" customHeight="1" x14ac:dyDescent="0.25">
      <c r="A997" s="48"/>
      <c r="B997" s="160">
        <v>2001</v>
      </c>
      <c r="C997" s="70" t="s">
        <v>24</v>
      </c>
      <c r="D997" s="71">
        <f>+SUM(D995:D996)/SUM(D982:D996)</f>
        <v>4.9472752867257178E-2</v>
      </c>
      <c r="E997" s="71">
        <f>+SUM(E995:E996)/SUM(E982:E996)</f>
        <v>4.5270383846180894E-2</v>
      </c>
      <c r="F997" s="71">
        <f>+SUM(F995:F996)/SUM(F982:F996)</f>
        <v>5.3713243432983837E-2</v>
      </c>
      <c r="G997" s="48"/>
      <c r="H997" s="48"/>
      <c r="I997" s="48"/>
      <c r="J997" s="48"/>
      <c r="K997" s="48"/>
      <c r="L997" s="48"/>
      <c r="M997" s="48"/>
      <c r="N997" s="48"/>
      <c r="O997" s="48"/>
      <c r="P997" s="48"/>
      <c r="Q997" s="48"/>
      <c r="R997" s="48"/>
      <c r="S997" s="48"/>
      <c r="T997" s="48"/>
      <c r="U997" s="48"/>
      <c r="V997" s="48"/>
      <c r="W997" s="48"/>
      <c r="X997" s="48"/>
      <c r="Y997" s="48"/>
      <c r="Z997" s="48"/>
      <c r="AA997" s="48"/>
      <c r="AB997" s="48"/>
      <c r="AC997" s="48"/>
      <c r="AD997" s="48"/>
      <c r="AE997" s="48"/>
      <c r="AF997" s="48"/>
      <c r="AG997" s="48"/>
      <c r="AH997" s="48"/>
      <c r="AI997" s="48"/>
    </row>
    <row r="998" spans="1:35" s="46" customFormat="1" ht="15" customHeight="1" x14ac:dyDescent="0.25">
      <c r="A998" s="48"/>
      <c r="B998" s="69">
        <v>2001</v>
      </c>
      <c r="C998" s="70" t="s">
        <v>25</v>
      </c>
      <c r="D998" s="71">
        <f>+SUM(D995:D996)/SUM(D982:D984)</f>
        <v>0.15132861613405479</v>
      </c>
      <c r="E998" s="71">
        <f>+SUM(E995:E996)/SUM(E982:E984)</f>
        <v>0.13618010498815689</v>
      </c>
      <c r="F998" s="71">
        <f>+SUM(F995:F996)/SUM(F982:F984)</f>
        <v>0.16714086519218146</v>
      </c>
      <c r="G998" s="48"/>
      <c r="H998" s="48"/>
      <c r="I998" s="48"/>
      <c r="J998" s="48"/>
      <c r="K998" s="48"/>
      <c r="L998" s="48"/>
      <c r="M998" s="48"/>
      <c r="N998" s="48"/>
      <c r="O998" s="48"/>
      <c r="P998" s="48"/>
      <c r="Q998" s="48"/>
      <c r="R998" s="48"/>
      <c r="S998" s="48"/>
      <c r="T998" s="48"/>
      <c r="U998" s="48"/>
      <c r="V998" s="48"/>
      <c r="W998" s="48"/>
      <c r="X998" s="48"/>
      <c r="Y998" s="48"/>
      <c r="Z998" s="48"/>
      <c r="AA998" s="48"/>
      <c r="AB998" s="48"/>
      <c r="AC998" s="48"/>
      <c r="AD998" s="48"/>
      <c r="AE998" s="48"/>
      <c r="AF998" s="48"/>
      <c r="AG998" s="48"/>
      <c r="AH998" s="48"/>
      <c r="AI998" s="48"/>
    </row>
    <row r="999" spans="1:35" s="46" customFormat="1" ht="15" customHeight="1" x14ac:dyDescent="0.25">
      <c r="A999" s="48"/>
      <c r="B999" s="69">
        <v>2001</v>
      </c>
      <c r="C999" s="70" t="s">
        <v>26</v>
      </c>
      <c r="D999" s="71"/>
      <c r="E999" s="71"/>
      <c r="F999" s="71"/>
      <c r="G999" s="48"/>
      <c r="H999" s="48"/>
      <c r="I999" s="48"/>
      <c r="J999" s="48"/>
      <c r="K999" s="48"/>
      <c r="L999" s="48"/>
      <c r="M999" s="48"/>
      <c r="N999" s="48"/>
      <c r="O999" s="48"/>
      <c r="P999" s="48"/>
      <c r="Q999" s="48"/>
      <c r="R999" s="48"/>
      <c r="S999" s="48"/>
      <c r="T999" s="48"/>
      <c r="U999" s="48"/>
      <c r="V999" s="48"/>
      <c r="W999" s="48"/>
      <c r="X999" s="48"/>
      <c r="Y999" s="48"/>
      <c r="Z999" s="48"/>
      <c r="AA999" s="48"/>
      <c r="AB999" s="48"/>
      <c r="AC999" s="48"/>
      <c r="AD999" s="48"/>
      <c r="AE999" s="48"/>
      <c r="AF999" s="48"/>
      <c r="AG999" s="48"/>
      <c r="AH999" s="48"/>
      <c r="AI999" s="48"/>
    </row>
    <row r="1000" spans="1:35" s="46" customFormat="1" ht="15" customHeight="1" x14ac:dyDescent="0.25">
      <c r="A1000" s="48"/>
      <c r="B1000" s="69">
        <v>2001</v>
      </c>
      <c r="C1000" s="70" t="s">
        <v>27</v>
      </c>
      <c r="D1000" s="71">
        <f>+SUM(D982:D984,D995:D996)/SUM(D985:D994)</f>
        <v>0.60358023592257493</v>
      </c>
      <c r="E1000" s="71">
        <f>+SUM(E982:E984,E995:E996)/SUM(E985:E994)</f>
        <v>0.60694357874662552</v>
      </c>
      <c r="F1000" s="71">
        <f>+SUM(F982:F984,F995:F996)/SUM(F985:F994)</f>
        <v>0.60020062380289041</v>
      </c>
      <c r="G1000" s="48"/>
      <c r="H1000" s="48"/>
      <c r="I1000" s="48"/>
      <c r="J1000" s="48"/>
      <c r="K1000" s="48"/>
      <c r="L1000" s="48"/>
      <c r="M1000" s="48"/>
      <c r="N1000" s="48"/>
      <c r="O1000" s="48"/>
      <c r="P1000" s="48"/>
      <c r="Q1000" s="48"/>
      <c r="R1000" s="48"/>
      <c r="S1000" s="48"/>
      <c r="T1000" s="48"/>
      <c r="U1000" s="48"/>
      <c r="V1000" s="48"/>
      <c r="W1000" s="48"/>
      <c r="X1000" s="48"/>
      <c r="Y1000" s="48"/>
      <c r="Z1000" s="48"/>
      <c r="AA1000" s="48"/>
      <c r="AB1000" s="48"/>
      <c r="AC1000" s="48"/>
      <c r="AD1000" s="48"/>
      <c r="AE1000" s="48"/>
      <c r="AF1000" s="48"/>
      <c r="AG1000" s="48"/>
      <c r="AH1000" s="48"/>
      <c r="AI1000" s="48"/>
    </row>
    <row r="1001" spans="1:35" x14ac:dyDescent="0.25">
      <c r="B1001" s="69">
        <v>2001</v>
      </c>
      <c r="C1001" s="70" t="s">
        <v>28</v>
      </c>
      <c r="D1001" s="71">
        <f>+SUM(D982:D984)/SUM(D985:D994)</f>
        <v>0.52424670720795941</v>
      </c>
      <c r="E1001" s="71">
        <f>+SUM(E982:E984)/SUM(E985:E994)</f>
        <v>0.5341966261176101</v>
      </c>
      <c r="F1001" s="71">
        <f>+SUM(F982:F984)/SUM(F985:F994)</f>
        <v>0.51424865815495313</v>
      </c>
      <c r="G1001" s="48"/>
    </row>
    <row r="1002" spans="1:35" x14ac:dyDescent="0.25">
      <c r="B1002" s="72">
        <v>2001</v>
      </c>
      <c r="C1002" s="73" t="s">
        <v>29</v>
      </c>
      <c r="D1002" s="96">
        <f>+SUM(D985:D994)/SUM(D995:D996)</f>
        <v>12.605010973320935</v>
      </c>
      <c r="E1002" s="96">
        <f>+SUM(E985:E994)/SUM(E995:E996)</f>
        <v>13.74628027512931</v>
      </c>
      <c r="F1002" s="96">
        <f>+SUM(F985:F994)/SUM(F995:F996)</f>
        <v>11.634405245553555</v>
      </c>
      <c r="G1002" s="48"/>
    </row>
    <row r="1003" spans="1:35" x14ac:dyDescent="0.25">
      <c r="B1003" s="34">
        <v>2002</v>
      </c>
      <c r="C1003" s="34" t="s">
        <v>3</v>
      </c>
      <c r="D1003" s="34">
        <v>25212127</v>
      </c>
      <c r="E1003" s="34">
        <v>12660880</v>
      </c>
      <c r="F1003" s="34">
        <v>12551247</v>
      </c>
    </row>
    <row r="1004" spans="1:35" x14ac:dyDescent="0.25">
      <c r="B1004" s="35">
        <v>2002</v>
      </c>
      <c r="C1004" s="36" t="s">
        <v>6</v>
      </c>
      <c r="D1004" s="36">
        <v>2756879</v>
      </c>
      <c r="E1004" s="36">
        <v>1409834</v>
      </c>
      <c r="F1004" s="36">
        <v>1347045</v>
      </c>
    </row>
    <row r="1005" spans="1:35" x14ac:dyDescent="0.25">
      <c r="B1005" s="35">
        <v>2002</v>
      </c>
      <c r="C1005" s="36" t="s">
        <v>7</v>
      </c>
      <c r="D1005" s="36">
        <v>2691350</v>
      </c>
      <c r="E1005" s="36">
        <v>1375409</v>
      </c>
      <c r="F1005" s="36">
        <v>1315941</v>
      </c>
    </row>
    <row r="1006" spans="1:35" x14ac:dyDescent="0.25">
      <c r="B1006" s="35">
        <v>2002</v>
      </c>
      <c r="C1006" s="36" t="s">
        <v>8</v>
      </c>
      <c r="D1006" s="36">
        <v>2669757</v>
      </c>
      <c r="E1006" s="36">
        <v>1363276</v>
      </c>
      <c r="F1006" s="36">
        <v>1306481</v>
      </c>
    </row>
    <row r="1007" spans="1:35" x14ac:dyDescent="0.25">
      <c r="B1007" s="35">
        <v>2002</v>
      </c>
      <c r="C1007" s="36" t="s">
        <v>9</v>
      </c>
      <c r="D1007" s="36">
        <v>2602035</v>
      </c>
      <c r="E1007" s="36">
        <v>1325065</v>
      </c>
      <c r="F1007" s="36">
        <v>1276970</v>
      </c>
    </row>
    <row r="1008" spans="1:35" x14ac:dyDescent="0.25">
      <c r="B1008" s="35">
        <v>2002</v>
      </c>
      <c r="C1008" s="36" t="s">
        <v>10</v>
      </c>
      <c r="D1008" s="36">
        <v>2332533</v>
      </c>
      <c r="E1008" s="36">
        <v>1181088</v>
      </c>
      <c r="F1008" s="36">
        <v>1151445</v>
      </c>
    </row>
    <row r="1009" spans="1:35" x14ac:dyDescent="0.25">
      <c r="B1009" s="35">
        <v>2002</v>
      </c>
      <c r="C1009" s="36" t="s">
        <v>11</v>
      </c>
      <c r="D1009" s="36">
        <v>2083991</v>
      </c>
      <c r="E1009" s="36">
        <v>1048366</v>
      </c>
      <c r="F1009" s="36">
        <v>1035625</v>
      </c>
    </row>
    <row r="1010" spans="1:35" x14ac:dyDescent="0.25">
      <c r="B1010" s="35">
        <v>2002</v>
      </c>
      <c r="C1010" s="36" t="s">
        <v>12</v>
      </c>
      <c r="D1010" s="36">
        <v>1939428</v>
      </c>
      <c r="E1010" s="36">
        <v>971439</v>
      </c>
      <c r="F1010" s="36">
        <v>967989</v>
      </c>
    </row>
    <row r="1011" spans="1:35" x14ac:dyDescent="0.25">
      <c r="B1011" s="35">
        <v>2002</v>
      </c>
      <c r="C1011" s="36" t="s">
        <v>13</v>
      </c>
      <c r="D1011" s="36">
        <v>1802751</v>
      </c>
      <c r="E1011" s="36">
        <v>900530</v>
      </c>
      <c r="F1011" s="36">
        <v>902221</v>
      </c>
    </row>
    <row r="1012" spans="1:35" x14ac:dyDescent="0.25">
      <c r="B1012" s="35">
        <v>2002</v>
      </c>
      <c r="C1012" s="36" t="s">
        <v>14</v>
      </c>
      <c r="D1012" s="36">
        <v>1533669</v>
      </c>
      <c r="E1012" s="36">
        <v>763945</v>
      </c>
      <c r="F1012" s="36">
        <v>769724</v>
      </c>
    </row>
    <row r="1013" spans="1:35" x14ac:dyDescent="0.25">
      <c r="B1013" s="35">
        <v>2002</v>
      </c>
      <c r="C1013" s="36" t="s">
        <v>15</v>
      </c>
      <c r="D1013" s="36">
        <v>1223362</v>
      </c>
      <c r="E1013" s="36">
        <v>607605</v>
      </c>
      <c r="F1013" s="36">
        <v>615757</v>
      </c>
    </row>
    <row r="1014" spans="1:35" x14ac:dyDescent="0.25">
      <c r="B1014" s="35">
        <v>2002</v>
      </c>
      <c r="C1014" s="36" t="s">
        <v>16</v>
      </c>
      <c r="D1014" s="36">
        <v>953347</v>
      </c>
      <c r="E1014" s="36">
        <v>471159</v>
      </c>
      <c r="F1014" s="36">
        <v>482188</v>
      </c>
    </row>
    <row r="1015" spans="1:35" x14ac:dyDescent="0.25">
      <c r="B1015" s="35">
        <v>2002</v>
      </c>
      <c r="C1015" s="36" t="s">
        <v>17</v>
      </c>
      <c r="D1015" s="36">
        <v>755347</v>
      </c>
      <c r="E1015" s="36">
        <v>370097</v>
      </c>
      <c r="F1015" s="36">
        <v>385250</v>
      </c>
    </row>
    <row r="1016" spans="1:35" x14ac:dyDescent="0.25">
      <c r="B1016" s="35">
        <v>2002</v>
      </c>
      <c r="C1016" s="36" t="s">
        <v>18</v>
      </c>
      <c r="D1016" s="36">
        <v>594853</v>
      </c>
      <c r="E1016" s="36">
        <v>288687</v>
      </c>
      <c r="F1016" s="36">
        <v>306166</v>
      </c>
    </row>
    <row r="1017" spans="1:35" s="46" customFormat="1" ht="15" customHeight="1" x14ac:dyDescent="0.25">
      <c r="A1017" s="48"/>
      <c r="B1017" s="35">
        <v>2002</v>
      </c>
      <c r="C1017" s="83" t="s">
        <v>19</v>
      </c>
      <c r="D1017" s="83">
        <v>459417</v>
      </c>
      <c r="E1017" s="83">
        <v>220150</v>
      </c>
      <c r="F1017" s="83">
        <v>239267</v>
      </c>
      <c r="G1017" s="4"/>
      <c r="H1017" s="48"/>
      <c r="I1017" s="48"/>
      <c r="J1017" s="48"/>
      <c r="K1017" s="48"/>
      <c r="L1017" s="48"/>
      <c r="M1017" s="48"/>
      <c r="N1017" s="48"/>
      <c r="O1017" s="48"/>
      <c r="P1017" s="48"/>
      <c r="Q1017" s="48"/>
      <c r="R1017" s="48"/>
      <c r="S1017" s="48"/>
      <c r="T1017" s="48"/>
      <c r="U1017" s="48"/>
      <c r="V1017" s="48"/>
      <c r="W1017" s="48"/>
      <c r="X1017" s="48"/>
      <c r="Y1017" s="48"/>
      <c r="Z1017" s="48"/>
      <c r="AA1017" s="48"/>
      <c r="AB1017" s="48"/>
      <c r="AC1017" s="48"/>
      <c r="AD1017" s="48"/>
      <c r="AE1017" s="48"/>
      <c r="AF1017" s="48"/>
      <c r="AG1017" s="48"/>
      <c r="AH1017" s="48"/>
      <c r="AI1017" s="48"/>
    </row>
    <row r="1018" spans="1:35" s="46" customFormat="1" ht="15" customHeight="1" x14ac:dyDescent="0.25">
      <c r="A1018" s="48"/>
      <c r="B1018" s="35">
        <v>2002</v>
      </c>
      <c r="C1018" s="85" t="s">
        <v>31</v>
      </c>
      <c r="D1018" s="85">
        <v>813408</v>
      </c>
      <c r="E1018" s="85">
        <v>364230</v>
      </c>
      <c r="F1018" s="85">
        <v>449178</v>
      </c>
      <c r="G1018" s="4"/>
      <c r="H1018" s="48"/>
      <c r="I1018" s="48"/>
      <c r="J1018" s="48"/>
      <c r="K1018" s="48"/>
      <c r="L1018" s="48"/>
      <c r="M1018" s="48"/>
      <c r="N1018" s="48"/>
      <c r="O1018" s="48"/>
      <c r="P1018" s="48"/>
      <c r="Q1018" s="48"/>
      <c r="R1018" s="48"/>
      <c r="S1018" s="48"/>
      <c r="T1018" s="48"/>
      <c r="U1018" s="48"/>
      <c r="V1018" s="48"/>
      <c r="W1018" s="48"/>
      <c r="X1018" s="48"/>
      <c r="Y1018" s="48"/>
      <c r="Z1018" s="48"/>
      <c r="AA1018" s="48"/>
      <c r="AB1018" s="48"/>
      <c r="AC1018" s="48"/>
      <c r="AD1018" s="48"/>
      <c r="AE1018" s="48"/>
      <c r="AF1018" s="48"/>
      <c r="AG1018" s="48"/>
      <c r="AH1018" s="48"/>
      <c r="AI1018" s="48"/>
    </row>
    <row r="1019" spans="1:35" s="46" customFormat="1" ht="15" customHeight="1" x14ac:dyDescent="0.25">
      <c r="A1019" s="48"/>
      <c r="B1019" s="160">
        <v>2002</v>
      </c>
      <c r="C1019" s="70" t="s">
        <v>24</v>
      </c>
      <c r="D1019" s="71">
        <f>+SUM(D1017:D1018)/SUM(D1004:D1018)</f>
        <v>5.0484633843070836E-2</v>
      </c>
      <c r="E1019" s="71">
        <f>+SUM(E1017:E1018)/SUM(E1004:E1018)</f>
        <v>4.6156349321690118E-2</v>
      </c>
      <c r="F1019" s="71">
        <f>+SUM(F1017:F1018)/SUM(F1004:F1018)</f>
        <v>5.4850725190891389E-2</v>
      </c>
      <c r="G1019" s="48"/>
      <c r="H1019" s="48"/>
      <c r="I1019" s="48"/>
      <c r="J1019" s="48"/>
      <c r="K1019" s="48"/>
      <c r="L1019" s="48"/>
      <c r="M1019" s="48"/>
      <c r="N1019" s="48"/>
      <c r="O1019" s="48"/>
      <c r="P1019" s="48"/>
      <c r="Q1019" s="48"/>
      <c r="R1019" s="48"/>
      <c r="S1019" s="48"/>
      <c r="T1019" s="48"/>
      <c r="U1019" s="48"/>
      <c r="V1019" s="48"/>
      <c r="W1019" s="48"/>
      <c r="X1019" s="48"/>
      <c r="Y1019" s="48"/>
      <c r="Z1019" s="48"/>
      <c r="AA1019" s="48"/>
      <c r="AB1019" s="48"/>
      <c r="AC1019" s="48"/>
      <c r="AD1019" s="48"/>
      <c r="AE1019" s="48"/>
      <c r="AF1019" s="48"/>
      <c r="AG1019" s="48"/>
      <c r="AH1019" s="48"/>
      <c r="AI1019" s="48"/>
    </row>
    <row r="1020" spans="1:35" s="46" customFormat="1" ht="15" customHeight="1" x14ac:dyDescent="0.25">
      <c r="A1020" s="48"/>
      <c r="B1020" s="69">
        <v>2002</v>
      </c>
      <c r="C1020" s="70" t="s">
        <v>25</v>
      </c>
      <c r="D1020" s="71">
        <f>+SUM(D1017:D1018)/SUM(D1004:D1006)</f>
        <v>0.15679073602738414</v>
      </c>
      <c r="E1020" s="71">
        <f>+SUM(E1017:E1018)/SUM(E1004:E1006)</f>
        <v>0.14086472787035567</v>
      </c>
      <c r="F1020" s="71">
        <f>+SUM(F1017:F1018)/SUM(F1004:F1006)</f>
        <v>0.17343512365765984</v>
      </c>
      <c r="G1020" s="48"/>
      <c r="H1020" s="48"/>
      <c r="I1020" s="48"/>
      <c r="J1020" s="48"/>
      <c r="K1020" s="48"/>
      <c r="L1020" s="48"/>
      <c r="M1020" s="48"/>
      <c r="N1020" s="48"/>
      <c r="O1020" s="48"/>
      <c r="P1020" s="48"/>
      <c r="Q1020" s="48"/>
      <c r="R1020" s="48"/>
      <c r="S1020" s="48"/>
      <c r="T1020" s="48"/>
      <c r="U1020" s="48"/>
      <c r="V1020" s="48"/>
      <c r="W1020" s="48"/>
      <c r="X1020" s="48"/>
      <c r="Y1020" s="48"/>
      <c r="Z1020" s="48"/>
      <c r="AA1020" s="48"/>
      <c r="AB1020" s="48"/>
      <c r="AC1020" s="48"/>
      <c r="AD1020" s="48"/>
      <c r="AE1020" s="48"/>
      <c r="AF1020" s="48"/>
      <c r="AG1020" s="48"/>
      <c r="AH1020" s="48"/>
      <c r="AI1020" s="48"/>
    </row>
    <row r="1021" spans="1:35" s="46" customFormat="1" ht="15" customHeight="1" x14ac:dyDescent="0.25">
      <c r="A1021" s="48"/>
      <c r="B1021" s="69">
        <v>2002</v>
      </c>
      <c r="C1021" s="70" t="s">
        <v>26</v>
      </c>
      <c r="D1021" s="71"/>
      <c r="E1021" s="71"/>
      <c r="F1021" s="71"/>
      <c r="G1021" s="48"/>
      <c r="H1021" s="48"/>
      <c r="I1021" s="48"/>
      <c r="J1021" s="48"/>
      <c r="K1021" s="48"/>
      <c r="L1021" s="48"/>
      <c r="M1021" s="48"/>
      <c r="N1021" s="48"/>
      <c r="O1021" s="48"/>
      <c r="P1021" s="48"/>
      <c r="Q1021" s="48"/>
      <c r="R1021" s="48"/>
      <c r="S1021" s="48"/>
      <c r="T1021" s="48"/>
      <c r="U1021" s="48"/>
      <c r="V1021" s="48"/>
      <c r="W1021" s="48"/>
      <c r="X1021" s="48"/>
      <c r="Y1021" s="48"/>
      <c r="Z1021" s="48"/>
      <c r="AA1021" s="48"/>
      <c r="AB1021" s="48"/>
      <c r="AC1021" s="48"/>
      <c r="AD1021" s="48"/>
      <c r="AE1021" s="48"/>
      <c r="AF1021" s="48"/>
      <c r="AG1021" s="48"/>
      <c r="AH1021" s="48"/>
      <c r="AI1021" s="48"/>
    </row>
    <row r="1022" spans="1:35" s="46" customFormat="1" ht="15" customHeight="1" x14ac:dyDescent="0.25">
      <c r="A1022" s="48"/>
      <c r="B1022" s="69">
        <v>2002</v>
      </c>
      <c r="C1022" s="70" t="s">
        <v>27</v>
      </c>
      <c r="D1022" s="71">
        <f>+SUM(D1004:D1006,D1017:D1018)/SUM(D1007:D1016)</f>
        <v>0.5935543541384295</v>
      </c>
      <c r="E1022" s="71">
        <f>+SUM(E1004:E1006,E1017:E1018)/SUM(E1007:E1016)</f>
        <v>0.59698667289944307</v>
      </c>
      <c r="F1022" s="71">
        <f>+SUM(F1004:F1006,F1017:F1018)/SUM(F1007:F1016)</f>
        <v>0.59010696999430534</v>
      </c>
      <c r="G1022" s="48"/>
      <c r="H1022" s="48"/>
      <c r="I1022" s="48"/>
      <c r="J1022" s="48"/>
      <c r="K1022" s="48"/>
      <c r="L1022" s="48"/>
      <c r="M1022" s="48"/>
      <c r="N1022" s="48"/>
      <c r="O1022" s="48"/>
      <c r="P1022" s="48"/>
      <c r="Q1022" s="48"/>
      <c r="R1022" s="48"/>
      <c r="S1022" s="48"/>
      <c r="T1022" s="48"/>
      <c r="U1022" s="48"/>
      <c r="V1022" s="48"/>
      <c r="W1022" s="48"/>
      <c r="X1022" s="48"/>
      <c r="Y1022" s="48"/>
      <c r="Z1022" s="48"/>
      <c r="AA1022" s="48"/>
      <c r="AB1022" s="48"/>
      <c r="AC1022" s="48"/>
      <c r="AD1022" s="48"/>
      <c r="AE1022" s="48"/>
      <c r="AF1022" s="48"/>
      <c r="AG1022" s="48"/>
      <c r="AH1022" s="48"/>
      <c r="AI1022" s="48"/>
    </row>
    <row r="1023" spans="1:35" x14ac:dyDescent="0.25">
      <c r="B1023" s="69">
        <v>2002</v>
      </c>
      <c r="C1023" s="70" t="s">
        <v>28</v>
      </c>
      <c r="D1023" s="71">
        <f>+SUM(D1004:D1006)/SUM(D1007:D1016)</f>
        <v>0.51310434606071964</v>
      </c>
      <c r="E1023" s="71">
        <f>+SUM(E1004:E1006)/SUM(E1007:E1016)</f>
        <v>0.52327559816301272</v>
      </c>
      <c r="F1023" s="71">
        <f>+SUM(F1004:F1006)/SUM(F1007:F1016)</f>
        <v>0.50288844955902667</v>
      </c>
      <c r="G1023" s="48"/>
    </row>
    <row r="1024" spans="1:35" x14ac:dyDescent="0.25">
      <c r="B1024" s="72">
        <v>2002</v>
      </c>
      <c r="C1024" s="73" t="s">
        <v>29</v>
      </c>
      <c r="D1024" s="96">
        <f>+SUM(D1007:D1016)/SUM(D1017:D1018)</f>
        <v>12.43007954746332</v>
      </c>
      <c r="E1024" s="96">
        <f>+SUM(E1007:E1016)/SUM(E1017:E1018)</f>
        <v>13.566482425818817</v>
      </c>
      <c r="F1024" s="96">
        <f>+SUM(F1007:F1016)/SUM(F1017:F1018)</f>
        <v>11.465454756734379</v>
      </c>
      <c r="G1024" s="48"/>
    </row>
    <row r="1025" spans="1:35" x14ac:dyDescent="0.25">
      <c r="B1025" s="34">
        <v>2003</v>
      </c>
      <c r="C1025" s="34" t="s">
        <v>3</v>
      </c>
      <c r="D1025" s="34">
        <v>25622082</v>
      </c>
      <c r="E1025" s="34">
        <v>12864848</v>
      </c>
      <c r="F1025" s="34">
        <v>12757234</v>
      </c>
    </row>
    <row r="1026" spans="1:35" x14ac:dyDescent="0.25">
      <c r="B1026" s="35">
        <v>2003</v>
      </c>
      <c r="C1026" s="36" t="s">
        <v>6</v>
      </c>
      <c r="D1026" s="36">
        <v>2764684</v>
      </c>
      <c r="E1026" s="36">
        <v>1414520</v>
      </c>
      <c r="F1026" s="36">
        <v>1350164</v>
      </c>
    </row>
    <row r="1027" spans="1:35" x14ac:dyDescent="0.25">
      <c r="B1027" s="35">
        <v>2003</v>
      </c>
      <c r="C1027" s="36" t="s">
        <v>7</v>
      </c>
      <c r="D1027" s="36">
        <v>2697707</v>
      </c>
      <c r="E1027" s="36">
        <v>1379517</v>
      </c>
      <c r="F1027" s="36">
        <v>1318190</v>
      </c>
    </row>
    <row r="1028" spans="1:35" x14ac:dyDescent="0.25">
      <c r="B1028" s="35">
        <v>2003</v>
      </c>
      <c r="C1028" s="36" t="s">
        <v>8</v>
      </c>
      <c r="D1028" s="36">
        <v>2666890</v>
      </c>
      <c r="E1028" s="36">
        <v>1362801</v>
      </c>
      <c r="F1028" s="36">
        <v>1304089</v>
      </c>
    </row>
    <row r="1029" spans="1:35" x14ac:dyDescent="0.25">
      <c r="B1029" s="35">
        <v>2003</v>
      </c>
      <c r="C1029" s="36" t="s">
        <v>9</v>
      </c>
      <c r="D1029" s="36">
        <v>2630106</v>
      </c>
      <c r="E1029" s="36">
        <v>1340017</v>
      </c>
      <c r="F1029" s="36">
        <v>1290089</v>
      </c>
    </row>
    <row r="1030" spans="1:35" x14ac:dyDescent="0.25">
      <c r="B1030" s="35">
        <v>2003</v>
      </c>
      <c r="C1030" s="36" t="s">
        <v>10</v>
      </c>
      <c r="D1030" s="36">
        <v>2381018</v>
      </c>
      <c r="E1030" s="36">
        <v>1205834</v>
      </c>
      <c r="F1030" s="36">
        <v>1175184</v>
      </c>
    </row>
    <row r="1031" spans="1:35" x14ac:dyDescent="0.25">
      <c r="B1031" s="35">
        <v>2003</v>
      </c>
      <c r="C1031" s="36" t="s">
        <v>11</v>
      </c>
      <c r="D1031" s="36">
        <v>2117457</v>
      </c>
      <c r="E1031" s="36">
        <v>1065150</v>
      </c>
      <c r="F1031" s="36">
        <v>1052307</v>
      </c>
    </row>
    <row r="1032" spans="1:35" x14ac:dyDescent="0.25">
      <c r="B1032" s="35">
        <v>2003</v>
      </c>
      <c r="C1032" s="36" t="s">
        <v>12</v>
      </c>
      <c r="D1032" s="36">
        <v>1955678</v>
      </c>
      <c r="E1032" s="36">
        <v>979226</v>
      </c>
      <c r="F1032" s="36">
        <v>976452</v>
      </c>
    </row>
    <row r="1033" spans="1:35" x14ac:dyDescent="0.25">
      <c r="B1033" s="35">
        <v>2003</v>
      </c>
      <c r="C1033" s="36" t="s">
        <v>13</v>
      </c>
      <c r="D1033" s="36">
        <v>1835558</v>
      </c>
      <c r="E1033" s="36">
        <v>916510</v>
      </c>
      <c r="F1033" s="36">
        <v>919048</v>
      </c>
    </row>
    <row r="1034" spans="1:35" x14ac:dyDescent="0.25">
      <c r="B1034" s="35">
        <v>2003</v>
      </c>
      <c r="C1034" s="36" t="s">
        <v>14</v>
      </c>
      <c r="D1034" s="36">
        <v>1587363</v>
      </c>
      <c r="E1034" s="36">
        <v>790480</v>
      </c>
      <c r="F1034" s="36">
        <v>796883</v>
      </c>
    </row>
    <row r="1035" spans="1:35" x14ac:dyDescent="0.25">
      <c r="B1035" s="35">
        <v>2003</v>
      </c>
      <c r="C1035" s="36" t="s">
        <v>15</v>
      </c>
      <c r="D1035" s="36">
        <v>1276312</v>
      </c>
      <c r="E1035" s="36">
        <v>633602</v>
      </c>
      <c r="F1035" s="36">
        <v>642710</v>
      </c>
    </row>
    <row r="1036" spans="1:35" x14ac:dyDescent="0.25">
      <c r="B1036" s="35">
        <v>2003</v>
      </c>
      <c r="C1036" s="36" t="s">
        <v>16</v>
      </c>
      <c r="D1036" s="36">
        <v>992270</v>
      </c>
      <c r="E1036" s="36">
        <v>490580</v>
      </c>
      <c r="F1036" s="36">
        <v>501690</v>
      </c>
    </row>
    <row r="1037" spans="1:35" x14ac:dyDescent="0.25">
      <c r="B1037" s="35">
        <v>2003</v>
      </c>
      <c r="C1037" s="36" t="s">
        <v>17</v>
      </c>
      <c r="D1037" s="36">
        <v>784161</v>
      </c>
      <c r="E1037" s="36">
        <v>384041</v>
      </c>
      <c r="F1037" s="36">
        <v>400120</v>
      </c>
    </row>
    <row r="1038" spans="1:35" x14ac:dyDescent="0.25">
      <c r="B1038" s="35">
        <v>2003</v>
      </c>
      <c r="C1038" s="36" t="s">
        <v>18</v>
      </c>
      <c r="D1038" s="36">
        <v>613928</v>
      </c>
      <c r="E1038" s="36">
        <v>297770</v>
      </c>
      <c r="F1038" s="36">
        <v>316158</v>
      </c>
    </row>
    <row r="1039" spans="1:35" s="46" customFormat="1" ht="15" customHeight="1" x14ac:dyDescent="0.25">
      <c r="A1039" s="48"/>
      <c r="B1039" s="35">
        <v>2003</v>
      </c>
      <c r="C1039" s="36" t="s">
        <v>19</v>
      </c>
      <c r="D1039" s="36">
        <v>472693</v>
      </c>
      <c r="E1039" s="36">
        <v>226484</v>
      </c>
      <c r="F1039" s="36">
        <v>246209</v>
      </c>
      <c r="G1039" s="4"/>
      <c r="H1039" s="48"/>
      <c r="I1039" s="48"/>
      <c r="J1039" s="48"/>
      <c r="K1039" s="48"/>
      <c r="L1039" s="48"/>
      <c r="M1039" s="48"/>
      <c r="N1039" s="48"/>
      <c r="O1039" s="48"/>
      <c r="P1039" s="48"/>
      <c r="Q1039" s="48"/>
      <c r="R1039" s="48"/>
      <c r="S1039" s="48"/>
      <c r="T1039" s="48"/>
      <c r="U1039" s="48"/>
      <c r="V1039" s="48"/>
      <c r="W1039" s="48"/>
      <c r="X1039" s="48"/>
      <c r="Y1039" s="48"/>
      <c r="Z1039" s="48"/>
      <c r="AA1039" s="48"/>
      <c r="AB1039" s="48"/>
      <c r="AC1039" s="48"/>
      <c r="AD1039" s="48"/>
      <c r="AE1039" s="48"/>
      <c r="AF1039" s="48"/>
      <c r="AG1039" s="48"/>
      <c r="AH1039" s="48"/>
      <c r="AI1039" s="48"/>
    </row>
    <row r="1040" spans="1:35" s="46" customFormat="1" ht="15" customHeight="1" x14ac:dyDescent="0.25">
      <c r="A1040" s="48"/>
      <c r="B1040" s="35">
        <v>2003</v>
      </c>
      <c r="C1040" s="85" t="s">
        <v>31</v>
      </c>
      <c r="D1040" s="85">
        <v>846257</v>
      </c>
      <c r="E1040" s="85">
        <v>378316</v>
      </c>
      <c r="F1040" s="85">
        <v>467941</v>
      </c>
      <c r="G1040" s="4"/>
      <c r="H1040" s="48"/>
      <c r="I1040" s="48"/>
      <c r="J1040" s="48"/>
      <c r="K1040" s="48"/>
      <c r="L1040" s="48"/>
      <c r="M1040" s="48"/>
      <c r="N1040" s="48"/>
      <c r="O1040" s="48"/>
      <c r="P1040" s="48"/>
      <c r="Q1040" s="48"/>
      <c r="R1040" s="48"/>
      <c r="S1040" s="48"/>
      <c r="T1040" s="48"/>
      <c r="U1040" s="48"/>
      <c r="V1040" s="48"/>
      <c r="W1040" s="48"/>
      <c r="X1040" s="48"/>
      <c r="Y1040" s="48"/>
      <c r="Z1040" s="48"/>
      <c r="AA1040" s="48"/>
      <c r="AB1040" s="48"/>
      <c r="AC1040" s="48"/>
      <c r="AD1040" s="48"/>
      <c r="AE1040" s="48"/>
      <c r="AF1040" s="48"/>
      <c r="AG1040" s="48"/>
      <c r="AH1040" s="48"/>
      <c r="AI1040" s="48"/>
    </row>
    <row r="1041" spans="1:35" s="46" customFormat="1" ht="15" customHeight="1" x14ac:dyDescent="0.25">
      <c r="A1041" s="48"/>
      <c r="B1041" s="160">
        <v>2003</v>
      </c>
      <c r="C1041" s="70" t="s">
        <v>24</v>
      </c>
      <c r="D1041" s="71">
        <f>+SUM(D1039:D1040)/SUM(D1026:D1040)</f>
        <v>5.1477081370670814E-2</v>
      </c>
      <c r="E1041" s="71">
        <f>+SUM(E1039:E1040)/SUM(E1026:E1040)</f>
        <v>4.7011826334831162E-2</v>
      </c>
      <c r="F1041" s="71">
        <f>+SUM(F1039:F1040)/SUM(F1026:F1040)</f>
        <v>5.5980003188779007E-2</v>
      </c>
      <c r="G1041" s="48"/>
      <c r="H1041" s="48"/>
      <c r="I1041" s="48"/>
      <c r="J1041" s="48"/>
      <c r="K1041" s="48"/>
      <c r="L1041" s="48"/>
      <c r="M1041" s="48"/>
      <c r="N1041" s="48"/>
      <c r="O1041" s="48"/>
      <c r="P1041" s="48"/>
      <c r="Q1041" s="48"/>
      <c r="R1041" s="48"/>
      <c r="S1041" s="48"/>
      <c r="T1041" s="48"/>
      <c r="U1041" s="48"/>
      <c r="V1041" s="48"/>
      <c r="W1041" s="48"/>
      <c r="X1041" s="48"/>
      <c r="Y1041" s="48"/>
      <c r="Z1041" s="48"/>
      <c r="AA1041" s="48"/>
      <c r="AB1041" s="48"/>
      <c r="AC1041" s="48"/>
      <c r="AD1041" s="48"/>
      <c r="AE1041" s="48"/>
      <c r="AF1041" s="48"/>
      <c r="AG1041" s="48"/>
      <c r="AH1041" s="48"/>
      <c r="AI1041" s="48"/>
    </row>
    <row r="1042" spans="1:35" s="46" customFormat="1" ht="15" customHeight="1" x14ac:dyDescent="0.25">
      <c r="A1042" s="48"/>
      <c r="B1042" s="69">
        <v>2003</v>
      </c>
      <c r="C1042" s="70" t="s">
        <v>25</v>
      </c>
      <c r="D1042" s="71">
        <f>+SUM(D1039:D1040)/SUM(D1026:D1028)</f>
        <v>0.16224682109032768</v>
      </c>
      <c r="E1042" s="71">
        <f>+SUM(E1039:E1040)/SUM(E1026:E1028)</f>
        <v>0.1454952057308945</v>
      </c>
      <c r="F1042" s="71">
        <f>+SUM(F1039:F1040)/SUM(F1026:F1028)</f>
        <v>0.17977602195928299</v>
      </c>
      <c r="G1042" s="48"/>
      <c r="H1042" s="48"/>
      <c r="I1042" s="48"/>
      <c r="J1042" s="48"/>
      <c r="K1042" s="48"/>
      <c r="L1042" s="48"/>
      <c r="M1042" s="48"/>
      <c r="N1042" s="48"/>
      <c r="O1042" s="48"/>
      <c r="P1042" s="48"/>
      <c r="Q1042" s="48"/>
      <c r="R1042" s="48"/>
      <c r="S1042" s="48"/>
      <c r="T1042" s="48"/>
      <c r="U1042" s="48"/>
      <c r="V1042" s="48"/>
      <c r="W1042" s="48"/>
      <c r="X1042" s="48"/>
      <c r="Y1042" s="48"/>
      <c r="Z1042" s="48"/>
      <c r="AA1042" s="48"/>
      <c r="AB1042" s="48"/>
      <c r="AC1042" s="48"/>
      <c r="AD1042" s="48"/>
      <c r="AE1042" s="48"/>
      <c r="AF1042" s="48"/>
      <c r="AG1042" s="48"/>
      <c r="AH1042" s="48"/>
      <c r="AI1042" s="48"/>
    </row>
    <row r="1043" spans="1:35" s="46" customFormat="1" ht="15" customHeight="1" x14ac:dyDescent="0.25">
      <c r="A1043" s="48"/>
      <c r="B1043" s="69">
        <v>2003</v>
      </c>
      <c r="C1043" s="70" t="s">
        <v>26</v>
      </c>
      <c r="D1043" s="71"/>
      <c r="E1043" s="71"/>
      <c r="F1043" s="71"/>
      <c r="G1043" s="48"/>
      <c r="H1043" s="48"/>
      <c r="I1043" s="48"/>
      <c r="J1043" s="48"/>
      <c r="K1043" s="48"/>
      <c r="L1043" s="48"/>
      <c r="M1043" s="48"/>
      <c r="N1043" s="48"/>
      <c r="O1043" s="48"/>
      <c r="P1043" s="48"/>
      <c r="Q1043" s="48"/>
      <c r="R1043" s="48"/>
      <c r="S1043" s="48"/>
      <c r="T1043" s="48"/>
      <c r="U1043" s="48"/>
      <c r="V1043" s="48"/>
      <c r="W1043" s="48"/>
      <c r="X1043" s="48"/>
      <c r="Y1043" s="48"/>
      <c r="Z1043" s="48"/>
      <c r="AA1043" s="48"/>
      <c r="AB1043" s="48"/>
      <c r="AC1043" s="48"/>
      <c r="AD1043" s="48"/>
      <c r="AE1043" s="48"/>
      <c r="AF1043" s="48"/>
      <c r="AG1043" s="48"/>
      <c r="AH1043" s="48"/>
      <c r="AI1043" s="48"/>
    </row>
    <row r="1044" spans="1:35" s="46" customFormat="1" ht="15" customHeight="1" x14ac:dyDescent="0.25">
      <c r="A1044" s="48"/>
      <c r="B1044" s="69">
        <v>2003</v>
      </c>
      <c r="C1044" s="70" t="s">
        <v>27</v>
      </c>
      <c r="D1044" s="71">
        <f>+SUM(D1026:D1028,D1039:D1040)/SUM(D1029:D1038)</f>
        <v>0.58416706076988101</v>
      </c>
      <c r="E1044" s="71">
        <f>+SUM(E1026:E1028,E1039:E1040)/SUM(E1029:E1038)</f>
        <v>0.58762367012578964</v>
      </c>
      <c r="F1044" s="71">
        <f>+SUM(F1026:F1028,F1039:F1040)/SUM(F1029:F1038)</f>
        <v>0.58069650229764902</v>
      </c>
      <c r="G1044" s="48"/>
      <c r="H1044" s="48"/>
      <c r="I1044" s="48"/>
      <c r="J1044" s="48"/>
      <c r="K1044" s="48"/>
      <c r="L1044" s="48"/>
      <c r="M1044" s="48"/>
      <c r="N1044" s="48"/>
      <c r="O1044" s="48"/>
      <c r="P1044" s="48"/>
      <c r="Q1044" s="48"/>
      <c r="R1044" s="48"/>
      <c r="S1044" s="48"/>
      <c r="T1044" s="48"/>
      <c r="U1044" s="48"/>
      <c r="V1044" s="48"/>
      <c r="W1044" s="48"/>
      <c r="X1044" s="48"/>
      <c r="Y1044" s="48"/>
      <c r="Z1044" s="48"/>
      <c r="AA1044" s="48"/>
      <c r="AB1044" s="48"/>
      <c r="AC1044" s="48"/>
      <c r="AD1044" s="48"/>
      <c r="AE1044" s="48"/>
      <c r="AF1044" s="48"/>
      <c r="AG1044" s="48"/>
      <c r="AH1044" s="48"/>
      <c r="AI1044" s="48"/>
    </row>
    <row r="1045" spans="1:35" x14ac:dyDescent="0.25">
      <c r="B1045" s="69">
        <v>2003</v>
      </c>
      <c r="C1045" s="70" t="s">
        <v>28</v>
      </c>
      <c r="D1045" s="71">
        <f>+SUM(D1026:D1028)/SUM(D1029:D1038)</f>
        <v>0.50261876407789341</v>
      </c>
      <c r="E1045" s="71">
        <f>+SUM(E1026:E1028)/SUM(E1029:E1038)</f>
        <v>0.51298658186076873</v>
      </c>
      <c r="F1045" s="71">
        <f>+SUM(F1026:F1028)/SUM(F1029:F1038)</f>
        <v>0.49220910705853477</v>
      </c>
      <c r="G1045" s="48"/>
    </row>
    <row r="1046" spans="1:35" x14ac:dyDescent="0.25">
      <c r="B1046" s="72">
        <v>2003</v>
      </c>
      <c r="C1046" s="73" t="s">
        <v>29</v>
      </c>
      <c r="D1046" s="96">
        <f>+SUM(D1029:D1038)/SUM(D1039:D1040)</f>
        <v>12.262671822282876</v>
      </c>
      <c r="E1046" s="96">
        <f>+SUM(E1029:E1038)/SUM(E1039:E1040)</f>
        <v>13.398164682539683</v>
      </c>
      <c r="F1046" s="96">
        <f>+SUM(F1029:F1038)/SUM(F1039:F1040)</f>
        <v>11.301044598473711</v>
      </c>
      <c r="G1046" s="48"/>
    </row>
    <row r="1047" spans="1:35" x14ac:dyDescent="0.25">
      <c r="B1047" s="34">
        <v>2004</v>
      </c>
      <c r="C1047" s="34" t="s">
        <v>3</v>
      </c>
      <c r="D1047" s="34">
        <v>26032946</v>
      </c>
      <c r="E1047" s="34">
        <v>13068693</v>
      </c>
      <c r="F1047" s="34">
        <v>12964253</v>
      </c>
    </row>
    <row r="1048" spans="1:35" x14ac:dyDescent="0.25">
      <c r="B1048" s="35">
        <v>2004</v>
      </c>
      <c r="C1048" s="36" t="s">
        <v>6</v>
      </c>
      <c r="D1048" s="36">
        <v>2770821</v>
      </c>
      <c r="E1048" s="36">
        <v>1418313</v>
      </c>
      <c r="F1048" s="36">
        <v>1352508</v>
      </c>
    </row>
    <row r="1049" spans="1:35" x14ac:dyDescent="0.25">
      <c r="B1049" s="35">
        <v>2004</v>
      </c>
      <c r="C1049" s="36" t="s">
        <v>7</v>
      </c>
      <c r="D1049" s="36">
        <v>2706261</v>
      </c>
      <c r="E1049" s="36">
        <v>1384679</v>
      </c>
      <c r="F1049" s="36">
        <v>1321582</v>
      </c>
    </row>
    <row r="1050" spans="1:35" x14ac:dyDescent="0.25">
      <c r="B1050" s="35">
        <v>2004</v>
      </c>
      <c r="C1050" s="36" t="s">
        <v>8</v>
      </c>
      <c r="D1050" s="36">
        <v>2666416</v>
      </c>
      <c r="E1050" s="36">
        <v>1363468</v>
      </c>
      <c r="F1050" s="36">
        <v>1302948</v>
      </c>
    </row>
    <row r="1051" spans="1:35" x14ac:dyDescent="0.25">
      <c r="B1051" s="35">
        <v>2004</v>
      </c>
      <c r="C1051" s="36" t="s">
        <v>9</v>
      </c>
      <c r="D1051" s="36">
        <v>2648339</v>
      </c>
      <c r="E1051" s="36">
        <v>1350023</v>
      </c>
      <c r="F1051" s="36">
        <v>1298316</v>
      </c>
    </row>
    <row r="1052" spans="1:35" x14ac:dyDescent="0.25">
      <c r="B1052" s="35">
        <v>2004</v>
      </c>
      <c r="C1052" s="36" t="s">
        <v>10</v>
      </c>
      <c r="D1052" s="36">
        <v>2429884</v>
      </c>
      <c r="E1052" s="36">
        <v>1230791</v>
      </c>
      <c r="F1052" s="36">
        <v>1199093</v>
      </c>
    </row>
    <row r="1053" spans="1:35" x14ac:dyDescent="0.25">
      <c r="B1053" s="35">
        <v>2004</v>
      </c>
      <c r="C1053" s="36" t="s">
        <v>11</v>
      </c>
      <c r="D1053" s="36">
        <v>2155902</v>
      </c>
      <c r="E1053" s="36">
        <v>1084480</v>
      </c>
      <c r="F1053" s="36">
        <v>1071422</v>
      </c>
    </row>
    <row r="1054" spans="1:35" x14ac:dyDescent="0.25">
      <c r="B1054" s="35">
        <v>2004</v>
      </c>
      <c r="C1054" s="36" t="s">
        <v>12</v>
      </c>
      <c r="D1054" s="36">
        <v>1974910</v>
      </c>
      <c r="E1054" s="36">
        <v>988515</v>
      </c>
      <c r="F1054" s="36">
        <v>986395</v>
      </c>
    </row>
    <row r="1055" spans="1:35" x14ac:dyDescent="0.25">
      <c r="B1055" s="35">
        <v>2004</v>
      </c>
      <c r="C1055" s="36" t="s">
        <v>13</v>
      </c>
      <c r="D1055" s="36">
        <v>1862090</v>
      </c>
      <c r="E1055" s="36">
        <v>929316</v>
      </c>
      <c r="F1055" s="36">
        <v>932774</v>
      </c>
    </row>
    <row r="1056" spans="1:35" x14ac:dyDescent="0.25">
      <c r="B1056" s="35">
        <v>2004</v>
      </c>
      <c r="C1056" s="36" t="s">
        <v>14</v>
      </c>
      <c r="D1056" s="36">
        <v>1638504</v>
      </c>
      <c r="E1056" s="36">
        <v>815737</v>
      </c>
      <c r="F1056" s="36">
        <v>822767</v>
      </c>
    </row>
    <row r="1057" spans="1:35" x14ac:dyDescent="0.25">
      <c r="B1057" s="35">
        <v>2004</v>
      </c>
      <c r="C1057" s="36" t="s">
        <v>15</v>
      </c>
      <c r="D1057" s="36">
        <v>1330163</v>
      </c>
      <c r="E1057" s="36">
        <v>660027</v>
      </c>
      <c r="F1057" s="36">
        <v>670136</v>
      </c>
    </row>
    <row r="1058" spans="1:35" x14ac:dyDescent="0.25">
      <c r="B1058" s="35">
        <v>2004</v>
      </c>
      <c r="C1058" s="36" t="s">
        <v>16</v>
      </c>
      <c r="D1058" s="36">
        <v>1034460</v>
      </c>
      <c r="E1058" s="36">
        <v>511580</v>
      </c>
      <c r="F1058" s="36">
        <v>522880</v>
      </c>
    </row>
    <row r="1059" spans="1:35" x14ac:dyDescent="0.25">
      <c r="B1059" s="35">
        <v>2004</v>
      </c>
      <c r="C1059" s="36" t="s">
        <v>17</v>
      </c>
      <c r="D1059" s="36">
        <v>815359</v>
      </c>
      <c r="E1059" s="36">
        <v>399161</v>
      </c>
      <c r="F1059" s="36">
        <v>416198</v>
      </c>
    </row>
    <row r="1060" spans="1:35" x14ac:dyDescent="0.25">
      <c r="B1060" s="35">
        <v>2004</v>
      </c>
      <c r="C1060" s="36" t="s">
        <v>18</v>
      </c>
      <c r="D1060" s="36">
        <v>634377</v>
      </c>
      <c r="E1060" s="36">
        <v>307462</v>
      </c>
      <c r="F1060" s="36">
        <v>326915</v>
      </c>
    </row>
    <row r="1061" spans="1:35" s="46" customFormat="1" ht="15" customHeight="1" x14ac:dyDescent="0.25">
      <c r="A1061" s="48"/>
      <c r="B1061" s="35">
        <v>2004</v>
      </c>
      <c r="C1061" s="36" t="s">
        <v>19</v>
      </c>
      <c r="D1061" s="36">
        <v>486889</v>
      </c>
      <c r="E1061" s="36">
        <v>233177</v>
      </c>
      <c r="F1061" s="36">
        <v>253712</v>
      </c>
      <c r="G1061" s="4"/>
      <c r="H1061" s="48"/>
      <c r="I1061" s="48"/>
      <c r="J1061" s="48"/>
      <c r="K1061" s="48"/>
      <c r="L1061" s="48"/>
      <c r="M1061" s="48"/>
      <c r="N1061" s="48"/>
      <c r="O1061" s="48"/>
      <c r="P1061" s="48"/>
      <c r="Q1061" s="48"/>
      <c r="R1061" s="48"/>
      <c r="S1061" s="48"/>
      <c r="T1061" s="48"/>
      <c r="U1061" s="48"/>
      <c r="V1061" s="48"/>
      <c r="W1061" s="48"/>
      <c r="X1061" s="48"/>
      <c r="Y1061" s="48"/>
      <c r="Z1061" s="48"/>
      <c r="AA1061" s="48"/>
      <c r="AB1061" s="48"/>
      <c r="AC1061" s="48"/>
      <c r="AD1061" s="48"/>
      <c r="AE1061" s="48"/>
      <c r="AF1061" s="48"/>
      <c r="AG1061" s="48"/>
      <c r="AH1061" s="48"/>
      <c r="AI1061" s="48"/>
    </row>
    <row r="1062" spans="1:35" s="46" customFormat="1" ht="15" customHeight="1" x14ac:dyDescent="0.25">
      <c r="A1062" s="48"/>
      <c r="B1062" s="35">
        <v>2004</v>
      </c>
      <c r="C1062" s="85" t="s">
        <v>31</v>
      </c>
      <c r="D1062" s="85">
        <v>878571</v>
      </c>
      <c r="E1062" s="85">
        <v>391964</v>
      </c>
      <c r="F1062" s="85">
        <v>486607</v>
      </c>
      <c r="G1062" s="4"/>
      <c r="H1062" s="48"/>
      <c r="I1062" s="48"/>
      <c r="J1062" s="48"/>
      <c r="K1062" s="48"/>
      <c r="L1062" s="48"/>
      <c r="M1062" s="48"/>
      <c r="N1062" s="48"/>
      <c r="O1062" s="48"/>
      <c r="P1062" s="48"/>
      <c r="Q1062" s="48"/>
      <c r="R1062" s="48"/>
      <c r="S1062" s="48"/>
      <c r="T1062" s="48"/>
      <c r="U1062" s="48"/>
      <c r="V1062" s="48"/>
      <c r="W1062" s="48"/>
      <c r="X1062" s="48"/>
      <c r="Y1062" s="48"/>
      <c r="Z1062" s="48"/>
      <c r="AA1062" s="48"/>
      <c r="AB1062" s="48"/>
      <c r="AC1062" s="48"/>
      <c r="AD1062" s="48"/>
      <c r="AE1062" s="48"/>
      <c r="AF1062" s="48"/>
      <c r="AG1062" s="48"/>
      <c r="AH1062" s="48"/>
      <c r="AI1062" s="48"/>
    </row>
    <row r="1063" spans="1:35" s="46" customFormat="1" ht="15" customHeight="1" x14ac:dyDescent="0.25">
      <c r="A1063" s="48"/>
      <c r="B1063" s="160">
        <v>2004</v>
      </c>
      <c r="C1063" s="70" t="s">
        <v>24</v>
      </c>
      <c r="D1063" s="71">
        <f>+SUM(D1061:D1062)/SUM(D1048:D1062)</f>
        <v>5.2451228531722842E-2</v>
      </c>
      <c r="E1063" s="71">
        <f>+SUM(E1061:E1062)/SUM(E1048:E1062)</f>
        <v>4.7835005382711189E-2</v>
      </c>
      <c r="F1063" s="71">
        <f>+SUM(F1061:F1062)/SUM(F1048:F1062)</f>
        <v>5.7104639966529501E-2</v>
      </c>
      <c r="G1063" s="48"/>
      <c r="H1063" s="48"/>
      <c r="I1063" s="48"/>
      <c r="J1063" s="48"/>
      <c r="K1063" s="48"/>
      <c r="L1063" s="48"/>
      <c r="M1063" s="48"/>
      <c r="N1063" s="48"/>
      <c r="O1063" s="48"/>
      <c r="P1063" s="48"/>
      <c r="Q1063" s="48"/>
      <c r="R1063" s="48"/>
      <c r="S1063" s="48"/>
      <c r="T1063" s="48"/>
      <c r="U1063" s="48"/>
      <c r="V1063" s="48"/>
      <c r="W1063" s="48"/>
      <c r="X1063" s="48"/>
      <c r="Y1063" s="48"/>
      <c r="Z1063" s="48"/>
      <c r="AA1063" s="48"/>
      <c r="AB1063" s="48"/>
      <c r="AC1063" s="48"/>
      <c r="AD1063" s="48"/>
      <c r="AE1063" s="48"/>
      <c r="AF1063" s="48"/>
      <c r="AG1063" s="48"/>
      <c r="AH1063" s="48"/>
      <c r="AI1063" s="48"/>
    </row>
    <row r="1064" spans="1:35" s="46" customFormat="1" ht="15" customHeight="1" x14ac:dyDescent="0.25">
      <c r="A1064" s="48"/>
      <c r="B1064" s="69">
        <v>2004</v>
      </c>
      <c r="C1064" s="70" t="s">
        <v>25</v>
      </c>
      <c r="D1064" s="71">
        <f>+SUM(D1061:D1062)/SUM(D1048:D1050)</f>
        <v>0.1676748738686987</v>
      </c>
      <c r="E1064" s="71">
        <f>+SUM(E1061:E1062)/SUM(E1048:E1050)</f>
        <v>0.15004128204758957</v>
      </c>
      <c r="F1064" s="71">
        <f>+SUM(F1061:F1062)/SUM(F1048:F1050)</f>
        <v>0.18614833451427923</v>
      </c>
      <c r="G1064" s="48"/>
      <c r="H1064" s="48"/>
      <c r="I1064" s="48"/>
      <c r="J1064" s="48"/>
      <c r="K1064" s="48"/>
      <c r="L1064" s="48"/>
      <c r="M1064" s="48"/>
      <c r="N1064" s="48"/>
      <c r="O1064" s="48"/>
      <c r="P1064" s="48"/>
      <c r="Q1064" s="48"/>
      <c r="R1064" s="48"/>
      <c r="S1064" s="48"/>
      <c r="T1064" s="48"/>
      <c r="U1064" s="48"/>
      <c r="V1064" s="48"/>
      <c r="W1064" s="48"/>
      <c r="X1064" s="48"/>
      <c r="Y1064" s="48"/>
      <c r="Z1064" s="48"/>
      <c r="AA1064" s="48"/>
      <c r="AB1064" s="48"/>
      <c r="AC1064" s="48"/>
      <c r="AD1064" s="48"/>
      <c r="AE1064" s="48"/>
      <c r="AF1064" s="48"/>
      <c r="AG1064" s="48"/>
      <c r="AH1064" s="48"/>
      <c r="AI1064" s="48"/>
    </row>
    <row r="1065" spans="1:35" s="46" customFormat="1" ht="15" customHeight="1" x14ac:dyDescent="0.25">
      <c r="A1065" s="48"/>
      <c r="B1065" s="69">
        <v>2004</v>
      </c>
      <c r="C1065" s="70" t="s">
        <v>26</v>
      </c>
      <c r="D1065" s="71"/>
      <c r="E1065" s="71"/>
      <c r="F1065" s="71"/>
      <c r="G1065" s="48"/>
      <c r="H1065" s="48"/>
      <c r="I1065" s="48"/>
      <c r="J1065" s="48"/>
      <c r="K1065" s="48"/>
      <c r="L1065" s="48"/>
      <c r="M1065" s="48"/>
      <c r="N1065" s="48"/>
      <c r="O1065" s="48"/>
      <c r="P1065" s="48"/>
      <c r="Q1065" s="48"/>
      <c r="R1065" s="48"/>
      <c r="S1065" s="48"/>
      <c r="T1065" s="48"/>
      <c r="U1065" s="48"/>
      <c r="V1065" s="48"/>
      <c r="W1065" s="48"/>
      <c r="X1065" s="48"/>
      <c r="Y1065" s="48"/>
      <c r="Z1065" s="48"/>
      <c r="AA1065" s="48"/>
      <c r="AB1065" s="48"/>
      <c r="AC1065" s="48"/>
      <c r="AD1065" s="48"/>
      <c r="AE1065" s="48"/>
      <c r="AF1065" s="48"/>
      <c r="AG1065" s="48"/>
      <c r="AH1065" s="48"/>
      <c r="AI1065" s="48"/>
    </row>
    <row r="1066" spans="1:35" s="46" customFormat="1" ht="15" customHeight="1" x14ac:dyDescent="0.25">
      <c r="A1066" s="48"/>
      <c r="B1066" s="69">
        <v>2004</v>
      </c>
      <c r="C1066" s="70" t="s">
        <v>27</v>
      </c>
      <c r="D1066" s="71">
        <f>+SUM(D1048:D1050,D1061:D1062)/SUM(D1051:D1060)</f>
        <v>0.57546386501854152</v>
      </c>
      <c r="E1066" s="71">
        <f>+SUM(E1048:E1050,E1061:E1062)/SUM(E1051:E1060)</f>
        <v>0.57889908678071955</v>
      </c>
      <c r="F1066" s="71">
        <f>+SUM(F1048:F1050,F1061:F1062)/SUM(F1051:F1060)</f>
        <v>0.57201606519592341</v>
      </c>
      <c r="G1066" s="48"/>
      <c r="H1066" s="48"/>
      <c r="I1066" s="48"/>
      <c r="J1066" s="48"/>
      <c r="K1066" s="48"/>
      <c r="L1066" s="48"/>
      <c r="M1066" s="48"/>
      <c r="N1066" s="48"/>
      <c r="O1066" s="48"/>
      <c r="P1066" s="48"/>
      <c r="Q1066" s="48"/>
      <c r="R1066" s="48"/>
      <c r="S1066" s="48"/>
      <c r="T1066" s="48"/>
      <c r="U1066" s="48"/>
      <c r="V1066" s="48"/>
      <c r="W1066" s="48"/>
      <c r="X1066" s="48"/>
      <c r="Y1066" s="48"/>
      <c r="Z1066" s="48"/>
      <c r="AA1066" s="48"/>
      <c r="AB1066" s="48"/>
      <c r="AC1066" s="48"/>
      <c r="AD1066" s="48"/>
      <c r="AE1066" s="48"/>
      <c r="AF1066" s="48"/>
      <c r="AG1066" s="48"/>
      <c r="AH1066" s="48"/>
      <c r="AI1066" s="48"/>
    </row>
    <row r="1067" spans="1:35" x14ac:dyDescent="0.25">
      <c r="B1067" s="69">
        <v>2004</v>
      </c>
      <c r="C1067" s="70" t="s">
        <v>28</v>
      </c>
      <c r="D1067" s="71">
        <f>+SUM(D1048:D1050)/SUM(D1051:D1060)</f>
        <v>0.49282884979098268</v>
      </c>
      <c r="E1067" s="71">
        <f>+SUM(E1048:E1050)/SUM(E1051:E1060)</f>
        <v>0.50337244046580609</v>
      </c>
      <c r="F1067" s="71">
        <f>+SUM(F1048:F1050)/SUM(F1051:F1060)</f>
        <v>0.48224665377130982</v>
      </c>
      <c r="G1067" s="48"/>
    </row>
    <row r="1068" spans="1:35" x14ac:dyDescent="0.25">
      <c r="B1068" s="72">
        <v>2004</v>
      </c>
      <c r="C1068" s="73" t="s">
        <v>29</v>
      </c>
      <c r="D1068" s="96">
        <f>+SUM(D1051:D1060)/SUM(D1061:D1062)</f>
        <v>12.10140758425732</v>
      </c>
      <c r="E1068" s="96">
        <f>+SUM(E1051:E1060)/SUM(E1061:E1062)</f>
        <v>13.240360174744577</v>
      </c>
      <c r="F1068" s="96">
        <f>+SUM(F1051:F1060)/SUM(F1061:F1062)</f>
        <v>11.139651960843906</v>
      </c>
      <c r="G1068" s="48"/>
    </row>
    <row r="1069" spans="1:35" x14ac:dyDescent="0.25">
      <c r="B1069" s="34">
        <v>2005</v>
      </c>
      <c r="C1069" s="34" t="s">
        <v>3</v>
      </c>
      <c r="D1069" s="34">
        <v>26444921</v>
      </c>
      <c r="E1069" s="34">
        <v>13272966</v>
      </c>
      <c r="F1069" s="34">
        <v>13171955</v>
      </c>
    </row>
    <row r="1070" spans="1:35" x14ac:dyDescent="0.25">
      <c r="B1070" s="35">
        <v>2005</v>
      </c>
      <c r="C1070" s="36" t="s">
        <v>6</v>
      </c>
      <c r="D1070" s="36">
        <v>2774961</v>
      </c>
      <c r="E1070" s="36">
        <v>1421109</v>
      </c>
      <c r="F1070" s="36">
        <v>1353852</v>
      </c>
    </row>
    <row r="1071" spans="1:35" x14ac:dyDescent="0.25">
      <c r="B1071" s="35">
        <v>2005</v>
      </c>
      <c r="C1071" s="36" t="s">
        <v>7</v>
      </c>
      <c r="D1071" s="36">
        <v>2717633</v>
      </c>
      <c r="E1071" s="36">
        <v>1391198</v>
      </c>
      <c r="F1071" s="36">
        <v>1326435</v>
      </c>
    </row>
    <row r="1072" spans="1:35" x14ac:dyDescent="0.25">
      <c r="B1072" s="35">
        <v>2005</v>
      </c>
      <c r="C1072" s="36" t="s">
        <v>8</v>
      </c>
      <c r="D1072" s="36">
        <v>2669179</v>
      </c>
      <c r="E1072" s="36">
        <v>1365750</v>
      </c>
      <c r="F1072" s="36">
        <v>1303429</v>
      </c>
    </row>
    <row r="1073" spans="1:35" x14ac:dyDescent="0.25">
      <c r="B1073" s="35">
        <v>2005</v>
      </c>
      <c r="C1073" s="36" t="s">
        <v>9</v>
      </c>
      <c r="D1073" s="36">
        <v>2655820</v>
      </c>
      <c r="E1073" s="36">
        <v>1354656</v>
      </c>
      <c r="F1073" s="36">
        <v>1301164</v>
      </c>
    </row>
    <row r="1074" spans="1:35" x14ac:dyDescent="0.25">
      <c r="B1074" s="35">
        <v>2005</v>
      </c>
      <c r="C1074" s="36" t="s">
        <v>10</v>
      </c>
      <c r="D1074" s="36">
        <v>2478653</v>
      </c>
      <c r="E1074" s="36">
        <v>1255800</v>
      </c>
      <c r="F1074" s="36">
        <v>1222853</v>
      </c>
    </row>
    <row r="1075" spans="1:35" x14ac:dyDescent="0.25">
      <c r="B1075" s="35">
        <v>2005</v>
      </c>
      <c r="C1075" s="36" t="s">
        <v>11</v>
      </c>
      <c r="D1075" s="36">
        <v>2198933</v>
      </c>
      <c r="E1075" s="36">
        <v>1106185</v>
      </c>
      <c r="F1075" s="36">
        <v>1092748</v>
      </c>
    </row>
    <row r="1076" spans="1:35" x14ac:dyDescent="0.25">
      <c r="B1076" s="35">
        <v>2005</v>
      </c>
      <c r="C1076" s="36" t="s">
        <v>12</v>
      </c>
      <c r="D1076" s="36">
        <v>1997058</v>
      </c>
      <c r="E1076" s="36">
        <v>999336</v>
      </c>
      <c r="F1076" s="36">
        <v>997722</v>
      </c>
    </row>
    <row r="1077" spans="1:35" x14ac:dyDescent="0.25">
      <c r="B1077" s="35">
        <v>2005</v>
      </c>
      <c r="C1077" s="36" t="s">
        <v>13</v>
      </c>
      <c r="D1077" s="36">
        <v>1881996</v>
      </c>
      <c r="E1077" s="36">
        <v>938833</v>
      </c>
      <c r="F1077" s="36">
        <v>943163</v>
      </c>
    </row>
    <row r="1078" spans="1:35" x14ac:dyDescent="0.25">
      <c r="B1078" s="35">
        <v>2005</v>
      </c>
      <c r="C1078" s="36" t="s">
        <v>14</v>
      </c>
      <c r="D1078" s="36">
        <v>1687172</v>
      </c>
      <c r="E1078" s="36">
        <v>839743</v>
      </c>
      <c r="F1078" s="36">
        <v>847429</v>
      </c>
    </row>
    <row r="1079" spans="1:35" x14ac:dyDescent="0.25">
      <c r="B1079" s="35">
        <v>2005</v>
      </c>
      <c r="C1079" s="36" t="s">
        <v>15</v>
      </c>
      <c r="D1079" s="36">
        <v>1386302</v>
      </c>
      <c r="E1079" s="36">
        <v>687617</v>
      </c>
      <c r="F1079" s="36">
        <v>698685</v>
      </c>
    </row>
    <row r="1080" spans="1:35" x14ac:dyDescent="0.25">
      <c r="B1080" s="35">
        <v>2005</v>
      </c>
      <c r="C1080" s="36" t="s">
        <v>16</v>
      </c>
      <c r="D1080" s="36">
        <v>1081480</v>
      </c>
      <c r="E1080" s="36">
        <v>534816</v>
      </c>
      <c r="F1080" s="36">
        <v>546664</v>
      </c>
    </row>
    <row r="1081" spans="1:35" x14ac:dyDescent="0.25">
      <c r="B1081" s="35">
        <v>2005</v>
      </c>
      <c r="C1081" s="36" t="s">
        <v>17</v>
      </c>
      <c r="D1081" s="36">
        <v>846847</v>
      </c>
      <c r="E1081" s="36">
        <v>414547</v>
      </c>
      <c r="F1081" s="36">
        <v>432300</v>
      </c>
    </row>
    <row r="1082" spans="1:35" x14ac:dyDescent="0.25">
      <c r="B1082" s="35">
        <v>2005</v>
      </c>
      <c r="C1082" s="36" t="s">
        <v>18</v>
      </c>
      <c r="D1082" s="36">
        <v>656368</v>
      </c>
      <c r="E1082" s="36">
        <v>317869</v>
      </c>
      <c r="F1082" s="36">
        <v>338499</v>
      </c>
    </row>
    <row r="1083" spans="1:35" s="46" customFormat="1" ht="15" customHeight="1" x14ac:dyDescent="0.25">
      <c r="A1083" s="48"/>
      <c r="B1083" s="35">
        <v>2005</v>
      </c>
      <c r="C1083" s="83" t="s">
        <v>19</v>
      </c>
      <c r="D1083" s="83">
        <v>502014</v>
      </c>
      <c r="E1083" s="83">
        <v>240252</v>
      </c>
      <c r="F1083" s="83">
        <v>261762</v>
      </c>
      <c r="G1083" s="4"/>
      <c r="H1083" s="48"/>
      <c r="I1083" s="48"/>
      <c r="J1083" s="48"/>
      <c r="K1083" s="48"/>
      <c r="L1083" s="48"/>
      <c r="M1083" s="48"/>
      <c r="N1083" s="48"/>
      <c r="O1083" s="48"/>
      <c r="P1083" s="48"/>
      <c r="Q1083" s="48"/>
      <c r="R1083" s="48"/>
      <c r="S1083" s="48"/>
      <c r="T1083" s="48"/>
      <c r="U1083" s="48"/>
      <c r="V1083" s="48"/>
      <c r="W1083" s="48"/>
      <c r="X1083" s="48"/>
      <c r="Y1083" s="48"/>
      <c r="Z1083" s="48"/>
      <c r="AA1083" s="48"/>
      <c r="AB1083" s="48"/>
      <c r="AC1083" s="48"/>
      <c r="AD1083" s="48"/>
      <c r="AE1083" s="48"/>
      <c r="AF1083" s="48"/>
      <c r="AG1083" s="48"/>
      <c r="AH1083" s="48"/>
      <c r="AI1083" s="48"/>
    </row>
    <row r="1084" spans="1:35" s="46" customFormat="1" ht="15" customHeight="1" x14ac:dyDescent="0.25">
      <c r="A1084" s="48"/>
      <c r="B1084" s="35">
        <v>2005</v>
      </c>
      <c r="C1084" s="85" t="s">
        <v>31</v>
      </c>
      <c r="D1084" s="85">
        <v>910505</v>
      </c>
      <c r="E1084" s="85">
        <v>405255</v>
      </c>
      <c r="F1084" s="85">
        <v>505250</v>
      </c>
      <c r="G1084" s="4"/>
      <c r="H1084" s="48"/>
      <c r="I1084" s="48"/>
      <c r="J1084" s="48"/>
      <c r="K1084" s="48"/>
      <c r="L1084" s="48"/>
      <c r="M1084" s="48"/>
      <c r="N1084" s="48"/>
      <c r="O1084" s="48"/>
      <c r="P1084" s="48"/>
      <c r="Q1084" s="48"/>
      <c r="R1084" s="48"/>
      <c r="S1084" s="48"/>
      <c r="T1084" s="48"/>
      <c r="U1084" s="48"/>
      <c r="V1084" s="48"/>
      <c r="W1084" s="48"/>
      <c r="X1084" s="48"/>
      <c r="Y1084" s="48"/>
      <c r="Z1084" s="48"/>
      <c r="AA1084" s="48"/>
      <c r="AB1084" s="48"/>
      <c r="AC1084" s="48"/>
      <c r="AD1084" s="48"/>
      <c r="AE1084" s="48"/>
      <c r="AF1084" s="48"/>
      <c r="AG1084" s="48"/>
      <c r="AH1084" s="48"/>
      <c r="AI1084" s="48"/>
    </row>
    <row r="1085" spans="1:35" s="46" customFormat="1" ht="15" customHeight="1" x14ac:dyDescent="0.25">
      <c r="A1085" s="48"/>
      <c r="B1085" s="160">
        <v>2005</v>
      </c>
      <c r="C1085" s="70" t="s">
        <v>24</v>
      </c>
      <c r="D1085" s="71">
        <f>+SUM(D1083:D1084)/SUM(D1070:D1084)</f>
        <v>5.3413621466292145E-2</v>
      </c>
      <c r="E1085" s="71">
        <f>+SUM(E1083:E1084)/SUM(E1070:E1084)</f>
        <v>4.8633214309446733E-2</v>
      </c>
      <c r="F1085" s="71">
        <f>+SUM(F1083:F1084)/SUM(F1070:F1084)</f>
        <v>5.8230687851575563E-2</v>
      </c>
      <c r="G1085" s="48"/>
      <c r="H1085" s="48"/>
      <c r="I1085" s="48"/>
      <c r="J1085" s="48"/>
      <c r="K1085" s="48"/>
      <c r="L1085" s="48"/>
      <c r="M1085" s="48"/>
      <c r="N1085" s="48"/>
      <c r="O1085" s="48"/>
      <c r="P1085" s="48"/>
      <c r="Q1085" s="48"/>
      <c r="R1085" s="48"/>
      <c r="S1085" s="48"/>
      <c r="T1085" s="48"/>
      <c r="U1085" s="48"/>
      <c r="V1085" s="48"/>
      <c r="W1085" s="48"/>
      <c r="X1085" s="48"/>
      <c r="Y1085" s="48"/>
      <c r="Z1085" s="48"/>
      <c r="AA1085" s="48"/>
      <c r="AB1085" s="48"/>
      <c r="AC1085" s="48"/>
      <c r="AD1085" s="48"/>
      <c r="AE1085" s="48"/>
      <c r="AF1085" s="48"/>
      <c r="AG1085" s="48"/>
      <c r="AH1085" s="48"/>
      <c r="AI1085" s="48"/>
    </row>
    <row r="1086" spans="1:35" s="46" customFormat="1" ht="15" customHeight="1" x14ac:dyDescent="0.25">
      <c r="A1086" s="48"/>
      <c r="B1086" s="69">
        <v>2005</v>
      </c>
      <c r="C1086" s="70" t="s">
        <v>25</v>
      </c>
      <c r="D1086" s="71">
        <f>+SUM(D1083:D1084)/SUM(D1070:D1072)</f>
        <v>0.17306521511931292</v>
      </c>
      <c r="E1086" s="71">
        <f>+SUM(E1083:E1084)/SUM(E1070:E1072)</f>
        <v>0.15449932827627771</v>
      </c>
      <c r="F1086" s="71">
        <f>+SUM(F1083:F1084)/SUM(F1070:F1072)</f>
        <v>0.19253681738356851</v>
      </c>
      <c r="G1086" s="48"/>
      <c r="H1086" s="48"/>
      <c r="I1086" s="48"/>
      <c r="J1086" s="48"/>
      <c r="K1086" s="48"/>
      <c r="L1086" s="48"/>
      <c r="M1086" s="48"/>
      <c r="N1086" s="48"/>
      <c r="O1086" s="48"/>
      <c r="P1086" s="48"/>
      <c r="Q1086" s="48"/>
      <c r="R1086" s="48"/>
      <c r="S1086" s="48"/>
      <c r="T1086" s="48"/>
      <c r="U1086" s="48"/>
      <c r="V1086" s="48"/>
      <c r="W1086" s="48"/>
      <c r="X1086" s="48"/>
      <c r="Y1086" s="48"/>
      <c r="Z1086" s="48"/>
      <c r="AA1086" s="48"/>
      <c r="AB1086" s="48"/>
      <c r="AC1086" s="48"/>
      <c r="AD1086" s="48"/>
      <c r="AE1086" s="48"/>
      <c r="AF1086" s="48"/>
      <c r="AG1086" s="48"/>
      <c r="AH1086" s="48"/>
      <c r="AI1086" s="48"/>
    </row>
    <row r="1087" spans="1:35" s="46" customFormat="1" ht="15" customHeight="1" x14ac:dyDescent="0.25">
      <c r="A1087" s="48"/>
      <c r="B1087" s="69">
        <v>2005</v>
      </c>
      <c r="C1087" s="70" t="s">
        <v>26</v>
      </c>
      <c r="D1087" s="71"/>
      <c r="E1087" s="71"/>
      <c r="F1087" s="71"/>
      <c r="G1087" s="48"/>
      <c r="H1087" s="48"/>
      <c r="I1087" s="48"/>
      <c r="J1087" s="48"/>
      <c r="K1087" s="48"/>
      <c r="L1087" s="48"/>
      <c r="M1087" s="48"/>
      <c r="N1087" s="48"/>
      <c r="O1087" s="48"/>
      <c r="P1087" s="48"/>
      <c r="Q1087" s="48"/>
      <c r="R1087" s="48"/>
      <c r="S1087" s="48"/>
      <c r="T1087" s="48"/>
      <c r="U1087" s="48"/>
      <c r="V1087" s="48"/>
      <c r="W1087" s="48"/>
      <c r="X1087" s="48"/>
      <c r="Y1087" s="48"/>
      <c r="Z1087" s="48"/>
      <c r="AA1087" s="48"/>
      <c r="AB1087" s="48"/>
      <c r="AC1087" s="48"/>
      <c r="AD1087" s="48"/>
      <c r="AE1087" s="48"/>
      <c r="AF1087" s="48"/>
      <c r="AG1087" s="48"/>
      <c r="AH1087" s="48"/>
      <c r="AI1087" s="48"/>
    </row>
    <row r="1088" spans="1:35" s="46" customFormat="1" ht="15" customHeight="1" x14ac:dyDescent="0.25">
      <c r="A1088" s="48"/>
      <c r="B1088" s="69">
        <v>2005</v>
      </c>
      <c r="C1088" s="70" t="s">
        <v>27</v>
      </c>
      <c r="D1088" s="71">
        <f>+SUM(D1070:D1072,D1083:D1084)/SUM(D1073:D1082)</f>
        <v>0.56751245018783825</v>
      </c>
      <c r="E1088" s="71">
        <f>+SUM(E1070:E1072,E1083:E1084)/SUM(E1073:E1082)</f>
        <v>0.57087637681341241</v>
      </c>
      <c r="F1088" s="71">
        <f>+SUM(F1070:F1072,F1083:F1084)/SUM(F1073:F1082)</f>
        <v>0.56413726883267723</v>
      </c>
      <c r="G1088" s="48"/>
      <c r="H1088" s="48"/>
      <c r="I1088" s="48"/>
      <c r="J1088" s="48"/>
      <c r="K1088" s="48"/>
      <c r="L1088" s="48"/>
      <c r="M1088" s="48"/>
      <c r="N1088" s="48"/>
      <c r="O1088" s="48"/>
      <c r="P1088" s="48"/>
      <c r="Q1088" s="48"/>
      <c r="R1088" s="48"/>
      <c r="S1088" s="48"/>
      <c r="T1088" s="48"/>
      <c r="U1088" s="48"/>
      <c r="V1088" s="48"/>
      <c r="W1088" s="48"/>
      <c r="X1088" s="48"/>
      <c r="Y1088" s="48"/>
      <c r="Z1088" s="48"/>
      <c r="AA1088" s="48"/>
      <c r="AB1088" s="48"/>
      <c r="AC1088" s="48"/>
      <c r="AD1088" s="48"/>
      <c r="AE1088" s="48"/>
      <c r="AF1088" s="48"/>
      <c r="AG1088" s="48"/>
      <c r="AH1088" s="48"/>
      <c r="AI1088" s="48"/>
    </row>
    <row r="1089" spans="2:7" x14ac:dyDescent="0.25">
      <c r="B1089" s="69">
        <v>2005</v>
      </c>
      <c r="C1089" s="70" t="s">
        <v>28</v>
      </c>
      <c r="D1089" s="71">
        <f>+SUM(D1070:D1072)/SUM(D1073:D1082)</f>
        <v>0.48378593352980498</v>
      </c>
      <c r="E1089" s="71">
        <f>+SUM(E1070:E1072)/SUM(E1073:E1082)</f>
        <v>0.49447960932619844</v>
      </c>
      <c r="F1089" s="71">
        <f>+SUM(F1070:F1072)/SUM(F1073:F1082)</f>
        <v>0.47305647977426568</v>
      </c>
      <c r="G1089" s="48"/>
    </row>
    <row r="1090" spans="2:7" x14ac:dyDescent="0.25">
      <c r="B1090" s="72">
        <v>2005</v>
      </c>
      <c r="C1090" s="73" t="s">
        <v>29</v>
      </c>
      <c r="D1090" s="96">
        <f>+SUM(D1073:D1082)/SUM(D1083:D1084)</f>
        <v>11.943647483679866</v>
      </c>
      <c r="E1090" s="96">
        <f>+SUM(E1073:E1082)/SUM(E1083:E1084)</f>
        <v>13.089559059777818</v>
      </c>
      <c r="F1090" s="96">
        <f>+SUM(F1073:F1082)/SUM(F1083:F1084)</f>
        <v>10.979263688182193</v>
      </c>
      <c r="G1090" s="48"/>
    </row>
    <row r="1091" spans="2:7" x14ac:dyDescent="0.25">
      <c r="B1091" s="34">
        <v>2006</v>
      </c>
      <c r="C1091" s="34" t="s">
        <v>3</v>
      </c>
      <c r="D1091" s="34">
        <v>26858165</v>
      </c>
      <c r="E1091" s="34">
        <v>13477276</v>
      </c>
      <c r="F1091" s="34">
        <v>13380889</v>
      </c>
    </row>
    <row r="1092" spans="2:7" x14ac:dyDescent="0.25">
      <c r="B1092" s="35">
        <v>2006</v>
      </c>
      <c r="C1092" s="36" t="s">
        <v>6</v>
      </c>
      <c r="D1092" s="36">
        <v>2777568</v>
      </c>
      <c r="E1092" s="36">
        <v>1423136</v>
      </c>
      <c r="F1092" s="36">
        <v>1354432</v>
      </c>
    </row>
    <row r="1093" spans="2:7" x14ac:dyDescent="0.25">
      <c r="B1093" s="35">
        <v>2006</v>
      </c>
      <c r="C1093" s="36" t="s">
        <v>7</v>
      </c>
      <c r="D1093" s="36">
        <v>2731615</v>
      </c>
      <c r="E1093" s="36">
        <v>1398903</v>
      </c>
      <c r="F1093" s="36">
        <v>1332712</v>
      </c>
    </row>
    <row r="1094" spans="2:7" x14ac:dyDescent="0.25">
      <c r="B1094" s="35">
        <v>2006</v>
      </c>
      <c r="C1094" s="36" t="s">
        <v>8</v>
      </c>
      <c r="D1094" s="36">
        <v>2676102</v>
      </c>
      <c r="E1094" s="36">
        <v>1370067</v>
      </c>
      <c r="F1094" s="36">
        <v>1306035</v>
      </c>
    </row>
    <row r="1095" spans="2:7" x14ac:dyDescent="0.25">
      <c r="B1095" s="35">
        <v>2006</v>
      </c>
      <c r="C1095" s="36" t="s">
        <v>9</v>
      </c>
      <c r="D1095" s="36">
        <v>2652306</v>
      </c>
      <c r="E1095" s="36">
        <v>1353699</v>
      </c>
      <c r="F1095" s="36">
        <v>1298607</v>
      </c>
    </row>
    <row r="1096" spans="2:7" x14ac:dyDescent="0.25">
      <c r="B1096" s="35">
        <v>2006</v>
      </c>
      <c r="C1096" s="36" t="s">
        <v>10</v>
      </c>
      <c r="D1096" s="36">
        <v>2526555</v>
      </c>
      <c r="E1096" s="36">
        <v>1280431</v>
      </c>
      <c r="F1096" s="36">
        <v>1246124</v>
      </c>
    </row>
    <row r="1097" spans="2:7" x14ac:dyDescent="0.25">
      <c r="B1097" s="35">
        <v>2006</v>
      </c>
      <c r="C1097" s="36" t="s">
        <v>11</v>
      </c>
      <c r="D1097" s="36">
        <v>2246449</v>
      </c>
      <c r="E1097" s="36">
        <v>1130161</v>
      </c>
      <c r="F1097" s="36">
        <v>1116288</v>
      </c>
    </row>
    <row r="1098" spans="2:7" x14ac:dyDescent="0.25">
      <c r="B1098" s="35">
        <v>2006</v>
      </c>
      <c r="C1098" s="36" t="s">
        <v>12</v>
      </c>
      <c r="D1098" s="36">
        <v>2022134</v>
      </c>
      <c r="E1098" s="36">
        <v>1011675</v>
      </c>
      <c r="F1098" s="36">
        <v>1010459</v>
      </c>
    </row>
    <row r="1099" spans="2:7" x14ac:dyDescent="0.25">
      <c r="B1099" s="35">
        <v>2006</v>
      </c>
      <c r="C1099" s="36" t="s">
        <v>13</v>
      </c>
      <c r="D1099" s="36">
        <v>1895050</v>
      </c>
      <c r="E1099" s="36">
        <v>944923</v>
      </c>
      <c r="F1099" s="36">
        <v>950127</v>
      </c>
    </row>
    <row r="1100" spans="2:7" x14ac:dyDescent="0.25">
      <c r="B1100" s="35">
        <v>2006</v>
      </c>
      <c r="C1100" s="36" t="s">
        <v>14</v>
      </c>
      <c r="D1100" s="36">
        <v>1733475</v>
      </c>
      <c r="E1100" s="36">
        <v>862513</v>
      </c>
      <c r="F1100" s="36">
        <v>870962</v>
      </c>
    </row>
    <row r="1101" spans="2:7" x14ac:dyDescent="0.25">
      <c r="B1101" s="35">
        <v>2006</v>
      </c>
      <c r="C1101" s="36" t="s">
        <v>15</v>
      </c>
      <c r="D1101" s="36">
        <v>1445027</v>
      </c>
      <c r="E1101" s="36">
        <v>716499</v>
      </c>
      <c r="F1101" s="36">
        <v>728528</v>
      </c>
    </row>
    <row r="1102" spans="2:7" x14ac:dyDescent="0.25">
      <c r="B1102" s="35">
        <v>2006</v>
      </c>
      <c r="C1102" s="36" t="s">
        <v>16</v>
      </c>
      <c r="D1102" s="36">
        <v>1134474</v>
      </c>
      <c r="E1102" s="36">
        <v>560676</v>
      </c>
      <c r="F1102" s="36">
        <v>573798</v>
      </c>
    </row>
    <row r="1103" spans="2:7" x14ac:dyDescent="0.25">
      <c r="B1103" s="35">
        <v>2006</v>
      </c>
      <c r="C1103" s="36" t="s">
        <v>17</v>
      </c>
      <c r="D1103" s="36">
        <v>877028</v>
      </c>
      <c r="E1103" s="36">
        <v>429536</v>
      </c>
      <c r="F1103" s="36">
        <v>447492</v>
      </c>
    </row>
    <row r="1104" spans="2:7" x14ac:dyDescent="0.25">
      <c r="B1104" s="35">
        <v>2006</v>
      </c>
      <c r="C1104" s="83" t="s">
        <v>18</v>
      </c>
      <c r="D1104" s="83">
        <v>680059</v>
      </c>
      <c r="E1104" s="83">
        <v>329086</v>
      </c>
      <c r="F1104" s="83">
        <v>350973</v>
      </c>
    </row>
    <row r="1105" spans="1:35" s="46" customFormat="1" ht="15" customHeight="1" x14ac:dyDescent="0.25">
      <c r="A1105" s="48"/>
      <c r="B1105" s="35">
        <v>2006</v>
      </c>
      <c r="C1105" s="83" t="s">
        <v>19</v>
      </c>
      <c r="D1105" s="83">
        <v>518119</v>
      </c>
      <c r="E1105" s="83">
        <v>247738</v>
      </c>
      <c r="F1105" s="83">
        <v>270381</v>
      </c>
      <c r="G1105" s="4"/>
      <c r="H1105" s="48"/>
      <c r="I1105" s="48"/>
      <c r="J1105" s="48"/>
      <c r="K1105" s="48"/>
      <c r="L1105" s="48"/>
      <c r="M1105" s="48"/>
      <c r="N1105" s="48"/>
      <c r="O1105" s="48"/>
      <c r="P1105" s="48"/>
      <c r="Q1105" s="48"/>
      <c r="R1105" s="48"/>
      <c r="S1105" s="48"/>
      <c r="T1105" s="48"/>
      <c r="U1105" s="48"/>
      <c r="V1105" s="48"/>
      <c r="W1105" s="48"/>
      <c r="X1105" s="48"/>
      <c r="Y1105" s="48"/>
      <c r="Z1105" s="48"/>
      <c r="AA1105" s="48"/>
      <c r="AB1105" s="48"/>
      <c r="AC1105" s="48"/>
      <c r="AD1105" s="48"/>
      <c r="AE1105" s="48"/>
      <c r="AF1105" s="48"/>
      <c r="AG1105" s="48"/>
      <c r="AH1105" s="48"/>
      <c r="AI1105" s="48"/>
    </row>
    <row r="1106" spans="1:35" s="46" customFormat="1" ht="15" customHeight="1" x14ac:dyDescent="0.25">
      <c r="A1106" s="48"/>
      <c r="B1106" s="35">
        <v>2006</v>
      </c>
      <c r="C1106" s="85" t="s">
        <v>31</v>
      </c>
      <c r="D1106" s="85">
        <v>942204</v>
      </c>
      <c r="E1106" s="85">
        <v>418233</v>
      </c>
      <c r="F1106" s="85">
        <v>523971</v>
      </c>
      <c r="G1106" s="4"/>
      <c r="H1106" s="48"/>
      <c r="I1106" s="48"/>
      <c r="J1106" s="48"/>
      <c r="K1106" s="48"/>
      <c r="L1106" s="48"/>
      <c r="M1106" s="48"/>
      <c r="N1106" s="48"/>
      <c r="O1106" s="48"/>
      <c r="P1106" s="48"/>
      <c r="Q1106" s="48"/>
      <c r="R1106" s="48"/>
      <c r="S1106" s="48"/>
      <c r="T1106" s="48"/>
      <c r="U1106" s="48"/>
      <c r="V1106" s="48"/>
      <c r="W1106" s="48"/>
      <c r="X1106" s="48"/>
      <c r="Y1106" s="48"/>
      <c r="Z1106" s="48"/>
      <c r="AA1106" s="48"/>
      <c r="AB1106" s="48"/>
      <c r="AC1106" s="48"/>
      <c r="AD1106" s="48"/>
      <c r="AE1106" s="48"/>
      <c r="AF1106" s="48"/>
      <c r="AG1106" s="48"/>
      <c r="AH1106" s="48"/>
      <c r="AI1106" s="48"/>
    </row>
    <row r="1107" spans="1:35" s="46" customFormat="1" ht="15" customHeight="1" x14ac:dyDescent="0.25">
      <c r="A1107" s="48"/>
      <c r="B1107" s="160">
        <v>2006</v>
      </c>
      <c r="C1107" s="70" t="s">
        <v>24</v>
      </c>
      <c r="D1107" s="71">
        <f>+SUM(D1105:D1106)/SUM(D1092:D1106)</f>
        <v>5.4371659419025838E-2</v>
      </c>
      <c r="E1107" s="71">
        <f>+SUM(E1105:E1106)/SUM(E1092:E1106)</f>
        <v>4.9414362368181822E-2</v>
      </c>
      <c r="F1107" s="71">
        <f>+SUM(F1105:F1106)/SUM(F1092:F1106)</f>
        <v>5.9364665531565206E-2</v>
      </c>
      <c r="G1107" s="48"/>
      <c r="H1107" s="48"/>
      <c r="I1107" s="48"/>
      <c r="J1107" s="48"/>
      <c r="K1107" s="48"/>
      <c r="L1107" s="48"/>
      <c r="M1107" s="48"/>
      <c r="N1107" s="48"/>
      <c r="O1107" s="48"/>
      <c r="P1107" s="48"/>
      <c r="Q1107" s="48"/>
      <c r="R1107" s="48"/>
      <c r="S1107" s="48"/>
      <c r="T1107" s="48"/>
      <c r="U1107" s="48"/>
      <c r="V1107" s="48"/>
      <c r="W1107" s="48"/>
      <c r="X1107" s="48"/>
      <c r="Y1107" s="48"/>
      <c r="Z1107" s="48"/>
      <c r="AA1107" s="48"/>
      <c r="AB1107" s="48"/>
      <c r="AC1107" s="48"/>
      <c r="AD1107" s="48"/>
      <c r="AE1107" s="48"/>
      <c r="AF1107" s="48"/>
      <c r="AG1107" s="48"/>
      <c r="AH1107" s="48"/>
      <c r="AI1107" s="48"/>
    </row>
    <row r="1108" spans="1:35" s="46" customFormat="1" ht="15" customHeight="1" x14ac:dyDescent="0.25">
      <c r="A1108" s="48"/>
      <c r="B1108" s="69">
        <v>2006</v>
      </c>
      <c r="C1108" s="70" t="s">
        <v>25</v>
      </c>
      <c r="D1108" s="71">
        <f>+SUM(D1105:D1106)/SUM(D1092:D1094)</f>
        <v>0.1784083266495913</v>
      </c>
      <c r="E1108" s="71">
        <f>+SUM(E1105:E1106)/SUM(E1092:E1094)</f>
        <v>0.15886311080874385</v>
      </c>
      <c r="F1108" s="71">
        <f>+SUM(F1105:F1106)/SUM(F1092:F1094)</f>
        <v>0.19892722064300147</v>
      </c>
      <c r="G1108" s="48"/>
      <c r="H1108" s="48"/>
      <c r="I1108" s="48"/>
      <c r="J1108" s="48"/>
      <c r="K1108" s="48"/>
      <c r="L1108" s="48"/>
      <c r="M1108" s="48"/>
      <c r="N1108" s="48"/>
      <c r="O1108" s="48"/>
      <c r="P1108" s="48"/>
      <c r="Q1108" s="48"/>
      <c r="R1108" s="48"/>
      <c r="S1108" s="48"/>
      <c r="T1108" s="48"/>
      <c r="U1108" s="48"/>
      <c r="V1108" s="48"/>
      <c r="W1108" s="48"/>
      <c r="X1108" s="48"/>
      <c r="Y1108" s="48"/>
      <c r="Z1108" s="48"/>
      <c r="AA1108" s="48"/>
      <c r="AB1108" s="48"/>
      <c r="AC1108" s="48"/>
      <c r="AD1108" s="48"/>
      <c r="AE1108" s="48"/>
      <c r="AF1108" s="48"/>
      <c r="AG1108" s="48"/>
      <c r="AH1108" s="48"/>
      <c r="AI1108" s="48"/>
    </row>
    <row r="1109" spans="1:35" s="46" customFormat="1" ht="15" customHeight="1" x14ac:dyDescent="0.25">
      <c r="A1109" s="48"/>
      <c r="B1109" s="69">
        <v>2006</v>
      </c>
      <c r="C1109" s="70" t="s">
        <v>26</v>
      </c>
      <c r="D1109" s="71"/>
      <c r="E1109" s="71"/>
      <c r="F1109" s="71"/>
      <c r="G1109" s="48"/>
      <c r="H1109" s="48"/>
      <c r="I1109" s="48"/>
      <c r="J1109" s="48"/>
      <c r="K1109" s="48"/>
      <c r="L1109" s="48"/>
      <c r="M1109" s="48"/>
      <c r="N1109" s="48"/>
      <c r="O1109" s="48"/>
      <c r="P1109" s="48"/>
      <c r="Q1109" s="48"/>
      <c r="R1109" s="48"/>
      <c r="S1109" s="48"/>
      <c r="T1109" s="48"/>
      <c r="U1109" s="48"/>
      <c r="V1109" s="48"/>
      <c r="W1109" s="48"/>
      <c r="X1109" s="48"/>
      <c r="Y1109" s="48"/>
      <c r="Z1109" s="48"/>
      <c r="AA1109" s="48"/>
      <c r="AB1109" s="48"/>
      <c r="AC1109" s="48"/>
      <c r="AD1109" s="48"/>
      <c r="AE1109" s="48"/>
      <c r="AF1109" s="48"/>
      <c r="AG1109" s="48"/>
      <c r="AH1109" s="48"/>
      <c r="AI1109" s="48"/>
    </row>
    <row r="1110" spans="1:35" s="46" customFormat="1" ht="15" customHeight="1" x14ac:dyDescent="0.25">
      <c r="A1110" s="48"/>
      <c r="B1110" s="69">
        <v>2006</v>
      </c>
      <c r="C1110" s="70" t="s">
        <v>27</v>
      </c>
      <c r="D1110" s="71">
        <f>+SUM(D1092:D1094,D1105:D1106)/SUM(D1095:D1104)</f>
        <v>0.56038205131288743</v>
      </c>
      <c r="E1110" s="71">
        <f>+SUM(E1092:E1094,E1105:E1106)/SUM(E1095:E1104)</f>
        <v>0.56363439340476995</v>
      </c>
      <c r="F1110" s="71">
        <f>+SUM(F1092:F1094,F1105:F1106)/SUM(F1095:F1104)</f>
        <v>0.55711992913596753</v>
      </c>
      <c r="G1110" s="48"/>
      <c r="H1110" s="48"/>
      <c r="I1110" s="48"/>
      <c r="J1110" s="48"/>
      <c r="K1110" s="48"/>
      <c r="L1110" s="48"/>
      <c r="M1110" s="48"/>
      <c r="N1110" s="48"/>
      <c r="O1110" s="48"/>
      <c r="P1110" s="48"/>
      <c r="Q1110" s="48"/>
      <c r="R1110" s="48"/>
      <c r="S1110" s="48"/>
      <c r="T1110" s="48"/>
      <c r="U1110" s="48"/>
      <c r="V1110" s="48"/>
      <c r="W1110" s="48"/>
      <c r="X1110" s="48"/>
      <c r="Y1110" s="48"/>
      <c r="Z1110" s="48"/>
      <c r="AA1110" s="48"/>
      <c r="AB1110" s="48"/>
      <c r="AC1110" s="48"/>
      <c r="AD1110" s="48"/>
      <c r="AE1110" s="48"/>
      <c r="AF1110" s="48"/>
      <c r="AG1110" s="48"/>
      <c r="AH1110" s="48"/>
      <c r="AI1110" s="48"/>
    </row>
    <row r="1111" spans="1:35" x14ac:dyDescent="0.25">
      <c r="B1111" s="69">
        <v>2006</v>
      </c>
      <c r="C1111" s="70" t="s">
        <v>28</v>
      </c>
      <c r="D1111" s="71">
        <f>+SUM(D1092:D1094)/SUM(D1095:D1104)</f>
        <v>0.47554148985534223</v>
      </c>
      <c r="E1111" s="71">
        <f>+SUM(E1092:E1094)/SUM(E1095:E1104)</f>
        <v>0.48636839687771449</v>
      </c>
      <c r="F1111" s="71">
        <f>+SUM(F1092:F1094)/SUM(F1095:F1104)</f>
        <v>0.46468202535027636</v>
      </c>
      <c r="G1111" s="48"/>
    </row>
    <row r="1112" spans="1:35" x14ac:dyDescent="0.25">
      <c r="B1112" s="72">
        <v>2006</v>
      </c>
      <c r="C1112" s="73" t="s">
        <v>29</v>
      </c>
      <c r="D1112" s="96">
        <f>+SUM(D1095:D1104)/SUM(D1105:D1106)</f>
        <v>11.786814971756248</v>
      </c>
      <c r="E1112" s="96">
        <f>+SUM(E1095:E1104)/SUM(E1105:E1106)</f>
        <v>12.942303794009048</v>
      </c>
      <c r="F1112" s="96">
        <f>+SUM(F1095:F1104)/SUM(F1105:F1106)</f>
        <v>10.818073096058171</v>
      </c>
      <c r="G1112" s="48"/>
    </row>
    <row r="1113" spans="1:35" x14ac:dyDescent="0.25">
      <c r="B1113" s="34">
        <v>2007</v>
      </c>
      <c r="C1113" s="34" t="s">
        <v>3</v>
      </c>
      <c r="D1113" s="34">
        <v>27272712</v>
      </c>
      <c r="E1113" s="34">
        <v>13682677</v>
      </c>
      <c r="F1113" s="34">
        <v>13590035</v>
      </c>
    </row>
    <row r="1114" spans="1:35" x14ac:dyDescent="0.25">
      <c r="B1114" s="35">
        <v>2007</v>
      </c>
      <c r="C1114" s="36" t="s">
        <v>6</v>
      </c>
      <c r="D1114" s="36">
        <v>2778731</v>
      </c>
      <c r="E1114" s="36">
        <v>1424497</v>
      </c>
      <c r="F1114" s="36">
        <v>1354234</v>
      </c>
    </row>
    <row r="1115" spans="1:35" x14ac:dyDescent="0.25">
      <c r="B1115" s="35">
        <v>2007</v>
      </c>
      <c r="C1115" s="36" t="s">
        <v>7</v>
      </c>
      <c r="D1115" s="36">
        <v>2744128</v>
      </c>
      <c r="E1115" s="36">
        <v>1405870</v>
      </c>
      <c r="F1115" s="36">
        <v>1338258</v>
      </c>
    </row>
    <row r="1116" spans="1:35" x14ac:dyDescent="0.25">
      <c r="B1116" s="35">
        <v>2007</v>
      </c>
      <c r="C1116" s="36" t="s">
        <v>8</v>
      </c>
      <c r="D1116" s="36">
        <v>2683782</v>
      </c>
      <c r="E1116" s="36">
        <v>1374807</v>
      </c>
      <c r="F1116" s="36">
        <v>1308975</v>
      </c>
    </row>
    <row r="1117" spans="1:35" x14ac:dyDescent="0.25">
      <c r="B1117" s="35">
        <v>2007</v>
      </c>
      <c r="C1117" s="36" t="s">
        <v>9</v>
      </c>
      <c r="D1117" s="36">
        <v>2650006</v>
      </c>
      <c r="E1117" s="36">
        <v>1353429</v>
      </c>
      <c r="F1117" s="36">
        <v>1296577</v>
      </c>
    </row>
    <row r="1118" spans="1:35" x14ac:dyDescent="0.25">
      <c r="B1118" s="35">
        <v>2007</v>
      </c>
      <c r="C1118" s="36" t="s">
        <v>10</v>
      </c>
      <c r="D1118" s="36">
        <v>2566531</v>
      </c>
      <c r="E1118" s="36">
        <v>1301223</v>
      </c>
      <c r="F1118" s="36">
        <v>1265308</v>
      </c>
    </row>
    <row r="1119" spans="1:35" x14ac:dyDescent="0.25">
      <c r="B1119" s="35">
        <v>2007</v>
      </c>
      <c r="C1119" s="36" t="s">
        <v>11</v>
      </c>
      <c r="D1119" s="36">
        <v>2295497</v>
      </c>
      <c r="E1119" s="36">
        <v>1155017</v>
      </c>
      <c r="F1119" s="36">
        <v>1140480</v>
      </c>
    </row>
    <row r="1120" spans="1:35" x14ac:dyDescent="0.25">
      <c r="B1120" s="35">
        <v>2007</v>
      </c>
      <c r="C1120" s="36" t="s">
        <v>12</v>
      </c>
      <c r="D1120" s="36">
        <v>2052531</v>
      </c>
      <c r="E1120" s="36">
        <v>1026825</v>
      </c>
      <c r="F1120" s="36">
        <v>1025706</v>
      </c>
    </row>
    <row r="1121" spans="1:35" x14ac:dyDescent="0.25">
      <c r="B1121" s="35">
        <v>2007</v>
      </c>
      <c r="C1121" s="36" t="s">
        <v>13</v>
      </c>
      <c r="D1121" s="36">
        <v>1910668</v>
      </c>
      <c r="E1121" s="36">
        <v>952378</v>
      </c>
      <c r="F1121" s="36">
        <v>958290</v>
      </c>
    </row>
    <row r="1122" spans="1:35" x14ac:dyDescent="0.25">
      <c r="B1122" s="35">
        <v>2007</v>
      </c>
      <c r="C1122" s="36" t="s">
        <v>14</v>
      </c>
      <c r="D1122" s="36">
        <v>1774147</v>
      </c>
      <c r="E1122" s="36">
        <v>882460</v>
      </c>
      <c r="F1122" s="36">
        <v>891687</v>
      </c>
    </row>
    <row r="1123" spans="1:35" x14ac:dyDescent="0.25">
      <c r="B1123" s="35">
        <v>2007</v>
      </c>
      <c r="C1123" s="36" t="s">
        <v>15</v>
      </c>
      <c r="D1123" s="36">
        <v>1502056</v>
      </c>
      <c r="E1123" s="36">
        <v>744606</v>
      </c>
      <c r="F1123" s="36">
        <v>757450</v>
      </c>
    </row>
    <row r="1124" spans="1:35" x14ac:dyDescent="0.25">
      <c r="B1124" s="35">
        <v>2007</v>
      </c>
      <c r="C1124" s="36" t="s">
        <v>16</v>
      </c>
      <c r="D1124" s="36">
        <v>1187650</v>
      </c>
      <c r="E1124" s="36">
        <v>586610</v>
      </c>
      <c r="F1124" s="36">
        <v>601040</v>
      </c>
    </row>
    <row r="1125" spans="1:35" x14ac:dyDescent="0.25">
      <c r="B1125" s="35">
        <v>2007</v>
      </c>
      <c r="C1125" s="36" t="s">
        <v>17</v>
      </c>
      <c r="D1125" s="36">
        <v>911991</v>
      </c>
      <c r="E1125" s="36">
        <v>446882</v>
      </c>
      <c r="F1125" s="36">
        <v>465109</v>
      </c>
    </row>
    <row r="1126" spans="1:35" x14ac:dyDescent="0.25">
      <c r="B1126" s="35">
        <v>2007</v>
      </c>
      <c r="C1126" s="36" t="s">
        <v>18</v>
      </c>
      <c r="D1126" s="36">
        <v>705813</v>
      </c>
      <c r="E1126" s="36">
        <v>341341</v>
      </c>
      <c r="F1126" s="36">
        <v>364472</v>
      </c>
    </row>
    <row r="1127" spans="1:35" s="46" customFormat="1" ht="15" customHeight="1" x14ac:dyDescent="0.25">
      <c r="A1127" s="48"/>
      <c r="B1127" s="35">
        <v>2007</v>
      </c>
      <c r="C1127" s="83" t="s">
        <v>19</v>
      </c>
      <c r="D1127" s="83">
        <v>535301</v>
      </c>
      <c r="E1127" s="83">
        <v>255697</v>
      </c>
      <c r="F1127" s="83">
        <v>279604</v>
      </c>
      <c r="G1127" s="4"/>
      <c r="H1127" s="48"/>
      <c r="I1127" s="48"/>
      <c r="J1127" s="48"/>
      <c r="K1127" s="48"/>
      <c r="L1127" s="48"/>
      <c r="M1127" s="48"/>
      <c r="N1127" s="48"/>
      <c r="O1127" s="48"/>
      <c r="P1127" s="48"/>
      <c r="Q1127" s="48"/>
      <c r="R1127" s="48"/>
      <c r="S1127" s="48"/>
      <c r="T1127" s="48"/>
      <c r="U1127" s="48"/>
      <c r="V1127" s="48"/>
      <c r="W1127" s="48"/>
      <c r="X1127" s="48"/>
      <c r="Y1127" s="48"/>
      <c r="Z1127" s="48"/>
      <c r="AA1127" s="48"/>
      <c r="AB1127" s="48"/>
      <c r="AC1127" s="48"/>
      <c r="AD1127" s="48"/>
      <c r="AE1127" s="48"/>
      <c r="AF1127" s="48"/>
      <c r="AG1127" s="48"/>
      <c r="AH1127" s="48"/>
      <c r="AI1127" s="48"/>
    </row>
    <row r="1128" spans="1:35" s="46" customFormat="1" ht="15" customHeight="1" x14ac:dyDescent="0.25">
      <c r="A1128" s="48"/>
      <c r="B1128" s="35">
        <v>2007</v>
      </c>
      <c r="C1128" s="85" t="s">
        <v>31</v>
      </c>
      <c r="D1128" s="85">
        <v>973880</v>
      </c>
      <c r="E1128" s="85">
        <v>431035</v>
      </c>
      <c r="F1128" s="85">
        <v>542845</v>
      </c>
      <c r="G1128" s="4"/>
      <c r="H1128" s="48"/>
      <c r="I1128" s="48"/>
      <c r="J1128" s="48"/>
      <c r="K1128" s="48"/>
      <c r="L1128" s="48"/>
      <c r="M1128" s="48"/>
      <c r="N1128" s="48"/>
      <c r="O1128" s="48"/>
      <c r="P1128" s="48"/>
      <c r="Q1128" s="48"/>
      <c r="R1128" s="48"/>
      <c r="S1128" s="48"/>
      <c r="T1128" s="48"/>
      <c r="U1128" s="48"/>
      <c r="V1128" s="48"/>
      <c r="W1128" s="48"/>
      <c r="X1128" s="48"/>
      <c r="Y1128" s="48"/>
      <c r="Z1128" s="48"/>
      <c r="AA1128" s="48"/>
      <c r="AB1128" s="48"/>
      <c r="AC1128" s="48"/>
      <c r="AD1128" s="48"/>
      <c r="AE1128" s="48"/>
      <c r="AF1128" s="48"/>
      <c r="AG1128" s="48"/>
      <c r="AH1128" s="48"/>
      <c r="AI1128" s="48"/>
    </row>
    <row r="1129" spans="1:35" s="46" customFormat="1" ht="15" customHeight="1" x14ac:dyDescent="0.25">
      <c r="A1129" s="48"/>
      <c r="B1129" s="160">
        <v>2007</v>
      </c>
      <c r="C1129" s="70" t="s">
        <v>24</v>
      </c>
      <c r="D1129" s="71">
        <f>+SUM(D1127:D1128)/SUM(D1114:D1128)</f>
        <v>5.5336667655200553E-2</v>
      </c>
      <c r="E1129" s="71">
        <f>+SUM(E1127:E1128)/SUM(E1114:E1128)</f>
        <v>5.0189886087349721E-2</v>
      </c>
      <c r="F1129" s="71">
        <f>+SUM(F1127:F1128)/SUM(F1114:F1128)</f>
        <v>6.0518534352560535E-2</v>
      </c>
      <c r="G1129" s="48"/>
      <c r="H1129" s="48"/>
      <c r="I1129" s="48"/>
      <c r="J1129" s="48"/>
      <c r="K1129" s="48"/>
      <c r="L1129" s="48"/>
      <c r="M1129" s="48"/>
      <c r="N1129" s="48"/>
      <c r="O1129" s="48"/>
      <c r="P1129" s="48"/>
      <c r="Q1129" s="48"/>
      <c r="R1129" s="48"/>
      <c r="S1129" s="48"/>
      <c r="T1129" s="48"/>
      <c r="U1129" s="48"/>
      <c r="V1129" s="48"/>
      <c r="W1129" s="48"/>
      <c r="X1129" s="48"/>
      <c r="Y1129" s="48"/>
      <c r="Z1129" s="48"/>
      <c r="AA1129" s="48"/>
      <c r="AB1129" s="48"/>
      <c r="AC1129" s="48"/>
      <c r="AD1129" s="48"/>
      <c r="AE1129" s="48"/>
      <c r="AF1129" s="48"/>
      <c r="AG1129" s="48"/>
      <c r="AH1129" s="48"/>
      <c r="AI1129" s="48"/>
    </row>
    <row r="1130" spans="1:35" s="46" customFormat="1" ht="15" customHeight="1" x14ac:dyDescent="0.25">
      <c r="A1130" s="48"/>
      <c r="B1130" s="69">
        <v>2007</v>
      </c>
      <c r="C1130" s="70" t="s">
        <v>25</v>
      </c>
      <c r="D1130" s="71">
        <f>+SUM(D1127:D1128)/SUM(D1114:D1116)</f>
        <v>0.18389752884279939</v>
      </c>
      <c r="E1130" s="71">
        <f>+SUM(E1127:E1128)/SUM(E1114:E1116)</f>
        <v>0.16330644106522108</v>
      </c>
      <c r="F1130" s="71">
        <f>+SUM(F1127:F1128)/SUM(F1114:F1116)</f>
        <v>0.20553686935316473</v>
      </c>
      <c r="G1130" s="48"/>
      <c r="H1130" s="48"/>
      <c r="I1130" s="48"/>
      <c r="J1130" s="48"/>
      <c r="K1130" s="48"/>
      <c r="L1130" s="48"/>
      <c r="M1130" s="48"/>
      <c r="N1130" s="48"/>
      <c r="O1130" s="48"/>
      <c r="P1130" s="48"/>
      <c r="Q1130" s="48"/>
      <c r="R1130" s="48"/>
      <c r="S1130" s="48"/>
      <c r="T1130" s="48"/>
      <c r="U1130" s="48"/>
      <c r="V1130" s="48"/>
      <c r="W1130" s="48"/>
      <c r="X1130" s="48"/>
      <c r="Y1130" s="48"/>
      <c r="Z1130" s="48"/>
      <c r="AA1130" s="48"/>
      <c r="AB1130" s="48"/>
      <c r="AC1130" s="48"/>
      <c r="AD1130" s="48"/>
      <c r="AE1130" s="48"/>
      <c r="AF1130" s="48"/>
      <c r="AG1130" s="48"/>
      <c r="AH1130" s="48"/>
      <c r="AI1130" s="48"/>
    </row>
    <row r="1131" spans="1:35" s="46" customFormat="1" ht="15" customHeight="1" x14ac:dyDescent="0.25">
      <c r="A1131" s="48"/>
      <c r="B1131" s="69">
        <v>2007</v>
      </c>
      <c r="C1131" s="70" t="s">
        <v>26</v>
      </c>
      <c r="D1131" s="71"/>
      <c r="E1131" s="71"/>
      <c r="F1131" s="71"/>
      <c r="G1131" s="48"/>
      <c r="H1131" s="48"/>
      <c r="I1131" s="48"/>
      <c r="J1131" s="48"/>
      <c r="K1131" s="48"/>
      <c r="L1131" s="48"/>
      <c r="M1131" s="48"/>
      <c r="N1131" s="48"/>
      <c r="O1131" s="48"/>
      <c r="P1131" s="48"/>
      <c r="Q1131" s="48"/>
      <c r="R1131" s="48"/>
      <c r="S1131" s="48"/>
      <c r="T1131" s="48"/>
      <c r="U1131" s="48"/>
      <c r="V1131" s="48"/>
      <c r="W1131" s="48"/>
      <c r="X1131" s="48"/>
      <c r="Y1131" s="48"/>
      <c r="Z1131" s="48"/>
      <c r="AA1131" s="48"/>
      <c r="AB1131" s="48"/>
      <c r="AC1131" s="48"/>
      <c r="AD1131" s="48"/>
      <c r="AE1131" s="48"/>
      <c r="AF1131" s="48"/>
      <c r="AG1131" s="48"/>
      <c r="AH1131" s="48"/>
      <c r="AI1131" s="48"/>
    </row>
    <row r="1132" spans="1:35" s="46" customFormat="1" ht="15" customHeight="1" x14ac:dyDescent="0.25">
      <c r="A1132" s="48"/>
      <c r="B1132" s="69">
        <v>2007</v>
      </c>
      <c r="C1132" s="70" t="s">
        <v>27</v>
      </c>
      <c r="D1132" s="71">
        <f>+SUM(D1114:D1116,D1127:D1128)/SUM(D1117:D1126)</f>
        <v>0.55339083402584399</v>
      </c>
      <c r="E1132" s="71">
        <f>+SUM(E1114:E1116,E1127:E1128)/SUM(E1117:E1126)</f>
        <v>0.55648201960897403</v>
      </c>
      <c r="F1132" s="71">
        <f>+SUM(F1114:F1116,F1127:F1128)/SUM(F1117:F1126)</f>
        <v>0.55029095543877515</v>
      </c>
      <c r="G1132" s="48"/>
      <c r="H1132" s="48"/>
      <c r="I1132" s="48"/>
      <c r="J1132" s="48"/>
      <c r="K1132" s="48"/>
      <c r="L1132" s="48"/>
      <c r="M1132" s="48"/>
      <c r="N1132" s="48"/>
      <c r="O1132" s="48"/>
      <c r="P1132" s="48"/>
      <c r="Q1132" s="48"/>
      <c r="R1132" s="48"/>
      <c r="S1132" s="48"/>
      <c r="T1132" s="48"/>
      <c r="U1132" s="48"/>
      <c r="V1132" s="48"/>
      <c r="W1132" s="48"/>
      <c r="X1132" s="48"/>
      <c r="Y1132" s="48"/>
      <c r="Z1132" s="48"/>
      <c r="AA1132" s="48"/>
      <c r="AB1132" s="48"/>
      <c r="AC1132" s="48"/>
      <c r="AD1132" s="48"/>
      <c r="AE1132" s="48"/>
      <c r="AF1132" s="48"/>
      <c r="AG1132" s="48"/>
      <c r="AH1132" s="48"/>
      <c r="AI1132" s="48"/>
    </row>
    <row r="1133" spans="1:35" x14ac:dyDescent="0.25">
      <c r="B1133" s="69">
        <v>2007</v>
      </c>
      <c r="C1133" s="70" t="s">
        <v>28</v>
      </c>
      <c r="D1133" s="71">
        <f>+SUM(D1114:D1116)/SUM(D1117:D1126)</f>
        <v>0.46743136170472105</v>
      </c>
      <c r="E1133" s="71">
        <f>+SUM(E1114:E1116)/SUM(E1117:E1126)</f>
        <v>0.47836236434779156</v>
      </c>
      <c r="F1133" s="71">
        <f>+SUM(F1114:F1116)/SUM(F1117:F1126)</f>
        <v>0.45646961899558974</v>
      </c>
      <c r="G1133" s="48"/>
    </row>
    <row r="1134" spans="1:35" x14ac:dyDescent="0.25">
      <c r="B1134" s="72">
        <v>2007</v>
      </c>
      <c r="C1134" s="73" t="s">
        <v>29</v>
      </c>
      <c r="D1134" s="96">
        <f>+SUM(D1117:D1126)/SUM(D1127:D1128)</f>
        <v>11.633389235618525</v>
      </c>
      <c r="E1134" s="96">
        <f>+SUM(E1117:E1126)/SUM(E1127:E1128)</f>
        <v>12.8008757419197</v>
      </c>
      <c r="F1134" s="96">
        <f>+SUM(F1117:F1126)/SUM(F1127:F1128)</f>
        <v>10.658556336015971</v>
      </c>
      <c r="G1134" s="48"/>
    </row>
    <row r="1135" spans="1:35" x14ac:dyDescent="0.25">
      <c r="B1135" s="34">
        <v>2008</v>
      </c>
      <c r="C1135" s="34" t="s">
        <v>3</v>
      </c>
      <c r="D1135" s="34">
        <v>27688638</v>
      </c>
      <c r="E1135" s="34">
        <v>13889561</v>
      </c>
      <c r="F1135" s="34">
        <v>13799077</v>
      </c>
    </row>
    <row r="1136" spans="1:35" x14ac:dyDescent="0.25">
      <c r="B1136" s="35">
        <v>2008</v>
      </c>
      <c r="C1136" s="36" t="s">
        <v>6</v>
      </c>
      <c r="D1136" s="36">
        <v>2778239</v>
      </c>
      <c r="E1136" s="36">
        <v>1425094</v>
      </c>
      <c r="F1136" s="36">
        <v>1353145</v>
      </c>
    </row>
    <row r="1137" spans="1:35" x14ac:dyDescent="0.25">
      <c r="B1137" s="35">
        <v>2008</v>
      </c>
      <c r="C1137" s="36" t="s">
        <v>7</v>
      </c>
      <c r="D1137" s="36">
        <v>2755302</v>
      </c>
      <c r="E1137" s="36">
        <v>1412239</v>
      </c>
      <c r="F1137" s="36">
        <v>1343063</v>
      </c>
    </row>
    <row r="1138" spans="1:35" x14ac:dyDescent="0.25">
      <c r="B1138" s="35">
        <v>2008</v>
      </c>
      <c r="C1138" s="36" t="s">
        <v>8</v>
      </c>
      <c r="D1138" s="36">
        <v>2693088</v>
      </c>
      <c r="E1138" s="36">
        <v>1380411</v>
      </c>
      <c r="F1138" s="36">
        <v>1312677</v>
      </c>
    </row>
    <row r="1139" spans="1:35" x14ac:dyDescent="0.25">
      <c r="B1139" s="35">
        <v>2008</v>
      </c>
      <c r="C1139" s="36" t="s">
        <v>9</v>
      </c>
      <c r="D1139" s="36">
        <v>2649983</v>
      </c>
      <c r="E1139" s="36">
        <v>1354427</v>
      </c>
      <c r="F1139" s="36">
        <v>1295556</v>
      </c>
    </row>
    <row r="1140" spans="1:35" x14ac:dyDescent="0.25">
      <c r="B1140" s="35">
        <v>2008</v>
      </c>
      <c r="C1140" s="36" t="s">
        <v>10</v>
      </c>
      <c r="D1140" s="36">
        <v>2597014</v>
      </c>
      <c r="E1140" s="36">
        <v>1317432</v>
      </c>
      <c r="F1140" s="36">
        <v>1279582</v>
      </c>
    </row>
    <row r="1141" spans="1:35" x14ac:dyDescent="0.25">
      <c r="B1141" s="35">
        <v>2008</v>
      </c>
      <c r="C1141" s="36" t="s">
        <v>11</v>
      </c>
      <c r="D1141" s="36">
        <v>2345915</v>
      </c>
      <c r="E1141" s="36">
        <v>1180703</v>
      </c>
      <c r="F1141" s="36">
        <v>1165212</v>
      </c>
    </row>
    <row r="1142" spans="1:35" x14ac:dyDescent="0.25">
      <c r="B1142" s="35">
        <v>2008</v>
      </c>
      <c r="C1142" s="36" t="s">
        <v>12</v>
      </c>
      <c r="D1142" s="36">
        <v>2088073</v>
      </c>
      <c r="E1142" s="36">
        <v>1044681</v>
      </c>
      <c r="F1142" s="36">
        <v>1043392</v>
      </c>
    </row>
    <row r="1143" spans="1:35" x14ac:dyDescent="0.25">
      <c r="B1143" s="35">
        <v>2008</v>
      </c>
      <c r="C1143" s="36" t="s">
        <v>13</v>
      </c>
      <c r="D1143" s="36">
        <v>1929264</v>
      </c>
      <c r="E1143" s="36">
        <v>961432</v>
      </c>
      <c r="F1143" s="36">
        <v>967832</v>
      </c>
    </row>
    <row r="1144" spans="1:35" x14ac:dyDescent="0.25">
      <c r="B1144" s="35">
        <v>2008</v>
      </c>
      <c r="C1144" s="36" t="s">
        <v>14</v>
      </c>
      <c r="D1144" s="36">
        <v>1809054</v>
      </c>
      <c r="E1144" s="36">
        <v>899546</v>
      </c>
      <c r="F1144" s="36">
        <v>909508</v>
      </c>
    </row>
    <row r="1145" spans="1:35" x14ac:dyDescent="0.25">
      <c r="B1145" s="35">
        <v>2008</v>
      </c>
      <c r="C1145" s="36" t="s">
        <v>15</v>
      </c>
      <c r="D1145" s="36">
        <v>1557178</v>
      </c>
      <c r="E1145" s="36">
        <v>771856</v>
      </c>
      <c r="F1145" s="36">
        <v>785322</v>
      </c>
    </row>
    <row r="1146" spans="1:35" x14ac:dyDescent="0.25">
      <c r="B1146" s="35">
        <v>2008</v>
      </c>
      <c r="C1146" s="36" t="s">
        <v>16</v>
      </c>
      <c r="D1146" s="36">
        <v>1241327</v>
      </c>
      <c r="E1146" s="36">
        <v>612814</v>
      </c>
      <c r="F1146" s="36">
        <v>628513</v>
      </c>
    </row>
    <row r="1147" spans="1:35" x14ac:dyDescent="0.25">
      <c r="B1147" s="35">
        <v>2008</v>
      </c>
      <c r="C1147" s="36" t="s">
        <v>17</v>
      </c>
      <c r="D1147" s="36">
        <v>950939</v>
      </c>
      <c r="E1147" s="36">
        <v>466184</v>
      </c>
      <c r="F1147" s="36">
        <v>484755</v>
      </c>
    </row>
    <row r="1148" spans="1:35" x14ac:dyDescent="0.25">
      <c r="B1148" s="35">
        <v>2008</v>
      </c>
      <c r="C1148" s="36" t="s">
        <v>18</v>
      </c>
      <c r="D1148" s="36">
        <v>733858</v>
      </c>
      <c r="E1148" s="36">
        <v>354774</v>
      </c>
      <c r="F1148" s="36">
        <v>379084</v>
      </c>
    </row>
    <row r="1149" spans="1:35" s="46" customFormat="1" ht="15" customHeight="1" x14ac:dyDescent="0.25">
      <c r="A1149" s="48"/>
      <c r="B1149" s="35">
        <v>2008</v>
      </c>
      <c r="C1149" s="36" t="s">
        <v>19</v>
      </c>
      <c r="D1149" s="36">
        <v>553694</v>
      </c>
      <c r="E1149" s="36">
        <v>264194</v>
      </c>
      <c r="F1149" s="36">
        <v>289500</v>
      </c>
      <c r="G1149" s="4"/>
      <c r="H1149" s="48"/>
      <c r="I1149" s="48"/>
      <c r="J1149" s="48"/>
      <c r="K1149" s="48"/>
      <c r="L1149" s="48"/>
      <c r="M1149" s="48"/>
      <c r="N1149" s="48"/>
      <c r="O1149" s="48"/>
      <c r="P1149" s="48"/>
      <c r="Q1149" s="48"/>
      <c r="R1149" s="48"/>
      <c r="S1149" s="48"/>
      <c r="T1149" s="48"/>
      <c r="U1149" s="48"/>
      <c r="V1149" s="48"/>
      <c r="W1149" s="48"/>
      <c r="X1149" s="48"/>
      <c r="Y1149" s="48"/>
      <c r="Z1149" s="48"/>
      <c r="AA1149" s="48"/>
      <c r="AB1149" s="48"/>
      <c r="AC1149" s="48"/>
      <c r="AD1149" s="48"/>
      <c r="AE1149" s="48"/>
      <c r="AF1149" s="48"/>
      <c r="AG1149" s="48"/>
      <c r="AH1149" s="48"/>
      <c r="AI1149" s="48"/>
    </row>
    <row r="1150" spans="1:35" s="46" customFormat="1" ht="15" customHeight="1" x14ac:dyDescent="0.25">
      <c r="A1150" s="48"/>
      <c r="B1150" s="35">
        <v>2008</v>
      </c>
      <c r="C1150" s="85" t="s">
        <v>31</v>
      </c>
      <c r="D1150" s="85">
        <v>1005710</v>
      </c>
      <c r="E1150" s="85">
        <v>443774</v>
      </c>
      <c r="F1150" s="85">
        <v>561936</v>
      </c>
      <c r="G1150" s="4"/>
      <c r="H1150" s="48"/>
      <c r="I1150" s="48"/>
      <c r="J1150" s="48"/>
      <c r="K1150" s="48"/>
      <c r="L1150" s="48"/>
      <c r="M1150" s="48"/>
      <c r="N1150" s="48"/>
      <c r="O1150" s="48"/>
      <c r="P1150" s="48"/>
      <c r="Q1150" s="48"/>
      <c r="R1150" s="48"/>
      <c r="S1150" s="48"/>
      <c r="T1150" s="48"/>
      <c r="U1150" s="48"/>
      <c r="V1150" s="48"/>
      <c r="W1150" s="48"/>
      <c r="X1150" s="48"/>
      <c r="Y1150" s="48"/>
      <c r="Z1150" s="48"/>
      <c r="AA1150" s="48"/>
      <c r="AB1150" s="48"/>
      <c r="AC1150" s="48"/>
      <c r="AD1150" s="48"/>
      <c r="AE1150" s="48"/>
      <c r="AF1150" s="48"/>
      <c r="AG1150" s="48"/>
      <c r="AH1150" s="48"/>
      <c r="AI1150" s="48"/>
    </row>
    <row r="1151" spans="1:35" s="46" customFormat="1" ht="15" customHeight="1" x14ac:dyDescent="0.25">
      <c r="A1151" s="48"/>
      <c r="B1151" s="160">
        <v>2008</v>
      </c>
      <c r="C1151" s="70" t="s">
        <v>24</v>
      </c>
      <c r="D1151" s="71">
        <f>+SUM(D1149:D1150)/SUM(D1136:D1150)</f>
        <v>5.6319274353617541E-2</v>
      </c>
      <c r="E1151" s="71">
        <f>+SUM(E1149:E1150)/SUM(E1136:E1150)</f>
        <v>5.0971229400266861E-2</v>
      </c>
      <c r="F1151" s="71">
        <f>+SUM(F1149:F1150)/SUM(F1136:F1150)</f>
        <v>6.1702387775646156E-2</v>
      </c>
      <c r="G1151" s="48"/>
      <c r="H1151" s="48"/>
      <c r="I1151" s="48"/>
      <c r="J1151" s="48"/>
      <c r="K1151" s="48"/>
      <c r="L1151" s="48"/>
      <c r="M1151" s="48"/>
      <c r="N1151" s="48"/>
      <c r="O1151" s="48"/>
      <c r="P1151" s="48"/>
      <c r="Q1151" s="48"/>
      <c r="R1151" s="48"/>
      <c r="S1151" s="48"/>
      <c r="T1151" s="48"/>
      <c r="U1151" s="48"/>
      <c r="V1151" s="48"/>
      <c r="W1151" s="48"/>
      <c r="X1151" s="48"/>
      <c r="Y1151" s="48"/>
      <c r="Z1151" s="48"/>
      <c r="AA1151" s="48"/>
      <c r="AB1151" s="48"/>
      <c r="AC1151" s="48"/>
      <c r="AD1151" s="48"/>
      <c r="AE1151" s="48"/>
      <c r="AF1151" s="48"/>
      <c r="AG1151" s="48"/>
      <c r="AH1151" s="48"/>
      <c r="AI1151" s="48"/>
    </row>
    <row r="1152" spans="1:35" s="46" customFormat="1" ht="15" customHeight="1" x14ac:dyDescent="0.25">
      <c r="A1152" s="48"/>
      <c r="B1152" s="69">
        <v>2008</v>
      </c>
      <c r="C1152" s="70" t="s">
        <v>25</v>
      </c>
      <c r="D1152" s="71">
        <f>+SUM(D1149:D1150)/SUM(D1136:D1138)</f>
        <v>0.1895556491000141</v>
      </c>
      <c r="E1152" s="71">
        <f>+SUM(E1149:E1150)/SUM(E1136:E1138)</f>
        <v>0.167854663535767</v>
      </c>
      <c r="F1152" s="71">
        <f>+SUM(F1149:F1150)/SUM(F1136:F1138)</f>
        <v>0.21238723485457928</v>
      </c>
      <c r="G1152" s="48"/>
      <c r="H1152" s="48"/>
      <c r="I1152" s="48"/>
      <c r="J1152" s="48"/>
      <c r="K1152" s="48"/>
      <c r="L1152" s="48"/>
      <c r="M1152" s="48"/>
      <c r="N1152" s="48"/>
      <c r="O1152" s="48"/>
      <c r="P1152" s="48"/>
      <c r="Q1152" s="48"/>
      <c r="R1152" s="48"/>
      <c r="S1152" s="48"/>
      <c r="T1152" s="48"/>
      <c r="U1152" s="48"/>
      <c r="V1152" s="48"/>
      <c r="W1152" s="48"/>
      <c r="X1152" s="48"/>
      <c r="Y1152" s="48"/>
      <c r="Z1152" s="48"/>
      <c r="AA1152" s="48"/>
      <c r="AB1152" s="48"/>
      <c r="AC1152" s="48"/>
      <c r="AD1152" s="48"/>
      <c r="AE1152" s="48"/>
      <c r="AF1152" s="48"/>
      <c r="AG1152" s="48"/>
      <c r="AH1152" s="48"/>
      <c r="AI1152" s="48"/>
    </row>
    <row r="1153" spans="1:35" s="46" customFormat="1" ht="15" customHeight="1" x14ac:dyDescent="0.25">
      <c r="A1153" s="48"/>
      <c r="B1153" s="69">
        <v>2008</v>
      </c>
      <c r="C1153" s="70" t="s">
        <v>26</v>
      </c>
      <c r="D1153" s="71"/>
      <c r="E1153" s="71"/>
      <c r="F1153" s="71"/>
      <c r="G1153" s="48"/>
      <c r="H1153" s="48"/>
      <c r="I1153" s="48"/>
      <c r="J1153" s="48"/>
      <c r="K1153" s="48"/>
      <c r="L1153" s="48"/>
      <c r="M1153" s="48"/>
      <c r="N1153" s="48"/>
      <c r="O1153" s="48"/>
      <c r="P1153" s="48"/>
      <c r="Q1153" s="48"/>
      <c r="R1153" s="48"/>
      <c r="S1153" s="48"/>
      <c r="T1153" s="48"/>
      <c r="U1153" s="48"/>
      <c r="V1153" s="48"/>
      <c r="W1153" s="48"/>
      <c r="X1153" s="48"/>
      <c r="Y1153" s="48"/>
      <c r="Z1153" s="48"/>
      <c r="AA1153" s="48"/>
      <c r="AB1153" s="48"/>
      <c r="AC1153" s="48"/>
      <c r="AD1153" s="48"/>
      <c r="AE1153" s="48"/>
      <c r="AF1153" s="48"/>
      <c r="AG1153" s="48"/>
      <c r="AH1153" s="48"/>
      <c r="AI1153" s="48"/>
    </row>
    <row r="1154" spans="1:35" s="46" customFormat="1" ht="15" customHeight="1" x14ac:dyDescent="0.25">
      <c r="A1154" s="48"/>
      <c r="B1154" s="69">
        <v>2008</v>
      </c>
      <c r="C1154" s="70" t="s">
        <v>27</v>
      </c>
      <c r="D1154" s="71">
        <f>+SUM(D1136:D1138,D1149:D1150)/SUM(D1139:D1148)</f>
        <v>0.54662620328158951</v>
      </c>
      <c r="E1154" s="71">
        <f>+SUM(E1136:E1138,E1149:E1150)/SUM(E1139:E1148)</f>
        <v>0.54950858721515727</v>
      </c>
      <c r="F1154" s="71">
        <f>+SUM(F1136:F1138,F1149:F1150)/SUM(F1139:F1148)</f>
        <v>0.54373572787980784</v>
      </c>
      <c r="G1154" s="48"/>
      <c r="H1154" s="48"/>
      <c r="I1154" s="48"/>
      <c r="J1154" s="48"/>
      <c r="K1154" s="48"/>
      <c r="L1154" s="48"/>
      <c r="M1154" s="48"/>
      <c r="N1154" s="48"/>
      <c r="O1154" s="48"/>
      <c r="P1154" s="48"/>
      <c r="Q1154" s="48"/>
      <c r="R1154" s="48"/>
      <c r="S1154" s="48"/>
      <c r="T1154" s="48"/>
      <c r="U1154" s="48"/>
      <c r="V1154" s="48"/>
      <c r="W1154" s="48"/>
      <c r="X1154" s="48"/>
      <c r="Y1154" s="48"/>
      <c r="Z1154" s="48"/>
      <c r="AA1154" s="48"/>
      <c r="AB1154" s="48"/>
      <c r="AC1154" s="48"/>
      <c r="AD1154" s="48"/>
      <c r="AE1154" s="48"/>
      <c r="AF1154" s="48"/>
      <c r="AG1154" s="48"/>
      <c r="AH1154" s="48"/>
      <c r="AI1154" s="48"/>
    </row>
    <row r="1155" spans="1:35" x14ac:dyDescent="0.25">
      <c r="B1155" s="69">
        <v>2008</v>
      </c>
      <c r="C1155" s="70" t="s">
        <v>28</v>
      </c>
      <c r="D1155" s="71">
        <f>+SUM(D1136:D1138)/SUM(D1139:D1148)</f>
        <v>0.4595213378164798</v>
      </c>
      <c r="E1155" s="71">
        <f>+SUM(E1136:E1138)/SUM(E1139:E1148)</f>
        <v>0.47052822955853002</v>
      </c>
      <c r="F1155" s="71">
        <f>+SUM(F1136:F1138)/SUM(F1139:F1148)</f>
        <v>0.44848354737504859</v>
      </c>
      <c r="G1155" s="48"/>
    </row>
    <row r="1156" spans="1:35" x14ac:dyDescent="0.25">
      <c r="B1156" s="72">
        <v>2008</v>
      </c>
      <c r="C1156" s="73" t="s">
        <v>29</v>
      </c>
      <c r="D1156" s="96">
        <f>+SUM(D1139:D1148)/SUM(D1149:D1150)</f>
        <v>11.480414953405276</v>
      </c>
      <c r="E1156" s="96">
        <f>+SUM(E1139:E1148)/SUM(E1149:E1150)</f>
        <v>12.661375937895498</v>
      </c>
      <c r="F1156" s="96">
        <f>+SUM(F1139:F1148)/SUM(F1149:F1150)</f>
        <v>10.498447328983035</v>
      </c>
      <c r="G1156" s="48"/>
    </row>
    <row r="1157" spans="1:35" x14ac:dyDescent="0.25">
      <c r="B1157" s="34">
        <v>2009</v>
      </c>
      <c r="C1157" s="34" t="s">
        <v>3</v>
      </c>
      <c r="D1157" s="34">
        <v>28105913</v>
      </c>
      <c r="E1157" s="34">
        <v>14097305</v>
      </c>
      <c r="F1157" s="34">
        <v>14008608</v>
      </c>
    </row>
    <row r="1158" spans="1:35" x14ac:dyDescent="0.25">
      <c r="B1158" s="35">
        <v>2009</v>
      </c>
      <c r="C1158" s="36" t="s">
        <v>6</v>
      </c>
      <c r="D1158" s="36">
        <v>2775920</v>
      </c>
      <c r="E1158" s="36">
        <v>1424762</v>
      </c>
      <c r="F1158" s="36">
        <v>1351158</v>
      </c>
    </row>
    <row r="1159" spans="1:35" x14ac:dyDescent="0.25">
      <c r="B1159" s="35">
        <v>2009</v>
      </c>
      <c r="C1159" s="36" t="s">
        <v>7</v>
      </c>
      <c r="D1159" s="36">
        <v>2765025</v>
      </c>
      <c r="E1159" s="36">
        <v>1417900</v>
      </c>
      <c r="F1159" s="36">
        <v>1347125</v>
      </c>
    </row>
    <row r="1160" spans="1:35" x14ac:dyDescent="0.25">
      <c r="B1160" s="35">
        <v>2009</v>
      </c>
      <c r="C1160" s="36" t="s">
        <v>8</v>
      </c>
      <c r="D1160" s="36">
        <v>2704797</v>
      </c>
      <c r="E1160" s="36">
        <v>1387251</v>
      </c>
      <c r="F1160" s="36">
        <v>1317546</v>
      </c>
    </row>
    <row r="1161" spans="1:35" x14ac:dyDescent="0.25">
      <c r="B1161" s="35">
        <v>2009</v>
      </c>
      <c r="C1161" s="36" t="s">
        <v>9</v>
      </c>
      <c r="D1161" s="36">
        <v>2652499</v>
      </c>
      <c r="E1161" s="36">
        <v>1356719</v>
      </c>
      <c r="F1161" s="36">
        <v>1295780</v>
      </c>
    </row>
    <row r="1162" spans="1:35" x14ac:dyDescent="0.25">
      <c r="B1162" s="35">
        <v>2009</v>
      </c>
      <c r="C1162" s="36" t="s">
        <v>10</v>
      </c>
      <c r="D1162" s="36">
        <v>2617964</v>
      </c>
      <c r="E1162" s="36">
        <v>1328953</v>
      </c>
      <c r="F1162" s="36">
        <v>1289011</v>
      </c>
    </row>
    <row r="1163" spans="1:35" x14ac:dyDescent="0.25">
      <c r="B1163" s="35">
        <v>2009</v>
      </c>
      <c r="C1163" s="36" t="s">
        <v>11</v>
      </c>
      <c r="D1163" s="36">
        <v>2396958</v>
      </c>
      <c r="E1163" s="36">
        <v>1206795</v>
      </c>
      <c r="F1163" s="36">
        <v>1190163</v>
      </c>
    </row>
    <row r="1164" spans="1:35" x14ac:dyDescent="0.25">
      <c r="B1164" s="35">
        <v>2009</v>
      </c>
      <c r="C1164" s="36" t="s">
        <v>12</v>
      </c>
      <c r="D1164" s="36">
        <v>2128745</v>
      </c>
      <c r="E1164" s="36">
        <v>1065198</v>
      </c>
      <c r="F1164" s="36">
        <v>1063547</v>
      </c>
    </row>
    <row r="1165" spans="1:35" x14ac:dyDescent="0.25">
      <c r="B1165" s="35">
        <v>2009</v>
      </c>
      <c r="C1165" s="36" t="s">
        <v>13</v>
      </c>
      <c r="D1165" s="36">
        <v>1950972</v>
      </c>
      <c r="E1165" s="36">
        <v>972095</v>
      </c>
      <c r="F1165" s="36">
        <v>978877</v>
      </c>
    </row>
    <row r="1166" spans="1:35" x14ac:dyDescent="0.25">
      <c r="B1166" s="35">
        <v>2009</v>
      </c>
      <c r="C1166" s="36" t="s">
        <v>14</v>
      </c>
      <c r="D1166" s="36">
        <v>1837964</v>
      </c>
      <c r="E1166" s="36">
        <v>913660</v>
      </c>
      <c r="F1166" s="36">
        <v>924304</v>
      </c>
    </row>
    <row r="1167" spans="1:35" x14ac:dyDescent="0.25">
      <c r="B1167" s="35">
        <v>2009</v>
      </c>
      <c r="C1167" s="36" t="s">
        <v>15</v>
      </c>
      <c r="D1167" s="36">
        <v>1610064</v>
      </c>
      <c r="E1167" s="36">
        <v>798042</v>
      </c>
      <c r="F1167" s="36">
        <v>812022</v>
      </c>
    </row>
    <row r="1168" spans="1:35" x14ac:dyDescent="0.25">
      <c r="B1168" s="35">
        <v>2009</v>
      </c>
      <c r="C1168" s="36" t="s">
        <v>16</v>
      </c>
      <c r="D1168" s="36">
        <v>1296159</v>
      </c>
      <c r="E1168" s="36">
        <v>639605</v>
      </c>
      <c r="F1168" s="36">
        <v>656554</v>
      </c>
    </row>
    <row r="1169" spans="1:35" x14ac:dyDescent="0.25">
      <c r="B1169" s="35">
        <v>2009</v>
      </c>
      <c r="C1169" s="36" t="s">
        <v>17</v>
      </c>
      <c r="D1169" s="36">
        <v>993243</v>
      </c>
      <c r="E1169" s="36">
        <v>487118</v>
      </c>
      <c r="F1169" s="36">
        <v>506125</v>
      </c>
    </row>
    <row r="1170" spans="1:35" x14ac:dyDescent="0.25">
      <c r="B1170" s="35">
        <v>2009</v>
      </c>
      <c r="C1170" s="36" t="s">
        <v>18</v>
      </c>
      <c r="D1170" s="36">
        <v>764267</v>
      </c>
      <c r="E1170" s="36">
        <v>369379</v>
      </c>
      <c r="F1170" s="36">
        <v>394888</v>
      </c>
    </row>
    <row r="1171" spans="1:35" s="46" customFormat="1" ht="15" customHeight="1" x14ac:dyDescent="0.25">
      <c r="A1171" s="48"/>
      <c r="B1171" s="35">
        <v>2009</v>
      </c>
      <c r="C1171" s="36" t="s">
        <v>19</v>
      </c>
      <c r="D1171" s="36">
        <v>573443</v>
      </c>
      <c r="E1171" s="36">
        <v>273291</v>
      </c>
      <c r="F1171" s="36">
        <v>300152</v>
      </c>
      <c r="G1171" s="4"/>
      <c r="H1171" s="48"/>
      <c r="I1171" s="48"/>
      <c r="J1171" s="48"/>
      <c r="K1171" s="48"/>
      <c r="L1171" s="48"/>
      <c r="M1171" s="48"/>
      <c r="N1171" s="48"/>
      <c r="O1171" s="48"/>
      <c r="P1171" s="48"/>
      <c r="Q1171" s="48"/>
      <c r="R1171" s="48"/>
      <c r="S1171" s="48"/>
      <c r="T1171" s="48"/>
      <c r="U1171" s="48"/>
      <c r="V1171" s="48"/>
      <c r="W1171" s="48"/>
      <c r="X1171" s="48"/>
      <c r="Y1171" s="48"/>
      <c r="Z1171" s="48"/>
      <c r="AA1171" s="48"/>
      <c r="AB1171" s="48"/>
      <c r="AC1171" s="48"/>
      <c r="AD1171" s="48"/>
      <c r="AE1171" s="48"/>
      <c r="AF1171" s="48"/>
      <c r="AG1171" s="48"/>
      <c r="AH1171" s="48"/>
      <c r="AI1171" s="48"/>
    </row>
    <row r="1172" spans="1:35" s="46" customFormat="1" ht="15" customHeight="1" x14ac:dyDescent="0.25">
      <c r="A1172" s="48"/>
      <c r="B1172" s="35">
        <v>2009</v>
      </c>
      <c r="C1172" s="85" t="s">
        <v>31</v>
      </c>
      <c r="D1172" s="85">
        <v>1037893</v>
      </c>
      <c r="E1172" s="85">
        <v>456537</v>
      </c>
      <c r="F1172" s="85">
        <v>581356</v>
      </c>
      <c r="G1172" s="4"/>
      <c r="H1172" s="48"/>
      <c r="I1172" s="48"/>
      <c r="J1172" s="48"/>
      <c r="K1172" s="48"/>
      <c r="L1172" s="48"/>
      <c r="M1172" s="48"/>
      <c r="N1172" s="48"/>
      <c r="O1172" s="48"/>
      <c r="P1172" s="48"/>
      <c r="Q1172" s="48"/>
      <c r="R1172" s="48"/>
      <c r="S1172" s="48"/>
      <c r="T1172" s="48"/>
      <c r="U1172" s="48"/>
      <c r="V1172" s="48"/>
      <c r="W1172" s="48"/>
      <c r="X1172" s="48"/>
      <c r="Y1172" s="48"/>
      <c r="Z1172" s="48"/>
      <c r="AA1172" s="48"/>
      <c r="AB1172" s="48"/>
      <c r="AC1172" s="48"/>
      <c r="AD1172" s="48"/>
      <c r="AE1172" s="48"/>
      <c r="AF1172" s="48"/>
      <c r="AG1172" s="48"/>
      <c r="AH1172" s="48"/>
      <c r="AI1172" s="48"/>
    </row>
    <row r="1173" spans="1:35" s="46" customFormat="1" ht="15" customHeight="1" x14ac:dyDescent="0.25">
      <c r="A1173" s="48"/>
      <c r="B1173" s="160">
        <v>2009</v>
      </c>
      <c r="C1173" s="70" t="s">
        <v>24</v>
      </c>
      <c r="D1173" s="71">
        <f>+SUM(D1171:D1172)/SUM(D1158:D1172)</f>
        <v>5.7330854187159837E-2</v>
      </c>
      <c r="E1173" s="71">
        <f>+SUM(E1171:E1172)/SUM(E1158:E1172)</f>
        <v>5.1770746252563879E-2</v>
      </c>
      <c r="F1173" s="71">
        <f>+SUM(F1171:F1172)/SUM(F1158:F1172)</f>
        <v>6.2926166539887474E-2</v>
      </c>
      <c r="G1173" s="48"/>
      <c r="H1173" s="48"/>
      <c r="I1173" s="48"/>
      <c r="J1173" s="48"/>
      <c r="K1173" s="48"/>
      <c r="L1173" s="48"/>
      <c r="M1173" s="48"/>
      <c r="N1173" s="48"/>
      <c r="O1173" s="48"/>
      <c r="P1173" s="48"/>
      <c r="Q1173" s="48"/>
      <c r="R1173" s="48"/>
      <c r="S1173" s="48"/>
      <c r="T1173" s="48"/>
      <c r="U1173" s="48"/>
      <c r="V1173" s="48"/>
      <c r="W1173" s="48"/>
      <c r="X1173" s="48"/>
      <c r="Y1173" s="48"/>
      <c r="Z1173" s="48"/>
      <c r="AA1173" s="48"/>
      <c r="AB1173" s="48"/>
      <c r="AC1173" s="48"/>
      <c r="AD1173" s="48"/>
      <c r="AE1173" s="48"/>
      <c r="AF1173" s="48"/>
      <c r="AG1173" s="48"/>
      <c r="AH1173" s="48"/>
      <c r="AI1173" s="48"/>
    </row>
    <row r="1174" spans="1:35" s="46" customFormat="1" ht="15" customHeight="1" x14ac:dyDescent="0.25">
      <c r="A1174" s="48"/>
      <c r="B1174" s="69">
        <v>2009</v>
      </c>
      <c r="C1174" s="70" t="s">
        <v>25</v>
      </c>
      <c r="D1174" s="71">
        <f>+SUM(D1171:D1172)/SUM(D1158:D1160)</f>
        <v>0.1954143120170386</v>
      </c>
      <c r="E1174" s="71">
        <f>+SUM(E1171:E1172)/SUM(E1158:E1160)</f>
        <v>0.17253971890201997</v>
      </c>
      <c r="F1174" s="71">
        <f>+SUM(F1171:F1172)/SUM(F1158:F1160)</f>
        <v>0.21950835057966861</v>
      </c>
      <c r="G1174" s="48"/>
      <c r="H1174" s="48"/>
      <c r="I1174" s="48"/>
      <c r="J1174" s="48"/>
      <c r="K1174" s="48"/>
      <c r="L1174" s="48"/>
      <c r="M1174" s="48"/>
      <c r="N1174" s="48"/>
      <c r="O1174" s="48"/>
      <c r="P1174" s="48"/>
      <c r="Q1174" s="48"/>
      <c r="R1174" s="48"/>
      <c r="S1174" s="48"/>
      <c r="T1174" s="48"/>
      <c r="U1174" s="48"/>
      <c r="V1174" s="48"/>
      <c r="W1174" s="48"/>
      <c r="X1174" s="48"/>
      <c r="Y1174" s="48"/>
      <c r="Z1174" s="48"/>
      <c r="AA1174" s="48"/>
      <c r="AB1174" s="48"/>
      <c r="AC1174" s="48"/>
      <c r="AD1174" s="48"/>
      <c r="AE1174" s="48"/>
      <c r="AF1174" s="48"/>
      <c r="AG1174" s="48"/>
      <c r="AH1174" s="48"/>
      <c r="AI1174" s="48"/>
    </row>
    <row r="1175" spans="1:35" s="46" customFormat="1" ht="15" customHeight="1" x14ac:dyDescent="0.25">
      <c r="A1175" s="48"/>
      <c r="B1175" s="69">
        <v>2009</v>
      </c>
      <c r="C1175" s="70" t="s">
        <v>26</v>
      </c>
      <c r="D1175" s="71"/>
      <c r="E1175" s="71"/>
      <c r="F1175" s="71"/>
      <c r="G1175" s="48"/>
      <c r="H1175" s="48"/>
      <c r="I1175" s="48"/>
      <c r="J1175" s="48"/>
      <c r="K1175" s="48"/>
      <c r="L1175" s="48"/>
      <c r="M1175" s="48"/>
      <c r="N1175" s="48"/>
      <c r="O1175" s="48"/>
      <c r="P1175" s="48"/>
      <c r="Q1175" s="48"/>
      <c r="R1175" s="48"/>
      <c r="S1175" s="48"/>
      <c r="T1175" s="48"/>
      <c r="U1175" s="48"/>
      <c r="V1175" s="48"/>
      <c r="W1175" s="48"/>
      <c r="X1175" s="48"/>
      <c r="Y1175" s="48"/>
      <c r="Z1175" s="48"/>
      <c r="AA1175" s="48"/>
      <c r="AB1175" s="48"/>
      <c r="AC1175" s="48"/>
      <c r="AD1175" s="48"/>
      <c r="AE1175" s="48"/>
      <c r="AF1175" s="48"/>
      <c r="AG1175" s="48"/>
      <c r="AH1175" s="48"/>
      <c r="AI1175" s="48"/>
    </row>
    <row r="1176" spans="1:35" s="46" customFormat="1" ht="15" customHeight="1" x14ac:dyDescent="0.25">
      <c r="A1176" s="48"/>
      <c r="B1176" s="69">
        <v>2009</v>
      </c>
      <c r="C1176" s="70" t="s">
        <v>27</v>
      </c>
      <c r="D1176" s="71">
        <f>+SUM(D1158:D1160,D1171:D1172)/SUM(D1161:D1170)</f>
        <v>0.54014834371618792</v>
      </c>
      <c r="E1176" s="71">
        <f>+SUM(E1158:E1160,E1171:E1172)/SUM(E1161:E1170)</f>
        <v>0.54278591099334572</v>
      </c>
      <c r="F1176" s="71">
        <f>+SUM(F1158:F1160,F1171:F1172)/SUM(F1161:F1170)</f>
        <v>0.53750316503592088</v>
      </c>
      <c r="G1176" s="48"/>
      <c r="H1176" s="48"/>
      <c r="I1176" s="48"/>
      <c r="J1176" s="48"/>
      <c r="K1176" s="48"/>
      <c r="L1176" s="48"/>
      <c r="M1176" s="48"/>
      <c r="N1176" s="48"/>
      <c r="O1176" s="48"/>
      <c r="P1176" s="48"/>
      <c r="Q1176" s="48"/>
      <c r="R1176" s="48"/>
      <c r="S1176" s="48"/>
      <c r="T1176" s="48"/>
      <c r="U1176" s="48"/>
      <c r="V1176" s="48"/>
      <c r="W1176" s="48"/>
      <c r="X1176" s="48"/>
      <c r="Y1176" s="48"/>
      <c r="Z1176" s="48"/>
      <c r="AA1176" s="48"/>
      <c r="AB1176" s="48"/>
      <c r="AC1176" s="48"/>
      <c r="AD1176" s="48"/>
      <c r="AE1176" s="48"/>
      <c r="AF1176" s="48"/>
      <c r="AG1176" s="48"/>
      <c r="AH1176" s="48"/>
      <c r="AI1176" s="48"/>
    </row>
    <row r="1177" spans="1:35" x14ac:dyDescent="0.25">
      <c r="B1177" s="69">
        <v>2009</v>
      </c>
      <c r="C1177" s="70" t="s">
        <v>28</v>
      </c>
      <c r="D1177" s="71">
        <f>+SUM(D1158:D1160)/SUM(D1161:D1170)</f>
        <v>0.45185032359599941</v>
      </c>
      <c r="E1177" s="71">
        <f>+SUM(E1158:E1160)/SUM(E1161:E1170)</f>
        <v>0.46291473307327863</v>
      </c>
      <c r="F1177" s="71">
        <f>+SUM(F1158:F1160)/SUM(F1161:F1170)</f>
        <v>0.44075398481726646</v>
      </c>
      <c r="G1177" s="48"/>
    </row>
    <row r="1178" spans="1:35" x14ac:dyDescent="0.25">
      <c r="B1178" s="72">
        <v>2009</v>
      </c>
      <c r="C1178" s="73" t="s">
        <v>29</v>
      </c>
      <c r="D1178" s="96">
        <f>+SUM(D1161:D1170)/SUM(D1171:D1172)</f>
        <v>11.325282250256929</v>
      </c>
      <c r="E1178" s="96">
        <f>+SUM(E1161:E1170)/SUM(E1171:E1172)</f>
        <v>12.520160914626461</v>
      </c>
      <c r="F1178" s="96">
        <f>+SUM(F1161:F1170)/SUM(F1171:F1172)</f>
        <v>10.336004891617547</v>
      </c>
      <c r="G1178" s="48"/>
    </row>
    <row r="1179" spans="1:35" x14ac:dyDescent="0.25">
      <c r="B1179" s="34">
        <v>2010</v>
      </c>
      <c r="C1179" s="34" t="s">
        <v>3</v>
      </c>
      <c r="D1179" s="34">
        <v>28524411</v>
      </c>
      <c r="E1179" s="34">
        <v>14305797</v>
      </c>
      <c r="F1179" s="34">
        <v>14218614</v>
      </c>
    </row>
    <row r="1180" spans="1:35" x14ac:dyDescent="0.25">
      <c r="B1180" s="35">
        <v>2010</v>
      </c>
      <c r="C1180" s="36" t="s">
        <v>6</v>
      </c>
      <c r="D1180" s="36">
        <v>2771760</v>
      </c>
      <c r="E1180" s="36">
        <v>1423471</v>
      </c>
      <c r="F1180" s="36">
        <v>1348289</v>
      </c>
    </row>
    <row r="1181" spans="1:35" x14ac:dyDescent="0.25">
      <c r="B1181" s="35">
        <v>2010</v>
      </c>
      <c r="C1181" s="36" t="s">
        <v>7</v>
      </c>
      <c r="D1181" s="36">
        <v>2772931</v>
      </c>
      <c r="E1181" s="36">
        <v>1422680</v>
      </c>
      <c r="F1181" s="36">
        <v>1350251</v>
      </c>
    </row>
    <row r="1182" spans="1:35" x14ac:dyDescent="0.25">
      <c r="B1182" s="35">
        <v>2010</v>
      </c>
      <c r="C1182" s="36" t="s">
        <v>8</v>
      </c>
      <c r="D1182" s="36">
        <v>2719477</v>
      </c>
      <c r="E1182" s="36">
        <v>1395555</v>
      </c>
      <c r="F1182" s="36">
        <v>1323922</v>
      </c>
    </row>
    <row r="1183" spans="1:35" x14ac:dyDescent="0.25">
      <c r="B1183" s="35">
        <v>2010</v>
      </c>
      <c r="C1183" s="36" t="s">
        <v>9</v>
      </c>
      <c r="D1183" s="36">
        <v>2658342</v>
      </c>
      <c r="E1183" s="36">
        <v>1360698</v>
      </c>
      <c r="F1183" s="36">
        <v>1297644</v>
      </c>
    </row>
    <row r="1184" spans="1:35" x14ac:dyDescent="0.25">
      <c r="B1184" s="35">
        <v>2010</v>
      </c>
      <c r="C1184" s="36" t="s">
        <v>10</v>
      </c>
      <c r="D1184" s="36">
        <v>2628378</v>
      </c>
      <c r="E1184" s="36">
        <v>1335276</v>
      </c>
      <c r="F1184" s="36">
        <v>1293102</v>
      </c>
    </row>
    <row r="1185" spans="1:35" x14ac:dyDescent="0.25">
      <c r="B1185" s="35">
        <v>2010</v>
      </c>
      <c r="C1185" s="36" t="s">
        <v>11</v>
      </c>
      <c r="D1185" s="36">
        <v>2448112</v>
      </c>
      <c r="E1185" s="36">
        <v>1233066</v>
      </c>
      <c r="F1185" s="36">
        <v>1215046</v>
      </c>
    </row>
    <row r="1186" spans="1:35" x14ac:dyDescent="0.25">
      <c r="B1186" s="35">
        <v>2010</v>
      </c>
      <c r="C1186" s="36" t="s">
        <v>12</v>
      </c>
      <c r="D1186" s="36">
        <v>2174134</v>
      </c>
      <c r="E1186" s="36">
        <v>1088168</v>
      </c>
      <c r="F1186" s="36">
        <v>1085966</v>
      </c>
    </row>
    <row r="1187" spans="1:35" x14ac:dyDescent="0.25">
      <c r="B1187" s="35">
        <v>2010</v>
      </c>
      <c r="C1187" s="36" t="s">
        <v>13</v>
      </c>
      <c r="D1187" s="36">
        <v>1975711</v>
      </c>
      <c r="E1187" s="36">
        <v>984345</v>
      </c>
      <c r="F1187" s="36">
        <v>991366</v>
      </c>
    </row>
    <row r="1188" spans="1:35" x14ac:dyDescent="0.25">
      <c r="B1188" s="35">
        <v>2010</v>
      </c>
      <c r="C1188" s="36" t="s">
        <v>14</v>
      </c>
      <c r="D1188" s="36">
        <v>1860487</v>
      </c>
      <c r="E1188" s="36">
        <v>924619</v>
      </c>
      <c r="F1188" s="36">
        <v>935868</v>
      </c>
    </row>
    <row r="1189" spans="1:35" x14ac:dyDescent="0.25">
      <c r="B1189" s="35">
        <v>2010</v>
      </c>
      <c r="C1189" s="36" t="s">
        <v>15</v>
      </c>
      <c r="D1189" s="36">
        <v>1660774</v>
      </c>
      <c r="E1189" s="36">
        <v>823150</v>
      </c>
      <c r="F1189" s="36">
        <v>837624</v>
      </c>
    </row>
    <row r="1190" spans="1:35" x14ac:dyDescent="0.25">
      <c r="B1190" s="35">
        <v>2010</v>
      </c>
      <c r="C1190" s="36" t="s">
        <v>16</v>
      </c>
      <c r="D1190" s="36">
        <v>1353500</v>
      </c>
      <c r="E1190" s="36">
        <v>667668</v>
      </c>
      <c r="F1190" s="36">
        <v>685832</v>
      </c>
    </row>
    <row r="1191" spans="1:35" x14ac:dyDescent="0.25">
      <c r="B1191" s="35">
        <v>2010</v>
      </c>
      <c r="C1191" s="36" t="s">
        <v>17</v>
      </c>
      <c r="D1191" s="36">
        <v>1040385</v>
      </c>
      <c r="E1191" s="36">
        <v>510285</v>
      </c>
      <c r="F1191" s="36">
        <v>530100</v>
      </c>
    </row>
    <row r="1192" spans="1:35" x14ac:dyDescent="0.25">
      <c r="B1192" s="35">
        <v>2010</v>
      </c>
      <c r="C1192" s="36" t="s">
        <v>18</v>
      </c>
      <c r="D1192" s="36">
        <v>795058</v>
      </c>
      <c r="E1192" s="36">
        <v>384293</v>
      </c>
      <c r="F1192" s="36">
        <v>410765</v>
      </c>
    </row>
    <row r="1193" spans="1:35" s="46" customFormat="1" ht="15" customHeight="1" x14ac:dyDescent="0.25">
      <c r="A1193" s="48"/>
      <c r="B1193" s="35">
        <v>2010</v>
      </c>
      <c r="C1193" s="36" t="s">
        <v>19</v>
      </c>
      <c r="D1193" s="36">
        <v>594703</v>
      </c>
      <c r="E1193" s="36">
        <v>283077</v>
      </c>
      <c r="F1193" s="36">
        <v>311626</v>
      </c>
      <c r="G1193" s="4"/>
      <c r="H1193" s="48"/>
      <c r="I1193" s="48"/>
      <c r="J1193" s="48"/>
      <c r="K1193" s="48"/>
      <c r="L1193" s="48"/>
      <c r="M1193" s="48"/>
      <c r="N1193" s="48"/>
      <c r="O1193" s="48"/>
      <c r="P1193" s="48"/>
      <c r="Q1193" s="48"/>
      <c r="R1193" s="48"/>
      <c r="S1193" s="48"/>
      <c r="T1193" s="48"/>
      <c r="U1193" s="48"/>
      <c r="V1193" s="48"/>
      <c r="W1193" s="48"/>
      <c r="X1193" s="48"/>
      <c r="Y1193" s="48"/>
      <c r="Z1193" s="48"/>
      <c r="AA1193" s="48"/>
      <c r="AB1193" s="48"/>
      <c r="AC1193" s="48"/>
      <c r="AD1193" s="48"/>
      <c r="AE1193" s="48"/>
      <c r="AF1193" s="48"/>
      <c r="AG1193" s="48"/>
      <c r="AH1193" s="48"/>
      <c r="AI1193" s="48"/>
    </row>
    <row r="1194" spans="1:35" s="46" customFormat="1" ht="15" customHeight="1" x14ac:dyDescent="0.25">
      <c r="A1194" s="48"/>
      <c r="B1194" s="35">
        <v>2010</v>
      </c>
      <c r="C1194" s="85" t="s">
        <v>31</v>
      </c>
      <c r="D1194" s="85">
        <v>1070659</v>
      </c>
      <c r="E1194" s="85">
        <v>469446</v>
      </c>
      <c r="F1194" s="85">
        <v>601213</v>
      </c>
      <c r="G1194" s="4"/>
      <c r="H1194" s="48"/>
      <c r="I1194" s="48"/>
      <c r="J1194" s="48"/>
      <c r="K1194" s="48"/>
      <c r="L1194" s="48"/>
      <c r="M1194" s="48"/>
      <c r="N1194" s="48"/>
      <c r="O1194" s="48"/>
      <c r="P1194" s="48"/>
      <c r="Q1194" s="48"/>
      <c r="R1194" s="48"/>
      <c r="S1194" s="48"/>
      <c r="T1194" s="48"/>
      <c r="U1194" s="48"/>
      <c r="V1194" s="48"/>
      <c r="W1194" s="48"/>
      <c r="X1194" s="48"/>
      <c r="Y1194" s="48"/>
      <c r="Z1194" s="48"/>
      <c r="AA1194" s="48"/>
      <c r="AB1194" s="48"/>
      <c r="AC1194" s="48"/>
      <c r="AD1194" s="48"/>
      <c r="AE1194" s="48"/>
      <c r="AF1194" s="48"/>
      <c r="AG1194" s="48"/>
      <c r="AH1194" s="48"/>
      <c r="AI1194" s="48"/>
    </row>
    <row r="1195" spans="1:35" s="46" customFormat="1" ht="15" customHeight="1" x14ac:dyDescent="0.25">
      <c r="A1195" s="48"/>
      <c r="B1195" s="160">
        <v>2010</v>
      </c>
      <c r="C1195" s="70" t="s">
        <v>24</v>
      </c>
      <c r="D1195" s="71">
        <f>+SUM(D1193:D1194)/SUM(D1180:D1194)</f>
        <v>5.8383747170099323E-2</v>
      </c>
      <c r="E1195" s="71">
        <f>+SUM(E1193:E1194)/SUM(E1180:E1194)</f>
        <v>5.2602661704202851E-2</v>
      </c>
      <c r="F1195" s="71">
        <f>+SUM(F1193:F1194)/SUM(F1180:F1194)</f>
        <v>6.4200279999161669E-2</v>
      </c>
      <c r="G1195" s="48"/>
      <c r="H1195" s="48"/>
      <c r="I1195" s="48"/>
      <c r="J1195" s="48"/>
      <c r="K1195" s="48"/>
      <c r="L1195" s="48"/>
      <c r="M1195" s="48"/>
      <c r="N1195" s="48"/>
      <c r="O1195" s="48"/>
      <c r="P1195" s="48"/>
      <c r="Q1195" s="48"/>
      <c r="R1195" s="48"/>
      <c r="S1195" s="48"/>
      <c r="T1195" s="48"/>
      <c r="U1195" s="48"/>
      <c r="V1195" s="48"/>
      <c r="W1195" s="48"/>
      <c r="X1195" s="48"/>
      <c r="Y1195" s="48"/>
      <c r="Z1195" s="48"/>
      <c r="AA1195" s="48"/>
      <c r="AB1195" s="48"/>
      <c r="AC1195" s="48"/>
      <c r="AD1195" s="48"/>
      <c r="AE1195" s="48"/>
      <c r="AF1195" s="48"/>
      <c r="AG1195" s="48"/>
      <c r="AH1195" s="48"/>
      <c r="AI1195" s="48"/>
    </row>
    <row r="1196" spans="1:35" s="46" customFormat="1" ht="15" customHeight="1" x14ac:dyDescent="0.25">
      <c r="A1196" s="48"/>
      <c r="B1196" s="69">
        <v>2010</v>
      </c>
      <c r="C1196" s="70" t="s">
        <v>25</v>
      </c>
      <c r="D1196" s="71">
        <f>+SUM(D1193:D1194)/SUM(D1180:D1182)</f>
        <v>0.20151599047841234</v>
      </c>
      <c r="E1196" s="71">
        <f>+SUM(E1193:E1194)/SUM(E1180:E1182)</f>
        <v>0.17741045701894473</v>
      </c>
      <c r="F1196" s="71">
        <f>+SUM(F1193:F1194)/SUM(F1180:F1182)</f>
        <v>0.22693539429334572</v>
      </c>
      <c r="G1196" s="48"/>
      <c r="H1196" s="48"/>
      <c r="I1196" s="48"/>
      <c r="J1196" s="48"/>
      <c r="K1196" s="48"/>
      <c r="L1196" s="48"/>
      <c r="M1196" s="48"/>
      <c r="N1196" s="48"/>
      <c r="O1196" s="48"/>
      <c r="P1196" s="48"/>
      <c r="Q1196" s="48"/>
      <c r="R1196" s="48"/>
      <c r="S1196" s="48"/>
      <c r="T1196" s="48"/>
      <c r="U1196" s="48"/>
      <c r="V1196" s="48"/>
      <c r="W1196" s="48"/>
      <c r="X1196" s="48"/>
      <c r="Y1196" s="48"/>
      <c r="Z1196" s="48"/>
      <c r="AA1196" s="48"/>
      <c r="AB1196" s="48"/>
      <c r="AC1196" s="48"/>
      <c r="AD1196" s="48"/>
      <c r="AE1196" s="48"/>
      <c r="AF1196" s="48"/>
      <c r="AG1196" s="48"/>
      <c r="AH1196" s="48"/>
      <c r="AI1196" s="48"/>
    </row>
    <row r="1197" spans="1:35" s="46" customFormat="1" ht="15" customHeight="1" x14ac:dyDescent="0.25">
      <c r="A1197" s="48"/>
      <c r="B1197" s="69">
        <v>2010</v>
      </c>
      <c r="C1197" s="70" t="s">
        <v>26</v>
      </c>
      <c r="D1197" s="71"/>
      <c r="E1197" s="71"/>
      <c r="F1197" s="71"/>
      <c r="G1197" s="48"/>
      <c r="H1197" s="48"/>
      <c r="I1197" s="48"/>
      <c r="J1197" s="48"/>
      <c r="K1197" s="48"/>
      <c r="L1197" s="48"/>
      <c r="M1197" s="48"/>
      <c r="N1197" s="48"/>
      <c r="O1197" s="48"/>
      <c r="P1197" s="48"/>
      <c r="Q1197" s="48"/>
      <c r="R1197" s="48"/>
      <c r="S1197" s="48"/>
      <c r="T1197" s="48"/>
      <c r="U1197" s="48"/>
      <c r="V1197" s="48"/>
      <c r="W1197" s="48"/>
      <c r="X1197" s="48"/>
      <c r="Y1197" s="48"/>
      <c r="Z1197" s="48"/>
      <c r="AA1197" s="48"/>
      <c r="AB1197" s="48"/>
      <c r="AC1197" s="48"/>
      <c r="AD1197" s="48"/>
      <c r="AE1197" s="48"/>
      <c r="AF1197" s="48"/>
      <c r="AG1197" s="48"/>
      <c r="AH1197" s="48"/>
      <c r="AI1197" s="48"/>
    </row>
    <row r="1198" spans="1:35" s="46" customFormat="1" ht="15" customHeight="1" x14ac:dyDescent="0.25">
      <c r="A1198" s="48"/>
      <c r="B1198" s="69">
        <v>2010</v>
      </c>
      <c r="C1198" s="70" t="s">
        <v>27</v>
      </c>
      <c r="D1198" s="71">
        <f>+SUM(D1180:D1182,D1193:D1194)/SUM(D1183:D1192)</f>
        <v>0.5339926617438423</v>
      </c>
      <c r="E1198" s="71">
        <f>+SUM(E1180:E1182,E1193:E1194)/SUM(E1183:E1192)</f>
        <v>0.53634672484806001</v>
      </c>
      <c r="F1198" s="71">
        <f>+SUM(F1180:F1182,F1193:F1194)/SUM(F1183:F1192)</f>
        <v>0.53163143373491772</v>
      </c>
      <c r="G1198" s="48"/>
      <c r="H1198" s="48"/>
      <c r="I1198" s="48"/>
      <c r="J1198" s="48"/>
      <c r="K1198" s="48"/>
      <c r="L1198" s="48"/>
      <c r="M1198" s="48"/>
      <c r="N1198" s="48"/>
      <c r="O1198" s="48"/>
      <c r="P1198" s="48"/>
      <c r="Q1198" s="48"/>
      <c r="R1198" s="48"/>
      <c r="S1198" s="48"/>
      <c r="T1198" s="48"/>
      <c r="U1198" s="48"/>
      <c r="V1198" s="48"/>
      <c r="W1198" s="48"/>
      <c r="X1198" s="48"/>
      <c r="Y1198" s="48"/>
      <c r="Z1198" s="48"/>
      <c r="AA1198" s="48"/>
      <c r="AB1198" s="48"/>
      <c r="AC1198" s="48"/>
      <c r="AD1198" s="48"/>
      <c r="AE1198" s="48"/>
      <c r="AF1198" s="48"/>
      <c r="AG1198" s="48"/>
      <c r="AH1198" s="48"/>
      <c r="AI1198" s="48"/>
    </row>
    <row r="1199" spans="1:35" x14ac:dyDescent="0.25">
      <c r="B1199" s="69">
        <v>2010</v>
      </c>
      <c r="C1199" s="70" t="s">
        <v>28</v>
      </c>
      <c r="D1199" s="71">
        <f>+SUM(D1180:D1182)/SUM(D1183:D1192)</f>
        <v>0.4444324220198021</v>
      </c>
      <c r="E1199" s="71">
        <f>+SUM(E1180:E1182)/SUM(E1183:E1192)</f>
        <v>0.45553079782051742</v>
      </c>
      <c r="F1199" s="71">
        <f>+SUM(F1180:F1182)/SUM(F1183:F1192)</f>
        <v>0.43330026683361855</v>
      </c>
      <c r="G1199" s="48"/>
    </row>
    <row r="1200" spans="1:35" x14ac:dyDescent="0.25">
      <c r="B1200" s="72">
        <v>2010</v>
      </c>
      <c r="C1200" s="73" t="s">
        <v>29</v>
      </c>
      <c r="D1200" s="96">
        <f>+SUM(D1183:D1192)/SUM(D1193:D1194)</f>
        <v>11.165669085760333</v>
      </c>
      <c r="E1200" s="96">
        <f>+SUM(E1183:E1192)/SUM(E1193:E1194)</f>
        <v>12.373798541705701</v>
      </c>
      <c r="F1200" s="96">
        <f>+SUM(F1183:F1192)/SUM(F1193:F1194)</f>
        <v>10.169715579636716</v>
      </c>
      <c r="G1200" s="48"/>
    </row>
    <row r="1201" spans="1:35" x14ac:dyDescent="0.25">
      <c r="B1201" s="34">
        <v>2011</v>
      </c>
      <c r="C1201" s="34" t="s">
        <v>3</v>
      </c>
      <c r="D1201" s="34">
        <v>28944070</v>
      </c>
      <c r="E1201" s="34">
        <v>14514965</v>
      </c>
      <c r="F1201" s="34">
        <v>14429105</v>
      </c>
    </row>
    <row r="1202" spans="1:35" x14ac:dyDescent="0.25">
      <c r="B1202" s="35">
        <v>2011</v>
      </c>
      <c r="C1202" s="36" t="s">
        <v>6</v>
      </c>
      <c r="D1202" s="36">
        <v>2765898</v>
      </c>
      <c r="E1202" s="36">
        <v>1421303</v>
      </c>
      <c r="F1202" s="36">
        <v>1344595</v>
      </c>
    </row>
    <row r="1203" spans="1:35" x14ac:dyDescent="0.25">
      <c r="B1203" s="35">
        <v>2011</v>
      </c>
      <c r="C1203" s="36" t="s">
        <v>7</v>
      </c>
      <c r="D1203" s="36">
        <v>2779398</v>
      </c>
      <c r="E1203" s="36">
        <v>1426803</v>
      </c>
      <c r="F1203" s="36">
        <v>1352595</v>
      </c>
    </row>
    <row r="1204" spans="1:35" x14ac:dyDescent="0.25">
      <c r="B1204" s="35">
        <v>2011</v>
      </c>
      <c r="C1204" s="36" t="s">
        <v>8</v>
      </c>
      <c r="D1204" s="36">
        <v>2736890</v>
      </c>
      <c r="E1204" s="36">
        <v>1405173</v>
      </c>
      <c r="F1204" s="36">
        <v>1331717</v>
      </c>
    </row>
    <row r="1205" spans="1:35" x14ac:dyDescent="0.25">
      <c r="B1205" s="35">
        <v>2011</v>
      </c>
      <c r="C1205" s="36" t="s">
        <v>9</v>
      </c>
      <c r="D1205" s="36">
        <v>2668385</v>
      </c>
      <c r="E1205" s="36">
        <v>1366796</v>
      </c>
      <c r="F1205" s="36">
        <v>1301589</v>
      </c>
    </row>
    <row r="1206" spans="1:35" x14ac:dyDescent="0.25">
      <c r="B1206" s="35">
        <v>2011</v>
      </c>
      <c r="C1206" s="36" t="s">
        <v>10</v>
      </c>
      <c r="D1206" s="36">
        <v>2627934</v>
      </c>
      <c r="E1206" s="36">
        <v>1336173</v>
      </c>
      <c r="F1206" s="36">
        <v>1291761</v>
      </c>
    </row>
    <row r="1207" spans="1:35" x14ac:dyDescent="0.25">
      <c r="B1207" s="35">
        <v>2011</v>
      </c>
      <c r="C1207" s="36" t="s">
        <v>11</v>
      </c>
      <c r="D1207" s="36">
        <v>2498573</v>
      </c>
      <c r="E1207" s="36">
        <v>1259121</v>
      </c>
      <c r="F1207" s="36">
        <v>1239452</v>
      </c>
    </row>
    <row r="1208" spans="1:35" x14ac:dyDescent="0.25">
      <c r="B1208" s="35">
        <v>2011</v>
      </c>
      <c r="C1208" s="36" t="s">
        <v>12</v>
      </c>
      <c r="D1208" s="36">
        <v>2224140</v>
      </c>
      <c r="E1208" s="36">
        <v>1113518</v>
      </c>
      <c r="F1208" s="36">
        <v>1110622</v>
      </c>
    </row>
    <row r="1209" spans="1:35" x14ac:dyDescent="0.25">
      <c r="B1209" s="35">
        <v>2011</v>
      </c>
      <c r="C1209" s="36" t="s">
        <v>13</v>
      </c>
      <c r="D1209" s="36">
        <v>2003462</v>
      </c>
      <c r="E1209" s="36">
        <v>998194</v>
      </c>
      <c r="F1209" s="36">
        <v>1005268</v>
      </c>
    </row>
    <row r="1210" spans="1:35" x14ac:dyDescent="0.25">
      <c r="B1210" s="35">
        <v>2011</v>
      </c>
      <c r="C1210" s="36" t="s">
        <v>14</v>
      </c>
      <c r="D1210" s="36">
        <v>1876340</v>
      </c>
      <c r="E1210" s="36">
        <v>932290</v>
      </c>
      <c r="F1210" s="36">
        <v>944050</v>
      </c>
    </row>
    <row r="1211" spans="1:35" x14ac:dyDescent="0.25">
      <c r="B1211" s="35">
        <v>2011</v>
      </c>
      <c r="C1211" s="36" t="s">
        <v>15</v>
      </c>
      <c r="D1211" s="36">
        <v>1709382</v>
      </c>
      <c r="E1211" s="36">
        <v>847199</v>
      </c>
      <c r="F1211" s="36">
        <v>862183</v>
      </c>
    </row>
    <row r="1212" spans="1:35" x14ac:dyDescent="0.25">
      <c r="B1212" s="35">
        <v>2011</v>
      </c>
      <c r="C1212" s="36" t="s">
        <v>16</v>
      </c>
      <c r="D1212" s="36">
        <v>1413624</v>
      </c>
      <c r="E1212" s="36">
        <v>697149</v>
      </c>
      <c r="F1212" s="36">
        <v>716475</v>
      </c>
    </row>
    <row r="1213" spans="1:35" x14ac:dyDescent="0.25">
      <c r="B1213" s="35">
        <v>2011</v>
      </c>
      <c r="C1213" s="36" t="s">
        <v>17</v>
      </c>
      <c r="D1213" s="36">
        <v>1093441</v>
      </c>
      <c r="E1213" s="36">
        <v>536064</v>
      </c>
      <c r="F1213" s="36">
        <v>557377</v>
      </c>
    </row>
    <row r="1214" spans="1:35" x14ac:dyDescent="0.25">
      <c r="B1214" s="35">
        <v>2011</v>
      </c>
      <c r="C1214" s="36" t="s">
        <v>18</v>
      </c>
      <c r="D1214" s="36">
        <v>824707</v>
      </c>
      <c r="E1214" s="36">
        <v>398906</v>
      </c>
      <c r="F1214" s="36">
        <v>425801</v>
      </c>
    </row>
    <row r="1215" spans="1:35" s="46" customFormat="1" ht="15" customHeight="1" x14ac:dyDescent="0.25">
      <c r="A1215" s="48"/>
      <c r="B1215" s="35">
        <v>2011</v>
      </c>
      <c r="C1215" s="36" t="s">
        <v>19</v>
      </c>
      <c r="D1215" s="36">
        <v>617621</v>
      </c>
      <c r="E1215" s="36">
        <v>293643</v>
      </c>
      <c r="F1215" s="36">
        <v>323978</v>
      </c>
      <c r="G1215" s="4"/>
      <c r="H1215" s="48"/>
      <c r="I1215" s="48"/>
      <c r="J1215" s="48"/>
      <c r="K1215" s="48"/>
      <c r="L1215" s="48"/>
      <c r="M1215" s="48"/>
      <c r="N1215" s="48"/>
      <c r="O1215" s="48"/>
      <c r="P1215" s="48"/>
      <c r="Q1215" s="48"/>
      <c r="R1215" s="48"/>
      <c r="S1215" s="48"/>
      <c r="T1215" s="48"/>
      <c r="U1215" s="48"/>
      <c r="V1215" s="48"/>
      <c r="W1215" s="48"/>
      <c r="X1215" s="48"/>
      <c r="Y1215" s="48"/>
      <c r="Z1215" s="48"/>
      <c r="AA1215" s="48"/>
      <c r="AB1215" s="48"/>
      <c r="AC1215" s="48"/>
      <c r="AD1215" s="48"/>
      <c r="AE1215" s="48"/>
      <c r="AF1215" s="48"/>
      <c r="AG1215" s="48"/>
      <c r="AH1215" s="48"/>
      <c r="AI1215" s="48"/>
    </row>
    <row r="1216" spans="1:35" s="46" customFormat="1" ht="15" customHeight="1" x14ac:dyDescent="0.25">
      <c r="A1216" s="48"/>
      <c r="B1216" s="37">
        <v>2011</v>
      </c>
      <c r="C1216" s="38" t="s">
        <v>31</v>
      </c>
      <c r="D1216" s="38">
        <v>1104275</v>
      </c>
      <c r="E1216" s="38">
        <v>482633</v>
      </c>
      <c r="F1216" s="38">
        <v>621642</v>
      </c>
      <c r="G1216" s="4"/>
      <c r="H1216" s="48"/>
      <c r="I1216" s="48"/>
      <c r="J1216" s="48"/>
      <c r="K1216" s="48"/>
      <c r="L1216" s="48"/>
      <c r="M1216" s="48"/>
      <c r="N1216" s="48"/>
      <c r="O1216" s="48"/>
      <c r="P1216" s="48"/>
      <c r="Q1216" s="48"/>
      <c r="R1216" s="48"/>
      <c r="S1216" s="48"/>
      <c r="T1216" s="48"/>
      <c r="U1216" s="48"/>
      <c r="V1216" s="48"/>
      <c r="W1216" s="48"/>
      <c r="X1216" s="48"/>
      <c r="Y1216" s="48"/>
      <c r="Z1216" s="48"/>
      <c r="AA1216" s="48"/>
      <c r="AB1216" s="48"/>
      <c r="AC1216" s="48"/>
      <c r="AD1216" s="48"/>
      <c r="AE1216" s="48"/>
      <c r="AF1216" s="48"/>
      <c r="AG1216" s="48"/>
      <c r="AH1216" s="48"/>
      <c r="AI1216" s="48"/>
    </row>
    <row r="1217" spans="1:35" s="46" customFormat="1" ht="15" customHeight="1" x14ac:dyDescent="0.25">
      <c r="A1217" s="48"/>
      <c r="B1217" s="160">
        <v>2011</v>
      </c>
      <c r="C1217" s="70" t="s">
        <v>24</v>
      </c>
      <c r="D1217" s="71">
        <f>+SUM(D1215:D1216)/SUM(D1202:D1216)</f>
        <v>5.9490458667353967E-2</v>
      </c>
      <c r="E1217" s="71">
        <f>+SUM(E1215:E1216)/SUM(E1202:E1216)</f>
        <v>5.3481079699468789E-2</v>
      </c>
      <c r="F1217" s="71">
        <f>+SUM(F1215:F1216)/SUM(F1202:F1216)</f>
        <v>6.553559628265232E-2</v>
      </c>
      <c r="G1217" s="48"/>
      <c r="H1217" s="48"/>
      <c r="I1217" s="48"/>
      <c r="J1217" s="48"/>
      <c r="K1217" s="48"/>
      <c r="L1217" s="48"/>
      <c r="M1217" s="48"/>
      <c r="N1217" s="48"/>
      <c r="O1217" s="48"/>
      <c r="P1217" s="48"/>
      <c r="Q1217" s="48"/>
      <c r="R1217" s="48"/>
      <c r="S1217" s="48"/>
      <c r="T1217" s="48"/>
      <c r="U1217" s="48"/>
      <c r="V1217" s="48"/>
      <c r="W1217" s="48"/>
      <c r="X1217" s="48"/>
      <c r="Y1217" s="48"/>
      <c r="Z1217" s="48"/>
      <c r="AA1217" s="48"/>
      <c r="AB1217" s="48"/>
      <c r="AC1217" s="48"/>
      <c r="AD1217" s="48"/>
      <c r="AE1217" s="48"/>
      <c r="AF1217" s="48"/>
      <c r="AG1217" s="48"/>
      <c r="AH1217" s="48"/>
      <c r="AI1217" s="48"/>
    </row>
    <row r="1218" spans="1:35" s="46" customFormat="1" ht="15" customHeight="1" x14ac:dyDescent="0.25">
      <c r="A1218" s="48"/>
      <c r="B1218" s="69">
        <v>2011</v>
      </c>
      <c r="C1218" s="70" t="s">
        <v>25</v>
      </c>
      <c r="D1218" s="71">
        <f>+SUM(D1215:D1216)/SUM(D1202:D1204)</f>
        <v>0.20790356555624323</v>
      </c>
      <c r="E1218" s="71">
        <f>+SUM(E1215:E1216)/SUM(E1202:E1204)</f>
        <v>0.18251236281466604</v>
      </c>
      <c r="F1218" s="71">
        <f>+SUM(F1215:F1216)/SUM(F1202:F1204)</f>
        <v>0.23470881804916321</v>
      </c>
      <c r="G1218" s="48"/>
      <c r="H1218" s="48"/>
      <c r="I1218" s="48"/>
      <c r="J1218" s="48"/>
      <c r="K1218" s="48"/>
      <c r="L1218" s="48"/>
      <c r="M1218" s="48"/>
      <c r="N1218" s="48"/>
      <c r="O1218" s="48"/>
      <c r="P1218" s="48"/>
      <c r="Q1218" s="48"/>
      <c r="R1218" s="48"/>
      <c r="S1218" s="48"/>
      <c r="T1218" s="48"/>
      <c r="U1218" s="48"/>
      <c r="V1218" s="48"/>
      <c r="W1218" s="48"/>
      <c r="X1218" s="48"/>
      <c r="Y1218" s="48"/>
      <c r="Z1218" s="48"/>
      <c r="AA1218" s="48"/>
      <c r="AB1218" s="48"/>
      <c r="AC1218" s="48"/>
      <c r="AD1218" s="48"/>
      <c r="AE1218" s="48"/>
      <c r="AF1218" s="48"/>
      <c r="AG1218" s="48"/>
      <c r="AH1218" s="48"/>
      <c r="AI1218" s="48"/>
    </row>
    <row r="1219" spans="1:35" s="46" customFormat="1" ht="15" customHeight="1" x14ac:dyDescent="0.25">
      <c r="A1219" s="48"/>
      <c r="B1219" s="69">
        <v>2011</v>
      </c>
      <c r="C1219" s="70" t="s">
        <v>26</v>
      </c>
      <c r="D1219" s="71"/>
      <c r="E1219" s="71"/>
      <c r="F1219" s="71"/>
      <c r="G1219" s="48"/>
      <c r="H1219" s="48"/>
      <c r="I1219" s="48"/>
      <c r="J1219" s="48"/>
      <c r="K1219" s="48"/>
      <c r="L1219" s="48"/>
      <c r="M1219" s="48"/>
      <c r="N1219" s="48"/>
      <c r="O1219" s="48"/>
      <c r="P1219" s="48"/>
      <c r="Q1219" s="48"/>
      <c r="R1219" s="48"/>
      <c r="S1219" s="48"/>
      <c r="T1219" s="48"/>
      <c r="U1219" s="48"/>
      <c r="V1219" s="48"/>
      <c r="W1219" s="48"/>
      <c r="X1219" s="48"/>
      <c r="Y1219" s="48"/>
      <c r="Z1219" s="48"/>
      <c r="AA1219" s="48"/>
      <c r="AB1219" s="48"/>
      <c r="AC1219" s="48"/>
      <c r="AD1219" s="48"/>
      <c r="AE1219" s="48"/>
      <c r="AF1219" s="48"/>
      <c r="AG1219" s="48"/>
      <c r="AH1219" s="48"/>
      <c r="AI1219" s="48"/>
    </row>
    <row r="1220" spans="1:35" s="46" customFormat="1" ht="15" customHeight="1" x14ac:dyDescent="0.25">
      <c r="A1220" s="48"/>
      <c r="B1220" s="69">
        <v>2011</v>
      </c>
      <c r="C1220" s="70" t="s">
        <v>27</v>
      </c>
      <c r="D1220" s="71">
        <f>+SUM(D1202:D1204,D1215:D1216)/SUM(D1205:D1214)</f>
        <v>0.52819896190008142</v>
      </c>
      <c r="E1220" s="71">
        <f>+SUM(E1202:E1204,E1215:E1216)/SUM(E1205:E1214)</f>
        <v>0.5302411809294485</v>
      </c>
      <c r="F1220" s="71">
        <f>+SUM(F1202:F1204,F1215:F1216)/SUM(F1205:F1214)</f>
        <v>0.52615008306029099</v>
      </c>
      <c r="G1220" s="48"/>
      <c r="H1220" s="48"/>
      <c r="I1220" s="48"/>
      <c r="J1220" s="48"/>
      <c r="K1220" s="48"/>
      <c r="L1220" s="48"/>
      <c r="M1220" s="48"/>
      <c r="N1220" s="48"/>
      <c r="O1220" s="48"/>
      <c r="P1220" s="48"/>
      <c r="Q1220" s="48"/>
      <c r="R1220" s="48"/>
      <c r="S1220" s="48"/>
      <c r="T1220" s="48"/>
      <c r="U1220" s="48"/>
      <c r="V1220" s="48"/>
      <c r="W1220" s="48"/>
      <c r="X1220" s="48"/>
      <c r="Y1220" s="48"/>
      <c r="Z1220" s="48"/>
      <c r="AA1220" s="48"/>
      <c r="AB1220" s="48"/>
      <c r="AC1220" s="48"/>
      <c r="AD1220" s="48"/>
      <c r="AE1220" s="48"/>
      <c r="AF1220" s="48"/>
      <c r="AG1220" s="48"/>
      <c r="AH1220" s="48"/>
      <c r="AI1220" s="48"/>
    </row>
    <row r="1221" spans="1:35" x14ac:dyDescent="0.25">
      <c r="B1221" s="69">
        <v>2011</v>
      </c>
      <c r="C1221" s="70" t="s">
        <v>28</v>
      </c>
      <c r="D1221" s="71">
        <f>+SUM(D1202:D1204)/SUM(D1205:D1214)</f>
        <v>0.43728570472167144</v>
      </c>
      <c r="E1221" s="71">
        <f>+SUM(E1202:E1204)/SUM(E1205:E1214)</f>
        <v>0.4484022303727514</v>
      </c>
      <c r="F1221" s="71">
        <f>+SUM(F1202:F1204)/SUM(F1205:F1214)</f>
        <v>0.42613292735011549</v>
      </c>
      <c r="G1221" s="48"/>
    </row>
    <row r="1222" spans="1:35" x14ac:dyDescent="0.25">
      <c r="B1222" s="72">
        <v>2011</v>
      </c>
      <c r="C1222" s="73" t="s">
        <v>29</v>
      </c>
      <c r="D1222" s="96">
        <f>+SUM(D1205:D1214)/SUM(D1215:D1216)</f>
        <v>10.999495904514559</v>
      </c>
      <c r="E1222" s="96">
        <f>+SUM(E1205:E1214)/SUM(E1215:E1216)</f>
        <v>12.219120518990668</v>
      </c>
      <c r="F1222" s="96">
        <f>+SUM(F1205:F1214)/SUM(F1215:F1216)</f>
        <v>9.9982847232503538</v>
      </c>
      <c r="G1222" s="48"/>
    </row>
    <row r="1224" spans="1:35" x14ac:dyDescent="0.25">
      <c r="B1224" s="115" t="s">
        <v>183</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AI518"/>
  <sheetViews>
    <sheetView showGridLines="0" zoomScale="60" zoomScaleNormal="60" workbookViewId="0">
      <selection activeCell="B223" sqref="B223"/>
    </sheetView>
  </sheetViews>
  <sheetFormatPr baseColWidth="10" defaultRowHeight="15" x14ac:dyDescent="0.25"/>
  <cols>
    <col min="3" max="3" width="47.85546875" bestFit="1" customWidth="1"/>
    <col min="4" max="4" width="14.85546875" bestFit="1" customWidth="1"/>
    <col min="5" max="6" width="14.42578125" bestFit="1" customWidth="1"/>
  </cols>
  <sheetData>
    <row r="2" spans="2:6" x14ac:dyDescent="0.25">
      <c r="B2" s="32" t="s">
        <v>42</v>
      </c>
      <c r="C2" s="4"/>
      <c r="D2" s="4"/>
      <c r="E2" s="4"/>
      <c r="F2" s="4"/>
    </row>
    <row r="3" spans="2:6" x14ac:dyDescent="0.25">
      <c r="B3" s="32" t="s">
        <v>39</v>
      </c>
      <c r="C3" s="4"/>
      <c r="D3" s="4"/>
      <c r="E3" s="4"/>
      <c r="F3" s="4"/>
    </row>
    <row r="4" spans="2:6" x14ac:dyDescent="0.25">
      <c r="B4" s="4"/>
      <c r="C4" s="4"/>
      <c r="D4" s="4"/>
      <c r="E4" s="4"/>
      <c r="F4" s="4"/>
    </row>
    <row r="5" spans="2:6" x14ac:dyDescent="0.25">
      <c r="B5" s="6" t="s">
        <v>1</v>
      </c>
      <c r="C5" s="6" t="s">
        <v>32</v>
      </c>
      <c r="D5" s="6" t="s">
        <v>3</v>
      </c>
      <c r="E5" s="6" t="s">
        <v>33</v>
      </c>
      <c r="F5" s="6" t="s">
        <v>34</v>
      </c>
    </row>
    <row r="6" spans="2:6" x14ac:dyDescent="0.25">
      <c r="B6" s="14">
        <v>1995</v>
      </c>
      <c r="C6" s="29" t="s">
        <v>3</v>
      </c>
      <c r="D6" s="29">
        <v>21844499.49318755</v>
      </c>
      <c r="E6" s="29">
        <v>11002508.719870249</v>
      </c>
      <c r="F6" s="29">
        <v>10841990.773317302</v>
      </c>
    </row>
    <row r="7" spans="2:6" x14ac:dyDescent="0.25">
      <c r="B7" s="14">
        <v>1995</v>
      </c>
      <c r="C7" s="10" t="s">
        <v>6</v>
      </c>
      <c r="D7" s="10">
        <v>2762063</v>
      </c>
      <c r="E7" s="10">
        <v>1410541</v>
      </c>
      <c r="F7" s="10">
        <v>1351522</v>
      </c>
    </row>
    <row r="8" spans="2:6" x14ac:dyDescent="0.25">
      <c r="B8" s="14">
        <v>1995</v>
      </c>
      <c r="C8" s="10" t="s">
        <v>7</v>
      </c>
      <c r="D8" s="10">
        <v>2683953</v>
      </c>
      <c r="E8" s="10">
        <v>1369562</v>
      </c>
      <c r="F8" s="10">
        <v>1314391</v>
      </c>
    </row>
    <row r="9" spans="2:6" x14ac:dyDescent="0.25">
      <c r="B9" s="14">
        <v>1995</v>
      </c>
      <c r="C9" s="10" t="s">
        <v>8</v>
      </c>
      <c r="D9" s="10">
        <v>2468803</v>
      </c>
      <c r="E9" s="10">
        <v>1258097</v>
      </c>
      <c r="F9" s="10">
        <v>1210706</v>
      </c>
    </row>
    <row r="10" spans="2:6" x14ac:dyDescent="0.25">
      <c r="B10" s="14">
        <v>1995</v>
      </c>
      <c r="C10" s="10" t="s">
        <v>9</v>
      </c>
      <c r="D10" s="10">
        <v>2262517</v>
      </c>
      <c r="E10" s="10">
        <v>1151252</v>
      </c>
      <c r="F10" s="10">
        <v>1111265</v>
      </c>
    </row>
    <row r="11" spans="2:6" x14ac:dyDescent="0.25">
      <c r="B11" s="14">
        <v>1995</v>
      </c>
      <c r="C11" s="10" t="s">
        <v>10</v>
      </c>
      <c r="D11" s="10">
        <v>1945751</v>
      </c>
      <c r="E11" s="10">
        <v>987264</v>
      </c>
      <c r="F11" s="10">
        <v>958487</v>
      </c>
    </row>
    <row r="12" spans="2:6" x14ac:dyDescent="0.25">
      <c r="B12" s="14">
        <v>1995</v>
      </c>
      <c r="C12" s="10" t="s">
        <v>11</v>
      </c>
      <c r="D12" s="10">
        <v>1841478</v>
      </c>
      <c r="E12" s="10">
        <v>930081</v>
      </c>
      <c r="F12" s="10">
        <v>911397</v>
      </c>
    </row>
    <row r="13" spans="2:6" x14ac:dyDescent="0.25">
      <c r="B13" s="14">
        <v>1995</v>
      </c>
      <c r="C13" s="10" t="s">
        <v>12</v>
      </c>
      <c r="D13" s="10">
        <v>1692168</v>
      </c>
      <c r="E13" s="10">
        <v>851162</v>
      </c>
      <c r="F13" s="10">
        <v>841006</v>
      </c>
    </row>
    <row r="14" spans="2:6" x14ac:dyDescent="0.25">
      <c r="B14" s="14">
        <v>1995</v>
      </c>
      <c r="C14" s="10" t="s">
        <v>13</v>
      </c>
      <c r="D14" s="10">
        <v>1395493</v>
      </c>
      <c r="E14" s="10">
        <v>699911</v>
      </c>
      <c r="F14" s="10">
        <v>695582</v>
      </c>
    </row>
    <row r="15" spans="2:6" x14ac:dyDescent="0.25">
      <c r="B15" s="14">
        <v>1995</v>
      </c>
      <c r="C15" s="10" t="s">
        <v>14</v>
      </c>
      <c r="D15" s="10">
        <v>1201042</v>
      </c>
      <c r="E15" s="10">
        <v>602240</v>
      </c>
      <c r="F15" s="10">
        <v>598802</v>
      </c>
    </row>
    <row r="16" spans="2:6" x14ac:dyDescent="0.25">
      <c r="B16" s="14">
        <v>1995</v>
      </c>
      <c r="C16" s="10" t="s">
        <v>15</v>
      </c>
      <c r="D16" s="10">
        <v>971573</v>
      </c>
      <c r="E16" s="10">
        <v>487737</v>
      </c>
      <c r="F16" s="10">
        <v>483836</v>
      </c>
    </row>
    <row r="17" spans="1:35" x14ac:dyDescent="0.25">
      <c r="B17" s="14">
        <v>1995</v>
      </c>
      <c r="C17" s="10" t="s">
        <v>16</v>
      </c>
      <c r="D17" s="10">
        <v>728158</v>
      </c>
      <c r="E17" s="10">
        <v>362111</v>
      </c>
      <c r="F17" s="10">
        <v>366047</v>
      </c>
    </row>
    <row r="18" spans="1:35" x14ac:dyDescent="0.25">
      <c r="B18" s="14">
        <v>1995</v>
      </c>
      <c r="C18" s="10" t="s">
        <v>17</v>
      </c>
      <c r="D18" s="10">
        <v>551710</v>
      </c>
      <c r="E18" s="10">
        <v>270345</v>
      </c>
      <c r="F18" s="10">
        <v>281365</v>
      </c>
    </row>
    <row r="19" spans="1:35" x14ac:dyDescent="0.25">
      <c r="B19" s="14">
        <v>1995</v>
      </c>
      <c r="C19" s="10" t="s">
        <v>18</v>
      </c>
      <c r="D19" s="10">
        <v>452545</v>
      </c>
      <c r="E19" s="10">
        <v>219371</v>
      </c>
      <c r="F19" s="10">
        <v>233174</v>
      </c>
    </row>
    <row r="20" spans="1:35" x14ac:dyDescent="0.25">
      <c r="B20" s="14">
        <v>1995</v>
      </c>
      <c r="C20" s="10" t="s">
        <v>19</v>
      </c>
      <c r="D20" s="10">
        <v>363819</v>
      </c>
      <c r="E20" s="10">
        <v>173159</v>
      </c>
      <c r="F20" s="10">
        <v>190660</v>
      </c>
    </row>
    <row r="21" spans="1:35" x14ac:dyDescent="0.25">
      <c r="B21" s="14">
        <v>1995</v>
      </c>
      <c r="C21" s="10" t="s">
        <v>20</v>
      </c>
      <c r="D21" s="10">
        <v>246552</v>
      </c>
      <c r="E21" s="10">
        <v>112919</v>
      </c>
      <c r="F21" s="10">
        <v>133633</v>
      </c>
    </row>
    <row r="22" spans="1:35" x14ac:dyDescent="0.25">
      <c r="B22" s="14">
        <v>1995</v>
      </c>
      <c r="C22" s="10" t="s">
        <v>40</v>
      </c>
      <c r="D22" s="10">
        <v>159606</v>
      </c>
      <c r="E22" s="10">
        <v>69564</v>
      </c>
      <c r="F22" s="10">
        <v>90042</v>
      </c>
    </row>
    <row r="23" spans="1:35" x14ac:dyDescent="0.25">
      <c r="B23" s="17">
        <v>1995</v>
      </c>
      <c r="C23" s="18" t="s">
        <v>30</v>
      </c>
      <c r="D23" s="66">
        <v>117265</v>
      </c>
      <c r="E23" s="18">
        <v>47191</v>
      </c>
      <c r="F23" s="18">
        <v>70074</v>
      </c>
    </row>
    <row r="24" spans="1:35" s="46" customFormat="1" ht="15" customHeight="1" x14ac:dyDescent="0.25">
      <c r="A24" s="48"/>
      <c r="B24" s="160">
        <v>1995</v>
      </c>
      <c r="C24" s="70" t="s">
        <v>24</v>
      </c>
      <c r="D24" s="71">
        <f>+SUM(D20:D23)/SUM(D7:D23)</f>
        <v>4.0616272401066154E-2</v>
      </c>
      <c r="E24" s="71">
        <f>+SUM(E20:E23)/SUM(E7:E23)</f>
        <v>3.6612837419689896E-2</v>
      </c>
      <c r="F24" s="71">
        <f>+SUM(F20:F23)/SUM(F7:F23)</f>
        <v>4.4678979106140028E-2</v>
      </c>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row>
    <row r="25" spans="1:35" s="46" customFormat="1" ht="15" customHeight="1" x14ac:dyDescent="0.25">
      <c r="A25" s="48"/>
      <c r="B25" s="69">
        <v>1995</v>
      </c>
      <c r="C25" s="70" t="s">
        <v>25</v>
      </c>
      <c r="D25" s="71">
        <f>+SUM(D20:D23)/SUM(D7:D9)</f>
        <v>0.11209883637263214</v>
      </c>
      <c r="E25" s="71">
        <f>+SUM(E20:E23)/SUM(E7:E9)</f>
        <v>9.9755584171165368E-2</v>
      </c>
      <c r="F25" s="71">
        <f>+SUM(F20:F23)/SUM(F7:F9)</f>
        <v>0.12495656653387914</v>
      </c>
      <c r="G25" s="48"/>
      <c r="H25" s="48"/>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row>
    <row r="26" spans="1:35" s="46" customFormat="1" ht="15" customHeight="1" x14ac:dyDescent="0.25">
      <c r="A26" s="48"/>
      <c r="B26" s="69">
        <v>1995</v>
      </c>
      <c r="C26" s="70" t="s">
        <v>26</v>
      </c>
      <c r="D26" s="71">
        <f>+D23/SUM(D20:D23)</f>
        <v>0.13216799926063014</v>
      </c>
      <c r="E26" s="71">
        <f>+E23/SUM(E20:E23)</f>
        <v>0.1171478007015314</v>
      </c>
      <c r="F26" s="71">
        <f>+F23/SUM(F20:F23)</f>
        <v>0.14465874911490084</v>
      </c>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row>
    <row r="27" spans="1:35" s="46" customFormat="1" ht="15" customHeight="1" x14ac:dyDescent="0.25">
      <c r="A27" s="48"/>
      <c r="B27" s="69">
        <v>1995</v>
      </c>
      <c r="C27" s="70" t="s">
        <v>27</v>
      </c>
      <c r="D27" s="71">
        <f>+SUM(D7:D9,D20:D23)/SUM(D10:D19)</f>
        <v>0.67487865571114591</v>
      </c>
      <c r="E27" s="71">
        <f>+SUM(E7:E9,E20:E23)/SUM(E10:E19)</f>
        <v>0.67683465635922657</v>
      </c>
      <c r="F27" s="71">
        <f>+SUM(F7:F9,F20:F23)/SUM(F10:F19)</f>
        <v>0.67289835566052625</v>
      </c>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48"/>
      <c r="AG27" s="48"/>
      <c r="AH27" s="48"/>
      <c r="AI27" s="48"/>
    </row>
    <row r="28" spans="1:35" s="46" customFormat="1" ht="15" customHeight="1" x14ac:dyDescent="0.25">
      <c r="A28" s="48"/>
      <c r="B28" s="69">
        <v>1995</v>
      </c>
      <c r="C28" s="70" t="s">
        <v>28</v>
      </c>
      <c r="D28" s="71">
        <f>+SUM(D7:D9)/SUM(D10:D19)</f>
        <v>0.60685132799205055</v>
      </c>
      <c r="E28" s="71">
        <f>+SUM(E7:E9)/SUM(E10:E19)</f>
        <v>0.61544098170624462</v>
      </c>
      <c r="F28" s="71">
        <f>+SUM(F7:F9)/SUM(F10:F19)</f>
        <v>0.59815496498127363</v>
      </c>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row>
    <row r="29" spans="1:35" s="46" customFormat="1" ht="15" customHeight="1" x14ac:dyDescent="0.25">
      <c r="A29" s="48"/>
      <c r="B29" s="72">
        <v>1995</v>
      </c>
      <c r="C29" s="73" t="s">
        <v>29</v>
      </c>
      <c r="D29" s="96">
        <f>+SUM(D10:D19)/SUM(D20:D23)</f>
        <v>14.699974753224035</v>
      </c>
      <c r="E29" s="96">
        <f>+SUM(E10:E19)/SUM(E20:E23)</f>
        <v>16.28832295268759</v>
      </c>
      <c r="F29" s="96">
        <f>+SUM(F10:F19)/SUM(F20:F23)</f>
        <v>13.379109388966761</v>
      </c>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row>
    <row r="30" spans="1:35" x14ac:dyDescent="0.25">
      <c r="B30" s="12">
        <v>1996</v>
      </c>
      <c r="C30" s="29" t="s">
        <v>3</v>
      </c>
      <c r="D30" s="29">
        <v>22311097.465025283</v>
      </c>
      <c r="E30" s="29">
        <v>11235138.704978492</v>
      </c>
      <c r="F30" s="29">
        <v>11075958.760046793</v>
      </c>
    </row>
    <row r="31" spans="1:35" x14ac:dyDescent="0.25">
      <c r="B31" s="14">
        <v>1996</v>
      </c>
      <c r="C31" s="10" t="s">
        <v>6</v>
      </c>
      <c r="D31" s="10">
        <v>2771124</v>
      </c>
      <c r="E31" s="10">
        <v>1415269</v>
      </c>
      <c r="F31" s="10">
        <v>1355855</v>
      </c>
    </row>
    <row r="32" spans="1:35" x14ac:dyDescent="0.25">
      <c r="B32" s="14">
        <v>1996</v>
      </c>
      <c r="C32" s="10" t="s">
        <v>7</v>
      </c>
      <c r="D32" s="10">
        <v>2706973</v>
      </c>
      <c r="E32" s="10">
        <v>1381474</v>
      </c>
      <c r="F32" s="10">
        <v>1325499</v>
      </c>
    </row>
    <row r="33" spans="1:35" x14ac:dyDescent="0.25">
      <c r="B33" s="14">
        <v>1996</v>
      </c>
      <c r="C33" s="10" t="s">
        <v>8</v>
      </c>
      <c r="D33" s="10">
        <v>2512233</v>
      </c>
      <c r="E33" s="10">
        <v>1280419</v>
      </c>
      <c r="F33" s="10">
        <v>1231814</v>
      </c>
    </row>
    <row r="34" spans="1:35" x14ac:dyDescent="0.25">
      <c r="B34" s="14">
        <v>1996</v>
      </c>
      <c r="C34" s="10" t="s">
        <v>9</v>
      </c>
      <c r="D34" s="10">
        <v>2308723</v>
      </c>
      <c r="E34" s="10">
        <v>1174777</v>
      </c>
      <c r="F34" s="10">
        <v>1133946</v>
      </c>
    </row>
    <row r="35" spans="1:35" x14ac:dyDescent="0.25">
      <c r="B35" s="14">
        <v>1996</v>
      </c>
      <c r="C35" s="10" t="s">
        <v>10</v>
      </c>
      <c r="D35" s="10">
        <v>1994535</v>
      </c>
      <c r="E35" s="10">
        <v>1012078</v>
      </c>
      <c r="F35" s="10">
        <v>982457</v>
      </c>
    </row>
    <row r="36" spans="1:35" x14ac:dyDescent="0.25">
      <c r="B36" s="14">
        <v>1996</v>
      </c>
      <c r="C36" s="10" t="s">
        <v>11</v>
      </c>
      <c r="D36" s="10">
        <v>1859031</v>
      </c>
      <c r="E36" s="10">
        <v>939139</v>
      </c>
      <c r="F36" s="10">
        <v>919892</v>
      </c>
    </row>
    <row r="37" spans="1:35" x14ac:dyDescent="0.25">
      <c r="B37" s="14">
        <v>1996</v>
      </c>
      <c r="C37" s="10" t="s">
        <v>12</v>
      </c>
      <c r="D37" s="10">
        <v>1729284</v>
      </c>
      <c r="E37" s="10">
        <v>869898</v>
      </c>
      <c r="F37" s="10">
        <v>859386</v>
      </c>
    </row>
    <row r="38" spans="1:35" x14ac:dyDescent="0.25">
      <c r="B38" s="14">
        <v>1996</v>
      </c>
      <c r="C38" s="10" t="s">
        <v>13</v>
      </c>
      <c r="D38" s="10">
        <v>1447498</v>
      </c>
      <c r="E38" s="10">
        <v>725809</v>
      </c>
      <c r="F38" s="10">
        <v>721689</v>
      </c>
    </row>
    <row r="39" spans="1:35" x14ac:dyDescent="0.25">
      <c r="B39" s="14">
        <v>1996</v>
      </c>
      <c r="C39" s="10" t="s">
        <v>14</v>
      </c>
      <c r="D39" s="10">
        <v>1237083</v>
      </c>
      <c r="E39" s="9">
        <v>619789</v>
      </c>
      <c r="F39" s="10">
        <v>617294</v>
      </c>
    </row>
    <row r="40" spans="1:35" x14ac:dyDescent="0.25">
      <c r="B40" s="14">
        <v>1996</v>
      </c>
      <c r="C40" s="10" t="s">
        <v>15</v>
      </c>
      <c r="D40" s="10">
        <v>1014674</v>
      </c>
      <c r="E40" s="10">
        <v>508938</v>
      </c>
      <c r="F40" s="9">
        <v>505736</v>
      </c>
    </row>
    <row r="41" spans="1:35" x14ac:dyDescent="0.25">
      <c r="B41" s="14">
        <v>1996</v>
      </c>
      <c r="C41" s="10" t="s">
        <v>16</v>
      </c>
      <c r="D41" s="10">
        <v>767690</v>
      </c>
      <c r="E41" s="10">
        <v>382050</v>
      </c>
      <c r="F41" s="9">
        <v>385640</v>
      </c>
    </row>
    <row r="42" spans="1:35" x14ac:dyDescent="0.25">
      <c r="B42" s="14">
        <v>1996</v>
      </c>
      <c r="C42" s="10" t="s">
        <v>17</v>
      </c>
      <c r="D42" s="10">
        <v>575009</v>
      </c>
      <c r="E42" s="10">
        <v>281857</v>
      </c>
      <c r="F42" s="9">
        <v>293152</v>
      </c>
    </row>
    <row r="43" spans="1:35" x14ac:dyDescent="0.25">
      <c r="B43" s="14">
        <v>1996</v>
      </c>
      <c r="C43" s="10" t="s">
        <v>18</v>
      </c>
      <c r="D43" s="10">
        <v>463459</v>
      </c>
      <c r="E43" s="10">
        <v>224373</v>
      </c>
      <c r="F43" s="9">
        <v>239086</v>
      </c>
    </row>
    <row r="44" spans="1:35" x14ac:dyDescent="0.25">
      <c r="B44" s="14">
        <v>1996</v>
      </c>
      <c r="C44" s="10" t="s">
        <v>19</v>
      </c>
      <c r="D44" s="10">
        <v>374958</v>
      </c>
      <c r="E44" s="10">
        <v>178358</v>
      </c>
      <c r="F44" s="9">
        <v>196600</v>
      </c>
    </row>
    <row r="45" spans="1:35" x14ac:dyDescent="0.25">
      <c r="B45" s="14">
        <v>1996</v>
      </c>
      <c r="C45" s="10" t="s">
        <v>20</v>
      </c>
      <c r="D45" s="10">
        <v>259179</v>
      </c>
      <c r="E45" s="10">
        <v>118864</v>
      </c>
      <c r="F45" s="9">
        <v>140315</v>
      </c>
    </row>
    <row r="46" spans="1:35" x14ac:dyDescent="0.25">
      <c r="B46" s="14">
        <v>1996</v>
      </c>
      <c r="C46" s="10" t="s">
        <v>40</v>
      </c>
      <c r="D46" s="57">
        <v>166484</v>
      </c>
      <c r="E46" s="57">
        <v>72596</v>
      </c>
      <c r="F46" s="57">
        <v>93888</v>
      </c>
    </row>
    <row r="47" spans="1:35" x14ac:dyDescent="0.25">
      <c r="B47" s="17">
        <v>1996</v>
      </c>
      <c r="C47" s="18" t="s">
        <v>30</v>
      </c>
      <c r="D47" s="66">
        <v>123157</v>
      </c>
      <c r="E47" s="66">
        <v>49449</v>
      </c>
      <c r="F47" s="66">
        <v>73708</v>
      </c>
    </row>
    <row r="48" spans="1:35" s="46" customFormat="1" ht="15" customHeight="1" x14ac:dyDescent="0.25">
      <c r="A48" s="48"/>
      <c r="B48" s="160">
        <v>1996</v>
      </c>
      <c r="C48" s="70" t="s">
        <v>24</v>
      </c>
      <c r="D48" s="71">
        <f>+SUM(D44:D47)/SUM(D31:D47)</f>
        <v>4.140442418466795E-2</v>
      </c>
      <c r="E48" s="71">
        <f>+SUM(E44:E47)/SUM(E31:E47)</f>
        <v>3.7317479973764452E-2</v>
      </c>
      <c r="F48" s="71">
        <f>+SUM(F44:F47)/SUM(F31:F47)</f>
        <v>4.5550104609470767E-2</v>
      </c>
      <c r="G48" s="48"/>
      <c r="H48" s="48"/>
      <c r="I48" s="48"/>
      <c r="J48" s="48"/>
      <c r="K48" s="48"/>
      <c r="L48" s="48"/>
      <c r="M48" s="48"/>
      <c r="N48" s="48"/>
      <c r="O48" s="48"/>
      <c r="P48" s="48"/>
      <c r="Q48" s="48"/>
      <c r="R48" s="48"/>
      <c r="S48" s="48"/>
      <c r="T48" s="48"/>
      <c r="U48" s="48"/>
      <c r="V48" s="48"/>
      <c r="W48" s="48"/>
      <c r="X48" s="48"/>
      <c r="Y48" s="48"/>
      <c r="Z48" s="48"/>
      <c r="AA48" s="48"/>
      <c r="AB48" s="48"/>
      <c r="AC48" s="48"/>
      <c r="AD48" s="48"/>
      <c r="AE48" s="48"/>
      <c r="AF48" s="48"/>
      <c r="AG48" s="48"/>
      <c r="AH48" s="48"/>
      <c r="AI48" s="48"/>
    </row>
    <row r="49" spans="1:35" s="46" customFormat="1" ht="15" customHeight="1" x14ac:dyDescent="0.25">
      <c r="A49" s="48"/>
      <c r="B49" s="69">
        <v>1996</v>
      </c>
      <c r="C49" s="70" t="s">
        <v>25</v>
      </c>
      <c r="D49" s="71">
        <f>+SUM(D44:D47)/SUM(D31:D33)</f>
        <v>0.1156119960001652</v>
      </c>
      <c r="E49" s="71">
        <f>+SUM(E44:E47)/SUM(E31:E33)</f>
        <v>0.10283304906697355</v>
      </c>
      <c r="F49" s="71">
        <f>+SUM(F44:F47)/SUM(F31:F33)</f>
        <v>0.12892648616159594</v>
      </c>
      <c r="G49" s="48"/>
      <c r="H49" s="48"/>
      <c r="I49" s="48"/>
      <c r="J49" s="48"/>
      <c r="K49" s="48"/>
      <c r="L49" s="48"/>
      <c r="M49" s="48"/>
      <c r="N49" s="48"/>
      <c r="O49" s="48"/>
      <c r="P49" s="48"/>
      <c r="Q49" s="48"/>
      <c r="R49" s="48"/>
      <c r="S49" s="48"/>
      <c r="T49" s="48"/>
      <c r="U49" s="48"/>
      <c r="V49" s="48"/>
      <c r="W49" s="48"/>
      <c r="X49" s="48"/>
      <c r="Y49" s="48"/>
      <c r="Z49" s="48"/>
      <c r="AA49" s="48"/>
      <c r="AB49" s="48"/>
      <c r="AC49" s="48"/>
      <c r="AD49" s="48"/>
      <c r="AE49" s="48"/>
      <c r="AF49" s="48"/>
      <c r="AG49" s="48"/>
      <c r="AH49" s="48"/>
      <c r="AI49" s="48"/>
    </row>
    <row r="50" spans="1:35" s="46" customFormat="1" ht="15" customHeight="1" x14ac:dyDescent="0.25">
      <c r="A50" s="48"/>
      <c r="B50" s="69">
        <v>1996</v>
      </c>
      <c r="C50" s="70" t="s">
        <v>26</v>
      </c>
      <c r="D50" s="71">
        <f>+D47/SUM(D44:D47)</f>
        <v>0.13331882768370756</v>
      </c>
      <c r="E50" s="71">
        <f>+E47/SUM(E44:E47)</f>
        <v>0.1179415503724357</v>
      </c>
      <c r="F50" s="71">
        <f>+F47/SUM(F44:F47)</f>
        <v>0.14609790470376266</v>
      </c>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8"/>
      <c r="AG50" s="48"/>
      <c r="AH50" s="48"/>
      <c r="AI50" s="48"/>
    </row>
    <row r="51" spans="1:35" s="46" customFormat="1" ht="15" customHeight="1" x14ac:dyDescent="0.25">
      <c r="A51" s="48"/>
      <c r="B51" s="69">
        <v>1996</v>
      </c>
      <c r="C51" s="70" t="s">
        <v>27</v>
      </c>
      <c r="D51" s="71">
        <f>+SUM(D31:D33,D44:D47)/SUM(D34:D43)</f>
        <v>0.66538160150350234</v>
      </c>
      <c r="E51" s="71">
        <f>+SUM(E31:E33,E44:E47)/SUM(E34:E43)</f>
        <v>0.66725387121685642</v>
      </c>
      <c r="F51" s="71">
        <f>+SUM(F31:F33,F44:F47)/SUM(F34:F43)</f>
        <v>0.66348671533390469</v>
      </c>
      <c r="G51" s="48"/>
      <c r="H51" s="48"/>
      <c r="I51" s="48"/>
      <c r="J51" s="48"/>
      <c r="K51" s="48"/>
      <c r="L51" s="48"/>
      <c r="M51" s="48"/>
      <c r="N51" s="48"/>
      <c r="O51" s="48"/>
      <c r="P51" s="48"/>
      <c r="Q51" s="48"/>
      <c r="R51" s="48"/>
      <c r="S51" s="48"/>
      <c r="T51" s="48"/>
      <c r="U51" s="48"/>
      <c r="V51" s="48"/>
      <c r="W51" s="48"/>
      <c r="X51" s="48"/>
      <c r="Y51" s="48"/>
      <c r="Z51" s="48"/>
      <c r="AA51" s="48"/>
      <c r="AB51" s="48"/>
      <c r="AC51" s="48"/>
      <c r="AD51" s="48"/>
      <c r="AE51" s="48"/>
      <c r="AF51" s="48"/>
      <c r="AG51" s="48"/>
      <c r="AH51" s="48"/>
      <c r="AI51" s="48"/>
    </row>
    <row r="52" spans="1:35" s="46" customFormat="1" ht="15" customHeight="1" x14ac:dyDescent="0.25">
      <c r="A52" s="48"/>
      <c r="B52" s="69">
        <v>1996</v>
      </c>
      <c r="C52" s="70" t="s">
        <v>28</v>
      </c>
      <c r="D52" s="71">
        <f>+SUM(D31:D33)/SUM(D34:D43)</f>
        <v>0.59642743524550967</v>
      </c>
      <c r="E52" s="71">
        <f>+SUM(E31:E33)/SUM(E34:E43)</f>
        <v>0.60503615826654011</v>
      </c>
      <c r="F52" s="71">
        <f>+SUM(F31:F33)/SUM(F34:F43)</f>
        <v>0.5877147214339804</v>
      </c>
      <c r="G52" s="48"/>
      <c r="H52" s="48"/>
      <c r="I52" s="48"/>
      <c r="J52" s="48"/>
      <c r="K52" s="48"/>
      <c r="L52" s="48"/>
      <c r="M52" s="48"/>
      <c r="N52" s="48"/>
      <c r="O52" s="48"/>
      <c r="P52" s="48"/>
      <c r="Q52" s="48"/>
      <c r="R52" s="48"/>
      <c r="S52" s="48"/>
      <c r="T52" s="48"/>
      <c r="U52" s="48"/>
      <c r="V52" s="48"/>
      <c r="W52" s="48"/>
      <c r="X52" s="48"/>
      <c r="Y52" s="48"/>
      <c r="Z52" s="48"/>
      <c r="AA52" s="48"/>
      <c r="AB52" s="48"/>
      <c r="AC52" s="48"/>
      <c r="AD52" s="48"/>
      <c r="AE52" s="48"/>
      <c r="AF52" s="48"/>
      <c r="AG52" s="48"/>
      <c r="AH52" s="48"/>
      <c r="AI52" s="48"/>
    </row>
    <row r="53" spans="1:35" s="46" customFormat="1" ht="15" customHeight="1" x14ac:dyDescent="0.25">
      <c r="A53" s="48"/>
      <c r="B53" s="72">
        <v>1996</v>
      </c>
      <c r="C53" s="73" t="s">
        <v>29</v>
      </c>
      <c r="D53" s="96">
        <f>+SUM(D34:D43)/SUM(D44:D47)</f>
        <v>14.502386937121257</v>
      </c>
      <c r="E53" s="96">
        <f>+SUM(E34:E43)/SUM(E44:E47)</f>
        <v>16.072593359362887</v>
      </c>
      <c r="F53" s="96">
        <f>+SUM(F34:F43)/SUM(F44:F47)</f>
        <v>13.197488260910069</v>
      </c>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8"/>
      <c r="AI53" s="48"/>
    </row>
    <row r="54" spans="1:35" x14ac:dyDescent="0.25">
      <c r="B54" s="12">
        <v>1997</v>
      </c>
      <c r="C54" s="29" t="s">
        <v>3</v>
      </c>
      <c r="D54" s="29">
        <v>22777770.343507953</v>
      </c>
      <c r="E54" s="29">
        <v>11468031.568061454</v>
      </c>
      <c r="F54" s="29">
        <v>11309738.775446499</v>
      </c>
    </row>
    <row r="55" spans="1:35" x14ac:dyDescent="0.25">
      <c r="B55" s="14">
        <v>1997</v>
      </c>
      <c r="C55" s="10" t="s">
        <v>6</v>
      </c>
      <c r="D55" s="10">
        <v>2778463</v>
      </c>
      <c r="E55" s="10">
        <v>1419108</v>
      </c>
      <c r="F55" s="10">
        <v>1359355</v>
      </c>
    </row>
    <row r="56" spans="1:35" x14ac:dyDescent="0.25">
      <c r="B56" s="14">
        <v>1997</v>
      </c>
      <c r="C56" s="10" t="s">
        <v>7</v>
      </c>
      <c r="D56" s="10">
        <v>2722507</v>
      </c>
      <c r="E56" s="10">
        <v>1389542</v>
      </c>
      <c r="F56" s="10">
        <v>1332965</v>
      </c>
    </row>
    <row r="57" spans="1:35" x14ac:dyDescent="0.25">
      <c r="B57" s="14">
        <v>1997</v>
      </c>
      <c r="C57" s="10" t="s">
        <v>8</v>
      </c>
      <c r="D57" s="10">
        <v>2558599</v>
      </c>
      <c r="E57" s="10">
        <v>1304307</v>
      </c>
      <c r="F57" s="10">
        <v>1254292</v>
      </c>
    </row>
    <row r="58" spans="1:35" x14ac:dyDescent="0.25">
      <c r="B58" s="14">
        <v>1997</v>
      </c>
      <c r="C58" s="10" t="s">
        <v>9</v>
      </c>
      <c r="D58" s="10">
        <v>2348769</v>
      </c>
      <c r="E58" s="10">
        <v>1195174</v>
      </c>
      <c r="F58" s="10">
        <v>1153595</v>
      </c>
    </row>
    <row r="59" spans="1:35" x14ac:dyDescent="0.25">
      <c r="B59" s="14">
        <v>1997</v>
      </c>
      <c r="C59" s="10" t="s">
        <v>10</v>
      </c>
      <c r="D59" s="10">
        <v>2056984</v>
      </c>
      <c r="E59" s="10">
        <v>1043781</v>
      </c>
      <c r="F59" s="10">
        <v>1013203</v>
      </c>
    </row>
    <row r="60" spans="1:35" x14ac:dyDescent="0.25">
      <c r="B60" s="14">
        <v>1997</v>
      </c>
      <c r="C60" s="10" t="s">
        <v>11</v>
      </c>
      <c r="D60" s="10">
        <v>1871311</v>
      </c>
      <c r="E60" s="10">
        <v>945872</v>
      </c>
      <c r="F60" s="10">
        <v>925439</v>
      </c>
    </row>
    <row r="61" spans="1:35" x14ac:dyDescent="0.25">
      <c r="B61" s="14">
        <v>1997</v>
      </c>
      <c r="C61" s="10" t="s">
        <v>12</v>
      </c>
      <c r="D61" s="10">
        <v>1758819</v>
      </c>
      <c r="E61" s="9">
        <v>884872</v>
      </c>
      <c r="F61" s="9">
        <v>873947</v>
      </c>
    </row>
    <row r="62" spans="1:35" x14ac:dyDescent="0.25">
      <c r="B62" s="14">
        <v>1997</v>
      </c>
      <c r="C62" s="10" t="s">
        <v>13</v>
      </c>
      <c r="D62" s="10">
        <v>1507575</v>
      </c>
      <c r="E62" s="10">
        <v>755840</v>
      </c>
      <c r="F62" s="9">
        <v>751735</v>
      </c>
    </row>
    <row r="63" spans="1:35" x14ac:dyDescent="0.25">
      <c r="B63" s="14">
        <v>1997</v>
      </c>
      <c r="C63" s="10" t="s">
        <v>14</v>
      </c>
      <c r="D63" s="10">
        <v>1269640</v>
      </c>
      <c r="E63" s="10">
        <v>635607</v>
      </c>
      <c r="F63" s="9">
        <v>634033</v>
      </c>
    </row>
    <row r="64" spans="1:35" x14ac:dyDescent="0.25">
      <c r="B64" s="14">
        <v>1997</v>
      </c>
      <c r="C64" s="10" t="s">
        <v>15</v>
      </c>
      <c r="D64" s="10">
        <v>1057517</v>
      </c>
      <c r="E64" s="10">
        <v>529763</v>
      </c>
      <c r="F64" s="9">
        <v>527754</v>
      </c>
    </row>
    <row r="65" spans="1:35" x14ac:dyDescent="0.25">
      <c r="B65" s="14">
        <v>1997</v>
      </c>
      <c r="C65" s="10" t="s">
        <v>16</v>
      </c>
      <c r="D65" s="10">
        <v>811140</v>
      </c>
      <c r="E65" s="10">
        <v>404008</v>
      </c>
      <c r="F65" s="9">
        <v>407132</v>
      </c>
    </row>
    <row r="66" spans="1:35" x14ac:dyDescent="0.25">
      <c r="B66" s="14">
        <v>1997</v>
      </c>
      <c r="C66" s="10" t="s">
        <v>17</v>
      </c>
      <c r="D66" s="10">
        <v>601715</v>
      </c>
      <c r="E66" s="10">
        <v>295186</v>
      </c>
      <c r="F66" s="9">
        <v>306529</v>
      </c>
    </row>
    <row r="67" spans="1:35" x14ac:dyDescent="0.25">
      <c r="B67" s="14">
        <v>1997</v>
      </c>
      <c r="C67" s="10" t="s">
        <v>18</v>
      </c>
      <c r="D67" s="10">
        <v>474062</v>
      </c>
      <c r="E67" s="10">
        <v>229177</v>
      </c>
      <c r="F67" s="9">
        <v>244885</v>
      </c>
    </row>
    <row r="68" spans="1:35" x14ac:dyDescent="0.25">
      <c r="B68" s="14">
        <v>1997</v>
      </c>
      <c r="C68" s="10" t="s">
        <v>19</v>
      </c>
      <c r="D68" s="10">
        <v>384247</v>
      </c>
      <c r="E68" s="10">
        <v>182587</v>
      </c>
      <c r="F68" s="9">
        <v>201660</v>
      </c>
    </row>
    <row r="69" spans="1:35" x14ac:dyDescent="0.25">
      <c r="B69" s="14">
        <v>1997</v>
      </c>
      <c r="C69" s="10" t="s">
        <v>20</v>
      </c>
      <c r="D69" s="10">
        <v>273485</v>
      </c>
      <c r="E69" s="10">
        <v>125612</v>
      </c>
      <c r="F69" s="9">
        <v>147873</v>
      </c>
    </row>
    <row r="70" spans="1:35" x14ac:dyDescent="0.25">
      <c r="B70" s="14">
        <v>1997</v>
      </c>
      <c r="C70" s="10" t="s">
        <v>40</v>
      </c>
      <c r="D70" s="10">
        <v>173560</v>
      </c>
      <c r="E70" s="10">
        <v>75773</v>
      </c>
      <c r="F70" s="9">
        <v>97787</v>
      </c>
    </row>
    <row r="71" spans="1:35" x14ac:dyDescent="0.25">
      <c r="B71" s="17">
        <v>1997</v>
      </c>
      <c r="C71" s="18" t="s">
        <v>30</v>
      </c>
      <c r="D71" s="66">
        <v>129345</v>
      </c>
      <c r="E71" s="66">
        <v>51805</v>
      </c>
      <c r="F71" s="66">
        <v>77540</v>
      </c>
    </row>
    <row r="72" spans="1:35" s="46" customFormat="1" ht="15" customHeight="1" x14ac:dyDescent="0.25">
      <c r="A72" s="48"/>
      <c r="B72" s="160">
        <v>1997</v>
      </c>
      <c r="C72" s="70" t="s">
        <v>24</v>
      </c>
      <c r="D72" s="71">
        <f>+SUM(D68:D71)/SUM(D55:D71)</f>
        <v>4.2174380967943348E-2</v>
      </c>
      <c r="E72" s="71">
        <f>+SUM(E68:E71)/SUM(E55:E71)</f>
        <v>3.7999343216706921E-2</v>
      </c>
      <c r="F72" s="71">
        <f>+SUM(F68:F71)/SUM(F55:F71)</f>
        <v>4.6407852216375924E-2</v>
      </c>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row>
    <row r="73" spans="1:35" s="46" customFormat="1" ht="15" customHeight="1" x14ac:dyDescent="0.25">
      <c r="A73" s="48"/>
      <c r="B73" s="69">
        <v>1997</v>
      </c>
      <c r="C73" s="70" t="s">
        <v>25</v>
      </c>
      <c r="D73" s="71">
        <f>+SUM(D68:D71)/SUM(D55:D57)</f>
        <v>0.11919210568207804</v>
      </c>
      <c r="E73" s="71">
        <f>+SUM(E68:E71)/SUM(E55:E57)</f>
        <v>0.10595223825583394</v>
      </c>
      <c r="F73" s="71">
        <f>+SUM(F68:F71)/SUM(F55:F57)</f>
        <v>0.13299001776713798</v>
      </c>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row>
    <row r="74" spans="1:35" s="46" customFormat="1" ht="15" customHeight="1" x14ac:dyDescent="0.25">
      <c r="A74" s="48"/>
      <c r="B74" s="69">
        <v>1997</v>
      </c>
      <c r="C74" s="70" t="s">
        <v>26</v>
      </c>
      <c r="D74" s="71">
        <f>+D71/SUM(D68:D71)</f>
        <v>0.13464503241078576</v>
      </c>
      <c r="E74" s="71">
        <f>+E71/SUM(E68:E71)</f>
        <v>0.11887961044295592</v>
      </c>
      <c r="F74" s="71">
        <f>+F71/SUM(F68:F71)</f>
        <v>0.14773463399763748</v>
      </c>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row>
    <row r="75" spans="1:35" s="46" customFormat="1" ht="15" customHeight="1" x14ac:dyDescent="0.25">
      <c r="A75" s="48"/>
      <c r="B75" s="69">
        <v>1997</v>
      </c>
      <c r="C75" s="70" t="s">
        <v>27</v>
      </c>
      <c r="D75" s="71">
        <f>+SUM(D55:D57,D68:D71)/SUM(D58:D67)</f>
        <v>0.65565582547799994</v>
      </c>
      <c r="E75" s="71">
        <f>+SUM(E55:E57,E68:E71)/SUM(E58:E67)</f>
        <v>0.65739990288006844</v>
      </c>
      <c r="F75" s="71">
        <f>+SUM(F55:F57,F68:F71)/SUM(F58:F67)</f>
        <v>0.6538910821069478</v>
      </c>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8"/>
      <c r="AI75" s="48"/>
    </row>
    <row r="76" spans="1:35" s="46" customFormat="1" ht="15" customHeight="1" x14ac:dyDescent="0.25">
      <c r="A76" s="48"/>
      <c r="B76" s="69">
        <v>1997</v>
      </c>
      <c r="C76" s="70" t="s">
        <v>28</v>
      </c>
      <c r="D76" s="71">
        <f>+SUM(D55:D57)/SUM(D58:D67)</f>
        <v>0.58582956594249613</v>
      </c>
      <c r="E76" s="71">
        <f>+SUM(E55:E57)/SUM(E58:E67)</f>
        <v>0.59441979512319199</v>
      </c>
      <c r="F76" s="71">
        <f>+SUM(F55:F57)/SUM(F58:F67)</f>
        <v>0.57713754918654647</v>
      </c>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48"/>
    </row>
    <row r="77" spans="1:35" s="46" customFormat="1" ht="15" customHeight="1" x14ac:dyDescent="0.25">
      <c r="A77" s="48"/>
      <c r="B77" s="69">
        <v>1997</v>
      </c>
      <c r="C77" s="73" t="s">
        <v>29</v>
      </c>
      <c r="D77" s="96">
        <f>+SUM(D58:D67)/SUM(D68:D71)</f>
        <v>14.321259747438418</v>
      </c>
      <c r="E77" s="96">
        <f>+SUM(E58:E67)/SUM(E68:E71)</f>
        <v>15.87802935905291</v>
      </c>
      <c r="F77" s="96">
        <f>+SUM(F58:F67)/SUM(F68:F71)</f>
        <v>13.028716229089662</v>
      </c>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row>
    <row r="78" spans="1:35" x14ac:dyDescent="0.25">
      <c r="B78" s="12">
        <v>1998</v>
      </c>
      <c r="C78" s="29" t="s">
        <v>3</v>
      </c>
      <c r="D78" s="29">
        <v>23242466.972704694</v>
      </c>
      <c r="E78" s="29">
        <v>11699266.370548449</v>
      </c>
      <c r="F78" s="29">
        <v>11543200.602156244</v>
      </c>
    </row>
    <row r="79" spans="1:35" x14ac:dyDescent="0.25">
      <c r="B79" s="14">
        <v>1998</v>
      </c>
      <c r="C79" s="10" t="s">
        <v>6</v>
      </c>
      <c r="D79" s="10">
        <v>2784819</v>
      </c>
      <c r="E79" s="10">
        <v>1422439</v>
      </c>
      <c r="F79" s="10">
        <v>1362380</v>
      </c>
    </row>
    <row r="80" spans="1:35" x14ac:dyDescent="0.25">
      <c r="B80" s="14">
        <v>1998</v>
      </c>
      <c r="C80" s="10" t="s">
        <v>7</v>
      </c>
      <c r="D80" s="10">
        <v>2733236</v>
      </c>
      <c r="E80" s="10">
        <v>1395141</v>
      </c>
      <c r="F80" s="10">
        <v>1338095</v>
      </c>
    </row>
    <row r="81" spans="1:35" x14ac:dyDescent="0.25">
      <c r="B81" s="14">
        <v>1998</v>
      </c>
      <c r="C81" s="10" t="s">
        <v>8</v>
      </c>
      <c r="D81" s="10">
        <v>2604204</v>
      </c>
      <c r="E81" s="10">
        <v>1327839</v>
      </c>
      <c r="F81" s="10">
        <v>1276365</v>
      </c>
    </row>
    <row r="82" spans="1:35" x14ac:dyDescent="0.25">
      <c r="B82" s="14">
        <v>1998</v>
      </c>
      <c r="C82" s="10" t="s">
        <v>9</v>
      </c>
      <c r="D82" s="10">
        <v>2385499</v>
      </c>
      <c r="E82" s="10">
        <v>1213909</v>
      </c>
      <c r="F82" s="10">
        <v>1171590</v>
      </c>
    </row>
    <row r="83" spans="1:35" x14ac:dyDescent="0.25">
      <c r="B83" s="14">
        <v>1998</v>
      </c>
      <c r="C83" s="10" t="s">
        <v>10</v>
      </c>
      <c r="D83" s="10">
        <v>2125428</v>
      </c>
      <c r="E83" s="10">
        <v>1078510</v>
      </c>
      <c r="F83" s="10">
        <v>1046918</v>
      </c>
    </row>
    <row r="84" spans="1:35" x14ac:dyDescent="0.25">
      <c r="B84" s="14">
        <v>1998</v>
      </c>
      <c r="C84" s="10" t="s">
        <v>11</v>
      </c>
      <c r="D84" s="10">
        <v>1882713</v>
      </c>
      <c r="E84" s="10">
        <v>951600</v>
      </c>
      <c r="F84" s="10">
        <v>931113</v>
      </c>
    </row>
    <row r="85" spans="1:35" x14ac:dyDescent="0.25">
      <c r="B85" s="14">
        <v>1998</v>
      </c>
      <c r="C85" s="10" t="s">
        <v>12</v>
      </c>
      <c r="D85" s="10">
        <v>1783275</v>
      </c>
      <c r="E85" s="9">
        <v>897333</v>
      </c>
      <c r="F85" s="9">
        <v>885942</v>
      </c>
    </row>
    <row r="86" spans="1:35" x14ac:dyDescent="0.25">
      <c r="B86" s="14">
        <v>1998</v>
      </c>
      <c r="C86" s="10" t="s">
        <v>13</v>
      </c>
      <c r="D86" s="10">
        <v>1569757</v>
      </c>
      <c r="E86" s="10">
        <v>786995</v>
      </c>
      <c r="F86" s="9">
        <v>782762</v>
      </c>
    </row>
    <row r="87" spans="1:35" x14ac:dyDescent="0.25">
      <c r="B87" s="14">
        <v>1998</v>
      </c>
      <c r="C87" s="10" t="s">
        <v>14</v>
      </c>
      <c r="D87" s="10">
        <v>1301946</v>
      </c>
      <c r="E87" s="10">
        <v>651338</v>
      </c>
      <c r="F87" s="9">
        <v>650608</v>
      </c>
    </row>
    <row r="88" spans="1:35" x14ac:dyDescent="0.25">
      <c r="B88" s="14">
        <v>1998</v>
      </c>
      <c r="C88" s="10" t="s">
        <v>15</v>
      </c>
      <c r="D88" s="10">
        <v>1099658</v>
      </c>
      <c r="E88" s="10">
        <v>550105</v>
      </c>
      <c r="F88" s="9">
        <v>549553</v>
      </c>
    </row>
    <row r="89" spans="1:35" x14ac:dyDescent="0.25">
      <c r="B89" s="14">
        <v>1998</v>
      </c>
      <c r="C89" s="10" t="s">
        <v>16</v>
      </c>
      <c r="D89" s="10">
        <v>856609</v>
      </c>
      <c r="E89" s="10">
        <v>426942</v>
      </c>
      <c r="F89" s="9">
        <v>429667</v>
      </c>
    </row>
    <row r="90" spans="1:35" x14ac:dyDescent="0.25">
      <c r="B90" s="14">
        <v>1998</v>
      </c>
      <c r="C90" s="10" t="s">
        <v>17</v>
      </c>
      <c r="D90" s="10">
        <v>631474</v>
      </c>
      <c r="E90" s="10">
        <v>310100</v>
      </c>
      <c r="F90" s="9">
        <v>321374</v>
      </c>
    </row>
    <row r="91" spans="1:35" x14ac:dyDescent="0.25">
      <c r="B91" s="14">
        <v>1998</v>
      </c>
      <c r="C91" s="10" t="s">
        <v>18</v>
      </c>
      <c r="D91" s="10">
        <v>485775</v>
      </c>
      <c r="E91" s="10">
        <v>234536</v>
      </c>
      <c r="F91" s="9">
        <v>251239</v>
      </c>
    </row>
    <row r="92" spans="1:35" x14ac:dyDescent="0.25">
      <c r="B92" s="14">
        <v>1998</v>
      </c>
      <c r="C92" s="10" t="s">
        <v>19</v>
      </c>
      <c r="D92" s="10">
        <v>392733</v>
      </c>
      <c r="E92" s="10">
        <v>186379</v>
      </c>
      <c r="F92" s="9">
        <v>206354</v>
      </c>
    </row>
    <row r="93" spans="1:35" x14ac:dyDescent="0.25">
      <c r="B93" s="14">
        <v>1998</v>
      </c>
      <c r="C93" s="10" t="s">
        <v>20</v>
      </c>
      <c r="D93" s="10">
        <v>288337</v>
      </c>
      <c r="E93" s="10">
        <v>132603</v>
      </c>
      <c r="F93" s="9">
        <v>155734</v>
      </c>
    </row>
    <row r="94" spans="1:35" x14ac:dyDescent="0.25">
      <c r="B94" s="14">
        <v>1998</v>
      </c>
      <c r="C94" s="10" t="s">
        <v>40</v>
      </c>
      <c r="D94" s="10">
        <v>181084</v>
      </c>
      <c r="E94" s="10">
        <v>79183</v>
      </c>
      <c r="F94" s="10">
        <v>101901</v>
      </c>
    </row>
    <row r="95" spans="1:35" x14ac:dyDescent="0.25">
      <c r="B95" s="17">
        <v>1998</v>
      </c>
      <c r="C95" s="18" t="s">
        <v>30</v>
      </c>
      <c r="D95" s="18">
        <v>135888</v>
      </c>
      <c r="E95" s="18">
        <v>54297</v>
      </c>
      <c r="F95" s="18">
        <v>81591</v>
      </c>
    </row>
    <row r="96" spans="1:35" s="46" customFormat="1" ht="15" customHeight="1" x14ac:dyDescent="0.25">
      <c r="A96" s="48"/>
      <c r="B96" s="160">
        <v>1998</v>
      </c>
      <c r="C96" s="70" t="s">
        <v>24</v>
      </c>
      <c r="D96" s="71">
        <f>+SUM(D92:D95)/SUM(D79:D95)</f>
        <v>4.2940509460390013E-2</v>
      </c>
      <c r="E96" s="71">
        <f>+SUM(E92:E95)/SUM(E79:E95)</f>
        <v>3.8674448248772204E-2</v>
      </c>
      <c r="F96" s="71">
        <f>+SUM(F92:F95)/SUM(F79:F95)</f>
        <v>4.7264247496315144E-2</v>
      </c>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row>
    <row r="97" spans="1:35" s="46" customFormat="1" ht="15" customHeight="1" x14ac:dyDescent="0.25">
      <c r="A97" s="48"/>
      <c r="B97" s="69">
        <v>1998</v>
      </c>
      <c r="C97" s="70" t="s">
        <v>25</v>
      </c>
      <c r="D97" s="71">
        <f>+SUM(D92:D95)/SUM(D79:D81)</f>
        <v>0.12287739162220757</v>
      </c>
      <c r="E97" s="71">
        <f>+SUM(E92:E95)/SUM(E79:E81)</f>
        <v>0.10914747097941124</v>
      </c>
      <c r="F97" s="71">
        <f>+SUM(F92:F95)/SUM(F79:F81)</f>
        <v>0.13718932619869043</v>
      </c>
      <c r="G97" s="48"/>
      <c r="H97" s="48"/>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row>
    <row r="98" spans="1:35" s="46" customFormat="1" ht="15" customHeight="1" x14ac:dyDescent="0.25">
      <c r="A98" s="48"/>
      <c r="B98" s="69">
        <v>1998</v>
      </c>
      <c r="C98" s="70" t="s">
        <v>26</v>
      </c>
      <c r="D98" s="71">
        <f>+D95/SUM(D92:D95)</f>
        <v>0.13615459068856822</v>
      </c>
      <c r="E98" s="71">
        <f>+E95/SUM(E92:E95)</f>
        <v>0.12000344780335144</v>
      </c>
      <c r="F98" s="71">
        <f>+F95/SUM(F92:F95)</f>
        <v>0.14954910370614757</v>
      </c>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row>
    <row r="99" spans="1:35" s="46" customFormat="1" ht="15" customHeight="1" x14ac:dyDescent="0.25">
      <c r="A99" s="48"/>
      <c r="B99" s="69">
        <v>1998</v>
      </c>
      <c r="C99" s="70" t="s">
        <v>27</v>
      </c>
      <c r="D99" s="71">
        <f>+SUM(D79:D81,D92:D95)/SUM(D82:D91)</f>
        <v>0.64581606434268357</v>
      </c>
      <c r="E99" s="71">
        <f>+SUM(E79:E81,E92:E95)/SUM(E82:E91)</f>
        <v>0.64746412240571116</v>
      </c>
      <c r="F99" s="71">
        <f>+SUM(F79:F81,F92:F95)/SUM(F82:F91)</f>
        <v>0.64414908572654328</v>
      </c>
      <c r="G99" s="48"/>
      <c r="H99" s="48"/>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8"/>
      <c r="AI99" s="48"/>
    </row>
    <row r="100" spans="1:35" s="46" customFormat="1" ht="15" customHeight="1" x14ac:dyDescent="0.25">
      <c r="A100" s="48"/>
      <c r="B100" s="69">
        <v>1998</v>
      </c>
      <c r="C100" s="70" t="s">
        <v>28</v>
      </c>
      <c r="D100" s="71">
        <f>+SUM(D79:D81)/SUM(D82:D91)</f>
        <v>0.57514388406171479</v>
      </c>
      <c r="E100" s="71">
        <f>+SUM(E79:E81)/SUM(E82:E91)</f>
        <v>0.58374935646202253</v>
      </c>
      <c r="F100" s="71">
        <f>+SUM(F79:F81)/SUM(F82:F91)</f>
        <v>0.56643961641792362</v>
      </c>
      <c r="G100" s="48"/>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row>
    <row r="101" spans="1:35" s="46" customFormat="1" ht="15" customHeight="1" x14ac:dyDescent="0.25">
      <c r="A101" s="48"/>
      <c r="B101" s="69">
        <v>1998</v>
      </c>
      <c r="C101" s="73" t="s">
        <v>29</v>
      </c>
      <c r="D101" s="96">
        <f>+SUM(D82:D91)/SUM(D92:D95)</f>
        <v>14.149839385516842</v>
      </c>
      <c r="E101" s="96">
        <f>+SUM(E82:E91)/SUM(E92:E95)</f>
        <v>15.694948968090138</v>
      </c>
      <c r="F101" s="96">
        <f>+SUM(F82:F91)/SUM(F92:F95)</f>
        <v>12.868444591077386</v>
      </c>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c r="AD101" s="48"/>
      <c r="AE101" s="48"/>
      <c r="AF101" s="48"/>
      <c r="AG101" s="48"/>
      <c r="AH101" s="48"/>
      <c r="AI101" s="48"/>
    </row>
    <row r="102" spans="1:35" x14ac:dyDescent="0.25">
      <c r="B102" s="12">
        <v>1999</v>
      </c>
      <c r="C102" s="7" t="s">
        <v>3</v>
      </c>
      <c r="D102" s="7">
        <v>23706714.382865187</v>
      </c>
      <c r="E102" s="7">
        <v>11930472.661572417</v>
      </c>
      <c r="F102" s="7">
        <v>11776241.72129277</v>
      </c>
    </row>
    <row r="103" spans="1:35" x14ac:dyDescent="0.25">
      <c r="B103" s="14">
        <v>1999</v>
      </c>
      <c r="C103" s="10" t="s">
        <v>6</v>
      </c>
      <c r="D103" s="10">
        <v>2790940</v>
      </c>
      <c r="E103" s="10">
        <v>1425648</v>
      </c>
      <c r="F103" s="10">
        <v>1365292</v>
      </c>
    </row>
    <row r="104" spans="1:35" x14ac:dyDescent="0.25">
      <c r="B104" s="14">
        <v>1999</v>
      </c>
      <c r="C104" s="10" t="s">
        <v>7</v>
      </c>
      <c r="D104" s="10">
        <v>2741847</v>
      </c>
      <c r="E104" s="10">
        <v>1399651</v>
      </c>
      <c r="F104" s="10">
        <v>1342196</v>
      </c>
    </row>
    <row r="105" spans="1:35" x14ac:dyDescent="0.25">
      <c r="B105" s="14">
        <v>1999</v>
      </c>
      <c r="C105" s="10" t="s">
        <v>8</v>
      </c>
      <c r="D105" s="10">
        <v>2645357</v>
      </c>
      <c r="E105" s="10">
        <v>1349096</v>
      </c>
      <c r="F105" s="10">
        <v>1296261</v>
      </c>
    </row>
    <row r="106" spans="1:35" x14ac:dyDescent="0.25">
      <c r="B106" s="14">
        <v>1999</v>
      </c>
      <c r="C106" s="10" t="s">
        <v>9</v>
      </c>
      <c r="D106" s="10">
        <v>2421753</v>
      </c>
      <c r="E106" s="10">
        <v>1232441</v>
      </c>
      <c r="F106" s="10">
        <v>1189312</v>
      </c>
    </row>
    <row r="107" spans="1:35" x14ac:dyDescent="0.25">
      <c r="B107" s="14">
        <v>1999</v>
      </c>
      <c r="C107" s="10" t="s">
        <v>10</v>
      </c>
      <c r="D107" s="10">
        <v>2192195</v>
      </c>
      <c r="E107" s="10">
        <v>1112399</v>
      </c>
      <c r="F107" s="10">
        <v>1079796</v>
      </c>
    </row>
    <row r="108" spans="1:35" x14ac:dyDescent="0.25">
      <c r="B108" s="14">
        <v>1999</v>
      </c>
      <c r="C108" s="10" t="s">
        <v>11</v>
      </c>
      <c r="D108" s="10">
        <v>1901146</v>
      </c>
      <c r="E108" s="10">
        <v>961160</v>
      </c>
      <c r="F108" s="10">
        <v>939986</v>
      </c>
    </row>
    <row r="109" spans="1:35" x14ac:dyDescent="0.25">
      <c r="B109" s="14">
        <v>1999</v>
      </c>
      <c r="C109" s="10" t="s">
        <v>12</v>
      </c>
      <c r="D109" s="10">
        <v>1805155</v>
      </c>
      <c r="E109" s="10">
        <v>908530</v>
      </c>
      <c r="F109" s="10">
        <v>896625</v>
      </c>
    </row>
    <row r="110" spans="1:35" x14ac:dyDescent="0.25">
      <c r="B110" s="14">
        <v>1999</v>
      </c>
      <c r="C110" s="10" t="s">
        <v>13</v>
      </c>
      <c r="D110" s="10">
        <v>1628078</v>
      </c>
      <c r="E110" s="10">
        <v>816266</v>
      </c>
      <c r="F110" s="10">
        <v>811812</v>
      </c>
    </row>
    <row r="111" spans="1:35" x14ac:dyDescent="0.25">
      <c r="B111" s="14">
        <v>1999</v>
      </c>
      <c r="C111" s="10" t="s">
        <v>14</v>
      </c>
      <c r="D111" s="10">
        <v>1337231</v>
      </c>
      <c r="E111" s="10">
        <v>668623</v>
      </c>
      <c r="F111" s="10">
        <v>668608</v>
      </c>
    </row>
    <row r="112" spans="1:35" x14ac:dyDescent="0.25">
      <c r="B112" s="14">
        <v>1999</v>
      </c>
      <c r="C112" s="10" t="s">
        <v>15</v>
      </c>
      <c r="D112" s="10">
        <v>1140654</v>
      </c>
      <c r="E112" s="10">
        <v>569867</v>
      </c>
      <c r="F112" s="10">
        <v>570787</v>
      </c>
    </row>
    <row r="113" spans="1:35" x14ac:dyDescent="0.25">
      <c r="B113" s="14">
        <v>1999</v>
      </c>
      <c r="C113" s="10" t="s">
        <v>16</v>
      </c>
      <c r="D113" s="10">
        <v>902198</v>
      </c>
      <c r="E113" s="10">
        <v>449805</v>
      </c>
      <c r="F113" s="10">
        <v>452393</v>
      </c>
    </row>
    <row r="114" spans="1:35" x14ac:dyDescent="0.25">
      <c r="B114" s="14">
        <v>1999</v>
      </c>
      <c r="C114" s="10" t="s">
        <v>17</v>
      </c>
      <c r="D114" s="10">
        <v>663927</v>
      </c>
      <c r="E114" s="10">
        <v>326365</v>
      </c>
      <c r="F114" s="10">
        <v>337562</v>
      </c>
    </row>
    <row r="115" spans="1:35" x14ac:dyDescent="0.25">
      <c r="B115" s="14">
        <v>1999</v>
      </c>
      <c r="C115" s="10" t="s">
        <v>18</v>
      </c>
      <c r="D115" s="10">
        <v>500014</v>
      </c>
      <c r="E115" s="10">
        <v>241194</v>
      </c>
      <c r="F115" s="10">
        <v>258820</v>
      </c>
    </row>
    <row r="116" spans="1:35" x14ac:dyDescent="0.25">
      <c r="B116" s="14">
        <v>1999</v>
      </c>
      <c r="C116" s="10" t="s">
        <v>19</v>
      </c>
      <c r="D116" s="10">
        <v>401464</v>
      </c>
      <c r="E116" s="10">
        <v>190269</v>
      </c>
      <c r="F116" s="10">
        <v>211195</v>
      </c>
    </row>
    <row r="117" spans="1:35" x14ac:dyDescent="0.25">
      <c r="B117" s="14">
        <v>1999</v>
      </c>
      <c r="C117" s="10" t="s">
        <v>20</v>
      </c>
      <c r="D117" s="10">
        <v>302602</v>
      </c>
      <c r="E117" s="10">
        <v>139281</v>
      </c>
      <c r="F117" s="10">
        <v>163321</v>
      </c>
    </row>
    <row r="118" spans="1:35" x14ac:dyDescent="0.25">
      <c r="B118" s="14">
        <v>1999</v>
      </c>
      <c r="C118" s="10" t="s">
        <v>41</v>
      </c>
      <c r="D118" s="57">
        <v>189306</v>
      </c>
      <c r="E118" s="57">
        <v>82911</v>
      </c>
      <c r="F118" s="57">
        <v>106395</v>
      </c>
    </row>
    <row r="119" spans="1:35" x14ac:dyDescent="0.25">
      <c r="B119" s="17">
        <v>1999</v>
      </c>
      <c r="C119" s="18" t="s">
        <v>30</v>
      </c>
      <c r="D119" s="66">
        <v>142844</v>
      </c>
      <c r="E119" s="66">
        <v>56965</v>
      </c>
      <c r="F119" s="66">
        <v>85879</v>
      </c>
    </row>
    <row r="120" spans="1:35" s="46" customFormat="1" ht="15" customHeight="1" x14ac:dyDescent="0.25">
      <c r="A120" s="48"/>
      <c r="B120" s="160">
        <v>1999</v>
      </c>
      <c r="C120" s="70" t="s">
        <v>24</v>
      </c>
      <c r="D120" s="71">
        <f>+SUM(D116:D119)/SUM(D103:D119)</f>
        <v>4.370981702185512E-2</v>
      </c>
      <c r="E120" s="71">
        <f>+SUM(E116:E119)/SUM(E103:E119)</f>
        <v>3.9346812041201058E-2</v>
      </c>
      <c r="F120" s="71">
        <f>+SUM(F116:F119)/SUM(F103:F119)</f>
        <v>4.8129963383898425E-2</v>
      </c>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row>
    <row r="121" spans="1:35" s="46" customFormat="1" ht="15" customHeight="1" x14ac:dyDescent="0.25">
      <c r="A121" s="48"/>
      <c r="B121" s="69">
        <v>1999</v>
      </c>
      <c r="C121" s="70" t="s">
        <v>25</v>
      </c>
      <c r="D121" s="71">
        <f>+SUM(D116:D119)/SUM(D103:D105)</f>
        <v>0.12670552144838731</v>
      </c>
      <c r="E121" s="71">
        <f>+SUM(E116:E119)/SUM(E103:E105)</f>
        <v>0.11245366094967055</v>
      </c>
      <c r="F121" s="71">
        <f>+SUM(F116:F119)/SUM(F103:F105)</f>
        <v>0.141564818373979</v>
      </c>
      <c r="G121" s="48"/>
      <c r="H121" s="48"/>
      <c r="I121" s="48"/>
      <c r="J121" s="48"/>
      <c r="K121" s="48"/>
      <c r="L121" s="48"/>
      <c r="M121" s="48"/>
      <c r="N121" s="48"/>
      <c r="O121" s="48"/>
      <c r="P121" s="48"/>
      <c r="Q121" s="48"/>
      <c r="R121" s="48"/>
      <c r="S121" s="48"/>
      <c r="T121" s="48"/>
      <c r="U121" s="48"/>
      <c r="V121" s="48"/>
      <c r="W121" s="48"/>
      <c r="X121" s="48"/>
      <c r="Y121" s="48"/>
      <c r="Z121" s="48"/>
      <c r="AA121" s="48"/>
      <c r="AB121" s="48"/>
      <c r="AC121" s="48"/>
      <c r="AD121" s="48"/>
      <c r="AE121" s="48"/>
      <c r="AF121" s="48"/>
      <c r="AG121" s="48"/>
      <c r="AH121" s="48"/>
      <c r="AI121" s="48"/>
    </row>
    <row r="122" spans="1:35" s="46" customFormat="1" ht="15" customHeight="1" x14ac:dyDescent="0.25">
      <c r="A122" s="48"/>
      <c r="B122" s="69">
        <v>1999</v>
      </c>
      <c r="C122" s="70" t="s">
        <v>26</v>
      </c>
      <c r="D122" s="71">
        <f>+D119/SUM(D116:D119)</f>
        <v>0.13785156762682685</v>
      </c>
      <c r="E122" s="71">
        <f>+E119/SUM(E116:E119)</f>
        <v>0.12135032997746184</v>
      </c>
      <c r="F122" s="71">
        <f>+F119/SUM(F116:F119)</f>
        <v>0.15151819898022195</v>
      </c>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row>
    <row r="123" spans="1:35" s="46" customFormat="1" ht="15" customHeight="1" x14ac:dyDescent="0.25">
      <c r="A123" s="48"/>
      <c r="B123" s="69">
        <v>1999</v>
      </c>
      <c r="C123" s="70" t="s">
        <v>27</v>
      </c>
      <c r="D123" s="71">
        <f>+SUM(D103:D105,D116:D119)/SUM(D106:D115)</f>
        <v>0.6358085033960329</v>
      </c>
      <c r="E123" s="71">
        <f>+SUM(E103:E105,E116:E119)/SUM(E106:E115)</f>
        <v>0.63730534607810174</v>
      </c>
      <c r="F123" s="71">
        <f>+SUM(F103:F105,F116:F119)/SUM(F106:F115)</f>
        <v>0.63429484515108248</v>
      </c>
      <c r="G123" s="48"/>
      <c r="H123" s="48"/>
      <c r="I123" s="48"/>
      <c r="J123" s="48"/>
      <c r="K123" s="48"/>
      <c r="L123" s="48"/>
      <c r="M123" s="48"/>
      <c r="N123" s="48"/>
      <c r="O123" s="48"/>
      <c r="P123" s="48"/>
      <c r="Q123" s="48"/>
      <c r="R123" s="48"/>
      <c r="S123" s="48"/>
      <c r="T123" s="48"/>
      <c r="U123" s="48"/>
      <c r="V123" s="48"/>
      <c r="W123" s="48"/>
      <c r="X123" s="48"/>
      <c r="Y123" s="48"/>
      <c r="Z123" s="48"/>
      <c r="AA123" s="48"/>
      <c r="AB123" s="48"/>
      <c r="AC123" s="48"/>
      <c r="AD123" s="48"/>
      <c r="AE123" s="48"/>
      <c r="AF123" s="48"/>
      <c r="AG123" s="48"/>
      <c r="AH123" s="48"/>
      <c r="AI123" s="48"/>
    </row>
    <row r="124" spans="1:35" s="46" customFormat="1" ht="15" customHeight="1" x14ac:dyDescent="0.25">
      <c r="A124" s="48"/>
      <c r="B124" s="69">
        <v>1999</v>
      </c>
      <c r="C124" s="70" t="s">
        <v>28</v>
      </c>
      <c r="D124" s="71">
        <f>+SUM(D103:D105)/SUM(D106:D115)</f>
        <v>0.56430761302979759</v>
      </c>
      <c r="E124" s="71">
        <f>+SUM(E103:E105)/SUM(E106:E115)</f>
        <v>0.57288260037191296</v>
      </c>
      <c r="F124" s="71">
        <f>+SUM(F103:F105)/SUM(F106:F115)</f>
        <v>0.55563629409546689</v>
      </c>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row>
    <row r="125" spans="1:35" s="46" customFormat="1" ht="15" customHeight="1" x14ac:dyDescent="0.25">
      <c r="A125" s="48"/>
      <c r="B125" s="69">
        <v>1999</v>
      </c>
      <c r="C125" s="73" t="s">
        <v>29</v>
      </c>
      <c r="D125" s="96">
        <f>+SUM(D106:D115)/SUM(D116:D119)</f>
        <v>13.985839824901372</v>
      </c>
      <c r="E125" s="96">
        <f>+SUM(E106:E115)/SUM(E116:E119)</f>
        <v>15.522467865009608</v>
      </c>
      <c r="F125" s="96">
        <f>+SUM(F106:F115)/SUM(F116:F119)</f>
        <v>12.713175955821381</v>
      </c>
      <c r="G125" s="48"/>
      <c r="H125" s="48"/>
      <c r="I125" s="48"/>
      <c r="J125" s="48"/>
      <c r="K125" s="48"/>
      <c r="L125" s="48"/>
      <c r="M125" s="48"/>
      <c r="N125" s="48"/>
      <c r="O125" s="48"/>
      <c r="P125" s="48"/>
      <c r="Q125" s="48"/>
      <c r="R125" s="48"/>
      <c r="S125" s="48"/>
      <c r="T125" s="48"/>
      <c r="U125" s="48"/>
      <c r="V125" s="48"/>
      <c r="W125" s="48"/>
      <c r="X125" s="48"/>
      <c r="Y125" s="48"/>
      <c r="Z125" s="48"/>
      <c r="AA125" s="48"/>
      <c r="AB125" s="48"/>
      <c r="AC125" s="48"/>
      <c r="AD125" s="48"/>
      <c r="AE125" s="48"/>
      <c r="AF125" s="48"/>
      <c r="AG125" s="48"/>
      <c r="AH125" s="48"/>
      <c r="AI125" s="48"/>
    </row>
    <row r="126" spans="1:35" x14ac:dyDescent="0.25">
      <c r="B126" s="12">
        <v>2000</v>
      </c>
      <c r="C126" s="29" t="s">
        <v>3</v>
      </c>
      <c r="D126" s="29">
        <v>24169747.357985001</v>
      </c>
      <c r="E126" s="29">
        <v>12160965.648252504</v>
      </c>
      <c r="F126" s="29">
        <v>12008781.709732497</v>
      </c>
    </row>
    <row r="127" spans="1:35" x14ac:dyDescent="0.25">
      <c r="B127" s="14">
        <v>2000</v>
      </c>
      <c r="C127" s="10" t="s">
        <v>6</v>
      </c>
      <c r="D127" s="10">
        <v>2797567</v>
      </c>
      <c r="E127" s="10">
        <v>1429119</v>
      </c>
      <c r="F127" s="10">
        <v>1368448</v>
      </c>
    </row>
    <row r="128" spans="1:35" x14ac:dyDescent="0.25">
      <c r="B128" s="14">
        <v>2000</v>
      </c>
      <c r="C128" s="10" t="s">
        <v>7</v>
      </c>
      <c r="D128" s="10">
        <v>2751023</v>
      </c>
      <c r="E128" s="10">
        <v>1404448</v>
      </c>
      <c r="F128" s="10">
        <v>1346575</v>
      </c>
    </row>
    <row r="129" spans="1:35" x14ac:dyDescent="0.25">
      <c r="B129" s="14">
        <v>2000</v>
      </c>
      <c r="C129" s="10" t="s">
        <v>8</v>
      </c>
      <c r="D129" s="10">
        <v>2678361</v>
      </c>
      <c r="E129" s="10">
        <v>1366152</v>
      </c>
      <c r="F129" s="10">
        <v>1312209</v>
      </c>
    </row>
    <row r="130" spans="1:35" x14ac:dyDescent="0.25">
      <c r="B130" s="14">
        <v>2000</v>
      </c>
      <c r="C130" s="10" t="s">
        <v>9</v>
      </c>
      <c r="D130" s="10">
        <v>2460374</v>
      </c>
      <c r="E130" s="10">
        <v>1252234</v>
      </c>
      <c r="F130" s="10">
        <v>1208140</v>
      </c>
    </row>
    <row r="131" spans="1:35" x14ac:dyDescent="0.25">
      <c r="B131" s="14">
        <v>2000</v>
      </c>
      <c r="C131" s="10" t="s">
        <v>10</v>
      </c>
      <c r="D131" s="10">
        <v>2249613</v>
      </c>
      <c r="E131" s="10">
        <v>1141582</v>
      </c>
      <c r="F131" s="10">
        <v>1108031</v>
      </c>
    </row>
    <row r="132" spans="1:35" x14ac:dyDescent="0.25">
      <c r="B132" s="14">
        <v>2000</v>
      </c>
      <c r="C132" s="10" t="s">
        <v>11</v>
      </c>
      <c r="D132" s="10">
        <v>1932177</v>
      </c>
      <c r="E132" s="10">
        <v>977045</v>
      </c>
      <c r="F132" s="10">
        <v>955132</v>
      </c>
    </row>
    <row r="133" spans="1:35" x14ac:dyDescent="0.25">
      <c r="B133" s="14">
        <v>2000</v>
      </c>
      <c r="C133" s="10" t="s">
        <v>12</v>
      </c>
      <c r="D133" s="10">
        <v>1826960</v>
      </c>
      <c r="E133" s="10">
        <v>919710</v>
      </c>
      <c r="F133" s="10">
        <v>907250</v>
      </c>
    </row>
    <row r="134" spans="1:35" x14ac:dyDescent="0.25">
      <c r="B134" s="14">
        <v>2000</v>
      </c>
      <c r="C134" s="10" t="s">
        <v>13</v>
      </c>
      <c r="D134" s="10">
        <v>1676569</v>
      </c>
      <c r="E134" s="10">
        <v>840642</v>
      </c>
      <c r="F134" s="10">
        <v>835927</v>
      </c>
    </row>
    <row r="135" spans="1:35" x14ac:dyDescent="0.25">
      <c r="B135" s="14">
        <v>2000</v>
      </c>
      <c r="C135" s="10" t="s">
        <v>14</v>
      </c>
      <c r="D135" s="10">
        <v>1378725</v>
      </c>
      <c r="E135" s="10">
        <v>689104</v>
      </c>
      <c r="F135" s="10">
        <v>689621</v>
      </c>
    </row>
    <row r="136" spans="1:35" x14ac:dyDescent="0.25">
      <c r="B136" s="14">
        <v>2000</v>
      </c>
      <c r="C136" s="10" t="s">
        <v>15</v>
      </c>
      <c r="D136" s="10">
        <v>1180062</v>
      </c>
      <c r="E136" s="10">
        <v>588949</v>
      </c>
      <c r="F136" s="10">
        <v>591113</v>
      </c>
    </row>
    <row r="137" spans="1:35" x14ac:dyDescent="0.25">
      <c r="B137" s="14">
        <v>2000</v>
      </c>
      <c r="C137" s="10" t="s">
        <v>16</v>
      </c>
      <c r="D137" s="10">
        <v>946008</v>
      </c>
      <c r="E137" s="10">
        <v>471554</v>
      </c>
      <c r="F137" s="10">
        <v>474454</v>
      </c>
    </row>
    <row r="138" spans="1:35" x14ac:dyDescent="0.25">
      <c r="B138" s="14">
        <v>2000</v>
      </c>
      <c r="C138" s="10" t="s">
        <v>17</v>
      </c>
      <c r="D138" s="10">
        <v>698720</v>
      </c>
      <c r="E138" s="10">
        <v>343749</v>
      </c>
      <c r="F138" s="10">
        <v>354971</v>
      </c>
    </row>
    <row r="139" spans="1:35" x14ac:dyDescent="0.25">
      <c r="B139" s="14">
        <v>2000</v>
      </c>
      <c r="C139" s="10" t="s">
        <v>18</v>
      </c>
      <c r="D139" s="10">
        <v>518199</v>
      </c>
      <c r="E139" s="10">
        <v>249901</v>
      </c>
      <c r="F139" s="10">
        <v>268298</v>
      </c>
    </row>
    <row r="140" spans="1:35" x14ac:dyDescent="0.25">
      <c r="B140" s="14">
        <v>2000</v>
      </c>
      <c r="C140" s="10" t="s">
        <v>19</v>
      </c>
      <c r="D140" s="10">
        <v>411489</v>
      </c>
      <c r="E140" s="10">
        <v>194794</v>
      </c>
      <c r="F140" s="10">
        <v>216695</v>
      </c>
    </row>
    <row r="141" spans="1:35" x14ac:dyDescent="0.25">
      <c r="B141" s="14">
        <v>2000</v>
      </c>
      <c r="C141" s="10" t="s">
        <v>20</v>
      </c>
      <c r="D141" s="10">
        <v>315146</v>
      </c>
      <c r="E141" s="10">
        <v>145085</v>
      </c>
      <c r="F141" s="10">
        <v>170061</v>
      </c>
    </row>
    <row r="142" spans="1:35" x14ac:dyDescent="0.25">
      <c r="B142" s="14">
        <v>2000</v>
      </c>
      <c r="C142" s="10" t="s">
        <v>41</v>
      </c>
      <c r="D142" s="10">
        <v>198478</v>
      </c>
      <c r="E142" s="10">
        <v>87048</v>
      </c>
      <c r="F142" s="10">
        <v>111430</v>
      </c>
    </row>
    <row r="143" spans="1:35" x14ac:dyDescent="0.25">
      <c r="B143" s="17">
        <v>2000</v>
      </c>
      <c r="C143" s="18" t="s">
        <v>30</v>
      </c>
      <c r="D143" s="66">
        <v>150273</v>
      </c>
      <c r="E143" s="66">
        <v>59848</v>
      </c>
      <c r="F143" s="66">
        <v>90425</v>
      </c>
    </row>
    <row r="144" spans="1:35" s="46" customFormat="1" ht="15" customHeight="1" x14ac:dyDescent="0.25">
      <c r="A144" s="48"/>
      <c r="B144" s="160">
        <v>2000</v>
      </c>
      <c r="C144" s="70" t="s">
        <v>24</v>
      </c>
      <c r="D144" s="71">
        <f>+SUM(D140:D143)/SUM(D127:D143)</f>
        <v>4.449306537959194E-2</v>
      </c>
      <c r="E144" s="71">
        <f>+SUM(E140:E143)/SUM(E127:E143)</f>
        <v>4.0027665569933438E-2</v>
      </c>
      <c r="F144" s="71">
        <f>+SUM(F140:F143)/SUM(F127:F143)</f>
        <v>4.9015053985500608E-2</v>
      </c>
      <c r="G144" s="48"/>
      <c r="H144" s="48"/>
      <c r="I144" s="48"/>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row>
    <row r="145" spans="1:35" s="46" customFormat="1" ht="15" customHeight="1" x14ac:dyDescent="0.25">
      <c r="A145" s="48"/>
      <c r="B145" s="69">
        <v>2000</v>
      </c>
      <c r="C145" s="70" t="s">
        <v>25</v>
      </c>
      <c r="D145" s="71">
        <f>+SUM(D140:D143)/SUM(D127:D129)</f>
        <v>0.13071501215942577</v>
      </c>
      <c r="E145" s="71">
        <f>+SUM(E140:E143)/SUM(E127:E129)</f>
        <v>0.11590656422489219</v>
      </c>
      <c r="F145" s="71">
        <f>+SUM(F140:F143)/SUM(F127:F129)</f>
        <v>0.14615770832174554</v>
      </c>
      <c r="G145" s="48"/>
      <c r="H145" s="48"/>
      <c r="I145" s="48"/>
      <c r="J145" s="48"/>
      <c r="K145" s="48"/>
      <c r="L145" s="48"/>
      <c r="M145" s="48"/>
      <c r="N145" s="48"/>
      <c r="O145" s="48"/>
      <c r="P145" s="48"/>
      <c r="Q145" s="48"/>
      <c r="R145" s="48"/>
      <c r="S145" s="48"/>
      <c r="T145" s="48"/>
      <c r="U145" s="48"/>
      <c r="V145" s="48"/>
      <c r="W145" s="48"/>
      <c r="X145" s="48"/>
      <c r="Y145" s="48"/>
      <c r="Z145" s="48"/>
      <c r="AA145" s="48"/>
      <c r="AB145" s="48"/>
      <c r="AC145" s="48"/>
      <c r="AD145" s="48"/>
      <c r="AE145" s="48"/>
      <c r="AF145" s="48"/>
      <c r="AG145" s="48"/>
      <c r="AH145" s="48"/>
      <c r="AI145" s="48"/>
    </row>
    <row r="146" spans="1:35" s="46" customFormat="1" ht="15" customHeight="1" x14ac:dyDescent="0.25">
      <c r="A146" s="48"/>
      <c r="B146" s="69">
        <v>2000</v>
      </c>
      <c r="C146" s="70" t="s">
        <v>26</v>
      </c>
      <c r="D146" s="71">
        <f>+D143/SUM(D140:D143)</f>
        <v>0.13973866128069362</v>
      </c>
      <c r="E146" s="71">
        <f>+E143/SUM(E140:E143)</f>
        <v>0.12294797390991731</v>
      </c>
      <c r="F146" s="71">
        <f>+F143/SUM(F140:F143)</f>
        <v>0.15362438010842475</v>
      </c>
      <c r="G146" s="48"/>
      <c r="H146" s="48"/>
      <c r="I146" s="48"/>
      <c r="J146" s="48"/>
      <c r="K146" s="48"/>
      <c r="L146" s="48"/>
      <c r="M146" s="48"/>
      <c r="N146" s="48"/>
      <c r="O146" s="48"/>
      <c r="P146" s="48"/>
      <c r="Q146" s="48"/>
      <c r="R146" s="48"/>
      <c r="S146" s="48"/>
      <c r="T146" s="48"/>
      <c r="U146" s="48"/>
      <c r="V146" s="48"/>
      <c r="W146" s="48"/>
      <c r="X146" s="48"/>
      <c r="Y146" s="48"/>
      <c r="Z146" s="48"/>
      <c r="AA146" s="48"/>
      <c r="AB146" s="48"/>
      <c r="AC146" s="48"/>
      <c r="AD146" s="48"/>
      <c r="AE146" s="48"/>
      <c r="AF146" s="48"/>
      <c r="AG146" s="48"/>
      <c r="AH146" s="48"/>
      <c r="AI146" s="48"/>
    </row>
    <row r="147" spans="1:35" s="46" customFormat="1" ht="15" customHeight="1" x14ac:dyDescent="0.25">
      <c r="A147" s="48"/>
      <c r="B147" s="69">
        <v>2000</v>
      </c>
      <c r="C147" s="70" t="s">
        <v>27</v>
      </c>
      <c r="D147" s="71">
        <f>+SUM(D127:D129,D140:D143)/SUM(D130:D139)</f>
        <v>0.62568657735676436</v>
      </c>
      <c r="E147" s="71">
        <f>+SUM(E127:E129,E140:E143)/SUM(E130:E139)</f>
        <v>0.62700017526326279</v>
      </c>
      <c r="F147" s="71">
        <f>+SUM(F127:F129,F140:F143)/SUM(F130:F139)</f>
        <v>0.62435849243676766</v>
      </c>
      <c r="G147" s="48"/>
      <c r="H147" s="48"/>
      <c r="I147" s="48"/>
      <c r="J147" s="48"/>
      <c r="K147" s="48"/>
      <c r="L147" s="48"/>
      <c r="M147" s="48"/>
      <c r="N147" s="48"/>
      <c r="O147" s="48"/>
      <c r="P147" s="48"/>
      <c r="Q147" s="48"/>
      <c r="R147" s="48"/>
      <c r="S147" s="48"/>
      <c r="T147" s="48"/>
      <c r="U147" s="48"/>
      <c r="V147" s="48"/>
      <c r="W147" s="48"/>
      <c r="X147" s="48"/>
      <c r="Y147" s="48"/>
      <c r="Z147" s="48"/>
      <c r="AA147" s="48"/>
      <c r="AB147" s="48"/>
      <c r="AC147" s="48"/>
      <c r="AD147" s="48"/>
      <c r="AE147" s="48"/>
      <c r="AF147" s="48"/>
      <c r="AG147" s="48"/>
      <c r="AH147" s="48"/>
      <c r="AI147" s="48"/>
    </row>
    <row r="148" spans="1:35" s="46" customFormat="1" ht="15" customHeight="1" x14ac:dyDescent="0.25">
      <c r="A148" s="48"/>
      <c r="B148" s="69">
        <v>2000</v>
      </c>
      <c r="C148" s="70" t="s">
        <v>28</v>
      </c>
      <c r="D148" s="71">
        <f>+SUM(D127:D129)/SUM(D130:D139)</f>
        <v>0.55335479818370481</v>
      </c>
      <c r="E148" s="71">
        <f>+SUM(E127:E129)/SUM(E130:E139)</f>
        <v>0.56187515636560181</v>
      </c>
      <c r="F148" s="71">
        <f>+SUM(F127:F129)/SUM(F130:F139)</f>
        <v>0.5447404732381731</v>
      </c>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row>
    <row r="149" spans="1:35" s="46" customFormat="1" ht="15" customHeight="1" x14ac:dyDescent="0.25">
      <c r="A149" s="48"/>
      <c r="B149" s="69">
        <v>2000</v>
      </c>
      <c r="C149" s="73" t="s">
        <v>29</v>
      </c>
      <c r="D149" s="96">
        <f>+SUM(D130:D139)/SUM(D140:D143)</f>
        <v>13.825181841682893</v>
      </c>
      <c r="E149" s="96">
        <f>+SUM(E130:E139)/SUM(E140:E143)</f>
        <v>15.355081916696626</v>
      </c>
      <c r="F149" s="96">
        <f>+SUM(F130:F139)/SUM(F140:F143)</f>
        <v>12.559970846620264</v>
      </c>
      <c r="G149" s="48"/>
      <c r="H149" s="48"/>
      <c r="I149" s="48"/>
      <c r="J149" s="48"/>
      <c r="K149" s="48"/>
      <c r="L149" s="48"/>
      <c r="M149" s="48"/>
      <c r="N149" s="48"/>
      <c r="O149" s="48"/>
      <c r="P149" s="48"/>
      <c r="Q149" s="48"/>
      <c r="R149" s="48"/>
      <c r="S149" s="48"/>
      <c r="T149" s="48"/>
      <c r="U149" s="48"/>
      <c r="V149" s="48"/>
      <c r="W149" s="48"/>
      <c r="X149" s="48"/>
      <c r="Y149" s="48"/>
      <c r="Z149" s="48"/>
      <c r="AA149" s="48"/>
      <c r="AB149" s="48"/>
      <c r="AC149" s="48"/>
      <c r="AD149" s="48"/>
      <c r="AE149" s="48"/>
      <c r="AF149" s="48"/>
      <c r="AG149" s="48"/>
      <c r="AH149" s="48"/>
      <c r="AI149" s="48"/>
    </row>
    <row r="150" spans="1:35" x14ac:dyDescent="0.25">
      <c r="B150" s="12">
        <v>2001</v>
      </c>
      <c r="C150" s="29" t="s">
        <v>3</v>
      </c>
      <c r="D150" s="29">
        <v>24630020.337119147</v>
      </c>
      <c r="E150" s="29">
        <v>12388633.637025978</v>
      </c>
      <c r="F150" s="29">
        <v>12241386.700093167</v>
      </c>
    </row>
    <row r="151" spans="1:35" x14ac:dyDescent="0.25">
      <c r="B151" s="14">
        <v>2001</v>
      </c>
      <c r="C151" s="10" t="s">
        <v>6</v>
      </c>
      <c r="D151" s="10">
        <v>2803017</v>
      </c>
      <c r="E151" s="10">
        <v>1431958</v>
      </c>
      <c r="F151" s="10">
        <v>1371059</v>
      </c>
    </row>
    <row r="152" spans="1:35" x14ac:dyDescent="0.25">
      <c r="B152" s="14">
        <v>2001</v>
      </c>
      <c r="C152" s="10" t="s">
        <v>7</v>
      </c>
      <c r="D152" s="10">
        <v>2756716</v>
      </c>
      <c r="E152" s="10">
        <v>1407441</v>
      </c>
      <c r="F152" s="10">
        <v>1349275</v>
      </c>
    </row>
    <row r="153" spans="1:35" x14ac:dyDescent="0.25">
      <c r="B153" s="14">
        <v>2001</v>
      </c>
      <c r="C153" s="10" t="s">
        <v>8</v>
      </c>
      <c r="D153" s="10">
        <v>2690237</v>
      </c>
      <c r="E153" s="10">
        <v>1372351</v>
      </c>
      <c r="F153" s="10">
        <v>1317886</v>
      </c>
    </row>
    <row r="154" spans="1:35" x14ac:dyDescent="0.25">
      <c r="B154" s="14">
        <v>2001</v>
      </c>
      <c r="C154" s="10" t="s">
        <v>9</v>
      </c>
      <c r="D154" s="10">
        <v>2500204</v>
      </c>
      <c r="E154" s="10">
        <v>1272564</v>
      </c>
      <c r="F154" s="10">
        <v>1227640</v>
      </c>
    </row>
    <row r="155" spans="1:35" x14ac:dyDescent="0.25">
      <c r="B155" s="14">
        <v>2001</v>
      </c>
      <c r="C155" s="10" t="s">
        <v>10</v>
      </c>
      <c r="D155" s="10">
        <v>2287375</v>
      </c>
      <c r="E155" s="10">
        <v>1160755</v>
      </c>
      <c r="F155" s="10">
        <v>1126620</v>
      </c>
    </row>
    <row r="156" spans="1:35" x14ac:dyDescent="0.25">
      <c r="B156" s="14">
        <v>2001</v>
      </c>
      <c r="C156" s="10" t="s">
        <v>11</v>
      </c>
      <c r="D156" s="10">
        <v>1991215</v>
      </c>
      <c r="E156" s="10">
        <v>1006957</v>
      </c>
      <c r="F156" s="10">
        <v>984258</v>
      </c>
    </row>
    <row r="157" spans="1:35" x14ac:dyDescent="0.25">
      <c r="B157" s="14">
        <v>2001</v>
      </c>
      <c r="C157" s="10" t="s">
        <v>12</v>
      </c>
      <c r="D157" s="10">
        <v>1844222</v>
      </c>
      <c r="E157" s="10">
        <v>928602</v>
      </c>
      <c r="F157" s="10">
        <v>915620</v>
      </c>
    </row>
    <row r="158" spans="1:35" x14ac:dyDescent="0.25">
      <c r="B158" s="14">
        <v>2001</v>
      </c>
      <c r="C158" s="10" t="s">
        <v>13</v>
      </c>
      <c r="D158" s="10">
        <v>1702853</v>
      </c>
      <c r="E158" s="10">
        <v>853910</v>
      </c>
      <c r="F158" s="10">
        <v>848943</v>
      </c>
    </row>
    <row r="159" spans="1:35" x14ac:dyDescent="0.25">
      <c r="B159" s="14">
        <v>2001</v>
      </c>
      <c r="C159" s="10" t="s">
        <v>14</v>
      </c>
      <c r="D159" s="10">
        <v>1434277</v>
      </c>
      <c r="E159" s="10">
        <v>716733</v>
      </c>
      <c r="F159" s="10">
        <v>717544</v>
      </c>
    </row>
    <row r="160" spans="1:35" x14ac:dyDescent="0.25">
      <c r="B160" s="14">
        <v>2001</v>
      </c>
      <c r="C160" s="10" t="s">
        <v>15</v>
      </c>
      <c r="D160" s="10">
        <v>1215767</v>
      </c>
      <c r="E160" s="10">
        <v>606317</v>
      </c>
      <c r="F160" s="10">
        <v>609450</v>
      </c>
    </row>
    <row r="161" spans="1:35" x14ac:dyDescent="0.25">
      <c r="B161" s="14">
        <v>2001</v>
      </c>
      <c r="C161" s="10" t="s">
        <v>16</v>
      </c>
      <c r="D161" s="10">
        <v>987849</v>
      </c>
      <c r="E161" s="10">
        <v>491670</v>
      </c>
      <c r="F161" s="10">
        <v>496179</v>
      </c>
    </row>
    <row r="162" spans="1:35" x14ac:dyDescent="0.25">
      <c r="B162" s="14">
        <v>2001</v>
      </c>
      <c r="C162" s="10" t="s">
        <v>17</v>
      </c>
      <c r="D162" s="10">
        <v>742430</v>
      </c>
      <c r="E162" s="10">
        <v>365439</v>
      </c>
      <c r="F162" s="10">
        <v>376991</v>
      </c>
    </row>
    <row r="163" spans="1:35" x14ac:dyDescent="0.25">
      <c r="B163" s="14">
        <v>2001</v>
      </c>
      <c r="C163" s="10" t="s">
        <v>18</v>
      </c>
      <c r="D163" s="10">
        <v>548423</v>
      </c>
      <c r="E163" s="10">
        <v>264738</v>
      </c>
      <c r="F163" s="10">
        <v>283685</v>
      </c>
    </row>
    <row r="164" spans="1:35" x14ac:dyDescent="0.25">
      <c r="B164" s="14">
        <v>2001</v>
      </c>
      <c r="C164" s="10" t="s">
        <v>19</v>
      </c>
      <c r="D164" s="10">
        <v>426568</v>
      </c>
      <c r="E164" s="10">
        <v>201761</v>
      </c>
      <c r="F164" s="10">
        <v>224807</v>
      </c>
    </row>
    <row r="165" spans="1:35" x14ac:dyDescent="0.25">
      <c r="B165" s="14">
        <v>2001</v>
      </c>
      <c r="C165" s="10" t="s">
        <v>20</v>
      </c>
      <c r="D165" s="10">
        <v>326981</v>
      </c>
      <c r="E165" s="10">
        <v>150459</v>
      </c>
      <c r="F165" s="10">
        <v>176522</v>
      </c>
    </row>
    <row r="166" spans="1:35" x14ac:dyDescent="0.25">
      <c r="B166" s="14">
        <v>2001</v>
      </c>
      <c r="C166" s="10" t="s">
        <v>41</v>
      </c>
      <c r="D166" s="10">
        <v>211855</v>
      </c>
      <c r="E166" s="10">
        <v>93187</v>
      </c>
      <c r="F166" s="10">
        <v>118668</v>
      </c>
    </row>
    <row r="167" spans="1:35" x14ac:dyDescent="0.25">
      <c r="B167" s="17">
        <v>2001</v>
      </c>
      <c r="C167" s="18" t="s">
        <v>30</v>
      </c>
      <c r="D167" s="18">
        <v>160028</v>
      </c>
      <c r="E167" s="18">
        <v>63790</v>
      </c>
      <c r="F167" s="18">
        <v>96238</v>
      </c>
    </row>
    <row r="168" spans="1:35" s="46" customFormat="1" ht="15" customHeight="1" x14ac:dyDescent="0.25">
      <c r="A168" s="48"/>
      <c r="B168" s="160">
        <v>2001</v>
      </c>
      <c r="C168" s="70" t="s">
        <v>24</v>
      </c>
      <c r="D168" s="71">
        <f>+SUM(D164:D167)/SUM(D151:D167)</f>
        <v>4.5693512919621614E-2</v>
      </c>
      <c r="E168" s="71">
        <f>+SUM(E164:E167)/SUM(E151:E167)</f>
        <v>4.1101955405568588E-2</v>
      </c>
      <c r="F168" s="71">
        <f>+SUM(F164:F167)/SUM(F151:F167)</f>
        <v>5.0340300546057495E-2</v>
      </c>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row>
    <row r="169" spans="1:35" s="46" customFormat="1" ht="15" customHeight="1" x14ac:dyDescent="0.25">
      <c r="A169" s="48"/>
      <c r="B169" s="69">
        <v>2001</v>
      </c>
      <c r="C169" s="70" t="s">
        <v>25</v>
      </c>
      <c r="D169" s="71">
        <f>+SUM(D164:D167)/SUM(D151:D153)</f>
        <v>0.13641649605998568</v>
      </c>
      <c r="E169" s="71">
        <f>+SUM(E164:E167)/SUM(E151:E153)</f>
        <v>0.12089915118418709</v>
      </c>
      <c r="F169" s="71">
        <f>+SUM(F164:F167)/SUM(F151:F153)</f>
        <v>0.15260065078178009</v>
      </c>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c r="AD169" s="48"/>
      <c r="AE169" s="48"/>
      <c r="AF169" s="48"/>
      <c r="AG169" s="48"/>
      <c r="AH169" s="48"/>
      <c r="AI169" s="48"/>
    </row>
    <row r="170" spans="1:35" s="46" customFormat="1" ht="15" customHeight="1" x14ac:dyDescent="0.25">
      <c r="A170" s="48"/>
      <c r="B170" s="69">
        <v>2001</v>
      </c>
      <c r="C170" s="70" t="s">
        <v>26</v>
      </c>
      <c r="D170" s="71">
        <f>+D167/SUM(D164:D167)</f>
        <v>0.14219250918758308</v>
      </c>
      <c r="E170" s="71">
        <f>+E167/SUM(E164:E167)</f>
        <v>0.12527567915757556</v>
      </c>
      <c r="F170" s="71">
        <f>+F167/SUM(F164:F167)</f>
        <v>0.15617094128051798</v>
      </c>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row>
    <row r="171" spans="1:35" s="46" customFormat="1" ht="15" customHeight="1" x14ac:dyDescent="0.25">
      <c r="A171" s="48"/>
      <c r="B171" s="69">
        <v>2001</v>
      </c>
      <c r="C171" s="70" t="s">
        <v>27</v>
      </c>
      <c r="D171" s="71">
        <f>+SUM(D151:D153,D164:D167)/SUM(D154:D163)</f>
        <v>0.61459446862474076</v>
      </c>
      <c r="E171" s="71">
        <f>+SUM(E151:E153,E164:E167)/SUM(E154:E163)</f>
        <v>0.61569391543862328</v>
      </c>
      <c r="F171" s="71">
        <f>+SUM(F151:F153,F164:F167)/SUM(F154:F163)</f>
        <v>0.61348331933997013</v>
      </c>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row>
    <row r="172" spans="1:35" s="46" customFormat="1" ht="15" customHeight="1" x14ac:dyDescent="0.25">
      <c r="A172" s="48"/>
      <c r="B172" s="69">
        <v>2001</v>
      </c>
      <c r="C172" s="70" t="s">
        <v>28</v>
      </c>
      <c r="D172" s="71">
        <f>+SUM(D151:D153)/SUM(D154:D163)</f>
        <v>0.54081797541268661</v>
      </c>
      <c r="E172" s="71">
        <f>+SUM(E151:E153)/SUM(E154:E163)</f>
        <v>0.54928573617721643</v>
      </c>
      <c r="F172" s="71">
        <f>+SUM(F151:F153)/SUM(F154:F163)</f>
        <v>0.53226008411834558</v>
      </c>
      <c r="G172" s="48"/>
      <c r="H172" s="48"/>
      <c r="I172" s="48"/>
      <c r="J172" s="48"/>
      <c r="K172" s="48"/>
      <c r="L172" s="48"/>
      <c r="M172" s="48"/>
      <c r="N172" s="48"/>
      <c r="O172" s="48"/>
      <c r="P172" s="48"/>
      <c r="Q172" s="48"/>
      <c r="R172" s="48"/>
      <c r="S172" s="48"/>
      <c r="T172" s="48"/>
      <c r="U172" s="48"/>
      <c r="V172" s="48"/>
      <c r="W172" s="48"/>
      <c r="X172" s="48"/>
      <c r="Y172" s="48"/>
      <c r="Z172" s="48"/>
      <c r="AA172" s="48"/>
      <c r="AB172" s="48"/>
      <c r="AC172" s="48"/>
      <c r="AD172" s="48"/>
      <c r="AE172" s="48"/>
      <c r="AF172" s="48"/>
      <c r="AG172" s="48"/>
      <c r="AH172" s="48"/>
      <c r="AI172" s="48"/>
    </row>
    <row r="173" spans="1:35" s="46" customFormat="1" ht="15" customHeight="1" x14ac:dyDescent="0.25">
      <c r="A173" s="48"/>
      <c r="B173" s="69">
        <v>2001</v>
      </c>
      <c r="C173" s="73" t="s">
        <v>29</v>
      </c>
      <c r="D173" s="96">
        <f>+SUM(D154:D163)/SUM(D164:D167)</f>
        <v>13.554452867876513</v>
      </c>
      <c r="E173" s="96">
        <f>+SUM(E154:E163)/SUM(E164:E167)</f>
        <v>15.058386047050552</v>
      </c>
      <c r="F173" s="96">
        <f>+SUM(F154:F163)/SUM(F164:F167)</f>
        <v>12.311747953297038</v>
      </c>
      <c r="G173" s="48"/>
      <c r="H173" s="48"/>
      <c r="I173" s="48"/>
      <c r="J173" s="48"/>
      <c r="K173" s="48"/>
      <c r="L173" s="48"/>
      <c r="M173" s="48"/>
      <c r="N173" s="48"/>
      <c r="O173" s="48"/>
      <c r="P173" s="48"/>
      <c r="Q173" s="48"/>
      <c r="R173" s="48"/>
      <c r="S173" s="48"/>
      <c r="T173" s="48"/>
      <c r="U173" s="48"/>
      <c r="V173" s="48"/>
      <c r="W173" s="48"/>
      <c r="X173" s="48"/>
      <c r="Y173" s="48"/>
      <c r="Z173" s="48"/>
      <c r="AA173" s="48"/>
      <c r="AB173" s="48"/>
      <c r="AC173" s="48"/>
      <c r="AD173" s="48"/>
      <c r="AE173" s="48"/>
      <c r="AF173" s="48"/>
      <c r="AG173" s="48"/>
      <c r="AH173" s="48"/>
      <c r="AI173" s="48"/>
    </row>
    <row r="174" spans="1:35" x14ac:dyDescent="0.25">
      <c r="B174" s="12">
        <v>2002</v>
      </c>
      <c r="C174" s="29" t="s">
        <v>3</v>
      </c>
      <c r="D174" s="29">
        <v>25089553.317371778</v>
      </c>
      <c r="E174" s="29">
        <v>12616316.626350984</v>
      </c>
      <c r="F174" s="29">
        <v>12473236.691020792</v>
      </c>
    </row>
    <row r="175" spans="1:35" x14ac:dyDescent="0.25">
      <c r="B175" s="14">
        <v>2002</v>
      </c>
      <c r="C175" s="10" t="s">
        <v>6</v>
      </c>
      <c r="D175" s="10">
        <v>2808416</v>
      </c>
      <c r="E175" s="10">
        <v>1434796</v>
      </c>
      <c r="F175" s="10">
        <v>1373620</v>
      </c>
    </row>
    <row r="176" spans="1:35" x14ac:dyDescent="0.25">
      <c r="B176" s="14">
        <v>2002</v>
      </c>
      <c r="C176" s="10" t="s">
        <v>7</v>
      </c>
      <c r="D176" s="10">
        <v>2762366</v>
      </c>
      <c r="E176" s="10">
        <v>1410435</v>
      </c>
      <c r="F176" s="10">
        <v>1351931</v>
      </c>
    </row>
    <row r="177" spans="1:35" x14ac:dyDescent="0.25">
      <c r="B177" s="14">
        <v>2002</v>
      </c>
      <c r="C177" s="10" t="s">
        <v>8</v>
      </c>
      <c r="D177" s="10">
        <v>2702066</v>
      </c>
      <c r="E177" s="10">
        <v>1378550</v>
      </c>
      <c r="F177" s="10">
        <v>1323516</v>
      </c>
    </row>
    <row r="178" spans="1:35" x14ac:dyDescent="0.25">
      <c r="B178" s="14">
        <v>2002</v>
      </c>
      <c r="C178" s="10" t="s">
        <v>9</v>
      </c>
      <c r="D178" s="10">
        <v>2539988</v>
      </c>
      <c r="E178" s="10">
        <v>1292896</v>
      </c>
      <c r="F178" s="10">
        <v>1247092</v>
      </c>
    </row>
    <row r="179" spans="1:35" x14ac:dyDescent="0.25">
      <c r="B179" s="14">
        <v>2002</v>
      </c>
      <c r="C179" s="10" t="s">
        <v>10</v>
      </c>
      <c r="D179" s="10">
        <v>2325089</v>
      </c>
      <c r="E179" s="10">
        <v>1179925</v>
      </c>
      <c r="F179" s="10">
        <v>1145164</v>
      </c>
    </row>
    <row r="180" spans="1:35" x14ac:dyDescent="0.25">
      <c r="B180" s="14">
        <v>2002</v>
      </c>
      <c r="C180" s="10" t="s">
        <v>11</v>
      </c>
      <c r="D180" s="10">
        <v>2050205</v>
      </c>
      <c r="E180" s="10">
        <v>1036873</v>
      </c>
      <c r="F180" s="10">
        <v>1013332</v>
      </c>
    </row>
    <row r="181" spans="1:35" x14ac:dyDescent="0.25">
      <c r="B181" s="14">
        <v>2002</v>
      </c>
      <c r="C181" s="10" t="s">
        <v>12</v>
      </c>
      <c r="D181" s="10">
        <v>1861431</v>
      </c>
      <c r="E181" s="10">
        <v>937501</v>
      </c>
      <c r="F181" s="10">
        <v>923930</v>
      </c>
    </row>
    <row r="182" spans="1:35" x14ac:dyDescent="0.25">
      <c r="B182" s="14">
        <v>2002</v>
      </c>
      <c r="C182" s="10" t="s">
        <v>13</v>
      </c>
      <c r="D182" s="10">
        <v>1729093</v>
      </c>
      <c r="E182" s="10">
        <v>867183</v>
      </c>
      <c r="F182" s="10">
        <v>861910</v>
      </c>
    </row>
    <row r="183" spans="1:35" x14ac:dyDescent="0.25">
      <c r="B183" s="14">
        <v>2002</v>
      </c>
      <c r="C183" s="10" t="s">
        <v>14</v>
      </c>
      <c r="D183" s="10">
        <v>1489784</v>
      </c>
      <c r="E183" s="10">
        <v>744366</v>
      </c>
      <c r="F183" s="10">
        <v>745418</v>
      </c>
    </row>
    <row r="184" spans="1:35" x14ac:dyDescent="0.25">
      <c r="B184" s="14">
        <v>2002</v>
      </c>
      <c r="C184" s="10" t="s">
        <v>15</v>
      </c>
      <c r="D184" s="10">
        <v>1251425</v>
      </c>
      <c r="E184" s="10">
        <v>623672</v>
      </c>
      <c r="F184" s="10">
        <v>627753</v>
      </c>
    </row>
    <row r="185" spans="1:35" x14ac:dyDescent="0.25">
      <c r="B185" s="14">
        <v>2002</v>
      </c>
      <c r="C185" s="10" t="s">
        <v>16</v>
      </c>
      <c r="D185" s="10">
        <v>1029643</v>
      </c>
      <c r="E185" s="10">
        <v>511786</v>
      </c>
      <c r="F185" s="10">
        <v>517857</v>
      </c>
    </row>
    <row r="186" spans="1:35" x14ac:dyDescent="0.25">
      <c r="B186" s="14">
        <v>2002</v>
      </c>
      <c r="C186" s="10" t="s">
        <v>17</v>
      </c>
      <c r="D186" s="10">
        <v>786094</v>
      </c>
      <c r="E186" s="10">
        <v>387130</v>
      </c>
      <c r="F186" s="10">
        <v>398964</v>
      </c>
    </row>
    <row r="187" spans="1:35" x14ac:dyDescent="0.25">
      <c r="B187" s="14">
        <v>2002</v>
      </c>
      <c r="C187" s="10" t="s">
        <v>18</v>
      </c>
      <c r="D187" s="10">
        <v>578603</v>
      </c>
      <c r="E187" s="10">
        <v>279574</v>
      </c>
      <c r="F187" s="10">
        <v>299029</v>
      </c>
    </row>
    <row r="188" spans="1:35" x14ac:dyDescent="0.25">
      <c r="B188" s="14">
        <v>2002</v>
      </c>
      <c r="C188" s="10" t="s">
        <v>19</v>
      </c>
      <c r="D188" s="10">
        <v>441616</v>
      </c>
      <c r="E188" s="10">
        <v>208729</v>
      </c>
      <c r="F188" s="10">
        <v>232887</v>
      </c>
    </row>
    <row r="189" spans="1:35" x14ac:dyDescent="0.25">
      <c r="B189" s="14">
        <v>2002</v>
      </c>
      <c r="C189" s="10" t="s">
        <v>20</v>
      </c>
      <c r="D189" s="10">
        <v>338761</v>
      </c>
      <c r="E189" s="10">
        <v>155843</v>
      </c>
      <c r="F189" s="10">
        <v>182918</v>
      </c>
    </row>
    <row r="190" spans="1:35" x14ac:dyDescent="0.25">
      <c r="B190" s="14">
        <v>2002</v>
      </c>
      <c r="C190" s="10" t="s">
        <v>41</v>
      </c>
      <c r="D190" s="10">
        <v>225007</v>
      </c>
      <c r="E190" s="10">
        <v>99170</v>
      </c>
      <c r="F190" s="10">
        <v>125837</v>
      </c>
    </row>
    <row r="191" spans="1:35" x14ac:dyDescent="0.25">
      <c r="B191" s="17">
        <v>2002</v>
      </c>
      <c r="C191" s="18" t="s">
        <v>30</v>
      </c>
      <c r="D191" s="18">
        <v>169963</v>
      </c>
      <c r="E191" s="18">
        <v>67886</v>
      </c>
      <c r="F191" s="18">
        <v>102077</v>
      </c>
    </row>
    <row r="192" spans="1:35" s="46" customFormat="1" ht="15" customHeight="1" x14ac:dyDescent="0.25">
      <c r="A192" s="48"/>
      <c r="B192" s="160">
        <v>2002</v>
      </c>
      <c r="C192" s="70" t="s">
        <v>24</v>
      </c>
      <c r="D192" s="71">
        <f>+SUM(D188:D191)/SUM(D175:D191)</f>
        <v>4.6846077350928973E-2</v>
      </c>
      <c r="E192" s="71">
        <f>+SUM(E188:E191)/SUM(E175:E191)</f>
        <v>4.2138136214893179E-2</v>
      </c>
      <c r="F192" s="71">
        <f>+SUM(F188:F191)/SUM(F175:F191)</f>
        <v>5.1608023099059708E-2</v>
      </c>
      <c r="G192" s="48"/>
      <c r="H192" s="48"/>
      <c r="I192" s="48"/>
      <c r="J192" s="48"/>
      <c r="K192" s="48"/>
      <c r="L192" s="48"/>
      <c r="M192" s="48"/>
      <c r="N192" s="48"/>
      <c r="O192" s="48"/>
      <c r="P192" s="48"/>
      <c r="Q192" s="48"/>
      <c r="R192" s="48"/>
      <c r="S192" s="48"/>
      <c r="T192" s="48"/>
      <c r="U192" s="48"/>
      <c r="V192" s="48"/>
      <c r="W192" s="48"/>
      <c r="X192" s="48"/>
      <c r="Y192" s="48"/>
      <c r="Z192" s="48"/>
      <c r="AA192" s="48"/>
      <c r="AB192" s="48"/>
      <c r="AC192" s="48"/>
      <c r="AD192" s="48"/>
      <c r="AE192" s="48"/>
      <c r="AF192" s="48"/>
      <c r="AG192" s="48"/>
      <c r="AH192" s="48"/>
      <c r="AI192" s="48"/>
    </row>
    <row r="193" spans="1:35" s="46" customFormat="1" ht="15" customHeight="1" x14ac:dyDescent="0.25">
      <c r="A193" s="48"/>
      <c r="B193" s="69">
        <v>2002</v>
      </c>
      <c r="C193" s="70" t="s">
        <v>25</v>
      </c>
      <c r="D193" s="71">
        <f>+SUM(D188:D191)/SUM(D175:D177)</f>
        <v>0.14207283876121016</v>
      </c>
      <c r="E193" s="71">
        <f>+SUM(E188:E191)/SUM(E175:E177)</f>
        <v>0.12586542720846558</v>
      </c>
      <c r="F193" s="71">
        <f>+SUM(F188:F191)/SUM(F175:F177)</f>
        <v>0.15897958714933588</v>
      </c>
      <c r="G193" s="48"/>
      <c r="H193" s="48"/>
      <c r="I193" s="48"/>
      <c r="J193" s="48"/>
      <c r="K193" s="48"/>
      <c r="L193" s="48"/>
      <c r="M193" s="48"/>
      <c r="N193" s="48"/>
      <c r="O193" s="48"/>
      <c r="P193" s="48"/>
      <c r="Q193" s="48"/>
      <c r="R193" s="48"/>
      <c r="S193" s="48"/>
      <c r="T193" s="48"/>
      <c r="U193" s="48"/>
      <c r="V193" s="48"/>
      <c r="W193" s="48"/>
      <c r="X193" s="48"/>
      <c r="Y193" s="48"/>
      <c r="Z193" s="48"/>
      <c r="AA193" s="48"/>
      <c r="AB193" s="48"/>
      <c r="AC193" s="48"/>
      <c r="AD193" s="48"/>
      <c r="AE193" s="48"/>
      <c r="AF193" s="48"/>
      <c r="AG193" s="48"/>
      <c r="AH193" s="48"/>
      <c r="AI193" s="48"/>
    </row>
    <row r="194" spans="1:35" s="46" customFormat="1" ht="15" customHeight="1" x14ac:dyDescent="0.25">
      <c r="A194" s="48"/>
      <c r="B194" s="69">
        <v>2002</v>
      </c>
      <c r="C194" s="70" t="s">
        <v>26</v>
      </c>
      <c r="D194" s="71">
        <f>+D191/SUM(D188:D191)</f>
        <v>0.14460665658737376</v>
      </c>
      <c r="E194" s="71">
        <f>+E191/SUM(E188:E191)</f>
        <v>0.12769455333428639</v>
      </c>
      <c r="F194" s="71">
        <f>+F191/SUM(F188:F191)</f>
        <v>0.158573849769853</v>
      </c>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row>
    <row r="195" spans="1:35" s="46" customFormat="1" ht="15" customHeight="1" x14ac:dyDescent="0.25">
      <c r="A195" s="48"/>
      <c r="B195" s="69">
        <v>2002</v>
      </c>
      <c r="C195" s="70" t="s">
        <v>27</v>
      </c>
      <c r="D195" s="71">
        <f>+SUM(D175:D177,D188:D191)/SUM(D178:D187)</f>
        <v>0.60405220647443902</v>
      </c>
      <c r="E195" s="71">
        <f>+SUM(E175:E177,E188:E191)/SUM(E178:E187)</f>
        <v>0.60494413748237164</v>
      </c>
      <c r="F195" s="71">
        <f>+SUM(F175:F177,F188:F191)/SUM(F178:F187)</f>
        <v>0.60315105207938513</v>
      </c>
      <c r="G195" s="48"/>
      <c r="H195" s="48"/>
      <c r="I195" s="48"/>
      <c r="J195" s="48"/>
      <c r="K195" s="48"/>
      <c r="L195" s="48"/>
      <c r="M195" s="48"/>
      <c r="N195" s="48"/>
      <c r="O195" s="48"/>
      <c r="P195" s="48"/>
      <c r="Q195" s="48"/>
      <c r="R195" s="48"/>
      <c r="S195" s="48"/>
      <c r="T195" s="48"/>
      <c r="U195" s="48"/>
      <c r="V195" s="48"/>
      <c r="W195" s="48"/>
      <c r="X195" s="48"/>
      <c r="Y195" s="48"/>
      <c r="Z195" s="48"/>
      <c r="AA195" s="48"/>
      <c r="AB195" s="48"/>
      <c r="AC195" s="48"/>
      <c r="AD195" s="48"/>
      <c r="AE195" s="48"/>
      <c r="AF195" s="48"/>
      <c r="AG195" s="48"/>
      <c r="AH195" s="48"/>
      <c r="AI195" s="48"/>
    </row>
    <row r="196" spans="1:35" s="46" customFormat="1" ht="15" customHeight="1" x14ac:dyDescent="0.25">
      <c r="A196" s="48"/>
      <c r="B196" s="69">
        <v>2002</v>
      </c>
      <c r="C196" s="70" t="s">
        <v>28</v>
      </c>
      <c r="D196" s="71">
        <f>+SUM(D175:D177)/SUM(D178:D187)</f>
        <v>0.5289086527350092</v>
      </c>
      <c r="E196" s="71">
        <f>+SUM(E175:E177)/SUM(E178:E187)</f>
        <v>0.53731478279984524</v>
      </c>
      <c r="F196" s="71">
        <f>+SUM(F175:F177)/SUM(F178:F187)</f>
        <v>0.52041559555239036</v>
      </c>
      <c r="G196" s="48"/>
      <c r="H196" s="48"/>
      <c r="I196" s="48"/>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s="48"/>
      <c r="AI196" s="48"/>
    </row>
    <row r="197" spans="1:35" s="46" customFormat="1" ht="15" customHeight="1" x14ac:dyDescent="0.25">
      <c r="A197" s="48"/>
      <c r="B197" s="69">
        <v>2002</v>
      </c>
      <c r="C197" s="73" t="s">
        <v>29</v>
      </c>
      <c r="D197" s="96">
        <f>+SUM(D178:D187)/SUM(D188:D191)</f>
        <v>13.307861423052087</v>
      </c>
      <c r="E197" s="96">
        <f>+SUM(E178:E187)/SUM(E188:E191)</f>
        <v>14.786478515051879</v>
      </c>
      <c r="F197" s="96">
        <f>+SUM(F178:F187)/SUM(F188:F191)</f>
        <v>12.086716408867845</v>
      </c>
      <c r="G197" s="48"/>
      <c r="H197" s="48"/>
      <c r="I197" s="48"/>
      <c r="J197" s="48"/>
      <c r="K197" s="48"/>
      <c r="L197" s="48"/>
      <c r="M197" s="48"/>
      <c r="N197" s="48"/>
      <c r="O197" s="48"/>
      <c r="P197" s="48"/>
      <c r="Q197" s="48"/>
      <c r="R197" s="48"/>
      <c r="S197" s="48"/>
      <c r="T197" s="48"/>
      <c r="U197" s="48"/>
      <c r="V197" s="48"/>
      <c r="W197" s="48"/>
      <c r="X197" s="48"/>
      <c r="Y197" s="48"/>
      <c r="Z197" s="48"/>
      <c r="AA197" s="48"/>
      <c r="AB197" s="48"/>
      <c r="AC197" s="48"/>
      <c r="AD197" s="48"/>
      <c r="AE197" s="48"/>
      <c r="AF197" s="48"/>
      <c r="AG197" s="48"/>
      <c r="AH197" s="48"/>
      <c r="AI197" s="48"/>
    </row>
    <row r="198" spans="1:35" x14ac:dyDescent="0.25">
      <c r="B198" s="12">
        <v>2003</v>
      </c>
      <c r="C198" s="29" t="s">
        <v>3</v>
      </c>
      <c r="D198" s="29">
        <v>25673553.275441237</v>
      </c>
      <c r="E198" s="29">
        <v>12902000.61517757</v>
      </c>
      <c r="F198" s="29">
        <v>12771552.660263665</v>
      </c>
    </row>
    <row r="199" spans="1:35" x14ac:dyDescent="0.25">
      <c r="B199" s="14">
        <v>2003</v>
      </c>
      <c r="C199" s="10" t="s">
        <v>6</v>
      </c>
      <c r="D199" s="10">
        <v>2812381</v>
      </c>
      <c r="E199" s="10">
        <v>1437551</v>
      </c>
      <c r="F199" s="10">
        <v>1374830</v>
      </c>
    </row>
    <row r="200" spans="1:35" x14ac:dyDescent="0.25">
      <c r="B200" s="14">
        <v>2003</v>
      </c>
      <c r="C200" s="10" t="s">
        <v>7</v>
      </c>
      <c r="D200" s="10">
        <v>2735482</v>
      </c>
      <c r="E200" s="10">
        <v>1396554</v>
      </c>
      <c r="F200" s="10">
        <v>1338928</v>
      </c>
    </row>
    <row r="201" spans="1:35" x14ac:dyDescent="0.25">
      <c r="B201" s="14">
        <v>2003</v>
      </c>
      <c r="C201" s="10" t="s">
        <v>8</v>
      </c>
      <c r="D201" s="10">
        <v>2714165</v>
      </c>
      <c r="E201" s="10">
        <v>1384662</v>
      </c>
      <c r="F201" s="10">
        <v>1329503</v>
      </c>
    </row>
    <row r="202" spans="1:35" x14ac:dyDescent="0.25">
      <c r="B202" s="14">
        <v>2003</v>
      </c>
      <c r="C202" s="10" t="s">
        <v>9</v>
      </c>
      <c r="D202" s="10">
        <v>2611336</v>
      </c>
      <c r="E202" s="10">
        <v>1328602</v>
      </c>
      <c r="F202" s="10">
        <v>1282734</v>
      </c>
    </row>
    <row r="203" spans="1:35" x14ac:dyDescent="0.25">
      <c r="B203" s="14">
        <v>2003</v>
      </c>
      <c r="C203" s="10" t="s">
        <v>10</v>
      </c>
      <c r="D203" s="10">
        <v>2378250</v>
      </c>
      <c r="E203" s="10">
        <v>1203339</v>
      </c>
      <c r="F203" s="10">
        <v>1174911</v>
      </c>
    </row>
    <row r="204" spans="1:35" x14ac:dyDescent="0.25">
      <c r="B204" s="14">
        <v>2003</v>
      </c>
      <c r="C204" s="10" t="s">
        <v>11</v>
      </c>
      <c r="D204" s="10">
        <v>2113665</v>
      </c>
      <c r="E204" s="10">
        <v>1063460</v>
      </c>
      <c r="F204" s="10">
        <v>1050205</v>
      </c>
    </row>
    <row r="205" spans="1:35" x14ac:dyDescent="0.25">
      <c r="B205" s="14">
        <v>2003</v>
      </c>
      <c r="C205" s="10" t="s">
        <v>12</v>
      </c>
      <c r="D205" s="10">
        <v>1886888</v>
      </c>
      <c r="E205" s="10">
        <v>945524</v>
      </c>
      <c r="F205" s="10">
        <v>941364</v>
      </c>
    </row>
    <row r="206" spans="1:35" x14ac:dyDescent="0.25">
      <c r="B206" s="14">
        <v>2003</v>
      </c>
      <c r="C206" s="10" t="s">
        <v>13</v>
      </c>
      <c r="D206" s="10">
        <v>1769350</v>
      </c>
      <c r="E206" s="10">
        <v>884205</v>
      </c>
      <c r="F206" s="10">
        <v>885145</v>
      </c>
    </row>
    <row r="207" spans="1:35" x14ac:dyDescent="0.25">
      <c r="B207" s="14">
        <v>2003</v>
      </c>
      <c r="C207" s="10" t="s">
        <v>14</v>
      </c>
      <c r="D207" s="10">
        <v>1561634</v>
      </c>
      <c r="E207" s="10">
        <v>778911</v>
      </c>
      <c r="F207" s="10">
        <v>782723</v>
      </c>
    </row>
    <row r="208" spans="1:35" x14ac:dyDescent="0.25">
      <c r="B208" s="14">
        <v>2003</v>
      </c>
      <c r="C208" s="10" t="s">
        <v>15</v>
      </c>
      <c r="D208" s="10">
        <v>1301599</v>
      </c>
      <c r="E208" s="10">
        <v>648189</v>
      </c>
      <c r="F208" s="10">
        <v>653410</v>
      </c>
    </row>
    <row r="209" spans="1:35" x14ac:dyDescent="0.25">
      <c r="B209" s="14">
        <v>2003</v>
      </c>
      <c r="C209" s="10" t="s">
        <v>16</v>
      </c>
      <c r="D209" s="10">
        <v>1085972</v>
      </c>
      <c r="E209" s="10">
        <v>540386</v>
      </c>
      <c r="F209" s="10">
        <v>545586</v>
      </c>
    </row>
    <row r="210" spans="1:35" x14ac:dyDescent="0.25">
      <c r="B210" s="14">
        <v>2003</v>
      </c>
      <c r="C210" s="10" t="s">
        <v>17</v>
      </c>
      <c r="D210" s="10">
        <v>843710</v>
      </c>
      <c r="E210" s="10">
        <v>417644</v>
      </c>
      <c r="F210" s="10">
        <v>426066</v>
      </c>
    </row>
    <row r="211" spans="1:35" x14ac:dyDescent="0.25">
      <c r="B211" s="14">
        <v>2003</v>
      </c>
      <c r="C211" s="10" t="s">
        <v>18</v>
      </c>
      <c r="D211" s="10">
        <v>619965</v>
      </c>
      <c r="E211" s="10">
        <v>302117</v>
      </c>
      <c r="F211" s="10">
        <v>317848</v>
      </c>
    </row>
    <row r="212" spans="1:35" x14ac:dyDescent="0.25">
      <c r="B212" s="14">
        <v>2003</v>
      </c>
      <c r="C212" s="10" t="s">
        <v>19</v>
      </c>
      <c r="D212" s="10">
        <v>463956</v>
      </c>
      <c r="E212" s="10">
        <v>221438</v>
      </c>
      <c r="F212" s="10">
        <v>242518</v>
      </c>
    </row>
    <row r="213" spans="1:35" x14ac:dyDescent="0.25">
      <c r="B213" s="14">
        <v>2003</v>
      </c>
      <c r="C213" s="10" t="s">
        <v>20</v>
      </c>
      <c r="D213" s="10">
        <v>354463</v>
      </c>
      <c r="E213" s="10">
        <v>164962</v>
      </c>
      <c r="F213" s="10">
        <v>189501</v>
      </c>
    </row>
    <row r="214" spans="1:35" x14ac:dyDescent="0.25">
      <c r="B214" s="14">
        <v>2003</v>
      </c>
      <c r="C214" s="10" t="s">
        <v>41</v>
      </c>
      <c r="D214" s="10">
        <v>245715</v>
      </c>
      <c r="E214" s="10">
        <v>110458</v>
      </c>
      <c r="F214" s="10">
        <v>135257</v>
      </c>
    </row>
    <row r="215" spans="1:35" x14ac:dyDescent="0.25">
      <c r="B215" s="17">
        <v>2003</v>
      </c>
      <c r="C215" s="18" t="s">
        <v>30</v>
      </c>
      <c r="D215" s="18">
        <v>175019</v>
      </c>
      <c r="E215" s="18">
        <v>73997</v>
      </c>
      <c r="F215" s="18">
        <v>101022</v>
      </c>
    </row>
    <row r="216" spans="1:35" s="46" customFormat="1" ht="15" customHeight="1" x14ac:dyDescent="0.25">
      <c r="A216" s="48"/>
      <c r="B216" s="160">
        <v>2003</v>
      </c>
      <c r="C216" s="70" t="s">
        <v>24</v>
      </c>
      <c r="D216" s="71">
        <f>+SUM(D212:D215)/SUM(D199:D215)</f>
        <v>4.8265744316621582E-2</v>
      </c>
      <c r="E216" s="71">
        <f>+SUM(E212:E215)/SUM(E199:E215)</f>
        <v>4.4245469248602481E-2</v>
      </c>
      <c r="F216" s="71">
        <f>+SUM(F212:F215)/SUM(F199:F215)</f>
        <v>5.2327082278417085E-2</v>
      </c>
      <c r="G216" s="48"/>
      <c r="H216" s="48"/>
      <c r="I216" s="48"/>
      <c r="J216" s="48"/>
      <c r="K216" s="48"/>
      <c r="L216" s="48"/>
      <c r="M216" s="48"/>
      <c r="N216" s="48"/>
      <c r="O216" s="48"/>
      <c r="P216" s="48"/>
      <c r="Q216" s="48"/>
      <c r="R216" s="48"/>
      <c r="S216" s="48"/>
      <c r="T216" s="48"/>
      <c r="U216" s="48"/>
      <c r="V216" s="48"/>
      <c r="W216" s="48"/>
      <c r="X216" s="48"/>
      <c r="Y216" s="48"/>
      <c r="Z216" s="48"/>
      <c r="AA216" s="48"/>
      <c r="AB216" s="48"/>
      <c r="AC216" s="48"/>
      <c r="AD216" s="48"/>
      <c r="AE216" s="48"/>
      <c r="AF216" s="48"/>
      <c r="AG216" s="48"/>
      <c r="AH216" s="48"/>
      <c r="AI216" s="48"/>
    </row>
    <row r="217" spans="1:35" s="46" customFormat="1" ht="15" customHeight="1" x14ac:dyDescent="0.25">
      <c r="A217" s="48"/>
      <c r="B217" s="69">
        <v>2003</v>
      </c>
      <c r="C217" s="70" t="s">
        <v>25</v>
      </c>
      <c r="D217" s="71">
        <f>+SUM(D212:D215)/SUM(D199:D201)</f>
        <v>0.14998169940842612</v>
      </c>
      <c r="E217" s="71">
        <f>+SUM(E212:E215)/SUM(E199:E201)</f>
        <v>0.13531323251556676</v>
      </c>
      <c r="F217" s="71">
        <f>+SUM(F212:F215)/SUM(F199:F201)</f>
        <v>0.16528688105961994</v>
      </c>
      <c r="G217" s="48"/>
      <c r="H217" s="48"/>
      <c r="I217" s="48"/>
      <c r="J217" s="48"/>
      <c r="K217" s="48"/>
      <c r="L217" s="48"/>
      <c r="M217" s="48"/>
      <c r="N217" s="48"/>
      <c r="O217" s="48"/>
      <c r="P217" s="48"/>
      <c r="Q217" s="48"/>
      <c r="R217" s="48"/>
      <c r="S217" s="48"/>
      <c r="T217" s="48"/>
      <c r="U217" s="48"/>
      <c r="V217" s="48"/>
      <c r="W217" s="48"/>
      <c r="X217" s="48"/>
      <c r="Y217" s="48"/>
      <c r="Z217" s="48"/>
      <c r="AA217" s="48"/>
      <c r="AB217" s="48"/>
      <c r="AC217" s="48"/>
      <c r="AD217" s="48"/>
      <c r="AE217" s="48"/>
      <c r="AF217" s="48"/>
      <c r="AG217" s="48"/>
      <c r="AH217" s="48"/>
      <c r="AI217" s="48"/>
    </row>
    <row r="218" spans="1:35" s="46" customFormat="1" ht="15" customHeight="1" x14ac:dyDescent="0.25">
      <c r="A218" s="48"/>
      <c r="B218" s="69">
        <v>2003</v>
      </c>
      <c r="C218" s="70" t="s">
        <v>26</v>
      </c>
      <c r="D218" s="71">
        <f>+D215/SUM(D212:D215)</f>
        <v>0.14124083143889415</v>
      </c>
      <c r="E218" s="71">
        <f>+E215/SUM(E212:E215)</f>
        <v>0.12962486095418277</v>
      </c>
      <c r="F218" s="71">
        <f>+F215/SUM(F212:F215)</f>
        <v>0.1511631038847939</v>
      </c>
      <c r="G218" s="48"/>
      <c r="H218" s="48"/>
      <c r="I218" s="48"/>
      <c r="J218" s="48"/>
      <c r="K218" s="48"/>
      <c r="L218" s="48"/>
      <c r="M218" s="48"/>
      <c r="N218" s="48"/>
      <c r="O218" s="48"/>
      <c r="P218" s="48"/>
      <c r="Q218" s="48"/>
      <c r="R218" s="48"/>
      <c r="S218" s="48"/>
      <c r="T218" s="48"/>
      <c r="U218" s="48"/>
      <c r="V218" s="48"/>
      <c r="W218" s="48"/>
      <c r="X218" s="48"/>
      <c r="Y218" s="48"/>
      <c r="Z218" s="48"/>
      <c r="AA218" s="48"/>
      <c r="AB218" s="48"/>
      <c r="AC218" s="48"/>
      <c r="AD218" s="48"/>
      <c r="AE218" s="48"/>
      <c r="AF218" s="48"/>
      <c r="AG218" s="48"/>
      <c r="AH218" s="48"/>
      <c r="AI218" s="48"/>
    </row>
    <row r="219" spans="1:35" s="46" customFormat="1" ht="15" customHeight="1" x14ac:dyDescent="0.25">
      <c r="A219" s="48"/>
      <c r="B219" s="69">
        <v>2003</v>
      </c>
      <c r="C219" s="70" t="s">
        <v>27</v>
      </c>
      <c r="D219" s="71">
        <f>+SUM(D199:D201,D212:D215)/SUM(D202:D211)</f>
        <v>0.58749469542773847</v>
      </c>
      <c r="E219" s="71">
        <f>+SUM(E199:E201,E212:E215)/SUM(E202:E211)</f>
        <v>0.59040919819184934</v>
      </c>
      <c r="F219" s="71">
        <f>+SUM(F199:F201,F212:F215)/SUM(F202:F211)</f>
        <v>0.58456125018486371</v>
      </c>
      <c r="G219" s="48"/>
      <c r="H219" s="48"/>
      <c r="I219" s="48"/>
      <c r="J219" s="48"/>
      <c r="K219" s="48"/>
      <c r="L219" s="48"/>
      <c r="M219" s="48"/>
      <c r="N219" s="48"/>
      <c r="O219" s="48"/>
      <c r="P219" s="48"/>
      <c r="Q219" s="48"/>
      <c r="R219" s="48"/>
      <c r="S219" s="48"/>
      <c r="T219" s="48"/>
      <c r="U219" s="48"/>
      <c r="V219" s="48"/>
      <c r="W219" s="48"/>
      <c r="X219" s="48"/>
      <c r="Y219" s="48"/>
      <c r="Z219" s="48"/>
      <c r="AA219" s="48"/>
      <c r="AB219" s="48"/>
      <c r="AC219" s="48"/>
      <c r="AD219" s="48"/>
      <c r="AE219" s="48"/>
      <c r="AF219" s="48"/>
      <c r="AG219" s="48"/>
      <c r="AH219" s="48"/>
      <c r="AI219" s="48"/>
    </row>
    <row r="220" spans="1:35" s="46" customFormat="1" ht="15" customHeight="1" x14ac:dyDescent="0.25">
      <c r="A220" s="48"/>
      <c r="B220" s="69">
        <v>2003</v>
      </c>
      <c r="C220" s="70" t="s">
        <v>28</v>
      </c>
      <c r="D220" s="71">
        <f>+SUM(D199:D201)/SUM(D202:D211)</f>
        <v>0.51087308235423023</v>
      </c>
      <c r="E220" s="71">
        <f>+SUM(E199:E201)/SUM(E202:E211)</f>
        <v>0.52004079692055727</v>
      </c>
      <c r="F220" s="71">
        <f>+SUM(F199:F201)/SUM(F202:F211)</f>
        <v>0.50164578327124887</v>
      </c>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row>
    <row r="221" spans="1:35" s="46" customFormat="1" ht="15" customHeight="1" x14ac:dyDescent="0.25">
      <c r="A221" s="48"/>
      <c r="B221" s="72">
        <v>2003</v>
      </c>
      <c r="C221" s="73" t="s">
        <v>29</v>
      </c>
      <c r="D221" s="96">
        <f>+SUM(D202:D211)/SUM(D212:D215)</f>
        <v>13.051147840500729</v>
      </c>
      <c r="E221" s="96">
        <f>+SUM(E202:E211)/SUM(E212:E215)</f>
        <v>14.210923964929798</v>
      </c>
      <c r="F221" s="96">
        <f>+SUM(F202:F211)/SUM(F212:F215)</f>
        <v>12.060476015190828</v>
      </c>
      <c r="G221" s="48"/>
      <c r="H221" s="48"/>
      <c r="I221" s="48"/>
      <c r="J221" s="48"/>
      <c r="K221" s="48"/>
      <c r="L221" s="48"/>
      <c r="M221" s="48"/>
      <c r="N221" s="48"/>
      <c r="O221" s="48"/>
      <c r="P221" s="48"/>
      <c r="Q221" s="48"/>
      <c r="R221" s="48"/>
      <c r="S221" s="48"/>
      <c r="T221" s="48"/>
      <c r="U221" s="48"/>
      <c r="V221" s="48"/>
      <c r="W221" s="48"/>
      <c r="X221" s="48"/>
      <c r="Y221" s="48"/>
      <c r="Z221" s="48"/>
      <c r="AA221" s="48"/>
      <c r="AB221" s="48"/>
      <c r="AC221" s="48"/>
      <c r="AD221" s="48"/>
      <c r="AE221" s="48"/>
      <c r="AF221" s="48"/>
      <c r="AG221" s="48"/>
      <c r="AH221" s="48"/>
      <c r="AI221" s="48"/>
    </row>
    <row r="222" spans="1:35" x14ac:dyDescent="0.25">
      <c r="B222" s="62"/>
      <c r="C222" s="57"/>
      <c r="D222" s="57"/>
      <c r="E222" s="57"/>
      <c r="F222" s="57"/>
    </row>
    <row r="223" spans="1:35" x14ac:dyDescent="0.25">
      <c r="B223" s="115" t="s">
        <v>182</v>
      </c>
      <c r="C223" s="57"/>
      <c r="D223" s="57"/>
      <c r="E223" s="57"/>
      <c r="F223" s="57"/>
    </row>
    <row r="224" spans="1:35" x14ac:dyDescent="0.25">
      <c r="B224" s="14"/>
      <c r="C224" s="10"/>
      <c r="D224" s="10"/>
      <c r="E224" s="10"/>
      <c r="F224" s="10"/>
    </row>
    <row r="225" spans="2:6" x14ac:dyDescent="0.25">
      <c r="B225" s="4"/>
      <c r="C225" s="4"/>
      <c r="D225" s="4"/>
      <c r="E225" s="4"/>
      <c r="F225" s="4"/>
    </row>
    <row r="226" spans="2:6" x14ac:dyDescent="0.25">
      <c r="B226" s="32" t="s">
        <v>43</v>
      </c>
      <c r="C226" s="4"/>
      <c r="D226" s="4"/>
      <c r="E226" s="4"/>
      <c r="F226" s="4"/>
    </row>
    <row r="227" spans="2:6" x14ac:dyDescent="0.25">
      <c r="B227" s="32"/>
      <c r="C227" s="4"/>
      <c r="D227" s="4"/>
      <c r="E227" s="4"/>
      <c r="F227" s="4"/>
    </row>
    <row r="228" spans="2:6" x14ac:dyDescent="0.25">
      <c r="B228" s="33" t="s">
        <v>36</v>
      </c>
      <c r="C228" s="33" t="s">
        <v>37</v>
      </c>
      <c r="D228" s="33" t="s">
        <v>3</v>
      </c>
      <c r="E228" s="33" t="s">
        <v>33</v>
      </c>
      <c r="F228" s="33" t="s">
        <v>34</v>
      </c>
    </row>
    <row r="229" spans="2:6" x14ac:dyDescent="0.25">
      <c r="B229" s="34">
        <v>2000</v>
      </c>
      <c r="C229" s="34" t="s">
        <v>3</v>
      </c>
      <c r="D229" s="34">
        <v>24394145</v>
      </c>
      <c r="E229" s="34">
        <v>12254380</v>
      </c>
      <c r="F229" s="34">
        <v>12139765</v>
      </c>
    </row>
    <row r="230" spans="2:6" x14ac:dyDescent="0.25">
      <c r="B230" s="35">
        <v>2000</v>
      </c>
      <c r="C230" s="36" t="s">
        <v>6</v>
      </c>
      <c r="D230" s="36">
        <v>2736288</v>
      </c>
      <c r="E230" s="36">
        <v>1397979</v>
      </c>
      <c r="F230" s="36">
        <v>1338309</v>
      </c>
    </row>
    <row r="231" spans="2:6" x14ac:dyDescent="0.25">
      <c r="B231" s="35">
        <v>2000</v>
      </c>
      <c r="C231" s="36" t="s">
        <v>7</v>
      </c>
      <c r="D231" s="36">
        <v>2681889</v>
      </c>
      <c r="E231" s="36">
        <v>1368856</v>
      </c>
      <c r="F231" s="36">
        <v>1313033</v>
      </c>
    </row>
    <row r="232" spans="2:6" x14ac:dyDescent="0.25">
      <c r="B232" s="35">
        <v>2000</v>
      </c>
      <c r="C232" s="36" t="s">
        <v>8</v>
      </c>
      <c r="D232" s="36">
        <v>2680609</v>
      </c>
      <c r="E232" s="36">
        <v>1366981</v>
      </c>
      <c r="F232" s="36">
        <v>1313628</v>
      </c>
    </row>
    <row r="233" spans="2:6" x14ac:dyDescent="0.25">
      <c r="B233" s="35">
        <v>2000</v>
      </c>
      <c r="C233" s="36" t="s">
        <v>9</v>
      </c>
      <c r="D233" s="36">
        <v>2517631</v>
      </c>
      <c r="E233" s="36">
        <v>1281217</v>
      </c>
      <c r="F233" s="36">
        <v>1236414</v>
      </c>
    </row>
    <row r="234" spans="2:6" x14ac:dyDescent="0.25">
      <c r="B234" s="35">
        <v>2000</v>
      </c>
      <c r="C234" s="36" t="s">
        <v>10</v>
      </c>
      <c r="D234" s="36">
        <v>2238691</v>
      </c>
      <c r="E234" s="36">
        <v>1133330</v>
      </c>
      <c r="F234" s="36">
        <v>1105361</v>
      </c>
    </row>
    <row r="235" spans="2:6" x14ac:dyDescent="0.25">
      <c r="B235" s="35">
        <v>2000</v>
      </c>
      <c r="C235" s="36" t="s">
        <v>11</v>
      </c>
      <c r="D235" s="36">
        <v>2031899</v>
      </c>
      <c r="E235" s="36">
        <v>1022478</v>
      </c>
      <c r="F235" s="36">
        <v>1009421</v>
      </c>
    </row>
    <row r="236" spans="2:6" x14ac:dyDescent="0.25">
      <c r="B236" s="35">
        <v>2000</v>
      </c>
      <c r="C236" s="36" t="s">
        <v>12</v>
      </c>
      <c r="D236" s="36">
        <v>1914716</v>
      </c>
      <c r="E236" s="36">
        <v>959892</v>
      </c>
      <c r="F236" s="36">
        <v>954824</v>
      </c>
    </row>
    <row r="237" spans="2:6" x14ac:dyDescent="0.25">
      <c r="B237" s="35">
        <v>2000</v>
      </c>
      <c r="C237" s="36" t="s">
        <v>13</v>
      </c>
      <c r="D237" s="36">
        <v>1718736</v>
      </c>
      <c r="E237" s="36">
        <v>859214</v>
      </c>
      <c r="F237" s="36">
        <v>859522</v>
      </c>
    </row>
    <row r="238" spans="2:6" x14ac:dyDescent="0.25">
      <c r="B238" s="35">
        <v>2000</v>
      </c>
      <c r="C238" s="36" t="s">
        <v>14</v>
      </c>
      <c r="D238" s="36">
        <v>1419613</v>
      </c>
      <c r="E238" s="36">
        <v>707648</v>
      </c>
      <c r="F238" s="36">
        <v>711965</v>
      </c>
    </row>
    <row r="239" spans="2:6" x14ac:dyDescent="0.25">
      <c r="B239" s="35">
        <v>2000</v>
      </c>
      <c r="C239" s="36" t="s">
        <v>15</v>
      </c>
      <c r="D239" s="36">
        <v>1117659</v>
      </c>
      <c r="E239" s="36">
        <v>555646</v>
      </c>
      <c r="F239" s="36">
        <v>562013</v>
      </c>
    </row>
    <row r="240" spans="2:6" x14ac:dyDescent="0.25">
      <c r="B240" s="35">
        <v>2000</v>
      </c>
      <c r="C240" s="36" t="s">
        <v>16</v>
      </c>
      <c r="D240" s="36">
        <v>888111</v>
      </c>
      <c r="E240" s="36">
        <v>438489</v>
      </c>
      <c r="F240" s="36">
        <v>449622</v>
      </c>
    </row>
    <row r="241" spans="1:35" x14ac:dyDescent="0.25">
      <c r="B241" s="35">
        <v>2000</v>
      </c>
      <c r="C241" s="36" t="s">
        <v>17</v>
      </c>
      <c r="D241" s="36">
        <v>704448</v>
      </c>
      <c r="E241" s="36">
        <v>345654</v>
      </c>
      <c r="F241" s="36">
        <v>358794</v>
      </c>
    </row>
    <row r="242" spans="1:35" x14ac:dyDescent="0.25">
      <c r="B242" s="35">
        <v>2000</v>
      </c>
      <c r="C242" s="36" t="s">
        <v>18</v>
      </c>
      <c r="D242" s="36">
        <v>560507</v>
      </c>
      <c r="E242" s="36">
        <v>272306</v>
      </c>
      <c r="F242" s="36">
        <v>288201</v>
      </c>
    </row>
    <row r="243" spans="1:35" x14ac:dyDescent="0.25">
      <c r="B243" s="35">
        <v>2000</v>
      </c>
      <c r="C243" s="36" t="s">
        <v>19</v>
      </c>
      <c r="D243" s="36">
        <v>435980</v>
      </c>
      <c r="E243" s="36">
        <v>208707</v>
      </c>
      <c r="F243" s="36">
        <v>227273</v>
      </c>
    </row>
    <row r="244" spans="1:35" x14ac:dyDescent="0.25">
      <c r="B244" s="35">
        <v>2000</v>
      </c>
      <c r="C244" s="36" t="s">
        <v>20</v>
      </c>
      <c r="D244" s="36">
        <v>321860</v>
      </c>
      <c r="E244" s="36">
        <v>150491</v>
      </c>
      <c r="F244" s="36">
        <v>171369</v>
      </c>
    </row>
    <row r="245" spans="1:35" x14ac:dyDescent="0.25">
      <c r="B245" s="35">
        <v>2000</v>
      </c>
      <c r="C245" s="36" t="s">
        <v>41</v>
      </c>
      <c r="D245" s="36">
        <v>216791</v>
      </c>
      <c r="E245" s="36">
        <v>97934</v>
      </c>
      <c r="F245" s="36">
        <v>118857</v>
      </c>
    </row>
    <row r="246" spans="1:35" x14ac:dyDescent="0.25">
      <c r="B246" s="37">
        <v>2000</v>
      </c>
      <c r="C246" s="38" t="s">
        <v>30</v>
      </c>
      <c r="D246" s="38">
        <v>208717</v>
      </c>
      <c r="E246" s="38">
        <v>87558</v>
      </c>
      <c r="F246" s="38">
        <v>121159</v>
      </c>
    </row>
    <row r="247" spans="1:35" s="46" customFormat="1" ht="15" customHeight="1" x14ac:dyDescent="0.25">
      <c r="A247" s="48"/>
      <c r="B247" s="160">
        <v>2000</v>
      </c>
      <c r="C247" s="70" t="s">
        <v>24</v>
      </c>
      <c r="D247" s="71">
        <f>+SUM(D243:D246)/SUM(D230:D246)</f>
        <v>4.8509509146559555E-2</v>
      </c>
      <c r="E247" s="71">
        <f>+SUM(E243:E246)/SUM(E230:E246)</f>
        <v>4.4448597154650007E-2</v>
      </c>
      <c r="F247" s="71">
        <f>+SUM(F243:F246)/SUM(F230:F246)</f>
        <v>5.2608761372234143E-2</v>
      </c>
      <c r="G247" s="48"/>
      <c r="H247" s="48"/>
      <c r="I247" s="48"/>
      <c r="J247" s="48"/>
      <c r="K247" s="48"/>
      <c r="L247" s="48"/>
      <c r="M247" s="48"/>
      <c r="N247" s="48"/>
      <c r="O247" s="48"/>
      <c r="P247" s="48"/>
      <c r="Q247" s="48"/>
      <c r="R247" s="48"/>
      <c r="S247" s="48"/>
      <c r="T247" s="48"/>
      <c r="U247" s="48"/>
      <c r="V247" s="48"/>
      <c r="W247" s="48"/>
      <c r="X247" s="48"/>
      <c r="Y247" s="48"/>
      <c r="Z247" s="48"/>
      <c r="AA247" s="48"/>
      <c r="AB247" s="48"/>
      <c r="AC247" s="48"/>
      <c r="AD247" s="48"/>
      <c r="AE247" s="48"/>
      <c r="AF247" s="48"/>
      <c r="AG247" s="48"/>
      <c r="AH247" s="48"/>
      <c r="AI247" s="48"/>
    </row>
    <row r="248" spans="1:35" s="46" customFormat="1" ht="15" customHeight="1" x14ac:dyDescent="0.25">
      <c r="A248" s="48"/>
      <c r="B248" s="69">
        <v>2000</v>
      </c>
      <c r="C248" s="70" t="s">
        <v>25</v>
      </c>
      <c r="D248" s="71">
        <f>+SUM(D243:D246)/SUM(D230:D232)</f>
        <v>0.14611424477693324</v>
      </c>
      <c r="E248" s="71">
        <f>+SUM(E243:E246)/SUM(E230:E232)</f>
        <v>0.1317644520220542</v>
      </c>
      <c r="F248" s="71">
        <f>+SUM(F243:F246)/SUM(F230:F232)</f>
        <v>0.16107511532243624</v>
      </c>
      <c r="G248" s="48"/>
      <c r="H248" s="48"/>
      <c r="I248" s="48"/>
      <c r="J248" s="48"/>
      <c r="K248" s="48"/>
      <c r="L248" s="48"/>
      <c r="M248" s="48"/>
      <c r="N248" s="48"/>
      <c r="O248" s="48"/>
      <c r="P248" s="48"/>
      <c r="Q248" s="48"/>
      <c r="R248" s="48"/>
      <c r="S248" s="48"/>
      <c r="T248" s="48"/>
      <c r="U248" s="48"/>
      <c r="V248" s="48"/>
      <c r="W248" s="48"/>
      <c r="X248" s="48"/>
      <c r="Y248" s="48"/>
      <c r="Z248" s="48"/>
      <c r="AA248" s="48"/>
      <c r="AB248" s="48"/>
      <c r="AC248" s="48"/>
      <c r="AD248" s="48"/>
      <c r="AE248" s="48"/>
      <c r="AF248" s="48"/>
      <c r="AG248" s="48"/>
      <c r="AH248" s="48"/>
      <c r="AI248" s="48"/>
    </row>
    <row r="249" spans="1:35" s="46" customFormat="1" ht="15" customHeight="1" x14ac:dyDescent="0.25">
      <c r="A249" s="48"/>
      <c r="B249" s="69">
        <v>2000</v>
      </c>
      <c r="C249" s="70" t="s">
        <v>26</v>
      </c>
      <c r="D249" s="71">
        <f>+D246/SUM(D243:D246)</f>
        <v>0.17637837728208439</v>
      </c>
      <c r="E249" s="71">
        <f>+E246/SUM(E243:E246)</f>
        <v>0.16074831555563715</v>
      </c>
      <c r="F249" s="71">
        <f>+F246/SUM(F243:F246)</f>
        <v>0.18970873299950836</v>
      </c>
      <c r="G249" s="48"/>
      <c r="H249" s="48"/>
      <c r="I249" s="48"/>
      <c r="J249" s="48"/>
      <c r="K249" s="48"/>
      <c r="L249" s="48"/>
      <c r="M249" s="48"/>
      <c r="N249" s="48"/>
      <c r="O249" s="48"/>
      <c r="P249" s="48"/>
      <c r="Q249" s="48"/>
      <c r="R249" s="48"/>
      <c r="S249" s="48"/>
      <c r="T249" s="48"/>
      <c r="U249" s="48"/>
      <c r="V249" s="48"/>
      <c r="W249" s="48"/>
      <c r="X249" s="48"/>
      <c r="Y249" s="48"/>
      <c r="Z249" s="48"/>
      <c r="AA249" s="48"/>
      <c r="AB249" s="48"/>
      <c r="AC249" s="48"/>
      <c r="AD249" s="48"/>
      <c r="AE249" s="48"/>
      <c r="AF249" s="48"/>
      <c r="AG249" s="48"/>
      <c r="AH249" s="48"/>
      <c r="AI249" s="48"/>
    </row>
    <row r="250" spans="1:35" s="46" customFormat="1" ht="15" customHeight="1" x14ac:dyDescent="0.25">
      <c r="A250" s="48"/>
      <c r="B250" s="69">
        <v>2000</v>
      </c>
      <c r="C250" s="70" t="s">
        <v>27</v>
      </c>
      <c r="D250" s="71">
        <f>+SUM(D230:D232,D243:D246)/SUM(D233:D242)</f>
        <v>0.61422228980643279</v>
      </c>
      <c r="E250" s="71">
        <f>+SUM(E230:E232,E243:E246)/SUM(E233:E242)</f>
        <v>0.61755330144086351</v>
      </c>
      <c r="F250" s="71">
        <f>+SUM(F230:F232,F243:F246)/SUM(F233:F242)</f>
        <v>0.61087371421193648</v>
      </c>
      <c r="G250" s="48"/>
      <c r="H250" s="48"/>
      <c r="I250" s="48"/>
      <c r="J250" s="48"/>
      <c r="K250" s="48"/>
      <c r="L250" s="48"/>
      <c r="M250" s="48"/>
      <c r="N250" s="48"/>
      <c r="O250" s="48"/>
      <c r="P250" s="48"/>
      <c r="Q250" s="48"/>
      <c r="R250" s="48"/>
      <c r="S250" s="48"/>
      <c r="T250" s="48"/>
      <c r="U250" s="48"/>
      <c r="V250" s="48"/>
      <c r="W250" s="48"/>
      <c r="X250" s="48"/>
      <c r="Y250" s="48"/>
      <c r="Z250" s="48"/>
      <c r="AA250" s="48"/>
      <c r="AB250" s="48"/>
      <c r="AC250" s="48"/>
      <c r="AD250" s="48"/>
      <c r="AE250" s="48"/>
      <c r="AF250" s="48"/>
      <c r="AG250" s="48"/>
      <c r="AH250" s="48"/>
      <c r="AI250" s="48"/>
    </row>
    <row r="251" spans="1:35" s="46" customFormat="1" ht="15" customHeight="1" x14ac:dyDescent="0.25">
      <c r="A251" s="48"/>
      <c r="B251" s="69">
        <v>2000</v>
      </c>
      <c r="C251" s="70" t="s">
        <v>28</v>
      </c>
      <c r="D251" s="71">
        <f>+SUM(D230:D232)/SUM(D233:D242)</f>
        <v>0.53591715887448732</v>
      </c>
      <c r="E251" s="71">
        <f>+SUM(E230:E232)/SUM(E233:E242)</f>
        <v>0.54565532636894432</v>
      </c>
      <c r="F251" s="71">
        <f>+SUM(F230:F232)/SUM(F233:F242)</f>
        <v>0.52612764338015616</v>
      </c>
      <c r="G251" s="48"/>
      <c r="H251" s="48"/>
      <c r="I251" s="48"/>
      <c r="J251" s="48"/>
      <c r="K251" s="48"/>
      <c r="L251" s="48"/>
      <c r="M251" s="48"/>
      <c r="N251" s="48"/>
      <c r="O251" s="48"/>
      <c r="P251" s="48"/>
      <c r="Q251" s="48"/>
      <c r="R251" s="48"/>
      <c r="S251" s="48"/>
      <c r="T251" s="48"/>
      <c r="U251" s="48"/>
      <c r="V251" s="48"/>
      <c r="W251" s="48"/>
      <c r="X251" s="48"/>
      <c r="Y251" s="48"/>
      <c r="Z251" s="48"/>
      <c r="AA251" s="48"/>
      <c r="AB251" s="48"/>
      <c r="AC251" s="48"/>
      <c r="AD251" s="48"/>
      <c r="AE251" s="48"/>
      <c r="AF251" s="48"/>
      <c r="AG251" s="48"/>
      <c r="AH251" s="48"/>
      <c r="AI251" s="48"/>
    </row>
    <row r="252" spans="1:35" s="46" customFormat="1" ht="15" customHeight="1" x14ac:dyDescent="0.25">
      <c r="A252" s="48"/>
      <c r="B252" s="69">
        <v>2000</v>
      </c>
      <c r="C252" s="73" t="s">
        <v>29</v>
      </c>
      <c r="D252" s="96">
        <f>+SUM(D233:D242)/SUM(D243:D246)</f>
        <v>12.770555238188598</v>
      </c>
      <c r="E252" s="96">
        <f>+SUM(E233:E242)/SUM(E243:E246)</f>
        <v>13.908597550900513</v>
      </c>
      <c r="F252" s="96">
        <f>+SUM(F233:F242)/SUM(F243:F246)</f>
        <v>11.799957097538902</v>
      </c>
      <c r="G252" s="48"/>
      <c r="H252" s="48"/>
      <c r="I252" s="48"/>
      <c r="J252" s="48"/>
      <c r="K252" s="48"/>
      <c r="L252" s="48"/>
      <c r="M252" s="48"/>
      <c r="N252" s="48"/>
      <c r="O252" s="48"/>
      <c r="P252" s="48"/>
      <c r="Q252" s="48"/>
      <c r="R252" s="48"/>
      <c r="S252" s="48"/>
      <c r="T252" s="48"/>
      <c r="U252" s="48"/>
      <c r="V252" s="48"/>
      <c r="W252" s="48"/>
      <c r="X252" s="48"/>
      <c r="Y252" s="48"/>
      <c r="Z252" s="48"/>
      <c r="AA252" s="48"/>
      <c r="AB252" s="48"/>
      <c r="AC252" s="48"/>
      <c r="AD252" s="48"/>
      <c r="AE252" s="48"/>
      <c r="AF252" s="48"/>
      <c r="AG252" s="48"/>
      <c r="AH252" s="48"/>
      <c r="AI252" s="48"/>
    </row>
    <row r="253" spans="1:35" x14ac:dyDescent="0.25">
      <c r="B253" s="34">
        <v>2001</v>
      </c>
      <c r="C253" s="34" t="s">
        <v>3</v>
      </c>
      <c r="D253" s="34">
        <v>24802885</v>
      </c>
      <c r="E253" s="34">
        <v>12457438</v>
      </c>
      <c r="F253" s="34">
        <v>12345447</v>
      </c>
    </row>
    <row r="254" spans="1:35" x14ac:dyDescent="0.25">
      <c r="B254" s="35">
        <v>2001</v>
      </c>
      <c r="C254" s="36" t="s">
        <v>6</v>
      </c>
      <c r="D254" s="36">
        <v>2747486</v>
      </c>
      <c r="E254" s="36">
        <v>1404365</v>
      </c>
      <c r="F254" s="36">
        <v>1343121</v>
      </c>
    </row>
    <row r="255" spans="1:35" x14ac:dyDescent="0.25">
      <c r="B255" s="35">
        <v>2001</v>
      </c>
      <c r="C255" s="36" t="s">
        <v>7</v>
      </c>
      <c r="D255" s="36">
        <v>2686406</v>
      </c>
      <c r="E255" s="36">
        <v>1371999</v>
      </c>
      <c r="F255" s="36">
        <v>1314407</v>
      </c>
    </row>
    <row r="256" spans="1:35" x14ac:dyDescent="0.25">
      <c r="B256" s="35">
        <v>2001</v>
      </c>
      <c r="C256" s="36" t="s">
        <v>8</v>
      </c>
      <c r="D256" s="36">
        <v>2674733</v>
      </c>
      <c r="E256" s="36">
        <v>1364865</v>
      </c>
      <c r="F256" s="36">
        <v>1309868</v>
      </c>
    </row>
    <row r="257" spans="1:35" x14ac:dyDescent="0.25">
      <c r="B257" s="35">
        <v>2001</v>
      </c>
      <c r="C257" s="36" t="s">
        <v>9</v>
      </c>
      <c r="D257" s="36">
        <v>2564123</v>
      </c>
      <c r="E257" s="36">
        <v>1305275</v>
      </c>
      <c r="F257" s="36">
        <v>1258848</v>
      </c>
    </row>
    <row r="258" spans="1:35" x14ac:dyDescent="0.25">
      <c r="B258" s="35">
        <v>2001</v>
      </c>
      <c r="C258" s="36" t="s">
        <v>10</v>
      </c>
      <c r="D258" s="36">
        <v>2285163</v>
      </c>
      <c r="E258" s="36">
        <v>1156996</v>
      </c>
      <c r="F258" s="36">
        <v>1128167</v>
      </c>
    </row>
    <row r="259" spans="1:35" x14ac:dyDescent="0.25">
      <c r="B259" s="35">
        <v>2001</v>
      </c>
      <c r="C259" s="36" t="s">
        <v>11</v>
      </c>
      <c r="D259" s="36">
        <v>2055515</v>
      </c>
      <c r="E259" s="36">
        <v>1034181</v>
      </c>
      <c r="F259" s="36">
        <v>1021334</v>
      </c>
    </row>
    <row r="260" spans="1:35" x14ac:dyDescent="0.25">
      <c r="B260" s="35">
        <v>2001</v>
      </c>
      <c r="C260" s="36" t="s">
        <v>12</v>
      </c>
      <c r="D260" s="36">
        <v>1926013</v>
      </c>
      <c r="E260" s="36">
        <v>965145</v>
      </c>
      <c r="F260" s="36">
        <v>960868</v>
      </c>
    </row>
    <row r="261" spans="1:35" x14ac:dyDescent="0.25">
      <c r="B261" s="35">
        <v>2001</v>
      </c>
      <c r="C261" s="36" t="s">
        <v>13</v>
      </c>
      <c r="D261" s="36">
        <v>1763843</v>
      </c>
      <c r="E261" s="36">
        <v>881476</v>
      </c>
      <c r="F261" s="36">
        <v>882367</v>
      </c>
    </row>
    <row r="262" spans="1:35" x14ac:dyDescent="0.25">
      <c r="B262" s="35">
        <v>2001</v>
      </c>
      <c r="C262" s="36" t="s">
        <v>14</v>
      </c>
      <c r="D262" s="36">
        <v>1477731</v>
      </c>
      <c r="E262" s="36">
        <v>736343</v>
      </c>
      <c r="F262" s="36">
        <v>741388</v>
      </c>
    </row>
    <row r="263" spans="1:35" x14ac:dyDescent="0.25">
      <c r="B263" s="35">
        <v>2001</v>
      </c>
      <c r="C263" s="36" t="s">
        <v>15</v>
      </c>
      <c r="D263" s="36">
        <v>1170623</v>
      </c>
      <c r="E263" s="36">
        <v>581709</v>
      </c>
      <c r="F263" s="36">
        <v>588914</v>
      </c>
    </row>
    <row r="264" spans="1:35" x14ac:dyDescent="0.25">
      <c r="B264" s="35">
        <v>2001</v>
      </c>
      <c r="C264" s="36" t="s">
        <v>16</v>
      </c>
      <c r="D264" s="36">
        <v>918357</v>
      </c>
      <c r="E264" s="36">
        <v>453650</v>
      </c>
      <c r="F264" s="36">
        <v>464707</v>
      </c>
    </row>
    <row r="265" spans="1:35" x14ac:dyDescent="0.25">
      <c r="B265" s="35">
        <v>2001</v>
      </c>
      <c r="C265" s="36" t="s">
        <v>17</v>
      </c>
      <c r="D265" s="36">
        <v>728833</v>
      </c>
      <c r="E265" s="36">
        <v>357334</v>
      </c>
      <c r="F265" s="36">
        <v>371499</v>
      </c>
    </row>
    <row r="266" spans="1:35" x14ac:dyDescent="0.25">
      <c r="B266" s="35">
        <v>2001</v>
      </c>
      <c r="C266" s="36" t="s">
        <v>18</v>
      </c>
      <c r="D266" s="36">
        <v>576992</v>
      </c>
      <c r="E266" s="36">
        <v>280147</v>
      </c>
      <c r="F266" s="36">
        <v>296845</v>
      </c>
    </row>
    <row r="267" spans="1:35" x14ac:dyDescent="0.25">
      <c r="B267" s="35">
        <v>2001</v>
      </c>
      <c r="C267" s="36" t="s">
        <v>19</v>
      </c>
      <c r="D267" s="36">
        <v>447080</v>
      </c>
      <c r="E267" s="36">
        <v>214172</v>
      </c>
      <c r="F267" s="36">
        <v>232908</v>
      </c>
    </row>
    <row r="268" spans="1:35" x14ac:dyDescent="0.25">
      <c r="B268" s="35">
        <v>2001</v>
      </c>
      <c r="C268" s="36" t="s">
        <v>20</v>
      </c>
      <c r="D268" s="36">
        <v>329296</v>
      </c>
      <c r="E268" s="36">
        <v>154421</v>
      </c>
      <c r="F268" s="36">
        <v>174875</v>
      </c>
    </row>
    <row r="269" spans="1:35" x14ac:dyDescent="0.25">
      <c r="B269" s="35">
        <v>2001</v>
      </c>
      <c r="C269" s="36" t="s">
        <v>41</v>
      </c>
      <c r="D269" s="36">
        <v>224197</v>
      </c>
      <c r="E269" s="36">
        <v>101195</v>
      </c>
      <c r="F269" s="36">
        <v>123002</v>
      </c>
    </row>
    <row r="270" spans="1:35" x14ac:dyDescent="0.25">
      <c r="B270" s="37">
        <v>2001</v>
      </c>
      <c r="C270" s="38" t="s">
        <v>30</v>
      </c>
      <c r="D270" s="38">
        <v>226494</v>
      </c>
      <c r="E270" s="38">
        <v>94165</v>
      </c>
      <c r="F270" s="38">
        <v>132329</v>
      </c>
    </row>
    <row r="271" spans="1:35" s="46" customFormat="1" ht="15" customHeight="1" x14ac:dyDescent="0.25">
      <c r="A271" s="48"/>
      <c r="B271" s="160">
        <v>2001</v>
      </c>
      <c r="C271" s="70" t="s">
        <v>24</v>
      </c>
      <c r="D271" s="71">
        <f>+SUM(D267:D270)/SUM(D254:D270)</f>
        <v>4.9472752867257178E-2</v>
      </c>
      <c r="E271" s="71">
        <f>+SUM(E267:E270)/SUM(E254:E270)</f>
        <v>4.5270383846180894E-2</v>
      </c>
      <c r="F271" s="71">
        <f>+SUM(F267:F270)/SUM(F254:F270)</f>
        <v>5.3713243432983837E-2</v>
      </c>
      <c r="G271" s="48"/>
      <c r="H271" s="48"/>
      <c r="I271" s="48"/>
      <c r="J271" s="48"/>
      <c r="K271" s="48"/>
      <c r="L271" s="48"/>
      <c r="M271" s="48"/>
      <c r="N271" s="48"/>
      <c r="O271" s="48"/>
      <c r="P271" s="48"/>
      <c r="Q271" s="48"/>
      <c r="R271" s="48"/>
      <c r="S271" s="48"/>
      <c r="T271" s="48"/>
      <c r="U271" s="48"/>
      <c r="V271" s="48"/>
      <c r="W271" s="48"/>
      <c r="X271" s="48"/>
      <c r="Y271" s="48"/>
      <c r="Z271" s="48"/>
      <c r="AA271" s="48"/>
      <c r="AB271" s="48"/>
      <c r="AC271" s="48"/>
      <c r="AD271" s="48"/>
      <c r="AE271" s="48"/>
      <c r="AF271" s="48"/>
      <c r="AG271" s="48"/>
      <c r="AH271" s="48"/>
      <c r="AI271" s="48"/>
    </row>
    <row r="272" spans="1:35" s="46" customFormat="1" ht="15" customHeight="1" x14ac:dyDescent="0.25">
      <c r="A272" s="48"/>
      <c r="B272" s="69">
        <v>2001</v>
      </c>
      <c r="C272" s="70" t="s">
        <v>25</v>
      </c>
      <c r="D272" s="71">
        <f>+SUM(D267:D270)/SUM(D254:D256)</f>
        <v>0.15132861613405479</v>
      </c>
      <c r="E272" s="71">
        <f>+SUM(E267:E270)/SUM(E254:E256)</f>
        <v>0.13618010498815689</v>
      </c>
      <c r="F272" s="71">
        <f>+SUM(F267:F270)/SUM(F254:F256)</f>
        <v>0.16714086519218146</v>
      </c>
      <c r="G272" s="48"/>
      <c r="H272" s="48"/>
      <c r="I272" s="48"/>
      <c r="J272" s="48"/>
      <c r="K272" s="48"/>
      <c r="L272" s="48"/>
      <c r="M272" s="48"/>
      <c r="N272" s="48"/>
      <c r="O272" s="48"/>
      <c r="P272" s="48"/>
      <c r="Q272" s="48"/>
      <c r="R272" s="48"/>
      <c r="S272" s="48"/>
      <c r="T272" s="48"/>
      <c r="U272" s="48"/>
      <c r="V272" s="48"/>
      <c r="W272" s="48"/>
      <c r="X272" s="48"/>
      <c r="Y272" s="48"/>
      <c r="Z272" s="48"/>
      <c r="AA272" s="48"/>
      <c r="AB272" s="48"/>
      <c r="AC272" s="48"/>
      <c r="AD272" s="48"/>
      <c r="AE272" s="48"/>
      <c r="AF272" s="48"/>
      <c r="AG272" s="48"/>
      <c r="AH272" s="48"/>
      <c r="AI272" s="48"/>
    </row>
    <row r="273" spans="1:35" s="46" customFormat="1" ht="15" customHeight="1" x14ac:dyDescent="0.25">
      <c r="A273" s="48"/>
      <c r="B273" s="69">
        <v>2001</v>
      </c>
      <c r="C273" s="70" t="s">
        <v>26</v>
      </c>
      <c r="D273" s="71">
        <f>+D270/SUM(D267:D270)</f>
        <v>0.18458160801325438</v>
      </c>
      <c r="E273" s="71">
        <f>+E270/SUM(E267:E270)</f>
        <v>0.16697313428601321</v>
      </c>
      <c r="F273" s="71">
        <f>+F270/SUM(F267:F270)</f>
        <v>0.19955693892754489</v>
      </c>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row>
    <row r="274" spans="1:35" s="46" customFormat="1" ht="15" customHeight="1" x14ac:dyDescent="0.25">
      <c r="A274" s="48"/>
      <c r="B274" s="69">
        <v>2001</v>
      </c>
      <c r="C274" s="70" t="s">
        <v>27</v>
      </c>
      <c r="D274" s="71">
        <f>+SUM(D254:D256,D267:D270)/SUM(D257:D266)</f>
        <v>0.60358023592257493</v>
      </c>
      <c r="E274" s="71">
        <f>+SUM(E254:E256,E267:E270)/SUM(E257:E266)</f>
        <v>0.60694357874662552</v>
      </c>
      <c r="F274" s="71">
        <f>+SUM(F254:F256,F267:F270)/SUM(F257:F266)</f>
        <v>0.60020062380289041</v>
      </c>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c r="AE274" s="48"/>
      <c r="AF274" s="48"/>
      <c r="AG274" s="48"/>
      <c r="AH274" s="48"/>
      <c r="AI274" s="48"/>
    </row>
    <row r="275" spans="1:35" s="46" customFormat="1" ht="15" customHeight="1" x14ac:dyDescent="0.25">
      <c r="A275" s="48"/>
      <c r="B275" s="69">
        <v>2001</v>
      </c>
      <c r="C275" s="70" t="s">
        <v>28</v>
      </c>
      <c r="D275" s="71">
        <f>+SUM(D254:D256)/SUM(D257:D266)</f>
        <v>0.52424670720795941</v>
      </c>
      <c r="E275" s="71">
        <f>+SUM(E254:E256)/SUM(E257:E266)</f>
        <v>0.5341966261176101</v>
      </c>
      <c r="F275" s="71">
        <f>+SUM(F254:F256)/SUM(F257:F266)</f>
        <v>0.51424865815495313</v>
      </c>
      <c r="G275" s="48"/>
      <c r="H275" s="48"/>
      <c r="I275" s="48"/>
      <c r="J275" s="48"/>
      <c r="K275" s="48"/>
      <c r="L275" s="48"/>
      <c r="M275" s="48"/>
      <c r="N275" s="48"/>
      <c r="O275" s="48"/>
      <c r="P275" s="48"/>
      <c r="Q275" s="48"/>
      <c r="R275" s="48"/>
      <c r="S275" s="48"/>
      <c r="T275" s="48"/>
      <c r="U275" s="48"/>
      <c r="V275" s="48"/>
      <c r="W275" s="48"/>
      <c r="X275" s="48"/>
      <c r="Y275" s="48"/>
      <c r="Z275" s="48"/>
      <c r="AA275" s="48"/>
      <c r="AB275" s="48"/>
      <c r="AC275" s="48"/>
      <c r="AD275" s="48"/>
      <c r="AE275" s="48"/>
      <c r="AF275" s="48"/>
      <c r="AG275" s="48"/>
      <c r="AH275" s="48"/>
      <c r="AI275" s="48"/>
    </row>
    <row r="276" spans="1:35" s="46" customFormat="1" ht="15" customHeight="1" x14ac:dyDescent="0.25">
      <c r="A276" s="48"/>
      <c r="B276" s="69">
        <v>2001</v>
      </c>
      <c r="C276" s="73" t="s">
        <v>29</v>
      </c>
      <c r="D276" s="96">
        <f>+SUM(D257:D266)/SUM(D267:D270)</f>
        <v>12.605010973320935</v>
      </c>
      <c r="E276" s="96">
        <f>+SUM(E257:E266)/SUM(E267:E270)</f>
        <v>13.74628027512931</v>
      </c>
      <c r="F276" s="96">
        <f>+SUM(F257:F266)/SUM(F267:F270)</f>
        <v>11.634405245553555</v>
      </c>
      <c r="G276" s="48"/>
      <c r="H276" s="48"/>
      <c r="I276" s="48"/>
      <c r="J276" s="48"/>
      <c r="K276" s="48"/>
      <c r="L276" s="48"/>
      <c r="M276" s="48"/>
      <c r="N276" s="48"/>
      <c r="O276" s="48"/>
      <c r="P276" s="48"/>
      <c r="Q276" s="48"/>
      <c r="R276" s="48"/>
      <c r="S276" s="48"/>
      <c r="T276" s="48"/>
      <c r="U276" s="48"/>
      <c r="V276" s="48"/>
      <c r="W276" s="48"/>
      <c r="X276" s="48"/>
      <c r="Y276" s="48"/>
      <c r="Z276" s="48"/>
      <c r="AA276" s="48"/>
      <c r="AB276" s="48"/>
      <c r="AC276" s="48"/>
      <c r="AD276" s="48"/>
      <c r="AE276" s="48"/>
      <c r="AF276" s="48"/>
      <c r="AG276" s="48"/>
      <c r="AH276" s="48"/>
      <c r="AI276" s="48"/>
    </row>
    <row r="277" spans="1:35" x14ac:dyDescent="0.25">
      <c r="B277" s="34">
        <v>2002</v>
      </c>
      <c r="C277" s="34" t="s">
        <v>3</v>
      </c>
      <c r="D277" s="34">
        <v>25212127</v>
      </c>
      <c r="E277" s="34">
        <v>12660880</v>
      </c>
      <c r="F277" s="34">
        <v>12551247</v>
      </c>
    </row>
    <row r="278" spans="1:35" x14ac:dyDescent="0.25">
      <c r="B278" s="35">
        <v>2002</v>
      </c>
      <c r="C278" s="36" t="s">
        <v>6</v>
      </c>
      <c r="D278" s="36">
        <v>2756879</v>
      </c>
      <c r="E278" s="36">
        <v>1409834</v>
      </c>
      <c r="F278" s="36">
        <v>1347045</v>
      </c>
    </row>
    <row r="279" spans="1:35" x14ac:dyDescent="0.25">
      <c r="B279" s="35">
        <v>2002</v>
      </c>
      <c r="C279" s="36" t="s">
        <v>7</v>
      </c>
      <c r="D279" s="36">
        <v>2691350</v>
      </c>
      <c r="E279" s="36">
        <v>1375409</v>
      </c>
      <c r="F279" s="36">
        <v>1315941</v>
      </c>
    </row>
    <row r="280" spans="1:35" x14ac:dyDescent="0.25">
      <c r="B280" s="35">
        <v>2002</v>
      </c>
      <c r="C280" s="36" t="s">
        <v>8</v>
      </c>
      <c r="D280" s="36">
        <v>2669757</v>
      </c>
      <c r="E280" s="36">
        <v>1363276</v>
      </c>
      <c r="F280" s="36">
        <v>1306481</v>
      </c>
    </row>
    <row r="281" spans="1:35" x14ac:dyDescent="0.25">
      <c r="B281" s="35">
        <v>2002</v>
      </c>
      <c r="C281" s="36" t="s">
        <v>9</v>
      </c>
      <c r="D281" s="36">
        <v>2602035</v>
      </c>
      <c r="E281" s="36">
        <v>1325065</v>
      </c>
      <c r="F281" s="36">
        <v>1276970</v>
      </c>
    </row>
    <row r="282" spans="1:35" x14ac:dyDescent="0.25">
      <c r="B282" s="35">
        <v>2002</v>
      </c>
      <c r="C282" s="36" t="s">
        <v>10</v>
      </c>
      <c r="D282" s="36">
        <v>2332533</v>
      </c>
      <c r="E282" s="36">
        <v>1181088</v>
      </c>
      <c r="F282" s="36">
        <v>1151445</v>
      </c>
    </row>
    <row r="283" spans="1:35" x14ac:dyDescent="0.25">
      <c r="B283" s="35">
        <v>2002</v>
      </c>
      <c r="C283" s="36" t="s">
        <v>11</v>
      </c>
      <c r="D283" s="36">
        <v>2083991</v>
      </c>
      <c r="E283" s="36">
        <v>1048366</v>
      </c>
      <c r="F283" s="36">
        <v>1035625</v>
      </c>
    </row>
    <row r="284" spans="1:35" x14ac:dyDescent="0.25">
      <c r="B284" s="35">
        <v>2002</v>
      </c>
      <c r="C284" s="36" t="s">
        <v>12</v>
      </c>
      <c r="D284" s="36">
        <v>1939428</v>
      </c>
      <c r="E284" s="36">
        <v>971439</v>
      </c>
      <c r="F284" s="36">
        <v>967989</v>
      </c>
    </row>
    <row r="285" spans="1:35" x14ac:dyDescent="0.25">
      <c r="B285" s="35">
        <v>2002</v>
      </c>
      <c r="C285" s="36" t="s">
        <v>13</v>
      </c>
      <c r="D285" s="36">
        <v>1802751</v>
      </c>
      <c r="E285" s="36">
        <v>900530</v>
      </c>
      <c r="F285" s="36">
        <v>902221</v>
      </c>
    </row>
    <row r="286" spans="1:35" x14ac:dyDescent="0.25">
      <c r="B286" s="35">
        <v>2002</v>
      </c>
      <c r="C286" s="36" t="s">
        <v>14</v>
      </c>
      <c r="D286" s="36">
        <v>1533669</v>
      </c>
      <c r="E286" s="36">
        <v>763945</v>
      </c>
      <c r="F286" s="36">
        <v>769724</v>
      </c>
    </row>
    <row r="287" spans="1:35" x14ac:dyDescent="0.25">
      <c r="B287" s="35">
        <v>2002</v>
      </c>
      <c r="C287" s="36" t="s">
        <v>15</v>
      </c>
      <c r="D287" s="36">
        <v>1223362</v>
      </c>
      <c r="E287" s="36">
        <v>607605</v>
      </c>
      <c r="F287" s="36">
        <v>615757</v>
      </c>
    </row>
    <row r="288" spans="1:35" x14ac:dyDescent="0.25">
      <c r="B288" s="35">
        <v>2002</v>
      </c>
      <c r="C288" s="36" t="s">
        <v>16</v>
      </c>
      <c r="D288" s="36">
        <v>953347</v>
      </c>
      <c r="E288" s="36">
        <v>471159</v>
      </c>
      <c r="F288" s="36">
        <v>482188</v>
      </c>
    </row>
    <row r="289" spans="1:35" x14ac:dyDescent="0.25">
      <c r="B289" s="35">
        <v>2002</v>
      </c>
      <c r="C289" s="36" t="s">
        <v>17</v>
      </c>
      <c r="D289" s="36">
        <v>755347</v>
      </c>
      <c r="E289" s="36">
        <v>370097</v>
      </c>
      <c r="F289" s="36">
        <v>385250</v>
      </c>
    </row>
    <row r="290" spans="1:35" x14ac:dyDescent="0.25">
      <c r="B290" s="35">
        <v>2002</v>
      </c>
      <c r="C290" s="36" t="s">
        <v>18</v>
      </c>
      <c r="D290" s="36">
        <v>594853</v>
      </c>
      <c r="E290" s="36">
        <v>288687</v>
      </c>
      <c r="F290" s="36">
        <v>306166</v>
      </c>
    </row>
    <row r="291" spans="1:35" x14ac:dyDescent="0.25">
      <c r="B291" s="35">
        <v>2002</v>
      </c>
      <c r="C291" s="36" t="s">
        <v>19</v>
      </c>
      <c r="D291" s="36">
        <v>459417</v>
      </c>
      <c r="E291" s="36">
        <v>220150</v>
      </c>
      <c r="F291" s="36">
        <v>239267</v>
      </c>
    </row>
    <row r="292" spans="1:35" x14ac:dyDescent="0.25">
      <c r="B292" s="35">
        <v>2002</v>
      </c>
      <c r="C292" s="36" t="s">
        <v>20</v>
      </c>
      <c r="D292" s="36">
        <v>337295</v>
      </c>
      <c r="E292" s="36">
        <v>158655</v>
      </c>
      <c r="F292" s="36">
        <v>178640</v>
      </c>
    </row>
    <row r="293" spans="1:35" x14ac:dyDescent="0.25">
      <c r="B293" s="35">
        <v>2002</v>
      </c>
      <c r="C293" s="36" t="s">
        <v>41</v>
      </c>
      <c r="D293" s="36">
        <v>231591</v>
      </c>
      <c r="E293" s="36">
        <v>104633</v>
      </c>
      <c r="F293" s="36">
        <v>126958</v>
      </c>
    </row>
    <row r="294" spans="1:35" x14ac:dyDescent="0.25">
      <c r="B294" s="37">
        <v>2002</v>
      </c>
      <c r="C294" s="38" t="s">
        <v>30</v>
      </c>
      <c r="D294" s="38">
        <v>244522</v>
      </c>
      <c r="E294" s="38">
        <v>100942</v>
      </c>
      <c r="F294" s="38">
        <v>143580</v>
      </c>
    </row>
    <row r="295" spans="1:35" s="46" customFormat="1" ht="15" customHeight="1" x14ac:dyDescent="0.25">
      <c r="A295" s="48"/>
      <c r="B295" s="160">
        <v>2002</v>
      </c>
      <c r="C295" s="70" t="s">
        <v>24</v>
      </c>
      <c r="D295" s="71">
        <f>+SUM(D291:D294)/SUM(D278:D294)</f>
        <v>5.0484633843070836E-2</v>
      </c>
      <c r="E295" s="71">
        <f>+SUM(E291:E294)/SUM(E278:E294)</f>
        <v>4.6156349321690118E-2</v>
      </c>
      <c r="F295" s="71">
        <f>+SUM(F291:F294)/SUM(F278:F294)</f>
        <v>5.4850725190891389E-2</v>
      </c>
      <c r="G295" s="48"/>
      <c r="H295" s="48"/>
      <c r="I295" s="48"/>
      <c r="J295" s="48"/>
      <c r="K295" s="48"/>
      <c r="L295" s="48"/>
      <c r="M295" s="48"/>
      <c r="N295" s="48"/>
      <c r="O295" s="48"/>
      <c r="P295" s="48"/>
      <c r="Q295" s="48"/>
      <c r="R295" s="48"/>
      <c r="S295" s="48"/>
      <c r="T295" s="48"/>
      <c r="U295" s="48"/>
      <c r="V295" s="48"/>
      <c r="W295" s="48"/>
      <c r="X295" s="48"/>
      <c r="Y295" s="48"/>
      <c r="Z295" s="48"/>
      <c r="AA295" s="48"/>
      <c r="AB295" s="48"/>
      <c r="AC295" s="48"/>
      <c r="AD295" s="48"/>
      <c r="AE295" s="48"/>
      <c r="AF295" s="48"/>
      <c r="AG295" s="48"/>
      <c r="AH295" s="48"/>
      <c r="AI295" s="48"/>
    </row>
    <row r="296" spans="1:35" s="46" customFormat="1" ht="15" customHeight="1" x14ac:dyDescent="0.25">
      <c r="A296" s="48"/>
      <c r="B296" s="69">
        <v>2002</v>
      </c>
      <c r="C296" s="70" t="s">
        <v>25</v>
      </c>
      <c r="D296" s="71">
        <f>+SUM(D291:D294)/SUM(D278:D280)</f>
        <v>0.15679073602738414</v>
      </c>
      <c r="E296" s="71">
        <f>+SUM(E291:E294)/SUM(E278:E280)</f>
        <v>0.14086472787035567</v>
      </c>
      <c r="F296" s="71">
        <f>+SUM(F291:F294)/SUM(F278:F280)</f>
        <v>0.17343512365765984</v>
      </c>
      <c r="G296" s="48"/>
      <c r="H296" s="48"/>
      <c r="I296" s="48"/>
      <c r="J296" s="48"/>
      <c r="K296" s="48"/>
      <c r="L296" s="48"/>
      <c r="M296" s="48"/>
      <c r="N296" s="48"/>
      <c r="O296" s="48"/>
      <c r="P296" s="48"/>
      <c r="Q296" s="48"/>
      <c r="R296" s="48"/>
      <c r="S296" s="48"/>
      <c r="T296" s="48"/>
      <c r="U296" s="48"/>
      <c r="V296" s="48"/>
      <c r="W296" s="48"/>
      <c r="X296" s="48"/>
      <c r="Y296" s="48"/>
      <c r="Z296" s="48"/>
      <c r="AA296" s="48"/>
      <c r="AB296" s="48"/>
      <c r="AC296" s="48"/>
      <c r="AD296" s="48"/>
      <c r="AE296" s="48"/>
      <c r="AF296" s="48"/>
      <c r="AG296" s="48"/>
      <c r="AH296" s="48"/>
      <c r="AI296" s="48"/>
    </row>
    <row r="297" spans="1:35" s="46" customFormat="1" ht="15" customHeight="1" x14ac:dyDescent="0.25">
      <c r="A297" s="48"/>
      <c r="B297" s="69">
        <v>2002</v>
      </c>
      <c r="C297" s="70" t="s">
        <v>26</v>
      </c>
      <c r="D297" s="71">
        <f>+D294/SUM(D291:D294)</f>
        <v>0.19210967729263645</v>
      </c>
      <c r="E297" s="71">
        <f>+E294/SUM(E291:E294)</f>
        <v>0.17273349532838222</v>
      </c>
      <c r="F297" s="71">
        <f>+F294/SUM(F291:F294)</f>
        <v>0.20855696533492146</v>
      </c>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row>
    <row r="298" spans="1:35" s="46" customFormat="1" ht="15" customHeight="1" x14ac:dyDescent="0.25">
      <c r="A298" s="48"/>
      <c r="B298" s="69">
        <v>2002</v>
      </c>
      <c r="C298" s="70" t="s">
        <v>27</v>
      </c>
      <c r="D298" s="71">
        <f>+SUM(D278:D280,D291:D294)/SUM(D281:D290)</f>
        <v>0.5935543541384295</v>
      </c>
      <c r="E298" s="71">
        <f>+SUM(E278:E280,E291:E294)/SUM(E281:E290)</f>
        <v>0.59698667289944307</v>
      </c>
      <c r="F298" s="71">
        <f>+SUM(F278:F280,F291:F294)/SUM(F281:F290)</f>
        <v>0.59010696999430534</v>
      </c>
      <c r="G298" s="48"/>
      <c r="H298" s="48"/>
      <c r="I298" s="48"/>
      <c r="J298" s="48"/>
      <c r="K298" s="48"/>
      <c r="L298" s="48"/>
      <c r="M298" s="48"/>
      <c r="N298" s="48"/>
      <c r="O298" s="48"/>
      <c r="P298" s="48"/>
      <c r="Q298" s="48"/>
      <c r="R298" s="48"/>
      <c r="S298" s="48"/>
      <c r="T298" s="48"/>
      <c r="U298" s="48"/>
      <c r="V298" s="48"/>
      <c r="W298" s="48"/>
      <c r="X298" s="48"/>
      <c r="Y298" s="48"/>
      <c r="Z298" s="48"/>
      <c r="AA298" s="48"/>
      <c r="AB298" s="48"/>
      <c r="AC298" s="48"/>
      <c r="AD298" s="48"/>
      <c r="AE298" s="48"/>
      <c r="AF298" s="48"/>
      <c r="AG298" s="48"/>
      <c r="AH298" s="48"/>
      <c r="AI298" s="48"/>
    </row>
    <row r="299" spans="1:35" s="46" customFormat="1" ht="15" customHeight="1" x14ac:dyDescent="0.25">
      <c r="A299" s="48"/>
      <c r="B299" s="69">
        <v>2002</v>
      </c>
      <c r="C299" s="70" t="s">
        <v>28</v>
      </c>
      <c r="D299" s="71">
        <f>+SUM(D278:D280)/SUM(D281:D290)</f>
        <v>0.51310434606071964</v>
      </c>
      <c r="E299" s="71">
        <f>+SUM(E278:E280)/SUM(E281:E290)</f>
        <v>0.52327559816301272</v>
      </c>
      <c r="F299" s="71">
        <f>+SUM(F278:F280)/SUM(F281:F290)</f>
        <v>0.50288844955902667</v>
      </c>
      <c r="G299" s="48"/>
      <c r="H299" s="48"/>
      <c r="I299" s="48"/>
      <c r="J299" s="48"/>
      <c r="K299" s="48"/>
      <c r="L299" s="48"/>
      <c r="M299" s="48"/>
      <c r="N299" s="48"/>
      <c r="O299" s="48"/>
      <c r="P299" s="48"/>
      <c r="Q299" s="48"/>
      <c r="R299" s="48"/>
      <c r="S299" s="48"/>
      <c r="T299" s="48"/>
      <c r="U299" s="48"/>
      <c r="V299" s="48"/>
      <c r="W299" s="48"/>
      <c r="X299" s="48"/>
      <c r="Y299" s="48"/>
      <c r="Z299" s="48"/>
      <c r="AA299" s="48"/>
      <c r="AB299" s="48"/>
      <c r="AC299" s="48"/>
      <c r="AD299" s="48"/>
      <c r="AE299" s="48"/>
      <c r="AF299" s="48"/>
      <c r="AG299" s="48"/>
      <c r="AH299" s="48"/>
      <c r="AI299" s="48"/>
    </row>
    <row r="300" spans="1:35" s="46" customFormat="1" ht="15" customHeight="1" x14ac:dyDescent="0.25">
      <c r="A300" s="48"/>
      <c r="B300" s="69">
        <v>2002</v>
      </c>
      <c r="C300" s="73" t="s">
        <v>29</v>
      </c>
      <c r="D300" s="96">
        <f>+SUM(D281:D290)/SUM(D291:D294)</f>
        <v>12.43007954746332</v>
      </c>
      <c r="E300" s="96">
        <f>+SUM(E281:E290)/SUM(E291:E294)</f>
        <v>13.566482425818817</v>
      </c>
      <c r="F300" s="96">
        <f>+SUM(F281:F290)/SUM(F291:F294)</f>
        <v>11.465454756734379</v>
      </c>
      <c r="G300" s="48"/>
      <c r="H300" s="48"/>
      <c r="I300" s="48"/>
      <c r="J300" s="48"/>
      <c r="K300" s="48"/>
      <c r="L300" s="48"/>
      <c r="M300" s="48"/>
      <c r="N300" s="48"/>
      <c r="O300" s="48"/>
      <c r="P300" s="48"/>
      <c r="Q300" s="48"/>
      <c r="R300" s="48"/>
      <c r="S300" s="48"/>
      <c r="T300" s="48"/>
      <c r="U300" s="48"/>
      <c r="V300" s="48"/>
      <c r="W300" s="48"/>
      <c r="X300" s="48"/>
      <c r="Y300" s="48"/>
      <c r="Z300" s="48"/>
      <c r="AA300" s="48"/>
      <c r="AB300" s="48"/>
      <c r="AC300" s="48"/>
      <c r="AD300" s="48"/>
      <c r="AE300" s="48"/>
      <c r="AF300" s="48"/>
      <c r="AG300" s="48"/>
      <c r="AH300" s="48"/>
      <c r="AI300" s="48"/>
    </row>
    <row r="301" spans="1:35" x14ac:dyDescent="0.25">
      <c r="B301" s="34">
        <v>2003</v>
      </c>
      <c r="C301" s="34" t="s">
        <v>3</v>
      </c>
      <c r="D301" s="34">
        <v>25622082</v>
      </c>
      <c r="E301" s="34">
        <v>12864848</v>
      </c>
      <c r="F301" s="34">
        <v>12757234</v>
      </c>
    </row>
    <row r="302" spans="1:35" x14ac:dyDescent="0.25">
      <c r="B302" s="35">
        <v>2003</v>
      </c>
      <c r="C302" s="36" t="s">
        <v>6</v>
      </c>
      <c r="D302" s="36">
        <v>2764684</v>
      </c>
      <c r="E302" s="36">
        <v>1414520</v>
      </c>
      <c r="F302" s="36">
        <v>1350164</v>
      </c>
    </row>
    <row r="303" spans="1:35" x14ac:dyDescent="0.25">
      <c r="B303" s="35">
        <v>2003</v>
      </c>
      <c r="C303" s="36" t="s">
        <v>7</v>
      </c>
      <c r="D303" s="36">
        <v>2697707</v>
      </c>
      <c r="E303" s="36">
        <v>1379517</v>
      </c>
      <c r="F303" s="36">
        <v>1318190</v>
      </c>
    </row>
    <row r="304" spans="1:35" x14ac:dyDescent="0.25">
      <c r="B304" s="35">
        <v>2003</v>
      </c>
      <c r="C304" s="36" t="s">
        <v>8</v>
      </c>
      <c r="D304" s="36">
        <v>2666890</v>
      </c>
      <c r="E304" s="36">
        <v>1362801</v>
      </c>
      <c r="F304" s="36">
        <v>1304089</v>
      </c>
    </row>
    <row r="305" spans="1:35" x14ac:dyDescent="0.25">
      <c r="B305" s="35">
        <v>2003</v>
      </c>
      <c r="C305" s="36" t="s">
        <v>9</v>
      </c>
      <c r="D305" s="36">
        <v>2630106</v>
      </c>
      <c r="E305" s="36">
        <v>1340017</v>
      </c>
      <c r="F305" s="36">
        <v>1290089</v>
      </c>
    </row>
    <row r="306" spans="1:35" x14ac:dyDescent="0.25">
      <c r="B306" s="35">
        <v>2003</v>
      </c>
      <c r="C306" s="36" t="s">
        <v>10</v>
      </c>
      <c r="D306" s="36">
        <v>2381018</v>
      </c>
      <c r="E306" s="36">
        <v>1205834</v>
      </c>
      <c r="F306" s="36">
        <v>1175184</v>
      </c>
    </row>
    <row r="307" spans="1:35" x14ac:dyDescent="0.25">
      <c r="B307" s="35">
        <v>2003</v>
      </c>
      <c r="C307" s="36" t="s">
        <v>11</v>
      </c>
      <c r="D307" s="36">
        <v>2117457</v>
      </c>
      <c r="E307" s="36">
        <v>1065150</v>
      </c>
      <c r="F307" s="36">
        <v>1052307</v>
      </c>
    </row>
    <row r="308" spans="1:35" x14ac:dyDescent="0.25">
      <c r="B308" s="35">
        <v>2003</v>
      </c>
      <c r="C308" s="36" t="s">
        <v>12</v>
      </c>
      <c r="D308" s="36">
        <v>1955678</v>
      </c>
      <c r="E308" s="36">
        <v>979226</v>
      </c>
      <c r="F308" s="36">
        <v>976452</v>
      </c>
    </row>
    <row r="309" spans="1:35" x14ac:dyDescent="0.25">
      <c r="B309" s="35">
        <v>2003</v>
      </c>
      <c r="C309" s="36" t="s">
        <v>13</v>
      </c>
      <c r="D309" s="36">
        <v>1835558</v>
      </c>
      <c r="E309" s="36">
        <v>916510</v>
      </c>
      <c r="F309" s="36">
        <v>919048</v>
      </c>
    </row>
    <row r="310" spans="1:35" x14ac:dyDescent="0.25">
      <c r="B310" s="35">
        <v>2003</v>
      </c>
      <c r="C310" s="36" t="s">
        <v>14</v>
      </c>
      <c r="D310" s="36">
        <v>1587363</v>
      </c>
      <c r="E310" s="36">
        <v>790480</v>
      </c>
      <c r="F310" s="36">
        <v>796883</v>
      </c>
    </row>
    <row r="311" spans="1:35" x14ac:dyDescent="0.25">
      <c r="B311" s="35">
        <v>2003</v>
      </c>
      <c r="C311" s="36" t="s">
        <v>15</v>
      </c>
      <c r="D311" s="36">
        <v>1276312</v>
      </c>
      <c r="E311" s="36">
        <v>633602</v>
      </c>
      <c r="F311" s="36">
        <v>642710</v>
      </c>
    </row>
    <row r="312" spans="1:35" x14ac:dyDescent="0.25">
      <c r="B312" s="35">
        <v>2003</v>
      </c>
      <c r="C312" s="36" t="s">
        <v>16</v>
      </c>
      <c r="D312" s="36">
        <v>992270</v>
      </c>
      <c r="E312" s="36">
        <v>490580</v>
      </c>
      <c r="F312" s="36">
        <v>501690</v>
      </c>
    </row>
    <row r="313" spans="1:35" x14ac:dyDescent="0.25">
      <c r="B313" s="35">
        <v>2003</v>
      </c>
      <c r="C313" s="36" t="s">
        <v>17</v>
      </c>
      <c r="D313" s="36">
        <v>784161</v>
      </c>
      <c r="E313" s="36">
        <v>384041</v>
      </c>
      <c r="F313" s="36">
        <v>400120</v>
      </c>
    </row>
    <row r="314" spans="1:35" x14ac:dyDescent="0.25">
      <c r="B314" s="35">
        <v>2003</v>
      </c>
      <c r="C314" s="36" t="s">
        <v>18</v>
      </c>
      <c r="D314" s="36">
        <v>613928</v>
      </c>
      <c r="E314" s="36">
        <v>297770</v>
      </c>
      <c r="F314" s="36">
        <v>316158</v>
      </c>
    </row>
    <row r="315" spans="1:35" x14ac:dyDescent="0.25">
      <c r="B315" s="35">
        <v>2003</v>
      </c>
      <c r="C315" s="36" t="s">
        <v>19</v>
      </c>
      <c r="D315" s="36">
        <v>472693</v>
      </c>
      <c r="E315" s="36">
        <v>226484</v>
      </c>
      <c r="F315" s="36">
        <v>246209</v>
      </c>
    </row>
    <row r="316" spans="1:35" x14ac:dyDescent="0.25">
      <c r="B316" s="35">
        <v>2003</v>
      </c>
      <c r="C316" s="36" t="s">
        <v>20</v>
      </c>
      <c r="D316" s="36">
        <v>345740</v>
      </c>
      <c r="E316" s="36">
        <v>163008</v>
      </c>
      <c r="F316" s="36">
        <v>182732</v>
      </c>
    </row>
    <row r="317" spans="1:35" x14ac:dyDescent="0.25">
      <c r="B317" s="35">
        <v>2003</v>
      </c>
      <c r="C317" s="36" t="s">
        <v>41</v>
      </c>
      <c r="D317" s="36">
        <v>238650</v>
      </c>
      <c r="E317" s="36">
        <v>108001</v>
      </c>
      <c r="F317" s="36">
        <v>130649</v>
      </c>
    </row>
    <row r="318" spans="1:35" x14ac:dyDescent="0.25">
      <c r="B318" s="37">
        <v>2003</v>
      </c>
      <c r="C318" s="38" t="s">
        <v>30</v>
      </c>
      <c r="D318" s="38">
        <v>261867</v>
      </c>
      <c r="E318" s="38">
        <v>107307</v>
      </c>
      <c r="F318" s="38">
        <v>154560</v>
      </c>
    </row>
    <row r="319" spans="1:35" s="46" customFormat="1" ht="15" customHeight="1" x14ac:dyDescent="0.25">
      <c r="A319" s="48"/>
      <c r="B319" s="160">
        <v>2003</v>
      </c>
      <c r="C319" s="70" t="s">
        <v>24</v>
      </c>
      <c r="D319" s="71">
        <f>+SUM(D315:D318)/SUM(D302:D318)</f>
        <v>5.1477081370670814E-2</v>
      </c>
      <c r="E319" s="71">
        <f>+SUM(E315:E318)/SUM(E302:E318)</f>
        <v>4.7011826334831162E-2</v>
      </c>
      <c r="F319" s="71">
        <f>+SUM(F315:F318)/SUM(F302:F318)</f>
        <v>5.5980003188779007E-2</v>
      </c>
      <c r="G319" s="48"/>
      <c r="H319" s="48"/>
      <c r="I319" s="48"/>
      <c r="J319" s="48"/>
      <c r="K319" s="48"/>
      <c r="L319" s="48"/>
      <c r="M319" s="48"/>
      <c r="N319" s="48"/>
      <c r="O319" s="48"/>
      <c r="P319" s="48"/>
      <c r="Q319" s="48"/>
      <c r="R319" s="48"/>
      <c r="S319" s="48"/>
      <c r="T319" s="48"/>
      <c r="U319" s="48"/>
      <c r="V319" s="48"/>
      <c r="W319" s="48"/>
      <c r="X319" s="48"/>
      <c r="Y319" s="48"/>
      <c r="Z319" s="48"/>
      <c r="AA319" s="48"/>
      <c r="AB319" s="48"/>
      <c r="AC319" s="48"/>
      <c r="AD319" s="48"/>
      <c r="AE319" s="48"/>
      <c r="AF319" s="48"/>
      <c r="AG319" s="48"/>
      <c r="AH319" s="48"/>
      <c r="AI319" s="48"/>
    </row>
    <row r="320" spans="1:35" s="46" customFormat="1" ht="15" customHeight="1" x14ac:dyDescent="0.25">
      <c r="A320" s="48"/>
      <c r="B320" s="69">
        <v>2003</v>
      </c>
      <c r="C320" s="70" t="s">
        <v>25</v>
      </c>
      <c r="D320" s="71">
        <f>+SUM(D315:D318)/SUM(D302:D304)</f>
        <v>0.16224682109032768</v>
      </c>
      <c r="E320" s="71">
        <f>+SUM(E315:E318)/SUM(E302:E304)</f>
        <v>0.1454952057308945</v>
      </c>
      <c r="F320" s="71">
        <f>+SUM(F315:F318)/SUM(F302:F304)</f>
        <v>0.17977602195928299</v>
      </c>
      <c r="G320" s="48"/>
      <c r="H320" s="48"/>
      <c r="I320" s="48"/>
      <c r="J320" s="48"/>
      <c r="K320" s="48"/>
      <c r="L320" s="48"/>
      <c r="M320" s="48"/>
      <c r="N320" s="48"/>
      <c r="O320" s="48"/>
      <c r="P320" s="48"/>
      <c r="Q320" s="48"/>
      <c r="R320" s="48"/>
      <c r="S320" s="48"/>
      <c r="T320" s="48"/>
      <c r="U320" s="48"/>
      <c r="V320" s="48"/>
      <c r="W320" s="48"/>
      <c r="X320" s="48"/>
      <c r="Y320" s="48"/>
      <c r="Z320" s="48"/>
      <c r="AA320" s="48"/>
      <c r="AB320" s="48"/>
      <c r="AC320" s="48"/>
      <c r="AD320" s="48"/>
      <c r="AE320" s="48"/>
      <c r="AF320" s="48"/>
      <c r="AG320" s="48"/>
      <c r="AH320" s="48"/>
      <c r="AI320" s="48"/>
    </row>
    <row r="321" spans="1:35" s="46" customFormat="1" ht="15" customHeight="1" x14ac:dyDescent="0.25">
      <c r="A321" s="48"/>
      <c r="B321" s="69">
        <v>2003</v>
      </c>
      <c r="C321" s="70" t="s">
        <v>26</v>
      </c>
      <c r="D321" s="71">
        <f>+D318/SUM(D315:D318)</f>
        <v>0.19854202206300467</v>
      </c>
      <c r="E321" s="71">
        <f>+E318/SUM(E315:E318)</f>
        <v>0.17742559523809523</v>
      </c>
      <c r="F321" s="71">
        <f>+F318/SUM(F315:F318)</f>
        <v>0.21642512077294687</v>
      </c>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row>
    <row r="322" spans="1:35" s="46" customFormat="1" ht="15" customHeight="1" x14ac:dyDescent="0.25">
      <c r="A322" s="48"/>
      <c r="B322" s="69">
        <v>2003</v>
      </c>
      <c r="C322" s="70" t="s">
        <v>27</v>
      </c>
      <c r="D322" s="71">
        <f>+SUM(D302:D304,D315:D318)/SUM(D305:D314)</f>
        <v>0.58416706076988101</v>
      </c>
      <c r="E322" s="71">
        <f>+SUM(E302:E304,E315:E318)/SUM(E305:E314)</f>
        <v>0.58762367012578964</v>
      </c>
      <c r="F322" s="71">
        <f>+SUM(F302:F304,F315:F318)/SUM(F305:F314)</f>
        <v>0.58069650229764902</v>
      </c>
      <c r="G322" s="48"/>
      <c r="H322" s="48"/>
      <c r="I322" s="48"/>
      <c r="J322" s="48"/>
      <c r="K322" s="48"/>
      <c r="L322" s="48"/>
      <c r="M322" s="48"/>
      <c r="N322" s="48"/>
      <c r="O322" s="48"/>
      <c r="P322" s="48"/>
      <c r="Q322" s="48"/>
      <c r="R322" s="48"/>
      <c r="S322" s="48"/>
      <c r="T322" s="48"/>
      <c r="U322" s="48"/>
      <c r="V322" s="48"/>
      <c r="W322" s="48"/>
      <c r="X322" s="48"/>
      <c r="Y322" s="48"/>
      <c r="Z322" s="48"/>
      <c r="AA322" s="48"/>
      <c r="AB322" s="48"/>
      <c r="AC322" s="48"/>
      <c r="AD322" s="48"/>
      <c r="AE322" s="48"/>
      <c r="AF322" s="48"/>
      <c r="AG322" s="48"/>
      <c r="AH322" s="48"/>
      <c r="AI322" s="48"/>
    </row>
    <row r="323" spans="1:35" s="46" customFormat="1" ht="15" customHeight="1" x14ac:dyDescent="0.25">
      <c r="A323" s="48"/>
      <c r="B323" s="69">
        <v>2003</v>
      </c>
      <c r="C323" s="70" t="s">
        <v>28</v>
      </c>
      <c r="D323" s="71">
        <f>+SUM(D302:D304)/SUM(D305:D314)</f>
        <v>0.50261876407789341</v>
      </c>
      <c r="E323" s="71">
        <f>+SUM(E302:E304)/SUM(E305:E314)</f>
        <v>0.51298658186076873</v>
      </c>
      <c r="F323" s="71">
        <f>+SUM(F302:F304)/SUM(F305:F314)</f>
        <v>0.49220910705853477</v>
      </c>
      <c r="G323" s="48"/>
      <c r="H323" s="48"/>
      <c r="I323" s="48"/>
      <c r="J323" s="48"/>
      <c r="K323" s="48"/>
      <c r="L323" s="48"/>
      <c r="M323" s="48"/>
      <c r="N323" s="48"/>
      <c r="O323" s="48"/>
      <c r="P323" s="48"/>
      <c r="Q323" s="48"/>
      <c r="R323" s="48"/>
      <c r="S323" s="48"/>
      <c r="T323" s="48"/>
      <c r="U323" s="48"/>
      <c r="V323" s="48"/>
      <c r="W323" s="48"/>
      <c r="X323" s="48"/>
      <c r="Y323" s="48"/>
      <c r="Z323" s="48"/>
      <c r="AA323" s="48"/>
      <c r="AB323" s="48"/>
      <c r="AC323" s="48"/>
      <c r="AD323" s="48"/>
      <c r="AE323" s="48"/>
      <c r="AF323" s="48"/>
      <c r="AG323" s="48"/>
      <c r="AH323" s="48"/>
      <c r="AI323" s="48"/>
    </row>
    <row r="324" spans="1:35" s="46" customFormat="1" ht="15" customHeight="1" x14ac:dyDescent="0.25">
      <c r="A324" s="48"/>
      <c r="B324" s="69">
        <v>2003</v>
      </c>
      <c r="C324" s="73" t="s">
        <v>29</v>
      </c>
      <c r="D324" s="96">
        <f>+SUM(D305:D314)/SUM(D315:D318)</f>
        <v>12.262671822282876</v>
      </c>
      <c r="E324" s="96">
        <f>+SUM(E305:E314)/SUM(E315:E318)</f>
        <v>13.398164682539683</v>
      </c>
      <c r="F324" s="96">
        <f>+SUM(F305:F314)/SUM(F315:F318)</f>
        <v>11.301044598473711</v>
      </c>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row>
    <row r="325" spans="1:35" x14ac:dyDescent="0.25">
      <c r="B325" s="34">
        <v>2004</v>
      </c>
      <c r="C325" s="34" t="s">
        <v>3</v>
      </c>
      <c r="D325" s="34">
        <v>26032946</v>
      </c>
      <c r="E325" s="34">
        <v>13068693</v>
      </c>
      <c r="F325" s="34">
        <v>12964253</v>
      </c>
    </row>
    <row r="326" spans="1:35" x14ac:dyDescent="0.25">
      <c r="B326" s="35">
        <v>2004</v>
      </c>
      <c r="C326" s="36" t="s">
        <v>6</v>
      </c>
      <c r="D326" s="36">
        <v>2770821</v>
      </c>
      <c r="E326" s="36">
        <v>1418313</v>
      </c>
      <c r="F326" s="36">
        <v>1352508</v>
      </c>
    </row>
    <row r="327" spans="1:35" x14ac:dyDescent="0.25">
      <c r="B327" s="35">
        <v>2004</v>
      </c>
      <c r="C327" s="36" t="s">
        <v>7</v>
      </c>
      <c r="D327" s="36">
        <v>2706261</v>
      </c>
      <c r="E327" s="36">
        <v>1384679</v>
      </c>
      <c r="F327" s="36">
        <v>1321582</v>
      </c>
    </row>
    <row r="328" spans="1:35" x14ac:dyDescent="0.25">
      <c r="B328" s="35">
        <v>2004</v>
      </c>
      <c r="C328" s="36" t="s">
        <v>8</v>
      </c>
      <c r="D328" s="36">
        <v>2666416</v>
      </c>
      <c r="E328" s="36">
        <v>1363468</v>
      </c>
      <c r="F328" s="36">
        <v>1302948</v>
      </c>
    </row>
    <row r="329" spans="1:35" x14ac:dyDescent="0.25">
      <c r="B329" s="35">
        <v>2004</v>
      </c>
      <c r="C329" s="36" t="s">
        <v>9</v>
      </c>
      <c r="D329" s="36">
        <v>2648339</v>
      </c>
      <c r="E329" s="36">
        <v>1350023</v>
      </c>
      <c r="F329" s="36">
        <v>1298316</v>
      </c>
    </row>
    <row r="330" spans="1:35" x14ac:dyDescent="0.25">
      <c r="B330" s="35">
        <v>2004</v>
      </c>
      <c r="C330" s="36" t="s">
        <v>10</v>
      </c>
      <c r="D330" s="36">
        <v>2429884</v>
      </c>
      <c r="E330" s="36">
        <v>1230791</v>
      </c>
      <c r="F330" s="36">
        <v>1199093</v>
      </c>
    </row>
    <row r="331" spans="1:35" x14ac:dyDescent="0.25">
      <c r="B331" s="35">
        <v>2004</v>
      </c>
      <c r="C331" s="36" t="s">
        <v>11</v>
      </c>
      <c r="D331" s="36">
        <v>2155902</v>
      </c>
      <c r="E331" s="36">
        <v>1084480</v>
      </c>
      <c r="F331" s="36">
        <v>1071422</v>
      </c>
    </row>
    <row r="332" spans="1:35" x14ac:dyDescent="0.25">
      <c r="B332" s="35">
        <v>2004</v>
      </c>
      <c r="C332" s="36" t="s">
        <v>12</v>
      </c>
      <c r="D332" s="36">
        <v>1974910</v>
      </c>
      <c r="E332" s="36">
        <v>988515</v>
      </c>
      <c r="F332" s="36">
        <v>986395</v>
      </c>
    </row>
    <row r="333" spans="1:35" x14ac:dyDescent="0.25">
      <c r="B333" s="35">
        <v>2004</v>
      </c>
      <c r="C333" s="36" t="s">
        <v>13</v>
      </c>
      <c r="D333" s="36">
        <v>1862090</v>
      </c>
      <c r="E333" s="36">
        <v>929316</v>
      </c>
      <c r="F333" s="36">
        <v>932774</v>
      </c>
    </row>
    <row r="334" spans="1:35" x14ac:dyDescent="0.25">
      <c r="B334" s="35">
        <v>2004</v>
      </c>
      <c r="C334" s="36" t="s">
        <v>14</v>
      </c>
      <c r="D334" s="36">
        <v>1638504</v>
      </c>
      <c r="E334" s="36">
        <v>815737</v>
      </c>
      <c r="F334" s="36">
        <v>822767</v>
      </c>
    </row>
    <row r="335" spans="1:35" x14ac:dyDescent="0.25">
      <c r="B335" s="35">
        <v>2004</v>
      </c>
      <c r="C335" s="36" t="s">
        <v>15</v>
      </c>
      <c r="D335" s="36">
        <v>1330163</v>
      </c>
      <c r="E335" s="36">
        <v>660027</v>
      </c>
      <c r="F335" s="36">
        <v>670136</v>
      </c>
    </row>
    <row r="336" spans="1:35" x14ac:dyDescent="0.25">
      <c r="B336" s="35">
        <v>2004</v>
      </c>
      <c r="C336" s="36" t="s">
        <v>16</v>
      </c>
      <c r="D336" s="36">
        <v>1034460</v>
      </c>
      <c r="E336" s="36">
        <v>511580</v>
      </c>
      <c r="F336" s="36">
        <v>522880</v>
      </c>
    </row>
    <row r="337" spans="1:35" x14ac:dyDescent="0.25">
      <c r="B337" s="35">
        <v>2004</v>
      </c>
      <c r="C337" s="36" t="s">
        <v>17</v>
      </c>
      <c r="D337" s="36">
        <v>815359</v>
      </c>
      <c r="E337" s="36">
        <v>399161</v>
      </c>
      <c r="F337" s="36">
        <v>416198</v>
      </c>
    </row>
    <row r="338" spans="1:35" x14ac:dyDescent="0.25">
      <c r="B338" s="35">
        <v>2004</v>
      </c>
      <c r="C338" s="36" t="s">
        <v>18</v>
      </c>
      <c r="D338" s="36">
        <v>634377</v>
      </c>
      <c r="E338" s="36">
        <v>307462</v>
      </c>
      <c r="F338" s="36">
        <v>326915</v>
      </c>
    </row>
    <row r="339" spans="1:35" x14ac:dyDescent="0.25">
      <c r="B339" s="35">
        <v>2004</v>
      </c>
      <c r="C339" s="36" t="s">
        <v>19</v>
      </c>
      <c r="D339" s="36">
        <v>486889</v>
      </c>
      <c r="E339" s="36">
        <v>233177</v>
      </c>
      <c r="F339" s="36">
        <v>253712</v>
      </c>
    </row>
    <row r="340" spans="1:35" x14ac:dyDescent="0.25">
      <c r="B340" s="35">
        <v>2004</v>
      </c>
      <c r="C340" s="36" t="s">
        <v>20</v>
      </c>
      <c r="D340" s="36">
        <v>354850</v>
      </c>
      <c r="E340" s="36">
        <v>167544</v>
      </c>
      <c r="F340" s="36">
        <v>187306</v>
      </c>
    </row>
    <row r="341" spans="1:35" x14ac:dyDescent="0.25">
      <c r="B341" s="35">
        <v>2004</v>
      </c>
      <c r="C341" s="36" t="s">
        <v>41</v>
      </c>
      <c r="D341" s="36">
        <v>245415</v>
      </c>
      <c r="E341" s="36">
        <v>111276</v>
      </c>
      <c r="F341" s="36">
        <v>134139</v>
      </c>
    </row>
    <row r="342" spans="1:35" x14ac:dyDescent="0.25">
      <c r="B342" s="37">
        <v>2004</v>
      </c>
      <c r="C342" s="38" t="s">
        <v>30</v>
      </c>
      <c r="D342" s="38">
        <v>278306</v>
      </c>
      <c r="E342" s="38">
        <v>113144</v>
      </c>
      <c r="F342" s="38">
        <v>165162</v>
      </c>
    </row>
    <row r="343" spans="1:35" s="46" customFormat="1" ht="15" customHeight="1" x14ac:dyDescent="0.25">
      <c r="A343" s="48"/>
      <c r="B343" s="160">
        <v>2004</v>
      </c>
      <c r="C343" s="70" t="s">
        <v>24</v>
      </c>
      <c r="D343" s="71">
        <f>+SUM(D339:D342)/SUM(D326:D342)</f>
        <v>5.2451228531722842E-2</v>
      </c>
      <c r="E343" s="71">
        <f>+SUM(E339:E342)/SUM(E326:E342)</f>
        <v>4.7835005382711189E-2</v>
      </c>
      <c r="F343" s="71">
        <f>+SUM(F339:F342)/SUM(F326:F342)</f>
        <v>5.7104639966529501E-2</v>
      </c>
      <c r="G343" s="48"/>
      <c r="H343" s="48"/>
      <c r="I343" s="48"/>
      <c r="J343" s="48"/>
      <c r="K343" s="48"/>
      <c r="L343" s="48"/>
      <c r="M343" s="48"/>
      <c r="N343" s="48"/>
      <c r="O343" s="48"/>
      <c r="P343" s="48"/>
      <c r="Q343" s="48"/>
      <c r="R343" s="48"/>
      <c r="S343" s="48"/>
      <c r="T343" s="48"/>
      <c r="U343" s="48"/>
      <c r="V343" s="48"/>
      <c r="W343" s="48"/>
      <c r="X343" s="48"/>
      <c r="Y343" s="48"/>
      <c r="Z343" s="48"/>
      <c r="AA343" s="48"/>
      <c r="AB343" s="48"/>
      <c r="AC343" s="48"/>
      <c r="AD343" s="48"/>
      <c r="AE343" s="48"/>
      <c r="AF343" s="48"/>
      <c r="AG343" s="48"/>
      <c r="AH343" s="48"/>
      <c r="AI343" s="48"/>
    </row>
    <row r="344" spans="1:35" s="46" customFormat="1" ht="15" customHeight="1" x14ac:dyDescent="0.25">
      <c r="A344" s="48"/>
      <c r="B344" s="69">
        <v>2004</v>
      </c>
      <c r="C344" s="70" t="s">
        <v>25</v>
      </c>
      <c r="D344" s="71">
        <f>+SUM(D339:D342)/SUM(D326:D328)</f>
        <v>0.1676748738686987</v>
      </c>
      <c r="E344" s="71">
        <f>+SUM(E339:E342)/SUM(E326:E328)</f>
        <v>0.15004128204758957</v>
      </c>
      <c r="F344" s="71">
        <f>+SUM(F339:F342)/SUM(F326:F328)</f>
        <v>0.18614833451427923</v>
      </c>
      <c r="G344" s="48"/>
      <c r="H344" s="48"/>
      <c r="I344" s="48"/>
      <c r="J344" s="48"/>
      <c r="K344" s="48"/>
      <c r="L344" s="48"/>
      <c r="M344" s="48"/>
      <c r="N344" s="48"/>
      <c r="O344" s="48"/>
      <c r="P344" s="48"/>
      <c r="Q344" s="48"/>
      <c r="R344" s="48"/>
      <c r="S344" s="48"/>
      <c r="T344" s="48"/>
      <c r="U344" s="48"/>
      <c r="V344" s="48"/>
      <c r="W344" s="48"/>
      <c r="X344" s="48"/>
      <c r="Y344" s="48"/>
      <c r="Z344" s="48"/>
      <c r="AA344" s="48"/>
      <c r="AB344" s="48"/>
      <c r="AC344" s="48"/>
      <c r="AD344" s="48"/>
      <c r="AE344" s="48"/>
      <c r="AF344" s="48"/>
      <c r="AG344" s="48"/>
      <c r="AH344" s="48"/>
      <c r="AI344" s="48"/>
    </row>
    <row r="345" spans="1:35" s="46" customFormat="1" ht="15" customHeight="1" x14ac:dyDescent="0.25">
      <c r="A345" s="48"/>
      <c r="B345" s="69">
        <v>2004</v>
      </c>
      <c r="C345" s="70" t="s">
        <v>26</v>
      </c>
      <c r="D345" s="71">
        <f>+D342/SUM(D339:D342)</f>
        <v>0.20381849340149108</v>
      </c>
      <c r="E345" s="71">
        <f>+E342/SUM(E339:E342)</f>
        <v>0.18098956875328925</v>
      </c>
      <c r="F345" s="71">
        <f>+F342/SUM(F339:F342)</f>
        <v>0.22309571954792462</v>
      </c>
      <c r="G345" s="48"/>
      <c r="H345" s="48"/>
      <c r="I345" s="48"/>
      <c r="J345" s="48"/>
      <c r="K345" s="48"/>
      <c r="L345" s="48"/>
      <c r="M345" s="48"/>
      <c r="N345" s="48"/>
      <c r="O345" s="48"/>
      <c r="P345" s="48"/>
      <c r="Q345" s="48"/>
      <c r="R345" s="48"/>
      <c r="S345" s="48"/>
      <c r="T345" s="48"/>
      <c r="U345" s="48"/>
      <c r="V345" s="48"/>
      <c r="W345" s="48"/>
      <c r="X345" s="48"/>
      <c r="Y345" s="48"/>
      <c r="Z345" s="48"/>
      <c r="AA345" s="48"/>
      <c r="AB345" s="48"/>
      <c r="AC345" s="48"/>
      <c r="AD345" s="48"/>
      <c r="AE345" s="48"/>
      <c r="AF345" s="48"/>
      <c r="AG345" s="48"/>
      <c r="AH345" s="48"/>
      <c r="AI345" s="48"/>
    </row>
    <row r="346" spans="1:35" s="46" customFormat="1" ht="15" customHeight="1" x14ac:dyDescent="0.25">
      <c r="A346" s="48"/>
      <c r="B346" s="69">
        <v>2004</v>
      </c>
      <c r="C346" s="70" t="s">
        <v>27</v>
      </c>
      <c r="D346" s="71">
        <f>+SUM(D326:D328,D339:D342)/SUM(D329:D338)</f>
        <v>0.57546386501854152</v>
      </c>
      <c r="E346" s="71">
        <f>+SUM(E326:E328,E339:E342)/SUM(E329:E338)</f>
        <v>0.57889908678071955</v>
      </c>
      <c r="F346" s="71">
        <f>+SUM(F326:F328,F339:F342)/SUM(F329:F338)</f>
        <v>0.57201606519592341</v>
      </c>
      <c r="G346" s="48"/>
      <c r="H346" s="48"/>
      <c r="I346" s="48"/>
      <c r="J346" s="48"/>
      <c r="K346" s="48"/>
      <c r="L346" s="48"/>
      <c r="M346" s="48"/>
      <c r="N346" s="48"/>
      <c r="O346" s="48"/>
      <c r="P346" s="48"/>
      <c r="Q346" s="48"/>
      <c r="R346" s="48"/>
      <c r="S346" s="48"/>
      <c r="T346" s="48"/>
      <c r="U346" s="48"/>
      <c r="V346" s="48"/>
      <c r="W346" s="48"/>
      <c r="X346" s="48"/>
      <c r="Y346" s="48"/>
      <c r="Z346" s="48"/>
      <c r="AA346" s="48"/>
      <c r="AB346" s="48"/>
      <c r="AC346" s="48"/>
      <c r="AD346" s="48"/>
      <c r="AE346" s="48"/>
      <c r="AF346" s="48"/>
      <c r="AG346" s="48"/>
      <c r="AH346" s="48"/>
      <c r="AI346" s="48"/>
    </row>
    <row r="347" spans="1:35" s="46" customFormat="1" ht="15" customHeight="1" x14ac:dyDescent="0.25">
      <c r="A347" s="48"/>
      <c r="B347" s="69">
        <v>2004</v>
      </c>
      <c r="C347" s="70" t="s">
        <v>28</v>
      </c>
      <c r="D347" s="71">
        <f>+SUM(D326:D328)/SUM(D329:D338)</f>
        <v>0.49282884979098268</v>
      </c>
      <c r="E347" s="71">
        <f>+SUM(E326:E328)/SUM(E329:E338)</f>
        <v>0.50337244046580609</v>
      </c>
      <c r="F347" s="71">
        <f>+SUM(F326:F328)/SUM(F329:F338)</f>
        <v>0.48224665377130982</v>
      </c>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c r="AH347" s="48"/>
      <c r="AI347" s="48"/>
    </row>
    <row r="348" spans="1:35" s="46" customFormat="1" ht="15" customHeight="1" x14ac:dyDescent="0.25">
      <c r="A348" s="48"/>
      <c r="B348" s="69">
        <v>2004</v>
      </c>
      <c r="C348" s="73" t="s">
        <v>29</v>
      </c>
      <c r="D348" s="96">
        <f>+SUM(D329:D338)/SUM(D339:D342)</f>
        <v>12.10140758425732</v>
      </c>
      <c r="E348" s="96">
        <f>+SUM(E329:E338)/SUM(E339:E342)</f>
        <v>13.240360174744577</v>
      </c>
      <c r="F348" s="96">
        <f>+SUM(F329:F338)/SUM(F339:F342)</f>
        <v>11.139651960843906</v>
      </c>
      <c r="G348" s="48"/>
      <c r="H348" s="48"/>
      <c r="I348" s="48"/>
      <c r="J348" s="48"/>
      <c r="K348" s="48"/>
      <c r="L348" s="48"/>
      <c r="M348" s="48"/>
      <c r="N348" s="48"/>
      <c r="O348" s="48"/>
      <c r="P348" s="48"/>
      <c r="Q348" s="48"/>
      <c r="R348" s="48"/>
      <c r="S348" s="48"/>
      <c r="T348" s="48"/>
      <c r="U348" s="48"/>
      <c r="V348" s="48"/>
      <c r="W348" s="48"/>
      <c r="X348" s="48"/>
      <c r="Y348" s="48"/>
      <c r="Z348" s="48"/>
      <c r="AA348" s="48"/>
      <c r="AB348" s="48"/>
      <c r="AC348" s="48"/>
      <c r="AD348" s="48"/>
      <c r="AE348" s="48"/>
      <c r="AF348" s="48"/>
      <c r="AG348" s="48"/>
      <c r="AH348" s="48"/>
      <c r="AI348" s="48"/>
    </row>
    <row r="349" spans="1:35" x14ac:dyDescent="0.25">
      <c r="B349" s="34">
        <v>2005</v>
      </c>
      <c r="C349" s="34" t="s">
        <v>3</v>
      </c>
      <c r="D349" s="34">
        <v>26444921</v>
      </c>
      <c r="E349" s="34">
        <v>13272966</v>
      </c>
      <c r="F349" s="34">
        <v>13171955</v>
      </c>
    </row>
    <row r="350" spans="1:35" x14ac:dyDescent="0.25">
      <c r="B350" s="35">
        <v>2005</v>
      </c>
      <c r="C350" s="36" t="s">
        <v>6</v>
      </c>
      <c r="D350" s="36">
        <v>2774961</v>
      </c>
      <c r="E350" s="36">
        <v>1421109</v>
      </c>
      <c r="F350" s="36">
        <v>1353852</v>
      </c>
    </row>
    <row r="351" spans="1:35" x14ac:dyDescent="0.25">
      <c r="B351" s="35">
        <v>2005</v>
      </c>
      <c r="C351" s="36" t="s">
        <v>7</v>
      </c>
      <c r="D351" s="36">
        <v>2717633</v>
      </c>
      <c r="E351" s="36">
        <v>1391198</v>
      </c>
      <c r="F351" s="36">
        <v>1326435</v>
      </c>
    </row>
    <row r="352" spans="1:35" x14ac:dyDescent="0.25">
      <c r="B352" s="35">
        <v>2005</v>
      </c>
      <c r="C352" s="36" t="s">
        <v>8</v>
      </c>
      <c r="D352" s="36">
        <v>2669179</v>
      </c>
      <c r="E352" s="36">
        <v>1365750</v>
      </c>
      <c r="F352" s="36">
        <v>1303429</v>
      </c>
    </row>
    <row r="353" spans="1:35" x14ac:dyDescent="0.25">
      <c r="B353" s="35">
        <v>2005</v>
      </c>
      <c r="C353" s="36" t="s">
        <v>9</v>
      </c>
      <c r="D353" s="36">
        <v>2655820</v>
      </c>
      <c r="E353" s="36">
        <v>1354656</v>
      </c>
      <c r="F353" s="36">
        <v>1301164</v>
      </c>
    </row>
    <row r="354" spans="1:35" x14ac:dyDescent="0.25">
      <c r="B354" s="35">
        <v>2005</v>
      </c>
      <c r="C354" s="36" t="s">
        <v>10</v>
      </c>
      <c r="D354" s="36">
        <v>2478653</v>
      </c>
      <c r="E354" s="36">
        <v>1255800</v>
      </c>
      <c r="F354" s="36">
        <v>1222853</v>
      </c>
    </row>
    <row r="355" spans="1:35" x14ac:dyDescent="0.25">
      <c r="B355" s="35">
        <v>2005</v>
      </c>
      <c r="C355" s="36" t="s">
        <v>11</v>
      </c>
      <c r="D355" s="36">
        <v>2198933</v>
      </c>
      <c r="E355" s="36">
        <v>1106185</v>
      </c>
      <c r="F355" s="36">
        <v>1092748</v>
      </c>
    </row>
    <row r="356" spans="1:35" x14ac:dyDescent="0.25">
      <c r="B356" s="35">
        <v>2005</v>
      </c>
      <c r="C356" s="36" t="s">
        <v>12</v>
      </c>
      <c r="D356" s="36">
        <v>1997058</v>
      </c>
      <c r="E356" s="36">
        <v>999336</v>
      </c>
      <c r="F356" s="36">
        <v>997722</v>
      </c>
    </row>
    <row r="357" spans="1:35" x14ac:dyDescent="0.25">
      <c r="B357" s="35">
        <v>2005</v>
      </c>
      <c r="C357" s="36" t="s">
        <v>13</v>
      </c>
      <c r="D357" s="36">
        <v>1881996</v>
      </c>
      <c r="E357" s="36">
        <v>938833</v>
      </c>
      <c r="F357" s="36">
        <v>943163</v>
      </c>
    </row>
    <row r="358" spans="1:35" x14ac:dyDescent="0.25">
      <c r="B358" s="35">
        <v>2005</v>
      </c>
      <c r="C358" s="36" t="s">
        <v>14</v>
      </c>
      <c r="D358" s="36">
        <v>1687172</v>
      </c>
      <c r="E358" s="36">
        <v>839743</v>
      </c>
      <c r="F358" s="36">
        <v>847429</v>
      </c>
    </row>
    <row r="359" spans="1:35" x14ac:dyDescent="0.25">
      <c r="B359" s="35">
        <v>2005</v>
      </c>
      <c r="C359" s="36" t="s">
        <v>15</v>
      </c>
      <c r="D359" s="36">
        <v>1386302</v>
      </c>
      <c r="E359" s="36">
        <v>687617</v>
      </c>
      <c r="F359" s="36">
        <v>698685</v>
      </c>
    </row>
    <row r="360" spans="1:35" x14ac:dyDescent="0.25">
      <c r="B360" s="35">
        <v>2005</v>
      </c>
      <c r="C360" s="36" t="s">
        <v>16</v>
      </c>
      <c r="D360" s="36">
        <v>1081480</v>
      </c>
      <c r="E360" s="36">
        <v>534816</v>
      </c>
      <c r="F360" s="36">
        <v>546664</v>
      </c>
    </row>
    <row r="361" spans="1:35" x14ac:dyDescent="0.25">
      <c r="B361" s="35">
        <v>2005</v>
      </c>
      <c r="C361" s="36" t="s">
        <v>17</v>
      </c>
      <c r="D361" s="36">
        <v>846847</v>
      </c>
      <c r="E361" s="36">
        <v>414547</v>
      </c>
      <c r="F361" s="36">
        <v>432300</v>
      </c>
    </row>
    <row r="362" spans="1:35" x14ac:dyDescent="0.25">
      <c r="B362" s="35">
        <v>2005</v>
      </c>
      <c r="C362" s="36" t="s">
        <v>18</v>
      </c>
      <c r="D362" s="36">
        <v>656368</v>
      </c>
      <c r="E362" s="36">
        <v>317869</v>
      </c>
      <c r="F362" s="36">
        <v>338499</v>
      </c>
    </row>
    <row r="363" spans="1:35" x14ac:dyDescent="0.25">
      <c r="B363" s="35">
        <v>2005</v>
      </c>
      <c r="C363" s="36" t="s">
        <v>19</v>
      </c>
      <c r="D363" s="36">
        <v>502014</v>
      </c>
      <c r="E363" s="36">
        <v>240252</v>
      </c>
      <c r="F363" s="36">
        <v>261762</v>
      </c>
    </row>
    <row r="364" spans="1:35" x14ac:dyDescent="0.25">
      <c r="B364" s="35">
        <v>2005</v>
      </c>
      <c r="C364" s="36" t="s">
        <v>20</v>
      </c>
      <c r="D364" s="36">
        <v>364805</v>
      </c>
      <c r="E364" s="36">
        <v>172322</v>
      </c>
      <c r="F364" s="36">
        <v>192483</v>
      </c>
    </row>
    <row r="365" spans="1:35" x14ac:dyDescent="0.25">
      <c r="B365" s="35">
        <v>2005</v>
      </c>
      <c r="C365" s="36" t="s">
        <v>41</v>
      </c>
      <c r="D365" s="36">
        <v>251980</v>
      </c>
      <c r="E365" s="36">
        <v>114492</v>
      </c>
      <c r="F365" s="36">
        <v>137488</v>
      </c>
    </row>
    <row r="366" spans="1:35" x14ac:dyDescent="0.25">
      <c r="B366" s="37">
        <v>2005</v>
      </c>
      <c r="C366" s="38" t="s">
        <v>30</v>
      </c>
      <c r="D366" s="38">
        <v>293720</v>
      </c>
      <c r="E366" s="38">
        <v>118441</v>
      </c>
      <c r="F366" s="38">
        <v>175279</v>
      </c>
    </row>
    <row r="367" spans="1:35" s="46" customFormat="1" ht="15" customHeight="1" x14ac:dyDescent="0.25">
      <c r="A367" s="48"/>
      <c r="B367" s="160">
        <v>2005</v>
      </c>
      <c r="C367" s="70" t="s">
        <v>24</v>
      </c>
      <c r="D367" s="71">
        <f>+SUM(D363:D366)/SUM(D350:D366)</f>
        <v>5.3413621466292145E-2</v>
      </c>
      <c r="E367" s="71">
        <f>+SUM(E363:E366)/SUM(E350:E366)</f>
        <v>4.8633214309446733E-2</v>
      </c>
      <c r="F367" s="71">
        <f>+SUM(F363:F366)/SUM(F350:F366)</f>
        <v>5.8230687851575563E-2</v>
      </c>
      <c r="G367" s="48"/>
      <c r="H367" s="48"/>
      <c r="I367" s="48"/>
      <c r="J367" s="48"/>
      <c r="K367" s="48"/>
      <c r="L367" s="48"/>
      <c r="M367" s="48"/>
      <c r="N367" s="48"/>
      <c r="O367" s="48"/>
      <c r="P367" s="48"/>
      <c r="Q367" s="48"/>
      <c r="R367" s="48"/>
      <c r="S367" s="48"/>
      <c r="T367" s="48"/>
      <c r="U367" s="48"/>
      <c r="V367" s="48"/>
      <c r="W367" s="48"/>
      <c r="X367" s="48"/>
      <c r="Y367" s="48"/>
      <c r="Z367" s="48"/>
      <c r="AA367" s="48"/>
      <c r="AB367" s="48"/>
      <c r="AC367" s="48"/>
      <c r="AD367" s="48"/>
      <c r="AE367" s="48"/>
      <c r="AF367" s="48"/>
      <c r="AG367" s="48"/>
      <c r="AH367" s="48"/>
      <c r="AI367" s="48"/>
    </row>
    <row r="368" spans="1:35" s="46" customFormat="1" ht="15" customHeight="1" x14ac:dyDescent="0.25">
      <c r="A368" s="48"/>
      <c r="B368" s="69">
        <v>2005</v>
      </c>
      <c r="C368" s="70" t="s">
        <v>25</v>
      </c>
      <c r="D368" s="71">
        <f>+SUM(D363:D366)/SUM(D350:D352)</f>
        <v>0.17306521511931292</v>
      </c>
      <c r="E368" s="71">
        <f>+SUM(E363:E366)/SUM(E350:E352)</f>
        <v>0.15449932827627771</v>
      </c>
      <c r="F368" s="71">
        <f>+SUM(F363:F366)/SUM(F350:F352)</f>
        <v>0.19253681738356851</v>
      </c>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c r="AH368" s="48"/>
      <c r="AI368" s="48"/>
    </row>
    <row r="369" spans="1:35" s="46" customFormat="1" ht="15" customHeight="1" x14ac:dyDescent="0.25">
      <c r="A369" s="48"/>
      <c r="B369" s="69">
        <v>2005</v>
      </c>
      <c r="C369" s="70" t="s">
        <v>26</v>
      </c>
      <c r="D369" s="71">
        <f>+D366/SUM(D363:D366)</f>
        <v>0.20794056575522171</v>
      </c>
      <c r="E369" s="71">
        <f>+E366/SUM(E363:E366)</f>
        <v>0.18348522943980469</v>
      </c>
      <c r="F369" s="71">
        <f>+F366/SUM(F363:F366)</f>
        <v>0.22852184841958145</v>
      </c>
      <c r="G369" s="48"/>
      <c r="H369" s="48"/>
      <c r="I369" s="48"/>
      <c r="J369" s="48"/>
      <c r="K369" s="48"/>
      <c r="L369" s="48"/>
      <c r="M369" s="48"/>
      <c r="N369" s="48"/>
      <c r="O369" s="48"/>
      <c r="P369" s="48"/>
      <c r="Q369" s="48"/>
      <c r="R369" s="48"/>
      <c r="S369" s="48"/>
      <c r="T369" s="48"/>
      <c r="U369" s="48"/>
      <c r="V369" s="48"/>
      <c r="W369" s="48"/>
      <c r="X369" s="48"/>
      <c r="Y369" s="48"/>
      <c r="Z369" s="48"/>
      <c r="AA369" s="48"/>
      <c r="AB369" s="48"/>
      <c r="AC369" s="48"/>
      <c r="AD369" s="48"/>
      <c r="AE369" s="48"/>
      <c r="AF369" s="48"/>
      <c r="AG369" s="48"/>
      <c r="AH369" s="48"/>
      <c r="AI369" s="48"/>
    </row>
    <row r="370" spans="1:35" s="46" customFormat="1" ht="15" customHeight="1" x14ac:dyDescent="0.25">
      <c r="A370" s="48"/>
      <c r="B370" s="69">
        <v>2005</v>
      </c>
      <c r="C370" s="70" t="s">
        <v>27</v>
      </c>
      <c r="D370" s="71">
        <f>+SUM(D350:D352,D363:D366)/SUM(D353:D362)</f>
        <v>0.56751245018783825</v>
      </c>
      <c r="E370" s="71">
        <f>+SUM(E350:E352,E363:E366)/SUM(E353:E362)</f>
        <v>0.57087637681341241</v>
      </c>
      <c r="F370" s="71">
        <f>+SUM(F350:F352,F363:F366)/SUM(F353:F362)</f>
        <v>0.56413726883267723</v>
      </c>
      <c r="G370" s="48"/>
      <c r="H370" s="48"/>
      <c r="I370" s="48"/>
      <c r="J370" s="48"/>
      <c r="K370" s="48"/>
      <c r="L370" s="48"/>
      <c r="M370" s="48"/>
      <c r="N370" s="48"/>
      <c r="O370" s="48"/>
      <c r="P370" s="48"/>
      <c r="Q370" s="48"/>
      <c r="R370" s="48"/>
      <c r="S370" s="48"/>
      <c r="T370" s="48"/>
      <c r="U370" s="48"/>
      <c r="V370" s="48"/>
      <c r="W370" s="48"/>
      <c r="X370" s="48"/>
      <c r="Y370" s="48"/>
      <c r="Z370" s="48"/>
      <c r="AA370" s="48"/>
      <c r="AB370" s="48"/>
      <c r="AC370" s="48"/>
      <c r="AD370" s="48"/>
      <c r="AE370" s="48"/>
      <c r="AF370" s="48"/>
      <c r="AG370" s="48"/>
      <c r="AH370" s="48"/>
      <c r="AI370" s="48"/>
    </row>
    <row r="371" spans="1:35" s="46" customFormat="1" ht="15" customHeight="1" x14ac:dyDescent="0.25">
      <c r="A371" s="48"/>
      <c r="B371" s="69">
        <v>2005</v>
      </c>
      <c r="C371" s="70" t="s">
        <v>28</v>
      </c>
      <c r="D371" s="71">
        <f>+SUM(D350:D352)/SUM(D353:D362)</f>
        <v>0.48378593352980498</v>
      </c>
      <c r="E371" s="71">
        <f>+SUM(E350:E352)/SUM(E353:E362)</f>
        <v>0.49447960932619844</v>
      </c>
      <c r="F371" s="71">
        <f>+SUM(F350:F352)/SUM(F353:F362)</f>
        <v>0.47305647977426568</v>
      </c>
      <c r="G371" s="48"/>
      <c r="H371" s="48"/>
      <c r="I371" s="48"/>
      <c r="J371" s="48"/>
      <c r="K371" s="48"/>
      <c r="L371" s="48"/>
      <c r="M371" s="48"/>
      <c r="N371" s="48"/>
      <c r="O371" s="48"/>
      <c r="P371" s="48"/>
      <c r="Q371" s="48"/>
      <c r="R371" s="48"/>
      <c r="S371" s="48"/>
      <c r="T371" s="48"/>
      <c r="U371" s="48"/>
      <c r="V371" s="48"/>
      <c r="W371" s="48"/>
      <c r="X371" s="48"/>
      <c r="Y371" s="48"/>
      <c r="Z371" s="48"/>
      <c r="AA371" s="48"/>
      <c r="AB371" s="48"/>
      <c r="AC371" s="48"/>
      <c r="AD371" s="48"/>
      <c r="AE371" s="48"/>
      <c r="AF371" s="48"/>
      <c r="AG371" s="48"/>
      <c r="AH371" s="48"/>
      <c r="AI371" s="48"/>
    </row>
    <row r="372" spans="1:35" s="46" customFormat="1" ht="15" customHeight="1" x14ac:dyDescent="0.25">
      <c r="A372" s="48"/>
      <c r="B372" s="69">
        <v>2005</v>
      </c>
      <c r="C372" s="73" t="s">
        <v>29</v>
      </c>
      <c r="D372" s="96">
        <f>+SUM(D353:D362)/SUM(D363:D366)</f>
        <v>11.943647483679866</v>
      </c>
      <c r="E372" s="96">
        <f>+SUM(E353:E362)/SUM(E363:E366)</f>
        <v>13.089559059777818</v>
      </c>
      <c r="F372" s="96">
        <f>+SUM(F353:F362)/SUM(F363:F366)</f>
        <v>10.979263688182193</v>
      </c>
      <c r="G372" s="48"/>
      <c r="H372" s="48"/>
      <c r="I372" s="48"/>
      <c r="J372" s="48"/>
      <c r="K372" s="48"/>
      <c r="L372" s="48"/>
      <c r="M372" s="48"/>
      <c r="N372" s="48"/>
      <c r="O372" s="48"/>
      <c r="P372" s="48"/>
      <c r="Q372" s="48"/>
      <c r="R372" s="48"/>
      <c r="S372" s="48"/>
      <c r="T372" s="48"/>
      <c r="U372" s="48"/>
      <c r="V372" s="48"/>
      <c r="W372" s="48"/>
      <c r="X372" s="48"/>
      <c r="Y372" s="48"/>
      <c r="Z372" s="48"/>
      <c r="AA372" s="48"/>
      <c r="AB372" s="48"/>
      <c r="AC372" s="48"/>
      <c r="AD372" s="48"/>
      <c r="AE372" s="48"/>
      <c r="AF372" s="48"/>
      <c r="AG372" s="48"/>
      <c r="AH372" s="48"/>
      <c r="AI372" s="48"/>
    </row>
    <row r="373" spans="1:35" x14ac:dyDescent="0.25">
      <c r="B373" s="34">
        <v>2006</v>
      </c>
      <c r="C373" s="34" t="s">
        <v>3</v>
      </c>
      <c r="D373" s="34">
        <v>26858165</v>
      </c>
      <c r="E373" s="34">
        <v>13477276</v>
      </c>
      <c r="F373" s="34">
        <v>13380889</v>
      </c>
    </row>
    <row r="374" spans="1:35" x14ac:dyDescent="0.25">
      <c r="B374" s="35">
        <v>2006</v>
      </c>
      <c r="C374" s="36" t="s">
        <v>6</v>
      </c>
      <c r="D374" s="36">
        <v>2777568</v>
      </c>
      <c r="E374" s="36">
        <v>1423136</v>
      </c>
      <c r="F374" s="36">
        <v>1354432</v>
      </c>
    </row>
    <row r="375" spans="1:35" x14ac:dyDescent="0.25">
      <c r="B375" s="35">
        <v>2006</v>
      </c>
      <c r="C375" s="36" t="s">
        <v>7</v>
      </c>
      <c r="D375" s="36">
        <v>2731615</v>
      </c>
      <c r="E375" s="36">
        <v>1398903</v>
      </c>
      <c r="F375" s="36">
        <v>1332712</v>
      </c>
    </row>
    <row r="376" spans="1:35" x14ac:dyDescent="0.25">
      <c r="B376" s="35">
        <v>2006</v>
      </c>
      <c r="C376" s="36" t="s">
        <v>8</v>
      </c>
      <c r="D376" s="36">
        <v>2676102</v>
      </c>
      <c r="E376" s="36">
        <v>1370067</v>
      </c>
      <c r="F376" s="36">
        <v>1306035</v>
      </c>
    </row>
    <row r="377" spans="1:35" x14ac:dyDescent="0.25">
      <c r="B377" s="35">
        <v>2006</v>
      </c>
      <c r="C377" s="36" t="s">
        <v>9</v>
      </c>
      <c r="D377" s="36">
        <v>2652306</v>
      </c>
      <c r="E377" s="36">
        <v>1353699</v>
      </c>
      <c r="F377" s="36">
        <v>1298607</v>
      </c>
    </row>
    <row r="378" spans="1:35" x14ac:dyDescent="0.25">
      <c r="B378" s="35">
        <v>2006</v>
      </c>
      <c r="C378" s="36" t="s">
        <v>10</v>
      </c>
      <c r="D378" s="36">
        <v>2526555</v>
      </c>
      <c r="E378" s="36">
        <v>1280431</v>
      </c>
      <c r="F378" s="36">
        <v>1246124</v>
      </c>
    </row>
    <row r="379" spans="1:35" x14ac:dyDescent="0.25">
      <c r="B379" s="35">
        <v>2006</v>
      </c>
      <c r="C379" s="36" t="s">
        <v>11</v>
      </c>
      <c r="D379" s="36">
        <v>2246449</v>
      </c>
      <c r="E379" s="36">
        <v>1130161</v>
      </c>
      <c r="F379" s="36">
        <v>1116288</v>
      </c>
    </row>
    <row r="380" spans="1:35" x14ac:dyDescent="0.25">
      <c r="B380" s="35">
        <v>2006</v>
      </c>
      <c r="C380" s="36" t="s">
        <v>12</v>
      </c>
      <c r="D380" s="36">
        <v>2022134</v>
      </c>
      <c r="E380" s="36">
        <v>1011675</v>
      </c>
      <c r="F380" s="36">
        <v>1010459</v>
      </c>
    </row>
    <row r="381" spans="1:35" x14ac:dyDescent="0.25">
      <c r="B381" s="35">
        <v>2006</v>
      </c>
      <c r="C381" s="36" t="s">
        <v>13</v>
      </c>
      <c r="D381" s="36">
        <v>1895050</v>
      </c>
      <c r="E381" s="36">
        <v>944923</v>
      </c>
      <c r="F381" s="36">
        <v>950127</v>
      </c>
    </row>
    <row r="382" spans="1:35" x14ac:dyDescent="0.25">
      <c r="B382" s="35">
        <v>2006</v>
      </c>
      <c r="C382" s="36" t="s">
        <v>14</v>
      </c>
      <c r="D382" s="36">
        <v>1733475</v>
      </c>
      <c r="E382" s="36">
        <v>862513</v>
      </c>
      <c r="F382" s="36">
        <v>870962</v>
      </c>
    </row>
    <row r="383" spans="1:35" x14ac:dyDescent="0.25">
      <c r="B383" s="35">
        <v>2006</v>
      </c>
      <c r="C383" s="36" t="s">
        <v>15</v>
      </c>
      <c r="D383" s="36">
        <v>1445027</v>
      </c>
      <c r="E383" s="36">
        <v>716499</v>
      </c>
      <c r="F383" s="36">
        <v>728528</v>
      </c>
    </row>
    <row r="384" spans="1:35" x14ac:dyDescent="0.25">
      <c r="B384" s="35">
        <v>2006</v>
      </c>
      <c r="C384" s="36" t="s">
        <v>16</v>
      </c>
      <c r="D384" s="36">
        <v>1134474</v>
      </c>
      <c r="E384" s="36">
        <v>560676</v>
      </c>
      <c r="F384" s="36">
        <v>573798</v>
      </c>
    </row>
    <row r="385" spans="1:35" x14ac:dyDescent="0.25">
      <c r="B385" s="35">
        <v>2006</v>
      </c>
      <c r="C385" s="36" t="s">
        <v>17</v>
      </c>
      <c r="D385" s="36">
        <v>877028</v>
      </c>
      <c r="E385" s="36">
        <v>429536</v>
      </c>
      <c r="F385" s="36">
        <v>447492</v>
      </c>
    </row>
    <row r="386" spans="1:35" x14ac:dyDescent="0.25">
      <c r="B386" s="35">
        <v>2006</v>
      </c>
      <c r="C386" s="36" t="s">
        <v>18</v>
      </c>
      <c r="D386" s="36">
        <v>680059</v>
      </c>
      <c r="E386" s="36">
        <v>329086</v>
      </c>
      <c r="F386" s="36">
        <v>350973</v>
      </c>
    </row>
    <row r="387" spans="1:35" x14ac:dyDescent="0.25">
      <c r="B387" s="35">
        <v>2006</v>
      </c>
      <c r="C387" s="36" t="s">
        <v>19</v>
      </c>
      <c r="D387" s="36">
        <v>518119</v>
      </c>
      <c r="E387" s="36">
        <v>247738</v>
      </c>
      <c r="F387" s="36">
        <v>270381</v>
      </c>
    </row>
    <row r="388" spans="1:35" x14ac:dyDescent="0.25">
      <c r="B388" s="35">
        <v>2006</v>
      </c>
      <c r="C388" s="36" t="s">
        <v>20</v>
      </c>
      <c r="D388" s="36">
        <v>375675</v>
      </c>
      <c r="E388" s="36">
        <v>177376</v>
      </c>
      <c r="F388" s="36">
        <v>198299</v>
      </c>
    </row>
    <row r="389" spans="1:35" x14ac:dyDescent="0.25">
      <c r="B389" s="35">
        <v>2006</v>
      </c>
      <c r="C389" s="36" t="s">
        <v>41</v>
      </c>
      <c r="D389" s="36">
        <v>258510</v>
      </c>
      <c r="E389" s="36">
        <v>117686</v>
      </c>
      <c r="F389" s="36">
        <v>140824</v>
      </c>
    </row>
    <row r="390" spans="1:35" x14ac:dyDescent="0.25">
      <c r="B390" s="37">
        <v>2006</v>
      </c>
      <c r="C390" s="38" t="s">
        <v>30</v>
      </c>
      <c r="D390" s="38">
        <v>308019</v>
      </c>
      <c r="E390" s="38">
        <v>123171</v>
      </c>
      <c r="F390" s="38">
        <v>184848</v>
      </c>
    </row>
    <row r="391" spans="1:35" s="46" customFormat="1" ht="15" customHeight="1" x14ac:dyDescent="0.25">
      <c r="A391" s="48"/>
      <c r="B391" s="160">
        <v>2006</v>
      </c>
      <c r="C391" s="70" t="s">
        <v>24</v>
      </c>
      <c r="D391" s="71">
        <f>+SUM(D387:D390)/SUM(D374:D390)</f>
        <v>5.4371659419025838E-2</v>
      </c>
      <c r="E391" s="71">
        <f>+SUM(E387:E390)/SUM(E374:E390)</f>
        <v>4.9414362368181822E-2</v>
      </c>
      <c r="F391" s="71">
        <f>+SUM(F387:F390)/SUM(F374:F390)</f>
        <v>5.9364665531565206E-2</v>
      </c>
      <c r="G391" s="48"/>
      <c r="H391" s="48"/>
      <c r="I391" s="48"/>
      <c r="J391" s="48"/>
      <c r="K391" s="48"/>
      <c r="L391" s="48"/>
      <c r="M391" s="48"/>
      <c r="N391" s="48"/>
      <c r="O391" s="48"/>
      <c r="P391" s="48"/>
      <c r="Q391" s="48"/>
      <c r="R391" s="48"/>
      <c r="S391" s="48"/>
      <c r="T391" s="48"/>
      <c r="U391" s="48"/>
      <c r="V391" s="48"/>
      <c r="W391" s="48"/>
      <c r="X391" s="48"/>
      <c r="Y391" s="48"/>
      <c r="Z391" s="48"/>
      <c r="AA391" s="48"/>
      <c r="AB391" s="48"/>
      <c r="AC391" s="48"/>
      <c r="AD391" s="48"/>
      <c r="AE391" s="48"/>
      <c r="AF391" s="48"/>
      <c r="AG391" s="48"/>
      <c r="AH391" s="48"/>
      <c r="AI391" s="48"/>
    </row>
    <row r="392" spans="1:35" s="46" customFormat="1" ht="15" customHeight="1" x14ac:dyDescent="0.25">
      <c r="A392" s="48"/>
      <c r="B392" s="69">
        <v>2006</v>
      </c>
      <c r="C392" s="70" t="s">
        <v>25</v>
      </c>
      <c r="D392" s="71">
        <f>+SUM(D387:D390)/SUM(D374:D376)</f>
        <v>0.1784083266495913</v>
      </c>
      <c r="E392" s="71">
        <f>+SUM(E387:E390)/SUM(E374:E376)</f>
        <v>0.15886311080874385</v>
      </c>
      <c r="F392" s="71">
        <f>+SUM(F387:F390)/SUM(F374:F376)</f>
        <v>0.19892722064300147</v>
      </c>
      <c r="G392" s="48"/>
      <c r="H392" s="48"/>
      <c r="I392" s="48"/>
      <c r="J392" s="48"/>
      <c r="K392" s="48"/>
      <c r="L392" s="48"/>
      <c r="M392" s="48"/>
      <c r="N392" s="48"/>
      <c r="O392" s="48"/>
      <c r="P392" s="48"/>
      <c r="Q392" s="48"/>
      <c r="R392" s="48"/>
      <c r="S392" s="48"/>
      <c r="T392" s="48"/>
      <c r="U392" s="48"/>
      <c r="V392" s="48"/>
      <c r="W392" s="48"/>
      <c r="X392" s="48"/>
      <c r="Y392" s="48"/>
      <c r="Z392" s="48"/>
      <c r="AA392" s="48"/>
      <c r="AB392" s="48"/>
      <c r="AC392" s="48"/>
      <c r="AD392" s="48"/>
      <c r="AE392" s="48"/>
      <c r="AF392" s="48"/>
      <c r="AG392" s="48"/>
      <c r="AH392" s="48"/>
      <c r="AI392" s="48"/>
    </row>
    <row r="393" spans="1:35" s="46" customFormat="1" ht="15" customHeight="1" x14ac:dyDescent="0.25">
      <c r="A393" s="48"/>
      <c r="B393" s="69">
        <v>2006</v>
      </c>
      <c r="C393" s="70" t="s">
        <v>26</v>
      </c>
      <c r="D393" s="71">
        <f>+D390/SUM(D387:D390)</f>
        <v>0.21092525420745958</v>
      </c>
      <c r="E393" s="71">
        <f>+E390/SUM(E387:E390)</f>
        <v>0.18494949479782152</v>
      </c>
      <c r="F393" s="71">
        <f>+F390/SUM(F387:F390)</f>
        <v>0.23270288234938666</v>
      </c>
      <c r="G393" s="48"/>
      <c r="H393" s="48"/>
      <c r="I393" s="48"/>
      <c r="J393" s="48"/>
      <c r="K393" s="48"/>
      <c r="L393" s="48"/>
      <c r="M393" s="48"/>
      <c r="N393" s="48"/>
      <c r="O393" s="48"/>
      <c r="P393" s="48"/>
      <c r="Q393" s="48"/>
      <c r="R393" s="48"/>
      <c r="S393" s="48"/>
      <c r="T393" s="48"/>
      <c r="U393" s="48"/>
      <c r="V393" s="48"/>
      <c r="W393" s="48"/>
      <c r="X393" s="48"/>
      <c r="Y393" s="48"/>
      <c r="Z393" s="48"/>
      <c r="AA393" s="48"/>
      <c r="AB393" s="48"/>
      <c r="AC393" s="48"/>
      <c r="AD393" s="48"/>
      <c r="AE393" s="48"/>
      <c r="AF393" s="48"/>
      <c r="AG393" s="48"/>
      <c r="AH393" s="48"/>
      <c r="AI393" s="48"/>
    </row>
    <row r="394" spans="1:35" s="46" customFormat="1" ht="15" customHeight="1" x14ac:dyDescent="0.25">
      <c r="A394" s="48"/>
      <c r="B394" s="69">
        <v>2006</v>
      </c>
      <c r="C394" s="70" t="s">
        <v>27</v>
      </c>
      <c r="D394" s="71">
        <f>+SUM(D374:D376,D387:D390)/SUM(D377:D386)</f>
        <v>0.56038205131288743</v>
      </c>
      <c r="E394" s="71">
        <f>+SUM(E374:E376,E387:E390)/SUM(E377:E386)</f>
        <v>0.56363439340476995</v>
      </c>
      <c r="F394" s="71">
        <f>+SUM(F374:F376,F387:F390)/SUM(F377:F386)</f>
        <v>0.55711992913596753</v>
      </c>
      <c r="G394" s="48"/>
      <c r="H394" s="48"/>
      <c r="I394" s="48"/>
      <c r="J394" s="48"/>
      <c r="K394" s="48"/>
      <c r="L394" s="48"/>
      <c r="M394" s="48"/>
      <c r="N394" s="48"/>
      <c r="O394" s="48"/>
      <c r="P394" s="48"/>
      <c r="Q394" s="48"/>
      <c r="R394" s="48"/>
      <c r="S394" s="48"/>
      <c r="T394" s="48"/>
      <c r="U394" s="48"/>
      <c r="V394" s="48"/>
      <c r="W394" s="48"/>
      <c r="X394" s="48"/>
      <c r="Y394" s="48"/>
      <c r="Z394" s="48"/>
      <c r="AA394" s="48"/>
      <c r="AB394" s="48"/>
      <c r="AC394" s="48"/>
      <c r="AD394" s="48"/>
      <c r="AE394" s="48"/>
      <c r="AF394" s="48"/>
      <c r="AG394" s="48"/>
      <c r="AH394" s="48"/>
      <c r="AI394" s="48"/>
    </row>
    <row r="395" spans="1:35" s="46" customFormat="1" ht="15" customHeight="1" x14ac:dyDescent="0.25">
      <c r="A395" s="48"/>
      <c r="B395" s="69">
        <v>2006</v>
      </c>
      <c r="C395" s="70" t="s">
        <v>28</v>
      </c>
      <c r="D395" s="71">
        <f>+SUM(D374:D376)/SUM(D377:D386)</f>
        <v>0.47554148985534223</v>
      </c>
      <c r="E395" s="71">
        <f>+SUM(E374:E376)/SUM(E377:E386)</f>
        <v>0.48636839687771449</v>
      </c>
      <c r="F395" s="71">
        <f>+SUM(F374:F376)/SUM(F377:F386)</f>
        <v>0.46468202535027636</v>
      </c>
      <c r="G395" s="48"/>
      <c r="H395" s="48"/>
      <c r="I395" s="48"/>
      <c r="J395" s="48"/>
      <c r="K395" s="48"/>
      <c r="L395" s="48"/>
      <c r="M395" s="48"/>
      <c r="N395" s="48"/>
      <c r="O395" s="48"/>
      <c r="P395" s="48"/>
      <c r="Q395" s="48"/>
      <c r="R395" s="48"/>
      <c r="S395" s="48"/>
      <c r="T395" s="48"/>
      <c r="U395" s="48"/>
      <c r="V395" s="48"/>
      <c r="W395" s="48"/>
      <c r="X395" s="48"/>
      <c r="Y395" s="48"/>
      <c r="Z395" s="48"/>
      <c r="AA395" s="48"/>
      <c r="AB395" s="48"/>
      <c r="AC395" s="48"/>
      <c r="AD395" s="48"/>
      <c r="AE395" s="48"/>
      <c r="AF395" s="48"/>
      <c r="AG395" s="48"/>
      <c r="AH395" s="48"/>
      <c r="AI395" s="48"/>
    </row>
    <row r="396" spans="1:35" s="46" customFormat="1" ht="15" customHeight="1" x14ac:dyDescent="0.25">
      <c r="A396" s="48"/>
      <c r="B396" s="69">
        <v>2006</v>
      </c>
      <c r="C396" s="73" t="s">
        <v>29</v>
      </c>
      <c r="D396" s="96">
        <f>+SUM(D377:D386)/SUM(D387:D390)</f>
        <v>11.786814971756248</v>
      </c>
      <c r="E396" s="96">
        <f>+SUM(E377:E386)/SUM(E387:E390)</f>
        <v>12.942303794009048</v>
      </c>
      <c r="F396" s="96">
        <f>+SUM(F377:F386)/SUM(F387:F390)</f>
        <v>10.818073096058171</v>
      </c>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row>
    <row r="397" spans="1:35" x14ac:dyDescent="0.25">
      <c r="B397" s="34">
        <v>2007</v>
      </c>
      <c r="C397" s="34" t="s">
        <v>3</v>
      </c>
      <c r="D397" s="34">
        <v>27272712</v>
      </c>
      <c r="E397" s="34">
        <v>13682677</v>
      </c>
      <c r="F397" s="34">
        <v>13590035</v>
      </c>
    </row>
    <row r="398" spans="1:35" x14ac:dyDescent="0.25">
      <c r="B398" s="35">
        <v>2007</v>
      </c>
      <c r="C398" s="36" t="s">
        <v>6</v>
      </c>
      <c r="D398" s="36">
        <v>2778731</v>
      </c>
      <c r="E398" s="36">
        <v>1424497</v>
      </c>
      <c r="F398" s="36">
        <v>1354234</v>
      </c>
    </row>
    <row r="399" spans="1:35" x14ac:dyDescent="0.25">
      <c r="B399" s="35">
        <v>2007</v>
      </c>
      <c r="C399" s="36" t="s">
        <v>7</v>
      </c>
      <c r="D399" s="36">
        <v>2744128</v>
      </c>
      <c r="E399" s="36">
        <v>1405870</v>
      </c>
      <c r="F399" s="36">
        <v>1338258</v>
      </c>
    </row>
    <row r="400" spans="1:35" x14ac:dyDescent="0.25">
      <c r="B400" s="35">
        <v>2007</v>
      </c>
      <c r="C400" s="36" t="s">
        <v>8</v>
      </c>
      <c r="D400" s="36">
        <v>2683782</v>
      </c>
      <c r="E400" s="36">
        <v>1374807</v>
      </c>
      <c r="F400" s="36">
        <v>1308975</v>
      </c>
    </row>
    <row r="401" spans="1:35" x14ac:dyDescent="0.25">
      <c r="B401" s="35">
        <v>2007</v>
      </c>
      <c r="C401" s="36" t="s">
        <v>9</v>
      </c>
      <c r="D401" s="36">
        <v>2650006</v>
      </c>
      <c r="E401" s="36">
        <v>1353429</v>
      </c>
      <c r="F401" s="36">
        <v>1296577</v>
      </c>
    </row>
    <row r="402" spans="1:35" x14ac:dyDescent="0.25">
      <c r="B402" s="35">
        <v>2007</v>
      </c>
      <c r="C402" s="36" t="s">
        <v>10</v>
      </c>
      <c r="D402" s="36">
        <v>2566531</v>
      </c>
      <c r="E402" s="36">
        <v>1301223</v>
      </c>
      <c r="F402" s="36">
        <v>1265308</v>
      </c>
    </row>
    <row r="403" spans="1:35" x14ac:dyDescent="0.25">
      <c r="B403" s="35">
        <v>2007</v>
      </c>
      <c r="C403" s="36" t="s">
        <v>11</v>
      </c>
      <c r="D403" s="36">
        <v>2295497</v>
      </c>
      <c r="E403" s="36">
        <v>1155017</v>
      </c>
      <c r="F403" s="36">
        <v>1140480</v>
      </c>
    </row>
    <row r="404" spans="1:35" x14ac:dyDescent="0.25">
      <c r="B404" s="35">
        <v>2007</v>
      </c>
      <c r="C404" s="36" t="s">
        <v>12</v>
      </c>
      <c r="D404" s="36">
        <v>2052531</v>
      </c>
      <c r="E404" s="36">
        <v>1026825</v>
      </c>
      <c r="F404" s="36">
        <v>1025706</v>
      </c>
    </row>
    <row r="405" spans="1:35" x14ac:dyDescent="0.25">
      <c r="B405" s="35">
        <v>2007</v>
      </c>
      <c r="C405" s="36" t="s">
        <v>13</v>
      </c>
      <c r="D405" s="36">
        <v>1910668</v>
      </c>
      <c r="E405" s="36">
        <v>952378</v>
      </c>
      <c r="F405" s="36">
        <v>958290</v>
      </c>
    </row>
    <row r="406" spans="1:35" x14ac:dyDescent="0.25">
      <c r="B406" s="35">
        <v>2007</v>
      </c>
      <c r="C406" s="36" t="s">
        <v>14</v>
      </c>
      <c r="D406" s="36">
        <v>1774147</v>
      </c>
      <c r="E406" s="36">
        <v>882460</v>
      </c>
      <c r="F406" s="36">
        <v>891687</v>
      </c>
    </row>
    <row r="407" spans="1:35" x14ac:dyDescent="0.25">
      <c r="B407" s="35">
        <v>2007</v>
      </c>
      <c r="C407" s="36" t="s">
        <v>15</v>
      </c>
      <c r="D407" s="36">
        <v>1502056</v>
      </c>
      <c r="E407" s="36">
        <v>744606</v>
      </c>
      <c r="F407" s="36">
        <v>757450</v>
      </c>
    </row>
    <row r="408" spans="1:35" x14ac:dyDescent="0.25">
      <c r="B408" s="35">
        <v>2007</v>
      </c>
      <c r="C408" s="36" t="s">
        <v>16</v>
      </c>
      <c r="D408" s="36">
        <v>1187650</v>
      </c>
      <c r="E408" s="36">
        <v>586610</v>
      </c>
      <c r="F408" s="36">
        <v>601040</v>
      </c>
    </row>
    <row r="409" spans="1:35" x14ac:dyDescent="0.25">
      <c r="B409" s="35">
        <v>2007</v>
      </c>
      <c r="C409" s="36" t="s">
        <v>17</v>
      </c>
      <c r="D409" s="36">
        <v>911991</v>
      </c>
      <c r="E409" s="36">
        <v>446882</v>
      </c>
      <c r="F409" s="36">
        <v>465109</v>
      </c>
    </row>
    <row r="410" spans="1:35" x14ac:dyDescent="0.25">
      <c r="B410" s="35">
        <v>2007</v>
      </c>
      <c r="C410" s="36" t="s">
        <v>18</v>
      </c>
      <c r="D410" s="36">
        <v>705813</v>
      </c>
      <c r="E410" s="36">
        <v>341341</v>
      </c>
      <c r="F410" s="36">
        <v>364472</v>
      </c>
    </row>
    <row r="411" spans="1:35" x14ac:dyDescent="0.25">
      <c r="B411" s="35">
        <v>2007</v>
      </c>
      <c r="C411" s="36" t="s">
        <v>19</v>
      </c>
      <c r="D411" s="36">
        <v>535301</v>
      </c>
      <c r="E411" s="36">
        <v>255697</v>
      </c>
      <c r="F411" s="36">
        <v>279604</v>
      </c>
    </row>
    <row r="412" spans="1:35" x14ac:dyDescent="0.25">
      <c r="B412" s="35">
        <v>2007</v>
      </c>
      <c r="C412" s="36" t="s">
        <v>20</v>
      </c>
      <c r="D412" s="36">
        <v>387472</v>
      </c>
      <c r="E412" s="36">
        <v>182755</v>
      </c>
      <c r="F412" s="36">
        <v>204717</v>
      </c>
    </row>
    <row r="413" spans="1:35" x14ac:dyDescent="0.25">
      <c r="B413" s="35">
        <v>2007</v>
      </c>
      <c r="C413" s="36" t="s">
        <v>41</v>
      </c>
      <c r="D413" s="36">
        <v>265244</v>
      </c>
      <c r="E413" s="36">
        <v>120930</v>
      </c>
      <c r="F413" s="36">
        <v>144314</v>
      </c>
    </row>
    <row r="414" spans="1:35" x14ac:dyDescent="0.25">
      <c r="B414" s="37">
        <v>2007</v>
      </c>
      <c r="C414" s="38" t="s">
        <v>30</v>
      </c>
      <c r="D414" s="38">
        <v>321164</v>
      </c>
      <c r="E414" s="38">
        <v>127350</v>
      </c>
      <c r="F414" s="38">
        <v>193814</v>
      </c>
    </row>
    <row r="415" spans="1:35" s="46" customFormat="1" ht="15" customHeight="1" x14ac:dyDescent="0.25">
      <c r="A415" s="48"/>
      <c r="B415" s="160">
        <v>2007</v>
      </c>
      <c r="C415" s="70" t="s">
        <v>24</v>
      </c>
      <c r="D415" s="71">
        <f>+SUM(D411:D414)/SUM(D398:D414)</f>
        <v>5.5336667655200553E-2</v>
      </c>
      <c r="E415" s="71">
        <f>+SUM(E411:E414)/SUM(E398:E414)</f>
        <v>5.0189886087349721E-2</v>
      </c>
      <c r="F415" s="71">
        <f>+SUM(F411:F414)/SUM(F398:F414)</f>
        <v>6.0518534352560535E-2</v>
      </c>
      <c r="G415" s="48"/>
      <c r="H415" s="48"/>
      <c r="I415" s="48"/>
      <c r="J415" s="48"/>
      <c r="K415" s="48"/>
      <c r="L415" s="48"/>
      <c r="M415" s="48"/>
      <c r="N415" s="48"/>
      <c r="O415" s="48"/>
      <c r="P415" s="48"/>
      <c r="Q415" s="48"/>
      <c r="R415" s="48"/>
      <c r="S415" s="48"/>
      <c r="T415" s="48"/>
      <c r="U415" s="48"/>
      <c r="V415" s="48"/>
      <c r="W415" s="48"/>
      <c r="X415" s="48"/>
      <c r="Y415" s="48"/>
      <c r="Z415" s="48"/>
      <c r="AA415" s="48"/>
      <c r="AB415" s="48"/>
      <c r="AC415" s="48"/>
      <c r="AD415" s="48"/>
      <c r="AE415" s="48"/>
      <c r="AF415" s="48"/>
      <c r="AG415" s="48"/>
      <c r="AH415" s="48"/>
      <c r="AI415" s="48"/>
    </row>
    <row r="416" spans="1:35" s="46" customFormat="1" ht="15" customHeight="1" x14ac:dyDescent="0.25">
      <c r="A416" s="48"/>
      <c r="B416" s="69">
        <v>2007</v>
      </c>
      <c r="C416" s="70" t="s">
        <v>25</v>
      </c>
      <c r="D416" s="71">
        <f>+SUM(D411:D414)/SUM(D398:D400)</f>
        <v>0.18389752884279939</v>
      </c>
      <c r="E416" s="71">
        <f>+SUM(E411:E414)/SUM(E398:E400)</f>
        <v>0.16330644106522108</v>
      </c>
      <c r="F416" s="71">
        <f>+SUM(F411:F414)/SUM(F398:F400)</f>
        <v>0.20553686935316473</v>
      </c>
      <c r="G416" s="48"/>
      <c r="H416" s="48"/>
      <c r="I416" s="48"/>
      <c r="J416" s="48"/>
      <c r="K416" s="48"/>
      <c r="L416" s="48"/>
      <c r="M416" s="48"/>
      <c r="N416" s="48"/>
      <c r="O416" s="48"/>
      <c r="P416" s="48"/>
      <c r="Q416" s="48"/>
      <c r="R416" s="48"/>
      <c r="S416" s="48"/>
      <c r="T416" s="48"/>
      <c r="U416" s="48"/>
      <c r="V416" s="48"/>
      <c r="W416" s="48"/>
      <c r="X416" s="48"/>
      <c r="Y416" s="48"/>
      <c r="Z416" s="48"/>
      <c r="AA416" s="48"/>
      <c r="AB416" s="48"/>
      <c r="AC416" s="48"/>
      <c r="AD416" s="48"/>
      <c r="AE416" s="48"/>
      <c r="AF416" s="48"/>
      <c r="AG416" s="48"/>
      <c r="AH416" s="48"/>
      <c r="AI416" s="48"/>
    </row>
    <row r="417" spans="1:35" s="46" customFormat="1" ht="15" customHeight="1" x14ac:dyDescent="0.25">
      <c r="A417" s="48"/>
      <c r="B417" s="69">
        <v>2007</v>
      </c>
      <c r="C417" s="70" t="s">
        <v>26</v>
      </c>
      <c r="D417" s="71">
        <f>+D414/SUM(D411:D414)</f>
        <v>0.21280681376190133</v>
      </c>
      <c r="E417" s="71">
        <f>+E414/SUM(E411:E414)</f>
        <v>0.18544352090771946</v>
      </c>
      <c r="F417" s="71">
        <f>+F414/SUM(F411:F414)</f>
        <v>0.23565473360658229</v>
      </c>
      <c r="G417" s="48"/>
      <c r="H417" s="48"/>
      <c r="I417" s="48"/>
      <c r="J417" s="48"/>
      <c r="K417" s="48"/>
      <c r="L417" s="48"/>
      <c r="M417" s="48"/>
      <c r="N417" s="48"/>
      <c r="O417" s="48"/>
      <c r="P417" s="48"/>
      <c r="Q417" s="48"/>
      <c r="R417" s="48"/>
      <c r="S417" s="48"/>
      <c r="T417" s="48"/>
      <c r="U417" s="48"/>
      <c r="V417" s="48"/>
      <c r="W417" s="48"/>
      <c r="X417" s="48"/>
      <c r="Y417" s="48"/>
      <c r="Z417" s="48"/>
      <c r="AA417" s="48"/>
      <c r="AB417" s="48"/>
      <c r="AC417" s="48"/>
      <c r="AD417" s="48"/>
      <c r="AE417" s="48"/>
      <c r="AF417" s="48"/>
      <c r="AG417" s="48"/>
      <c r="AH417" s="48"/>
      <c r="AI417" s="48"/>
    </row>
    <row r="418" spans="1:35" s="46" customFormat="1" ht="15" customHeight="1" x14ac:dyDescent="0.25">
      <c r="A418" s="48"/>
      <c r="B418" s="69">
        <v>2007</v>
      </c>
      <c r="C418" s="70" t="s">
        <v>27</v>
      </c>
      <c r="D418" s="71">
        <f>+SUM(D398:D400,D411:D414)/SUM(D401:D410)</f>
        <v>0.55339083402584399</v>
      </c>
      <c r="E418" s="71">
        <f>+SUM(E398:E400,E411:E414)/SUM(E401:E410)</f>
        <v>0.55648201960897403</v>
      </c>
      <c r="F418" s="71">
        <f>+SUM(F398:F400,F411:F414)/SUM(F401:F410)</f>
        <v>0.55029095543877515</v>
      </c>
      <c r="G418" s="48"/>
      <c r="H418" s="48"/>
      <c r="I418" s="48"/>
      <c r="J418" s="48"/>
      <c r="K418" s="48"/>
      <c r="L418" s="48"/>
      <c r="M418" s="48"/>
      <c r="N418" s="48"/>
      <c r="O418" s="48"/>
      <c r="P418" s="48"/>
      <c r="Q418" s="48"/>
      <c r="R418" s="48"/>
      <c r="S418" s="48"/>
      <c r="T418" s="48"/>
      <c r="U418" s="48"/>
      <c r="V418" s="48"/>
      <c r="W418" s="48"/>
      <c r="X418" s="48"/>
      <c r="Y418" s="48"/>
      <c r="Z418" s="48"/>
      <c r="AA418" s="48"/>
      <c r="AB418" s="48"/>
      <c r="AC418" s="48"/>
      <c r="AD418" s="48"/>
      <c r="AE418" s="48"/>
      <c r="AF418" s="48"/>
      <c r="AG418" s="48"/>
      <c r="AH418" s="48"/>
      <c r="AI418" s="48"/>
    </row>
    <row r="419" spans="1:35" s="46" customFormat="1" ht="15" customHeight="1" x14ac:dyDescent="0.25">
      <c r="A419" s="48"/>
      <c r="B419" s="69">
        <v>2007</v>
      </c>
      <c r="C419" s="70" t="s">
        <v>28</v>
      </c>
      <c r="D419" s="71">
        <f>+SUM(D398:D400)/SUM(D401:D410)</f>
        <v>0.46743136170472105</v>
      </c>
      <c r="E419" s="71">
        <f>+SUM(E398:E400)/SUM(E401:E410)</f>
        <v>0.47836236434779156</v>
      </c>
      <c r="F419" s="71">
        <f>+SUM(F398:F400)/SUM(F401:F410)</f>
        <v>0.45646961899558974</v>
      </c>
      <c r="G419" s="48"/>
      <c r="H419" s="48"/>
      <c r="I419" s="48"/>
      <c r="J419" s="48"/>
      <c r="K419" s="48"/>
      <c r="L419" s="48"/>
      <c r="M419" s="48"/>
      <c r="N419" s="48"/>
      <c r="O419" s="48"/>
      <c r="P419" s="48"/>
      <c r="Q419" s="48"/>
      <c r="R419" s="48"/>
      <c r="S419" s="48"/>
      <c r="T419" s="48"/>
      <c r="U419" s="48"/>
      <c r="V419" s="48"/>
      <c r="W419" s="48"/>
      <c r="X419" s="48"/>
      <c r="Y419" s="48"/>
      <c r="Z419" s="48"/>
      <c r="AA419" s="48"/>
      <c r="AB419" s="48"/>
      <c r="AC419" s="48"/>
      <c r="AD419" s="48"/>
      <c r="AE419" s="48"/>
      <c r="AF419" s="48"/>
      <c r="AG419" s="48"/>
      <c r="AH419" s="48"/>
      <c r="AI419" s="48"/>
    </row>
    <row r="420" spans="1:35" s="46" customFormat="1" ht="15" customHeight="1" x14ac:dyDescent="0.25">
      <c r="A420" s="48"/>
      <c r="B420" s="69">
        <v>2007</v>
      </c>
      <c r="C420" s="73" t="s">
        <v>29</v>
      </c>
      <c r="D420" s="96">
        <f>+SUM(D401:D410)/SUM(D411:D414)</f>
        <v>11.633389235618525</v>
      </c>
      <c r="E420" s="96">
        <f>+SUM(E401:E410)/SUM(E411:E414)</f>
        <v>12.8008757419197</v>
      </c>
      <c r="F420" s="96">
        <f>+SUM(F401:F410)/SUM(F411:F414)</f>
        <v>10.658556336015971</v>
      </c>
      <c r="G420" s="48"/>
      <c r="H420" s="48"/>
      <c r="I420" s="48"/>
      <c r="J420" s="48"/>
      <c r="K420" s="48"/>
      <c r="L420" s="48"/>
      <c r="M420" s="48"/>
      <c r="N420" s="48"/>
      <c r="O420" s="48"/>
      <c r="P420" s="48"/>
      <c r="Q420" s="48"/>
      <c r="R420" s="48"/>
      <c r="S420" s="48"/>
      <c r="T420" s="48"/>
      <c r="U420" s="48"/>
      <c r="V420" s="48"/>
      <c r="W420" s="48"/>
      <c r="X420" s="48"/>
      <c r="Y420" s="48"/>
      <c r="Z420" s="48"/>
      <c r="AA420" s="48"/>
      <c r="AB420" s="48"/>
      <c r="AC420" s="48"/>
      <c r="AD420" s="48"/>
      <c r="AE420" s="48"/>
      <c r="AF420" s="48"/>
      <c r="AG420" s="48"/>
      <c r="AH420" s="48"/>
      <c r="AI420" s="48"/>
    </row>
    <row r="421" spans="1:35" x14ac:dyDescent="0.25">
      <c r="B421" s="34">
        <v>2008</v>
      </c>
      <c r="C421" s="34" t="s">
        <v>3</v>
      </c>
      <c r="D421" s="34">
        <v>27688638</v>
      </c>
      <c r="E421" s="34">
        <v>13889561</v>
      </c>
      <c r="F421" s="34">
        <v>13799077</v>
      </c>
    </row>
    <row r="422" spans="1:35" x14ac:dyDescent="0.25">
      <c r="B422" s="35">
        <v>2008</v>
      </c>
      <c r="C422" s="36" t="s">
        <v>6</v>
      </c>
      <c r="D422" s="36">
        <v>2778239</v>
      </c>
      <c r="E422" s="36">
        <v>1425094</v>
      </c>
      <c r="F422" s="36">
        <v>1353145</v>
      </c>
    </row>
    <row r="423" spans="1:35" x14ac:dyDescent="0.25">
      <c r="B423" s="35">
        <v>2008</v>
      </c>
      <c r="C423" s="36" t="s">
        <v>7</v>
      </c>
      <c r="D423" s="36">
        <v>2755302</v>
      </c>
      <c r="E423" s="36">
        <v>1412239</v>
      </c>
      <c r="F423" s="36">
        <v>1343063</v>
      </c>
    </row>
    <row r="424" spans="1:35" x14ac:dyDescent="0.25">
      <c r="B424" s="35">
        <v>2008</v>
      </c>
      <c r="C424" s="36" t="s">
        <v>8</v>
      </c>
      <c r="D424" s="36">
        <v>2693088</v>
      </c>
      <c r="E424" s="36">
        <v>1380411</v>
      </c>
      <c r="F424" s="36">
        <v>1312677</v>
      </c>
    </row>
    <row r="425" spans="1:35" x14ac:dyDescent="0.25">
      <c r="B425" s="35">
        <v>2008</v>
      </c>
      <c r="C425" s="36" t="s">
        <v>9</v>
      </c>
      <c r="D425" s="36">
        <v>2649983</v>
      </c>
      <c r="E425" s="36">
        <v>1354427</v>
      </c>
      <c r="F425" s="36">
        <v>1295556</v>
      </c>
    </row>
    <row r="426" spans="1:35" x14ac:dyDescent="0.25">
      <c r="B426" s="35">
        <v>2008</v>
      </c>
      <c r="C426" s="36" t="s">
        <v>10</v>
      </c>
      <c r="D426" s="36">
        <v>2597014</v>
      </c>
      <c r="E426" s="36">
        <v>1317432</v>
      </c>
      <c r="F426" s="36">
        <v>1279582</v>
      </c>
    </row>
    <row r="427" spans="1:35" x14ac:dyDescent="0.25">
      <c r="B427" s="35">
        <v>2008</v>
      </c>
      <c r="C427" s="36" t="s">
        <v>11</v>
      </c>
      <c r="D427" s="36">
        <v>2345915</v>
      </c>
      <c r="E427" s="36">
        <v>1180703</v>
      </c>
      <c r="F427" s="36">
        <v>1165212</v>
      </c>
    </row>
    <row r="428" spans="1:35" x14ac:dyDescent="0.25">
      <c r="B428" s="35">
        <v>2008</v>
      </c>
      <c r="C428" s="36" t="s">
        <v>12</v>
      </c>
      <c r="D428" s="36">
        <v>2088073</v>
      </c>
      <c r="E428" s="36">
        <v>1044681</v>
      </c>
      <c r="F428" s="36">
        <v>1043392</v>
      </c>
    </row>
    <row r="429" spans="1:35" x14ac:dyDescent="0.25">
      <c r="B429" s="35">
        <v>2008</v>
      </c>
      <c r="C429" s="36" t="s">
        <v>13</v>
      </c>
      <c r="D429" s="36">
        <v>1929264</v>
      </c>
      <c r="E429" s="36">
        <v>961432</v>
      </c>
      <c r="F429" s="36">
        <v>967832</v>
      </c>
    </row>
    <row r="430" spans="1:35" x14ac:dyDescent="0.25">
      <c r="B430" s="35">
        <v>2008</v>
      </c>
      <c r="C430" s="36" t="s">
        <v>14</v>
      </c>
      <c r="D430" s="36">
        <v>1809054</v>
      </c>
      <c r="E430" s="36">
        <v>899546</v>
      </c>
      <c r="F430" s="36">
        <v>909508</v>
      </c>
    </row>
    <row r="431" spans="1:35" x14ac:dyDescent="0.25">
      <c r="B431" s="35">
        <v>2008</v>
      </c>
      <c r="C431" s="36" t="s">
        <v>15</v>
      </c>
      <c r="D431" s="36">
        <v>1557178</v>
      </c>
      <c r="E431" s="36">
        <v>771856</v>
      </c>
      <c r="F431" s="36">
        <v>785322</v>
      </c>
    </row>
    <row r="432" spans="1:35" x14ac:dyDescent="0.25">
      <c r="B432" s="35">
        <v>2008</v>
      </c>
      <c r="C432" s="36" t="s">
        <v>16</v>
      </c>
      <c r="D432" s="36">
        <v>1241327</v>
      </c>
      <c r="E432" s="36">
        <v>612814</v>
      </c>
      <c r="F432" s="36">
        <v>628513</v>
      </c>
    </row>
    <row r="433" spans="1:35" x14ac:dyDescent="0.25">
      <c r="B433" s="35">
        <v>2008</v>
      </c>
      <c r="C433" s="36" t="s">
        <v>17</v>
      </c>
      <c r="D433" s="36">
        <v>950939</v>
      </c>
      <c r="E433" s="36">
        <v>466184</v>
      </c>
      <c r="F433" s="36">
        <v>484755</v>
      </c>
    </row>
    <row r="434" spans="1:35" x14ac:dyDescent="0.25">
      <c r="B434" s="35">
        <v>2008</v>
      </c>
      <c r="C434" s="36" t="s">
        <v>18</v>
      </c>
      <c r="D434" s="36">
        <v>733858</v>
      </c>
      <c r="E434" s="36">
        <v>354774</v>
      </c>
      <c r="F434" s="36">
        <v>379084</v>
      </c>
    </row>
    <row r="435" spans="1:35" x14ac:dyDescent="0.25">
      <c r="B435" s="35">
        <v>2008</v>
      </c>
      <c r="C435" s="36" t="s">
        <v>19</v>
      </c>
      <c r="D435" s="36">
        <v>553694</v>
      </c>
      <c r="E435" s="36">
        <v>264194</v>
      </c>
      <c r="F435" s="36">
        <v>289500</v>
      </c>
    </row>
    <row r="436" spans="1:35" x14ac:dyDescent="0.25">
      <c r="B436" s="35">
        <v>2008</v>
      </c>
      <c r="C436" s="36" t="s">
        <v>20</v>
      </c>
      <c r="D436" s="36">
        <v>400175</v>
      </c>
      <c r="E436" s="36">
        <v>188474</v>
      </c>
      <c r="F436" s="36">
        <v>211701</v>
      </c>
    </row>
    <row r="437" spans="1:35" x14ac:dyDescent="0.25">
      <c r="B437" s="35">
        <v>2008</v>
      </c>
      <c r="C437" s="36" t="s">
        <v>41</v>
      </c>
      <c r="D437" s="36">
        <v>272385</v>
      </c>
      <c r="E437" s="36">
        <v>124288</v>
      </c>
      <c r="F437" s="36">
        <v>148097</v>
      </c>
    </row>
    <row r="438" spans="1:35" x14ac:dyDescent="0.25">
      <c r="B438" s="37">
        <v>2008</v>
      </c>
      <c r="C438" s="38" t="s">
        <v>30</v>
      </c>
      <c r="D438" s="38">
        <v>333150</v>
      </c>
      <c r="E438" s="38">
        <v>131012</v>
      </c>
      <c r="F438" s="38">
        <v>202138</v>
      </c>
    </row>
    <row r="439" spans="1:35" s="46" customFormat="1" ht="15" customHeight="1" x14ac:dyDescent="0.25">
      <c r="A439" s="48"/>
      <c r="B439" s="160">
        <v>2008</v>
      </c>
      <c r="C439" s="70" t="s">
        <v>24</v>
      </c>
      <c r="D439" s="71">
        <f>+SUM(D435:D438)/SUM(D422:D438)</f>
        <v>5.6319274353617541E-2</v>
      </c>
      <c r="E439" s="71">
        <f>+SUM(E435:E438)/SUM(E422:E438)</f>
        <v>5.0971229400266861E-2</v>
      </c>
      <c r="F439" s="71">
        <f>+SUM(F435:F438)/SUM(F422:F438)</f>
        <v>6.1702387775646156E-2</v>
      </c>
      <c r="G439" s="48"/>
      <c r="H439" s="48"/>
      <c r="I439" s="48"/>
      <c r="J439" s="48"/>
      <c r="K439" s="48"/>
      <c r="L439" s="48"/>
      <c r="M439" s="48"/>
      <c r="N439" s="48"/>
      <c r="O439" s="48"/>
      <c r="P439" s="48"/>
      <c r="Q439" s="48"/>
      <c r="R439" s="48"/>
      <c r="S439" s="48"/>
      <c r="T439" s="48"/>
      <c r="U439" s="48"/>
      <c r="V439" s="48"/>
      <c r="W439" s="48"/>
      <c r="X439" s="48"/>
      <c r="Y439" s="48"/>
      <c r="Z439" s="48"/>
      <c r="AA439" s="48"/>
      <c r="AB439" s="48"/>
      <c r="AC439" s="48"/>
      <c r="AD439" s="48"/>
      <c r="AE439" s="48"/>
      <c r="AF439" s="48"/>
      <c r="AG439" s="48"/>
      <c r="AH439" s="48"/>
      <c r="AI439" s="48"/>
    </row>
    <row r="440" spans="1:35" s="46" customFormat="1" ht="15" customHeight="1" x14ac:dyDescent="0.25">
      <c r="A440" s="48"/>
      <c r="B440" s="69">
        <v>2008</v>
      </c>
      <c r="C440" s="70" t="s">
        <v>25</v>
      </c>
      <c r="D440" s="71">
        <f>+SUM(D435:D438)/SUM(D422:D424)</f>
        <v>0.1895556491000141</v>
      </c>
      <c r="E440" s="71">
        <f>+SUM(E435:E438)/SUM(E422:E424)</f>
        <v>0.167854663535767</v>
      </c>
      <c r="F440" s="71">
        <f>+SUM(F435:F438)/SUM(F422:F424)</f>
        <v>0.21238723485457928</v>
      </c>
      <c r="G440" s="48"/>
      <c r="H440" s="48"/>
      <c r="I440" s="48"/>
      <c r="J440" s="48"/>
      <c r="K440" s="48"/>
      <c r="L440" s="48"/>
      <c r="M440" s="48"/>
      <c r="N440" s="48"/>
      <c r="O440" s="48"/>
      <c r="P440" s="48"/>
      <c r="Q440" s="48"/>
      <c r="R440" s="48"/>
      <c r="S440" s="48"/>
      <c r="T440" s="48"/>
      <c r="U440" s="48"/>
      <c r="V440" s="48"/>
      <c r="W440" s="48"/>
      <c r="X440" s="48"/>
      <c r="Y440" s="48"/>
      <c r="Z440" s="48"/>
      <c r="AA440" s="48"/>
      <c r="AB440" s="48"/>
      <c r="AC440" s="48"/>
      <c r="AD440" s="48"/>
      <c r="AE440" s="48"/>
      <c r="AF440" s="48"/>
      <c r="AG440" s="48"/>
      <c r="AH440" s="48"/>
      <c r="AI440" s="48"/>
    </row>
    <row r="441" spans="1:35" s="46" customFormat="1" ht="15" customHeight="1" x14ac:dyDescent="0.25">
      <c r="A441" s="48"/>
      <c r="B441" s="69">
        <v>2008</v>
      </c>
      <c r="C441" s="70" t="s">
        <v>26</v>
      </c>
      <c r="D441" s="71">
        <f>+D438/SUM(D435:D438)</f>
        <v>0.21363931348130438</v>
      </c>
      <c r="E441" s="71">
        <f>+E438/SUM(E435:E438)</f>
        <v>0.18505356174290363</v>
      </c>
      <c r="F441" s="71">
        <f>+F438/SUM(F435:F438)</f>
        <v>0.23740833133670647</v>
      </c>
      <c r="G441" s="48"/>
      <c r="H441" s="48"/>
      <c r="I441" s="48"/>
      <c r="J441" s="48"/>
      <c r="K441" s="48"/>
      <c r="L441" s="48"/>
      <c r="M441" s="48"/>
      <c r="N441" s="48"/>
      <c r="O441" s="48"/>
      <c r="P441" s="48"/>
      <c r="Q441" s="48"/>
      <c r="R441" s="48"/>
      <c r="S441" s="48"/>
      <c r="T441" s="48"/>
      <c r="U441" s="48"/>
      <c r="V441" s="48"/>
      <c r="W441" s="48"/>
      <c r="X441" s="48"/>
      <c r="Y441" s="48"/>
      <c r="Z441" s="48"/>
      <c r="AA441" s="48"/>
      <c r="AB441" s="48"/>
      <c r="AC441" s="48"/>
      <c r="AD441" s="48"/>
      <c r="AE441" s="48"/>
      <c r="AF441" s="48"/>
      <c r="AG441" s="48"/>
      <c r="AH441" s="48"/>
      <c r="AI441" s="48"/>
    </row>
    <row r="442" spans="1:35" s="46" customFormat="1" ht="15" customHeight="1" x14ac:dyDescent="0.25">
      <c r="A442" s="48"/>
      <c r="B442" s="69">
        <v>2008</v>
      </c>
      <c r="C442" s="70" t="s">
        <v>27</v>
      </c>
      <c r="D442" s="71">
        <f>+SUM(D422:D424,D435:D438)/SUM(D425:D434)</f>
        <v>0.54662620328158951</v>
      </c>
      <c r="E442" s="71">
        <f>+SUM(E422:E424,E435:E438)/SUM(E425:E434)</f>
        <v>0.54950858721515727</v>
      </c>
      <c r="F442" s="71">
        <f>+SUM(F422:F424,F435:F438)/SUM(F425:F434)</f>
        <v>0.54373572787980784</v>
      </c>
      <c r="G442" s="48"/>
      <c r="H442" s="48"/>
      <c r="I442" s="48"/>
      <c r="J442" s="48"/>
      <c r="K442" s="48"/>
      <c r="L442" s="48"/>
      <c r="M442" s="48"/>
      <c r="N442" s="48"/>
      <c r="O442" s="48"/>
      <c r="P442" s="48"/>
      <c r="Q442" s="48"/>
      <c r="R442" s="48"/>
      <c r="S442" s="48"/>
      <c r="T442" s="48"/>
      <c r="U442" s="48"/>
      <c r="V442" s="48"/>
      <c r="W442" s="48"/>
      <c r="X442" s="48"/>
      <c r="Y442" s="48"/>
      <c r="Z442" s="48"/>
      <c r="AA442" s="48"/>
      <c r="AB442" s="48"/>
      <c r="AC442" s="48"/>
      <c r="AD442" s="48"/>
      <c r="AE442" s="48"/>
      <c r="AF442" s="48"/>
      <c r="AG442" s="48"/>
      <c r="AH442" s="48"/>
      <c r="AI442" s="48"/>
    </row>
    <row r="443" spans="1:35" s="46" customFormat="1" ht="15" customHeight="1" x14ac:dyDescent="0.25">
      <c r="A443" s="48"/>
      <c r="B443" s="69">
        <v>2008</v>
      </c>
      <c r="C443" s="70" t="s">
        <v>28</v>
      </c>
      <c r="D443" s="71">
        <f>+SUM(D422:D424)/SUM(D425:D434)</f>
        <v>0.4595213378164798</v>
      </c>
      <c r="E443" s="71">
        <f>+SUM(E422:E424)/SUM(E425:E434)</f>
        <v>0.47052822955853002</v>
      </c>
      <c r="F443" s="71">
        <f>+SUM(F422:F424)/SUM(F425:F434)</f>
        <v>0.44848354737504859</v>
      </c>
      <c r="G443" s="48"/>
      <c r="H443" s="48"/>
      <c r="I443" s="48"/>
      <c r="J443" s="48"/>
      <c r="K443" s="48"/>
      <c r="L443" s="48"/>
      <c r="M443" s="48"/>
      <c r="N443" s="48"/>
      <c r="O443" s="48"/>
      <c r="P443" s="48"/>
      <c r="Q443" s="48"/>
      <c r="R443" s="48"/>
      <c r="S443" s="48"/>
      <c r="T443" s="48"/>
      <c r="U443" s="48"/>
      <c r="V443" s="48"/>
      <c r="W443" s="48"/>
      <c r="X443" s="48"/>
      <c r="Y443" s="48"/>
      <c r="Z443" s="48"/>
      <c r="AA443" s="48"/>
      <c r="AB443" s="48"/>
      <c r="AC443" s="48"/>
      <c r="AD443" s="48"/>
      <c r="AE443" s="48"/>
      <c r="AF443" s="48"/>
      <c r="AG443" s="48"/>
      <c r="AH443" s="48"/>
      <c r="AI443" s="48"/>
    </row>
    <row r="444" spans="1:35" s="46" customFormat="1" ht="15" customHeight="1" x14ac:dyDescent="0.25">
      <c r="A444" s="48"/>
      <c r="B444" s="69">
        <v>2008</v>
      </c>
      <c r="C444" s="73" t="s">
        <v>29</v>
      </c>
      <c r="D444" s="96">
        <f>+SUM(D425:D434)/SUM(D435:D438)</f>
        <v>11.480414953405276</v>
      </c>
      <c r="E444" s="96">
        <f>+SUM(E425:E434)/SUM(E435:E438)</f>
        <v>12.661375937895498</v>
      </c>
      <c r="F444" s="96">
        <f>+SUM(F425:F434)/SUM(F435:F438)</f>
        <v>10.498447328983035</v>
      </c>
      <c r="G444" s="48"/>
      <c r="H444" s="48"/>
      <c r="I444" s="48"/>
      <c r="J444" s="48"/>
      <c r="K444" s="48"/>
      <c r="L444" s="48"/>
      <c r="M444" s="48"/>
      <c r="N444" s="48"/>
      <c r="O444" s="48"/>
      <c r="P444" s="48"/>
      <c r="Q444" s="48"/>
      <c r="R444" s="48"/>
      <c r="S444" s="48"/>
      <c r="T444" s="48"/>
      <c r="U444" s="48"/>
      <c r="V444" s="48"/>
      <c r="W444" s="48"/>
      <c r="X444" s="48"/>
      <c r="Y444" s="48"/>
      <c r="Z444" s="48"/>
      <c r="AA444" s="48"/>
      <c r="AB444" s="48"/>
      <c r="AC444" s="48"/>
      <c r="AD444" s="48"/>
      <c r="AE444" s="48"/>
      <c r="AF444" s="48"/>
      <c r="AG444" s="48"/>
      <c r="AH444" s="48"/>
      <c r="AI444" s="48"/>
    </row>
    <row r="445" spans="1:35" x14ac:dyDescent="0.25">
      <c r="B445" s="34">
        <v>2009</v>
      </c>
      <c r="C445" s="34" t="s">
        <v>3</v>
      </c>
      <c r="D445" s="34">
        <v>28105913</v>
      </c>
      <c r="E445" s="34">
        <v>14097305</v>
      </c>
      <c r="F445" s="34">
        <v>14008608</v>
      </c>
    </row>
    <row r="446" spans="1:35" x14ac:dyDescent="0.25">
      <c r="B446" s="35">
        <v>2009</v>
      </c>
      <c r="C446" s="36" t="s">
        <v>6</v>
      </c>
      <c r="D446" s="36">
        <v>2775920</v>
      </c>
      <c r="E446" s="36">
        <v>1424762</v>
      </c>
      <c r="F446" s="36">
        <v>1351158</v>
      </c>
    </row>
    <row r="447" spans="1:35" x14ac:dyDescent="0.25">
      <c r="B447" s="35">
        <v>2009</v>
      </c>
      <c r="C447" s="36" t="s">
        <v>7</v>
      </c>
      <c r="D447" s="36">
        <v>2765025</v>
      </c>
      <c r="E447" s="36">
        <v>1417900</v>
      </c>
      <c r="F447" s="36">
        <v>1347125</v>
      </c>
    </row>
    <row r="448" spans="1:35" x14ac:dyDescent="0.25">
      <c r="B448" s="35">
        <v>2009</v>
      </c>
      <c r="C448" s="36" t="s">
        <v>8</v>
      </c>
      <c r="D448" s="36">
        <v>2704797</v>
      </c>
      <c r="E448" s="36">
        <v>1387251</v>
      </c>
      <c r="F448" s="36">
        <v>1317546</v>
      </c>
    </row>
    <row r="449" spans="1:35" x14ac:dyDescent="0.25">
      <c r="B449" s="35">
        <v>2009</v>
      </c>
      <c r="C449" s="36" t="s">
        <v>9</v>
      </c>
      <c r="D449" s="36">
        <v>2652499</v>
      </c>
      <c r="E449" s="36">
        <v>1356719</v>
      </c>
      <c r="F449" s="36">
        <v>1295780</v>
      </c>
    </row>
    <row r="450" spans="1:35" x14ac:dyDescent="0.25">
      <c r="B450" s="35">
        <v>2009</v>
      </c>
      <c r="C450" s="36" t="s">
        <v>10</v>
      </c>
      <c r="D450" s="36">
        <v>2617964</v>
      </c>
      <c r="E450" s="36">
        <v>1328953</v>
      </c>
      <c r="F450" s="36">
        <v>1289011</v>
      </c>
    </row>
    <row r="451" spans="1:35" x14ac:dyDescent="0.25">
      <c r="B451" s="35">
        <v>2009</v>
      </c>
      <c r="C451" s="36" t="s">
        <v>11</v>
      </c>
      <c r="D451" s="36">
        <v>2396958</v>
      </c>
      <c r="E451" s="36">
        <v>1206795</v>
      </c>
      <c r="F451" s="36">
        <v>1190163</v>
      </c>
    </row>
    <row r="452" spans="1:35" x14ac:dyDescent="0.25">
      <c r="B452" s="35">
        <v>2009</v>
      </c>
      <c r="C452" s="36" t="s">
        <v>12</v>
      </c>
      <c r="D452" s="36">
        <v>2128745</v>
      </c>
      <c r="E452" s="36">
        <v>1065198</v>
      </c>
      <c r="F452" s="36">
        <v>1063547</v>
      </c>
    </row>
    <row r="453" spans="1:35" x14ac:dyDescent="0.25">
      <c r="B453" s="35">
        <v>2009</v>
      </c>
      <c r="C453" s="36" t="s">
        <v>13</v>
      </c>
      <c r="D453" s="36">
        <v>1950972</v>
      </c>
      <c r="E453" s="36">
        <v>972095</v>
      </c>
      <c r="F453" s="36">
        <v>978877</v>
      </c>
    </row>
    <row r="454" spans="1:35" x14ac:dyDescent="0.25">
      <c r="B454" s="35">
        <v>2009</v>
      </c>
      <c r="C454" s="36" t="s">
        <v>14</v>
      </c>
      <c r="D454" s="36">
        <v>1837964</v>
      </c>
      <c r="E454" s="36">
        <v>913660</v>
      </c>
      <c r="F454" s="36">
        <v>924304</v>
      </c>
    </row>
    <row r="455" spans="1:35" x14ac:dyDescent="0.25">
      <c r="B455" s="35">
        <v>2009</v>
      </c>
      <c r="C455" s="36" t="s">
        <v>15</v>
      </c>
      <c r="D455" s="36">
        <v>1610064</v>
      </c>
      <c r="E455" s="36">
        <v>798042</v>
      </c>
      <c r="F455" s="36">
        <v>812022</v>
      </c>
    </row>
    <row r="456" spans="1:35" x14ac:dyDescent="0.25">
      <c r="B456" s="35">
        <v>2009</v>
      </c>
      <c r="C456" s="36" t="s">
        <v>16</v>
      </c>
      <c r="D456" s="36">
        <v>1296159</v>
      </c>
      <c r="E456" s="36">
        <v>639605</v>
      </c>
      <c r="F456" s="36">
        <v>656554</v>
      </c>
    </row>
    <row r="457" spans="1:35" x14ac:dyDescent="0.25">
      <c r="B457" s="35">
        <v>2009</v>
      </c>
      <c r="C457" s="36" t="s">
        <v>17</v>
      </c>
      <c r="D457" s="36">
        <v>993243</v>
      </c>
      <c r="E457" s="36">
        <v>487118</v>
      </c>
      <c r="F457" s="36">
        <v>506125</v>
      </c>
    </row>
    <row r="458" spans="1:35" x14ac:dyDescent="0.25">
      <c r="B458" s="35">
        <v>2009</v>
      </c>
      <c r="C458" s="36" t="s">
        <v>18</v>
      </c>
      <c r="D458" s="36">
        <v>764267</v>
      </c>
      <c r="E458" s="36">
        <v>369379</v>
      </c>
      <c r="F458" s="36">
        <v>394888</v>
      </c>
    </row>
    <row r="459" spans="1:35" x14ac:dyDescent="0.25">
      <c r="B459" s="35">
        <v>2009</v>
      </c>
      <c r="C459" s="36" t="s">
        <v>19</v>
      </c>
      <c r="D459" s="36">
        <v>573443</v>
      </c>
      <c r="E459" s="36">
        <v>273291</v>
      </c>
      <c r="F459" s="36">
        <v>300152</v>
      </c>
    </row>
    <row r="460" spans="1:35" x14ac:dyDescent="0.25">
      <c r="B460" s="35">
        <v>2009</v>
      </c>
      <c r="C460" s="36" t="s">
        <v>20</v>
      </c>
      <c r="D460" s="36">
        <v>413769</v>
      </c>
      <c r="E460" s="36">
        <v>194544</v>
      </c>
      <c r="F460" s="36">
        <v>219225</v>
      </c>
    </row>
    <row r="461" spans="1:35" x14ac:dyDescent="0.25">
      <c r="B461" s="35">
        <v>2009</v>
      </c>
      <c r="C461" s="36" t="s">
        <v>41</v>
      </c>
      <c r="D461" s="36">
        <v>280111</v>
      </c>
      <c r="E461" s="36">
        <v>127803</v>
      </c>
      <c r="F461" s="36">
        <v>152308</v>
      </c>
    </row>
    <row r="462" spans="1:35" x14ac:dyDescent="0.25">
      <c r="B462" s="37">
        <v>2009</v>
      </c>
      <c r="C462" s="38" t="s">
        <v>30</v>
      </c>
      <c r="D462" s="38">
        <v>344013</v>
      </c>
      <c r="E462" s="38">
        <v>134190</v>
      </c>
      <c r="F462" s="38">
        <v>209823</v>
      </c>
    </row>
    <row r="463" spans="1:35" s="46" customFormat="1" ht="15" customHeight="1" x14ac:dyDescent="0.25">
      <c r="A463" s="48"/>
      <c r="B463" s="160">
        <v>2009</v>
      </c>
      <c r="C463" s="70" t="s">
        <v>24</v>
      </c>
      <c r="D463" s="71">
        <f>+SUM(D459:D462)/SUM(D446:D462)</f>
        <v>5.7330854187159837E-2</v>
      </c>
      <c r="E463" s="71">
        <f>+SUM(E459:E462)/SUM(E446:E462)</f>
        <v>5.1770746252563879E-2</v>
      </c>
      <c r="F463" s="71">
        <f>+SUM(F459:F462)/SUM(F446:F462)</f>
        <v>6.2926166539887474E-2</v>
      </c>
      <c r="G463" s="48"/>
      <c r="H463" s="48"/>
      <c r="I463" s="48"/>
      <c r="J463" s="48"/>
      <c r="K463" s="48"/>
      <c r="L463" s="48"/>
      <c r="M463" s="48"/>
      <c r="N463" s="48"/>
      <c r="O463" s="48"/>
      <c r="P463" s="48"/>
      <c r="Q463" s="48"/>
      <c r="R463" s="48"/>
      <c r="S463" s="48"/>
      <c r="T463" s="48"/>
      <c r="U463" s="48"/>
      <c r="V463" s="48"/>
      <c r="W463" s="48"/>
      <c r="X463" s="48"/>
      <c r="Y463" s="48"/>
      <c r="Z463" s="48"/>
      <c r="AA463" s="48"/>
      <c r="AB463" s="48"/>
      <c r="AC463" s="48"/>
      <c r="AD463" s="48"/>
      <c r="AE463" s="48"/>
      <c r="AF463" s="48"/>
      <c r="AG463" s="48"/>
      <c r="AH463" s="48"/>
      <c r="AI463" s="48"/>
    </row>
    <row r="464" spans="1:35" s="46" customFormat="1" ht="15" customHeight="1" x14ac:dyDescent="0.25">
      <c r="A464" s="48"/>
      <c r="B464" s="69">
        <v>2009</v>
      </c>
      <c r="C464" s="70" t="s">
        <v>25</v>
      </c>
      <c r="D464" s="71">
        <f>+SUM(D459:D462)/SUM(D446:D448)</f>
        <v>0.1954143120170386</v>
      </c>
      <c r="E464" s="71">
        <f>+SUM(E459:E462)/SUM(E446:E448)</f>
        <v>0.17253971890201997</v>
      </c>
      <c r="F464" s="71">
        <f>+SUM(F459:F462)/SUM(F446:F448)</f>
        <v>0.21950835057966861</v>
      </c>
      <c r="G464" s="48"/>
      <c r="H464" s="48"/>
      <c r="I464" s="48"/>
      <c r="J464" s="48"/>
      <c r="K464" s="48"/>
      <c r="L464" s="48"/>
      <c r="M464" s="48"/>
      <c r="N464" s="48"/>
      <c r="O464" s="48"/>
      <c r="P464" s="48"/>
      <c r="Q464" s="48"/>
      <c r="R464" s="48"/>
      <c r="S464" s="48"/>
      <c r="T464" s="48"/>
      <c r="U464" s="48"/>
      <c r="V464" s="48"/>
      <c r="W464" s="48"/>
      <c r="X464" s="48"/>
      <c r="Y464" s="48"/>
      <c r="Z464" s="48"/>
      <c r="AA464" s="48"/>
      <c r="AB464" s="48"/>
      <c r="AC464" s="48"/>
      <c r="AD464" s="48"/>
      <c r="AE464" s="48"/>
      <c r="AF464" s="48"/>
      <c r="AG464" s="48"/>
      <c r="AH464" s="48"/>
      <c r="AI464" s="48"/>
    </row>
    <row r="465" spans="1:35" s="46" customFormat="1" ht="15" customHeight="1" x14ac:dyDescent="0.25">
      <c r="A465" s="48"/>
      <c r="B465" s="69">
        <v>2009</v>
      </c>
      <c r="C465" s="70" t="s">
        <v>26</v>
      </c>
      <c r="D465" s="71">
        <f>+D462/SUM(D459:D462)</f>
        <v>0.21349550931649264</v>
      </c>
      <c r="E465" s="71">
        <f>+E462/SUM(E459:E462)</f>
        <v>0.18386523948108321</v>
      </c>
      <c r="F465" s="71">
        <f>+F462/SUM(F459:F462)</f>
        <v>0.238027334975973</v>
      </c>
      <c r="G465" s="48"/>
      <c r="H465" s="48"/>
      <c r="I465" s="48"/>
      <c r="J465" s="48"/>
      <c r="K465" s="48"/>
      <c r="L465" s="48"/>
      <c r="M465" s="48"/>
      <c r="N465" s="48"/>
      <c r="O465" s="48"/>
      <c r="P465" s="48"/>
      <c r="Q465" s="48"/>
      <c r="R465" s="48"/>
      <c r="S465" s="48"/>
      <c r="T465" s="48"/>
      <c r="U465" s="48"/>
      <c r="V465" s="48"/>
      <c r="W465" s="48"/>
      <c r="X465" s="48"/>
      <c r="Y465" s="48"/>
      <c r="Z465" s="48"/>
      <c r="AA465" s="48"/>
      <c r="AB465" s="48"/>
      <c r="AC465" s="48"/>
      <c r="AD465" s="48"/>
      <c r="AE465" s="48"/>
      <c r="AF465" s="48"/>
      <c r="AG465" s="48"/>
      <c r="AH465" s="48"/>
      <c r="AI465" s="48"/>
    </row>
    <row r="466" spans="1:35" s="46" customFormat="1" ht="15" customHeight="1" x14ac:dyDescent="0.25">
      <c r="A466" s="48"/>
      <c r="B466" s="69">
        <v>2009</v>
      </c>
      <c r="C466" s="70" t="s">
        <v>27</v>
      </c>
      <c r="D466" s="71">
        <f>+SUM(D446:D448,D459:D462)/SUM(D449:D458)</f>
        <v>0.54014834371618792</v>
      </c>
      <c r="E466" s="71">
        <f>+SUM(E446:E448,E459:E462)/SUM(E449:E458)</f>
        <v>0.54278591099334572</v>
      </c>
      <c r="F466" s="71">
        <f>+SUM(F446:F448,F459:F462)/SUM(F449:F458)</f>
        <v>0.53750316503592088</v>
      </c>
      <c r="G466" s="48"/>
      <c r="H466" s="48"/>
      <c r="I466" s="48"/>
      <c r="J466" s="48"/>
      <c r="K466" s="48"/>
      <c r="L466" s="48"/>
      <c r="M466" s="48"/>
      <c r="N466" s="48"/>
      <c r="O466" s="48"/>
      <c r="P466" s="48"/>
      <c r="Q466" s="48"/>
      <c r="R466" s="48"/>
      <c r="S466" s="48"/>
      <c r="T466" s="48"/>
      <c r="U466" s="48"/>
      <c r="V466" s="48"/>
      <c r="W466" s="48"/>
      <c r="X466" s="48"/>
      <c r="Y466" s="48"/>
      <c r="Z466" s="48"/>
      <c r="AA466" s="48"/>
      <c r="AB466" s="48"/>
      <c r="AC466" s="48"/>
      <c r="AD466" s="48"/>
      <c r="AE466" s="48"/>
      <c r="AF466" s="48"/>
      <c r="AG466" s="48"/>
      <c r="AH466" s="48"/>
      <c r="AI466" s="48"/>
    </row>
    <row r="467" spans="1:35" s="46" customFormat="1" ht="15" customHeight="1" x14ac:dyDescent="0.25">
      <c r="A467" s="48"/>
      <c r="B467" s="69">
        <v>2009</v>
      </c>
      <c r="C467" s="70" t="s">
        <v>28</v>
      </c>
      <c r="D467" s="71">
        <f>+SUM(D446:D448)/SUM(D449:D458)</f>
        <v>0.45185032359599941</v>
      </c>
      <c r="E467" s="71">
        <f>+SUM(E446:E448)/SUM(E449:E458)</f>
        <v>0.46291473307327863</v>
      </c>
      <c r="F467" s="71">
        <f>+SUM(F446:F448)/SUM(F449:F458)</f>
        <v>0.44075398481726646</v>
      </c>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c r="AD467" s="48"/>
      <c r="AE467" s="48"/>
      <c r="AF467" s="48"/>
      <c r="AG467" s="48"/>
      <c r="AH467" s="48"/>
      <c r="AI467" s="48"/>
    </row>
    <row r="468" spans="1:35" s="46" customFormat="1" ht="15" customHeight="1" x14ac:dyDescent="0.25">
      <c r="A468" s="48"/>
      <c r="B468" s="69">
        <v>2009</v>
      </c>
      <c r="C468" s="73" t="s">
        <v>29</v>
      </c>
      <c r="D468" s="96">
        <f>+SUM(D449:D458)/SUM(D459:D462)</f>
        <v>11.325282250256929</v>
      </c>
      <c r="E468" s="96">
        <f>+SUM(E449:E458)/SUM(E459:E462)</f>
        <v>12.520160914626461</v>
      </c>
      <c r="F468" s="96">
        <f>+SUM(F449:F458)/SUM(F459:F462)</f>
        <v>10.336004891617547</v>
      </c>
      <c r="G468" s="48"/>
      <c r="H468" s="48"/>
      <c r="I468" s="48"/>
      <c r="J468" s="48"/>
      <c r="K468" s="48"/>
      <c r="L468" s="48"/>
      <c r="M468" s="48"/>
      <c r="N468" s="48"/>
      <c r="O468" s="48"/>
      <c r="P468" s="48"/>
      <c r="Q468" s="48"/>
      <c r="R468" s="48"/>
      <c r="S468" s="48"/>
      <c r="T468" s="48"/>
      <c r="U468" s="48"/>
      <c r="V468" s="48"/>
      <c r="W468" s="48"/>
      <c r="X468" s="48"/>
      <c r="Y468" s="48"/>
      <c r="Z468" s="48"/>
      <c r="AA468" s="48"/>
      <c r="AB468" s="48"/>
      <c r="AC468" s="48"/>
      <c r="AD468" s="48"/>
      <c r="AE468" s="48"/>
      <c r="AF468" s="48"/>
      <c r="AG468" s="48"/>
      <c r="AH468" s="48"/>
      <c r="AI468" s="48"/>
    </row>
    <row r="469" spans="1:35" x14ac:dyDescent="0.25">
      <c r="B469" s="34">
        <v>2010</v>
      </c>
      <c r="C469" s="34" t="s">
        <v>3</v>
      </c>
      <c r="D469" s="34">
        <v>28524411</v>
      </c>
      <c r="E469" s="34">
        <v>14305797</v>
      </c>
      <c r="F469" s="34">
        <v>14218614</v>
      </c>
    </row>
    <row r="470" spans="1:35" x14ac:dyDescent="0.25">
      <c r="B470" s="35">
        <v>2010</v>
      </c>
      <c r="C470" s="36" t="s">
        <v>6</v>
      </c>
      <c r="D470" s="36">
        <v>2771760</v>
      </c>
      <c r="E470" s="36">
        <v>1423471</v>
      </c>
      <c r="F470" s="36">
        <v>1348289</v>
      </c>
    </row>
    <row r="471" spans="1:35" x14ac:dyDescent="0.25">
      <c r="B471" s="35">
        <v>2010</v>
      </c>
      <c r="C471" s="36" t="s">
        <v>7</v>
      </c>
      <c r="D471" s="36">
        <v>2772931</v>
      </c>
      <c r="E471" s="36">
        <v>1422680</v>
      </c>
      <c r="F471" s="36">
        <v>1350251</v>
      </c>
    </row>
    <row r="472" spans="1:35" x14ac:dyDescent="0.25">
      <c r="B472" s="35">
        <v>2010</v>
      </c>
      <c r="C472" s="36" t="s">
        <v>8</v>
      </c>
      <c r="D472" s="36">
        <v>2719477</v>
      </c>
      <c r="E472" s="36">
        <v>1395555</v>
      </c>
      <c r="F472" s="36">
        <v>1323922</v>
      </c>
    </row>
    <row r="473" spans="1:35" x14ac:dyDescent="0.25">
      <c r="B473" s="35">
        <v>2010</v>
      </c>
      <c r="C473" s="36" t="s">
        <v>9</v>
      </c>
      <c r="D473" s="36">
        <v>2658342</v>
      </c>
      <c r="E473" s="36">
        <v>1360698</v>
      </c>
      <c r="F473" s="36">
        <v>1297644</v>
      </c>
    </row>
    <row r="474" spans="1:35" x14ac:dyDescent="0.25">
      <c r="B474" s="35">
        <v>2010</v>
      </c>
      <c r="C474" s="36" t="s">
        <v>10</v>
      </c>
      <c r="D474" s="36">
        <v>2628378</v>
      </c>
      <c r="E474" s="36">
        <v>1335276</v>
      </c>
      <c r="F474" s="36">
        <v>1293102</v>
      </c>
    </row>
    <row r="475" spans="1:35" x14ac:dyDescent="0.25">
      <c r="B475" s="35">
        <v>2010</v>
      </c>
      <c r="C475" s="36" t="s">
        <v>11</v>
      </c>
      <c r="D475" s="36">
        <v>2448112</v>
      </c>
      <c r="E475" s="36">
        <v>1233066</v>
      </c>
      <c r="F475" s="36">
        <v>1215046</v>
      </c>
    </row>
    <row r="476" spans="1:35" x14ac:dyDescent="0.25">
      <c r="B476" s="35">
        <v>2010</v>
      </c>
      <c r="C476" s="36" t="s">
        <v>12</v>
      </c>
      <c r="D476" s="36">
        <v>2174134</v>
      </c>
      <c r="E476" s="36">
        <v>1088168</v>
      </c>
      <c r="F476" s="36">
        <v>1085966</v>
      </c>
    </row>
    <row r="477" spans="1:35" x14ac:dyDescent="0.25">
      <c r="B477" s="35">
        <v>2010</v>
      </c>
      <c r="C477" s="36" t="s">
        <v>13</v>
      </c>
      <c r="D477" s="36">
        <v>1975711</v>
      </c>
      <c r="E477" s="36">
        <v>984345</v>
      </c>
      <c r="F477" s="36">
        <v>991366</v>
      </c>
    </row>
    <row r="478" spans="1:35" x14ac:dyDescent="0.25">
      <c r="B478" s="35">
        <v>2010</v>
      </c>
      <c r="C478" s="36" t="s">
        <v>14</v>
      </c>
      <c r="D478" s="36">
        <v>1860487</v>
      </c>
      <c r="E478" s="36">
        <v>924619</v>
      </c>
      <c r="F478" s="36">
        <v>935868</v>
      </c>
    </row>
    <row r="479" spans="1:35" x14ac:dyDescent="0.25">
      <c r="B479" s="35">
        <v>2010</v>
      </c>
      <c r="C479" s="36" t="s">
        <v>15</v>
      </c>
      <c r="D479" s="36">
        <v>1660774</v>
      </c>
      <c r="E479" s="36">
        <v>823150</v>
      </c>
      <c r="F479" s="36">
        <v>837624</v>
      </c>
    </row>
    <row r="480" spans="1:35" x14ac:dyDescent="0.25">
      <c r="B480" s="35">
        <v>2010</v>
      </c>
      <c r="C480" s="36" t="s">
        <v>16</v>
      </c>
      <c r="D480" s="36">
        <v>1353500</v>
      </c>
      <c r="E480" s="36">
        <v>667668</v>
      </c>
      <c r="F480" s="36">
        <v>685832</v>
      </c>
    </row>
    <row r="481" spans="1:35" x14ac:dyDescent="0.25">
      <c r="B481" s="35">
        <v>2010</v>
      </c>
      <c r="C481" s="36" t="s">
        <v>17</v>
      </c>
      <c r="D481" s="36">
        <v>1040385</v>
      </c>
      <c r="E481" s="36">
        <v>510285</v>
      </c>
      <c r="F481" s="36">
        <v>530100</v>
      </c>
    </row>
    <row r="482" spans="1:35" x14ac:dyDescent="0.25">
      <c r="B482" s="35">
        <v>2010</v>
      </c>
      <c r="C482" s="36" t="s">
        <v>18</v>
      </c>
      <c r="D482" s="36">
        <v>795058</v>
      </c>
      <c r="E482" s="36">
        <v>384293</v>
      </c>
      <c r="F482" s="36">
        <v>410765</v>
      </c>
    </row>
    <row r="483" spans="1:35" x14ac:dyDescent="0.25">
      <c r="B483" s="35">
        <v>2010</v>
      </c>
      <c r="C483" s="36" t="s">
        <v>19</v>
      </c>
      <c r="D483" s="36">
        <v>594703</v>
      </c>
      <c r="E483" s="36">
        <v>283077</v>
      </c>
      <c r="F483" s="36">
        <v>311626</v>
      </c>
    </row>
    <row r="484" spans="1:35" x14ac:dyDescent="0.25">
      <c r="B484" s="35">
        <v>2010</v>
      </c>
      <c r="C484" s="36" t="s">
        <v>20</v>
      </c>
      <c r="D484" s="36">
        <v>428271</v>
      </c>
      <c r="E484" s="36">
        <v>200976</v>
      </c>
      <c r="F484" s="36">
        <v>227295</v>
      </c>
    </row>
    <row r="485" spans="1:35" x14ac:dyDescent="0.25">
      <c r="B485" s="35">
        <v>2010</v>
      </c>
      <c r="C485" s="36" t="s">
        <v>41</v>
      </c>
      <c r="D485" s="36">
        <v>288551</v>
      </c>
      <c r="E485" s="36">
        <v>131520</v>
      </c>
      <c r="F485" s="36">
        <v>157031</v>
      </c>
    </row>
    <row r="486" spans="1:35" x14ac:dyDescent="0.25">
      <c r="B486" s="37">
        <v>2010</v>
      </c>
      <c r="C486" s="38" t="s">
        <v>30</v>
      </c>
      <c r="D486" s="38">
        <v>353837</v>
      </c>
      <c r="E486" s="38">
        <v>136950</v>
      </c>
      <c r="F486" s="38">
        <v>216887</v>
      </c>
    </row>
    <row r="487" spans="1:35" s="46" customFormat="1" ht="15" customHeight="1" x14ac:dyDescent="0.25">
      <c r="A487" s="48"/>
      <c r="B487" s="160">
        <v>2010</v>
      </c>
      <c r="C487" s="70" t="s">
        <v>24</v>
      </c>
      <c r="D487" s="71">
        <f>+SUM(D483:D486)/SUM(D470:D486)</f>
        <v>5.8383747170099323E-2</v>
      </c>
      <c r="E487" s="71">
        <f>+SUM(E483:E486)/SUM(E470:E486)</f>
        <v>5.2602661704202851E-2</v>
      </c>
      <c r="F487" s="71">
        <f>+SUM(F483:F486)/SUM(F470:F486)</f>
        <v>6.4200279999161669E-2</v>
      </c>
      <c r="G487" s="48"/>
      <c r="H487" s="48"/>
      <c r="I487" s="48"/>
      <c r="J487" s="48"/>
      <c r="K487" s="48"/>
      <c r="L487" s="48"/>
      <c r="M487" s="48"/>
      <c r="N487" s="48"/>
      <c r="O487" s="48"/>
      <c r="P487" s="48"/>
      <c r="Q487" s="48"/>
      <c r="R487" s="48"/>
      <c r="S487" s="48"/>
      <c r="T487" s="48"/>
      <c r="U487" s="48"/>
      <c r="V487" s="48"/>
      <c r="W487" s="48"/>
      <c r="X487" s="48"/>
      <c r="Y487" s="48"/>
      <c r="Z487" s="48"/>
      <c r="AA487" s="48"/>
      <c r="AB487" s="48"/>
      <c r="AC487" s="48"/>
      <c r="AD487" s="48"/>
      <c r="AE487" s="48"/>
      <c r="AF487" s="48"/>
      <c r="AG487" s="48"/>
      <c r="AH487" s="48"/>
      <c r="AI487" s="48"/>
    </row>
    <row r="488" spans="1:35" s="46" customFormat="1" ht="15" customHeight="1" x14ac:dyDescent="0.25">
      <c r="A488" s="48"/>
      <c r="B488" s="69">
        <v>2010</v>
      </c>
      <c r="C488" s="70" t="s">
        <v>25</v>
      </c>
      <c r="D488" s="71">
        <f>+SUM(D483:D486)/SUM(D470:D472)</f>
        <v>0.20151599047841234</v>
      </c>
      <c r="E488" s="71">
        <f>+SUM(E483:E486)/SUM(E470:E472)</f>
        <v>0.17741045701894473</v>
      </c>
      <c r="F488" s="71">
        <f>+SUM(F483:F486)/SUM(F470:F472)</f>
        <v>0.22693539429334572</v>
      </c>
      <c r="G488" s="48"/>
      <c r="H488" s="48"/>
      <c r="I488" s="48"/>
      <c r="J488" s="48"/>
      <c r="K488" s="48"/>
      <c r="L488" s="48"/>
      <c r="M488" s="48"/>
      <c r="N488" s="48"/>
      <c r="O488" s="48"/>
      <c r="P488" s="48"/>
      <c r="Q488" s="48"/>
      <c r="R488" s="48"/>
      <c r="S488" s="48"/>
      <c r="T488" s="48"/>
      <c r="U488" s="48"/>
      <c r="V488" s="48"/>
      <c r="W488" s="48"/>
      <c r="X488" s="48"/>
      <c r="Y488" s="48"/>
      <c r="Z488" s="48"/>
      <c r="AA488" s="48"/>
      <c r="AB488" s="48"/>
      <c r="AC488" s="48"/>
      <c r="AD488" s="48"/>
      <c r="AE488" s="48"/>
      <c r="AF488" s="48"/>
      <c r="AG488" s="48"/>
      <c r="AH488" s="48"/>
      <c r="AI488" s="48"/>
    </row>
    <row r="489" spans="1:35" s="46" customFormat="1" ht="15" customHeight="1" x14ac:dyDescent="0.25">
      <c r="A489" s="48"/>
      <c r="B489" s="69">
        <v>2010</v>
      </c>
      <c r="C489" s="70" t="s">
        <v>26</v>
      </c>
      <c r="D489" s="71">
        <f>+D486/SUM(D483:D486)</f>
        <v>0.21246852035773603</v>
      </c>
      <c r="E489" s="71">
        <f>+E486/SUM(E483:E486)</f>
        <v>0.18198779306413226</v>
      </c>
      <c r="F489" s="71">
        <f>+F486/SUM(F483:F486)</f>
        <v>0.23759611497755903</v>
      </c>
      <c r="G489" s="48"/>
      <c r="H489" s="48"/>
      <c r="I489" s="48"/>
      <c r="J489" s="48"/>
      <c r="K489" s="48"/>
      <c r="L489" s="48"/>
      <c r="M489" s="48"/>
      <c r="N489" s="48"/>
      <c r="O489" s="48"/>
      <c r="P489" s="48"/>
      <c r="Q489" s="48"/>
      <c r="R489" s="48"/>
      <c r="S489" s="48"/>
      <c r="T489" s="48"/>
      <c r="U489" s="48"/>
      <c r="V489" s="48"/>
      <c r="W489" s="48"/>
      <c r="X489" s="48"/>
      <c r="Y489" s="48"/>
      <c r="Z489" s="48"/>
      <c r="AA489" s="48"/>
      <c r="AB489" s="48"/>
      <c r="AC489" s="48"/>
      <c r="AD489" s="48"/>
      <c r="AE489" s="48"/>
      <c r="AF489" s="48"/>
      <c r="AG489" s="48"/>
      <c r="AH489" s="48"/>
      <c r="AI489" s="48"/>
    </row>
    <row r="490" spans="1:35" s="46" customFormat="1" ht="15" customHeight="1" x14ac:dyDescent="0.25">
      <c r="A490" s="48"/>
      <c r="B490" s="69">
        <v>2010</v>
      </c>
      <c r="C490" s="70" t="s">
        <v>27</v>
      </c>
      <c r="D490" s="71">
        <f>+SUM(D470:D472,D483:D486)/SUM(D473:D482)</f>
        <v>0.5339926617438423</v>
      </c>
      <c r="E490" s="71">
        <f>+SUM(E470:E472,E483:E486)/SUM(E473:E482)</f>
        <v>0.53634672484806001</v>
      </c>
      <c r="F490" s="71">
        <f>+SUM(F470:F472,F483:F486)/SUM(F473:F482)</f>
        <v>0.53163143373491772</v>
      </c>
      <c r="G490" s="48"/>
      <c r="H490" s="48"/>
      <c r="I490" s="48"/>
      <c r="J490" s="48"/>
      <c r="K490" s="48"/>
      <c r="L490" s="48"/>
      <c r="M490" s="48"/>
      <c r="N490" s="48"/>
      <c r="O490" s="48"/>
      <c r="P490" s="48"/>
      <c r="Q490" s="48"/>
      <c r="R490" s="48"/>
      <c r="S490" s="48"/>
      <c r="T490" s="48"/>
      <c r="U490" s="48"/>
      <c r="V490" s="48"/>
      <c r="W490" s="48"/>
      <c r="X490" s="48"/>
      <c r="Y490" s="48"/>
      <c r="Z490" s="48"/>
      <c r="AA490" s="48"/>
      <c r="AB490" s="48"/>
      <c r="AC490" s="48"/>
      <c r="AD490" s="48"/>
      <c r="AE490" s="48"/>
      <c r="AF490" s="48"/>
      <c r="AG490" s="48"/>
      <c r="AH490" s="48"/>
      <c r="AI490" s="48"/>
    </row>
    <row r="491" spans="1:35" s="46" customFormat="1" ht="15" customHeight="1" x14ac:dyDescent="0.25">
      <c r="A491" s="48"/>
      <c r="B491" s="69">
        <v>2010</v>
      </c>
      <c r="C491" s="70" t="s">
        <v>28</v>
      </c>
      <c r="D491" s="71">
        <f>+SUM(D470:D472)/SUM(D473:D482)</f>
        <v>0.4444324220198021</v>
      </c>
      <c r="E491" s="71">
        <f>+SUM(E470:E472)/SUM(E473:E482)</f>
        <v>0.45553079782051742</v>
      </c>
      <c r="F491" s="71">
        <f>+SUM(F470:F472)/SUM(F473:F482)</f>
        <v>0.43330026683361855</v>
      </c>
      <c r="G491" s="48"/>
      <c r="H491" s="48"/>
      <c r="I491" s="48"/>
      <c r="J491" s="48"/>
      <c r="K491" s="48"/>
      <c r="L491" s="48"/>
      <c r="M491" s="48"/>
      <c r="N491" s="48"/>
      <c r="O491" s="48"/>
      <c r="P491" s="48"/>
      <c r="Q491" s="48"/>
      <c r="R491" s="48"/>
      <c r="S491" s="48"/>
      <c r="T491" s="48"/>
      <c r="U491" s="48"/>
      <c r="V491" s="48"/>
      <c r="W491" s="48"/>
      <c r="X491" s="48"/>
      <c r="Y491" s="48"/>
      <c r="Z491" s="48"/>
      <c r="AA491" s="48"/>
      <c r="AB491" s="48"/>
      <c r="AC491" s="48"/>
      <c r="AD491" s="48"/>
      <c r="AE491" s="48"/>
      <c r="AF491" s="48"/>
      <c r="AG491" s="48"/>
      <c r="AH491" s="48"/>
      <c r="AI491" s="48"/>
    </row>
    <row r="492" spans="1:35" s="46" customFormat="1" ht="15" customHeight="1" x14ac:dyDescent="0.25">
      <c r="A492" s="48"/>
      <c r="B492" s="69">
        <v>2010</v>
      </c>
      <c r="C492" s="73" t="s">
        <v>29</v>
      </c>
      <c r="D492" s="96">
        <f>+SUM(D473:D482)/SUM(D483:D486)</f>
        <v>11.165669085760333</v>
      </c>
      <c r="E492" s="96">
        <f>+SUM(E473:E482)/SUM(E483:E486)</f>
        <v>12.373798541705701</v>
      </c>
      <c r="F492" s="96">
        <f>+SUM(F473:F482)/SUM(F483:F486)</f>
        <v>10.169715579636716</v>
      </c>
      <c r="G492" s="48"/>
      <c r="H492" s="48"/>
      <c r="I492" s="48"/>
      <c r="J492" s="48"/>
      <c r="K492" s="48"/>
      <c r="L492" s="48"/>
      <c r="M492" s="48"/>
      <c r="N492" s="48"/>
      <c r="O492" s="48"/>
      <c r="P492" s="48"/>
      <c r="Q492" s="48"/>
      <c r="R492" s="48"/>
      <c r="S492" s="48"/>
      <c r="T492" s="48"/>
      <c r="U492" s="48"/>
      <c r="V492" s="48"/>
      <c r="W492" s="48"/>
      <c r="X492" s="48"/>
      <c r="Y492" s="48"/>
      <c r="Z492" s="48"/>
      <c r="AA492" s="48"/>
      <c r="AB492" s="48"/>
      <c r="AC492" s="48"/>
      <c r="AD492" s="48"/>
      <c r="AE492" s="48"/>
      <c r="AF492" s="48"/>
      <c r="AG492" s="48"/>
      <c r="AH492" s="48"/>
      <c r="AI492" s="48"/>
    </row>
    <row r="493" spans="1:35" x14ac:dyDescent="0.25">
      <c r="B493" s="34">
        <v>2011</v>
      </c>
      <c r="C493" s="34" t="s">
        <v>3</v>
      </c>
      <c r="D493" s="34">
        <v>28944070</v>
      </c>
      <c r="E493" s="34">
        <v>14514965</v>
      </c>
      <c r="F493" s="34">
        <v>14429105</v>
      </c>
    </row>
    <row r="494" spans="1:35" x14ac:dyDescent="0.25">
      <c r="B494" s="35">
        <v>2011</v>
      </c>
      <c r="C494" s="36" t="s">
        <v>6</v>
      </c>
      <c r="D494" s="36">
        <v>2765898</v>
      </c>
      <c r="E494" s="36">
        <v>1421303</v>
      </c>
      <c r="F494" s="36">
        <v>1344595</v>
      </c>
    </row>
    <row r="495" spans="1:35" x14ac:dyDescent="0.25">
      <c r="B495" s="35">
        <v>2011</v>
      </c>
      <c r="C495" s="36" t="s">
        <v>7</v>
      </c>
      <c r="D495" s="36">
        <v>2779398</v>
      </c>
      <c r="E495" s="36">
        <v>1426803</v>
      </c>
      <c r="F495" s="36">
        <v>1352595</v>
      </c>
    </row>
    <row r="496" spans="1:35" x14ac:dyDescent="0.25">
      <c r="B496" s="35">
        <v>2011</v>
      </c>
      <c r="C496" s="36" t="s">
        <v>8</v>
      </c>
      <c r="D496" s="36">
        <v>2736890</v>
      </c>
      <c r="E496" s="36">
        <v>1405173</v>
      </c>
      <c r="F496" s="36">
        <v>1331717</v>
      </c>
    </row>
    <row r="497" spans="1:35" x14ac:dyDescent="0.25">
      <c r="B497" s="35">
        <v>2011</v>
      </c>
      <c r="C497" s="36" t="s">
        <v>9</v>
      </c>
      <c r="D497" s="36">
        <v>2668385</v>
      </c>
      <c r="E497" s="36">
        <v>1366796</v>
      </c>
      <c r="F497" s="36">
        <v>1301589</v>
      </c>
    </row>
    <row r="498" spans="1:35" x14ac:dyDescent="0.25">
      <c r="B498" s="35">
        <v>2011</v>
      </c>
      <c r="C498" s="36" t="s">
        <v>10</v>
      </c>
      <c r="D498" s="36">
        <v>2627934</v>
      </c>
      <c r="E498" s="36">
        <v>1336173</v>
      </c>
      <c r="F498" s="36">
        <v>1291761</v>
      </c>
    </row>
    <row r="499" spans="1:35" x14ac:dyDescent="0.25">
      <c r="B499" s="35">
        <v>2011</v>
      </c>
      <c r="C499" s="36" t="s">
        <v>11</v>
      </c>
      <c r="D499" s="36">
        <v>2498573</v>
      </c>
      <c r="E499" s="36">
        <v>1259121</v>
      </c>
      <c r="F499" s="36">
        <v>1239452</v>
      </c>
    </row>
    <row r="500" spans="1:35" x14ac:dyDescent="0.25">
      <c r="B500" s="35">
        <v>2011</v>
      </c>
      <c r="C500" s="36" t="s">
        <v>12</v>
      </c>
      <c r="D500" s="36">
        <v>2224140</v>
      </c>
      <c r="E500" s="36">
        <v>1113518</v>
      </c>
      <c r="F500" s="36">
        <v>1110622</v>
      </c>
    </row>
    <row r="501" spans="1:35" x14ac:dyDescent="0.25">
      <c r="B501" s="35">
        <v>2011</v>
      </c>
      <c r="C501" s="36" t="s">
        <v>13</v>
      </c>
      <c r="D501" s="36">
        <v>2003462</v>
      </c>
      <c r="E501" s="36">
        <v>998194</v>
      </c>
      <c r="F501" s="36">
        <v>1005268</v>
      </c>
    </row>
    <row r="502" spans="1:35" x14ac:dyDescent="0.25">
      <c r="B502" s="35">
        <v>2011</v>
      </c>
      <c r="C502" s="36" t="s">
        <v>14</v>
      </c>
      <c r="D502" s="36">
        <v>1876340</v>
      </c>
      <c r="E502" s="36">
        <v>932290</v>
      </c>
      <c r="F502" s="36">
        <v>944050</v>
      </c>
    </row>
    <row r="503" spans="1:35" x14ac:dyDescent="0.25">
      <c r="B503" s="35">
        <v>2011</v>
      </c>
      <c r="C503" s="36" t="s">
        <v>15</v>
      </c>
      <c r="D503" s="36">
        <v>1709382</v>
      </c>
      <c r="E503" s="36">
        <v>847199</v>
      </c>
      <c r="F503" s="36">
        <v>862183</v>
      </c>
    </row>
    <row r="504" spans="1:35" x14ac:dyDescent="0.25">
      <c r="B504" s="35">
        <v>2011</v>
      </c>
      <c r="C504" s="36" t="s">
        <v>16</v>
      </c>
      <c r="D504" s="36">
        <v>1413624</v>
      </c>
      <c r="E504" s="36">
        <v>697149</v>
      </c>
      <c r="F504" s="36">
        <v>716475</v>
      </c>
    </row>
    <row r="505" spans="1:35" x14ac:dyDescent="0.25">
      <c r="B505" s="35">
        <v>2011</v>
      </c>
      <c r="C505" s="36" t="s">
        <v>17</v>
      </c>
      <c r="D505" s="36">
        <v>1093441</v>
      </c>
      <c r="E505" s="36">
        <v>536064</v>
      </c>
      <c r="F505" s="36">
        <v>557377</v>
      </c>
    </row>
    <row r="506" spans="1:35" x14ac:dyDescent="0.25">
      <c r="B506" s="35">
        <v>2011</v>
      </c>
      <c r="C506" s="36" t="s">
        <v>18</v>
      </c>
      <c r="D506" s="36">
        <v>824707</v>
      </c>
      <c r="E506" s="36">
        <v>398906</v>
      </c>
      <c r="F506" s="36">
        <v>425801</v>
      </c>
    </row>
    <row r="507" spans="1:35" x14ac:dyDescent="0.25">
      <c r="B507" s="35">
        <v>2011</v>
      </c>
      <c r="C507" s="36" t="s">
        <v>19</v>
      </c>
      <c r="D507" s="36">
        <v>617621</v>
      </c>
      <c r="E507" s="36">
        <v>293643</v>
      </c>
      <c r="F507" s="36">
        <v>323978</v>
      </c>
    </row>
    <row r="508" spans="1:35" x14ac:dyDescent="0.25">
      <c r="B508" s="35">
        <v>2011</v>
      </c>
      <c r="C508" s="36" t="s">
        <v>20</v>
      </c>
      <c r="D508" s="36">
        <v>443719</v>
      </c>
      <c r="E508" s="36">
        <v>207798</v>
      </c>
      <c r="F508" s="36">
        <v>235921</v>
      </c>
    </row>
    <row r="509" spans="1:35" x14ac:dyDescent="0.25">
      <c r="B509" s="35">
        <v>2011</v>
      </c>
      <c r="C509" s="36" t="s">
        <v>41</v>
      </c>
      <c r="D509" s="36">
        <v>297767</v>
      </c>
      <c r="E509" s="36">
        <v>135461</v>
      </c>
      <c r="F509" s="36">
        <v>162306</v>
      </c>
    </row>
    <row r="510" spans="1:35" x14ac:dyDescent="0.25">
      <c r="B510" s="37">
        <v>2011</v>
      </c>
      <c r="C510" s="38" t="s">
        <v>30</v>
      </c>
      <c r="D510" s="38">
        <v>362789</v>
      </c>
      <c r="E510" s="38">
        <v>139374</v>
      </c>
      <c r="F510" s="38">
        <v>223415</v>
      </c>
    </row>
    <row r="511" spans="1:35" s="46" customFormat="1" ht="15" customHeight="1" x14ac:dyDescent="0.25">
      <c r="A511" s="48"/>
      <c r="B511" s="160">
        <v>2011</v>
      </c>
      <c r="C511" s="70" t="s">
        <v>24</v>
      </c>
      <c r="D511" s="71">
        <f>+SUM(D507:D510)/SUM(D494:D510)</f>
        <v>5.9490458667353967E-2</v>
      </c>
      <c r="E511" s="71">
        <f>+SUM(E507:E510)/SUM(E494:E510)</f>
        <v>5.3481079699468789E-2</v>
      </c>
      <c r="F511" s="71">
        <f>+SUM(F507:F510)/SUM(F494:F510)</f>
        <v>6.553559628265232E-2</v>
      </c>
      <c r="G511" s="48"/>
      <c r="H511" s="48"/>
      <c r="I511" s="48"/>
      <c r="J511" s="48"/>
      <c r="K511" s="48"/>
      <c r="L511" s="48"/>
      <c r="M511" s="48"/>
      <c r="N511" s="48"/>
      <c r="O511" s="48"/>
      <c r="P511" s="48"/>
      <c r="Q511" s="48"/>
      <c r="R511" s="48"/>
      <c r="S511" s="48"/>
      <c r="T511" s="48"/>
      <c r="U511" s="48"/>
      <c r="V511" s="48"/>
      <c r="W511" s="48"/>
      <c r="X511" s="48"/>
      <c r="Y511" s="48"/>
      <c r="Z511" s="48"/>
      <c r="AA511" s="48"/>
      <c r="AB511" s="48"/>
      <c r="AC511" s="48"/>
      <c r="AD511" s="48"/>
      <c r="AE511" s="48"/>
      <c r="AF511" s="48"/>
      <c r="AG511" s="48"/>
      <c r="AH511" s="48"/>
      <c r="AI511" s="48"/>
    </row>
    <row r="512" spans="1:35" s="46" customFormat="1" ht="15" customHeight="1" x14ac:dyDescent="0.25">
      <c r="A512" s="48"/>
      <c r="B512" s="69">
        <v>2011</v>
      </c>
      <c r="C512" s="70" t="s">
        <v>25</v>
      </c>
      <c r="D512" s="71">
        <f>+SUM(D507:D510)/SUM(D494:D496)</f>
        <v>0.20790356555624323</v>
      </c>
      <c r="E512" s="71">
        <f>+SUM(E507:E510)/SUM(E494:E496)</f>
        <v>0.18251236281466604</v>
      </c>
      <c r="F512" s="71">
        <f>+SUM(F507:F510)/SUM(F494:F496)</f>
        <v>0.23470881804916321</v>
      </c>
      <c r="G512" s="48"/>
      <c r="H512" s="48"/>
      <c r="I512" s="48"/>
      <c r="J512" s="48"/>
      <c r="K512" s="48"/>
      <c r="L512" s="48"/>
      <c r="M512" s="48"/>
      <c r="N512" s="48"/>
      <c r="O512" s="48"/>
      <c r="P512" s="48"/>
      <c r="Q512" s="48"/>
      <c r="R512" s="48"/>
      <c r="S512" s="48"/>
      <c r="T512" s="48"/>
      <c r="U512" s="48"/>
      <c r="V512" s="48"/>
      <c r="W512" s="48"/>
      <c r="X512" s="48"/>
      <c r="Y512" s="48"/>
      <c r="Z512" s="48"/>
      <c r="AA512" s="48"/>
      <c r="AB512" s="48"/>
      <c r="AC512" s="48"/>
      <c r="AD512" s="48"/>
      <c r="AE512" s="48"/>
      <c r="AF512" s="48"/>
      <c r="AG512" s="48"/>
      <c r="AH512" s="48"/>
      <c r="AI512" s="48"/>
    </row>
    <row r="513" spans="1:35" s="46" customFormat="1" ht="15" customHeight="1" x14ac:dyDescent="0.25">
      <c r="A513" s="48"/>
      <c r="B513" s="69">
        <v>2011</v>
      </c>
      <c r="C513" s="70" t="s">
        <v>26</v>
      </c>
      <c r="D513" s="71">
        <f>+D510/SUM(D507:D510)</f>
        <v>0.21069158648373654</v>
      </c>
      <c r="E513" s="71">
        <f>+E510/SUM(E507:E510)</f>
        <v>0.17954181244814987</v>
      </c>
      <c r="F513" s="71">
        <f>+F510/SUM(F507:F510)</f>
        <v>0.23626298090141917</v>
      </c>
      <c r="G513" s="48"/>
      <c r="H513" s="48"/>
      <c r="I513" s="48"/>
      <c r="J513" s="48"/>
      <c r="K513" s="48"/>
      <c r="L513" s="48"/>
      <c r="M513" s="48"/>
      <c r="N513" s="48"/>
      <c r="O513" s="48"/>
      <c r="P513" s="48"/>
      <c r="Q513" s="48"/>
      <c r="R513" s="48"/>
      <c r="S513" s="48"/>
      <c r="T513" s="48"/>
      <c r="U513" s="48"/>
      <c r="V513" s="48"/>
      <c r="W513" s="48"/>
      <c r="X513" s="48"/>
      <c r="Y513" s="48"/>
      <c r="Z513" s="48"/>
      <c r="AA513" s="48"/>
      <c r="AB513" s="48"/>
      <c r="AC513" s="48"/>
      <c r="AD513" s="48"/>
      <c r="AE513" s="48"/>
      <c r="AF513" s="48"/>
      <c r="AG513" s="48"/>
      <c r="AH513" s="48"/>
      <c r="AI513" s="48"/>
    </row>
    <row r="514" spans="1:35" s="46" customFormat="1" ht="15" customHeight="1" x14ac:dyDescent="0.25">
      <c r="A514" s="48"/>
      <c r="B514" s="69">
        <v>2011</v>
      </c>
      <c r="C514" s="70" t="s">
        <v>27</v>
      </c>
      <c r="D514" s="71">
        <f>+SUM(D494:D496,D507:D510)/SUM(D497:D506)</f>
        <v>0.52819896190008142</v>
      </c>
      <c r="E514" s="71">
        <f>+SUM(E494:E496,E507:E510)/SUM(E497:E506)</f>
        <v>0.5302411809294485</v>
      </c>
      <c r="F514" s="71">
        <f>+SUM(F494:F496,F507:F510)/SUM(F497:F506)</f>
        <v>0.52615008306029099</v>
      </c>
      <c r="G514" s="48"/>
      <c r="H514" s="48"/>
      <c r="I514" s="48"/>
      <c r="J514" s="48"/>
      <c r="K514" s="48"/>
      <c r="L514" s="48"/>
      <c r="M514" s="48"/>
      <c r="N514" s="48"/>
      <c r="O514" s="48"/>
      <c r="P514" s="48"/>
      <c r="Q514" s="48"/>
      <c r="R514" s="48"/>
      <c r="S514" s="48"/>
      <c r="T514" s="48"/>
      <c r="U514" s="48"/>
      <c r="V514" s="48"/>
      <c r="W514" s="48"/>
      <c r="X514" s="48"/>
      <c r="Y514" s="48"/>
      <c r="Z514" s="48"/>
      <c r="AA514" s="48"/>
      <c r="AB514" s="48"/>
      <c r="AC514" s="48"/>
      <c r="AD514" s="48"/>
      <c r="AE514" s="48"/>
      <c r="AF514" s="48"/>
      <c r="AG514" s="48"/>
      <c r="AH514" s="48"/>
      <c r="AI514" s="48"/>
    </row>
    <row r="515" spans="1:35" s="46" customFormat="1" ht="15" customHeight="1" x14ac:dyDescent="0.25">
      <c r="A515" s="48"/>
      <c r="B515" s="69">
        <v>2011</v>
      </c>
      <c r="C515" s="70" t="s">
        <v>28</v>
      </c>
      <c r="D515" s="71">
        <f>+SUM(D494:D496)/SUM(D497:D506)</f>
        <v>0.43728570472167144</v>
      </c>
      <c r="E515" s="71">
        <f>+SUM(E494:E496)/SUM(E497:E506)</f>
        <v>0.4484022303727514</v>
      </c>
      <c r="F515" s="71">
        <f>+SUM(F494:F496)/SUM(F497:F506)</f>
        <v>0.42613292735011549</v>
      </c>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c r="AD515" s="48"/>
      <c r="AE515" s="48"/>
      <c r="AF515" s="48"/>
      <c r="AG515" s="48"/>
      <c r="AH515" s="48"/>
      <c r="AI515" s="48"/>
    </row>
    <row r="516" spans="1:35" s="46" customFormat="1" ht="15" customHeight="1" x14ac:dyDescent="0.25">
      <c r="A516" s="48"/>
      <c r="B516" s="72">
        <v>2011</v>
      </c>
      <c r="C516" s="73" t="s">
        <v>29</v>
      </c>
      <c r="D516" s="96">
        <f>+SUM(D497:D506)/SUM(D507:D510)</f>
        <v>10.999495904514559</v>
      </c>
      <c r="E516" s="96">
        <f>+SUM(E497:E506)/SUM(E507:E510)</f>
        <v>12.219120518990668</v>
      </c>
      <c r="F516" s="96">
        <f>+SUM(F497:F506)/SUM(F507:F510)</f>
        <v>9.9982847232503538</v>
      </c>
      <c r="G516" s="48"/>
      <c r="H516" s="48"/>
      <c r="I516" s="48"/>
      <c r="J516" s="48"/>
      <c r="K516" s="48"/>
      <c r="L516" s="48"/>
      <c r="M516" s="48"/>
      <c r="N516" s="48"/>
      <c r="O516" s="48"/>
      <c r="P516" s="48"/>
      <c r="Q516" s="48"/>
      <c r="R516" s="48"/>
      <c r="S516" s="48"/>
      <c r="T516" s="48"/>
      <c r="U516" s="48"/>
      <c r="V516" s="48"/>
      <c r="W516" s="48"/>
      <c r="X516" s="48"/>
      <c r="Y516" s="48"/>
      <c r="Z516" s="48"/>
      <c r="AA516" s="48"/>
      <c r="AB516" s="48"/>
      <c r="AC516" s="48"/>
      <c r="AD516" s="48"/>
      <c r="AE516" s="48"/>
      <c r="AF516" s="48"/>
      <c r="AG516" s="48"/>
      <c r="AH516" s="48"/>
      <c r="AI516" s="48"/>
    </row>
    <row r="517" spans="1:35" x14ac:dyDescent="0.25">
      <c r="B517" s="4"/>
      <c r="C517" s="4"/>
      <c r="D517" s="4"/>
      <c r="E517" s="4"/>
      <c r="F517" s="4"/>
    </row>
    <row r="518" spans="1:35" x14ac:dyDescent="0.25">
      <c r="B518" s="115" t="s">
        <v>183</v>
      </c>
      <c r="C518" s="4"/>
      <c r="D518" s="4"/>
      <c r="E518" s="4"/>
      <c r="F518"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I272"/>
  <sheetViews>
    <sheetView showGridLines="0" topLeftCell="M1" zoomScale="60" zoomScaleNormal="60" workbookViewId="0">
      <selection activeCell="B272" sqref="B272"/>
    </sheetView>
  </sheetViews>
  <sheetFormatPr baseColWidth="10" defaultRowHeight="15" x14ac:dyDescent="0.25"/>
  <cols>
    <col min="3" max="3" width="49.85546875" bestFit="1" customWidth="1"/>
    <col min="4" max="4" width="14.85546875" style="163" bestFit="1" customWidth="1"/>
    <col min="5" max="5" width="14.42578125" style="163" bestFit="1" customWidth="1"/>
    <col min="6" max="6" width="14.85546875" style="163" bestFit="1" customWidth="1"/>
    <col min="9" max="9" width="21.28515625" bestFit="1" customWidth="1"/>
    <col min="10" max="10" width="14.85546875" bestFit="1" customWidth="1"/>
    <col min="11" max="11" width="15.42578125" bestFit="1" customWidth="1"/>
    <col min="12" max="12" width="14.85546875" bestFit="1" customWidth="1"/>
    <col min="14" max="14" width="29.42578125" customWidth="1"/>
    <col min="15" max="15" width="19.42578125" bestFit="1" customWidth="1"/>
    <col min="16" max="16" width="26.140625" bestFit="1" customWidth="1"/>
    <col min="17" max="17" width="25.140625" bestFit="1" customWidth="1"/>
  </cols>
  <sheetData>
    <row r="1" spans="2:17" x14ac:dyDescent="0.25">
      <c r="B1" s="46"/>
      <c r="C1" s="46"/>
      <c r="G1" s="46"/>
      <c r="H1" s="46"/>
      <c r="I1" s="46"/>
      <c r="J1" s="46"/>
    </row>
    <row r="3" spans="2:17" x14ac:dyDescent="0.25">
      <c r="B3" s="49" t="s">
        <v>45</v>
      </c>
      <c r="C3" s="46"/>
    </row>
    <row r="4" spans="2:17" x14ac:dyDescent="0.25">
      <c r="B4" s="49"/>
      <c r="C4" s="46"/>
    </row>
    <row r="5" spans="2:17" x14ac:dyDescent="0.25">
      <c r="B5" s="89"/>
      <c r="C5" s="89"/>
      <c r="N5" s="97" t="s">
        <v>1</v>
      </c>
      <c r="O5" s="56">
        <v>2050</v>
      </c>
      <c r="P5" s="68"/>
      <c r="Q5" s="68"/>
    </row>
    <row r="6" spans="2:17" x14ac:dyDescent="0.25">
      <c r="B6" s="84" t="s">
        <v>1</v>
      </c>
      <c r="C6" s="164" t="s">
        <v>46</v>
      </c>
      <c r="D6" s="84" t="s">
        <v>3</v>
      </c>
      <c r="E6" s="50" t="s">
        <v>33</v>
      </c>
      <c r="F6" s="50" t="s">
        <v>34</v>
      </c>
      <c r="H6" s="84" t="s">
        <v>1</v>
      </c>
      <c r="I6" s="164" t="s">
        <v>46</v>
      </c>
      <c r="J6" s="84" t="s">
        <v>3</v>
      </c>
      <c r="K6" s="50" t="s">
        <v>33</v>
      </c>
      <c r="L6" s="50" t="s">
        <v>34</v>
      </c>
      <c r="N6" s="68"/>
      <c r="O6" s="68"/>
      <c r="P6" s="68"/>
      <c r="Q6" s="68"/>
    </row>
    <row r="7" spans="2:17" x14ac:dyDescent="0.25">
      <c r="B7" s="81">
        <v>2000</v>
      </c>
      <c r="C7" s="81" t="s">
        <v>3</v>
      </c>
      <c r="D7" s="131">
        <v>24394145</v>
      </c>
      <c r="E7" s="131">
        <v>12254380</v>
      </c>
      <c r="F7" s="131">
        <v>12139765</v>
      </c>
      <c r="H7" s="81">
        <v>2000</v>
      </c>
      <c r="I7" s="81" t="s">
        <v>3</v>
      </c>
      <c r="J7" s="131">
        <v>24394145</v>
      </c>
      <c r="K7" s="131">
        <f>0-E7</f>
        <v>-12254380</v>
      </c>
      <c r="L7" s="131">
        <v>12139765</v>
      </c>
      <c r="N7" s="97" t="s">
        <v>153</v>
      </c>
      <c r="O7" s="68" t="s">
        <v>155</v>
      </c>
      <c r="P7" s="68" t="s">
        <v>158</v>
      </c>
      <c r="Q7" s="68" t="s">
        <v>159</v>
      </c>
    </row>
    <row r="8" spans="2:17" x14ac:dyDescent="0.25">
      <c r="B8" s="82">
        <v>2000</v>
      </c>
      <c r="C8" s="83" t="s">
        <v>6</v>
      </c>
      <c r="D8" s="57">
        <v>2736288</v>
      </c>
      <c r="E8" s="57">
        <v>1397979</v>
      </c>
      <c r="F8" s="57">
        <v>1338309</v>
      </c>
      <c r="H8" s="82">
        <v>2000</v>
      </c>
      <c r="I8" s="83" t="s">
        <v>6</v>
      </c>
      <c r="J8" s="57">
        <v>2736288</v>
      </c>
      <c r="K8" s="57">
        <f t="shared" ref="K8:K24" si="0">0-E8</f>
        <v>-1397979</v>
      </c>
      <c r="L8" s="57">
        <v>1338309</v>
      </c>
      <c r="N8" s="98" t="s">
        <v>3</v>
      </c>
      <c r="O8" s="99">
        <v>40500761</v>
      </c>
      <c r="P8" s="99">
        <v>-20195498</v>
      </c>
      <c r="Q8" s="99">
        <v>20305263</v>
      </c>
    </row>
    <row r="9" spans="2:17" x14ac:dyDescent="0.25">
      <c r="B9" s="82">
        <v>2000</v>
      </c>
      <c r="C9" s="83" t="s">
        <v>7</v>
      </c>
      <c r="D9" s="57">
        <v>2681889</v>
      </c>
      <c r="E9" s="57">
        <v>1368856</v>
      </c>
      <c r="F9" s="57">
        <v>1313033</v>
      </c>
      <c r="H9" s="82">
        <v>2000</v>
      </c>
      <c r="I9" s="83" t="s">
        <v>7</v>
      </c>
      <c r="J9" s="57">
        <v>2681889</v>
      </c>
      <c r="K9" s="57">
        <f t="shared" si="0"/>
        <v>-1368856</v>
      </c>
      <c r="L9" s="57">
        <v>1313033</v>
      </c>
      <c r="N9" s="68" t="s">
        <v>6</v>
      </c>
      <c r="O9" s="56">
        <v>40500761</v>
      </c>
      <c r="P9" s="56">
        <v>-1190523</v>
      </c>
      <c r="Q9" s="56">
        <v>1105489</v>
      </c>
    </row>
    <row r="10" spans="2:17" x14ac:dyDescent="0.25">
      <c r="B10" s="82">
        <v>2000</v>
      </c>
      <c r="C10" s="83" t="s">
        <v>8</v>
      </c>
      <c r="D10" s="57">
        <v>2680609</v>
      </c>
      <c r="E10" s="57">
        <v>1366981</v>
      </c>
      <c r="F10" s="57">
        <v>1313628</v>
      </c>
      <c r="H10" s="82">
        <v>2000</v>
      </c>
      <c r="I10" s="83" t="s">
        <v>8</v>
      </c>
      <c r="J10" s="57">
        <v>2680609</v>
      </c>
      <c r="K10" s="57">
        <f t="shared" si="0"/>
        <v>-1366981</v>
      </c>
      <c r="L10" s="57">
        <v>1313628</v>
      </c>
      <c r="N10" s="68" t="s">
        <v>7</v>
      </c>
      <c r="O10" s="56">
        <v>2377882</v>
      </c>
      <c r="P10" s="56">
        <v>-1232535</v>
      </c>
      <c r="Q10" s="56">
        <v>1145347</v>
      </c>
    </row>
    <row r="11" spans="2:17" x14ac:dyDescent="0.25">
      <c r="B11" s="82">
        <v>2000</v>
      </c>
      <c r="C11" s="83" t="s">
        <v>9</v>
      </c>
      <c r="D11" s="57">
        <v>2517631</v>
      </c>
      <c r="E11" s="57">
        <v>1281217</v>
      </c>
      <c r="F11" s="57">
        <v>1236414</v>
      </c>
      <c r="H11" s="82">
        <v>2000</v>
      </c>
      <c r="I11" s="83" t="s">
        <v>9</v>
      </c>
      <c r="J11" s="57">
        <v>2517631</v>
      </c>
      <c r="K11" s="57">
        <f t="shared" si="0"/>
        <v>-1281217</v>
      </c>
      <c r="L11" s="57">
        <v>1236414</v>
      </c>
      <c r="N11" s="68" t="s">
        <v>8</v>
      </c>
      <c r="O11" s="56">
        <v>2459532</v>
      </c>
      <c r="P11" s="56">
        <v>-1274673</v>
      </c>
      <c r="Q11" s="56">
        <v>1184859</v>
      </c>
    </row>
    <row r="12" spans="2:17" x14ac:dyDescent="0.25">
      <c r="B12" s="82">
        <v>2000</v>
      </c>
      <c r="C12" s="83" t="s">
        <v>10</v>
      </c>
      <c r="D12" s="57">
        <v>2238691</v>
      </c>
      <c r="E12" s="57">
        <v>1133330</v>
      </c>
      <c r="F12" s="57">
        <v>1105361</v>
      </c>
      <c r="H12" s="82">
        <v>2000</v>
      </c>
      <c r="I12" s="83" t="s">
        <v>10</v>
      </c>
      <c r="J12" s="57">
        <v>2238691</v>
      </c>
      <c r="K12" s="57">
        <f t="shared" si="0"/>
        <v>-1133330</v>
      </c>
      <c r="L12" s="57">
        <v>1105361</v>
      </c>
      <c r="N12" s="68" t="s">
        <v>9</v>
      </c>
      <c r="O12" s="56">
        <v>2532595</v>
      </c>
      <c r="P12" s="56">
        <v>-1310406</v>
      </c>
      <c r="Q12" s="56">
        <v>1222189</v>
      </c>
    </row>
    <row r="13" spans="2:17" x14ac:dyDescent="0.25">
      <c r="B13" s="82">
        <v>2000</v>
      </c>
      <c r="C13" s="83" t="s">
        <v>11</v>
      </c>
      <c r="D13" s="57">
        <v>2031899</v>
      </c>
      <c r="E13" s="57">
        <v>1022478</v>
      </c>
      <c r="F13" s="57">
        <v>1009421</v>
      </c>
      <c r="H13" s="82">
        <v>2000</v>
      </c>
      <c r="I13" s="83" t="s">
        <v>11</v>
      </c>
      <c r="J13" s="57">
        <v>2031899</v>
      </c>
      <c r="K13" s="57">
        <f t="shared" si="0"/>
        <v>-1022478</v>
      </c>
      <c r="L13" s="57">
        <v>1009421</v>
      </c>
      <c r="N13" s="68" t="s">
        <v>10</v>
      </c>
      <c r="O13" s="56">
        <v>2590838</v>
      </c>
      <c r="P13" s="56">
        <v>-1335042</v>
      </c>
      <c r="Q13" s="56">
        <v>1255796</v>
      </c>
    </row>
    <row r="14" spans="2:17" x14ac:dyDescent="0.25">
      <c r="B14" s="82">
        <v>2000</v>
      </c>
      <c r="C14" s="83" t="s">
        <v>12</v>
      </c>
      <c r="D14" s="57">
        <v>1914716</v>
      </c>
      <c r="E14" s="57">
        <v>959892</v>
      </c>
      <c r="F14" s="57">
        <v>954824</v>
      </c>
      <c r="H14" s="82">
        <v>2000</v>
      </c>
      <c r="I14" s="83" t="s">
        <v>12</v>
      </c>
      <c r="J14" s="57">
        <v>1914716</v>
      </c>
      <c r="K14" s="57">
        <f t="shared" si="0"/>
        <v>-959892</v>
      </c>
      <c r="L14" s="57">
        <v>954824</v>
      </c>
      <c r="N14" s="68" t="s">
        <v>11</v>
      </c>
      <c r="O14" s="56">
        <v>2638828</v>
      </c>
      <c r="P14" s="56">
        <v>-1352886</v>
      </c>
      <c r="Q14" s="56">
        <v>1285942</v>
      </c>
    </row>
    <row r="15" spans="2:17" x14ac:dyDescent="0.25">
      <c r="B15" s="82">
        <v>2000</v>
      </c>
      <c r="C15" s="83" t="s">
        <v>13</v>
      </c>
      <c r="D15" s="57">
        <v>1718736</v>
      </c>
      <c r="E15" s="57">
        <v>859214</v>
      </c>
      <c r="F15" s="57">
        <v>859522</v>
      </c>
      <c r="H15" s="82">
        <v>2000</v>
      </c>
      <c r="I15" s="83" t="s">
        <v>13</v>
      </c>
      <c r="J15" s="57">
        <v>1718736</v>
      </c>
      <c r="K15" s="57">
        <f t="shared" si="0"/>
        <v>-859214</v>
      </c>
      <c r="L15" s="57">
        <v>859522</v>
      </c>
      <c r="N15" s="68" t="s">
        <v>12</v>
      </c>
      <c r="O15" s="56">
        <v>2682676</v>
      </c>
      <c r="P15" s="56">
        <v>-1369152</v>
      </c>
      <c r="Q15" s="56">
        <v>1313524</v>
      </c>
    </row>
    <row r="16" spans="2:17" x14ac:dyDescent="0.25">
      <c r="B16" s="82">
        <v>2000</v>
      </c>
      <c r="C16" s="83" t="s">
        <v>14</v>
      </c>
      <c r="D16" s="57">
        <v>1419613</v>
      </c>
      <c r="E16" s="57">
        <v>707648</v>
      </c>
      <c r="F16" s="57">
        <v>711965</v>
      </c>
      <c r="H16" s="82">
        <v>2000</v>
      </c>
      <c r="I16" s="83" t="s">
        <v>14</v>
      </c>
      <c r="J16" s="57">
        <v>1419613</v>
      </c>
      <c r="K16" s="57">
        <f t="shared" si="0"/>
        <v>-707648</v>
      </c>
      <c r="L16" s="57">
        <v>711965</v>
      </c>
      <c r="N16" s="68" t="s">
        <v>13</v>
      </c>
      <c r="O16" s="56">
        <v>2724300</v>
      </c>
      <c r="P16" s="56">
        <v>-1384533</v>
      </c>
      <c r="Q16" s="56">
        <v>1339767</v>
      </c>
    </row>
    <row r="17" spans="1:35" x14ac:dyDescent="0.25">
      <c r="B17" s="82">
        <v>2000</v>
      </c>
      <c r="C17" s="83" t="s">
        <v>15</v>
      </c>
      <c r="D17" s="57">
        <v>1117659</v>
      </c>
      <c r="E17" s="57">
        <v>555646</v>
      </c>
      <c r="F17" s="57">
        <v>562013</v>
      </c>
      <c r="H17" s="82">
        <v>2000</v>
      </c>
      <c r="I17" s="83" t="s">
        <v>15</v>
      </c>
      <c r="J17" s="57">
        <v>1117659</v>
      </c>
      <c r="K17" s="57">
        <f t="shared" si="0"/>
        <v>-555646</v>
      </c>
      <c r="L17" s="57">
        <v>562013</v>
      </c>
      <c r="N17" s="68" t="s">
        <v>14</v>
      </c>
      <c r="O17" s="56">
        <v>2752676</v>
      </c>
      <c r="P17" s="56">
        <v>-1392605</v>
      </c>
      <c r="Q17" s="56">
        <v>1360071</v>
      </c>
    </row>
    <row r="18" spans="1:35" x14ac:dyDescent="0.25">
      <c r="B18" s="82">
        <v>2000</v>
      </c>
      <c r="C18" s="83" t="s">
        <v>16</v>
      </c>
      <c r="D18" s="57">
        <v>888111</v>
      </c>
      <c r="E18" s="57">
        <v>438489</v>
      </c>
      <c r="F18" s="57">
        <v>449622</v>
      </c>
      <c r="H18" s="82">
        <v>2000</v>
      </c>
      <c r="I18" s="83" t="s">
        <v>16</v>
      </c>
      <c r="J18" s="57">
        <v>888111</v>
      </c>
      <c r="K18" s="57">
        <f t="shared" si="0"/>
        <v>-438489</v>
      </c>
      <c r="L18" s="57">
        <v>449622</v>
      </c>
      <c r="N18" s="68" t="s">
        <v>15</v>
      </c>
      <c r="O18" s="56">
        <v>2724489</v>
      </c>
      <c r="P18" s="56">
        <v>-1371465</v>
      </c>
      <c r="Q18" s="56">
        <v>1353024</v>
      </c>
    </row>
    <row r="19" spans="1:35" x14ac:dyDescent="0.25">
      <c r="B19" s="82">
        <v>2000</v>
      </c>
      <c r="C19" s="83" t="s">
        <v>17</v>
      </c>
      <c r="D19" s="57">
        <v>704448</v>
      </c>
      <c r="E19" s="57">
        <v>345654</v>
      </c>
      <c r="F19" s="57">
        <v>358794</v>
      </c>
      <c r="H19" s="82">
        <v>2000</v>
      </c>
      <c r="I19" s="83" t="s">
        <v>17</v>
      </c>
      <c r="J19" s="57">
        <v>704448</v>
      </c>
      <c r="K19" s="57">
        <f t="shared" si="0"/>
        <v>-345654</v>
      </c>
      <c r="L19" s="57">
        <v>358794</v>
      </c>
      <c r="N19" s="68" t="s">
        <v>16</v>
      </c>
      <c r="O19" s="56">
        <v>2623107</v>
      </c>
      <c r="P19" s="56">
        <v>-1313092</v>
      </c>
      <c r="Q19" s="56">
        <v>1310015</v>
      </c>
    </row>
    <row r="20" spans="1:35" x14ac:dyDescent="0.25">
      <c r="B20" s="82">
        <v>2000</v>
      </c>
      <c r="C20" s="83" t="s">
        <v>18</v>
      </c>
      <c r="D20" s="57">
        <v>560507</v>
      </c>
      <c r="E20" s="57">
        <v>272306</v>
      </c>
      <c r="F20" s="57">
        <v>288201</v>
      </c>
      <c r="H20" s="82">
        <v>2000</v>
      </c>
      <c r="I20" s="83" t="s">
        <v>18</v>
      </c>
      <c r="J20" s="57">
        <v>560507</v>
      </c>
      <c r="K20" s="57">
        <f t="shared" si="0"/>
        <v>-272306</v>
      </c>
      <c r="L20" s="57">
        <v>288201</v>
      </c>
      <c r="N20" s="68" t="s">
        <v>17</v>
      </c>
      <c r="O20" s="56">
        <v>2501620</v>
      </c>
      <c r="P20" s="56">
        <v>-1241907</v>
      </c>
      <c r="Q20" s="56">
        <v>1259713</v>
      </c>
    </row>
    <row r="21" spans="1:35" x14ac:dyDescent="0.25">
      <c r="B21" s="82">
        <v>2000</v>
      </c>
      <c r="C21" s="83" t="s">
        <v>19</v>
      </c>
      <c r="D21" s="57">
        <v>435980</v>
      </c>
      <c r="E21" s="57">
        <v>208707</v>
      </c>
      <c r="F21" s="57">
        <v>227273</v>
      </c>
      <c r="H21" s="82">
        <v>2000</v>
      </c>
      <c r="I21" s="83" t="s">
        <v>19</v>
      </c>
      <c r="J21" s="57">
        <v>435980</v>
      </c>
      <c r="K21" s="57">
        <f t="shared" si="0"/>
        <v>-208707</v>
      </c>
      <c r="L21" s="57">
        <v>227273</v>
      </c>
      <c r="N21" s="68" t="s">
        <v>18</v>
      </c>
      <c r="O21" s="56">
        <v>2388344</v>
      </c>
      <c r="P21" s="56">
        <v>-1170969</v>
      </c>
      <c r="Q21" s="56">
        <v>1217375</v>
      </c>
    </row>
    <row r="22" spans="1:35" x14ac:dyDescent="0.25">
      <c r="B22" s="82">
        <v>2000</v>
      </c>
      <c r="C22" s="83" t="s">
        <v>20</v>
      </c>
      <c r="D22" s="57">
        <v>321860</v>
      </c>
      <c r="E22" s="57">
        <v>150491</v>
      </c>
      <c r="F22" s="57">
        <v>171369</v>
      </c>
      <c r="H22" s="82">
        <v>2000</v>
      </c>
      <c r="I22" s="83" t="s">
        <v>20</v>
      </c>
      <c r="J22" s="57">
        <v>321860</v>
      </c>
      <c r="K22" s="57">
        <f t="shared" si="0"/>
        <v>-150491</v>
      </c>
      <c r="L22" s="57">
        <v>171369</v>
      </c>
      <c r="N22" s="68" t="s">
        <v>19</v>
      </c>
      <c r="O22" s="56">
        <v>2104377</v>
      </c>
      <c r="P22" s="56">
        <v>-1014883</v>
      </c>
      <c r="Q22" s="56">
        <v>1089494</v>
      </c>
    </row>
    <row r="23" spans="1:35" x14ac:dyDescent="0.25">
      <c r="B23" s="82">
        <v>2000</v>
      </c>
      <c r="C23" s="83" t="s">
        <v>41</v>
      </c>
      <c r="D23" s="57">
        <v>216791</v>
      </c>
      <c r="E23" s="57">
        <v>97934</v>
      </c>
      <c r="F23" s="57">
        <v>118857</v>
      </c>
      <c r="H23" s="82">
        <v>2000</v>
      </c>
      <c r="I23" s="83" t="s">
        <v>41</v>
      </c>
      <c r="J23" s="57">
        <v>216791</v>
      </c>
      <c r="K23" s="57">
        <f t="shared" si="0"/>
        <v>-97934</v>
      </c>
      <c r="L23" s="57">
        <v>118857</v>
      </c>
      <c r="N23" s="68" t="s">
        <v>20</v>
      </c>
      <c r="O23" s="56">
        <v>1700167</v>
      </c>
      <c r="P23" s="56">
        <v>-804395</v>
      </c>
      <c r="Q23" s="56">
        <v>895772</v>
      </c>
    </row>
    <row r="24" spans="1:35" x14ac:dyDescent="0.25">
      <c r="B24" s="84">
        <v>2000</v>
      </c>
      <c r="C24" s="85" t="s">
        <v>30</v>
      </c>
      <c r="D24" s="66">
        <v>208717</v>
      </c>
      <c r="E24" s="66">
        <v>87558</v>
      </c>
      <c r="F24" s="66">
        <v>121159</v>
      </c>
      <c r="H24" s="84">
        <v>2000</v>
      </c>
      <c r="I24" s="85" t="s">
        <v>30</v>
      </c>
      <c r="J24" s="66">
        <v>208717</v>
      </c>
      <c r="K24" s="66">
        <f t="shared" si="0"/>
        <v>-87558</v>
      </c>
      <c r="L24" s="66">
        <v>121159</v>
      </c>
      <c r="N24" s="68" t="s">
        <v>41</v>
      </c>
      <c r="O24" s="56">
        <v>1325241</v>
      </c>
      <c r="P24" s="56">
        <v>-608545</v>
      </c>
      <c r="Q24" s="56">
        <v>716696</v>
      </c>
    </row>
    <row r="25" spans="1:35" s="46" customFormat="1" ht="15" customHeight="1" x14ac:dyDescent="0.25">
      <c r="A25" s="48"/>
      <c r="B25" s="160">
        <v>2000</v>
      </c>
      <c r="C25" s="70" t="s">
        <v>24</v>
      </c>
      <c r="D25" s="71">
        <f>+SUM(D21:D24)/SUM(D8:D24)</f>
        <v>4.8509509146559555E-2</v>
      </c>
      <c r="E25" s="71">
        <f>+SUM(E21:E24)/SUM(E8:E24)</f>
        <v>4.4448597154650007E-2</v>
      </c>
      <c r="F25" s="71">
        <f>+SUM(F21:F24)/SUM(F8:F24)</f>
        <v>5.2608761372234143E-2</v>
      </c>
      <c r="G25" s="48"/>
      <c r="H25" s="81">
        <v>2005</v>
      </c>
      <c r="I25" s="81" t="s">
        <v>3</v>
      </c>
      <c r="J25" s="131">
        <v>26444921</v>
      </c>
      <c r="K25" s="148">
        <f t="shared" ref="K25:K42" si="1">0-E31</f>
        <v>-13272966</v>
      </c>
      <c r="L25" s="131">
        <v>13171955</v>
      </c>
      <c r="M25" s="48"/>
      <c r="N25" s="68" t="s">
        <v>30</v>
      </c>
      <c r="O25" s="56">
        <v>2078077</v>
      </c>
      <c r="P25" s="56">
        <v>-827887</v>
      </c>
      <c r="Q25" s="56">
        <v>1250190</v>
      </c>
      <c r="R25" s="48"/>
      <c r="S25" s="48"/>
      <c r="T25" s="48"/>
      <c r="U25" s="48"/>
      <c r="V25" s="48"/>
      <c r="W25" s="48"/>
      <c r="X25" s="48"/>
      <c r="Y25" s="48"/>
      <c r="Z25" s="48"/>
      <c r="AA25" s="48"/>
      <c r="AB25" s="48"/>
      <c r="AC25" s="48"/>
      <c r="AD25" s="48"/>
      <c r="AE25" s="48"/>
      <c r="AF25" s="48"/>
      <c r="AG25" s="48"/>
      <c r="AH25" s="48"/>
      <c r="AI25" s="48"/>
    </row>
    <row r="26" spans="1:35" s="46" customFormat="1" ht="15" customHeight="1" x14ac:dyDescent="0.25">
      <c r="A26" s="48"/>
      <c r="B26" s="69">
        <v>2000</v>
      </c>
      <c r="C26" s="70" t="s">
        <v>25</v>
      </c>
      <c r="D26" s="71">
        <f>+SUM(D21:D24)/SUM(D8:D10)</f>
        <v>0.14611424477693324</v>
      </c>
      <c r="E26" s="71">
        <f>+SUM(E21:E24)/SUM(E8:E10)</f>
        <v>0.1317644520220542</v>
      </c>
      <c r="F26" s="71">
        <f>+SUM(F21:F24)/SUM(F8:F10)</f>
        <v>0.16107511532243624</v>
      </c>
      <c r="G26" s="48"/>
      <c r="H26" s="82">
        <v>2005</v>
      </c>
      <c r="I26" s="83" t="s">
        <v>6</v>
      </c>
      <c r="J26" s="57">
        <v>26444921</v>
      </c>
      <c r="K26" s="57">
        <f t="shared" si="1"/>
        <v>-1421109</v>
      </c>
      <c r="L26" s="57">
        <v>1353852</v>
      </c>
      <c r="M26" s="48"/>
      <c r="N26" s="68" t="s">
        <v>154</v>
      </c>
      <c r="O26" s="56">
        <v>119206271</v>
      </c>
      <c r="P26" s="56">
        <v>-40390996</v>
      </c>
      <c r="Q26" s="56">
        <v>40610526</v>
      </c>
      <c r="R26" s="48"/>
      <c r="S26" s="48"/>
      <c r="T26" s="48"/>
      <c r="U26" s="48"/>
      <c r="V26" s="48"/>
      <c r="W26" s="48"/>
      <c r="X26" s="48"/>
      <c r="Y26" s="48"/>
      <c r="Z26" s="48"/>
      <c r="AA26" s="48"/>
      <c r="AB26" s="48"/>
      <c r="AC26" s="48"/>
      <c r="AD26" s="48"/>
      <c r="AE26" s="48"/>
      <c r="AF26" s="48"/>
      <c r="AG26" s="48"/>
      <c r="AH26" s="48"/>
      <c r="AI26" s="48"/>
    </row>
    <row r="27" spans="1:35" s="46" customFormat="1" ht="15" customHeight="1" x14ac:dyDescent="0.25">
      <c r="A27" s="48"/>
      <c r="B27" s="69">
        <v>2000</v>
      </c>
      <c r="C27" s="70" t="s">
        <v>26</v>
      </c>
      <c r="D27" s="71">
        <f>+D24/SUM(D21:D24)</f>
        <v>0.17637837728208439</v>
      </c>
      <c r="E27" s="71">
        <f>+E24/SUM(E21:E24)</f>
        <v>0.16074831555563715</v>
      </c>
      <c r="F27" s="71">
        <f>+F24/SUM(F21:F24)</f>
        <v>0.18970873299950836</v>
      </c>
      <c r="G27" s="48"/>
      <c r="H27" s="82">
        <v>2005</v>
      </c>
      <c r="I27" s="83" t="s">
        <v>7</v>
      </c>
      <c r="J27" s="57">
        <v>2717633</v>
      </c>
      <c r="K27" s="57">
        <f t="shared" si="1"/>
        <v>-1391198</v>
      </c>
      <c r="L27" s="57">
        <v>1326435</v>
      </c>
      <c r="M27" s="48"/>
      <c r="N27" s="48"/>
      <c r="O27" s="48"/>
      <c r="P27" s="48"/>
      <c r="Q27" s="48"/>
      <c r="R27" s="48"/>
      <c r="S27" s="48"/>
      <c r="T27" s="48"/>
      <c r="U27" s="48"/>
      <c r="V27" s="48"/>
      <c r="W27" s="48"/>
      <c r="X27" s="48"/>
      <c r="Y27" s="48"/>
      <c r="Z27" s="48"/>
      <c r="AA27" s="48"/>
      <c r="AB27" s="48"/>
      <c r="AC27" s="48"/>
      <c r="AD27" s="48"/>
      <c r="AE27" s="48"/>
      <c r="AF27" s="48"/>
      <c r="AG27" s="48"/>
      <c r="AH27" s="48"/>
      <c r="AI27" s="48"/>
    </row>
    <row r="28" spans="1:35" s="46" customFormat="1" ht="15" customHeight="1" x14ac:dyDescent="0.25">
      <c r="A28" s="48"/>
      <c r="B28" s="69">
        <v>2000</v>
      </c>
      <c r="C28" s="70" t="s">
        <v>27</v>
      </c>
      <c r="D28" s="71">
        <f>+SUM(D8:D10,D21:D24)/SUM(D11:D20)</f>
        <v>0.61422228980643279</v>
      </c>
      <c r="E28" s="71">
        <f>+SUM(E8:E10,E21:E24)/SUM(E11:E20)</f>
        <v>0.61755330144086351</v>
      </c>
      <c r="F28" s="71">
        <f>+SUM(F8:F10,F21:F24)/SUM(F11:F20)</f>
        <v>0.61087371421193648</v>
      </c>
      <c r="G28" s="48"/>
      <c r="H28" s="82">
        <v>2005</v>
      </c>
      <c r="I28" s="83" t="s">
        <v>8</v>
      </c>
      <c r="J28" s="57">
        <v>2669179</v>
      </c>
      <c r="K28" s="57">
        <f t="shared" si="1"/>
        <v>-1365750</v>
      </c>
      <c r="L28" s="57">
        <v>1303429</v>
      </c>
      <c r="M28" s="48"/>
      <c r="N28" s="48"/>
      <c r="O28" s="48"/>
      <c r="P28" s="48"/>
      <c r="Q28" s="48"/>
      <c r="R28" s="48"/>
      <c r="S28" s="48"/>
      <c r="T28" s="48"/>
      <c r="U28" s="48"/>
      <c r="V28" s="48"/>
      <c r="W28" s="48"/>
      <c r="X28" s="48"/>
      <c r="Y28" s="48"/>
      <c r="Z28" s="48"/>
      <c r="AA28" s="48"/>
      <c r="AB28" s="48"/>
      <c r="AC28" s="48"/>
      <c r="AD28" s="48"/>
      <c r="AE28" s="48"/>
      <c r="AF28" s="48"/>
      <c r="AG28" s="48"/>
      <c r="AH28" s="48"/>
      <c r="AI28" s="48"/>
    </row>
    <row r="29" spans="1:35" s="46" customFormat="1" ht="15" customHeight="1" x14ac:dyDescent="0.25">
      <c r="A29" s="48"/>
      <c r="B29" s="69">
        <v>2000</v>
      </c>
      <c r="C29" s="70" t="s">
        <v>28</v>
      </c>
      <c r="D29" s="71">
        <f>+SUM(D8:D10)/SUM(D11:D20)</f>
        <v>0.53591715887448732</v>
      </c>
      <c r="E29" s="71">
        <f>+SUM(E8:E10)/SUM(E11:E20)</f>
        <v>0.54565532636894432</v>
      </c>
      <c r="F29" s="71">
        <f>+SUM(F8:F10)/SUM(F11:F20)</f>
        <v>0.52612764338015616</v>
      </c>
      <c r="G29" s="48"/>
      <c r="H29" s="82">
        <v>2005</v>
      </c>
      <c r="I29" s="83" t="s">
        <v>9</v>
      </c>
      <c r="J29" s="57">
        <v>2655820</v>
      </c>
      <c r="K29" s="57">
        <f t="shared" si="1"/>
        <v>-1354656</v>
      </c>
      <c r="L29" s="57">
        <v>1301164</v>
      </c>
      <c r="M29" s="48"/>
      <c r="N29" s="48"/>
      <c r="O29" s="48"/>
      <c r="P29" s="48"/>
      <c r="Q29" s="48"/>
      <c r="R29" s="48"/>
      <c r="S29" s="48"/>
      <c r="T29" s="48"/>
      <c r="U29" s="48"/>
      <c r="V29" s="48"/>
      <c r="W29" s="48"/>
      <c r="X29" s="48"/>
      <c r="Y29" s="48"/>
      <c r="Z29" s="48"/>
      <c r="AA29" s="48"/>
      <c r="AB29" s="48"/>
      <c r="AC29" s="48"/>
      <c r="AD29" s="48"/>
      <c r="AE29" s="48"/>
      <c r="AF29" s="48"/>
      <c r="AG29" s="48"/>
      <c r="AH29" s="48"/>
      <c r="AI29" s="48"/>
    </row>
    <row r="30" spans="1:35" s="46" customFormat="1" ht="15" customHeight="1" x14ac:dyDescent="0.25">
      <c r="A30" s="48"/>
      <c r="B30" s="69">
        <v>2000</v>
      </c>
      <c r="C30" s="73" t="s">
        <v>29</v>
      </c>
      <c r="D30" s="96">
        <f>+SUM(D11:D20)/SUM(D21:D24)</f>
        <v>12.770555238188598</v>
      </c>
      <c r="E30" s="96">
        <f>+SUM(E11:E20)/SUM(E21:E24)</f>
        <v>13.908597550900513</v>
      </c>
      <c r="F30" s="96">
        <f>+SUM(F11:F20)/SUM(F21:F24)</f>
        <v>11.799957097538902</v>
      </c>
      <c r="G30" s="48"/>
      <c r="H30" s="82">
        <v>2005</v>
      </c>
      <c r="I30" s="83" t="s">
        <v>10</v>
      </c>
      <c r="J30" s="57">
        <v>2478653</v>
      </c>
      <c r="K30" s="57">
        <f t="shared" si="1"/>
        <v>-1255800</v>
      </c>
      <c r="L30" s="57">
        <v>1222853</v>
      </c>
      <c r="M30" s="48"/>
      <c r="N30" s="48"/>
      <c r="O30" s="48"/>
      <c r="P30" s="48"/>
      <c r="Q30" s="48"/>
      <c r="R30" s="48"/>
      <c r="S30" s="48"/>
      <c r="T30" s="48"/>
      <c r="U30" s="48"/>
      <c r="V30" s="48"/>
      <c r="W30" s="48"/>
      <c r="X30" s="48"/>
      <c r="Y30" s="48"/>
      <c r="Z30" s="48"/>
      <c r="AA30" s="48"/>
      <c r="AB30" s="48"/>
      <c r="AC30" s="48"/>
      <c r="AD30" s="48"/>
      <c r="AE30" s="48"/>
      <c r="AF30" s="48"/>
      <c r="AG30" s="48"/>
      <c r="AH30" s="48"/>
      <c r="AI30" s="48"/>
    </row>
    <row r="31" spans="1:35" x14ac:dyDescent="0.25">
      <c r="B31" s="81">
        <v>2005</v>
      </c>
      <c r="C31" s="81" t="s">
        <v>3</v>
      </c>
      <c r="D31" s="131">
        <v>26444921</v>
      </c>
      <c r="E31" s="131">
        <v>13272966</v>
      </c>
      <c r="F31" s="131">
        <v>13171955</v>
      </c>
      <c r="H31" s="82">
        <v>2005</v>
      </c>
      <c r="I31" s="83" t="s">
        <v>11</v>
      </c>
      <c r="J31" s="57">
        <v>2198933</v>
      </c>
      <c r="K31" s="57">
        <f t="shared" si="1"/>
        <v>-1106185</v>
      </c>
      <c r="L31" s="57">
        <v>1092748</v>
      </c>
    </row>
    <row r="32" spans="1:35" x14ac:dyDescent="0.25">
      <c r="B32" s="82">
        <v>2005</v>
      </c>
      <c r="C32" s="83" t="s">
        <v>6</v>
      </c>
      <c r="D32" s="57">
        <v>26444921</v>
      </c>
      <c r="E32" s="57">
        <v>1421109</v>
      </c>
      <c r="F32" s="57">
        <v>1353852</v>
      </c>
      <c r="H32" s="82">
        <v>2005</v>
      </c>
      <c r="I32" s="83" t="s">
        <v>12</v>
      </c>
      <c r="J32" s="57">
        <v>1997058</v>
      </c>
      <c r="K32" s="57">
        <f t="shared" si="1"/>
        <v>-999336</v>
      </c>
      <c r="L32" s="57">
        <v>997722</v>
      </c>
    </row>
    <row r="33" spans="2:12" x14ac:dyDescent="0.25">
      <c r="B33" s="82">
        <v>2005</v>
      </c>
      <c r="C33" s="83" t="s">
        <v>7</v>
      </c>
      <c r="D33" s="57">
        <v>2717633</v>
      </c>
      <c r="E33" s="57">
        <v>1391198</v>
      </c>
      <c r="F33" s="57">
        <v>1326435</v>
      </c>
      <c r="H33" s="82">
        <v>2005</v>
      </c>
      <c r="I33" s="83" t="s">
        <v>13</v>
      </c>
      <c r="J33" s="57">
        <v>1881996</v>
      </c>
      <c r="K33" s="57">
        <f t="shared" si="1"/>
        <v>-938833</v>
      </c>
      <c r="L33" s="57">
        <v>943163</v>
      </c>
    </row>
    <row r="34" spans="2:12" x14ac:dyDescent="0.25">
      <c r="B34" s="82">
        <v>2005</v>
      </c>
      <c r="C34" s="83" t="s">
        <v>8</v>
      </c>
      <c r="D34" s="57">
        <v>2669179</v>
      </c>
      <c r="E34" s="57">
        <v>1365750</v>
      </c>
      <c r="F34" s="57">
        <v>1303429</v>
      </c>
      <c r="H34" s="82">
        <v>2005</v>
      </c>
      <c r="I34" s="83" t="s">
        <v>14</v>
      </c>
      <c r="J34" s="57">
        <v>1687172</v>
      </c>
      <c r="K34" s="57">
        <f t="shared" si="1"/>
        <v>-839743</v>
      </c>
      <c r="L34" s="57">
        <v>847429</v>
      </c>
    </row>
    <row r="35" spans="2:12" x14ac:dyDescent="0.25">
      <c r="B35" s="82">
        <v>2005</v>
      </c>
      <c r="C35" s="83" t="s">
        <v>9</v>
      </c>
      <c r="D35" s="57">
        <v>2655820</v>
      </c>
      <c r="E35" s="57">
        <v>1354656</v>
      </c>
      <c r="F35" s="57">
        <v>1301164</v>
      </c>
      <c r="H35" s="82">
        <v>2005</v>
      </c>
      <c r="I35" s="83" t="s">
        <v>15</v>
      </c>
      <c r="J35" s="57">
        <v>1386302</v>
      </c>
      <c r="K35" s="57">
        <f t="shared" si="1"/>
        <v>-687617</v>
      </c>
      <c r="L35" s="57">
        <v>698685</v>
      </c>
    </row>
    <row r="36" spans="2:12" x14ac:dyDescent="0.25">
      <c r="B36" s="82">
        <v>2005</v>
      </c>
      <c r="C36" s="83" t="s">
        <v>10</v>
      </c>
      <c r="D36" s="57">
        <v>2478653</v>
      </c>
      <c r="E36" s="57">
        <v>1255800</v>
      </c>
      <c r="F36" s="57">
        <v>1222853</v>
      </c>
      <c r="H36" s="82">
        <v>2005</v>
      </c>
      <c r="I36" s="83" t="s">
        <v>16</v>
      </c>
      <c r="J36" s="57">
        <v>1081480</v>
      </c>
      <c r="K36" s="57">
        <f t="shared" si="1"/>
        <v>-534816</v>
      </c>
      <c r="L36" s="57">
        <v>546664</v>
      </c>
    </row>
    <row r="37" spans="2:12" x14ac:dyDescent="0.25">
      <c r="B37" s="82">
        <v>2005</v>
      </c>
      <c r="C37" s="83" t="s">
        <v>11</v>
      </c>
      <c r="D37" s="57">
        <v>2198933</v>
      </c>
      <c r="E37" s="57">
        <v>1106185</v>
      </c>
      <c r="F37" s="57">
        <v>1092748</v>
      </c>
      <c r="H37" s="82">
        <v>2005</v>
      </c>
      <c r="I37" s="83" t="s">
        <v>17</v>
      </c>
      <c r="J37" s="57">
        <v>846847</v>
      </c>
      <c r="K37" s="57">
        <f t="shared" si="1"/>
        <v>-414547</v>
      </c>
      <c r="L37" s="57">
        <v>432300</v>
      </c>
    </row>
    <row r="38" spans="2:12" x14ac:dyDescent="0.25">
      <c r="B38" s="82">
        <v>2005</v>
      </c>
      <c r="C38" s="83" t="s">
        <v>12</v>
      </c>
      <c r="D38" s="57">
        <v>1997058</v>
      </c>
      <c r="E38" s="57">
        <v>999336</v>
      </c>
      <c r="F38" s="57">
        <v>997722</v>
      </c>
      <c r="H38" s="82">
        <v>2005</v>
      </c>
      <c r="I38" s="83" t="s">
        <v>18</v>
      </c>
      <c r="J38" s="57">
        <v>656368</v>
      </c>
      <c r="K38" s="57">
        <f t="shared" si="1"/>
        <v>-317869</v>
      </c>
      <c r="L38" s="57">
        <v>338499</v>
      </c>
    </row>
    <row r="39" spans="2:12" x14ac:dyDescent="0.25">
      <c r="B39" s="82">
        <v>2005</v>
      </c>
      <c r="C39" s="83" t="s">
        <v>13</v>
      </c>
      <c r="D39" s="57">
        <v>1881996</v>
      </c>
      <c r="E39" s="57">
        <v>938833</v>
      </c>
      <c r="F39" s="57">
        <v>943163</v>
      </c>
      <c r="H39" s="82">
        <v>2005</v>
      </c>
      <c r="I39" s="83" t="s">
        <v>19</v>
      </c>
      <c r="J39" s="57">
        <v>502014</v>
      </c>
      <c r="K39" s="57">
        <f t="shared" si="1"/>
        <v>-240252</v>
      </c>
      <c r="L39" s="57">
        <v>261762</v>
      </c>
    </row>
    <row r="40" spans="2:12" x14ac:dyDescent="0.25">
      <c r="B40" s="82">
        <v>2005</v>
      </c>
      <c r="C40" s="83" t="s">
        <v>14</v>
      </c>
      <c r="D40" s="57">
        <v>1687172</v>
      </c>
      <c r="E40" s="57">
        <v>839743</v>
      </c>
      <c r="F40" s="57">
        <v>847429</v>
      </c>
      <c r="H40" s="82">
        <v>2005</v>
      </c>
      <c r="I40" s="83" t="s">
        <v>20</v>
      </c>
      <c r="J40" s="57">
        <v>364805</v>
      </c>
      <c r="K40" s="57">
        <f t="shared" si="1"/>
        <v>-172322</v>
      </c>
      <c r="L40" s="57">
        <v>192483</v>
      </c>
    </row>
    <row r="41" spans="2:12" x14ac:dyDescent="0.25">
      <c r="B41" s="82">
        <v>2005</v>
      </c>
      <c r="C41" s="83" t="s">
        <v>15</v>
      </c>
      <c r="D41" s="57">
        <v>1386302</v>
      </c>
      <c r="E41" s="57">
        <v>687617</v>
      </c>
      <c r="F41" s="57">
        <v>698685</v>
      </c>
      <c r="H41" s="82">
        <v>2005</v>
      </c>
      <c r="I41" s="83" t="s">
        <v>41</v>
      </c>
      <c r="J41" s="57">
        <v>251980</v>
      </c>
      <c r="K41" s="57">
        <f t="shared" si="1"/>
        <v>-114492</v>
      </c>
      <c r="L41" s="57">
        <v>137488</v>
      </c>
    </row>
    <row r="42" spans="2:12" x14ac:dyDescent="0.25">
      <c r="B42" s="82">
        <v>2005</v>
      </c>
      <c r="C42" s="83" t="s">
        <v>16</v>
      </c>
      <c r="D42" s="57">
        <v>1081480</v>
      </c>
      <c r="E42" s="57">
        <v>534816</v>
      </c>
      <c r="F42" s="57">
        <v>546664</v>
      </c>
      <c r="H42" s="84">
        <v>2005</v>
      </c>
      <c r="I42" s="85" t="s">
        <v>30</v>
      </c>
      <c r="J42" s="66">
        <v>293720</v>
      </c>
      <c r="K42" s="66">
        <f t="shared" si="1"/>
        <v>-118441</v>
      </c>
      <c r="L42" s="66">
        <v>175279</v>
      </c>
    </row>
    <row r="43" spans="2:12" x14ac:dyDescent="0.25">
      <c r="B43" s="82">
        <v>2005</v>
      </c>
      <c r="C43" s="83" t="s">
        <v>17</v>
      </c>
      <c r="D43" s="57">
        <v>846847</v>
      </c>
      <c r="E43" s="57">
        <v>414547</v>
      </c>
      <c r="F43" s="57">
        <v>432300</v>
      </c>
      <c r="H43" s="81">
        <v>2010</v>
      </c>
      <c r="I43" s="81" t="s">
        <v>3</v>
      </c>
      <c r="J43" s="131">
        <v>28524411</v>
      </c>
      <c r="K43" s="148">
        <f t="shared" ref="K43:K59" si="2">0-E55</f>
        <v>-14305797</v>
      </c>
      <c r="L43" s="131">
        <v>14218614</v>
      </c>
    </row>
    <row r="44" spans="2:12" x14ac:dyDescent="0.25">
      <c r="B44" s="82">
        <v>2005</v>
      </c>
      <c r="C44" s="83" t="s">
        <v>18</v>
      </c>
      <c r="D44" s="57">
        <v>656368</v>
      </c>
      <c r="E44" s="57">
        <v>317869</v>
      </c>
      <c r="F44" s="57">
        <v>338499</v>
      </c>
      <c r="H44" s="82">
        <v>2010</v>
      </c>
      <c r="I44" s="83" t="s">
        <v>6</v>
      </c>
      <c r="J44" s="57">
        <v>28524411</v>
      </c>
      <c r="K44" s="57">
        <f t="shared" si="2"/>
        <v>-1423471</v>
      </c>
      <c r="L44" s="57">
        <v>1348289</v>
      </c>
    </row>
    <row r="45" spans="2:12" x14ac:dyDescent="0.25">
      <c r="B45" s="82">
        <v>2005</v>
      </c>
      <c r="C45" s="83" t="s">
        <v>19</v>
      </c>
      <c r="D45" s="57">
        <v>502014</v>
      </c>
      <c r="E45" s="57">
        <v>240252</v>
      </c>
      <c r="F45" s="57">
        <v>261762</v>
      </c>
      <c r="H45" s="82">
        <v>2010</v>
      </c>
      <c r="I45" s="83" t="s">
        <v>7</v>
      </c>
      <c r="J45" s="57">
        <v>2772931</v>
      </c>
      <c r="K45" s="57">
        <f t="shared" si="2"/>
        <v>-1422680</v>
      </c>
      <c r="L45" s="57">
        <v>1350251</v>
      </c>
    </row>
    <row r="46" spans="2:12" x14ac:dyDescent="0.25">
      <c r="B46" s="82">
        <v>2005</v>
      </c>
      <c r="C46" s="83" t="s">
        <v>20</v>
      </c>
      <c r="D46" s="57">
        <v>364805</v>
      </c>
      <c r="E46" s="57">
        <v>172322</v>
      </c>
      <c r="F46" s="57">
        <v>192483</v>
      </c>
      <c r="H46" s="82">
        <v>2010</v>
      </c>
      <c r="I46" s="83" t="s">
        <v>8</v>
      </c>
      <c r="J46" s="57">
        <v>2719477</v>
      </c>
      <c r="K46" s="57">
        <f t="shared" si="2"/>
        <v>-1395555</v>
      </c>
      <c r="L46" s="57">
        <v>1323922</v>
      </c>
    </row>
    <row r="47" spans="2:12" x14ac:dyDescent="0.25">
      <c r="B47" s="82">
        <v>2005</v>
      </c>
      <c r="C47" s="83" t="s">
        <v>41</v>
      </c>
      <c r="D47" s="57">
        <v>251980</v>
      </c>
      <c r="E47" s="57">
        <v>114492</v>
      </c>
      <c r="F47" s="57">
        <v>137488</v>
      </c>
      <c r="H47" s="82">
        <v>2010</v>
      </c>
      <c r="I47" s="83" t="s">
        <v>9</v>
      </c>
      <c r="J47" s="57">
        <v>2658342</v>
      </c>
      <c r="K47" s="57">
        <f t="shared" si="2"/>
        <v>-1360698</v>
      </c>
      <c r="L47" s="57">
        <v>1297644</v>
      </c>
    </row>
    <row r="48" spans="2:12" x14ac:dyDescent="0.25">
      <c r="B48" s="84">
        <v>2005</v>
      </c>
      <c r="C48" s="85" t="s">
        <v>30</v>
      </c>
      <c r="D48" s="66">
        <v>293720</v>
      </c>
      <c r="E48" s="66">
        <v>118441</v>
      </c>
      <c r="F48" s="66">
        <v>175279</v>
      </c>
      <c r="H48" s="82">
        <v>2010</v>
      </c>
      <c r="I48" s="83" t="s">
        <v>10</v>
      </c>
      <c r="J48" s="57">
        <v>2628378</v>
      </c>
      <c r="K48" s="57">
        <f t="shared" si="2"/>
        <v>-1335276</v>
      </c>
      <c r="L48" s="57">
        <v>1293102</v>
      </c>
    </row>
    <row r="49" spans="1:35" s="46" customFormat="1" ht="15" customHeight="1" x14ac:dyDescent="0.25">
      <c r="A49" s="48"/>
      <c r="B49" s="160">
        <v>2005</v>
      </c>
      <c r="C49" s="70" t="s">
        <v>24</v>
      </c>
      <c r="D49" s="71">
        <f>+SUM(D45:D48)/SUM(D32:D48)</f>
        <v>2.8185620155418506E-2</v>
      </c>
      <c r="E49" s="71">
        <f>+SUM(E45:E48)/SUM(E32:E48)</f>
        <v>4.8633214309446733E-2</v>
      </c>
      <c r="F49" s="71">
        <f>+SUM(F45:F48)/SUM(F32:F48)</f>
        <v>5.8230687851575563E-2</v>
      </c>
      <c r="G49" s="48"/>
      <c r="H49" s="82">
        <v>2010</v>
      </c>
      <c r="I49" s="83" t="s">
        <v>11</v>
      </c>
      <c r="J49" s="57">
        <v>2448112</v>
      </c>
      <c r="K49" s="57">
        <f t="shared" si="2"/>
        <v>-1233066</v>
      </c>
      <c r="L49" s="57">
        <v>1215046</v>
      </c>
      <c r="M49" s="48"/>
      <c r="N49" s="48"/>
      <c r="O49" s="48"/>
      <c r="P49" s="48"/>
      <c r="Q49" s="48"/>
      <c r="R49" s="48"/>
      <c r="S49" s="48"/>
      <c r="T49" s="48"/>
      <c r="U49" s="48"/>
      <c r="V49" s="48"/>
      <c r="W49" s="48"/>
      <c r="X49" s="48"/>
      <c r="Y49" s="48"/>
      <c r="Z49" s="48"/>
      <c r="AA49" s="48"/>
      <c r="AB49" s="48"/>
      <c r="AC49" s="48"/>
      <c r="AD49" s="48"/>
      <c r="AE49" s="48"/>
      <c r="AF49" s="48"/>
      <c r="AG49" s="48"/>
      <c r="AH49" s="48"/>
      <c r="AI49" s="48"/>
    </row>
    <row r="50" spans="1:35" s="46" customFormat="1" ht="15" customHeight="1" x14ac:dyDescent="0.25">
      <c r="A50" s="48"/>
      <c r="B50" s="69">
        <v>2005</v>
      </c>
      <c r="C50" s="70" t="s">
        <v>25</v>
      </c>
      <c r="D50" s="71">
        <f>+SUM(D45:D48)/SUM(D32:D34)</f>
        <v>4.4374555416131445E-2</v>
      </c>
      <c r="E50" s="71">
        <f>+SUM(E45:E48)/SUM(E32:E34)</f>
        <v>0.15449932827627771</v>
      </c>
      <c r="F50" s="71">
        <f>+SUM(F45:F48)/SUM(F32:F34)</f>
        <v>0.19253681738356851</v>
      </c>
      <c r="G50" s="48"/>
      <c r="H50" s="82">
        <v>2010</v>
      </c>
      <c r="I50" s="83" t="s">
        <v>12</v>
      </c>
      <c r="J50" s="57">
        <v>2174134</v>
      </c>
      <c r="K50" s="57">
        <f t="shared" si="2"/>
        <v>-1088168</v>
      </c>
      <c r="L50" s="57">
        <v>1085966</v>
      </c>
      <c r="M50" s="48"/>
      <c r="N50" s="48"/>
      <c r="O50" s="48"/>
      <c r="P50" s="48"/>
      <c r="Q50" s="48"/>
      <c r="R50" s="48"/>
      <c r="S50" s="48"/>
      <c r="T50" s="48"/>
      <c r="U50" s="48"/>
      <c r="V50" s="48"/>
      <c r="W50" s="48"/>
      <c r="X50" s="48"/>
      <c r="Y50" s="48"/>
      <c r="Z50" s="48"/>
      <c r="AA50" s="48"/>
      <c r="AB50" s="48"/>
      <c r="AC50" s="48"/>
      <c r="AD50" s="48"/>
      <c r="AE50" s="48"/>
      <c r="AF50" s="48"/>
      <c r="AG50" s="48"/>
      <c r="AH50" s="48"/>
      <c r="AI50" s="48"/>
    </row>
    <row r="51" spans="1:35" s="46" customFormat="1" ht="15" customHeight="1" x14ac:dyDescent="0.25">
      <c r="A51" s="48"/>
      <c r="B51" s="69">
        <v>2005</v>
      </c>
      <c r="C51" s="70" t="s">
        <v>26</v>
      </c>
      <c r="D51" s="71">
        <f>+D48/SUM(D45:D48)</f>
        <v>0.20794056575522171</v>
      </c>
      <c r="E51" s="71">
        <f>+E48/SUM(E45:E48)</f>
        <v>0.18348522943980469</v>
      </c>
      <c r="F51" s="71">
        <f>+F48/SUM(F45:F48)</f>
        <v>0.22852184841958145</v>
      </c>
      <c r="G51" s="48"/>
      <c r="H51" s="82">
        <v>2010</v>
      </c>
      <c r="I51" s="83" t="s">
        <v>13</v>
      </c>
      <c r="J51" s="57">
        <v>1975711</v>
      </c>
      <c r="K51" s="57">
        <f t="shared" si="2"/>
        <v>-984345</v>
      </c>
      <c r="L51" s="57">
        <v>991366</v>
      </c>
      <c r="M51" s="48"/>
      <c r="N51" s="48"/>
      <c r="O51" s="48"/>
      <c r="P51" s="48"/>
      <c r="Q51" s="48"/>
      <c r="R51" s="48"/>
      <c r="S51" s="48"/>
      <c r="T51" s="48"/>
      <c r="U51" s="48"/>
      <c r="V51" s="48"/>
      <c r="W51" s="48"/>
      <c r="X51" s="48"/>
      <c r="Y51" s="48"/>
      <c r="Z51" s="48"/>
      <c r="AA51" s="48"/>
      <c r="AB51" s="48"/>
      <c r="AC51" s="48"/>
      <c r="AD51" s="48"/>
      <c r="AE51" s="48"/>
      <c r="AF51" s="48"/>
      <c r="AG51" s="48"/>
      <c r="AH51" s="48"/>
      <c r="AI51" s="48"/>
    </row>
    <row r="52" spans="1:35" s="46" customFormat="1" ht="15" customHeight="1" x14ac:dyDescent="0.25">
      <c r="A52" s="48"/>
      <c r="B52" s="69">
        <v>2005</v>
      </c>
      <c r="C52" s="70" t="s">
        <v>27</v>
      </c>
      <c r="D52" s="71">
        <f>+SUM(D32:D34,D45:D48)/SUM(D35:D44)</f>
        <v>1.9705401618398461</v>
      </c>
      <c r="E52" s="71">
        <f>+SUM(E32:E34,E45:E48)/SUM(E35:E44)</f>
        <v>0.57087637681341241</v>
      </c>
      <c r="F52" s="71">
        <f>+SUM(F32:F34,F45:F48)/SUM(F35:F44)</f>
        <v>0.56413726883267723</v>
      </c>
      <c r="G52" s="48"/>
      <c r="H52" s="82">
        <v>2010</v>
      </c>
      <c r="I52" s="83" t="s">
        <v>14</v>
      </c>
      <c r="J52" s="57">
        <v>1860487</v>
      </c>
      <c r="K52" s="57">
        <f t="shared" si="2"/>
        <v>-924619</v>
      </c>
      <c r="L52" s="57">
        <v>935868</v>
      </c>
      <c r="M52" s="48"/>
      <c r="N52" s="48"/>
      <c r="O52" s="48"/>
      <c r="P52" s="48"/>
      <c r="Q52" s="48"/>
      <c r="R52" s="48"/>
      <c r="S52" s="48"/>
      <c r="T52" s="48"/>
      <c r="U52" s="48"/>
      <c r="V52" s="48"/>
      <c r="W52" s="48"/>
      <c r="X52" s="48"/>
      <c r="Y52" s="48"/>
      <c r="Z52" s="48"/>
      <c r="AA52" s="48"/>
      <c r="AB52" s="48"/>
      <c r="AC52" s="48"/>
      <c r="AD52" s="48"/>
      <c r="AE52" s="48"/>
      <c r="AF52" s="48"/>
      <c r="AG52" s="48"/>
      <c r="AH52" s="48"/>
      <c r="AI52" s="48"/>
    </row>
    <row r="53" spans="1:35" s="46" customFormat="1" ht="15" customHeight="1" x14ac:dyDescent="0.25">
      <c r="A53" s="48"/>
      <c r="B53" s="69">
        <v>2005</v>
      </c>
      <c r="C53" s="70" t="s">
        <v>28</v>
      </c>
      <c r="D53" s="71">
        <f>+SUM(D32:D34)/SUM(D35:D44)</f>
        <v>1.8868136451818127</v>
      </c>
      <c r="E53" s="71">
        <f>+SUM(E32:E34)/SUM(E35:E44)</f>
        <v>0.49447960932619844</v>
      </c>
      <c r="F53" s="71">
        <f>+SUM(F32:F34)/SUM(F35:F44)</f>
        <v>0.47305647977426568</v>
      </c>
      <c r="G53" s="48"/>
      <c r="H53" s="82">
        <v>2010</v>
      </c>
      <c r="I53" s="83" t="s">
        <v>15</v>
      </c>
      <c r="J53" s="57">
        <v>1660774</v>
      </c>
      <c r="K53" s="57">
        <f t="shared" si="2"/>
        <v>-823150</v>
      </c>
      <c r="L53" s="57">
        <v>837624</v>
      </c>
      <c r="M53" s="48"/>
      <c r="N53" s="48"/>
      <c r="O53" s="48"/>
      <c r="P53" s="48"/>
      <c r="Q53" s="48"/>
      <c r="R53" s="48"/>
      <c r="S53" s="48"/>
      <c r="T53" s="48"/>
      <c r="U53" s="48"/>
      <c r="V53" s="48"/>
      <c r="W53" s="48"/>
      <c r="X53" s="48"/>
      <c r="Y53" s="48"/>
      <c r="Z53" s="48"/>
      <c r="AA53" s="48"/>
      <c r="AB53" s="48"/>
      <c r="AC53" s="48"/>
      <c r="AD53" s="48"/>
      <c r="AE53" s="48"/>
      <c r="AF53" s="48"/>
      <c r="AG53" s="48"/>
      <c r="AH53" s="48"/>
      <c r="AI53" s="48"/>
    </row>
    <row r="54" spans="1:35" s="46" customFormat="1" ht="15" customHeight="1" x14ac:dyDescent="0.25">
      <c r="A54" s="48"/>
      <c r="B54" s="69">
        <v>2005</v>
      </c>
      <c r="C54" s="73" t="s">
        <v>29</v>
      </c>
      <c r="D54" s="96">
        <f>+SUM(D35:D44)/SUM(D45:D48)</f>
        <v>11.943647483679866</v>
      </c>
      <c r="E54" s="96">
        <f>+SUM(E35:E44)/SUM(E45:E48)</f>
        <v>13.089559059777818</v>
      </c>
      <c r="F54" s="96">
        <f>+SUM(F35:F44)/SUM(F45:F48)</f>
        <v>10.979263688182193</v>
      </c>
      <c r="G54" s="48"/>
      <c r="H54" s="82">
        <v>2010</v>
      </c>
      <c r="I54" s="83" t="s">
        <v>16</v>
      </c>
      <c r="J54" s="57">
        <v>1353500</v>
      </c>
      <c r="K54" s="57">
        <f t="shared" si="2"/>
        <v>-667668</v>
      </c>
      <c r="L54" s="57">
        <v>685832</v>
      </c>
      <c r="M54" s="48"/>
      <c r="N54" s="48"/>
      <c r="O54" s="48"/>
      <c r="P54" s="48"/>
      <c r="Q54" s="48"/>
      <c r="R54" s="48"/>
      <c r="S54" s="48"/>
      <c r="T54" s="48"/>
      <c r="U54" s="48"/>
      <c r="V54" s="48"/>
      <c r="W54" s="48"/>
      <c r="X54" s="48"/>
      <c r="Y54" s="48"/>
      <c r="Z54" s="48"/>
      <c r="AA54" s="48"/>
      <c r="AB54" s="48"/>
      <c r="AC54" s="48"/>
      <c r="AD54" s="48"/>
      <c r="AE54" s="48"/>
      <c r="AF54" s="48"/>
      <c r="AG54" s="48"/>
      <c r="AH54" s="48"/>
      <c r="AI54" s="48"/>
    </row>
    <row r="55" spans="1:35" x14ac:dyDescent="0.25">
      <c r="B55" s="81">
        <v>2010</v>
      </c>
      <c r="C55" s="81" t="s">
        <v>3</v>
      </c>
      <c r="D55" s="131">
        <v>28524411</v>
      </c>
      <c r="E55" s="131">
        <v>14305797</v>
      </c>
      <c r="F55" s="131">
        <v>14218614</v>
      </c>
      <c r="H55" s="82">
        <v>2010</v>
      </c>
      <c r="I55" s="83" t="s">
        <v>17</v>
      </c>
      <c r="J55" s="57">
        <v>1040385</v>
      </c>
      <c r="K55" s="57">
        <f t="shared" si="2"/>
        <v>-510285</v>
      </c>
      <c r="L55" s="57">
        <v>530100</v>
      </c>
    </row>
    <row r="56" spans="1:35" x14ac:dyDescent="0.25">
      <c r="B56" s="82">
        <v>2010</v>
      </c>
      <c r="C56" s="83" t="s">
        <v>6</v>
      </c>
      <c r="D56" s="57">
        <v>28524411</v>
      </c>
      <c r="E56" s="57">
        <v>1423471</v>
      </c>
      <c r="F56" s="57">
        <v>1348289</v>
      </c>
      <c r="H56" s="82">
        <v>2010</v>
      </c>
      <c r="I56" s="83" t="s">
        <v>18</v>
      </c>
      <c r="J56" s="57">
        <v>795058</v>
      </c>
      <c r="K56" s="57">
        <f t="shared" si="2"/>
        <v>-384293</v>
      </c>
      <c r="L56" s="57">
        <v>410765</v>
      </c>
    </row>
    <row r="57" spans="1:35" x14ac:dyDescent="0.25">
      <c r="B57" s="82">
        <v>2010</v>
      </c>
      <c r="C57" s="83" t="s">
        <v>7</v>
      </c>
      <c r="D57" s="57">
        <v>2772931</v>
      </c>
      <c r="E57" s="57">
        <v>1422680</v>
      </c>
      <c r="F57" s="57">
        <v>1350251</v>
      </c>
      <c r="H57" s="82">
        <v>2010</v>
      </c>
      <c r="I57" s="83" t="s">
        <v>19</v>
      </c>
      <c r="J57" s="57">
        <v>594703</v>
      </c>
      <c r="K57" s="57">
        <f t="shared" si="2"/>
        <v>-283077</v>
      </c>
      <c r="L57" s="57">
        <v>311626</v>
      </c>
    </row>
    <row r="58" spans="1:35" x14ac:dyDescent="0.25">
      <c r="B58" s="82">
        <v>2010</v>
      </c>
      <c r="C58" s="83" t="s">
        <v>8</v>
      </c>
      <c r="D58" s="57">
        <v>2719477</v>
      </c>
      <c r="E58" s="57">
        <v>1395555</v>
      </c>
      <c r="F58" s="57">
        <v>1323922</v>
      </c>
      <c r="H58" s="82">
        <v>2010</v>
      </c>
      <c r="I58" s="83" t="s">
        <v>20</v>
      </c>
      <c r="J58" s="57">
        <v>428271</v>
      </c>
      <c r="K58" s="57">
        <f t="shared" si="2"/>
        <v>-200976</v>
      </c>
      <c r="L58" s="57">
        <v>227295</v>
      </c>
    </row>
    <row r="59" spans="1:35" x14ac:dyDescent="0.25">
      <c r="B59" s="82">
        <v>2010</v>
      </c>
      <c r="C59" s="83" t="s">
        <v>9</v>
      </c>
      <c r="D59" s="57">
        <v>2658342</v>
      </c>
      <c r="E59" s="57">
        <v>1360698</v>
      </c>
      <c r="F59" s="57">
        <v>1297644</v>
      </c>
      <c r="H59" s="82">
        <v>2010</v>
      </c>
      <c r="I59" s="83" t="s">
        <v>41</v>
      </c>
      <c r="J59" s="57">
        <v>288551</v>
      </c>
      <c r="K59" s="57">
        <f t="shared" si="2"/>
        <v>-131520</v>
      </c>
      <c r="L59" s="57">
        <v>157031</v>
      </c>
    </row>
    <row r="60" spans="1:35" x14ac:dyDescent="0.25">
      <c r="B60" s="82">
        <v>2010</v>
      </c>
      <c r="C60" s="83" t="s">
        <v>10</v>
      </c>
      <c r="D60" s="57">
        <v>2628378</v>
      </c>
      <c r="E60" s="57">
        <v>1335276</v>
      </c>
      <c r="F60" s="57">
        <v>1293102</v>
      </c>
      <c r="H60" s="84">
        <v>2010</v>
      </c>
      <c r="I60" s="85" t="s">
        <v>30</v>
      </c>
      <c r="J60" s="66">
        <v>353837</v>
      </c>
      <c r="K60" s="66">
        <f>0-E72</f>
        <v>-136950</v>
      </c>
      <c r="L60" s="66">
        <v>216887</v>
      </c>
    </row>
    <row r="61" spans="1:35" x14ac:dyDescent="0.25">
      <c r="B61" s="82">
        <v>2010</v>
      </c>
      <c r="C61" s="83" t="s">
        <v>11</v>
      </c>
      <c r="D61" s="57">
        <v>2448112</v>
      </c>
      <c r="E61" s="57">
        <v>1233066</v>
      </c>
      <c r="F61" s="57">
        <v>1215046</v>
      </c>
      <c r="H61" s="81">
        <v>2015</v>
      </c>
      <c r="I61" s="81" t="s">
        <v>3</v>
      </c>
      <c r="J61" s="131">
        <v>30620404</v>
      </c>
      <c r="K61" s="148">
        <f t="shared" ref="K61:K78" si="3">0-E79</f>
        <v>-15351315</v>
      </c>
      <c r="L61" s="131">
        <v>15269089</v>
      </c>
    </row>
    <row r="62" spans="1:35" x14ac:dyDescent="0.25">
      <c r="B62" s="82">
        <v>2010</v>
      </c>
      <c r="C62" s="83" t="s">
        <v>12</v>
      </c>
      <c r="D62" s="57">
        <v>2174134</v>
      </c>
      <c r="E62" s="57">
        <v>1088168</v>
      </c>
      <c r="F62" s="57">
        <v>1085966</v>
      </c>
      <c r="H62" s="82">
        <v>2015</v>
      </c>
      <c r="I62" s="83" t="s">
        <v>6</v>
      </c>
      <c r="J62" s="57">
        <v>30620404</v>
      </c>
      <c r="K62" s="57">
        <f t="shared" si="3"/>
        <v>-1409284</v>
      </c>
      <c r="L62" s="57">
        <v>1327162</v>
      </c>
    </row>
    <row r="63" spans="1:35" x14ac:dyDescent="0.25">
      <c r="B63" s="82">
        <v>2010</v>
      </c>
      <c r="C63" s="83" t="s">
        <v>13</v>
      </c>
      <c r="D63" s="57">
        <v>1975711</v>
      </c>
      <c r="E63" s="57">
        <v>984345</v>
      </c>
      <c r="F63" s="57">
        <v>991366</v>
      </c>
      <c r="H63" s="82">
        <v>2015</v>
      </c>
      <c r="I63" s="83" t="s">
        <v>7</v>
      </c>
      <c r="J63" s="57">
        <v>2784674</v>
      </c>
      <c r="K63" s="57">
        <f t="shared" si="3"/>
        <v>-1432711</v>
      </c>
      <c r="L63" s="57">
        <v>1351963</v>
      </c>
    </row>
    <row r="64" spans="1:35" x14ac:dyDescent="0.25">
      <c r="B64" s="82">
        <v>2010</v>
      </c>
      <c r="C64" s="83" t="s">
        <v>14</v>
      </c>
      <c r="D64" s="57">
        <v>1860487</v>
      </c>
      <c r="E64" s="57">
        <v>924619</v>
      </c>
      <c r="F64" s="57">
        <v>935868</v>
      </c>
      <c r="H64" s="82">
        <v>2015</v>
      </c>
      <c r="I64" s="83" t="s">
        <v>8</v>
      </c>
      <c r="J64" s="57">
        <v>2788676</v>
      </c>
      <c r="K64" s="57">
        <f t="shared" si="3"/>
        <v>-1434198</v>
      </c>
      <c r="L64" s="57">
        <v>1354478</v>
      </c>
    </row>
    <row r="65" spans="1:35" x14ac:dyDescent="0.25">
      <c r="B65" s="82">
        <v>2010</v>
      </c>
      <c r="C65" s="83" t="s">
        <v>15</v>
      </c>
      <c r="D65" s="57">
        <v>1660774</v>
      </c>
      <c r="E65" s="57">
        <v>823150</v>
      </c>
      <c r="F65" s="57">
        <v>837624</v>
      </c>
      <c r="H65" s="82">
        <v>2015</v>
      </c>
      <c r="I65" s="83" t="s">
        <v>9</v>
      </c>
      <c r="J65" s="57">
        <v>2722694</v>
      </c>
      <c r="K65" s="57">
        <f t="shared" si="3"/>
        <v>-1397705</v>
      </c>
      <c r="L65" s="57">
        <v>1324989</v>
      </c>
    </row>
    <row r="66" spans="1:35" x14ac:dyDescent="0.25">
      <c r="B66" s="82">
        <v>2010</v>
      </c>
      <c r="C66" s="83" t="s">
        <v>16</v>
      </c>
      <c r="D66" s="57">
        <v>1353500</v>
      </c>
      <c r="E66" s="57">
        <v>667668</v>
      </c>
      <c r="F66" s="57">
        <v>685832</v>
      </c>
      <c r="H66" s="82">
        <v>2015</v>
      </c>
      <c r="I66" s="83" t="s">
        <v>10</v>
      </c>
      <c r="J66" s="57">
        <v>2645112</v>
      </c>
      <c r="K66" s="57">
        <f t="shared" si="3"/>
        <v>-1349072</v>
      </c>
      <c r="L66" s="57">
        <v>1296040</v>
      </c>
    </row>
    <row r="67" spans="1:35" x14ac:dyDescent="0.25">
      <c r="B67" s="82">
        <v>2010</v>
      </c>
      <c r="C67" s="83" t="s">
        <v>17</v>
      </c>
      <c r="D67" s="57">
        <v>1040385</v>
      </c>
      <c r="E67" s="57">
        <v>510285</v>
      </c>
      <c r="F67" s="57">
        <v>530100</v>
      </c>
      <c r="H67" s="82">
        <v>2015</v>
      </c>
      <c r="I67" s="83" t="s">
        <v>11</v>
      </c>
      <c r="J67" s="57">
        <v>2610871</v>
      </c>
      <c r="K67" s="57">
        <f t="shared" si="3"/>
        <v>-1319472</v>
      </c>
      <c r="L67" s="57">
        <v>1291399</v>
      </c>
    </row>
    <row r="68" spans="1:35" x14ac:dyDescent="0.25">
      <c r="B68" s="82">
        <v>2010</v>
      </c>
      <c r="C68" s="83" t="s">
        <v>18</v>
      </c>
      <c r="D68" s="57">
        <v>795058</v>
      </c>
      <c r="E68" s="57">
        <v>384293</v>
      </c>
      <c r="F68" s="57">
        <v>410765</v>
      </c>
      <c r="H68" s="82">
        <v>2015</v>
      </c>
      <c r="I68" s="83" t="s">
        <v>12</v>
      </c>
      <c r="J68" s="57">
        <v>2434990</v>
      </c>
      <c r="K68" s="57">
        <f t="shared" si="3"/>
        <v>-1221222</v>
      </c>
      <c r="L68" s="57">
        <v>1213768</v>
      </c>
    </row>
    <row r="69" spans="1:35" x14ac:dyDescent="0.25">
      <c r="B69" s="82">
        <v>2010</v>
      </c>
      <c r="C69" s="83" t="s">
        <v>19</v>
      </c>
      <c r="D69" s="57">
        <v>594703</v>
      </c>
      <c r="E69" s="57">
        <v>283077</v>
      </c>
      <c r="F69" s="57">
        <v>311626</v>
      </c>
      <c r="H69" s="82">
        <v>2015</v>
      </c>
      <c r="I69" s="83" t="s">
        <v>13</v>
      </c>
      <c r="J69" s="57">
        <v>2164315</v>
      </c>
      <c r="K69" s="57">
        <f t="shared" si="3"/>
        <v>-1079530</v>
      </c>
      <c r="L69" s="57">
        <v>1084785</v>
      </c>
    </row>
    <row r="70" spans="1:35" x14ac:dyDescent="0.25">
      <c r="B70" s="82">
        <v>2010</v>
      </c>
      <c r="C70" s="83" t="s">
        <v>20</v>
      </c>
      <c r="D70" s="57">
        <v>428271</v>
      </c>
      <c r="E70" s="57">
        <v>200976</v>
      </c>
      <c r="F70" s="57">
        <v>227295</v>
      </c>
      <c r="H70" s="82">
        <v>2015</v>
      </c>
      <c r="I70" s="83" t="s">
        <v>14</v>
      </c>
      <c r="J70" s="57">
        <v>1965625</v>
      </c>
      <c r="K70" s="57">
        <f t="shared" si="3"/>
        <v>-976470</v>
      </c>
      <c r="L70" s="57">
        <v>989155</v>
      </c>
    </row>
    <row r="71" spans="1:35" x14ac:dyDescent="0.25">
      <c r="B71" s="82">
        <v>2010</v>
      </c>
      <c r="C71" s="83" t="s">
        <v>41</v>
      </c>
      <c r="D71" s="57">
        <v>288551</v>
      </c>
      <c r="E71" s="57">
        <v>131520</v>
      </c>
      <c r="F71" s="57">
        <v>157031</v>
      </c>
      <c r="H71" s="82">
        <v>2015</v>
      </c>
      <c r="I71" s="83" t="s">
        <v>15</v>
      </c>
      <c r="J71" s="57">
        <v>1844227</v>
      </c>
      <c r="K71" s="57">
        <f t="shared" si="3"/>
        <v>-913553</v>
      </c>
      <c r="L71" s="57">
        <v>930674</v>
      </c>
    </row>
    <row r="72" spans="1:35" x14ac:dyDescent="0.25">
      <c r="B72" s="84">
        <v>2010</v>
      </c>
      <c r="C72" s="85" t="s">
        <v>30</v>
      </c>
      <c r="D72" s="66">
        <v>353837</v>
      </c>
      <c r="E72" s="66">
        <v>136950</v>
      </c>
      <c r="F72" s="66">
        <v>216887</v>
      </c>
      <c r="H72" s="82">
        <v>2015</v>
      </c>
      <c r="I72" s="83" t="s">
        <v>16</v>
      </c>
      <c r="J72" s="57">
        <v>1634040</v>
      </c>
      <c r="K72" s="57">
        <f t="shared" si="3"/>
        <v>-805774</v>
      </c>
      <c r="L72" s="57">
        <v>828266</v>
      </c>
    </row>
    <row r="73" spans="1:35" s="46" customFormat="1" ht="15" customHeight="1" x14ac:dyDescent="0.25">
      <c r="A73" s="48"/>
      <c r="B73" s="160">
        <v>2010</v>
      </c>
      <c r="C73" s="70" t="s">
        <v>24</v>
      </c>
      <c r="D73" s="71">
        <f>+SUM(D69:D72)/SUM(D56:D72)</f>
        <v>3.0682611376422697E-2</v>
      </c>
      <c r="E73" s="71">
        <f>+SUM(E69:E72)/SUM(E56:E72)</f>
        <v>5.2602661704202851E-2</v>
      </c>
      <c r="F73" s="71">
        <f>+SUM(F69:F72)/SUM(F56:F72)</f>
        <v>6.4200279999161669E-2</v>
      </c>
      <c r="G73" s="48"/>
      <c r="H73" s="82">
        <v>2015</v>
      </c>
      <c r="I73" s="83" t="s">
        <v>17</v>
      </c>
      <c r="J73" s="57">
        <v>1312655</v>
      </c>
      <c r="K73" s="57">
        <f t="shared" si="3"/>
        <v>-642492</v>
      </c>
      <c r="L73" s="57">
        <v>670163</v>
      </c>
      <c r="M73" s="48"/>
      <c r="N73" s="48"/>
      <c r="O73" s="48"/>
      <c r="P73" s="48"/>
      <c r="Q73" s="48"/>
      <c r="R73" s="48"/>
      <c r="S73" s="48"/>
      <c r="T73" s="48"/>
      <c r="U73" s="48"/>
      <c r="V73" s="48"/>
      <c r="W73" s="48"/>
      <c r="X73" s="48"/>
      <c r="Y73" s="48"/>
      <c r="Z73" s="48"/>
      <c r="AA73" s="48"/>
      <c r="AB73" s="48"/>
      <c r="AC73" s="48"/>
      <c r="AD73" s="48"/>
      <c r="AE73" s="48"/>
      <c r="AF73" s="48"/>
      <c r="AG73" s="48"/>
      <c r="AH73" s="48"/>
      <c r="AI73" s="48"/>
    </row>
    <row r="74" spans="1:35" s="46" customFormat="1" ht="15" customHeight="1" x14ac:dyDescent="0.25">
      <c r="A74" s="48"/>
      <c r="B74" s="69">
        <v>2010</v>
      </c>
      <c r="C74" s="70" t="s">
        <v>25</v>
      </c>
      <c r="D74" s="71">
        <f>+SUM(D69:D72)/SUM(D56:D58)</f>
        <v>4.8957017409534974E-2</v>
      </c>
      <c r="E74" s="71">
        <f>+SUM(E69:E72)/SUM(E56:E58)</f>
        <v>0.17741045701894473</v>
      </c>
      <c r="F74" s="71">
        <f>+SUM(F69:F72)/SUM(F56:F58)</f>
        <v>0.22693539429334572</v>
      </c>
      <c r="G74" s="48"/>
      <c r="H74" s="82">
        <v>2015</v>
      </c>
      <c r="I74" s="83" t="s">
        <v>18</v>
      </c>
      <c r="J74" s="57">
        <v>984341</v>
      </c>
      <c r="K74" s="57">
        <f t="shared" si="3"/>
        <v>-477157</v>
      </c>
      <c r="L74" s="57">
        <v>507184</v>
      </c>
      <c r="M74" s="48"/>
      <c r="N74" s="48"/>
      <c r="O74" s="48"/>
      <c r="P74" s="48"/>
      <c r="Q74" s="48"/>
      <c r="R74" s="48"/>
      <c r="S74" s="48"/>
      <c r="T74" s="48"/>
      <c r="U74" s="48"/>
      <c r="V74" s="48"/>
      <c r="W74" s="48"/>
      <c r="X74" s="48"/>
      <c r="Y74" s="48"/>
      <c r="Z74" s="48"/>
      <c r="AA74" s="48"/>
      <c r="AB74" s="48"/>
      <c r="AC74" s="48"/>
      <c r="AD74" s="48"/>
      <c r="AE74" s="48"/>
      <c r="AF74" s="48"/>
      <c r="AG74" s="48"/>
      <c r="AH74" s="48"/>
      <c r="AI74" s="48"/>
    </row>
    <row r="75" spans="1:35" s="46" customFormat="1" ht="15" customHeight="1" x14ac:dyDescent="0.25">
      <c r="A75" s="48"/>
      <c r="B75" s="69">
        <v>2010</v>
      </c>
      <c r="C75" s="70" t="s">
        <v>26</v>
      </c>
      <c r="D75" s="71">
        <f>+D72/SUM(D69:D72)</f>
        <v>0.21246852035773603</v>
      </c>
      <c r="E75" s="71">
        <f>+E72/SUM(E69:E72)</f>
        <v>0.18198779306413226</v>
      </c>
      <c r="F75" s="71">
        <f>+F72/SUM(F69:F72)</f>
        <v>0.23759611497755903</v>
      </c>
      <c r="G75" s="48"/>
      <c r="H75" s="82">
        <v>2015</v>
      </c>
      <c r="I75" s="83" t="s">
        <v>19</v>
      </c>
      <c r="J75" s="57">
        <v>727682</v>
      </c>
      <c r="K75" s="57">
        <f t="shared" si="3"/>
        <v>-345417</v>
      </c>
      <c r="L75" s="57">
        <v>382265</v>
      </c>
      <c r="M75" s="48"/>
      <c r="N75" s="48"/>
      <c r="O75" s="48"/>
      <c r="P75" s="48"/>
      <c r="Q75" s="48"/>
      <c r="R75" s="48"/>
      <c r="S75" s="48"/>
      <c r="T75" s="48"/>
      <c r="U75" s="48"/>
      <c r="V75" s="48"/>
      <c r="W75" s="48"/>
      <c r="X75" s="48"/>
      <c r="Y75" s="48"/>
      <c r="Z75" s="48"/>
      <c r="AA75" s="48"/>
      <c r="AB75" s="48"/>
      <c r="AC75" s="48"/>
      <c r="AD75" s="48"/>
      <c r="AE75" s="48"/>
      <c r="AF75" s="48"/>
      <c r="AG75" s="48"/>
      <c r="AH75" s="48"/>
      <c r="AI75" s="48"/>
    </row>
    <row r="76" spans="1:35" s="46" customFormat="1" ht="15" customHeight="1" x14ac:dyDescent="0.25">
      <c r="A76" s="48"/>
      <c r="B76" s="69">
        <v>2010</v>
      </c>
      <c r="C76" s="70" t="s">
        <v>27</v>
      </c>
      <c r="D76" s="71">
        <f>+SUM(D56:D58,D69:D72)/SUM(D59:D68)</f>
        <v>1.9189249449888923</v>
      </c>
      <c r="E76" s="71">
        <f>+SUM(E56:E58,E69:E72)/SUM(E59:E68)</f>
        <v>0.53634672484806001</v>
      </c>
      <c r="F76" s="71">
        <f>+SUM(F56:F58,F69:F72)/SUM(F59:F68)</f>
        <v>0.53163143373491772</v>
      </c>
      <c r="G76" s="48"/>
      <c r="H76" s="82">
        <v>2015</v>
      </c>
      <c r="I76" s="83" t="s">
        <v>20</v>
      </c>
      <c r="J76" s="57">
        <v>516057</v>
      </c>
      <c r="K76" s="57">
        <f t="shared" si="3"/>
        <v>-240102</v>
      </c>
      <c r="L76" s="57">
        <v>275955</v>
      </c>
      <c r="M76" s="48"/>
      <c r="N76" s="48"/>
      <c r="O76" s="48"/>
      <c r="P76" s="48"/>
      <c r="Q76" s="48"/>
      <c r="R76" s="48"/>
      <c r="S76" s="48"/>
      <c r="T76" s="48"/>
      <c r="U76" s="48"/>
      <c r="V76" s="48"/>
      <c r="W76" s="48"/>
      <c r="X76" s="48"/>
      <c r="Y76" s="48"/>
      <c r="Z76" s="48"/>
      <c r="AA76" s="48"/>
      <c r="AB76" s="48"/>
      <c r="AC76" s="48"/>
      <c r="AD76" s="48"/>
      <c r="AE76" s="48"/>
      <c r="AF76" s="48"/>
      <c r="AG76" s="48"/>
      <c r="AH76" s="48"/>
      <c r="AI76" s="48"/>
    </row>
    <row r="77" spans="1:35" s="46" customFormat="1" ht="15" customHeight="1" x14ac:dyDescent="0.25">
      <c r="A77" s="48"/>
      <c r="B77" s="69">
        <v>2010</v>
      </c>
      <c r="C77" s="70" t="s">
        <v>28</v>
      </c>
      <c r="D77" s="71">
        <f>+SUM(D56:D58)/SUM(D59:D68)</f>
        <v>1.8293647052648523</v>
      </c>
      <c r="E77" s="71">
        <f>+SUM(E56:E58)/SUM(E59:E68)</f>
        <v>0.45553079782051742</v>
      </c>
      <c r="F77" s="71">
        <f>+SUM(F56:F58)/SUM(F59:F68)</f>
        <v>0.43330026683361855</v>
      </c>
      <c r="G77" s="48"/>
      <c r="H77" s="82">
        <v>2015</v>
      </c>
      <c r="I77" s="83" t="s">
        <v>41</v>
      </c>
      <c r="J77" s="57">
        <v>343502</v>
      </c>
      <c r="K77" s="57">
        <f t="shared" si="3"/>
        <v>-154834</v>
      </c>
      <c r="L77" s="57">
        <v>188668</v>
      </c>
      <c r="M77" s="48"/>
      <c r="N77" s="48"/>
      <c r="O77" s="48"/>
      <c r="P77" s="48"/>
      <c r="Q77" s="48"/>
      <c r="R77" s="48"/>
      <c r="S77" s="48"/>
      <c r="T77" s="48"/>
      <c r="U77" s="48"/>
      <c r="V77" s="48"/>
      <c r="W77" s="48"/>
      <c r="X77" s="48"/>
      <c r="Y77" s="48"/>
      <c r="Z77" s="48"/>
      <c r="AA77" s="48"/>
      <c r="AB77" s="48"/>
      <c r="AC77" s="48"/>
      <c r="AD77" s="48"/>
      <c r="AE77" s="48"/>
      <c r="AF77" s="48"/>
      <c r="AG77" s="48"/>
      <c r="AH77" s="48"/>
      <c r="AI77" s="48"/>
    </row>
    <row r="78" spans="1:35" s="46" customFormat="1" ht="15" customHeight="1" x14ac:dyDescent="0.25">
      <c r="A78" s="48"/>
      <c r="B78" s="69">
        <v>2010</v>
      </c>
      <c r="C78" s="73" t="s">
        <v>29</v>
      </c>
      <c r="D78" s="96">
        <f>+SUM(D59:D68)/SUM(D69:D72)</f>
        <v>11.165669085760333</v>
      </c>
      <c r="E78" s="96">
        <f>+SUM(E59:E68)/SUM(E69:E72)</f>
        <v>12.373798541705701</v>
      </c>
      <c r="F78" s="96">
        <f>+SUM(F59:F68)/SUM(F69:F72)</f>
        <v>10.169715579636716</v>
      </c>
      <c r="G78" s="48"/>
      <c r="H78" s="84">
        <v>2015</v>
      </c>
      <c r="I78" s="85" t="s">
        <v>30</v>
      </c>
      <c r="J78" s="66">
        <v>404497</v>
      </c>
      <c r="K78" s="66">
        <f t="shared" si="3"/>
        <v>-152322</v>
      </c>
      <c r="L78" s="66">
        <v>252175</v>
      </c>
      <c r="M78" s="48"/>
      <c r="N78" s="48"/>
      <c r="O78" s="48"/>
      <c r="P78" s="48"/>
      <c r="Q78" s="48"/>
      <c r="R78" s="48"/>
      <c r="S78" s="48"/>
      <c r="T78" s="48"/>
      <c r="U78" s="48"/>
      <c r="V78" s="48"/>
      <c r="W78" s="48"/>
      <c r="X78" s="48"/>
      <c r="Y78" s="48"/>
      <c r="Z78" s="48"/>
      <c r="AA78" s="48"/>
      <c r="AB78" s="48"/>
      <c r="AC78" s="48"/>
      <c r="AD78" s="48"/>
      <c r="AE78" s="48"/>
      <c r="AF78" s="48"/>
      <c r="AG78" s="48"/>
      <c r="AH78" s="48"/>
      <c r="AI78" s="48"/>
    </row>
    <row r="79" spans="1:35" x14ac:dyDescent="0.25">
      <c r="B79" s="81">
        <v>2015</v>
      </c>
      <c r="C79" s="81" t="s">
        <v>3</v>
      </c>
      <c r="D79" s="131">
        <v>30620404</v>
      </c>
      <c r="E79" s="131">
        <v>15351315</v>
      </c>
      <c r="F79" s="131">
        <v>15269089</v>
      </c>
      <c r="H79" s="81">
        <v>2020</v>
      </c>
      <c r="I79" s="81" t="s">
        <v>3</v>
      </c>
      <c r="J79" s="131">
        <v>32605423</v>
      </c>
      <c r="K79" s="148">
        <f t="shared" ref="K79:K96" si="4">0-E103</f>
        <v>-16339939</v>
      </c>
      <c r="L79" s="131">
        <v>16265484</v>
      </c>
    </row>
    <row r="80" spans="1:35" x14ac:dyDescent="0.25">
      <c r="B80" s="82">
        <v>2015</v>
      </c>
      <c r="C80" s="83" t="s">
        <v>6</v>
      </c>
      <c r="D80" s="57">
        <v>30620404</v>
      </c>
      <c r="E80" s="57">
        <v>1409284</v>
      </c>
      <c r="F80" s="57">
        <v>1327162</v>
      </c>
      <c r="H80" s="82">
        <v>2020</v>
      </c>
      <c r="I80" s="83" t="s">
        <v>6</v>
      </c>
      <c r="J80" s="57">
        <v>32605423</v>
      </c>
      <c r="K80" s="57">
        <f t="shared" si="4"/>
        <v>-1388201</v>
      </c>
      <c r="L80" s="57">
        <v>1301784</v>
      </c>
    </row>
    <row r="81" spans="2:12" x14ac:dyDescent="0.25">
      <c r="B81" s="82">
        <v>2015</v>
      </c>
      <c r="C81" s="83" t="s">
        <v>7</v>
      </c>
      <c r="D81" s="57">
        <v>2784674</v>
      </c>
      <c r="E81" s="57">
        <v>1432711</v>
      </c>
      <c r="F81" s="57">
        <v>1351963</v>
      </c>
      <c r="H81" s="82">
        <v>2020</v>
      </c>
      <c r="I81" s="83" t="s">
        <v>7</v>
      </c>
      <c r="J81" s="57">
        <v>2747636</v>
      </c>
      <c r="K81" s="57">
        <f t="shared" si="4"/>
        <v>-1417010</v>
      </c>
      <c r="L81" s="57">
        <v>1330626</v>
      </c>
    </row>
    <row r="82" spans="2:12" x14ac:dyDescent="0.25">
      <c r="B82" s="82">
        <v>2015</v>
      </c>
      <c r="C82" s="83" t="s">
        <v>8</v>
      </c>
      <c r="D82" s="57">
        <v>2788676</v>
      </c>
      <c r="E82" s="57">
        <v>1434198</v>
      </c>
      <c r="F82" s="57">
        <v>1354478</v>
      </c>
      <c r="H82" s="82">
        <v>2020</v>
      </c>
      <c r="I82" s="83" t="s">
        <v>8</v>
      </c>
      <c r="J82" s="57">
        <v>2799269</v>
      </c>
      <c r="K82" s="57">
        <f t="shared" si="4"/>
        <v>-1442865</v>
      </c>
      <c r="L82" s="57">
        <v>1356404</v>
      </c>
    </row>
    <row r="83" spans="2:12" x14ac:dyDescent="0.25">
      <c r="B83" s="82">
        <v>2015</v>
      </c>
      <c r="C83" s="83" t="s">
        <v>9</v>
      </c>
      <c r="D83" s="57">
        <v>2722694</v>
      </c>
      <c r="E83" s="57">
        <v>1397705</v>
      </c>
      <c r="F83" s="57">
        <v>1324989</v>
      </c>
      <c r="H83" s="82">
        <v>2020</v>
      </c>
      <c r="I83" s="83" t="s">
        <v>9</v>
      </c>
      <c r="J83" s="57">
        <v>2793583</v>
      </c>
      <c r="K83" s="57">
        <f t="shared" si="4"/>
        <v>-1436149</v>
      </c>
      <c r="L83" s="57">
        <v>1357434</v>
      </c>
    </row>
    <row r="84" spans="2:12" x14ac:dyDescent="0.25">
      <c r="B84" s="82">
        <v>2015</v>
      </c>
      <c r="C84" s="83" t="s">
        <v>10</v>
      </c>
      <c r="D84" s="57">
        <v>2645112</v>
      </c>
      <c r="E84" s="57">
        <v>1349072</v>
      </c>
      <c r="F84" s="57">
        <v>1296040</v>
      </c>
      <c r="H84" s="82">
        <v>2020</v>
      </c>
      <c r="I84" s="83" t="s">
        <v>10</v>
      </c>
      <c r="J84" s="57">
        <v>2713440</v>
      </c>
      <c r="K84" s="57">
        <f t="shared" si="4"/>
        <v>-1387200</v>
      </c>
      <c r="L84" s="57">
        <v>1326240</v>
      </c>
    </row>
    <row r="85" spans="2:12" x14ac:dyDescent="0.25">
      <c r="B85" s="82">
        <v>2015</v>
      </c>
      <c r="C85" s="83" t="s">
        <v>11</v>
      </c>
      <c r="D85" s="57">
        <v>2610871</v>
      </c>
      <c r="E85" s="57">
        <v>1319472</v>
      </c>
      <c r="F85" s="57">
        <v>1291399</v>
      </c>
      <c r="H85" s="82">
        <v>2020</v>
      </c>
      <c r="I85" s="83" t="s">
        <v>11</v>
      </c>
      <c r="J85" s="57">
        <v>2631955</v>
      </c>
      <c r="K85" s="57">
        <f t="shared" si="4"/>
        <v>-1335259</v>
      </c>
      <c r="L85" s="57">
        <v>1296696</v>
      </c>
    </row>
    <row r="86" spans="2:12" x14ac:dyDescent="0.25">
      <c r="B86" s="82">
        <v>2015</v>
      </c>
      <c r="C86" s="83" t="s">
        <v>12</v>
      </c>
      <c r="D86" s="57">
        <v>2434990</v>
      </c>
      <c r="E86" s="57">
        <v>1221222</v>
      </c>
      <c r="F86" s="57">
        <v>1213768</v>
      </c>
      <c r="H86" s="82">
        <v>2020</v>
      </c>
      <c r="I86" s="83" t="s">
        <v>12</v>
      </c>
      <c r="J86" s="57">
        <v>2600514</v>
      </c>
      <c r="K86" s="57">
        <f t="shared" si="4"/>
        <v>-1309005</v>
      </c>
      <c r="L86" s="57">
        <v>1291509</v>
      </c>
    </row>
    <row r="87" spans="2:12" x14ac:dyDescent="0.25">
      <c r="B87" s="82">
        <v>2015</v>
      </c>
      <c r="C87" s="83" t="s">
        <v>13</v>
      </c>
      <c r="D87" s="57">
        <v>2164315</v>
      </c>
      <c r="E87" s="57">
        <v>1079530</v>
      </c>
      <c r="F87" s="57">
        <v>1084785</v>
      </c>
      <c r="H87" s="82">
        <v>2020</v>
      </c>
      <c r="I87" s="83" t="s">
        <v>13</v>
      </c>
      <c r="J87" s="57">
        <v>2426517</v>
      </c>
      <c r="K87" s="57">
        <f t="shared" si="4"/>
        <v>-1213400</v>
      </c>
      <c r="L87" s="57">
        <v>1213117</v>
      </c>
    </row>
    <row r="88" spans="2:12" x14ac:dyDescent="0.25">
      <c r="B88" s="82">
        <v>2015</v>
      </c>
      <c r="C88" s="83" t="s">
        <v>14</v>
      </c>
      <c r="D88" s="57">
        <v>1965625</v>
      </c>
      <c r="E88" s="57">
        <v>976470</v>
      </c>
      <c r="F88" s="57">
        <v>989155</v>
      </c>
      <c r="H88" s="82">
        <v>2020</v>
      </c>
      <c r="I88" s="83" t="s">
        <v>14</v>
      </c>
      <c r="J88" s="57">
        <v>2154833</v>
      </c>
      <c r="K88" s="57">
        <f t="shared" si="4"/>
        <v>-1072144</v>
      </c>
      <c r="L88" s="57">
        <v>1082689</v>
      </c>
    </row>
    <row r="89" spans="2:12" x14ac:dyDescent="0.25">
      <c r="B89" s="82">
        <v>2015</v>
      </c>
      <c r="C89" s="83" t="s">
        <v>15</v>
      </c>
      <c r="D89" s="57">
        <v>1844227</v>
      </c>
      <c r="E89" s="57">
        <v>913553</v>
      </c>
      <c r="F89" s="57">
        <v>930674</v>
      </c>
      <c r="H89" s="82">
        <v>2020</v>
      </c>
      <c r="I89" s="83" t="s">
        <v>15</v>
      </c>
      <c r="J89" s="57">
        <v>1949830</v>
      </c>
      <c r="K89" s="57">
        <f t="shared" si="4"/>
        <v>-965719</v>
      </c>
      <c r="L89" s="57">
        <v>984111</v>
      </c>
    </row>
    <row r="90" spans="2:12" x14ac:dyDescent="0.25">
      <c r="B90" s="82">
        <v>2015</v>
      </c>
      <c r="C90" s="83" t="s">
        <v>16</v>
      </c>
      <c r="D90" s="57">
        <v>1634040</v>
      </c>
      <c r="E90" s="57">
        <v>805774</v>
      </c>
      <c r="F90" s="57">
        <v>828266</v>
      </c>
      <c r="H90" s="82">
        <v>2020</v>
      </c>
      <c r="I90" s="83" t="s">
        <v>16</v>
      </c>
      <c r="J90" s="57">
        <v>1816259</v>
      </c>
      <c r="K90" s="57">
        <f t="shared" si="4"/>
        <v>-895263</v>
      </c>
      <c r="L90" s="57">
        <v>920996</v>
      </c>
    </row>
    <row r="91" spans="2:12" x14ac:dyDescent="0.25">
      <c r="B91" s="82">
        <v>2015</v>
      </c>
      <c r="C91" s="83" t="s">
        <v>17</v>
      </c>
      <c r="D91" s="57">
        <v>1312655</v>
      </c>
      <c r="E91" s="57">
        <v>642492</v>
      </c>
      <c r="F91" s="57">
        <v>670163</v>
      </c>
      <c r="H91" s="82">
        <v>2020</v>
      </c>
      <c r="I91" s="83" t="s">
        <v>17</v>
      </c>
      <c r="J91" s="57">
        <v>1587593</v>
      </c>
      <c r="K91" s="57">
        <f t="shared" si="4"/>
        <v>-776978</v>
      </c>
      <c r="L91" s="57">
        <v>810615</v>
      </c>
    </row>
    <row r="92" spans="2:12" x14ac:dyDescent="0.25">
      <c r="B92" s="82">
        <v>2015</v>
      </c>
      <c r="C92" s="83" t="s">
        <v>18</v>
      </c>
      <c r="D92" s="57">
        <v>984341</v>
      </c>
      <c r="E92" s="57">
        <v>477157</v>
      </c>
      <c r="F92" s="57">
        <v>507184</v>
      </c>
      <c r="H92" s="82">
        <v>2020</v>
      </c>
      <c r="I92" s="83" t="s">
        <v>18</v>
      </c>
      <c r="J92" s="57">
        <v>1246273</v>
      </c>
      <c r="K92" s="57">
        <f t="shared" si="4"/>
        <v>-603146</v>
      </c>
      <c r="L92" s="57">
        <v>643127</v>
      </c>
    </row>
    <row r="93" spans="2:12" x14ac:dyDescent="0.25">
      <c r="B93" s="82">
        <v>2015</v>
      </c>
      <c r="C93" s="83" t="s">
        <v>19</v>
      </c>
      <c r="D93" s="57">
        <v>727682</v>
      </c>
      <c r="E93" s="57">
        <v>345417</v>
      </c>
      <c r="F93" s="57">
        <v>382265</v>
      </c>
      <c r="H93" s="82">
        <v>2020</v>
      </c>
      <c r="I93" s="83" t="s">
        <v>19</v>
      </c>
      <c r="J93" s="57">
        <v>906193</v>
      </c>
      <c r="K93" s="57">
        <f t="shared" si="4"/>
        <v>-431782</v>
      </c>
      <c r="L93" s="57">
        <v>474411</v>
      </c>
    </row>
    <row r="94" spans="2:12" x14ac:dyDescent="0.25">
      <c r="B94" s="82">
        <v>2015</v>
      </c>
      <c r="C94" s="83" t="s">
        <v>20</v>
      </c>
      <c r="D94" s="57">
        <v>516057</v>
      </c>
      <c r="E94" s="57">
        <v>240102</v>
      </c>
      <c r="F94" s="57">
        <v>275955</v>
      </c>
      <c r="H94" s="82">
        <v>2020</v>
      </c>
      <c r="I94" s="83" t="s">
        <v>20</v>
      </c>
      <c r="J94" s="57">
        <v>637506</v>
      </c>
      <c r="K94" s="57">
        <f t="shared" si="4"/>
        <v>-296119</v>
      </c>
      <c r="L94" s="57">
        <v>341387</v>
      </c>
    </row>
    <row r="95" spans="2:12" x14ac:dyDescent="0.25">
      <c r="B95" s="82">
        <v>2015</v>
      </c>
      <c r="C95" s="83" t="s">
        <v>41</v>
      </c>
      <c r="D95" s="57">
        <v>343502</v>
      </c>
      <c r="E95" s="57">
        <v>154834</v>
      </c>
      <c r="F95" s="57">
        <v>188668</v>
      </c>
      <c r="H95" s="82">
        <v>2020</v>
      </c>
      <c r="I95" s="83" t="s">
        <v>41</v>
      </c>
      <c r="J95" s="57">
        <v>420065</v>
      </c>
      <c r="K95" s="57">
        <f t="shared" si="4"/>
        <v>-188120</v>
      </c>
      <c r="L95" s="57">
        <v>231945</v>
      </c>
    </row>
    <row r="96" spans="2:12" x14ac:dyDescent="0.25">
      <c r="B96" s="84">
        <v>2015</v>
      </c>
      <c r="C96" s="85" t="s">
        <v>30</v>
      </c>
      <c r="D96" s="66">
        <v>404497</v>
      </c>
      <c r="E96" s="66">
        <v>152322</v>
      </c>
      <c r="F96" s="66">
        <v>252175</v>
      </c>
      <c r="H96" s="84">
        <v>2020</v>
      </c>
      <c r="I96" s="85" t="s">
        <v>30</v>
      </c>
      <c r="J96" s="66">
        <v>483972</v>
      </c>
      <c r="K96" s="66">
        <f t="shared" si="4"/>
        <v>-181579</v>
      </c>
      <c r="L96" s="66">
        <v>302393</v>
      </c>
    </row>
    <row r="97" spans="1:35" s="46" customFormat="1" ht="15" customHeight="1" x14ac:dyDescent="0.25">
      <c r="A97" s="48"/>
      <c r="B97" s="160">
        <v>2015</v>
      </c>
      <c r="C97" s="70" t="s">
        <v>24</v>
      </c>
      <c r="D97" s="71">
        <f>+SUM(D93:D96)/SUM(D80:D96)</f>
        <v>3.4044264938740805E-2</v>
      </c>
      <c r="E97" s="71">
        <f>+SUM(E93:E96)/SUM(E80:E96)</f>
        <v>5.8149741569370444E-2</v>
      </c>
      <c r="F97" s="71">
        <f>+SUM(F93:F96)/SUM(F80:F96)</f>
        <v>7.197960533205354E-2</v>
      </c>
      <c r="G97" s="48"/>
      <c r="H97" s="81">
        <v>2025</v>
      </c>
      <c r="I97" s="81" t="s">
        <v>3</v>
      </c>
      <c r="J97" s="131">
        <v>34446036</v>
      </c>
      <c r="K97" s="148">
        <f t="shared" ref="K97:K105" si="5">0-E127</f>
        <v>-17253246</v>
      </c>
      <c r="L97" s="131">
        <v>17192790</v>
      </c>
      <c r="M97" s="48"/>
      <c r="N97" s="48"/>
      <c r="O97" s="48"/>
      <c r="P97" s="48"/>
      <c r="Q97" s="48"/>
      <c r="R97" s="48"/>
      <c r="S97" s="48"/>
      <c r="T97" s="48"/>
      <c r="U97" s="48"/>
      <c r="V97" s="48"/>
      <c r="W97" s="48"/>
      <c r="X97" s="48"/>
      <c r="Y97" s="48"/>
      <c r="Z97" s="48"/>
      <c r="AA97" s="48"/>
      <c r="AB97" s="48"/>
      <c r="AC97" s="48"/>
      <c r="AD97" s="48"/>
      <c r="AE97" s="48"/>
      <c r="AF97" s="48"/>
      <c r="AG97" s="48"/>
      <c r="AH97" s="48"/>
      <c r="AI97" s="48"/>
    </row>
    <row r="98" spans="1:35" s="46" customFormat="1" ht="15" customHeight="1" x14ac:dyDescent="0.25">
      <c r="A98" s="48"/>
      <c r="B98" s="69">
        <v>2015</v>
      </c>
      <c r="C98" s="70" t="s">
        <v>25</v>
      </c>
      <c r="D98" s="71">
        <f>+SUM(D93:D96)/SUM(D80:D82)</f>
        <v>5.502988167516417E-2</v>
      </c>
      <c r="E98" s="71">
        <f>+SUM(E93:E96)/SUM(E80:E82)</f>
        <v>0.20875460953235742</v>
      </c>
      <c r="F98" s="71">
        <f>+SUM(F93:F96)/SUM(F80:F82)</f>
        <v>0.27247674101789393</v>
      </c>
      <c r="G98" s="48"/>
      <c r="H98" s="82">
        <v>2025</v>
      </c>
      <c r="I98" s="83" t="s">
        <v>6</v>
      </c>
      <c r="J98" s="57">
        <v>34446036</v>
      </c>
      <c r="K98" s="57">
        <f t="shared" si="5"/>
        <v>-1365044</v>
      </c>
      <c r="L98" s="57">
        <v>1275779</v>
      </c>
      <c r="M98" s="48"/>
      <c r="N98" s="48"/>
      <c r="O98" s="48"/>
      <c r="P98" s="48"/>
      <c r="Q98" s="48"/>
      <c r="R98" s="48"/>
      <c r="S98" s="48"/>
      <c r="T98" s="48"/>
      <c r="U98" s="48"/>
      <c r="V98" s="48"/>
      <c r="W98" s="48"/>
      <c r="X98" s="48"/>
      <c r="Y98" s="48"/>
      <c r="Z98" s="48"/>
      <c r="AA98" s="48"/>
      <c r="AB98" s="48"/>
      <c r="AC98" s="48"/>
      <c r="AD98" s="48"/>
      <c r="AE98" s="48"/>
      <c r="AF98" s="48"/>
      <c r="AG98" s="48"/>
      <c r="AH98" s="48"/>
      <c r="AI98" s="48"/>
    </row>
    <row r="99" spans="1:35" s="46" customFormat="1" ht="15" customHeight="1" x14ac:dyDescent="0.25">
      <c r="A99" s="48"/>
      <c r="B99" s="69">
        <v>2015</v>
      </c>
      <c r="C99" s="70" t="s">
        <v>26</v>
      </c>
      <c r="D99" s="71">
        <f>+D96/SUM(D93:D96)</f>
        <v>0.20308745427360425</v>
      </c>
      <c r="E99" s="71">
        <f>+E96/SUM(E93:E96)</f>
        <v>0.17063544963172486</v>
      </c>
      <c r="F99" s="71">
        <f>+F96/SUM(F93:F96)</f>
        <v>0.22944544580246992</v>
      </c>
      <c r="G99" s="48"/>
      <c r="H99" s="82">
        <v>2025</v>
      </c>
      <c r="I99" s="83" t="s">
        <v>7</v>
      </c>
      <c r="J99" s="57">
        <v>2699567</v>
      </c>
      <c r="K99" s="57">
        <f t="shared" si="5"/>
        <v>-1394626</v>
      </c>
      <c r="L99" s="57">
        <v>1304941</v>
      </c>
      <c r="M99" s="48"/>
      <c r="N99" s="48"/>
      <c r="O99" s="48"/>
      <c r="P99" s="48"/>
      <c r="Q99" s="48"/>
      <c r="R99" s="48"/>
      <c r="S99" s="48"/>
      <c r="T99" s="48"/>
      <c r="U99" s="48"/>
      <c r="V99" s="48"/>
      <c r="W99" s="48"/>
      <c r="X99" s="48"/>
      <c r="Y99" s="48"/>
      <c r="Z99" s="48"/>
      <c r="AA99" s="48"/>
      <c r="AB99" s="48"/>
      <c r="AC99" s="48"/>
      <c r="AD99" s="48"/>
      <c r="AE99" s="48"/>
      <c r="AF99" s="48"/>
      <c r="AG99" s="48"/>
      <c r="AH99" s="48"/>
      <c r="AI99" s="48"/>
    </row>
    <row r="100" spans="1:35" s="46" customFormat="1" ht="15" customHeight="1" x14ac:dyDescent="0.25">
      <c r="A100" s="48"/>
      <c r="B100" s="69">
        <v>2015</v>
      </c>
      <c r="C100" s="70" t="s">
        <v>27</v>
      </c>
      <c r="D100" s="71">
        <f>+SUM(D80:D82,D93:D96)/SUM(D83:D92)</f>
        <v>1.8793117924372762</v>
      </c>
      <c r="E100" s="71">
        <f>+SUM(E80:E82,E93:E96)/SUM(E83:E92)</f>
        <v>0.5076253281750448</v>
      </c>
      <c r="F100" s="71">
        <f>+SUM(F80:F82,F93:F96)/SUM(F83:F92)</f>
        <v>0.50635870267055749</v>
      </c>
      <c r="G100" s="48"/>
      <c r="H100" s="82">
        <v>2025</v>
      </c>
      <c r="I100" s="83" t="s">
        <v>8</v>
      </c>
      <c r="J100" s="57">
        <v>2760538</v>
      </c>
      <c r="K100" s="57">
        <f t="shared" si="5"/>
        <v>-1425736</v>
      </c>
      <c r="L100" s="57">
        <v>1334802</v>
      </c>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row>
    <row r="101" spans="1:35" s="46" customFormat="1" ht="15" customHeight="1" x14ac:dyDescent="0.25">
      <c r="A101" s="48"/>
      <c r="B101" s="69">
        <v>2015</v>
      </c>
      <c r="C101" s="70" t="s">
        <v>28</v>
      </c>
      <c r="D101" s="71">
        <f>+SUM(D80:D82)/SUM(D83:D92)</f>
        <v>1.7812877389343009</v>
      </c>
      <c r="E101" s="71">
        <f>+SUM(E80:E82)/SUM(E83:E92)</f>
        <v>0.41995730495822858</v>
      </c>
      <c r="F101" s="71">
        <f>+SUM(F80:F82)/SUM(F83:F92)</f>
        <v>0.39793159776382653</v>
      </c>
      <c r="G101" s="48"/>
      <c r="H101" s="82">
        <v>2025</v>
      </c>
      <c r="I101" s="83" t="s">
        <v>9</v>
      </c>
      <c r="J101" s="57">
        <v>2804146</v>
      </c>
      <c r="K101" s="57">
        <f t="shared" si="5"/>
        <v>-1444308</v>
      </c>
      <c r="L101" s="57">
        <v>1359838</v>
      </c>
      <c r="M101" s="48"/>
      <c r="N101" s="48"/>
      <c r="O101" s="48"/>
      <c r="P101" s="48"/>
      <c r="Q101" s="48"/>
      <c r="R101" s="48"/>
      <c r="S101" s="48"/>
      <c r="T101" s="48"/>
      <c r="U101" s="48"/>
      <c r="V101" s="48"/>
      <c r="W101" s="48"/>
      <c r="X101" s="48"/>
      <c r="Y101" s="48"/>
      <c r="Z101" s="48"/>
      <c r="AA101" s="48"/>
      <c r="AB101" s="48"/>
      <c r="AC101" s="48"/>
      <c r="AD101" s="48"/>
      <c r="AE101" s="48"/>
      <c r="AF101" s="48"/>
      <c r="AG101" s="48"/>
      <c r="AH101" s="48"/>
      <c r="AI101" s="48"/>
    </row>
    <row r="102" spans="1:35" s="46" customFormat="1" ht="15" customHeight="1" x14ac:dyDescent="0.25">
      <c r="A102" s="48"/>
      <c r="B102" s="69">
        <v>2015</v>
      </c>
      <c r="C102" s="73" t="s">
        <v>29</v>
      </c>
      <c r="D102" s="96">
        <f>+SUM(D83:D92)/SUM(D93:D96)</f>
        <v>10.201577717551205</v>
      </c>
      <c r="E102" s="96">
        <f>+SUM(E83:E92)/SUM(E93:E96)</f>
        <v>11.406667600190438</v>
      </c>
      <c r="F102" s="96">
        <f>+SUM(F83:F92)/SUM(F93:F96)</f>
        <v>9.2227861369184474</v>
      </c>
      <c r="G102" s="48"/>
      <c r="H102" s="82">
        <v>2025</v>
      </c>
      <c r="I102" s="83" t="s">
        <v>10</v>
      </c>
      <c r="J102" s="57">
        <v>2785875</v>
      </c>
      <c r="K102" s="57">
        <f t="shared" si="5"/>
        <v>-1426075</v>
      </c>
      <c r="L102" s="57">
        <v>1359800</v>
      </c>
      <c r="M102" s="48"/>
      <c r="N102" s="48"/>
      <c r="O102" s="48"/>
      <c r="P102" s="48"/>
      <c r="Q102" s="48"/>
      <c r="R102" s="48"/>
      <c r="S102" s="48"/>
      <c r="T102" s="48"/>
      <c r="U102" s="48"/>
      <c r="V102" s="48"/>
      <c r="W102" s="48"/>
      <c r="X102" s="48"/>
      <c r="Y102" s="48"/>
      <c r="Z102" s="48"/>
      <c r="AA102" s="48"/>
      <c r="AB102" s="48"/>
      <c r="AC102" s="48"/>
      <c r="AD102" s="48"/>
      <c r="AE102" s="48"/>
      <c r="AF102" s="48"/>
      <c r="AG102" s="48"/>
      <c r="AH102" s="48"/>
      <c r="AI102" s="48"/>
    </row>
    <row r="103" spans="1:35" x14ac:dyDescent="0.25">
      <c r="B103" s="81">
        <v>2020</v>
      </c>
      <c r="C103" s="81" t="s">
        <v>3</v>
      </c>
      <c r="D103" s="131">
        <v>32605423</v>
      </c>
      <c r="E103" s="131">
        <v>16339939</v>
      </c>
      <c r="F103" s="131">
        <v>16265484</v>
      </c>
      <c r="H103" s="82">
        <v>2025</v>
      </c>
      <c r="I103" s="83" t="s">
        <v>11</v>
      </c>
      <c r="J103" s="57">
        <v>2702119</v>
      </c>
      <c r="K103" s="57">
        <f t="shared" si="5"/>
        <v>-1374208</v>
      </c>
      <c r="L103" s="57">
        <v>1327911</v>
      </c>
    </row>
    <row r="104" spans="1:35" x14ac:dyDescent="0.25">
      <c r="B104" s="82">
        <v>2020</v>
      </c>
      <c r="C104" s="83" t="s">
        <v>6</v>
      </c>
      <c r="D104" s="57">
        <v>32605423</v>
      </c>
      <c r="E104" s="57">
        <v>1388201</v>
      </c>
      <c r="F104" s="57">
        <v>1301784</v>
      </c>
      <c r="H104" s="82">
        <v>2025</v>
      </c>
      <c r="I104" s="83" t="s">
        <v>12</v>
      </c>
      <c r="J104" s="57">
        <v>2623056</v>
      </c>
      <c r="K104" s="57">
        <f t="shared" si="5"/>
        <v>-1325659</v>
      </c>
      <c r="L104" s="57">
        <v>1297397</v>
      </c>
    </row>
    <row r="105" spans="1:35" x14ac:dyDescent="0.25">
      <c r="B105" s="82">
        <v>2020</v>
      </c>
      <c r="C105" s="83" t="s">
        <v>7</v>
      </c>
      <c r="D105" s="57">
        <v>2747636</v>
      </c>
      <c r="E105" s="57">
        <v>1417010</v>
      </c>
      <c r="F105" s="57">
        <v>1330626</v>
      </c>
      <c r="H105" s="82">
        <v>2025</v>
      </c>
      <c r="I105" s="83" t="s">
        <v>13</v>
      </c>
      <c r="J105" s="57">
        <v>2592505</v>
      </c>
      <c r="K105" s="57">
        <f t="shared" si="5"/>
        <v>-1301402</v>
      </c>
      <c r="L105" s="57">
        <v>1291103</v>
      </c>
    </row>
    <row r="106" spans="1:35" x14ac:dyDescent="0.25">
      <c r="B106" s="82">
        <v>2020</v>
      </c>
      <c r="C106" s="83" t="s">
        <v>8</v>
      </c>
      <c r="D106" s="57">
        <v>2799269</v>
      </c>
      <c r="E106" s="57">
        <v>1442865</v>
      </c>
      <c r="F106" s="57">
        <v>1356404</v>
      </c>
      <c r="H106" s="82">
        <v>2025</v>
      </c>
      <c r="I106" s="83" t="s">
        <v>14</v>
      </c>
      <c r="J106" s="57">
        <v>2416704</v>
      </c>
      <c r="K106" s="57">
        <f t="shared" ref="K106:K114" si="6">0-E136</f>
        <v>-1205710</v>
      </c>
      <c r="L106" s="57">
        <v>1210994</v>
      </c>
    </row>
    <row r="107" spans="1:35" x14ac:dyDescent="0.25">
      <c r="B107" s="82">
        <v>2020</v>
      </c>
      <c r="C107" s="83" t="s">
        <v>9</v>
      </c>
      <c r="D107" s="57">
        <v>2793583</v>
      </c>
      <c r="E107" s="57">
        <v>1436149</v>
      </c>
      <c r="F107" s="57">
        <v>1357434</v>
      </c>
      <c r="H107" s="82">
        <v>2025</v>
      </c>
      <c r="I107" s="83" t="s">
        <v>15</v>
      </c>
      <c r="J107" s="57">
        <v>2138580</v>
      </c>
      <c r="K107" s="57">
        <f t="shared" si="6"/>
        <v>-1061016</v>
      </c>
      <c r="L107" s="57">
        <v>1077564</v>
      </c>
    </row>
    <row r="108" spans="1:35" x14ac:dyDescent="0.25">
      <c r="B108" s="82">
        <v>2020</v>
      </c>
      <c r="C108" s="83" t="s">
        <v>10</v>
      </c>
      <c r="D108" s="57">
        <v>2713440</v>
      </c>
      <c r="E108" s="57">
        <v>1387200</v>
      </c>
      <c r="F108" s="57">
        <v>1326240</v>
      </c>
      <c r="H108" s="82">
        <v>2025</v>
      </c>
      <c r="I108" s="83" t="s">
        <v>16</v>
      </c>
      <c r="J108" s="57">
        <v>1922009</v>
      </c>
      <c r="K108" s="57">
        <f t="shared" si="6"/>
        <v>-947428</v>
      </c>
      <c r="L108" s="57">
        <v>974581</v>
      </c>
    </row>
    <row r="109" spans="1:35" x14ac:dyDescent="0.25">
      <c r="B109" s="82">
        <v>2020</v>
      </c>
      <c r="C109" s="83" t="s">
        <v>11</v>
      </c>
      <c r="D109" s="57">
        <v>2631955</v>
      </c>
      <c r="E109" s="57">
        <v>1335259</v>
      </c>
      <c r="F109" s="57">
        <v>1296696</v>
      </c>
      <c r="H109" s="82">
        <v>2025</v>
      </c>
      <c r="I109" s="83" t="s">
        <v>17</v>
      </c>
      <c r="J109" s="57">
        <v>1767529</v>
      </c>
      <c r="K109" s="57">
        <f t="shared" si="6"/>
        <v>-864948</v>
      </c>
      <c r="L109" s="57">
        <v>902581</v>
      </c>
    </row>
    <row r="110" spans="1:35" x14ac:dyDescent="0.25">
      <c r="B110" s="82">
        <v>2020</v>
      </c>
      <c r="C110" s="83" t="s">
        <v>12</v>
      </c>
      <c r="D110" s="57">
        <v>2600514</v>
      </c>
      <c r="E110" s="57">
        <v>1309005</v>
      </c>
      <c r="F110" s="57">
        <v>1291509</v>
      </c>
      <c r="H110" s="82">
        <v>2025</v>
      </c>
      <c r="I110" s="83" t="s">
        <v>18</v>
      </c>
      <c r="J110" s="57">
        <v>1512163</v>
      </c>
      <c r="K110" s="57">
        <f t="shared" si="6"/>
        <v>-732134</v>
      </c>
      <c r="L110" s="57">
        <v>780029</v>
      </c>
    </row>
    <row r="111" spans="1:35" x14ac:dyDescent="0.25">
      <c r="B111" s="82">
        <v>2020</v>
      </c>
      <c r="C111" s="83" t="s">
        <v>13</v>
      </c>
      <c r="D111" s="57">
        <v>2426517</v>
      </c>
      <c r="E111" s="57">
        <v>1213400</v>
      </c>
      <c r="F111" s="57">
        <v>1213117</v>
      </c>
      <c r="H111" s="82">
        <v>2025</v>
      </c>
      <c r="I111" s="83" t="s">
        <v>19</v>
      </c>
      <c r="J111" s="57">
        <v>1153481</v>
      </c>
      <c r="K111" s="57">
        <f t="shared" si="6"/>
        <v>-549214</v>
      </c>
      <c r="L111" s="57">
        <v>604267</v>
      </c>
    </row>
    <row r="112" spans="1:35" x14ac:dyDescent="0.25">
      <c r="B112" s="82">
        <v>2020</v>
      </c>
      <c r="C112" s="83" t="s">
        <v>14</v>
      </c>
      <c r="D112" s="57">
        <v>2154833</v>
      </c>
      <c r="E112" s="57">
        <v>1072144</v>
      </c>
      <c r="F112" s="57">
        <v>1082689</v>
      </c>
      <c r="H112" s="82">
        <v>2025</v>
      </c>
      <c r="I112" s="83" t="s">
        <v>20</v>
      </c>
      <c r="J112" s="57">
        <v>800952</v>
      </c>
      <c r="K112" s="57">
        <f t="shared" si="6"/>
        <v>-373932</v>
      </c>
      <c r="L112" s="57">
        <v>427020</v>
      </c>
    </row>
    <row r="113" spans="1:35" x14ac:dyDescent="0.25">
      <c r="B113" s="82">
        <v>2020</v>
      </c>
      <c r="C113" s="83" t="s">
        <v>15</v>
      </c>
      <c r="D113" s="57">
        <v>1949830</v>
      </c>
      <c r="E113" s="57">
        <v>965719</v>
      </c>
      <c r="F113" s="57">
        <v>984111</v>
      </c>
      <c r="H113" s="82">
        <v>2025</v>
      </c>
      <c r="I113" s="83" t="s">
        <v>41</v>
      </c>
      <c r="J113" s="57">
        <v>525955</v>
      </c>
      <c r="K113" s="57">
        <f t="shared" si="6"/>
        <v>-235707</v>
      </c>
      <c r="L113" s="57">
        <v>290248</v>
      </c>
    </row>
    <row r="114" spans="1:35" x14ac:dyDescent="0.25">
      <c r="B114" s="82">
        <v>2020</v>
      </c>
      <c r="C114" s="83" t="s">
        <v>16</v>
      </c>
      <c r="D114" s="57">
        <v>1816259</v>
      </c>
      <c r="E114" s="57">
        <v>895263</v>
      </c>
      <c r="F114" s="57">
        <v>920996</v>
      </c>
      <c r="H114" s="84">
        <v>2025</v>
      </c>
      <c r="I114" s="85" t="s">
        <v>30</v>
      </c>
      <c r="J114" s="66">
        <v>600034</v>
      </c>
      <c r="K114" s="66">
        <f t="shared" si="6"/>
        <v>-226099</v>
      </c>
      <c r="L114" s="66">
        <v>373935</v>
      </c>
    </row>
    <row r="115" spans="1:35" x14ac:dyDescent="0.25">
      <c r="B115" s="82">
        <v>2020</v>
      </c>
      <c r="C115" s="83" t="s">
        <v>17</v>
      </c>
      <c r="D115" s="57">
        <v>1587593</v>
      </c>
      <c r="E115" s="57">
        <v>776978</v>
      </c>
      <c r="F115" s="57">
        <v>810615</v>
      </c>
      <c r="H115" s="81">
        <v>2030</v>
      </c>
      <c r="I115" s="81" t="s">
        <v>3</v>
      </c>
      <c r="J115" s="131">
        <v>36111627</v>
      </c>
      <c r="K115" s="148">
        <f t="shared" ref="K115:K132" si="7">0-E151</f>
        <v>-18075077</v>
      </c>
      <c r="L115" s="131">
        <v>18036550</v>
      </c>
    </row>
    <row r="116" spans="1:35" x14ac:dyDescent="0.25">
      <c r="B116" s="82">
        <v>2020</v>
      </c>
      <c r="C116" s="83" t="s">
        <v>18</v>
      </c>
      <c r="D116" s="57">
        <v>1246273</v>
      </c>
      <c r="E116" s="57">
        <v>603146</v>
      </c>
      <c r="F116" s="57">
        <v>643127</v>
      </c>
      <c r="H116" s="82">
        <v>2030</v>
      </c>
      <c r="I116" s="83" t="s">
        <v>6</v>
      </c>
      <c r="J116" s="57">
        <v>36111627</v>
      </c>
      <c r="K116" s="57">
        <f t="shared" si="7"/>
        <v>-1338548</v>
      </c>
      <c r="L116" s="57">
        <v>1247796</v>
      </c>
    </row>
    <row r="117" spans="1:35" x14ac:dyDescent="0.25">
      <c r="B117" s="82">
        <v>2020</v>
      </c>
      <c r="C117" s="83" t="s">
        <v>19</v>
      </c>
      <c r="D117" s="57">
        <v>906193</v>
      </c>
      <c r="E117" s="57">
        <v>431782</v>
      </c>
      <c r="F117" s="57">
        <v>474411</v>
      </c>
      <c r="H117" s="82">
        <v>2030</v>
      </c>
      <c r="I117" s="83" t="s">
        <v>7</v>
      </c>
      <c r="J117" s="57">
        <v>2649008</v>
      </c>
      <c r="K117" s="57">
        <f t="shared" si="7"/>
        <v>-1370245</v>
      </c>
      <c r="L117" s="57">
        <v>1278763</v>
      </c>
    </row>
    <row r="118" spans="1:35" x14ac:dyDescent="0.25">
      <c r="B118" s="82">
        <v>2020</v>
      </c>
      <c r="C118" s="83" t="s">
        <v>20</v>
      </c>
      <c r="D118" s="57">
        <v>637506</v>
      </c>
      <c r="E118" s="57">
        <v>296119</v>
      </c>
      <c r="F118" s="57">
        <v>341387</v>
      </c>
      <c r="H118" s="82">
        <v>2030</v>
      </c>
      <c r="I118" s="83" t="s">
        <v>8</v>
      </c>
      <c r="J118" s="57">
        <v>2710729</v>
      </c>
      <c r="K118" s="57">
        <f t="shared" si="7"/>
        <v>-1401876</v>
      </c>
      <c r="L118" s="57">
        <v>1308853</v>
      </c>
    </row>
    <row r="119" spans="1:35" x14ac:dyDescent="0.25">
      <c r="B119" s="82">
        <v>2020</v>
      </c>
      <c r="C119" s="83" t="s">
        <v>41</v>
      </c>
      <c r="D119" s="57">
        <v>420065</v>
      </c>
      <c r="E119" s="57">
        <v>188120</v>
      </c>
      <c r="F119" s="57">
        <v>231945</v>
      </c>
      <c r="H119" s="82">
        <v>2030</v>
      </c>
      <c r="I119" s="83" t="s">
        <v>9</v>
      </c>
      <c r="J119" s="57">
        <v>2764499</v>
      </c>
      <c r="K119" s="57">
        <f t="shared" si="7"/>
        <v>-1426398</v>
      </c>
      <c r="L119" s="57">
        <v>1338101</v>
      </c>
    </row>
    <row r="120" spans="1:35" x14ac:dyDescent="0.25">
      <c r="B120" s="84">
        <v>2020</v>
      </c>
      <c r="C120" s="85" t="s">
        <v>30</v>
      </c>
      <c r="D120" s="66">
        <v>483972</v>
      </c>
      <c r="E120" s="66">
        <v>181579</v>
      </c>
      <c r="F120" s="66">
        <v>302393</v>
      </c>
      <c r="H120" s="82">
        <v>2030</v>
      </c>
      <c r="I120" s="83" t="s">
        <v>10</v>
      </c>
      <c r="J120" s="57">
        <v>2796590</v>
      </c>
      <c r="K120" s="57">
        <f t="shared" si="7"/>
        <v>-1434343</v>
      </c>
      <c r="L120" s="57">
        <v>1362247</v>
      </c>
    </row>
    <row r="121" spans="1:35" s="46" customFormat="1" ht="15" customHeight="1" x14ac:dyDescent="0.25">
      <c r="A121" s="48"/>
      <c r="B121" s="160">
        <v>2020</v>
      </c>
      <c r="C121" s="70" t="s">
        <v>24</v>
      </c>
      <c r="D121" s="71">
        <f>+SUM(D117:D120)/SUM(D104:D120)</f>
        <v>3.9150708433142022E-2</v>
      </c>
      <c r="E121" s="71">
        <f>+SUM(E117:E120)/SUM(E104:E120)</f>
        <v>6.7172833386954511E-2</v>
      </c>
      <c r="F121" s="71">
        <f>+SUM(F117:F120)/SUM(F104:F120)</f>
        <v>8.3006198893312982E-2</v>
      </c>
      <c r="G121" s="48"/>
      <c r="H121" s="82">
        <v>2030</v>
      </c>
      <c r="I121" s="83" t="s">
        <v>11</v>
      </c>
      <c r="J121" s="57">
        <v>2774777</v>
      </c>
      <c r="K121" s="57">
        <f t="shared" si="7"/>
        <v>-1413191</v>
      </c>
      <c r="L121" s="57">
        <v>1361586</v>
      </c>
      <c r="M121" s="48"/>
      <c r="N121" s="48"/>
      <c r="O121" s="48"/>
      <c r="P121" s="48"/>
      <c r="Q121" s="48"/>
      <c r="R121" s="48"/>
      <c r="S121" s="48"/>
      <c r="T121" s="48"/>
      <c r="U121" s="48"/>
      <c r="V121" s="48"/>
      <c r="W121" s="48"/>
      <c r="X121" s="48"/>
      <c r="Y121" s="48"/>
      <c r="Z121" s="48"/>
      <c r="AA121" s="48"/>
      <c r="AB121" s="48"/>
      <c r="AC121" s="48"/>
      <c r="AD121" s="48"/>
      <c r="AE121" s="48"/>
      <c r="AF121" s="48"/>
      <c r="AG121" s="48"/>
      <c r="AH121" s="48"/>
      <c r="AI121" s="48"/>
    </row>
    <row r="122" spans="1:35" s="46" customFormat="1" ht="15" customHeight="1" x14ac:dyDescent="0.25">
      <c r="A122" s="48"/>
      <c r="B122" s="69">
        <v>2020</v>
      </c>
      <c r="C122" s="70" t="s">
        <v>25</v>
      </c>
      <c r="D122" s="71">
        <f>+SUM(D117:D120)/SUM(D104:D106)</f>
        <v>6.4156923792435414E-2</v>
      </c>
      <c r="E122" s="71">
        <f>+SUM(E117:E120)/SUM(E104:E106)</f>
        <v>0.25837579177020376</v>
      </c>
      <c r="F122" s="71">
        <f>+SUM(F117:F120)/SUM(F104:F106)</f>
        <v>0.33848056088852474</v>
      </c>
      <c r="G122" s="48"/>
      <c r="H122" s="82">
        <v>2030</v>
      </c>
      <c r="I122" s="83" t="s">
        <v>12</v>
      </c>
      <c r="J122" s="57">
        <v>2693260</v>
      </c>
      <c r="K122" s="57">
        <f t="shared" si="7"/>
        <v>-1364547</v>
      </c>
      <c r="L122" s="57">
        <v>1328713</v>
      </c>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row>
    <row r="123" spans="1:35" s="46" customFormat="1" ht="15" customHeight="1" x14ac:dyDescent="0.25">
      <c r="A123" s="48"/>
      <c r="B123" s="69">
        <v>2020</v>
      </c>
      <c r="C123" s="70" t="s">
        <v>26</v>
      </c>
      <c r="D123" s="71">
        <f>+D120/SUM(D117:D120)</f>
        <v>0.19772230338565924</v>
      </c>
      <c r="E123" s="71">
        <f>+E120/SUM(E117:E120)</f>
        <v>0.16543276239067056</v>
      </c>
      <c r="F123" s="71">
        <f>+F120/SUM(F117:F120)</f>
        <v>0.22397225168427476</v>
      </c>
      <c r="G123" s="48"/>
      <c r="H123" s="82">
        <v>2030</v>
      </c>
      <c r="I123" s="83" t="s">
        <v>13</v>
      </c>
      <c r="J123" s="57">
        <v>2615109</v>
      </c>
      <c r="K123" s="57">
        <f t="shared" si="7"/>
        <v>-1318013</v>
      </c>
      <c r="L123" s="57">
        <v>1297096</v>
      </c>
      <c r="M123" s="48"/>
      <c r="N123" s="48"/>
      <c r="O123" s="48"/>
      <c r="P123" s="48"/>
      <c r="Q123" s="48"/>
      <c r="R123" s="48"/>
      <c r="S123" s="48"/>
      <c r="T123" s="48"/>
      <c r="U123" s="48"/>
      <c r="V123" s="48"/>
      <c r="W123" s="48"/>
      <c r="X123" s="48"/>
      <c r="Y123" s="48"/>
      <c r="Z123" s="48"/>
      <c r="AA123" s="48"/>
      <c r="AB123" s="48"/>
      <c r="AC123" s="48"/>
      <c r="AD123" s="48"/>
      <c r="AE123" s="48"/>
      <c r="AF123" s="48"/>
      <c r="AG123" s="48"/>
      <c r="AH123" s="48"/>
      <c r="AI123" s="48"/>
    </row>
    <row r="124" spans="1:35" s="46" customFormat="1" ht="15" customHeight="1" x14ac:dyDescent="0.25">
      <c r="A124" s="48"/>
      <c r="B124" s="69">
        <v>2020</v>
      </c>
      <c r="C124" s="70" t="s">
        <v>27</v>
      </c>
      <c r="D124" s="71">
        <f>+SUM(D104:D106,D117:D120)/SUM(D107:D116)</f>
        <v>1.8521253583982371</v>
      </c>
      <c r="E124" s="71">
        <f>+SUM(E104:E106,E117:E120)/SUM(E107:E116)</f>
        <v>0.48622413344123205</v>
      </c>
      <c r="F124" s="71">
        <f>+SUM(F104:F106,F117:F120)/SUM(F107:F116)</f>
        <v>0.48862246710622048</v>
      </c>
      <c r="G124" s="48"/>
      <c r="H124" s="82">
        <v>2030</v>
      </c>
      <c r="I124" s="83" t="s">
        <v>14</v>
      </c>
      <c r="J124" s="57">
        <v>2582227</v>
      </c>
      <c r="K124" s="57">
        <f t="shared" si="7"/>
        <v>-1293202</v>
      </c>
      <c r="L124" s="57">
        <v>1289025</v>
      </c>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row>
    <row r="125" spans="1:35" s="46" customFormat="1" ht="15" customHeight="1" x14ac:dyDescent="0.25">
      <c r="A125" s="48"/>
      <c r="B125" s="69">
        <v>2020</v>
      </c>
      <c r="C125" s="70" t="s">
        <v>28</v>
      </c>
      <c r="D125" s="71">
        <f>+SUM(D104:D106)/SUM(D107:D116)</f>
        <v>1.7404626300768169</v>
      </c>
      <c r="E125" s="71">
        <f>+SUM(E104:E106)/SUM(E107:E116)</f>
        <v>0.38639024734991334</v>
      </c>
      <c r="F125" s="71">
        <f>+SUM(F104:F106)/SUM(F107:F116)</f>
        <v>0.36505757452454729</v>
      </c>
      <c r="G125" s="48"/>
      <c r="H125" s="82">
        <v>2030</v>
      </c>
      <c r="I125" s="83" t="s">
        <v>15</v>
      </c>
      <c r="J125" s="57">
        <v>2399268</v>
      </c>
      <c r="K125" s="57">
        <f t="shared" si="7"/>
        <v>-1193581</v>
      </c>
      <c r="L125" s="57">
        <v>1205687</v>
      </c>
      <c r="M125" s="48"/>
      <c r="N125" s="48"/>
      <c r="O125" s="48"/>
      <c r="P125" s="48"/>
      <c r="Q125" s="48"/>
      <c r="R125" s="48"/>
      <c r="S125" s="48"/>
      <c r="T125" s="48"/>
      <c r="U125" s="48"/>
      <c r="V125" s="48"/>
      <c r="W125" s="48"/>
      <c r="X125" s="48"/>
      <c r="Y125" s="48"/>
      <c r="Z125" s="48"/>
      <c r="AA125" s="48"/>
      <c r="AB125" s="48"/>
      <c r="AC125" s="48"/>
      <c r="AD125" s="48"/>
      <c r="AE125" s="48"/>
      <c r="AF125" s="48"/>
      <c r="AG125" s="48"/>
      <c r="AH125" s="48"/>
      <c r="AI125" s="48"/>
    </row>
    <row r="126" spans="1:35" s="46" customFormat="1" ht="15" customHeight="1" x14ac:dyDescent="0.25">
      <c r="A126" s="48"/>
      <c r="B126" s="69">
        <v>2020</v>
      </c>
      <c r="C126" s="73" t="s">
        <v>29</v>
      </c>
      <c r="D126" s="96">
        <f>+SUM(D107:D116)/SUM(D117:D120)</f>
        <v>8.9555397314089422</v>
      </c>
      <c r="E126" s="96">
        <f>+SUM(E107:E116)/SUM(E117:E120)</f>
        <v>10.016639030612245</v>
      </c>
      <c r="F126" s="96">
        <f>+SUM(F107:F116)/SUM(F117:F120)</f>
        <v>8.092913602777795</v>
      </c>
      <c r="G126" s="48"/>
      <c r="H126" s="82">
        <v>2030</v>
      </c>
      <c r="I126" s="83" t="s">
        <v>16</v>
      </c>
      <c r="J126" s="57">
        <v>2109832</v>
      </c>
      <c r="K126" s="57">
        <f t="shared" si="7"/>
        <v>-1041945</v>
      </c>
      <c r="L126" s="57">
        <v>1067887</v>
      </c>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row>
    <row r="127" spans="1:35" x14ac:dyDescent="0.25">
      <c r="B127" s="81">
        <v>2025</v>
      </c>
      <c r="C127" s="81" t="s">
        <v>3</v>
      </c>
      <c r="D127" s="131">
        <v>34446036</v>
      </c>
      <c r="E127" s="131">
        <v>17253246</v>
      </c>
      <c r="F127" s="131">
        <v>17192790</v>
      </c>
      <c r="H127" s="82">
        <v>2030</v>
      </c>
      <c r="I127" s="83" t="s">
        <v>17</v>
      </c>
      <c r="J127" s="57">
        <v>1873721</v>
      </c>
      <c r="K127" s="57">
        <f t="shared" si="7"/>
        <v>-917264</v>
      </c>
      <c r="L127" s="57">
        <v>956457</v>
      </c>
    </row>
    <row r="128" spans="1:35" x14ac:dyDescent="0.25">
      <c r="B128" s="82">
        <v>2025</v>
      </c>
      <c r="C128" s="83" t="s">
        <v>6</v>
      </c>
      <c r="D128" s="57">
        <v>34446036</v>
      </c>
      <c r="E128" s="57">
        <v>1365044</v>
      </c>
      <c r="F128" s="57">
        <v>1275779</v>
      </c>
      <c r="H128" s="82">
        <v>2030</v>
      </c>
      <c r="I128" s="83" t="s">
        <v>18</v>
      </c>
      <c r="J128" s="57">
        <v>1688644</v>
      </c>
      <c r="K128" s="57">
        <f t="shared" si="7"/>
        <v>-817976</v>
      </c>
      <c r="L128" s="57">
        <v>870668</v>
      </c>
    </row>
    <row r="129" spans="2:12" x14ac:dyDescent="0.25">
      <c r="B129" s="82">
        <v>2025</v>
      </c>
      <c r="C129" s="83" t="s">
        <v>7</v>
      </c>
      <c r="D129" s="57">
        <v>2699567</v>
      </c>
      <c r="E129" s="57">
        <v>1394626</v>
      </c>
      <c r="F129" s="57">
        <v>1304941</v>
      </c>
      <c r="H129" s="82">
        <v>2030</v>
      </c>
      <c r="I129" s="83" t="s">
        <v>19</v>
      </c>
      <c r="J129" s="57">
        <v>1406500</v>
      </c>
      <c r="K129" s="57">
        <f t="shared" si="7"/>
        <v>-670686</v>
      </c>
      <c r="L129" s="57">
        <v>735814</v>
      </c>
    </row>
    <row r="130" spans="2:12" x14ac:dyDescent="0.25">
      <c r="B130" s="82">
        <v>2025</v>
      </c>
      <c r="C130" s="83" t="s">
        <v>8</v>
      </c>
      <c r="D130" s="57">
        <v>2760538</v>
      </c>
      <c r="E130" s="57">
        <v>1425736</v>
      </c>
      <c r="F130" s="57">
        <v>1334802</v>
      </c>
      <c r="H130" s="82">
        <v>2030</v>
      </c>
      <c r="I130" s="83" t="s">
        <v>20</v>
      </c>
      <c r="J130" s="57">
        <v>1027642</v>
      </c>
      <c r="K130" s="57">
        <f t="shared" si="7"/>
        <v>-480085</v>
      </c>
      <c r="L130" s="57">
        <v>547557</v>
      </c>
    </row>
    <row r="131" spans="2:12" x14ac:dyDescent="0.25">
      <c r="B131" s="82">
        <v>2025</v>
      </c>
      <c r="C131" s="83" t="s">
        <v>9</v>
      </c>
      <c r="D131" s="57">
        <v>2804146</v>
      </c>
      <c r="E131" s="57">
        <v>1444308</v>
      </c>
      <c r="F131" s="57">
        <v>1359838</v>
      </c>
      <c r="H131" s="82">
        <v>2030</v>
      </c>
      <c r="I131" s="83" t="s">
        <v>41</v>
      </c>
      <c r="J131" s="57">
        <v>669144</v>
      </c>
      <c r="K131" s="57">
        <f t="shared" si="7"/>
        <v>-302264</v>
      </c>
      <c r="L131" s="57">
        <v>366880</v>
      </c>
    </row>
    <row r="132" spans="2:12" x14ac:dyDescent="0.25">
      <c r="B132" s="82">
        <v>2025</v>
      </c>
      <c r="C132" s="83" t="s">
        <v>10</v>
      </c>
      <c r="D132" s="57">
        <v>2785875</v>
      </c>
      <c r="E132" s="57">
        <v>1426075</v>
      </c>
      <c r="F132" s="57">
        <v>1359800</v>
      </c>
      <c r="H132" s="84">
        <v>2030</v>
      </c>
      <c r="I132" s="85" t="s">
        <v>30</v>
      </c>
      <c r="J132" s="66">
        <v>764333</v>
      </c>
      <c r="K132" s="66">
        <f t="shared" si="7"/>
        <v>-290913</v>
      </c>
      <c r="L132" s="66">
        <v>473420</v>
      </c>
    </row>
    <row r="133" spans="2:12" x14ac:dyDescent="0.25">
      <c r="B133" s="82">
        <v>2025</v>
      </c>
      <c r="C133" s="83" t="s">
        <v>11</v>
      </c>
      <c r="D133" s="57">
        <v>2702119</v>
      </c>
      <c r="E133" s="57">
        <v>1374208</v>
      </c>
      <c r="F133" s="57">
        <v>1327911</v>
      </c>
      <c r="H133" s="81">
        <v>2035</v>
      </c>
      <c r="I133" s="81" t="s">
        <v>3</v>
      </c>
      <c r="J133" s="131">
        <v>37565136</v>
      </c>
      <c r="K133" s="148">
        <f t="shared" ref="K133:K150" si="8">0-E175</f>
        <v>-18786688</v>
      </c>
      <c r="L133" s="131">
        <v>18778448</v>
      </c>
    </row>
    <row r="134" spans="2:12" x14ac:dyDescent="0.25">
      <c r="B134" s="82">
        <v>2025</v>
      </c>
      <c r="C134" s="83" t="s">
        <v>12</v>
      </c>
      <c r="D134" s="57">
        <v>2623056</v>
      </c>
      <c r="E134" s="57">
        <v>1325659</v>
      </c>
      <c r="F134" s="57">
        <v>1297397</v>
      </c>
      <c r="H134" s="82">
        <v>2035</v>
      </c>
      <c r="I134" s="83" t="s">
        <v>6</v>
      </c>
      <c r="J134" s="57">
        <v>37565136</v>
      </c>
      <c r="K134" s="57">
        <f t="shared" si="8"/>
        <v>-1307125</v>
      </c>
      <c r="L134" s="57">
        <v>1216283</v>
      </c>
    </row>
    <row r="135" spans="2:12" x14ac:dyDescent="0.25">
      <c r="B135" s="82">
        <v>2025</v>
      </c>
      <c r="C135" s="83" t="s">
        <v>13</v>
      </c>
      <c r="D135" s="57">
        <v>2592505</v>
      </c>
      <c r="E135" s="57">
        <v>1301402</v>
      </c>
      <c r="F135" s="57">
        <v>1291103</v>
      </c>
      <c r="H135" s="82">
        <v>2035</v>
      </c>
      <c r="I135" s="83" t="s">
        <v>7</v>
      </c>
      <c r="J135" s="57">
        <v>2592570</v>
      </c>
      <c r="K135" s="57">
        <f t="shared" si="8"/>
        <v>-1342314</v>
      </c>
      <c r="L135" s="57">
        <v>1250256</v>
      </c>
    </row>
    <row r="136" spans="2:12" x14ac:dyDescent="0.25">
      <c r="B136" s="82">
        <v>2025</v>
      </c>
      <c r="C136" s="83" t="s">
        <v>14</v>
      </c>
      <c r="D136" s="57">
        <v>2416704</v>
      </c>
      <c r="E136" s="57">
        <v>1205710</v>
      </c>
      <c r="F136" s="57">
        <v>1210994</v>
      </c>
      <c r="H136" s="82">
        <v>2035</v>
      </c>
      <c r="I136" s="83" t="s">
        <v>8</v>
      </c>
      <c r="J136" s="57">
        <v>2657857</v>
      </c>
      <c r="K136" s="57">
        <f t="shared" si="8"/>
        <v>-1375817</v>
      </c>
      <c r="L136" s="57">
        <v>1282040</v>
      </c>
    </row>
    <row r="137" spans="2:12" x14ac:dyDescent="0.25">
      <c r="B137" s="82">
        <v>2025</v>
      </c>
      <c r="C137" s="83" t="s">
        <v>15</v>
      </c>
      <c r="D137" s="57">
        <v>2138580</v>
      </c>
      <c r="E137" s="57">
        <v>1061016</v>
      </c>
      <c r="F137" s="57">
        <v>1077564</v>
      </c>
      <c r="H137" s="82">
        <v>2035</v>
      </c>
      <c r="I137" s="83" t="s">
        <v>9</v>
      </c>
      <c r="J137" s="57">
        <v>2713033</v>
      </c>
      <c r="K137" s="57">
        <f t="shared" si="8"/>
        <v>-1401463</v>
      </c>
      <c r="L137" s="57">
        <v>1311570</v>
      </c>
    </row>
    <row r="138" spans="2:12" x14ac:dyDescent="0.25">
      <c r="B138" s="82">
        <v>2025</v>
      </c>
      <c r="C138" s="83" t="s">
        <v>16</v>
      </c>
      <c r="D138" s="57">
        <v>1922009</v>
      </c>
      <c r="E138" s="57">
        <v>947428</v>
      </c>
      <c r="F138" s="57">
        <v>974581</v>
      </c>
      <c r="H138" s="82">
        <v>2035</v>
      </c>
      <c r="I138" s="83" t="s">
        <v>10</v>
      </c>
      <c r="J138" s="57">
        <v>2756300</v>
      </c>
      <c r="K138" s="57">
        <f t="shared" si="8"/>
        <v>-1416290</v>
      </c>
      <c r="L138" s="57">
        <v>1340010</v>
      </c>
    </row>
    <row r="139" spans="2:12" x14ac:dyDescent="0.25">
      <c r="B139" s="82">
        <v>2025</v>
      </c>
      <c r="C139" s="83" t="s">
        <v>17</v>
      </c>
      <c r="D139" s="57">
        <v>1767529</v>
      </c>
      <c r="E139" s="57">
        <v>864948</v>
      </c>
      <c r="F139" s="57">
        <v>902581</v>
      </c>
      <c r="H139" s="82">
        <v>2035</v>
      </c>
      <c r="I139" s="83" t="s">
        <v>11</v>
      </c>
      <c r="J139" s="57">
        <v>2784953</v>
      </c>
      <c r="K139" s="57">
        <f t="shared" si="8"/>
        <v>-1421359</v>
      </c>
      <c r="L139" s="57">
        <v>1363594</v>
      </c>
    </row>
    <row r="140" spans="2:12" x14ac:dyDescent="0.25">
      <c r="B140" s="82">
        <v>2025</v>
      </c>
      <c r="C140" s="83" t="s">
        <v>18</v>
      </c>
      <c r="D140" s="57">
        <v>1512163</v>
      </c>
      <c r="E140" s="57">
        <v>732134</v>
      </c>
      <c r="F140" s="57">
        <v>780029</v>
      </c>
      <c r="H140" s="82">
        <v>2035</v>
      </c>
      <c r="I140" s="83" t="s">
        <v>12</v>
      </c>
      <c r="J140" s="57">
        <v>2765035</v>
      </c>
      <c r="K140" s="57">
        <f t="shared" si="8"/>
        <v>-1403010</v>
      </c>
      <c r="L140" s="57">
        <v>1362025</v>
      </c>
    </row>
    <row r="141" spans="2:12" x14ac:dyDescent="0.25">
      <c r="B141" s="82">
        <v>2025</v>
      </c>
      <c r="C141" s="83" t="s">
        <v>19</v>
      </c>
      <c r="D141" s="57">
        <v>1153481</v>
      </c>
      <c r="E141" s="57">
        <v>549214</v>
      </c>
      <c r="F141" s="57">
        <v>604267</v>
      </c>
      <c r="H141" s="82">
        <v>2035</v>
      </c>
      <c r="I141" s="83" t="s">
        <v>13</v>
      </c>
      <c r="J141" s="57">
        <v>2684385</v>
      </c>
      <c r="K141" s="57">
        <f t="shared" si="8"/>
        <v>-1356290</v>
      </c>
      <c r="L141" s="57">
        <v>1328095</v>
      </c>
    </row>
    <row r="142" spans="2:12" x14ac:dyDescent="0.25">
      <c r="B142" s="82">
        <v>2025</v>
      </c>
      <c r="C142" s="83" t="s">
        <v>20</v>
      </c>
      <c r="D142" s="57">
        <v>800952</v>
      </c>
      <c r="E142" s="57">
        <v>373932</v>
      </c>
      <c r="F142" s="57">
        <v>427020</v>
      </c>
      <c r="H142" s="82">
        <v>2035</v>
      </c>
      <c r="I142" s="83" t="s">
        <v>14</v>
      </c>
      <c r="J142" s="57">
        <v>2604190</v>
      </c>
      <c r="K142" s="57">
        <f t="shared" si="8"/>
        <v>-1309371</v>
      </c>
      <c r="L142" s="57">
        <v>1294819</v>
      </c>
    </row>
    <row r="143" spans="2:12" x14ac:dyDescent="0.25">
      <c r="B143" s="82">
        <v>2025</v>
      </c>
      <c r="C143" s="83" t="s">
        <v>41</v>
      </c>
      <c r="D143" s="57">
        <v>525955</v>
      </c>
      <c r="E143" s="57">
        <v>235707</v>
      </c>
      <c r="F143" s="57">
        <v>290248</v>
      </c>
      <c r="H143" s="82">
        <v>2035</v>
      </c>
      <c r="I143" s="83" t="s">
        <v>15</v>
      </c>
      <c r="J143" s="57">
        <v>2563514</v>
      </c>
      <c r="K143" s="57">
        <f t="shared" si="8"/>
        <v>-1280139</v>
      </c>
      <c r="L143" s="57">
        <v>1283375</v>
      </c>
    </row>
    <row r="144" spans="2:12" x14ac:dyDescent="0.25">
      <c r="B144" s="84">
        <v>2025</v>
      </c>
      <c r="C144" s="85" t="s">
        <v>30</v>
      </c>
      <c r="D144" s="66">
        <v>600034</v>
      </c>
      <c r="E144" s="66">
        <v>226099</v>
      </c>
      <c r="F144" s="66">
        <v>373935</v>
      </c>
      <c r="H144" s="82">
        <v>2035</v>
      </c>
      <c r="I144" s="83" t="s">
        <v>16</v>
      </c>
      <c r="J144" s="57">
        <v>2368044</v>
      </c>
      <c r="K144" s="57">
        <f t="shared" si="8"/>
        <v>-1172789</v>
      </c>
      <c r="L144" s="57">
        <v>1195255</v>
      </c>
    </row>
    <row r="145" spans="1:35" s="46" customFormat="1" ht="15" customHeight="1" x14ac:dyDescent="0.25">
      <c r="A145" s="48"/>
      <c r="B145" s="160">
        <v>2025</v>
      </c>
      <c r="C145" s="70" t="s">
        <v>24</v>
      </c>
      <c r="D145" s="71">
        <f>+SUM(D141:D144)/SUM(D128:D144)</f>
        <v>4.6496059266746805E-2</v>
      </c>
      <c r="E145" s="71">
        <f>+SUM(E141:E144)/SUM(E128:E144)</f>
        <v>8.0271967373559738E-2</v>
      </c>
      <c r="F145" s="71">
        <f>+SUM(F141:F144)/SUM(F128:F144)</f>
        <v>9.8615175314768572E-2</v>
      </c>
      <c r="G145" s="48"/>
      <c r="H145" s="82">
        <v>2035</v>
      </c>
      <c r="I145" s="83" t="s">
        <v>17</v>
      </c>
      <c r="J145" s="57">
        <v>2059519</v>
      </c>
      <c r="K145" s="57">
        <f t="shared" si="8"/>
        <v>-1010420</v>
      </c>
      <c r="L145" s="57">
        <v>1049099</v>
      </c>
      <c r="M145" s="48"/>
      <c r="N145" s="48"/>
      <c r="O145" s="48"/>
      <c r="P145" s="48"/>
      <c r="Q145" s="48"/>
      <c r="R145" s="48"/>
      <c r="S145" s="48"/>
      <c r="T145" s="48"/>
      <c r="U145" s="48"/>
      <c r="V145" s="48"/>
      <c r="W145" s="48"/>
      <c r="X145" s="48"/>
      <c r="Y145" s="48"/>
      <c r="Z145" s="48"/>
      <c r="AA145" s="48"/>
      <c r="AB145" s="48"/>
      <c r="AC145" s="48"/>
      <c r="AD145" s="48"/>
      <c r="AE145" s="48"/>
      <c r="AF145" s="48"/>
      <c r="AG145" s="48"/>
      <c r="AH145" s="48"/>
      <c r="AI145" s="48"/>
    </row>
    <row r="146" spans="1:35" s="46" customFormat="1" ht="15" customHeight="1" x14ac:dyDescent="0.25">
      <c r="A146" s="48"/>
      <c r="B146" s="69">
        <v>2025</v>
      </c>
      <c r="C146" s="70" t="s">
        <v>25</v>
      </c>
      <c r="D146" s="71">
        <f>+SUM(D141:D144)/SUM(D128:D130)</f>
        <v>7.7191678343440928E-2</v>
      </c>
      <c r="E146" s="71">
        <f>+SUM(E141:E144)/SUM(E128:E130)</f>
        <v>0.33090027586332127</v>
      </c>
      <c r="F146" s="71">
        <f>+SUM(F141:F144)/SUM(F128:F130)</f>
        <v>0.43301250765542881</v>
      </c>
      <c r="G146" s="48"/>
      <c r="H146" s="82">
        <v>2035</v>
      </c>
      <c r="I146" s="83" t="s">
        <v>18</v>
      </c>
      <c r="J146" s="57">
        <v>1794887</v>
      </c>
      <c r="K146" s="57">
        <f t="shared" si="8"/>
        <v>-870271</v>
      </c>
      <c r="L146" s="57">
        <v>924616</v>
      </c>
      <c r="M146" s="48"/>
      <c r="N146" s="48"/>
      <c r="O146" s="48"/>
      <c r="P146" s="48"/>
      <c r="Q146" s="48"/>
      <c r="R146" s="48"/>
      <c r="S146" s="48"/>
      <c r="T146" s="48"/>
      <c r="U146" s="48"/>
      <c r="V146" s="48"/>
      <c r="W146" s="48"/>
      <c r="X146" s="48"/>
      <c r="Y146" s="48"/>
      <c r="Z146" s="48"/>
      <c r="AA146" s="48"/>
      <c r="AB146" s="48"/>
      <c r="AC146" s="48"/>
      <c r="AD146" s="48"/>
      <c r="AE146" s="48"/>
      <c r="AF146" s="48"/>
      <c r="AG146" s="48"/>
      <c r="AH146" s="48"/>
      <c r="AI146" s="48"/>
    </row>
    <row r="147" spans="1:35" s="46" customFormat="1" ht="15" customHeight="1" x14ac:dyDescent="0.25">
      <c r="A147" s="48"/>
      <c r="B147" s="69">
        <v>2025</v>
      </c>
      <c r="C147" s="70" t="s">
        <v>26</v>
      </c>
      <c r="D147" s="71">
        <f>+D144/SUM(D141:D144)</f>
        <v>0.19478954506882498</v>
      </c>
      <c r="E147" s="71">
        <f>+E144/SUM(E141:E144)</f>
        <v>0.16325403335278046</v>
      </c>
      <c r="F147" s="71">
        <f>+F144/SUM(F141:F144)</f>
        <v>0.22054946416038032</v>
      </c>
      <c r="G147" s="48"/>
      <c r="H147" s="82">
        <v>2035</v>
      </c>
      <c r="I147" s="83" t="s">
        <v>19</v>
      </c>
      <c r="J147" s="57">
        <v>1577100</v>
      </c>
      <c r="K147" s="57">
        <f t="shared" si="8"/>
        <v>-753089</v>
      </c>
      <c r="L147" s="57">
        <v>824011</v>
      </c>
      <c r="M147" s="48"/>
      <c r="N147" s="48"/>
      <c r="O147" s="48"/>
      <c r="P147" s="48"/>
      <c r="Q147" s="48"/>
      <c r="R147" s="48"/>
      <c r="S147" s="48"/>
      <c r="T147" s="48"/>
      <c r="U147" s="48"/>
      <c r="V147" s="48"/>
      <c r="W147" s="48"/>
      <c r="X147" s="48"/>
      <c r="Y147" s="48"/>
      <c r="Z147" s="48"/>
      <c r="AA147" s="48"/>
      <c r="AB147" s="48"/>
      <c r="AC147" s="48"/>
      <c r="AD147" s="48"/>
      <c r="AE147" s="48"/>
      <c r="AF147" s="48"/>
      <c r="AG147" s="48"/>
      <c r="AH147" s="48"/>
      <c r="AI147" s="48"/>
    </row>
    <row r="148" spans="1:35" s="46" customFormat="1" ht="15" customHeight="1" x14ac:dyDescent="0.25">
      <c r="A148" s="48"/>
      <c r="B148" s="69">
        <v>2025</v>
      </c>
      <c r="C148" s="70" t="s">
        <v>27</v>
      </c>
      <c r="D148" s="71">
        <f>+SUM(D128:D130,D141:D144)/SUM(D131:D140)</f>
        <v>1.8477173085422258</v>
      </c>
      <c r="E148" s="71">
        <f>+SUM(E128:E130,E141:E144)/SUM(E131:E140)</f>
        <v>0.47679631954016849</v>
      </c>
      <c r="F148" s="71">
        <f>+SUM(F128:F130,F141:F144)/SUM(F131:F140)</f>
        <v>0.4844664015034626</v>
      </c>
      <c r="G148" s="48"/>
      <c r="H148" s="82">
        <v>2035</v>
      </c>
      <c r="I148" s="83" t="s">
        <v>20</v>
      </c>
      <c r="J148" s="57">
        <v>1261449</v>
      </c>
      <c r="K148" s="57">
        <f t="shared" si="8"/>
        <v>-590898</v>
      </c>
      <c r="L148" s="57">
        <v>670551</v>
      </c>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row>
    <row r="149" spans="1:35" s="46" customFormat="1" ht="15" customHeight="1" x14ac:dyDescent="0.25">
      <c r="A149" s="48"/>
      <c r="B149" s="69">
        <v>2025</v>
      </c>
      <c r="C149" s="70" t="s">
        <v>28</v>
      </c>
      <c r="D149" s="71">
        <f>+SUM(D128:D130)/SUM(D131:D140)</f>
        <v>1.7153096757893058</v>
      </c>
      <c r="E149" s="71">
        <f>+SUM(E128:E130)/SUM(E131:E140)</f>
        <v>0.358250973560647</v>
      </c>
      <c r="F149" s="71">
        <f>+SUM(F128:F130)/SUM(F131:F140)</f>
        <v>0.33807548707031498</v>
      </c>
      <c r="G149" s="48"/>
      <c r="H149" s="82">
        <v>2035</v>
      </c>
      <c r="I149" s="83" t="s">
        <v>41</v>
      </c>
      <c r="J149" s="57">
        <v>867644</v>
      </c>
      <c r="K149" s="57">
        <f t="shared" si="8"/>
        <v>-393046</v>
      </c>
      <c r="L149" s="57">
        <v>474598</v>
      </c>
      <c r="M149" s="48"/>
      <c r="N149" s="48"/>
      <c r="O149" s="48"/>
      <c r="P149" s="48"/>
      <c r="Q149" s="48"/>
      <c r="R149" s="48"/>
      <c r="S149" s="48"/>
      <c r="T149" s="48"/>
      <c r="U149" s="48"/>
      <c r="V149" s="48"/>
      <c r="W149" s="48"/>
      <c r="X149" s="48"/>
      <c r="Y149" s="48"/>
      <c r="Z149" s="48"/>
      <c r="AA149" s="48"/>
      <c r="AB149" s="48"/>
      <c r="AC149" s="48"/>
      <c r="AD149" s="48"/>
      <c r="AE149" s="48"/>
      <c r="AF149" s="48"/>
      <c r="AG149" s="48"/>
      <c r="AH149" s="48"/>
      <c r="AI149" s="48"/>
    </row>
    <row r="150" spans="1:35" s="46" customFormat="1" ht="15" customHeight="1" x14ac:dyDescent="0.25">
      <c r="A150" s="48"/>
      <c r="B150" s="69">
        <v>2025</v>
      </c>
      <c r="C150" s="73" t="s">
        <v>29</v>
      </c>
      <c r="D150" s="96">
        <f>+SUM(D131:D140)/SUM(D141:D144)</f>
        <v>7.5524346988821662</v>
      </c>
      <c r="E150" s="96">
        <f>+SUM(E131:E140)/SUM(E141:E144)</f>
        <v>8.4355905475424411</v>
      </c>
      <c r="F150" s="96">
        <f>+SUM(F131:F140)/SUM(F141:F144)</f>
        <v>6.8310250255091507</v>
      </c>
      <c r="G150" s="48"/>
      <c r="H150" s="84">
        <v>2035</v>
      </c>
      <c r="I150" s="85" t="s">
        <v>30</v>
      </c>
      <c r="J150" s="66">
        <v>991248</v>
      </c>
      <c r="K150" s="66">
        <f t="shared" si="8"/>
        <v>-382997</v>
      </c>
      <c r="L150" s="66">
        <v>608251</v>
      </c>
      <c r="M150" s="48"/>
      <c r="N150" s="48"/>
      <c r="O150" s="48"/>
      <c r="P150" s="48"/>
      <c r="Q150" s="48"/>
      <c r="R150" s="48"/>
      <c r="S150" s="48"/>
      <c r="T150" s="48"/>
      <c r="U150" s="48"/>
      <c r="V150" s="48"/>
      <c r="W150" s="48"/>
      <c r="X150" s="48"/>
      <c r="Y150" s="48"/>
      <c r="Z150" s="48"/>
      <c r="AA150" s="48"/>
      <c r="AB150" s="48"/>
      <c r="AC150" s="48"/>
      <c r="AD150" s="48"/>
      <c r="AE150" s="48"/>
      <c r="AF150" s="48"/>
      <c r="AG150" s="48"/>
      <c r="AH150" s="48"/>
      <c r="AI150" s="48"/>
    </row>
    <row r="151" spans="1:35" x14ac:dyDescent="0.25">
      <c r="B151" s="81">
        <v>2030</v>
      </c>
      <c r="C151" s="81" t="s">
        <v>3</v>
      </c>
      <c r="D151" s="131">
        <v>36111627</v>
      </c>
      <c r="E151" s="131">
        <v>18075077</v>
      </c>
      <c r="F151" s="131">
        <v>18036550</v>
      </c>
      <c r="H151" s="81">
        <v>2040</v>
      </c>
      <c r="I151" s="81" t="s">
        <v>3</v>
      </c>
      <c r="J151" s="131">
        <v>38783676</v>
      </c>
      <c r="K151" s="148">
        <f>0-E199</f>
        <v>-19377594</v>
      </c>
      <c r="L151" s="131">
        <v>19406082</v>
      </c>
    </row>
    <row r="152" spans="1:35" x14ac:dyDescent="0.25">
      <c r="B152" s="82">
        <v>2030</v>
      </c>
      <c r="C152" s="83" t="s">
        <v>6</v>
      </c>
      <c r="D152" s="57">
        <v>36111627</v>
      </c>
      <c r="E152" s="57">
        <v>1338548</v>
      </c>
      <c r="F152" s="57">
        <v>1247796</v>
      </c>
      <c r="H152" s="82">
        <v>2040</v>
      </c>
      <c r="I152" s="83" t="s">
        <v>6</v>
      </c>
      <c r="J152" s="57">
        <v>38783676</v>
      </c>
      <c r="K152" s="57">
        <f t="shared" ref="K152:K168" si="9">0-E200</f>
        <v>-1270835</v>
      </c>
      <c r="L152" s="57">
        <v>1181101</v>
      </c>
    </row>
    <row r="153" spans="1:35" x14ac:dyDescent="0.25">
      <c r="B153" s="82">
        <v>2030</v>
      </c>
      <c r="C153" s="83" t="s">
        <v>7</v>
      </c>
      <c r="D153" s="57">
        <v>2649008</v>
      </c>
      <c r="E153" s="57">
        <v>1370245</v>
      </c>
      <c r="F153" s="57">
        <v>1278763</v>
      </c>
      <c r="H153" s="82">
        <v>2040</v>
      </c>
      <c r="I153" s="83" t="s">
        <v>7</v>
      </c>
      <c r="J153" s="57">
        <v>2527818</v>
      </c>
      <c r="K153" s="57">
        <f t="shared" si="9"/>
        <v>-1309612</v>
      </c>
      <c r="L153" s="57">
        <v>1218206</v>
      </c>
    </row>
    <row r="154" spans="1:35" x14ac:dyDescent="0.25">
      <c r="B154" s="82">
        <v>2030</v>
      </c>
      <c r="C154" s="83" t="s">
        <v>8</v>
      </c>
      <c r="D154" s="57">
        <v>2710729</v>
      </c>
      <c r="E154" s="57">
        <v>1401876</v>
      </c>
      <c r="F154" s="57">
        <v>1308853</v>
      </c>
      <c r="H154" s="82">
        <v>2040</v>
      </c>
      <c r="I154" s="83" t="s">
        <v>8</v>
      </c>
      <c r="J154" s="57">
        <v>2599277</v>
      </c>
      <c r="K154" s="57">
        <f t="shared" si="9"/>
        <v>-1346382</v>
      </c>
      <c r="L154" s="57">
        <v>1252895</v>
      </c>
    </row>
    <row r="155" spans="1:35" x14ac:dyDescent="0.25">
      <c r="B155" s="82">
        <v>2030</v>
      </c>
      <c r="C155" s="83" t="s">
        <v>9</v>
      </c>
      <c r="D155" s="57">
        <v>2764499</v>
      </c>
      <c r="E155" s="57">
        <v>1426398</v>
      </c>
      <c r="F155" s="57">
        <v>1338101</v>
      </c>
      <c r="H155" s="82">
        <v>2040</v>
      </c>
      <c r="I155" s="83" t="s">
        <v>9</v>
      </c>
      <c r="J155" s="57">
        <v>2658625</v>
      </c>
      <c r="K155" s="57">
        <f t="shared" si="9"/>
        <v>-1374458</v>
      </c>
      <c r="L155" s="57">
        <v>1284167</v>
      </c>
    </row>
    <row r="156" spans="1:35" x14ac:dyDescent="0.25">
      <c r="B156" s="82">
        <v>2030</v>
      </c>
      <c r="C156" s="83" t="s">
        <v>10</v>
      </c>
      <c r="D156" s="57">
        <v>2796590</v>
      </c>
      <c r="E156" s="57">
        <v>1434343</v>
      </c>
      <c r="F156" s="57">
        <v>1362247</v>
      </c>
      <c r="H156" s="82">
        <v>2040</v>
      </c>
      <c r="I156" s="83" t="s">
        <v>10</v>
      </c>
      <c r="J156" s="57">
        <v>2704246</v>
      </c>
      <c r="K156" s="57">
        <f t="shared" si="9"/>
        <v>-1391296</v>
      </c>
      <c r="L156" s="57">
        <v>1312950</v>
      </c>
    </row>
    <row r="157" spans="1:35" x14ac:dyDescent="0.25">
      <c r="B157" s="82">
        <v>2030</v>
      </c>
      <c r="C157" s="83" t="s">
        <v>11</v>
      </c>
      <c r="D157" s="57">
        <v>2774777</v>
      </c>
      <c r="E157" s="57">
        <v>1413191</v>
      </c>
      <c r="F157" s="57">
        <v>1361586</v>
      </c>
      <c r="H157" s="82">
        <v>2040</v>
      </c>
      <c r="I157" s="83" t="s">
        <v>11</v>
      </c>
      <c r="J157" s="57">
        <v>2744318</v>
      </c>
      <c r="K157" s="57">
        <f t="shared" si="9"/>
        <v>-1403445</v>
      </c>
      <c r="L157" s="57">
        <v>1340873</v>
      </c>
    </row>
    <row r="158" spans="1:35" x14ac:dyDescent="0.25">
      <c r="B158" s="82">
        <v>2030</v>
      </c>
      <c r="C158" s="83" t="s">
        <v>12</v>
      </c>
      <c r="D158" s="57">
        <v>2693260</v>
      </c>
      <c r="E158" s="57">
        <v>1364547</v>
      </c>
      <c r="F158" s="57">
        <v>1328713</v>
      </c>
      <c r="H158" s="82">
        <v>2040</v>
      </c>
      <c r="I158" s="83" t="s">
        <v>12</v>
      </c>
      <c r="J158" s="57">
        <v>2774508</v>
      </c>
      <c r="K158" s="57">
        <f t="shared" si="9"/>
        <v>-1410898</v>
      </c>
      <c r="L158" s="57">
        <v>1363610</v>
      </c>
    </row>
    <row r="159" spans="1:35" x14ac:dyDescent="0.25">
      <c r="B159" s="82">
        <v>2030</v>
      </c>
      <c r="C159" s="83" t="s">
        <v>13</v>
      </c>
      <c r="D159" s="57">
        <v>2615109</v>
      </c>
      <c r="E159" s="57">
        <v>1318013</v>
      </c>
      <c r="F159" s="57">
        <v>1297096</v>
      </c>
      <c r="H159" s="82">
        <v>2040</v>
      </c>
      <c r="I159" s="83" t="s">
        <v>13</v>
      </c>
      <c r="J159" s="57">
        <v>2755191</v>
      </c>
      <c r="K159" s="57">
        <f t="shared" si="9"/>
        <v>-1394158</v>
      </c>
      <c r="L159" s="57">
        <v>1361033</v>
      </c>
    </row>
    <row r="160" spans="1:35" x14ac:dyDescent="0.25">
      <c r="B160" s="82">
        <v>2030</v>
      </c>
      <c r="C160" s="83" t="s">
        <v>14</v>
      </c>
      <c r="D160" s="57">
        <v>2582227</v>
      </c>
      <c r="E160" s="57">
        <v>1293202</v>
      </c>
      <c r="F160" s="57">
        <v>1289025</v>
      </c>
      <c r="H160" s="82">
        <v>2040</v>
      </c>
      <c r="I160" s="83" t="s">
        <v>14</v>
      </c>
      <c r="J160" s="57">
        <v>2672601</v>
      </c>
      <c r="K160" s="57">
        <f t="shared" si="9"/>
        <v>-1347081</v>
      </c>
      <c r="L160" s="57">
        <v>1325520</v>
      </c>
    </row>
    <row r="161" spans="1:35" x14ac:dyDescent="0.25">
      <c r="B161" s="82">
        <v>2030</v>
      </c>
      <c r="C161" s="83" t="s">
        <v>15</v>
      </c>
      <c r="D161" s="57">
        <v>2399268</v>
      </c>
      <c r="E161" s="57">
        <v>1193581</v>
      </c>
      <c r="F161" s="57">
        <v>1205687</v>
      </c>
      <c r="H161" s="82">
        <v>2040</v>
      </c>
      <c r="I161" s="83" t="s">
        <v>15</v>
      </c>
      <c r="J161" s="57">
        <v>2585292</v>
      </c>
      <c r="K161" s="57">
        <f t="shared" si="9"/>
        <v>-1296168</v>
      </c>
      <c r="L161" s="57">
        <v>1289124</v>
      </c>
    </row>
    <row r="162" spans="1:35" x14ac:dyDescent="0.25">
      <c r="B162" s="82">
        <v>2030</v>
      </c>
      <c r="C162" s="83" t="s">
        <v>16</v>
      </c>
      <c r="D162" s="57">
        <v>2109832</v>
      </c>
      <c r="E162" s="57">
        <v>1041945</v>
      </c>
      <c r="F162" s="57">
        <v>1067887</v>
      </c>
      <c r="H162" s="82">
        <v>2040</v>
      </c>
      <c r="I162" s="83" t="s">
        <v>16</v>
      </c>
      <c r="J162" s="57">
        <v>2530952</v>
      </c>
      <c r="K162" s="57">
        <f t="shared" si="9"/>
        <v>-1258408</v>
      </c>
      <c r="L162" s="57">
        <v>1272544</v>
      </c>
    </row>
    <row r="163" spans="1:35" x14ac:dyDescent="0.25">
      <c r="B163" s="82">
        <v>2030</v>
      </c>
      <c r="C163" s="83" t="s">
        <v>17</v>
      </c>
      <c r="D163" s="57">
        <v>1873721</v>
      </c>
      <c r="E163" s="57">
        <v>917264</v>
      </c>
      <c r="F163" s="57">
        <v>956457</v>
      </c>
      <c r="H163" s="82">
        <v>2040</v>
      </c>
      <c r="I163" s="83" t="s">
        <v>17</v>
      </c>
      <c r="J163" s="57">
        <v>2314116</v>
      </c>
      <c r="K163" s="57">
        <f t="shared" si="9"/>
        <v>-1138920</v>
      </c>
      <c r="L163" s="57">
        <v>1175196</v>
      </c>
    </row>
    <row r="164" spans="1:35" x14ac:dyDescent="0.25">
      <c r="B164" s="82">
        <v>2030</v>
      </c>
      <c r="C164" s="83" t="s">
        <v>18</v>
      </c>
      <c r="D164" s="57">
        <v>1688644</v>
      </c>
      <c r="E164" s="57">
        <v>817976</v>
      </c>
      <c r="F164" s="57">
        <v>870668</v>
      </c>
      <c r="H164" s="82">
        <v>2040</v>
      </c>
      <c r="I164" s="83" t="s">
        <v>18</v>
      </c>
      <c r="J164" s="57">
        <v>1977678</v>
      </c>
      <c r="K164" s="57">
        <f t="shared" si="9"/>
        <v>-961540</v>
      </c>
      <c r="L164" s="57">
        <v>1016138</v>
      </c>
    </row>
    <row r="165" spans="1:35" x14ac:dyDescent="0.25">
      <c r="B165" s="82">
        <v>2030</v>
      </c>
      <c r="C165" s="83" t="s">
        <v>19</v>
      </c>
      <c r="D165" s="57">
        <v>1406500</v>
      </c>
      <c r="E165" s="57">
        <v>670686</v>
      </c>
      <c r="F165" s="57">
        <v>735814</v>
      </c>
      <c r="H165" s="82">
        <v>2040</v>
      </c>
      <c r="I165" s="83" t="s">
        <v>19</v>
      </c>
      <c r="J165" s="57">
        <v>1683070</v>
      </c>
      <c r="K165" s="57">
        <f t="shared" si="9"/>
        <v>-805178</v>
      </c>
      <c r="L165" s="57">
        <v>877892</v>
      </c>
    </row>
    <row r="166" spans="1:35" x14ac:dyDescent="0.25">
      <c r="B166" s="82">
        <v>2030</v>
      </c>
      <c r="C166" s="83" t="s">
        <v>20</v>
      </c>
      <c r="D166" s="57">
        <v>1027642</v>
      </c>
      <c r="E166" s="57">
        <v>480085</v>
      </c>
      <c r="F166" s="57">
        <v>547557</v>
      </c>
      <c r="H166" s="82">
        <v>2040</v>
      </c>
      <c r="I166" s="83" t="s">
        <v>20</v>
      </c>
      <c r="J166" s="57">
        <v>1422944</v>
      </c>
      <c r="K166" s="57">
        <f t="shared" si="9"/>
        <v>-668195</v>
      </c>
      <c r="L166" s="57">
        <v>754749</v>
      </c>
    </row>
    <row r="167" spans="1:35" x14ac:dyDescent="0.25">
      <c r="B167" s="82">
        <v>2030</v>
      </c>
      <c r="C167" s="83" t="s">
        <v>41</v>
      </c>
      <c r="D167" s="57">
        <v>669144</v>
      </c>
      <c r="E167" s="57">
        <v>302264</v>
      </c>
      <c r="F167" s="57">
        <v>366880</v>
      </c>
      <c r="H167" s="82">
        <v>2040</v>
      </c>
      <c r="I167" s="83" t="s">
        <v>41</v>
      </c>
      <c r="J167" s="57">
        <v>1075099</v>
      </c>
      <c r="K167" s="57">
        <f t="shared" si="9"/>
        <v>-489302</v>
      </c>
      <c r="L167" s="57">
        <v>585797</v>
      </c>
    </row>
    <row r="168" spans="1:35" x14ac:dyDescent="0.25">
      <c r="B168" s="84">
        <v>2030</v>
      </c>
      <c r="C168" s="85" t="s">
        <v>30</v>
      </c>
      <c r="D168" s="66">
        <v>764333</v>
      </c>
      <c r="E168" s="66">
        <v>290913</v>
      </c>
      <c r="F168" s="66">
        <v>473420</v>
      </c>
      <c r="H168" s="84">
        <v>2040</v>
      </c>
      <c r="I168" s="85" t="s">
        <v>30</v>
      </c>
      <c r="J168" s="66">
        <v>1306005</v>
      </c>
      <c r="K168" s="66">
        <f t="shared" si="9"/>
        <v>-511718</v>
      </c>
      <c r="L168" s="66">
        <v>794287</v>
      </c>
    </row>
    <row r="169" spans="1:35" s="46" customFormat="1" ht="15" customHeight="1" x14ac:dyDescent="0.25">
      <c r="A169" s="48"/>
      <c r="B169" s="160">
        <v>2030</v>
      </c>
      <c r="C169" s="70" t="s">
        <v>24</v>
      </c>
      <c r="D169" s="71">
        <f>+SUM(D165:D168)/SUM(D152:D168)</f>
        <v>5.5539784864090037E-2</v>
      </c>
      <c r="E169" s="71">
        <f>+SUM(E165:E168)/SUM(E152:E168)</f>
        <v>9.6483572379802304E-2</v>
      </c>
      <c r="F169" s="71">
        <f>+SUM(F165:F168)/SUM(F152:F168)</f>
        <v>0.11774263925196338</v>
      </c>
      <c r="G169" s="48"/>
      <c r="H169" s="81">
        <v>2045</v>
      </c>
      <c r="I169" s="81" t="s">
        <v>3</v>
      </c>
      <c r="J169" s="131">
        <v>39760542</v>
      </c>
      <c r="K169" s="148">
        <f t="shared" ref="K169:K186" si="10">0-E223</f>
        <v>-19845840</v>
      </c>
      <c r="L169" s="131">
        <v>19914702</v>
      </c>
      <c r="M169" s="48"/>
      <c r="N169" s="48"/>
      <c r="O169" s="48"/>
      <c r="P169" s="48"/>
      <c r="Q169" s="48"/>
      <c r="R169" s="48"/>
      <c r="S169" s="48"/>
      <c r="T169" s="48"/>
      <c r="U169" s="48"/>
      <c r="V169" s="48"/>
      <c r="W169" s="48"/>
      <c r="X169" s="48"/>
      <c r="Y169" s="48"/>
      <c r="Z169" s="48"/>
      <c r="AA169" s="48"/>
      <c r="AB169" s="48"/>
      <c r="AC169" s="48"/>
      <c r="AD169" s="48"/>
      <c r="AE169" s="48"/>
      <c r="AF169" s="48"/>
      <c r="AG169" s="48"/>
      <c r="AH169" s="48"/>
      <c r="AI169" s="48"/>
    </row>
    <row r="170" spans="1:35" s="46" customFormat="1" ht="15" customHeight="1" x14ac:dyDescent="0.25">
      <c r="A170" s="48"/>
      <c r="B170" s="69">
        <v>2030</v>
      </c>
      <c r="C170" s="70" t="s">
        <v>25</v>
      </c>
      <c r="D170" s="71">
        <f>+SUM(D165:D168)/SUM(D152:D154)</f>
        <v>9.325999019467987E-2</v>
      </c>
      <c r="E170" s="71">
        <f>+SUM(E165:E168)/SUM(E152:E154)</f>
        <v>0.42424919155495128</v>
      </c>
      <c r="F170" s="71">
        <f>+SUM(F165:F168)/SUM(F152:F154)</f>
        <v>0.55370088011405294</v>
      </c>
      <c r="G170" s="48"/>
      <c r="H170" s="82">
        <v>2045</v>
      </c>
      <c r="I170" s="83" t="s">
        <v>6</v>
      </c>
      <c r="J170" s="57">
        <v>39760542</v>
      </c>
      <c r="K170" s="57">
        <f t="shared" si="10"/>
        <v>-1231499</v>
      </c>
      <c r="L170" s="57">
        <v>1143733</v>
      </c>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row>
    <row r="171" spans="1:35" s="46" customFormat="1" ht="15" customHeight="1" x14ac:dyDescent="0.25">
      <c r="A171" s="48"/>
      <c r="B171" s="69">
        <v>2030</v>
      </c>
      <c r="C171" s="70" t="s">
        <v>26</v>
      </c>
      <c r="D171" s="71">
        <f>+D168/SUM(D165:D168)</f>
        <v>0.19762365424308859</v>
      </c>
      <c r="E171" s="71">
        <f>+E168/SUM(E165:E168)</f>
        <v>0.16681288662276628</v>
      </c>
      <c r="F171" s="71">
        <f>+F168/SUM(F165:F168)</f>
        <v>0.22292530245975012</v>
      </c>
      <c r="G171" s="48"/>
      <c r="H171" s="82">
        <v>2045</v>
      </c>
      <c r="I171" s="83" t="s">
        <v>7</v>
      </c>
      <c r="J171" s="57">
        <v>2455111</v>
      </c>
      <c r="K171" s="57">
        <f t="shared" si="10"/>
        <v>-1272439</v>
      </c>
      <c r="L171" s="57">
        <v>1182672</v>
      </c>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row>
    <row r="172" spans="1:35" s="46" customFormat="1" ht="15" customHeight="1" x14ac:dyDescent="0.25">
      <c r="A172" s="48"/>
      <c r="B172" s="69">
        <v>2030</v>
      </c>
      <c r="C172" s="70" t="s">
        <v>27</v>
      </c>
      <c r="D172" s="71">
        <f>+SUM(D152:D154,D165:D168)/SUM(D155:D164)</f>
        <v>1.8659609521421312</v>
      </c>
      <c r="E172" s="71">
        <f>+SUM(E152:E154,E165:E168)/SUM(E155:E164)</f>
        <v>0.47908319326768389</v>
      </c>
      <c r="F172" s="71">
        <f>+SUM(F152:F154,F165:F168)/SUM(F155:F164)</f>
        <v>0.49340503269435554</v>
      </c>
      <c r="G172" s="48"/>
      <c r="H172" s="82">
        <v>2045</v>
      </c>
      <c r="I172" s="83" t="s">
        <v>8</v>
      </c>
      <c r="J172" s="57">
        <v>2533009</v>
      </c>
      <c r="K172" s="57">
        <f t="shared" si="10"/>
        <v>-1312597</v>
      </c>
      <c r="L172" s="57">
        <v>1220412</v>
      </c>
      <c r="M172" s="48"/>
      <c r="N172" s="48"/>
      <c r="O172" s="48"/>
      <c r="P172" s="48"/>
      <c r="Q172" s="48"/>
      <c r="R172" s="48"/>
      <c r="S172" s="48"/>
      <c r="T172" s="48"/>
      <c r="U172" s="48"/>
      <c r="V172" s="48"/>
      <c r="W172" s="48"/>
      <c r="X172" s="48"/>
      <c r="Y172" s="48"/>
      <c r="Z172" s="48"/>
      <c r="AA172" s="48"/>
      <c r="AB172" s="48"/>
      <c r="AC172" s="48"/>
      <c r="AD172" s="48"/>
      <c r="AE172" s="48"/>
      <c r="AF172" s="48"/>
      <c r="AG172" s="48"/>
      <c r="AH172" s="48"/>
      <c r="AI172" s="48"/>
    </row>
    <row r="173" spans="1:35" s="46" customFormat="1" ht="15" customHeight="1" x14ac:dyDescent="0.25">
      <c r="A173" s="48"/>
      <c r="B173" s="69">
        <v>2030</v>
      </c>
      <c r="C173" s="70" t="s">
        <v>28</v>
      </c>
      <c r="D173" s="71">
        <f>+SUM(D152:D154)/SUM(D155:D164)</f>
        <v>1.7067860974312747</v>
      </c>
      <c r="E173" s="71">
        <f>+SUM(E152:E154)/SUM(E155:E164)</f>
        <v>0.33637596293429217</v>
      </c>
      <c r="F173" s="71">
        <f>+SUM(F152:F154)/SUM(F155:F164)</f>
        <v>0.31756758267275748</v>
      </c>
      <c r="G173" s="48"/>
      <c r="H173" s="82">
        <v>2045</v>
      </c>
      <c r="I173" s="83" t="s">
        <v>9</v>
      </c>
      <c r="J173" s="57">
        <v>2599094</v>
      </c>
      <c r="K173" s="57">
        <f t="shared" si="10"/>
        <v>-1344454</v>
      </c>
      <c r="L173" s="57">
        <v>1254640</v>
      </c>
      <c r="M173" s="48"/>
      <c r="N173" s="48"/>
      <c r="O173" s="48"/>
      <c r="P173" s="48"/>
      <c r="Q173" s="48"/>
      <c r="R173" s="48"/>
      <c r="S173" s="48"/>
      <c r="T173" s="48"/>
      <c r="U173" s="48"/>
      <c r="V173" s="48"/>
      <c r="W173" s="48"/>
      <c r="X173" s="48"/>
      <c r="Y173" s="48"/>
      <c r="Z173" s="48"/>
      <c r="AA173" s="48"/>
      <c r="AB173" s="48"/>
      <c r="AC173" s="48"/>
      <c r="AD173" s="48"/>
      <c r="AE173" s="48"/>
      <c r="AF173" s="48"/>
      <c r="AG173" s="48"/>
      <c r="AH173" s="48"/>
      <c r="AI173" s="48"/>
    </row>
    <row r="174" spans="1:35" s="46" customFormat="1" ht="15" customHeight="1" x14ac:dyDescent="0.25">
      <c r="A174" s="48"/>
      <c r="B174" s="69">
        <v>2030</v>
      </c>
      <c r="C174" s="73" t="s">
        <v>29</v>
      </c>
      <c r="D174" s="96">
        <f>+SUM(D155:D164)/SUM(D165:D168)</f>
        <v>6.2823993263038576</v>
      </c>
      <c r="E174" s="96">
        <f>+SUM(E155:E164)/SUM(E165:E168)</f>
        <v>7.0073534302628291</v>
      </c>
      <c r="F174" s="96">
        <f>+SUM(F155:F164)/SUM(F165:F168)</f>
        <v>5.6870706432399372</v>
      </c>
      <c r="G174" s="48"/>
      <c r="H174" s="82">
        <v>2045</v>
      </c>
      <c r="I174" s="83" t="s">
        <v>10</v>
      </c>
      <c r="J174" s="57">
        <v>2649767</v>
      </c>
      <c r="K174" s="57">
        <f t="shared" si="10"/>
        <v>-1364540</v>
      </c>
      <c r="L174" s="57">
        <v>1285227</v>
      </c>
      <c r="M174" s="48"/>
      <c r="N174" s="48"/>
      <c r="O174" s="48"/>
      <c r="P174" s="48"/>
      <c r="Q174" s="48"/>
      <c r="R174" s="48"/>
      <c r="S174" s="48"/>
      <c r="T174" s="48"/>
      <c r="U174" s="48"/>
      <c r="V174" s="48"/>
      <c r="W174" s="48"/>
      <c r="X174" s="48"/>
      <c r="Y174" s="48"/>
      <c r="Z174" s="48"/>
      <c r="AA174" s="48"/>
      <c r="AB174" s="48"/>
      <c r="AC174" s="48"/>
      <c r="AD174" s="48"/>
      <c r="AE174" s="48"/>
      <c r="AF174" s="48"/>
      <c r="AG174" s="48"/>
      <c r="AH174" s="48"/>
      <c r="AI174" s="48"/>
    </row>
    <row r="175" spans="1:35" x14ac:dyDescent="0.25">
      <c r="B175" s="81">
        <v>2035</v>
      </c>
      <c r="C175" s="81" t="s">
        <v>3</v>
      </c>
      <c r="D175" s="131">
        <v>37565136</v>
      </c>
      <c r="E175" s="131">
        <v>18786688</v>
      </c>
      <c r="F175" s="131">
        <v>18778448</v>
      </c>
      <c r="H175" s="82">
        <v>2045</v>
      </c>
      <c r="I175" s="83" t="s">
        <v>11</v>
      </c>
      <c r="J175" s="57">
        <v>2692460</v>
      </c>
      <c r="K175" s="57">
        <f t="shared" si="10"/>
        <v>-1378932</v>
      </c>
      <c r="L175" s="57">
        <v>1313528</v>
      </c>
    </row>
    <row r="176" spans="1:35" x14ac:dyDescent="0.25">
      <c r="B176" s="82">
        <v>2035</v>
      </c>
      <c r="C176" s="83" t="s">
        <v>6</v>
      </c>
      <c r="D176" s="57">
        <v>37565136</v>
      </c>
      <c r="E176" s="57">
        <v>1307125</v>
      </c>
      <c r="F176" s="57">
        <v>1216283</v>
      </c>
      <c r="H176" s="82">
        <v>2045</v>
      </c>
      <c r="I176" s="83" t="s">
        <v>12</v>
      </c>
      <c r="J176" s="57">
        <v>2733844</v>
      </c>
      <c r="K176" s="57">
        <f t="shared" si="10"/>
        <v>-1393183</v>
      </c>
      <c r="L176" s="57">
        <v>1340661</v>
      </c>
    </row>
    <row r="177" spans="2:12" x14ac:dyDescent="0.25">
      <c r="B177" s="82">
        <v>2035</v>
      </c>
      <c r="C177" s="83" t="s">
        <v>7</v>
      </c>
      <c r="D177" s="57">
        <v>2592570</v>
      </c>
      <c r="E177" s="57">
        <v>1342314</v>
      </c>
      <c r="F177" s="57">
        <v>1250256</v>
      </c>
      <c r="H177" s="82">
        <v>2045</v>
      </c>
      <c r="I177" s="83" t="s">
        <v>13</v>
      </c>
      <c r="J177" s="57">
        <v>2764386</v>
      </c>
      <c r="K177" s="57">
        <f t="shared" si="10"/>
        <v>-1401942</v>
      </c>
      <c r="L177" s="57">
        <v>1362444</v>
      </c>
    </row>
    <row r="178" spans="2:12" x14ac:dyDescent="0.25">
      <c r="B178" s="82">
        <v>2035</v>
      </c>
      <c r="C178" s="83" t="s">
        <v>8</v>
      </c>
      <c r="D178" s="57">
        <v>2657857</v>
      </c>
      <c r="E178" s="57">
        <v>1375817</v>
      </c>
      <c r="F178" s="57">
        <v>1282040</v>
      </c>
      <c r="H178" s="82">
        <v>2045</v>
      </c>
      <c r="I178" s="83" t="s">
        <v>14</v>
      </c>
      <c r="J178" s="57">
        <v>2742979</v>
      </c>
      <c r="K178" s="57">
        <f t="shared" si="10"/>
        <v>-1384658</v>
      </c>
      <c r="L178" s="57">
        <v>1358321</v>
      </c>
    </row>
    <row r="179" spans="2:12" x14ac:dyDescent="0.25">
      <c r="B179" s="82">
        <v>2035</v>
      </c>
      <c r="C179" s="83" t="s">
        <v>9</v>
      </c>
      <c r="D179" s="57">
        <v>2713033</v>
      </c>
      <c r="E179" s="57">
        <v>1401463</v>
      </c>
      <c r="F179" s="57">
        <v>1311570</v>
      </c>
      <c r="H179" s="82">
        <v>2045</v>
      </c>
      <c r="I179" s="83" t="s">
        <v>15</v>
      </c>
      <c r="J179" s="57">
        <v>2653604</v>
      </c>
      <c r="K179" s="57">
        <f t="shared" si="10"/>
        <v>-1333769</v>
      </c>
      <c r="L179" s="57">
        <v>1319835</v>
      </c>
    </row>
    <row r="180" spans="2:12" x14ac:dyDescent="0.25">
      <c r="B180" s="82">
        <v>2035</v>
      </c>
      <c r="C180" s="83" t="s">
        <v>10</v>
      </c>
      <c r="D180" s="57">
        <v>2756300</v>
      </c>
      <c r="E180" s="57">
        <v>1416290</v>
      </c>
      <c r="F180" s="57">
        <v>1340010</v>
      </c>
      <c r="H180" s="82">
        <v>2045</v>
      </c>
      <c r="I180" s="83" t="s">
        <v>16</v>
      </c>
      <c r="J180" s="57">
        <v>2553754</v>
      </c>
      <c r="K180" s="57">
        <f t="shared" si="10"/>
        <v>-1275031</v>
      </c>
      <c r="L180" s="57">
        <v>1278723</v>
      </c>
    </row>
    <row r="181" spans="2:12" x14ac:dyDescent="0.25">
      <c r="B181" s="82">
        <v>2035</v>
      </c>
      <c r="C181" s="83" t="s">
        <v>11</v>
      </c>
      <c r="D181" s="57">
        <v>2784953</v>
      </c>
      <c r="E181" s="57">
        <v>1421359</v>
      </c>
      <c r="F181" s="57">
        <v>1363594</v>
      </c>
      <c r="H181" s="82">
        <v>2045</v>
      </c>
      <c r="I181" s="83" t="s">
        <v>17</v>
      </c>
      <c r="J181" s="57">
        <v>2475951</v>
      </c>
      <c r="K181" s="57">
        <f t="shared" si="10"/>
        <v>-1223744</v>
      </c>
      <c r="L181" s="57">
        <v>1252207</v>
      </c>
    </row>
    <row r="182" spans="2:12" x14ac:dyDescent="0.25">
      <c r="B182" s="82">
        <v>2035</v>
      </c>
      <c r="C182" s="83" t="s">
        <v>12</v>
      </c>
      <c r="D182" s="57">
        <v>2765035</v>
      </c>
      <c r="E182" s="57">
        <v>1403010</v>
      </c>
      <c r="F182" s="57">
        <v>1362025</v>
      </c>
      <c r="H182" s="82">
        <v>2045</v>
      </c>
      <c r="I182" s="83" t="s">
        <v>18</v>
      </c>
      <c r="J182" s="57">
        <v>2227281</v>
      </c>
      <c r="K182" s="57">
        <f t="shared" si="10"/>
        <v>-1086889</v>
      </c>
      <c r="L182" s="57">
        <v>1140392</v>
      </c>
    </row>
    <row r="183" spans="2:12" x14ac:dyDescent="0.25">
      <c r="B183" s="82">
        <v>2035</v>
      </c>
      <c r="C183" s="83" t="s">
        <v>13</v>
      </c>
      <c r="D183" s="57">
        <v>2684385</v>
      </c>
      <c r="E183" s="57">
        <v>1356290</v>
      </c>
      <c r="F183" s="57">
        <v>1328095</v>
      </c>
      <c r="H183" s="82">
        <v>2045</v>
      </c>
      <c r="I183" s="83" t="s">
        <v>19</v>
      </c>
      <c r="J183" s="57">
        <v>1861673</v>
      </c>
      <c r="K183" s="57">
        <f t="shared" si="10"/>
        <v>-893824</v>
      </c>
      <c r="L183" s="57">
        <v>967849</v>
      </c>
    </row>
    <row r="184" spans="2:12" x14ac:dyDescent="0.25">
      <c r="B184" s="82">
        <v>2035</v>
      </c>
      <c r="C184" s="83" t="s">
        <v>14</v>
      </c>
      <c r="D184" s="57">
        <v>2604190</v>
      </c>
      <c r="E184" s="57">
        <v>1309371</v>
      </c>
      <c r="F184" s="57">
        <v>1294819</v>
      </c>
      <c r="H184" s="82">
        <v>2045</v>
      </c>
      <c r="I184" s="83" t="s">
        <v>20</v>
      </c>
      <c r="J184" s="57">
        <v>1527942</v>
      </c>
      <c r="K184" s="57">
        <f t="shared" si="10"/>
        <v>-719558</v>
      </c>
      <c r="L184" s="57">
        <v>808384</v>
      </c>
    </row>
    <row r="185" spans="2:12" x14ac:dyDescent="0.25">
      <c r="B185" s="82">
        <v>2035</v>
      </c>
      <c r="C185" s="83" t="s">
        <v>15</v>
      </c>
      <c r="D185" s="57">
        <v>2563514</v>
      </c>
      <c r="E185" s="57">
        <v>1280139</v>
      </c>
      <c r="F185" s="57">
        <v>1283375</v>
      </c>
      <c r="H185" s="82">
        <v>2045</v>
      </c>
      <c r="I185" s="83" t="s">
        <v>41</v>
      </c>
      <c r="J185" s="57">
        <v>1223296</v>
      </c>
      <c r="K185" s="57">
        <f t="shared" si="10"/>
        <v>-559064</v>
      </c>
      <c r="L185" s="57">
        <v>664232</v>
      </c>
    </row>
    <row r="186" spans="2:12" x14ac:dyDescent="0.25">
      <c r="B186" s="82">
        <v>2035</v>
      </c>
      <c r="C186" s="83" t="s">
        <v>16</v>
      </c>
      <c r="D186" s="57">
        <v>2368044</v>
      </c>
      <c r="E186" s="57">
        <v>1172789</v>
      </c>
      <c r="F186" s="57">
        <v>1195255</v>
      </c>
      <c r="H186" s="84">
        <v>2045</v>
      </c>
      <c r="I186" s="85" t="s">
        <v>30</v>
      </c>
      <c r="J186" s="66">
        <v>1691159</v>
      </c>
      <c r="K186" s="66">
        <f t="shared" si="10"/>
        <v>-669717</v>
      </c>
      <c r="L186" s="66">
        <v>1021442</v>
      </c>
    </row>
    <row r="187" spans="2:12" x14ac:dyDescent="0.25">
      <c r="B187" s="82">
        <v>2035</v>
      </c>
      <c r="C187" s="83" t="s">
        <v>17</v>
      </c>
      <c r="D187" s="57">
        <v>2059519</v>
      </c>
      <c r="E187" s="57">
        <v>1010420</v>
      </c>
      <c r="F187" s="57">
        <v>1049099</v>
      </c>
      <c r="H187" s="81">
        <v>2050</v>
      </c>
      <c r="I187" s="81" t="s">
        <v>3</v>
      </c>
      <c r="J187" s="131">
        <v>40500761</v>
      </c>
      <c r="K187" s="148">
        <f t="shared" ref="K187:K203" si="11">0-E247</f>
        <v>-20195498</v>
      </c>
      <c r="L187" s="131">
        <v>20305263</v>
      </c>
    </row>
    <row r="188" spans="2:12" x14ac:dyDescent="0.25">
      <c r="B188" s="82">
        <v>2035</v>
      </c>
      <c r="C188" s="83" t="s">
        <v>18</v>
      </c>
      <c r="D188" s="57">
        <v>1794887</v>
      </c>
      <c r="E188" s="57">
        <v>870271</v>
      </c>
      <c r="F188" s="57">
        <v>924616</v>
      </c>
      <c r="H188" s="82">
        <v>2050</v>
      </c>
      <c r="I188" s="83" t="s">
        <v>6</v>
      </c>
      <c r="J188" s="57">
        <v>40500761</v>
      </c>
      <c r="K188" s="57">
        <f t="shared" si="11"/>
        <v>-1190523</v>
      </c>
      <c r="L188" s="57">
        <v>1105489</v>
      </c>
    </row>
    <row r="189" spans="2:12" x14ac:dyDescent="0.25">
      <c r="B189" s="82">
        <v>2035</v>
      </c>
      <c r="C189" s="83" t="s">
        <v>19</v>
      </c>
      <c r="D189" s="57">
        <v>1577100</v>
      </c>
      <c r="E189" s="57">
        <v>753089</v>
      </c>
      <c r="F189" s="57">
        <v>824011</v>
      </c>
      <c r="H189" s="82">
        <v>2050</v>
      </c>
      <c r="I189" s="83" t="s">
        <v>7</v>
      </c>
      <c r="J189" s="57">
        <v>2377882</v>
      </c>
      <c r="K189" s="57">
        <f t="shared" si="11"/>
        <v>-1232535</v>
      </c>
      <c r="L189" s="57">
        <v>1145347</v>
      </c>
    </row>
    <row r="190" spans="2:12" x14ac:dyDescent="0.25">
      <c r="B190" s="82">
        <v>2035</v>
      </c>
      <c r="C190" s="83" t="s">
        <v>20</v>
      </c>
      <c r="D190" s="57">
        <v>1261449</v>
      </c>
      <c r="E190" s="57">
        <v>590898</v>
      </c>
      <c r="F190" s="57">
        <v>670551</v>
      </c>
      <c r="H190" s="82">
        <v>2050</v>
      </c>
      <c r="I190" s="83" t="s">
        <v>8</v>
      </c>
      <c r="J190" s="57">
        <v>2459532</v>
      </c>
      <c r="K190" s="57">
        <f t="shared" si="11"/>
        <v>-1274673</v>
      </c>
      <c r="L190" s="57">
        <v>1184859</v>
      </c>
    </row>
    <row r="191" spans="2:12" x14ac:dyDescent="0.25">
      <c r="B191" s="82">
        <v>2035</v>
      </c>
      <c r="C191" s="83" t="s">
        <v>41</v>
      </c>
      <c r="D191" s="57">
        <v>867644</v>
      </c>
      <c r="E191" s="57">
        <v>393046</v>
      </c>
      <c r="F191" s="57">
        <v>474598</v>
      </c>
      <c r="H191" s="82">
        <v>2050</v>
      </c>
      <c r="I191" s="83" t="s">
        <v>9</v>
      </c>
      <c r="J191" s="57">
        <v>2532595</v>
      </c>
      <c r="K191" s="57">
        <f t="shared" si="11"/>
        <v>-1310406</v>
      </c>
      <c r="L191" s="57">
        <v>1222189</v>
      </c>
    </row>
    <row r="192" spans="2:12" x14ac:dyDescent="0.25">
      <c r="B192" s="84">
        <v>2035</v>
      </c>
      <c r="C192" s="85" t="s">
        <v>30</v>
      </c>
      <c r="D192" s="66">
        <v>991248</v>
      </c>
      <c r="E192" s="66">
        <v>382997</v>
      </c>
      <c r="F192" s="66">
        <v>608251</v>
      </c>
      <c r="H192" s="82">
        <v>2050</v>
      </c>
      <c r="I192" s="83" t="s">
        <v>10</v>
      </c>
      <c r="J192" s="57">
        <v>2590838</v>
      </c>
      <c r="K192" s="57">
        <f t="shared" si="11"/>
        <v>-1335042</v>
      </c>
      <c r="L192" s="57">
        <v>1255796</v>
      </c>
    </row>
    <row r="193" spans="1:35" s="46" customFormat="1" ht="15" customHeight="1" x14ac:dyDescent="0.25">
      <c r="A193" s="48"/>
      <c r="B193" s="160">
        <v>2035</v>
      </c>
      <c r="C193" s="70" t="s">
        <v>24</v>
      </c>
      <c r="D193" s="71">
        <f>+SUM(D189:D192)/SUM(D176:D192)</f>
        <v>6.4696927276737912E-2</v>
      </c>
      <c r="E193" s="71">
        <f>+SUM(E189:E192)/SUM(E176:E192)</f>
        <v>0.11284745879635623</v>
      </c>
      <c r="F193" s="71">
        <f>+SUM(F189:F192)/SUM(F176:F192)</f>
        <v>0.13725367506409475</v>
      </c>
      <c r="G193" s="48"/>
      <c r="H193" s="82">
        <v>2050</v>
      </c>
      <c r="I193" s="83" t="s">
        <v>11</v>
      </c>
      <c r="J193" s="57">
        <v>2638828</v>
      </c>
      <c r="K193" s="57">
        <f t="shared" si="11"/>
        <v>-1352886</v>
      </c>
      <c r="L193" s="57">
        <v>1285942</v>
      </c>
      <c r="M193" s="48"/>
      <c r="N193" s="48"/>
      <c r="O193" s="48"/>
      <c r="P193" s="48"/>
      <c r="Q193" s="48"/>
      <c r="R193" s="48"/>
      <c r="S193" s="48"/>
      <c r="T193" s="48"/>
      <c r="U193" s="48"/>
      <c r="V193" s="48"/>
      <c r="W193" s="48"/>
      <c r="X193" s="48"/>
      <c r="Y193" s="48"/>
      <c r="Z193" s="48"/>
      <c r="AA193" s="48"/>
      <c r="AB193" s="48"/>
      <c r="AC193" s="48"/>
      <c r="AD193" s="48"/>
      <c r="AE193" s="48"/>
      <c r="AF193" s="48"/>
      <c r="AG193" s="48"/>
      <c r="AH193" s="48"/>
      <c r="AI193" s="48"/>
    </row>
    <row r="194" spans="1:35" s="46" customFormat="1" ht="15" customHeight="1" x14ac:dyDescent="0.25">
      <c r="A194" s="48"/>
      <c r="B194" s="69">
        <v>2035</v>
      </c>
      <c r="C194" s="70" t="s">
        <v>25</v>
      </c>
      <c r="D194" s="71">
        <f>+SUM(D189:D192)/SUM(D176:D178)</f>
        <v>0.10971340024187</v>
      </c>
      <c r="E194" s="71">
        <f>+SUM(E189:E192)/SUM(E176:E178)</f>
        <v>0.52668202966469713</v>
      </c>
      <c r="F194" s="71">
        <f>+SUM(F189:F192)/SUM(F176:F178)</f>
        <v>0.68757014324628074</v>
      </c>
      <c r="G194" s="48"/>
      <c r="H194" s="82">
        <v>2050</v>
      </c>
      <c r="I194" s="83" t="s">
        <v>12</v>
      </c>
      <c r="J194" s="57">
        <v>2682676</v>
      </c>
      <c r="K194" s="57">
        <f t="shared" si="11"/>
        <v>-1369152</v>
      </c>
      <c r="L194" s="57">
        <v>1313524</v>
      </c>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row>
    <row r="195" spans="1:35" s="46" customFormat="1" ht="15" customHeight="1" x14ac:dyDescent="0.25">
      <c r="A195" s="48"/>
      <c r="B195" s="69">
        <v>2035</v>
      </c>
      <c r="C195" s="70" t="s">
        <v>26</v>
      </c>
      <c r="D195" s="71">
        <f>+D192/SUM(D189:D192)</f>
        <v>0.21101872274712977</v>
      </c>
      <c r="E195" s="71">
        <f>+E192/SUM(E189:E192)</f>
        <v>0.18065640580557824</v>
      </c>
      <c r="F195" s="71">
        <f>+F192/SUM(F189:F192)</f>
        <v>0.23599301779964468</v>
      </c>
      <c r="G195" s="48"/>
      <c r="H195" s="82">
        <v>2050</v>
      </c>
      <c r="I195" s="83" t="s">
        <v>13</v>
      </c>
      <c r="J195" s="57">
        <v>2724300</v>
      </c>
      <c r="K195" s="57">
        <f t="shared" si="11"/>
        <v>-1384533</v>
      </c>
      <c r="L195" s="57">
        <v>1339767</v>
      </c>
      <c r="M195" s="48"/>
      <c r="N195" s="48"/>
      <c r="O195" s="48"/>
      <c r="P195" s="48"/>
      <c r="Q195" s="48"/>
      <c r="R195" s="48"/>
      <c r="S195" s="48"/>
      <c r="T195" s="48"/>
      <c r="U195" s="48"/>
      <c r="V195" s="48"/>
      <c r="W195" s="48"/>
      <c r="X195" s="48"/>
      <c r="Y195" s="48"/>
      <c r="Z195" s="48"/>
      <c r="AA195" s="48"/>
      <c r="AB195" s="48"/>
      <c r="AC195" s="48"/>
      <c r="AD195" s="48"/>
      <c r="AE195" s="48"/>
      <c r="AF195" s="48"/>
      <c r="AG195" s="48"/>
      <c r="AH195" s="48"/>
      <c r="AI195" s="48"/>
    </row>
    <row r="196" spans="1:35" s="46" customFormat="1" ht="15" customHeight="1" x14ac:dyDescent="0.25">
      <c r="A196" s="48"/>
      <c r="B196" s="69">
        <v>2035</v>
      </c>
      <c r="C196" s="70" t="s">
        <v>27</v>
      </c>
      <c r="D196" s="71">
        <f>+SUM(D176:D178,D189:D192)/SUM(D179:D188)</f>
        <v>1.8934115357302543</v>
      </c>
      <c r="E196" s="71">
        <f>+SUM(E176:E178,E189:E192)/SUM(E179:E188)</f>
        <v>0.48612377013245839</v>
      </c>
      <c r="F196" s="71">
        <f>+SUM(F176:F178,F189:F192)/SUM(F179:F188)</f>
        <v>0.50801135004831977</v>
      </c>
      <c r="G196" s="48"/>
      <c r="H196" s="82">
        <v>2050</v>
      </c>
      <c r="I196" s="83" t="s">
        <v>14</v>
      </c>
      <c r="J196" s="57">
        <v>2752676</v>
      </c>
      <c r="K196" s="57">
        <f t="shared" si="11"/>
        <v>-1392605</v>
      </c>
      <c r="L196" s="57">
        <v>1360071</v>
      </c>
      <c r="M196" s="48"/>
      <c r="N196" s="48"/>
      <c r="O196" s="48"/>
      <c r="P196" s="48"/>
      <c r="Q196" s="48"/>
      <c r="R196" s="48"/>
      <c r="S196" s="48"/>
      <c r="T196" s="48"/>
      <c r="U196" s="48"/>
      <c r="V196" s="48"/>
      <c r="W196" s="48"/>
      <c r="X196" s="48"/>
      <c r="Y196" s="48"/>
      <c r="Z196" s="48"/>
      <c r="AA196" s="48"/>
      <c r="AB196" s="48"/>
      <c r="AC196" s="48"/>
      <c r="AD196" s="48"/>
      <c r="AE196" s="48"/>
      <c r="AF196" s="48"/>
      <c r="AG196" s="48"/>
      <c r="AH196" s="48"/>
      <c r="AI196" s="48"/>
    </row>
    <row r="197" spans="1:35" s="46" customFormat="1" ht="15" customHeight="1" x14ac:dyDescent="0.25">
      <c r="A197" s="48"/>
      <c r="B197" s="69">
        <v>2035</v>
      </c>
      <c r="C197" s="70" t="s">
        <v>28</v>
      </c>
      <c r="D197" s="71">
        <f>+SUM(D176:D178)/SUM(D179:D188)</f>
        <v>1.7062167000214394</v>
      </c>
      <c r="E197" s="71">
        <f>+SUM(E176:E178)/SUM(E179:E188)</f>
        <v>0.31841847921615024</v>
      </c>
      <c r="F197" s="71">
        <f>+SUM(F176:F178)/SUM(F179:F188)</f>
        <v>0.30103125021582083</v>
      </c>
      <c r="G197" s="48"/>
      <c r="H197" s="82">
        <v>2050</v>
      </c>
      <c r="I197" s="83" t="s">
        <v>15</v>
      </c>
      <c r="J197" s="57">
        <v>2724489</v>
      </c>
      <c r="K197" s="57">
        <f t="shared" si="11"/>
        <v>-1371465</v>
      </c>
      <c r="L197" s="57">
        <v>1353024</v>
      </c>
      <c r="M197" s="48"/>
      <c r="N197" s="48"/>
      <c r="O197" s="48"/>
      <c r="P197" s="48"/>
      <c r="Q197" s="48"/>
      <c r="R197" s="48"/>
      <c r="S197" s="48"/>
      <c r="T197" s="48"/>
      <c r="U197" s="48"/>
      <c r="V197" s="48"/>
      <c r="W197" s="48"/>
      <c r="X197" s="48"/>
      <c r="Y197" s="48"/>
      <c r="Z197" s="48"/>
      <c r="AA197" s="48"/>
      <c r="AB197" s="48"/>
      <c r="AC197" s="48"/>
      <c r="AD197" s="48"/>
      <c r="AE197" s="48"/>
      <c r="AF197" s="48"/>
      <c r="AG197" s="48"/>
      <c r="AH197" s="48"/>
      <c r="AI197" s="48"/>
    </row>
    <row r="198" spans="1:35" s="46" customFormat="1" ht="15" customHeight="1" x14ac:dyDescent="0.25">
      <c r="A198" s="48"/>
      <c r="B198" s="69">
        <v>2035</v>
      </c>
      <c r="C198" s="73" t="s">
        <v>29</v>
      </c>
      <c r="D198" s="96">
        <f>+SUM(D179:D188)/SUM(D189:D192)</f>
        <v>5.3420277125353994</v>
      </c>
      <c r="E198" s="96">
        <f>+SUM(E179:E188)/SUM(E189:E192)</f>
        <v>5.9628410918713417</v>
      </c>
      <c r="F198" s="96">
        <f>+SUM(F179:F188)/SUM(F189:F192)</f>
        <v>4.8313823445310042</v>
      </c>
      <c r="G198" s="48"/>
      <c r="H198" s="82">
        <v>2050</v>
      </c>
      <c r="I198" s="83" t="s">
        <v>16</v>
      </c>
      <c r="J198" s="57">
        <v>2623107</v>
      </c>
      <c r="K198" s="57">
        <f t="shared" si="11"/>
        <v>-1313092</v>
      </c>
      <c r="L198" s="57">
        <v>1310015</v>
      </c>
      <c r="M198" s="48"/>
      <c r="N198" s="48"/>
      <c r="O198" s="48"/>
      <c r="P198" s="48"/>
      <c r="Q198" s="48"/>
      <c r="R198" s="48"/>
      <c r="S198" s="48"/>
      <c r="T198" s="48"/>
      <c r="U198" s="48"/>
      <c r="V198" s="48"/>
      <c r="W198" s="48"/>
      <c r="X198" s="48"/>
      <c r="Y198" s="48"/>
      <c r="Z198" s="48"/>
      <c r="AA198" s="48"/>
      <c r="AB198" s="48"/>
      <c r="AC198" s="48"/>
      <c r="AD198" s="48"/>
      <c r="AE198" s="48"/>
      <c r="AF198" s="48"/>
      <c r="AG198" s="48"/>
      <c r="AH198" s="48"/>
      <c r="AI198" s="48"/>
    </row>
    <row r="199" spans="1:35" x14ac:dyDescent="0.25">
      <c r="B199" s="81">
        <v>2040</v>
      </c>
      <c r="C199" s="81" t="s">
        <v>3</v>
      </c>
      <c r="D199" s="131">
        <v>38783676</v>
      </c>
      <c r="E199" s="131">
        <v>19377594</v>
      </c>
      <c r="F199" s="131">
        <v>19406082</v>
      </c>
      <c r="H199" s="82">
        <v>2050</v>
      </c>
      <c r="I199" s="83" t="s">
        <v>17</v>
      </c>
      <c r="J199" s="57">
        <v>2501620</v>
      </c>
      <c r="K199" s="57">
        <f t="shared" si="11"/>
        <v>-1241907</v>
      </c>
      <c r="L199" s="57">
        <v>1259713</v>
      </c>
    </row>
    <row r="200" spans="1:35" x14ac:dyDescent="0.25">
      <c r="B200" s="82">
        <v>2040</v>
      </c>
      <c r="C200" s="83" t="s">
        <v>6</v>
      </c>
      <c r="D200" s="57">
        <v>38783676</v>
      </c>
      <c r="E200" s="57">
        <v>1270835</v>
      </c>
      <c r="F200" s="57">
        <v>1181101</v>
      </c>
      <c r="H200" s="82">
        <v>2050</v>
      </c>
      <c r="I200" s="83" t="s">
        <v>18</v>
      </c>
      <c r="J200" s="57">
        <v>2388344</v>
      </c>
      <c r="K200" s="57">
        <f t="shared" si="11"/>
        <v>-1170969</v>
      </c>
      <c r="L200" s="57">
        <v>1217375</v>
      </c>
    </row>
    <row r="201" spans="1:35" x14ac:dyDescent="0.25">
      <c r="B201" s="82">
        <v>2040</v>
      </c>
      <c r="C201" s="83" t="s">
        <v>7</v>
      </c>
      <c r="D201" s="57">
        <v>2527818</v>
      </c>
      <c r="E201" s="57">
        <v>1309612</v>
      </c>
      <c r="F201" s="57">
        <v>1218206</v>
      </c>
      <c r="H201" s="82">
        <v>2050</v>
      </c>
      <c r="I201" s="83" t="s">
        <v>19</v>
      </c>
      <c r="J201" s="57">
        <v>2104377</v>
      </c>
      <c r="K201" s="57">
        <f t="shared" si="11"/>
        <v>-1014883</v>
      </c>
      <c r="L201" s="57">
        <v>1089494</v>
      </c>
    </row>
    <row r="202" spans="1:35" x14ac:dyDescent="0.25">
      <c r="B202" s="82">
        <v>2040</v>
      </c>
      <c r="C202" s="83" t="s">
        <v>8</v>
      </c>
      <c r="D202" s="57">
        <v>2599277</v>
      </c>
      <c r="E202" s="57">
        <v>1346382</v>
      </c>
      <c r="F202" s="57">
        <v>1252895</v>
      </c>
      <c r="H202" s="82">
        <v>2050</v>
      </c>
      <c r="I202" s="83" t="s">
        <v>20</v>
      </c>
      <c r="J202" s="57">
        <v>1700167</v>
      </c>
      <c r="K202" s="57">
        <f t="shared" si="11"/>
        <v>-804395</v>
      </c>
      <c r="L202" s="57">
        <v>895772</v>
      </c>
    </row>
    <row r="203" spans="1:35" x14ac:dyDescent="0.25">
      <c r="B203" s="82">
        <v>2040</v>
      </c>
      <c r="C203" s="83" t="s">
        <v>9</v>
      </c>
      <c r="D203" s="57">
        <v>2658625</v>
      </c>
      <c r="E203" s="57">
        <v>1374458</v>
      </c>
      <c r="F203" s="57">
        <v>1284167</v>
      </c>
      <c r="H203" s="82">
        <v>2050</v>
      </c>
      <c r="I203" s="83" t="s">
        <v>41</v>
      </c>
      <c r="J203" s="57">
        <v>1325241</v>
      </c>
      <c r="K203" s="57">
        <f t="shared" si="11"/>
        <v>-608545</v>
      </c>
      <c r="L203" s="57">
        <v>716696</v>
      </c>
    </row>
    <row r="204" spans="1:35" x14ac:dyDescent="0.25">
      <c r="B204" s="82">
        <v>2040</v>
      </c>
      <c r="C204" s="83" t="s">
        <v>10</v>
      </c>
      <c r="D204" s="57">
        <v>2704246</v>
      </c>
      <c r="E204" s="57">
        <v>1391296</v>
      </c>
      <c r="F204" s="57">
        <v>1312950</v>
      </c>
      <c r="H204" s="84">
        <v>2050</v>
      </c>
      <c r="I204" s="85" t="s">
        <v>30</v>
      </c>
      <c r="J204" s="66">
        <v>2078077</v>
      </c>
      <c r="K204" s="66">
        <f>0-E264</f>
        <v>-827887</v>
      </c>
      <c r="L204" s="66">
        <v>1250190</v>
      </c>
    </row>
    <row r="205" spans="1:35" x14ac:dyDescent="0.25">
      <c r="B205" s="82">
        <v>2040</v>
      </c>
      <c r="C205" s="83" t="s">
        <v>11</v>
      </c>
      <c r="D205" s="57">
        <v>2744318</v>
      </c>
      <c r="E205" s="57">
        <v>1403445</v>
      </c>
      <c r="F205" s="57">
        <v>1340873</v>
      </c>
    </row>
    <row r="206" spans="1:35" x14ac:dyDescent="0.25">
      <c r="B206" s="82">
        <v>2040</v>
      </c>
      <c r="C206" s="83" t="s">
        <v>12</v>
      </c>
      <c r="D206" s="57">
        <v>2774508</v>
      </c>
      <c r="E206" s="57">
        <v>1410898</v>
      </c>
      <c r="F206" s="57">
        <v>1363610</v>
      </c>
    </row>
    <row r="207" spans="1:35" x14ac:dyDescent="0.25">
      <c r="B207" s="82">
        <v>2040</v>
      </c>
      <c r="C207" s="83" t="s">
        <v>13</v>
      </c>
      <c r="D207" s="57">
        <v>2755191</v>
      </c>
      <c r="E207" s="57">
        <v>1394158</v>
      </c>
      <c r="F207" s="57">
        <v>1361033</v>
      </c>
    </row>
    <row r="208" spans="1:35" x14ac:dyDescent="0.25">
      <c r="B208" s="82">
        <v>2040</v>
      </c>
      <c r="C208" s="83" t="s">
        <v>14</v>
      </c>
      <c r="D208" s="57">
        <v>2672601</v>
      </c>
      <c r="E208" s="57">
        <v>1347081</v>
      </c>
      <c r="F208" s="57">
        <v>1325520</v>
      </c>
    </row>
    <row r="209" spans="1:35" x14ac:dyDescent="0.25">
      <c r="B209" s="82">
        <v>2040</v>
      </c>
      <c r="C209" s="83" t="s">
        <v>15</v>
      </c>
      <c r="D209" s="57">
        <v>2585292</v>
      </c>
      <c r="E209" s="57">
        <v>1296168</v>
      </c>
      <c r="F209" s="57">
        <v>1289124</v>
      </c>
    </row>
    <row r="210" spans="1:35" x14ac:dyDescent="0.25">
      <c r="B210" s="82">
        <v>2040</v>
      </c>
      <c r="C210" s="83" t="s">
        <v>16</v>
      </c>
      <c r="D210" s="57">
        <v>2530952</v>
      </c>
      <c r="E210" s="57">
        <v>1258408</v>
      </c>
      <c r="F210" s="57">
        <v>1272544</v>
      </c>
    </row>
    <row r="211" spans="1:35" x14ac:dyDescent="0.25">
      <c r="B211" s="82">
        <v>2040</v>
      </c>
      <c r="C211" s="83" t="s">
        <v>17</v>
      </c>
      <c r="D211" s="57">
        <v>2314116</v>
      </c>
      <c r="E211" s="57">
        <v>1138920</v>
      </c>
      <c r="F211" s="57">
        <v>1175196</v>
      </c>
    </row>
    <row r="212" spans="1:35" x14ac:dyDescent="0.25">
      <c r="B212" s="82">
        <v>2040</v>
      </c>
      <c r="C212" s="83" t="s">
        <v>18</v>
      </c>
      <c r="D212" s="57">
        <v>1977678</v>
      </c>
      <c r="E212" s="57">
        <v>961540</v>
      </c>
      <c r="F212" s="57">
        <v>1016138</v>
      </c>
    </row>
    <row r="213" spans="1:35" x14ac:dyDescent="0.25">
      <c r="B213" s="82">
        <v>2040</v>
      </c>
      <c r="C213" s="83" t="s">
        <v>19</v>
      </c>
      <c r="D213" s="57">
        <v>1683070</v>
      </c>
      <c r="E213" s="57">
        <v>805178</v>
      </c>
      <c r="F213" s="57">
        <v>877892</v>
      </c>
    </row>
    <row r="214" spans="1:35" x14ac:dyDescent="0.25">
      <c r="B214" s="82">
        <v>2040</v>
      </c>
      <c r="C214" s="83" t="s">
        <v>20</v>
      </c>
      <c r="D214" s="57">
        <v>1422944</v>
      </c>
      <c r="E214" s="57">
        <v>668195</v>
      </c>
      <c r="F214" s="57">
        <v>754749</v>
      </c>
    </row>
    <row r="215" spans="1:35" x14ac:dyDescent="0.25">
      <c r="B215" s="82">
        <v>2040</v>
      </c>
      <c r="C215" s="83" t="s">
        <v>41</v>
      </c>
      <c r="D215" s="57">
        <v>1075099</v>
      </c>
      <c r="E215" s="57">
        <v>489302</v>
      </c>
      <c r="F215" s="57">
        <v>585797</v>
      </c>
    </row>
    <row r="216" spans="1:35" x14ac:dyDescent="0.25">
      <c r="B216" s="84">
        <v>2040</v>
      </c>
      <c r="C216" s="85" t="s">
        <v>30</v>
      </c>
      <c r="D216" s="66">
        <v>1306005</v>
      </c>
      <c r="E216" s="66">
        <v>511718</v>
      </c>
      <c r="F216" s="66">
        <v>794287</v>
      </c>
    </row>
    <row r="217" spans="1:35" s="46" customFormat="1" ht="15" customHeight="1" x14ac:dyDescent="0.25">
      <c r="A217" s="48"/>
      <c r="B217" s="160">
        <v>2040</v>
      </c>
      <c r="C217" s="70" t="s">
        <v>24</v>
      </c>
      <c r="D217" s="71">
        <f>+SUM(D213:D216)/SUM(D200:D216)</f>
        <v>7.3049159442849926E-2</v>
      </c>
      <c r="E217" s="71">
        <f>+SUM(E213:E216)/SUM(E200:E216)</f>
        <v>0.12769351035014975</v>
      </c>
      <c r="F217" s="71">
        <f>+SUM(F213:F216)/SUM(F200:F216)</f>
        <v>0.15524643253594414</v>
      </c>
      <c r="G217" s="48"/>
      <c r="H217"/>
      <c r="I217"/>
      <c r="J217"/>
      <c r="K217"/>
      <c r="L217"/>
      <c r="M217" s="48"/>
      <c r="N217" s="48"/>
      <c r="O217" s="48"/>
      <c r="P217" s="48"/>
      <c r="Q217" s="48"/>
      <c r="R217" s="48"/>
      <c r="S217" s="48"/>
      <c r="T217" s="48"/>
      <c r="U217" s="48"/>
      <c r="V217" s="48"/>
      <c r="W217" s="48"/>
      <c r="X217" s="48"/>
      <c r="Y217" s="48"/>
      <c r="Z217" s="48"/>
      <c r="AA217" s="48"/>
      <c r="AB217" s="48"/>
      <c r="AC217" s="48"/>
      <c r="AD217" s="48"/>
      <c r="AE217" s="48"/>
      <c r="AF217" s="48"/>
      <c r="AG217" s="48"/>
      <c r="AH217" s="48"/>
      <c r="AI217" s="48"/>
    </row>
    <row r="218" spans="1:35" s="46" customFormat="1" ht="15" customHeight="1" x14ac:dyDescent="0.25">
      <c r="A218" s="48"/>
      <c r="B218" s="69">
        <v>2040</v>
      </c>
      <c r="C218" s="70" t="s">
        <v>25</v>
      </c>
      <c r="D218" s="71">
        <f>+SUM(D213:D216)/SUM(D200:D202)</f>
        <v>0.12496063892843057</v>
      </c>
      <c r="E218" s="71">
        <f>+SUM(E213:E216)/SUM(E200:E202)</f>
        <v>0.63012496851785504</v>
      </c>
      <c r="F218" s="71">
        <f>+SUM(F213:F216)/SUM(F200:F202)</f>
        <v>0.82490645369560611</v>
      </c>
      <c r="G218" s="48"/>
      <c r="H218"/>
      <c r="I218"/>
      <c r="J218"/>
      <c r="K218"/>
      <c r="L218"/>
      <c r="M218" s="48"/>
      <c r="N218" s="48"/>
      <c r="O218" s="48"/>
      <c r="P218" s="48"/>
      <c r="Q218" s="48"/>
      <c r="R218" s="48"/>
      <c r="S218" s="48"/>
      <c r="T218" s="48"/>
      <c r="U218" s="48"/>
      <c r="V218" s="48"/>
      <c r="W218" s="48"/>
      <c r="X218" s="48"/>
      <c r="Y218" s="48"/>
      <c r="Z218" s="48"/>
      <c r="AA218" s="48"/>
      <c r="AB218" s="48"/>
      <c r="AC218" s="48"/>
      <c r="AD218" s="48"/>
      <c r="AE218" s="48"/>
      <c r="AF218" s="48"/>
      <c r="AG218" s="48"/>
      <c r="AH218" s="48"/>
      <c r="AI218" s="48"/>
    </row>
    <row r="219" spans="1:35" s="46" customFormat="1" ht="15" customHeight="1" x14ac:dyDescent="0.25">
      <c r="A219" s="48"/>
      <c r="B219" s="69">
        <v>2040</v>
      </c>
      <c r="C219" s="70" t="s">
        <v>26</v>
      </c>
      <c r="D219" s="71">
        <f>+D216/SUM(D213:D216)</f>
        <v>0.2380129240887475</v>
      </c>
      <c r="E219" s="71">
        <f>+E216/SUM(E213:E216)</f>
        <v>0.20680546703777453</v>
      </c>
      <c r="F219" s="71">
        <f>+F216/SUM(F213:F216)</f>
        <v>0.26364404318349666</v>
      </c>
      <c r="G219" s="48"/>
      <c r="H219"/>
      <c r="I219"/>
      <c r="J219"/>
      <c r="K219"/>
      <c r="L219"/>
      <c r="M219" s="48"/>
      <c r="N219" s="48"/>
      <c r="O219" s="48"/>
      <c r="P219" s="48"/>
      <c r="Q219" s="48"/>
      <c r="R219" s="48"/>
      <c r="S219" s="48"/>
      <c r="T219" s="48"/>
      <c r="U219" s="48"/>
      <c r="V219" s="48"/>
      <c r="W219" s="48"/>
      <c r="X219" s="48"/>
      <c r="Y219" s="48"/>
      <c r="Z219" s="48"/>
      <c r="AA219" s="48"/>
      <c r="AB219" s="48"/>
      <c r="AC219" s="48"/>
      <c r="AD219" s="48"/>
      <c r="AE219" s="48"/>
      <c r="AF219" s="48"/>
      <c r="AG219" s="48"/>
      <c r="AH219" s="48"/>
      <c r="AI219" s="48"/>
    </row>
    <row r="220" spans="1:35" s="46" customFormat="1" ht="15" customHeight="1" x14ac:dyDescent="0.25">
      <c r="A220" s="48"/>
      <c r="B220" s="69">
        <v>2040</v>
      </c>
      <c r="C220" s="70" t="s">
        <v>27</v>
      </c>
      <c r="D220" s="71">
        <f>+SUM(D200:D202,D213:D216)/SUM(D203:D212)</f>
        <v>1.9207869014777355</v>
      </c>
      <c r="E220" s="71">
        <f>+SUM(E200:E202,E213:E216)/SUM(E203:E212)</f>
        <v>0.49329828090625022</v>
      </c>
      <c r="F220" s="71">
        <f>+SUM(F200:F202,F213:F216)/SUM(F203:F212)</f>
        <v>0.52310226192209419</v>
      </c>
      <c r="G220" s="48"/>
      <c r="H220"/>
      <c r="I220"/>
      <c r="J220"/>
      <c r="K220"/>
      <c r="L220"/>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row>
    <row r="221" spans="1:35" s="46" customFormat="1" ht="15" customHeight="1" x14ac:dyDescent="0.25">
      <c r="A221" s="48"/>
      <c r="B221" s="69">
        <v>2040</v>
      </c>
      <c r="C221" s="70" t="s">
        <v>28</v>
      </c>
      <c r="D221" s="71">
        <f>+SUM(D200:D202)/SUM(D203:D212)</f>
        <v>1.7074258734131007</v>
      </c>
      <c r="E221" s="71">
        <f>+SUM(E200:E202)/SUM(E203:E212)</f>
        <v>0.30261378141748713</v>
      </c>
      <c r="F221" s="71">
        <f>+SUM(F200:F202)/SUM(F203:F212)</f>
        <v>0.28664606937126186</v>
      </c>
      <c r="G221" s="48"/>
      <c r="H221"/>
      <c r="I221"/>
      <c r="J221"/>
      <c r="K221"/>
      <c r="L221"/>
      <c r="M221" s="48"/>
      <c r="N221" s="48"/>
      <c r="O221" s="48"/>
      <c r="P221" s="48"/>
      <c r="Q221" s="48"/>
      <c r="R221" s="48"/>
      <c r="S221" s="48"/>
      <c r="T221" s="48"/>
      <c r="U221" s="48"/>
      <c r="V221" s="48"/>
      <c r="W221" s="48"/>
      <c r="X221" s="48"/>
      <c r="Y221" s="48"/>
      <c r="Z221" s="48"/>
      <c r="AA221" s="48"/>
      <c r="AB221" s="48"/>
      <c r="AC221" s="48"/>
      <c r="AD221" s="48"/>
      <c r="AE221" s="48"/>
      <c r="AF221" s="48"/>
      <c r="AG221" s="48"/>
      <c r="AH221" s="48"/>
      <c r="AI221" s="48"/>
    </row>
    <row r="222" spans="1:35" s="46" customFormat="1" ht="15" customHeight="1" x14ac:dyDescent="0.25">
      <c r="A222" s="48"/>
      <c r="B222" s="69">
        <v>2040</v>
      </c>
      <c r="C222" s="73" t="s">
        <v>29</v>
      </c>
      <c r="D222" s="96">
        <f>+SUM(D203:D212)/SUM(D213:D216)</f>
        <v>4.6868915521772996</v>
      </c>
      <c r="E222" s="96">
        <f>+SUM(E203:E212)/SUM(E213:E216)</f>
        <v>5.2442647550328507</v>
      </c>
      <c r="F222" s="96">
        <f>+SUM(F203:F212)/SUM(F213:F216)</f>
        <v>4.2291131782688431</v>
      </c>
      <c r="G222" s="48"/>
      <c r="H222"/>
      <c r="I222"/>
      <c r="J222"/>
      <c r="K222"/>
      <c r="L222"/>
      <c r="M222" s="48"/>
      <c r="N222" s="48"/>
      <c r="O222" s="48"/>
      <c r="P222" s="48"/>
      <c r="Q222" s="48"/>
      <c r="R222" s="48"/>
      <c r="S222" s="48"/>
      <c r="T222" s="48"/>
      <c r="U222" s="48"/>
      <c r="V222" s="48"/>
      <c r="W222" s="48"/>
      <c r="X222" s="48"/>
      <c r="Y222" s="48"/>
      <c r="Z222" s="48"/>
      <c r="AA222" s="48"/>
      <c r="AB222" s="48"/>
      <c r="AC222" s="48"/>
      <c r="AD222" s="48"/>
      <c r="AE222" s="48"/>
      <c r="AF222" s="48"/>
      <c r="AG222" s="48"/>
      <c r="AH222" s="48"/>
      <c r="AI222" s="48"/>
    </row>
    <row r="223" spans="1:35" x14ac:dyDescent="0.25">
      <c r="B223" s="81">
        <v>2045</v>
      </c>
      <c r="C223" s="81" t="s">
        <v>3</v>
      </c>
      <c r="D223" s="131">
        <v>39760542</v>
      </c>
      <c r="E223" s="131">
        <v>19845840</v>
      </c>
      <c r="F223" s="131">
        <v>19914702</v>
      </c>
    </row>
    <row r="224" spans="1:35" x14ac:dyDescent="0.25">
      <c r="B224" s="82">
        <v>2045</v>
      </c>
      <c r="C224" s="83" t="s">
        <v>6</v>
      </c>
      <c r="D224" s="57">
        <v>39760542</v>
      </c>
      <c r="E224" s="57">
        <v>1231499</v>
      </c>
      <c r="F224" s="57">
        <v>1143733</v>
      </c>
    </row>
    <row r="225" spans="2:6" x14ac:dyDescent="0.25">
      <c r="B225" s="82">
        <v>2045</v>
      </c>
      <c r="C225" s="83" t="s">
        <v>7</v>
      </c>
      <c r="D225" s="57">
        <v>2455111</v>
      </c>
      <c r="E225" s="57">
        <v>1272439</v>
      </c>
      <c r="F225" s="57">
        <v>1182672</v>
      </c>
    </row>
    <row r="226" spans="2:6" x14ac:dyDescent="0.25">
      <c r="B226" s="82">
        <v>2045</v>
      </c>
      <c r="C226" s="83" t="s">
        <v>8</v>
      </c>
      <c r="D226" s="57">
        <v>2533009</v>
      </c>
      <c r="E226" s="57">
        <v>1312597</v>
      </c>
      <c r="F226" s="57">
        <v>1220412</v>
      </c>
    </row>
    <row r="227" spans="2:6" x14ac:dyDescent="0.25">
      <c r="B227" s="82">
        <v>2045</v>
      </c>
      <c r="C227" s="83" t="s">
        <v>9</v>
      </c>
      <c r="D227" s="57">
        <v>2599094</v>
      </c>
      <c r="E227" s="57">
        <v>1344454</v>
      </c>
      <c r="F227" s="57">
        <v>1254640</v>
      </c>
    </row>
    <row r="228" spans="2:6" x14ac:dyDescent="0.25">
      <c r="B228" s="82">
        <v>2045</v>
      </c>
      <c r="C228" s="83" t="s">
        <v>10</v>
      </c>
      <c r="D228" s="57">
        <v>2649767</v>
      </c>
      <c r="E228" s="57">
        <v>1364540</v>
      </c>
      <c r="F228" s="57">
        <v>1285227</v>
      </c>
    </row>
    <row r="229" spans="2:6" x14ac:dyDescent="0.25">
      <c r="B229" s="82">
        <v>2045</v>
      </c>
      <c r="C229" s="83" t="s">
        <v>11</v>
      </c>
      <c r="D229" s="57">
        <v>2692460</v>
      </c>
      <c r="E229" s="57">
        <v>1378932</v>
      </c>
      <c r="F229" s="57">
        <v>1313528</v>
      </c>
    </row>
    <row r="230" spans="2:6" x14ac:dyDescent="0.25">
      <c r="B230" s="82">
        <v>2045</v>
      </c>
      <c r="C230" s="83" t="s">
        <v>12</v>
      </c>
      <c r="D230" s="57">
        <v>2733844</v>
      </c>
      <c r="E230" s="57">
        <v>1393183</v>
      </c>
      <c r="F230" s="57">
        <v>1340661</v>
      </c>
    </row>
    <row r="231" spans="2:6" x14ac:dyDescent="0.25">
      <c r="B231" s="82">
        <v>2045</v>
      </c>
      <c r="C231" s="83" t="s">
        <v>13</v>
      </c>
      <c r="D231" s="57">
        <v>2764386</v>
      </c>
      <c r="E231" s="57">
        <v>1401942</v>
      </c>
      <c r="F231" s="57">
        <v>1362444</v>
      </c>
    </row>
    <row r="232" spans="2:6" x14ac:dyDescent="0.25">
      <c r="B232" s="82">
        <v>2045</v>
      </c>
      <c r="C232" s="83" t="s">
        <v>14</v>
      </c>
      <c r="D232" s="57">
        <v>2742979</v>
      </c>
      <c r="E232" s="57">
        <v>1384658</v>
      </c>
      <c r="F232" s="57">
        <v>1358321</v>
      </c>
    </row>
    <row r="233" spans="2:6" x14ac:dyDescent="0.25">
      <c r="B233" s="82">
        <v>2045</v>
      </c>
      <c r="C233" s="83" t="s">
        <v>15</v>
      </c>
      <c r="D233" s="57">
        <v>2653604</v>
      </c>
      <c r="E233" s="57">
        <v>1333769</v>
      </c>
      <c r="F233" s="57">
        <v>1319835</v>
      </c>
    </row>
    <row r="234" spans="2:6" x14ac:dyDescent="0.25">
      <c r="B234" s="82">
        <v>2045</v>
      </c>
      <c r="C234" s="83" t="s">
        <v>16</v>
      </c>
      <c r="D234" s="57">
        <v>2553754</v>
      </c>
      <c r="E234" s="57">
        <v>1275031</v>
      </c>
      <c r="F234" s="57">
        <v>1278723</v>
      </c>
    </row>
    <row r="235" spans="2:6" x14ac:dyDescent="0.25">
      <c r="B235" s="82">
        <v>2045</v>
      </c>
      <c r="C235" s="83" t="s">
        <v>17</v>
      </c>
      <c r="D235" s="57">
        <v>2475951</v>
      </c>
      <c r="E235" s="57">
        <v>1223744</v>
      </c>
      <c r="F235" s="57">
        <v>1252207</v>
      </c>
    </row>
    <row r="236" spans="2:6" x14ac:dyDescent="0.25">
      <c r="B236" s="82">
        <v>2045</v>
      </c>
      <c r="C236" s="83" t="s">
        <v>18</v>
      </c>
      <c r="D236" s="57">
        <v>2227281</v>
      </c>
      <c r="E236" s="57">
        <v>1086889</v>
      </c>
      <c r="F236" s="57">
        <v>1140392</v>
      </c>
    </row>
    <row r="237" spans="2:6" x14ac:dyDescent="0.25">
      <c r="B237" s="82">
        <v>2045</v>
      </c>
      <c r="C237" s="83" t="s">
        <v>19</v>
      </c>
      <c r="D237" s="57">
        <v>1861673</v>
      </c>
      <c r="E237" s="57">
        <v>893824</v>
      </c>
      <c r="F237" s="57">
        <v>967849</v>
      </c>
    </row>
    <row r="238" spans="2:6" x14ac:dyDescent="0.25">
      <c r="B238" s="82">
        <v>2045</v>
      </c>
      <c r="C238" s="83" t="s">
        <v>20</v>
      </c>
      <c r="D238" s="57">
        <v>1527942</v>
      </c>
      <c r="E238" s="57">
        <v>719558</v>
      </c>
      <c r="F238" s="57">
        <v>808384</v>
      </c>
    </row>
    <row r="239" spans="2:6" x14ac:dyDescent="0.25">
      <c r="B239" s="82">
        <v>2045</v>
      </c>
      <c r="C239" s="83" t="s">
        <v>41</v>
      </c>
      <c r="D239" s="57">
        <v>1223296</v>
      </c>
      <c r="E239" s="57">
        <v>559064</v>
      </c>
      <c r="F239" s="57">
        <v>664232</v>
      </c>
    </row>
    <row r="240" spans="2:6" x14ac:dyDescent="0.25">
      <c r="B240" s="84">
        <v>2045</v>
      </c>
      <c r="C240" s="85" t="s">
        <v>30</v>
      </c>
      <c r="D240" s="66">
        <v>1691159</v>
      </c>
      <c r="E240" s="66">
        <v>669717</v>
      </c>
      <c r="F240" s="66">
        <v>1021442</v>
      </c>
    </row>
    <row r="241" spans="1:35" s="46" customFormat="1" ht="15" customHeight="1" x14ac:dyDescent="0.25">
      <c r="A241" s="48"/>
      <c r="B241" s="160">
        <v>2045</v>
      </c>
      <c r="C241" s="70" t="s">
        <v>24</v>
      </c>
      <c r="D241" s="71">
        <f>+SUM(D237:D240)/SUM(D224:D240)</f>
        <v>8.1716253519372631E-2</v>
      </c>
      <c r="E241" s="71">
        <f>+SUM(E237:E240)/SUM(E224:E240)</f>
        <v>0.1432120283142462</v>
      </c>
      <c r="F241" s="71">
        <f>+SUM(F237:F240)/SUM(F224:F240)</f>
        <v>0.17383674633946317</v>
      </c>
      <c r="G241" s="48"/>
      <c r="H241"/>
      <c r="I241"/>
      <c r="J241"/>
      <c r="K241"/>
      <c r="L241"/>
      <c r="M241" s="48"/>
      <c r="N241" s="48"/>
      <c r="O241" s="48"/>
      <c r="P241" s="48"/>
      <c r="Q241" s="48"/>
      <c r="R241" s="48"/>
      <c r="S241" s="48"/>
      <c r="T241" s="48"/>
      <c r="U241" s="48"/>
      <c r="V241" s="48"/>
      <c r="W241" s="48"/>
      <c r="X241" s="48"/>
      <c r="Y241" s="48"/>
      <c r="Z241" s="48"/>
      <c r="AA241" s="48"/>
      <c r="AB241" s="48"/>
      <c r="AC241" s="48"/>
      <c r="AD241" s="48"/>
      <c r="AE241" s="48"/>
      <c r="AF241" s="48"/>
      <c r="AG241" s="48"/>
      <c r="AH241" s="48"/>
      <c r="AI241" s="48"/>
    </row>
    <row r="242" spans="1:35" s="46" customFormat="1" ht="15" customHeight="1" x14ac:dyDescent="0.25">
      <c r="A242" s="48"/>
      <c r="B242" s="69">
        <v>2045</v>
      </c>
      <c r="C242" s="70" t="s">
        <v>25</v>
      </c>
      <c r="D242" s="71">
        <f>+SUM(D237:D240)/SUM(D224:D226)</f>
        <v>0.14087728477781078</v>
      </c>
      <c r="E242" s="71">
        <f>+SUM(E237:E240)/SUM(E224:E226)</f>
        <v>0.74469721881235207</v>
      </c>
      <c r="F242" s="71">
        <f>+SUM(F237:F240)/SUM(F224:F226)</f>
        <v>0.97606022526676739</v>
      </c>
      <c r="G242" s="48"/>
      <c r="H242"/>
      <c r="I242"/>
      <c r="J242"/>
      <c r="K242"/>
      <c r="L242"/>
      <c r="M242" s="48"/>
      <c r="N242" s="48"/>
      <c r="O242" s="48"/>
      <c r="P242" s="48"/>
      <c r="Q242" s="48"/>
      <c r="R242" s="48"/>
      <c r="S242" s="48"/>
      <c r="T242" s="48"/>
      <c r="U242" s="48"/>
      <c r="V242" s="48"/>
      <c r="W242" s="48"/>
      <c r="X242" s="48"/>
      <c r="Y242" s="48"/>
      <c r="Z242" s="48"/>
      <c r="AA242" s="48"/>
      <c r="AB242" s="48"/>
      <c r="AC242" s="48"/>
      <c r="AD242" s="48"/>
      <c r="AE242" s="48"/>
      <c r="AF242" s="48"/>
      <c r="AG242" s="48"/>
      <c r="AH242" s="48"/>
      <c r="AI242" s="48"/>
    </row>
    <row r="243" spans="1:35" s="46" customFormat="1" ht="15" customHeight="1" x14ac:dyDescent="0.25">
      <c r="A243" s="48"/>
      <c r="B243" s="69">
        <v>2045</v>
      </c>
      <c r="C243" s="70" t="s">
        <v>26</v>
      </c>
      <c r="D243" s="71">
        <f>+D240/SUM(D237:D240)</f>
        <v>0.26826462904123843</v>
      </c>
      <c r="E243" s="71">
        <f>+E240/SUM(E237:E240)</f>
        <v>0.23563637975724827</v>
      </c>
      <c r="F243" s="71">
        <f>+F240/SUM(F237:F240)</f>
        <v>0.29505183125947637</v>
      </c>
      <c r="G243" s="48"/>
      <c r="H243"/>
      <c r="I243"/>
      <c r="J243"/>
      <c r="K243"/>
      <c r="L243"/>
      <c r="M243" s="48"/>
      <c r="N243" s="48"/>
      <c r="O243" s="48"/>
      <c r="P243" s="48"/>
      <c r="Q243" s="48"/>
      <c r="R243" s="48"/>
      <c r="S243" s="48"/>
      <c r="T243" s="48"/>
      <c r="U243" s="48"/>
      <c r="V243" s="48"/>
      <c r="W243" s="48"/>
      <c r="X243" s="48"/>
      <c r="Y243" s="48"/>
      <c r="Z243" s="48"/>
      <c r="AA243" s="48"/>
      <c r="AB243" s="48"/>
      <c r="AC243" s="48"/>
      <c r="AD243" s="48"/>
      <c r="AE243" s="48"/>
      <c r="AF243" s="48"/>
      <c r="AG243" s="48"/>
      <c r="AH243" s="48"/>
      <c r="AI243" s="48"/>
    </row>
    <row r="244" spans="1:35" s="46" customFormat="1" ht="15" customHeight="1" x14ac:dyDescent="0.25">
      <c r="A244" s="48"/>
      <c r="B244" s="69">
        <v>2045</v>
      </c>
      <c r="C244" s="70" t="s">
        <v>27</v>
      </c>
      <c r="D244" s="71">
        <f>+SUM(D224:D226,D237:D240)/SUM(D227:D236)</f>
        <v>1.9565591236310567</v>
      </c>
      <c r="E244" s="71">
        <f>+SUM(E224:E226,E237:E240)/SUM(E227:E236)</f>
        <v>0.50493867435415496</v>
      </c>
      <c r="F244" s="71">
        <f>+SUM(F224:F226,F237:F240)/SUM(F227:F236)</f>
        <v>0.54306027795801293</v>
      </c>
      <c r="G244" s="48"/>
      <c r="H244"/>
      <c r="I244"/>
      <c r="J244"/>
      <c r="K244"/>
      <c r="L244"/>
      <c r="M244" s="48"/>
      <c r="N244" s="48"/>
      <c r="O244" s="48"/>
      <c r="P244" s="48"/>
      <c r="Q244" s="48"/>
      <c r="R244" s="48"/>
      <c r="S244" s="48"/>
      <c r="T244" s="48"/>
      <c r="U244" s="48"/>
      <c r="V244" s="48"/>
      <c r="W244" s="48"/>
      <c r="X244" s="48"/>
      <c r="Y244" s="48"/>
      <c r="Z244" s="48"/>
      <c r="AA244" s="48"/>
      <c r="AB244" s="48"/>
      <c r="AC244" s="48"/>
      <c r="AD244" s="48"/>
      <c r="AE244" s="48"/>
      <c r="AF244" s="48"/>
      <c r="AG244" s="48"/>
      <c r="AH244" s="48"/>
      <c r="AI244" s="48"/>
    </row>
    <row r="245" spans="1:35" s="46" customFormat="1" ht="15" customHeight="1" x14ac:dyDescent="0.25">
      <c r="A245" s="48"/>
      <c r="B245" s="69">
        <v>2045</v>
      </c>
      <c r="C245" s="70" t="s">
        <v>28</v>
      </c>
      <c r="D245" s="71">
        <f>+SUM(D224:D226)/SUM(D227:D236)</f>
        <v>1.7149601887394073</v>
      </c>
      <c r="E245" s="71">
        <f>+SUM(E224:E226)/SUM(E227:E236)</f>
        <v>0.28941335431134357</v>
      </c>
      <c r="F245" s="71">
        <f>+SUM(F224:F226)/SUM(F227:F236)</f>
        <v>0.27481969983212429</v>
      </c>
      <c r="G245" s="48"/>
      <c r="H245"/>
      <c r="I245"/>
      <c r="J245"/>
      <c r="K245"/>
      <c r="L245"/>
      <c r="M245" s="48"/>
      <c r="N245" s="48"/>
      <c r="O245" s="48"/>
      <c r="P245" s="48"/>
      <c r="Q245" s="48"/>
      <c r="R245" s="48"/>
      <c r="S245" s="48"/>
      <c r="T245" s="48"/>
      <c r="U245" s="48"/>
      <c r="V245" s="48"/>
      <c r="W245" s="48"/>
      <c r="X245" s="48"/>
      <c r="Y245" s="48"/>
      <c r="Z245" s="48"/>
      <c r="AA245" s="48"/>
      <c r="AB245" s="48"/>
      <c r="AC245" s="48"/>
      <c r="AD245" s="48"/>
      <c r="AE245" s="48"/>
      <c r="AF245" s="48"/>
      <c r="AG245" s="48"/>
      <c r="AH245" s="48"/>
      <c r="AI245" s="48"/>
    </row>
    <row r="246" spans="1:35" s="46" customFormat="1" ht="15" customHeight="1" x14ac:dyDescent="0.25">
      <c r="A246" s="48"/>
      <c r="B246" s="69">
        <v>2045</v>
      </c>
      <c r="C246" s="73" t="s">
        <v>29</v>
      </c>
      <c r="D246" s="96">
        <f>+SUM(D227:D236)/SUM(D237:D240)</f>
        <v>4.1390910951179158</v>
      </c>
      <c r="E246" s="96">
        <f>+SUM(E227:E236)/SUM(E237:E240)</f>
        <v>4.6398260761258241</v>
      </c>
      <c r="F246" s="96">
        <f>+SUM(F227:F236)/SUM(F237:F240)</f>
        <v>3.7279967370585054</v>
      </c>
      <c r="G246" s="48"/>
      <c r="H246"/>
      <c r="I246"/>
      <c r="J246"/>
      <c r="K246"/>
      <c r="L246"/>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48"/>
    </row>
    <row r="247" spans="1:35" x14ac:dyDescent="0.25">
      <c r="B247" s="81">
        <v>2050</v>
      </c>
      <c r="C247" s="81" t="s">
        <v>3</v>
      </c>
      <c r="D247" s="131">
        <v>40500761</v>
      </c>
      <c r="E247" s="131">
        <v>20195498</v>
      </c>
      <c r="F247" s="131">
        <v>20305263</v>
      </c>
    </row>
    <row r="248" spans="1:35" x14ac:dyDescent="0.25">
      <c r="B248" s="82">
        <v>2050</v>
      </c>
      <c r="C248" s="83" t="s">
        <v>6</v>
      </c>
      <c r="D248" s="57">
        <v>40500761</v>
      </c>
      <c r="E248" s="57">
        <v>1190523</v>
      </c>
      <c r="F248" s="57">
        <v>1105489</v>
      </c>
    </row>
    <row r="249" spans="1:35" x14ac:dyDescent="0.25">
      <c r="B249" s="82">
        <v>2050</v>
      </c>
      <c r="C249" s="83" t="s">
        <v>7</v>
      </c>
      <c r="D249" s="57">
        <v>2377882</v>
      </c>
      <c r="E249" s="57">
        <v>1232535</v>
      </c>
      <c r="F249" s="57">
        <v>1145347</v>
      </c>
    </row>
    <row r="250" spans="1:35" x14ac:dyDescent="0.25">
      <c r="B250" s="82">
        <v>2050</v>
      </c>
      <c r="C250" s="83" t="s">
        <v>8</v>
      </c>
      <c r="D250" s="57">
        <v>2459532</v>
      </c>
      <c r="E250" s="57">
        <v>1274673</v>
      </c>
      <c r="F250" s="57">
        <v>1184859</v>
      </c>
    </row>
    <row r="251" spans="1:35" x14ac:dyDescent="0.25">
      <c r="B251" s="82">
        <v>2050</v>
      </c>
      <c r="C251" s="83" t="s">
        <v>9</v>
      </c>
      <c r="D251" s="57">
        <v>2532595</v>
      </c>
      <c r="E251" s="57">
        <v>1310406</v>
      </c>
      <c r="F251" s="57">
        <v>1222189</v>
      </c>
    </row>
    <row r="252" spans="1:35" x14ac:dyDescent="0.25">
      <c r="B252" s="82">
        <v>2050</v>
      </c>
      <c r="C252" s="83" t="s">
        <v>10</v>
      </c>
      <c r="D252" s="57">
        <v>2590838</v>
      </c>
      <c r="E252" s="57">
        <v>1335042</v>
      </c>
      <c r="F252" s="57">
        <v>1255796</v>
      </c>
    </row>
    <row r="253" spans="1:35" x14ac:dyDescent="0.25">
      <c r="B253" s="82">
        <v>2050</v>
      </c>
      <c r="C253" s="83" t="s">
        <v>11</v>
      </c>
      <c r="D253" s="57">
        <v>2638828</v>
      </c>
      <c r="E253" s="57">
        <v>1352886</v>
      </c>
      <c r="F253" s="57">
        <v>1285942</v>
      </c>
    </row>
    <row r="254" spans="1:35" x14ac:dyDescent="0.25">
      <c r="B254" s="82">
        <v>2050</v>
      </c>
      <c r="C254" s="83" t="s">
        <v>12</v>
      </c>
      <c r="D254" s="57">
        <v>2682676</v>
      </c>
      <c r="E254" s="57">
        <v>1369152</v>
      </c>
      <c r="F254" s="57">
        <v>1313524</v>
      </c>
    </row>
    <row r="255" spans="1:35" x14ac:dyDescent="0.25">
      <c r="B255" s="82">
        <v>2050</v>
      </c>
      <c r="C255" s="83" t="s">
        <v>13</v>
      </c>
      <c r="D255" s="57">
        <v>2724300</v>
      </c>
      <c r="E255" s="57">
        <v>1384533</v>
      </c>
      <c r="F255" s="57">
        <v>1339767</v>
      </c>
    </row>
    <row r="256" spans="1:35" x14ac:dyDescent="0.25">
      <c r="B256" s="82">
        <v>2050</v>
      </c>
      <c r="C256" s="83" t="s">
        <v>14</v>
      </c>
      <c r="D256" s="57">
        <v>2752676</v>
      </c>
      <c r="E256" s="57">
        <v>1392605</v>
      </c>
      <c r="F256" s="57">
        <v>1360071</v>
      </c>
    </row>
    <row r="257" spans="1:35" x14ac:dyDescent="0.25">
      <c r="B257" s="82">
        <v>2050</v>
      </c>
      <c r="C257" s="83" t="s">
        <v>15</v>
      </c>
      <c r="D257" s="57">
        <v>2724489</v>
      </c>
      <c r="E257" s="57">
        <v>1371465</v>
      </c>
      <c r="F257" s="57">
        <v>1353024</v>
      </c>
    </row>
    <row r="258" spans="1:35" x14ac:dyDescent="0.25">
      <c r="B258" s="82">
        <v>2050</v>
      </c>
      <c r="C258" s="83" t="s">
        <v>16</v>
      </c>
      <c r="D258" s="57">
        <v>2623107</v>
      </c>
      <c r="E258" s="57">
        <v>1313092</v>
      </c>
      <c r="F258" s="57">
        <v>1310015</v>
      </c>
    </row>
    <row r="259" spans="1:35" x14ac:dyDescent="0.25">
      <c r="B259" s="82">
        <v>2050</v>
      </c>
      <c r="C259" s="83" t="s">
        <v>17</v>
      </c>
      <c r="D259" s="57">
        <v>2501620</v>
      </c>
      <c r="E259" s="57">
        <v>1241907</v>
      </c>
      <c r="F259" s="57">
        <v>1259713</v>
      </c>
    </row>
    <row r="260" spans="1:35" x14ac:dyDescent="0.25">
      <c r="B260" s="82">
        <v>2050</v>
      </c>
      <c r="C260" s="83" t="s">
        <v>18</v>
      </c>
      <c r="D260" s="57">
        <v>2388344</v>
      </c>
      <c r="E260" s="57">
        <v>1170969</v>
      </c>
      <c r="F260" s="57">
        <v>1217375</v>
      </c>
    </row>
    <row r="261" spans="1:35" x14ac:dyDescent="0.25">
      <c r="B261" s="82">
        <v>2050</v>
      </c>
      <c r="C261" s="83" t="s">
        <v>19</v>
      </c>
      <c r="D261" s="57">
        <v>2104377</v>
      </c>
      <c r="E261" s="57">
        <v>1014883</v>
      </c>
      <c r="F261" s="57">
        <v>1089494</v>
      </c>
    </row>
    <row r="262" spans="1:35" x14ac:dyDescent="0.25">
      <c r="B262" s="82">
        <v>2050</v>
      </c>
      <c r="C262" s="83" t="s">
        <v>20</v>
      </c>
      <c r="D262" s="57">
        <v>1700167</v>
      </c>
      <c r="E262" s="57">
        <v>804395</v>
      </c>
      <c r="F262" s="57">
        <v>895772</v>
      </c>
    </row>
    <row r="263" spans="1:35" x14ac:dyDescent="0.25">
      <c r="B263" s="82">
        <v>2050</v>
      </c>
      <c r="C263" s="83" t="s">
        <v>41</v>
      </c>
      <c r="D263" s="57">
        <v>1325241</v>
      </c>
      <c r="E263" s="57">
        <v>608545</v>
      </c>
      <c r="F263" s="57">
        <v>716696</v>
      </c>
    </row>
    <row r="264" spans="1:35" x14ac:dyDescent="0.25">
      <c r="B264" s="84">
        <v>2050</v>
      </c>
      <c r="C264" s="85" t="s">
        <v>30</v>
      </c>
      <c r="D264" s="66">
        <v>2078077</v>
      </c>
      <c r="E264" s="66">
        <v>827887</v>
      </c>
      <c r="F264" s="66">
        <v>1250190</v>
      </c>
    </row>
    <row r="265" spans="1:35" s="46" customFormat="1" ht="15" customHeight="1" x14ac:dyDescent="0.25">
      <c r="A265" s="48"/>
      <c r="B265" s="160">
        <v>2050</v>
      </c>
      <c r="C265" s="70" t="s">
        <v>24</v>
      </c>
      <c r="D265" s="71">
        <f>+SUM(D261:D264)/SUM(D248:D264)</f>
        <v>9.1580144770042143E-2</v>
      </c>
      <c r="E265" s="71">
        <f>+SUM(E261:E264)/SUM(E248:E264)</f>
        <v>0.16120969138765481</v>
      </c>
      <c r="F265" s="71">
        <f>+SUM(F261:F264)/SUM(F248:F264)</f>
        <v>0.19463682888520084</v>
      </c>
      <c r="G265" s="48"/>
      <c r="H265"/>
      <c r="I265"/>
      <c r="J265"/>
      <c r="K265"/>
      <c r="L265"/>
      <c r="M265" s="48"/>
      <c r="N265" s="48"/>
      <c r="O265" s="48"/>
      <c r="P265" s="48"/>
      <c r="Q265" s="48"/>
      <c r="R265" s="48"/>
      <c r="S265" s="48"/>
      <c r="T265" s="48"/>
      <c r="U265" s="48"/>
      <c r="V265" s="48"/>
      <c r="W265" s="48"/>
      <c r="X265" s="48"/>
      <c r="Y265" s="48"/>
      <c r="Z265" s="48"/>
      <c r="AA265" s="48"/>
      <c r="AB265" s="48"/>
      <c r="AC265" s="48"/>
      <c r="AD265" s="48"/>
      <c r="AE265" s="48"/>
      <c r="AF265" s="48"/>
      <c r="AG265" s="48"/>
      <c r="AH265" s="48"/>
      <c r="AI265" s="48"/>
    </row>
    <row r="266" spans="1:35" s="46" customFormat="1" ht="15" customHeight="1" x14ac:dyDescent="0.25">
      <c r="A266" s="48"/>
      <c r="B266" s="69">
        <v>2050</v>
      </c>
      <c r="C266" s="70" t="s">
        <v>25</v>
      </c>
      <c r="D266" s="71">
        <f>+SUM(D261:D264)/SUM(D248:D250)</f>
        <v>0.15897997658705937</v>
      </c>
      <c r="E266" s="71">
        <f>+SUM(E261:E264)/SUM(E248:E250)</f>
        <v>0.88046155872344423</v>
      </c>
      <c r="F266" s="71">
        <f>+SUM(F261:F264)/SUM(F248:F250)</f>
        <v>1.1503209685376612</v>
      </c>
      <c r="G266" s="48"/>
      <c r="H266"/>
      <c r="I266"/>
      <c r="J266"/>
      <c r="K266"/>
      <c r="L266"/>
      <c r="M266" s="48"/>
      <c r="N266" s="48"/>
      <c r="O266" s="48"/>
      <c r="P266" s="48"/>
      <c r="Q266" s="48"/>
      <c r="R266" s="48"/>
      <c r="S266" s="48"/>
      <c r="T266" s="48"/>
      <c r="U266" s="48"/>
      <c r="V266" s="48"/>
      <c r="W266" s="48"/>
      <c r="X266" s="48"/>
      <c r="Y266" s="48"/>
      <c r="Z266" s="48"/>
      <c r="AA266" s="48"/>
      <c r="AB266" s="48"/>
      <c r="AC266" s="48"/>
      <c r="AD266" s="48"/>
      <c r="AE266" s="48"/>
      <c r="AF266" s="48"/>
      <c r="AG266" s="48"/>
      <c r="AH266" s="48"/>
      <c r="AI266" s="48"/>
    </row>
    <row r="267" spans="1:35" s="46" customFormat="1" ht="15" customHeight="1" x14ac:dyDescent="0.25">
      <c r="A267" s="48"/>
      <c r="B267" s="69">
        <v>2050</v>
      </c>
      <c r="C267" s="70" t="s">
        <v>26</v>
      </c>
      <c r="D267" s="71">
        <f>+D264/SUM(D261:D264)</f>
        <v>0.28830699033916019</v>
      </c>
      <c r="E267" s="71">
        <f>+E264/SUM(E261:E264)</f>
        <v>0.25428769761434528</v>
      </c>
      <c r="F267" s="71">
        <f>+F264/SUM(F261:F264)</f>
        <v>0.3163314568872857</v>
      </c>
      <c r="G267" s="48"/>
      <c r="H267"/>
      <c r="I267"/>
      <c r="J267"/>
      <c r="K267"/>
      <c r="L267"/>
      <c r="M267" s="48"/>
      <c r="N267" s="48"/>
      <c r="O267" s="48"/>
      <c r="P267" s="48"/>
      <c r="Q267" s="48"/>
      <c r="R267" s="48"/>
      <c r="S267" s="48"/>
      <c r="T267" s="48"/>
      <c r="U267" s="48"/>
      <c r="V267" s="48"/>
      <c r="W267" s="48"/>
      <c r="X267" s="48"/>
      <c r="Y267" s="48"/>
      <c r="Z267" s="48"/>
      <c r="AA267" s="48"/>
      <c r="AB267" s="48"/>
      <c r="AC267" s="48"/>
      <c r="AD267" s="48"/>
      <c r="AE267" s="48"/>
      <c r="AF267" s="48"/>
      <c r="AG267" s="48"/>
      <c r="AH267" s="48"/>
      <c r="AI267" s="48"/>
    </row>
    <row r="268" spans="1:35" s="46" customFormat="1" ht="15" customHeight="1" x14ac:dyDescent="0.25">
      <c r="A268" s="48"/>
      <c r="B268" s="69">
        <v>2050</v>
      </c>
      <c r="C268" s="70" t="s">
        <v>27</v>
      </c>
      <c r="D268" s="71">
        <f>+SUM(D248:D250,D261:D264)/SUM(D251:D260)</f>
        <v>2.0086810235053281</v>
      </c>
      <c r="E268" s="71">
        <f>+SUM(E248:E250,E261:E264)/SUM(E251:E260)</f>
        <v>0.52510278425776302</v>
      </c>
      <c r="F268" s="71">
        <f>+SUM(F248:F250,F261:F264)/SUM(F251:F260)</f>
        <v>0.57192916911555691</v>
      </c>
      <c r="G268" s="48"/>
      <c r="H268"/>
      <c r="I268"/>
      <c r="J268"/>
      <c r="K268"/>
      <c r="L26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row>
    <row r="269" spans="1:35" s="46" customFormat="1" ht="15" customHeight="1" x14ac:dyDescent="0.25">
      <c r="A269" s="48"/>
      <c r="B269" s="69">
        <v>2050</v>
      </c>
      <c r="C269" s="70" t="s">
        <v>28</v>
      </c>
      <c r="D269" s="71">
        <f>+SUM(D248:D250)/SUM(D251:D260)</f>
        <v>1.7331455798058317</v>
      </c>
      <c r="E269" s="71">
        <f>+SUM(E248:E250)/SUM(E251:E260)</f>
        <v>0.27924143507311588</v>
      </c>
      <c r="F269" s="71">
        <f>+SUM(F248:F250)/SUM(F251:F260)</f>
        <v>0.26597386040675625</v>
      </c>
      <c r="G269" s="48"/>
      <c r="H269"/>
      <c r="I269"/>
      <c r="J269"/>
      <c r="K269"/>
      <c r="L269"/>
      <c r="M269" s="48"/>
      <c r="N269" s="48"/>
      <c r="O269" s="48"/>
      <c r="P269" s="48"/>
      <c r="Q269" s="48"/>
      <c r="R269" s="48"/>
      <c r="S269" s="48"/>
      <c r="T269" s="48"/>
      <c r="U269" s="48"/>
      <c r="V269" s="48"/>
      <c r="W269" s="48"/>
      <c r="X269" s="48"/>
      <c r="Y269" s="48"/>
      <c r="Z269" s="48"/>
      <c r="AA269" s="48"/>
      <c r="AB269" s="48"/>
      <c r="AC269" s="48"/>
      <c r="AD269" s="48"/>
      <c r="AE269" s="48"/>
      <c r="AF269" s="48"/>
      <c r="AG269" s="48"/>
      <c r="AH269" s="48"/>
      <c r="AI269" s="48"/>
    </row>
    <row r="270" spans="1:35" s="46" customFormat="1" ht="15" customHeight="1" x14ac:dyDescent="0.25">
      <c r="A270" s="48"/>
      <c r="B270" s="72">
        <v>2050</v>
      </c>
      <c r="C270" s="73" t="s">
        <v>29</v>
      </c>
      <c r="D270" s="96">
        <f>+SUM(D251:D260)/SUM(D261:D264)</f>
        <v>3.6292971480308585</v>
      </c>
      <c r="E270" s="96">
        <f>+SUM(E251:E260)/SUM(E261:E264)</f>
        <v>4.0673330855635177</v>
      </c>
      <c r="F270" s="96">
        <f>+SUM(F251:F260)/SUM(F261:F264)</f>
        <v>3.2684512134148687</v>
      </c>
      <c r="G270" s="48"/>
      <c r="H270"/>
      <c r="I270"/>
      <c r="J270"/>
      <c r="K270"/>
      <c r="L270"/>
      <c r="M270" s="48"/>
      <c r="N270" s="48"/>
      <c r="O270" s="48"/>
      <c r="P270" s="48"/>
      <c r="Q270" s="48"/>
      <c r="R270" s="48"/>
      <c r="S270" s="48"/>
      <c r="T270" s="48"/>
      <c r="U270" s="48"/>
      <c r="V270" s="48"/>
      <c r="W270" s="48"/>
      <c r="X270" s="48"/>
      <c r="Y270" s="48"/>
      <c r="Z270" s="48"/>
      <c r="AA270" s="48"/>
      <c r="AB270" s="48"/>
      <c r="AC270" s="48"/>
      <c r="AD270" s="48"/>
      <c r="AE270" s="48"/>
      <c r="AF270" s="48"/>
      <c r="AG270" s="48"/>
      <c r="AH270" s="48"/>
      <c r="AI270" s="48"/>
    </row>
    <row r="272" spans="1:35" x14ac:dyDescent="0.25">
      <c r="B272" s="115" t="s">
        <v>181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3:AB272"/>
  <sheetViews>
    <sheetView showGridLines="0" topLeftCell="F4" zoomScale="40" zoomScaleNormal="40" workbookViewId="0">
      <selection activeCell="B272" sqref="B272"/>
    </sheetView>
  </sheetViews>
  <sheetFormatPr baseColWidth="10" defaultRowHeight="15" x14ac:dyDescent="0.25"/>
  <cols>
    <col min="1" max="2" width="11.42578125" style="46"/>
    <col min="3" max="3" width="49.85546875" style="46" bestFit="1" customWidth="1"/>
    <col min="4" max="4" width="14.85546875" style="163" bestFit="1" customWidth="1"/>
    <col min="5" max="5" width="14.42578125" style="163" bestFit="1" customWidth="1"/>
    <col min="6" max="6" width="14.85546875" style="163" bestFit="1" customWidth="1"/>
    <col min="7" max="16384" width="11.42578125" style="46"/>
  </cols>
  <sheetData>
    <row r="3" spans="2:6" x14ac:dyDescent="0.25">
      <c r="B3" s="49" t="s">
        <v>45</v>
      </c>
    </row>
    <row r="4" spans="2:6" x14ac:dyDescent="0.25">
      <c r="B4" s="49"/>
    </row>
    <row r="5" spans="2:6" x14ac:dyDescent="0.25">
      <c r="B5" s="89"/>
      <c r="C5" s="89"/>
    </row>
    <row r="6" spans="2:6" x14ac:dyDescent="0.25">
      <c r="B6" s="84" t="s">
        <v>1</v>
      </c>
      <c r="C6" s="164" t="s">
        <v>46</v>
      </c>
      <c r="D6" s="84" t="s">
        <v>3</v>
      </c>
      <c r="E6" s="50" t="s">
        <v>33</v>
      </c>
      <c r="F6" s="50" t="s">
        <v>34</v>
      </c>
    </row>
    <row r="7" spans="2:6" x14ac:dyDescent="0.25">
      <c r="B7" s="81">
        <v>2000</v>
      </c>
      <c r="C7" s="81" t="s">
        <v>3</v>
      </c>
      <c r="D7" s="131">
        <v>24394145</v>
      </c>
      <c r="E7" s="131">
        <v>12254380</v>
      </c>
      <c r="F7" s="131">
        <v>12139765</v>
      </c>
    </row>
    <row r="8" spans="2:6" x14ac:dyDescent="0.25">
      <c r="B8" s="82">
        <v>2000</v>
      </c>
      <c r="C8" s="83" t="s">
        <v>6</v>
      </c>
      <c r="D8" s="57">
        <v>2736288</v>
      </c>
      <c r="E8" s="57">
        <v>1397979</v>
      </c>
      <c r="F8" s="57">
        <v>1338309</v>
      </c>
    </row>
    <row r="9" spans="2:6" x14ac:dyDescent="0.25">
      <c r="B9" s="82">
        <v>2000</v>
      </c>
      <c r="C9" s="83" t="s">
        <v>7</v>
      </c>
      <c r="D9" s="57">
        <v>2681889</v>
      </c>
      <c r="E9" s="57">
        <v>1368856</v>
      </c>
      <c r="F9" s="57">
        <v>1313033</v>
      </c>
    </row>
    <row r="10" spans="2:6" x14ac:dyDescent="0.25">
      <c r="B10" s="82">
        <v>2000</v>
      </c>
      <c r="C10" s="83" t="s">
        <v>8</v>
      </c>
      <c r="D10" s="57">
        <v>2680609</v>
      </c>
      <c r="E10" s="57">
        <v>1366981</v>
      </c>
      <c r="F10" s="57">
        <v>1313628</v>
      </c>
    </row>
    <row r="11" spans="2:6" x14ac:dyDescent="0.25">
      <c r="B11" s="82">
        <v>2000</v>
      </c>
      <c r="C11" s="83" t="s">
        <v>9</v>
      </c>
      <c r="D11" s="57">
        <v>2517631</v>
      </c>
      <c r="E11" s="57">
        <v>1281217</v>
      </c>
      <c r="F11" s="57">
        <v>1236414</v>
      </c>
    </row>
    <row r="12" spans="2:6" x14ac:dyDescent="0.25">
      <c r="B12" s="82">
        <v>2000</v>
      </c>
      <c r="C12" s="83" t="s">
        <v>10</v>
      </c>
      <c r="D12" s="57">
        <v>2238691</v>
      </c>
      <c r="E12" s="57">
        <v>1133330</v>
      </c>
      <c r="F12" s="57">
        <v>1105361</v>
      </c>
    </row>
    <row r="13" spans="2:6" x14ac:dyDescent="0.25">
      <c r="B13" s="82">
        <v>2000</v>
      </c>
      <c r="C13" s="83" t="s">
        <v>11</v>
      </c>
      <c r="D13" s="57">
        <v>2031899</v>
      </c>
      <c r="E13" s="57">
        <v>1022478</v>
      </c>
      <c r="F13" s="57">
        <v>1009421</v>
      </c>
    </row>
    <row r="14" spans="2:6" x14ac:dyDescent="0.25">
      <c r="B14" s="82">
        <v>2000</v>
      </c>
      <c r="C14" s="83" t="s">
        <v>12</v>
      </c>
      <c r="D14" s="57">
        <v>1914716</v>
      </c>
      <c r="E14" s="57">
        <v>959892</v>
      </c>
      <c r="F14" s="57">
        <v>954824</v>
      </c>
    </row>
    <row r="15" spans="2:6" x14ac:dyDescent="0.25">
      <c r="B15" s="82">
        <v>2000</v>
      </c>
      <c r="C15" s="83" t="s">
        <v>13</v>
      </c>
      <c r="D15" s="57">
        <v>1718736</v>
      </c>
      <c r="E15" s="57">
        <v>859214</v>
      </c>
      <c r="F15" s="57">
        <v>859522</v>
      </c>
    </row>
    <row r="16" spans="2:6" x14ac:dyDescent="0.25">
      <c r="B16" s="82">
        <v>2000</v>
      </c>
      <c r="C16" s="83" t="s">
        <v>14</v>
      </c>
      <c r="D16" s="57">
        <v>1419613</v>
      </c>
      <c r="E16" s="57">
        <v>707648</v>
      </c>
      <c r="F16" s="57">
        <v>711965</v>
      </c>
    </row>
    <row r="17" spans="1:7" x14ac:dyDescent="0.25">
      <c r="B17" s="82">
        <v>2000</v>
      </c>
      <c r="C17" s="83" t="s">
        <v>15</v>
      </c>
      <c r="D17" s="57">
        <v>1117659</v>
      </c>
      <c r="E17" s="57">
        <v>555646</v>
      </c>
      <c r="F17" s="57">
        <v>562013</v>
      </c>
    </row>
    <row r="18" spans="1:7" x14ac:dyDescent="0.25">
      <c r="B18" s="82">
        <v>2000</v>
      </c>
      <c r="C18" s="83" t="s">
        <v>16</v>
      </c>
      <c r="D18" s="57">
        <v>888111</v>
      </c>
      <c r="E18" s="57">
        <v>438489</v>
      </c>
      <c r="F18" s="57">
        <v>449622</v>
      </c>
    </row>
    <row r="19" spans="1:7" x14ac:dyDescent="0.25">
      <c r="B19" s="82">
        <v>2000</v>
      </c>
      <c r="C19" s="83" t="s">
        <v>17</v>
      </c>
      <c r="D19" s="57">
        <v>704448</v>
      </c>
      <c r="E19" s="57">
        <v>345654</v>
      </c>
      <c r="F19" s="57">
        <v>358794</v>
      </c>
    </row>
    <row r="20" spans="1:7" x14ac:dyDescent="0.25">
      <c r="B20" s="82">
        <v>2000</v>
      </c>
      <c r="C20" s="83" t="s">
        <v>18</v>
      </c>
      <c r="D20" s="57">
        <v>560507</v>
      </c>
      <c r="E20" s="57">
        <v>272306</v>
      </c>
      <c r="F20" s="57">
        <v>288201</v>
      </c>
    </row>
    <row r="21" spans="1:7" x14ac:dyDescent="0.25">
      <c r="B21" s="82">
        <v>2000</v>
      </c>
      <c r="C21" s="83" t="s">
        <v>19</v>
      </c>
      <c r="D21" s="57">
        <v>435980</v>
      </c>
      <c r="E21" s="57">
        <v>208707</v>
      </c>
      <c r="F21" s="57">
        <v>227273</v>
      </c>
    </row>
    <row r="22" spans="1:7" x14ac:dyDescent="0.25">
      <c r="B22" s="82">
        <v>2000</v>
      </c>
      <c r="C22" s="83" t="s">
        <v>20</v>
      </c>
      <c r="D22" s="57">
        <v>321860</v>
      </c>
      <c r="E22" s="57">
        <v>150491</v>
      </c>
      <c r="F22" s="57">
        <v>171369</v>
      </c>
    </row>
    <row r="23" spans="1:7" x14ac:dyDescent="0.25">
      <c r="B23" s="82">
        <v>2000</v>
      </c>
      <c r="C23" s="83" t="s">
        <v>41</v>
      </c>
      <c r="D23" s="57">
        <v>216791</v>
      </c>
      <c r="E23" s="57">
        <v>97934</v>
      </c>
      <c r="F23" s="57">
        <v>118857</v>
      </c>
    </row>
    <row r="24" spans="1:7" x14ac:dyDescent="0.25">
      <c r="B24" s="84">
        <v>2000</v>
      </c>
      <c r="C24" s="85" t="s">
        <v>30</v>
      </c>
      <c r="D24" s="66">
        <v>208717</v>
      </c>
      <c r="E24" s="66">
        <v>87558</v>
      </c>
      <c r="F24" s="66">
        <v>121159</v>
      </c>
    </row>
    <row r="25" spans="1:7" ht="15" customHeight="1" x14ac:dyDescent="0.25">
      <c r="A25" s="48"/>
      <c r="B25" s="160">
        <v>2000</v>
      </c>
      <c r="C25" s="70" t="s">
        <v>24</v>
      </c>
      <c r="D25" s="71">
        <f>+SUM(D21:D24)/SUM(D8:D24)</f>
        <v>4.8509509146559555E-2</v>
      </c>
      <c r="E25" s="71">
        <f>+SUM(E21:E24)/SUM(E8:E24)</f>
        <v>4.4448597154650007E-2</v>
      </c>
      <c r="F25" s="71">
        <f>+SUM(F21:F24)/SUM(F8:F24)</f>
        <v>5.2608761372234143E-2</v>
      </c>
      <c r="G25" s="48"/>
    </row>
    <row r="26" spans="1:7" ht="15" customHeight="1" x14ac:dyDescent="0.25">
      <c r="A26" s="48"/>
      <c r="B26" s="69">
        <v>2000</v>
      </c>
      <c r="C26" s="70" t="s">
        <v>25</v>
      </c>
      <c r="D26" s="71">
        <f>+SUM(D21:D24)/SUM(D8:D10)</f>
        <v>0.14611424477693324</v>
      </c>
      <c r="E26" s="71">
        <f>+SUM(E21:E24)/SUM(E8:E10)</f>
        <v>0.1317644520220542</v>
      </c>
      <c r="F26" s="71">
        <f>+SUM(F21:F24)/SUM(F8:F10)</f>
        <v>0.16107511532243624</v>
      </c>
      <c r="G26" s="48"/>
    </row>
    <row r="27" spans="1:7" ht="15" customHeight="1" x14ac:dyDescent="0.25">
      <c r="A27" s="48"/>
      <c r="B27" s="69">
        <v>2000</v>
      </c>
      <c r="C27" s="70" t="s">
        <v>26</v>
      </c>
      <c r="D27" s="71">
        <f>+D24/SUM(D21:D24)</f>
        <v>0.17637837728208439</v>
      </c>
      <c r="E27" s="71">
        <f>+E24/SUM(E21:E24)</f>
        <v>0.16074831555563715</v>
      </c>
      <c r="F27" s="71">
        <f>+F24/SUM(F21:F24)</f>
        <v>0.18970873299950836</v>
      </c>
      <c r="G27" s="48"/>
    </row>
    <row r="28" spans="1:7" ht="15" customHeight="1" x14ac:dyDescent="0.25">
      <c r="A28" s="48"/>
      <c r="B28" s="69">
        <v>2000</v>
      </c>
      <c r="C28" s="70" t="s">
        <v>27</v>
      </c>
      <c r="D28" s="71">
        <f>+SUM(D8:D10,D21:D24)/SUM(D11:D20)</f>
        <v>0.61422228980643279</v>
      </c>
      <c r="E28" s="71">
        <f>+SUM(E8:E10,E21:E24)/SUM(E11:E20)</f>
        <v>0.61755330144086351</v>
      </c>
      <c r="F28" s="71">
        <f>+SUM(F8:F10,F21:F24)/SUM(F11:F20)</f>
        <v>0.61087371421193648</v>
      </c>
      <c r="G28" s="48"/>
    </row>
    <row r="29" spans="1:7" ht="15" customHeight="1" x14ac:dyDescent="0.25">
      <c r="A29" s="48"/>
      <c r="B29" s="69">
        <v>2000</v>
      </c>
      <c r="C29" s="70" t="s">
        <v>28</v>
      </c>
      <c r="D29" s="71">
        <f>+SUM(D8:D10)/SUM(D11:D20)</f>
        <v>0.53591715887448732</v>
      </c>
      <c r="E29" s="71">
        <f>+SUM(E8:E10)/SUM(E11:E20)</f>
        <v>0.54565532636894432</v>
      </c>
      <c r="F29" s="71">
        <f>+SUM(F8:F10)/SUM(F11:F20)</f>
        <v>0.52612764338015616</v>
      </c>
      <c r="G29" s="48"/>
    </row>
    <row r="30" spans="1:7" ht="15" customHeight="1" x14ac:dyDescent="0.25">
      <c r="A30" s="48"/>
      <c r="B30" s="69">
        <v>2000</v>
      </c>
      <c r="C30" s="73" t="s">
        <v>29</v>
      </c>
      <c r="D30" s="96">
        <f>+SUM(D11:D20)/SUM(D21:D24)</f>
        <v>12.770555238188598</v>
      </c>
      <c r="E30" s="96">
        <f>+SUM(E11:E20)/SUM(E21:E24)</f>
        <v>13.908597550900513</v>
      </c>
      <c r="F30" s="96">
        <f>+SUM(F11:F20)/SUM(F21:F24)</f>
        <v>11.799957097538902</v>
      </c>
      <c r="G30" s="48"/>
    </row>
    <row r="31" spans="1:7" x14ac:dyDescent="0.25">
      <c r="B31" s="81">
        <v>2005</v>
      </c>
      <c r="C31" s="81" t="s">
        <v>3</v>
      </c>
      <c r="D31" s="131">
        <v>26444921</v>
      </c>
      <c r="E31" s="131">
        <v>13272966</v>
      </c>
      <c r="F31" s="131">
        <v>13171955</v>
      </c>
    </row>
    <row r="32" spans="1:7" x14ac:dyDescent="0.25">
      <c r="B32" s="82">
        <v>2005</v>
      </c>
      <c r="C32" s="83" t="s">
        <v>6</v>
      </c>
      <c r="D32" s="57">
        <v>26444921</v>
      </c>
      <c r="E32" s="57">
        <v>1421109</v>
      </c>
      <c r="F32" s="57">
        <v>1353852</v>
      </c>
    </row>
    <row r="33" spans="2:6" x14ac:dyDescent="0.25">
      <c r="B33" s="82">
        <v>2005</v>
      </c>
      <c r="C33" s="83" t="s">
        <v>7</v>
      </c>
      <c r="D33" s="57">
        <v>2717633</v>
      </c>
      <c r="E33" s="57">
        <v>1391198</v>
      </c>
      <c r="F33" s="57">
        <v>1326435</v>
      </c>
    </row>
    <row r="34" spans="2:6" x14ac:dyDescent="0.25">
      <c r="B34" s="82">
        <v>2005</v>
      </c>
      <c r="C34" s="83" t="s">
        <v>8</v>
      </c>
      <c r="D34" s="57">
        <v>2669179</v>
      </c>
      <c r="E34" s="57">
        <v>1365750</v>
      </c>
      <c r="F34" s="57">
        <v>1303429</v>
      </c>
    </row>
    <row r="35" spans="2:6" x14ac:dyDescent="0.25">
      <c r="B35" s="82">
        <v>2005</v>
      </c>
      <c r="C35" s="83" t="s">
        <v>9</v>
      </c>
      <c r="D35" s="57">
        <v>2655820</v>
      </c>
      <c r="E35" s="57">
        <v>1354656</v>
      </c>
      <c r="F35" s="57">
        <v>1301164</v>
      </c>
    </row>
    <row r="36" spans="2:6" x14ac:dyDescent="0.25">
      <c r="B36" s="82">
        <v>2005</v>
      </c>
      <c r="C36" s="83" t="s">
        <v>10</v>
      </c>
      <c r="D36" s="57">
        <v>2478653</v>
      </c>
      <c r="E36" s="57">
        <v>1255800</v>
      </c>
      <c r="F36" s="57">
        <v>1222853</v>
      </c>
    </row>
    <row r="37" spans="2:6" x14ac:dyDescent="0.25">
      <c r="B37" s="82">
        <v>2005</v>
      </c>
      <c r="C37" s="83" t="s">
        <v>11</v>
      </c>
      <c r="D37" s="57">
        <v>2198933</v>
      </c>
      <c r="E37" s="57">
        <v>1106185</v>
      </c>
      <c r="F37" s="57">
        <v>1092748</v>
      </c>
    </row>
    <row r="38" spans="2:6" x14ac:dyDescent="0.25">
      <c r="B38" s="82">
        <v>2005</v>
      </c>
      <c r="C38" s="83" t="s">
        <v>12</v>
      </c>
      <c r="D38" s="57">
        <v>1997058</v>
      </c>
      <c r="E38" s="57">
        <v>999336</v>
      </c>
      <c r="F38" s="57">
        <v>997722</v>
      </c>
    </row>
    <row r="39" spans="2:6" x14ac:dyDescent="0.25">
      <c r="B39" s="82">
        <v>2005</v>
      </c>
      <c r="C39" s="83" t="s">
        <v>13</v>
      </c>
      <c r="D39" s="57">
        <v>1881996</v>
      </c>
      <c r="E39" s="57">
        <v>938833</v>
      </c>
      <c r="F39" s="57">
        <v>943163</v>
      </c>
    </row>
    <row r="40" spans="2:6" x14ac:dyDescent="0.25">
      <c r="B40" s="82">
        <v>2005</v>
      </c>
      <c r="C40" s="83" t="s">
        <v>14</v>
      </c>
      <c r="D40" s="57">
        <v>1687172</v>
      </c>
      <c r="E40" s="57">
        <v>839743</v>
      </c>
      <c r="F40" s="57">
        <v>847429</v>
      </c>
    </row>
    <row r="41" spans="2:6" x14ac:dyDescent="0.25">
      <c r="B41" s="82">
        <v>2005</v>
      </c>
      <c r="C41" s="83" t="s">
        <v>15</v>
      </c>
      <c r="D41" s="57">
        <v>1386302</v>
      </c>
      <c r="E41" s="57">
        <v>687617</v>
      </c>
      <c r="F41" s="57">
        <v>698685</v>
      </c>
    </row>
    <row r="42" spans="2:6" x14ac:dyDescent="0.25">
      <c r="B42" s="82">
        <v>2005</v>
      </c>
      <c r="C42" s="83" t="s">
        <v>16</v>
      </c>
      <c r="D42" s="57">
        <v>1081480</v>
      </c>
      <c r="E42" s="57">
        <v>534816</v>
      </c>
      <c r="F42" s="57">
        <v>546664</v>
      </c>
    </row>
    <row r="43" spans="2:6" x14ac:dyDescent="0.25">
      <c r="B43" s="82">
        <v>2005</v>
      </c>
      <c r="C43" s="83" t="s">
        <v>17</v>
      </c>
      <c r="D43" s="57">
        <v>846847</v>
      </c>
      <c r="E43" s="57">
        <v>414547</v>
      </c>
      <c r="F43" s="57">
        <v>432300</v>
      </c>
    </row>
    <row r="44" spans="2:6" x14ac:dyDescent="0.25">
      <c r="B44" s="82">
        <v>2005</v>
      </c>
      <c r="C44" s="83" t="s">
        <v>18</v>
      </c>
      <c r="D44" s="57">
        <v>656368</v>
      </c>
      <c r="E44" s="57">
        <v>317869</v>
      </c>
      <c r="F44" s="57">
        <v>338499</v>
      </c>
    </row>
    <row r="45" spans="2:6" x14ac:dyDescent="0.25">
      <c r="B45" s="82">
        <v>2005</v>
      </c>
      <c r="C45" s="83" t="s">
        <v>19</v>
      </c>
      <c r="D45" s="57">
        <v>502014</v>
      </c>
      <c r="E45" s="57">
        <v>240252</v>
      </c>
      <c r="F45" s="57">
        <v>261762</v>
      </c>
    </row>
    <row r="46" spans="2:6" x14ac:dyDescent="0.25">
      <c r="B46" s="82">
        <v>2005</v>
      </c>
      <c r="C46" s="83" t="s">
        <v>20</v>
      </c>
      <c r="D46" s="57">
        <v>364805</v>
      </c>
      <c r="E46" s="57">
        <v>172322</v>
      </c>
      <c r="F46" s="57">
        <v>192483</v>
      </c>
    </row>
    <row r="47" spans="2:6" x14ac:dyDescent="0.25">
      <c r="B47" s="82">
        <v>2005</v>
      </c>
      <c r="C47" s="83" t="s">
        <v>41</v>
      </c>
      <c r="D47" s="57">
        <v>251980</v>
      </c>
      <c r="E47" s="57">
        <v>114492</v>
      </c>
      <c r="F47" s="57">
        <v>137488</v>
      </c>
    </row>
    <row r="48" spans="2:6" x14ac:dyDescent="0.25">
      <c r="B48" s="84">
        <v>2005</v>
      </c>
      <c r="C48" s="85" t="s">
        <v>30</v>
      </c>
      <c r="D48" s="66">
        <v>293720</v>
      </c>
      <c r="E48" s="66">
        <v>118441</v>
      </c>
      <c r="F48" s="66">
        <v>175279</v>
      </c>
    </row>
    <row r="49" spans="1:28" ht="15" customHeight="1" x14ac:dyDescent="0.25">
      <c r="A49" s="48"/>
      <c r="B49" s="160">
        <v>2005</v>
      </c>
      <c r="C49" s="70" t="s">
        <v>24</v>
      </c>
      <c r="D49" s="71">
        <f>+SUM(D45:D48)/SUM(D32:D48)</f>
        <v>2.8185620155418506E-2</v>
      </c>
      <c r="E49" s="71">
        <f>+SUM(E45:E48)/SUM(E32:E48)</f>
        <v>4.8633214309446733E-2</v>
      </c>
      <c r="F49" s="71">
        <f>+SUM(F45:F48)/SUM(F32:F48)</f>
        <v>5.8230687851575563E-2</v>
      </c>
      <c r="G49" s="48"/>
    </row>
    <row r="50" spans="1:28" ht="15" customHeight="1" x14ac:dyDescent="0.25">
      <c r="A50" s="48"/>
      <c r="B50" s="69">
        <v>2005</v>
      </c>
      <c r="C50" s="70" t="s">
        <v>25</v>
      </c>
      <c r="D50" s="71">
        <f>+SUM(D45:D48)/SUM(D32:D34)</f>
        <v>4.4374555416131445E-2</v>
      </c>
      <c r="E50" s="71">
        <f>+SUM(E45:E48)/SUM(E32:E34)</f>
        <v>0.15449932827627771</v>
      </c>
      <c r="F50" s="71">
        <f>+SUM(F45:F48)/SUM(F32:F34)</f>
        <v>0.19253681738356851</v>
      </c>
      <c r="G50" s="48"/>
    </row>
    <row r="51" spans="1:28" ht="15" customHeight="1" x14ac:dyDescent="0.25">
      <c r="A51" s="48"/>
      <c r="B51" s="69">
        <v>2005</v>
      </c>
      <c r="C51" s="70" t="s">
        <v>26</v>
      </c>
      <c r="D51" s="71">
        <f>+D48/SUM(D45:D48)</f>
        <v>0.20794056575522171</v>
      </c>
      <c r="E51" s="71">
        <f>+E48/SUM(E45:E48)</f>
        <v>0.18348522943980469</v>
      </c>
      <c r="F51" s="71">
        <f>+F48/SUM(F45:F48)</f>
        <v>0.22852184841958145</v>
      </c>
      <c r="G51" s="48"/>
    </row>
    <row r="52" spans="1:28" ht="15" customHeight="1" x14ac:dyDescent="0.25">
      <c r="A52" s="48"/>
      <c r="B52" s="69">
        <v>2005</v>
      </c>
      <c r="C52" s="70" t="s">
        <v>27</v>
      </c>
      <c r="D52" s="71">
        <f>+SUM(D32:D34,D45:D48)/SUM(D35:D44)</f>
        <v>1.9705401618398461</v>
      </c>
      <c r="E52" s="71">
        <f>+SUM(E32:E34,E45:E48)/SUM(E35:E44)</f>
        <v>0.57087637681341241</v>
      </c>
      <c r="F52" s="71">
        <f>+SUM(F32:F34,F45:F48)/SUM(F35:F44)</f>
        <v>0.56413726883267723</v>
      </c>
      <c r="G52" s="48"/>
    </row>
    <row r="53" spans="1:28" ht="15" customHeight="1" x14ac:dyDescent="0.25">
      <c r="A53" s="48"/>
      <c r="B53" s="69">
        <v>2005</v>
      </c>
      <c r="C53" s="70" t="s">
        <v>28</v>
      </c>
      <c r="D53" s="71">
        <f>+SUM(D32:D34)/SUM(D35:D44)</f>
        <v>1.8868136451818127</v>
      </c>
      <c r="E53" s="71">
        <f>+SUM(E32:E34)/SUM(E35:E44)</f>
        <v>0.49447960932619844</v>
      </c>
      <c r="F53" s="71">
        <f>+SUM(F32:F34)/SUM(F35:F44)</f>
        <v>0.47305647977426568</v>
      </c>
      <c r="G53" s="48"/>
    </row>
    <row r="54" spans="1:28" ht="15" customHeight="1" x14ac:dyDescent="0.25">
      <c r="A54" s="48"/>
      <c r="B54" s="69">
        <v>2005</v>
      </c>
      <c r="C54" s="73" t="s">
        <v>29</v>
      </c>
      <c r="D54" s="96">
        <f>+SUM(D35:D44)/SUM(D45:D48)</f>
        <v>11.943647483679866</v>
      </c>
      <c r="E54" s="96">
        <f>+SUM(E35:E44)/SUM(E45:E48)</f>
        <v>13.089559059777818</v>
      </c>
      <c r="F54" s="96">
        <f>+SUM(F35:F44)/SUM(F45:F48)</f>
        <v>10.979263688182193</v>
      </c>
      <c r="G54" s="48"/>
    </row>
    <row r="55" spans="1:28" x14ac:dyDescent="0.25">
      <c r="B55" s="81">
        <v>2010</v>
      </c>
      <c r="C55" s="81" t="s">
        <v>3</v>
      </c>
      <c r="D55" s="131">
        <v>28524411</v>
      </c>
      <c r="E55" s="131">
        <v>14305797</v>
      </c>
      <c r="F55" s="131">
        <v>14218614</v>
      </c>
    </row>
    <row r="56" spans="1:28" x14ac:dyDescent="0.25">
      <c r="B56" s="82">
        <v>2010</v>
      </c>
      <c r="C56" s="83" t="s">
        <v>6</v>
      </c>
      <c r="D56" s="57">
        <v>28524411</v>
      </c>
      <c r="E56" s="57">
        <v>1423471</v>
      </c>
      <c r="F56" s="57">
        <v>1348289</v>
      </c>
    </row>
    <row r="57" spans="1:28" x14ac:dyDescent="0.25">
      <c r="B57" s="82">
        <v>2010</v>
      </c>
      <c r="C57" s="83" t="s">
        <v>7</v>
      </c>
      <c r="D57" s="57">
        <v>2772931</v>
      </c>
      <c r="E57" s="57">
        <v>1422680</v>
      </c>
      <c r="F57" s="57">
        <v>1350251</v>
      </c>
    </row>
    <row r="58" spans="1:28" x14ac:dyDescent="0.25">
      <c r="B58" s="82">
        <v>2010</v>
      </c>
      <c r="C58" s="83" t="s">
        <v>8</v>
      </c>
      <c r="D58" s="57">
        <v>2719477</v>
      </c>
      <c r="E58" s="57">
        <v>1395555</v>
      </c>
      <c r="F58" s="57">
        <v>1323922</v>
      </c>
    </row>
    <row r="59" spans="1:28" x14ac:dyDescent="0.25">
      <c r="B59" s="82">
        <v>2010</v>
      </c>
      <c r="C59" s="83" t="s">
        <v>9</v>
      </c>
      <c r="D59" s="57">
        <v>2658342</v>
      </c>
      <c r="E59" s="57">
        <v>1360698</v>
      </c>
      <c r="F59" s="57">
        <v>1297644</v>
      </c>
    </row>
    <row r="60" spans="1:28" x14ac:dyDescent="0.25">
      <c r="B60" s="82">
        <v>2010</v>
      </c>
      <c r="C60" s="83" t="s">
        <v>10</v>
      </c>
      <c r="D60" s="57">
        <v>2628378</v>
      </c>
      <c r="E60" s="57">
        <v>1335276</v>
      </c>
      <c r="F60" s="57">
        <v>1293102</v>
      </c>
    </row>
    <row r="61" spans="1:28" x14ac:dyDescent="0.25">
      <c r="B61" s="82">
        <v>2010</v>
      </c>
      <c r="C61" s="83" t="s">
        <v>11</v>
      </c>
      <c r="D61" s="57">
        <v>2448112</v>
      </c>
      <c r="E61" s="57">
        <v>1233066</v>
      </c>
      <c r="F61" s="57">
        <v>1215046</v>
      </c>
      <c r="AB61" s="46" t="s">
        <v>160</v>
      </c>
    </row>
    <row r="62" spans="1:28" x14ac:dyDescent="0.25">
      <c r="B62" s="82">
        <v>2010</v>
      </c>
      <c r="C62" s="83" t="s">
        <v>12</v>
      </c>
      <c r="D62" s="57">
        <v>2174134</v>
      </c>
      <c r="E62" s="57">
        <v>1088168</v>
      </c>
      <c r="F62" s="57">
        <v>1085966</v>
      </c>
    </row>
    <row r="63" spans="1:28" x14ac:dyDescent="0.25">
      <c r="B63" s="82">
        <v>2010</v>
      </c>
      <c r="C63" s="83" t="s">
        <v>13</v>
      </c>
      <c r="D63" s="57">
        <v>1975711</v>
      </c>
      <c r="E63" s="57">
        <v>984345</v>
      </c>
      <c r="F63" s="57">
        <v>991366</v>
      </c>
    </row>
    <row r="64" spans="1:28" x14ac:dyDescent="0.25">
      <c r="B64" s="82">
        <v>2010</v>
      </c>
      <c r="C64" s="83" t="s">
        <v>14</v>
      </c>
      <c r="D64" s="57">
        <v>1860487</v>
      </c>
      <c r="E64" s="57">
        <v>924619</v>
      </c>
      <c r="F64" s="57">
        <v>935868</v>
      </c>
    </row>
    <row r="65" spans="1:7" x14ac:dyDescent="0.25">
      <c r="B65" s="82">
        <v>2010</v>
      </c>
      <c r="C65" s="83" t="s">
        <v>15</v>
      </c>
      <c r="D65" s="57">
        <v>1660774</v>
      </c>
      <c r="E65" s="57">
        <v>823150</v>
      </c>
      <c r="F65" s="57">
        <v>837624</v>
      </c>
    </row>
    <row r="66" spans="1:7" x14ac:dyDescent="0.25">
      <c r="B66" s="82">
        <v>2010</v>
      </c>
      <c r="C66" s="83" t="s">
        <v>16</v>
      </c>
      <c r="D66" s="57">
        <v>1353500</v>
      </c>
      <c r="E66" s="57">
        <v>667668</v>
      </c>
      <c r="F66" s="57">
        <v>685832</v>
      </c>
    </row>
    <row r="67" spans="1:7" x14ac:dyDescent="0.25">
      <c r="B67" s="82">
        <v>2010</v>
      </c>
      <c r="C67" s="83" t="s">
        <v>17</v>
      </c>
      <c r="D67" s="57">
        <v>1040385</v>
      </c>
      <c r="E67" s="57">
        <v>510285</v>
      </c>
      <c r="F67" s="57">
        <v>530100</v>
      </c>
    </row>
    <row r="68" spans="1:7" x14ac:dyDescent="0.25">
      <c r="B68" s="82">
        <v>2010</v>
      </c>
      <c r="C68" s="83" t="s">
        <v>18</v>
      </c>
      <c r="D68" s="57">
        <v>795058</v>
      </c>
      <c r="E68" s="57">
        <v>384293</v>
      </c>
      <c r="F68" s="57">
        <v>410765</v>
      </c>
    </row>
    <row r="69" spans="1:7" x14ac:dyDescent="0.25">
      <c r="B69" s="82">
        <v>2010</v>
      </c>
      <c r="C69" s="83" t="s">
        <v>19</v>
      </c>
      <c r="D69" s="57">
        <v>594703</v>
      </c>
      <c r="E69" s="57">
        <v>283077</v>
      </c>
      <c r="F69" s="57">
        <v>311626</v>
      </c>
    </row>
    <row r="70" spans="1:7" x14ac:dyDescent="0.25">
      <c r="B70" s="82">
        <v>2010</v>
      </c>
      <c r="C70" s="83" t="s">
        <v>20</v>
      </c>
      <c r="D70" s="57">
        <v>428271</v>
      </c>
      <c r="E70" s="57">
        <v>200976</v>
      </c>
      <c r="F70" s="57">
        <v>227295</v>
      </c>
    </row>
    <row r="71" spans="1:7" x14ac:dyDescent="0.25">
      <c r="B71" s="82">
        <v>2010</v>
      </c>
      <c r="C71" s="83" t="s">
        <v>41</v>
      </c>
      <c r="D71" s="57">
        <v>288551</v>
      </c>
      <c r="E71" s="57">
        <v>131520</v>
      </c>
      <c r="F71" s="57">
        <v>157031</v>
      </c>
    </row>
    <row r="72" spans="1:7" x14ac:dyDescent="0.25">
      <c r="B72" s="84">
        <v>2010</v>
      </c>
      <c r="C72" s="85" t="s">
        <v>30</v>
      </c>
      <c r="D72" s="66">
        <v>353837</v>
      </c>
      <c r="E72" s="66">
        <v>136950</v>
      </c>
      <c r="F72" s="66">
        <v>216887</v>
      </c>
    </row>
    <row r="73" spans="1:7" ht="15" customHeight="1" x14ac:dyDescent="0.25">
      <c r="A73" s="48"/>
      <c r="B73" s="160">
        <v>2010</v>
      </c>
      <c r="C73" s="70" t="s">
        <v>24</v>
      </c>
      <c r="D73" s="71">
        <f>+SUM(D69:D72)/SUM(D56:D72)</f>
        <v>3.0682611376422697E-2</v>
      </c>
      <c r="E73" s="71">
        <f>+SUM(E69:E72)/SUM(E56:E72)</f>
        <v>5.2602661704202851E-2</v>
      </c>
      <c r="F73" s="71">
        <f>+SUM(F69:F72)/SUM(F56:F72)</f>
        <v>6.4200279999161669E-2</v>
      </c>
      <c r="G73" s="48"/>
    </row>
    <row r="74" spans="1:7" ht="15" customHeight="1" x14ac:dyDescent="0.25">
      <c r="A74" s="48"/>
      <c r="B74" s="69">
        <v>2010</v>
      </c>
      <c r="C74" s="70" t="s">
        <v>25</v>
      </c>
      <c r="D74" s="71">
        <f>+SUM(D69:D72)/SUM(D56:D58)</f>
        <v>4.8957017409534974E-2</v>
      </c>
      <c r="E74" s="71">
        <f>+SUM(E69:E72)/SUM(E56:E58)</f>
        <v>0.17741045701894473</v>
      </c>
      <c r="F74" s="71">
        <f>+SUM(F69:F72)/SUM(F56:F58)</f>
        <v>0.22693539429334572</v>
      </c>
      <c r="G74" s="48"/>
    </row>
    <row r="75" spans="1:7" ht="15" customHeight="1" x14ac:dyDescent="0.25">
      <c r="A75" s="48"/>
      <c r="B75" s="69">
        <v>2010</v>
      </c>
      <c r="C75" s="70" t="s">
        <v>26</v>
      </c>
      <c r="D75" s="71">
        <f>+D72/SUM(D69:D72)</f>
        <v>0.21246852035773603</v>
      </c>
      <c r="E75" s="71">
        <f>+E72/SUM(E69:E72)</f>
        <v>0.18198779306413226</v>
      </c>
      <c r="F75" s="71">
        <f>+F72/SUM(F69:F72)</f>
        <v>0.23759611497755903</v>
      </c>
      <c r="G75" s="48"/>
    </row>
    <row r="76" spans="1:7" ht="15" customHeight="1" x14ac:dyDescent="0.25">
      <c r="A76" s="48"/>
      <c r="B76" s="69">
        <v>2010</v>
      </c>
      <c r="C76" s="70" t="s">
        <v>27</v>
      </c>
      <c r="D76" s="71">
        <f>+SUM(D56:D58,D69:D72)/SUM(D59:D68)</f>
        <v>1.9189249449888923</v>
      </c>
      <c r="E76" s="71">
        <f>+SUM(E56:E58,E69:E72)/SUM(E59:E68)</f>
        <v>0.53634672484806001</v>
      </c>
      <c r="F76" s="71">
        <f>+SUM(F56:F58,F69:F72)/SUM(F59:F68)</f>
        <v>0.53163143373491772</v>
      </c>
      <c r="G76" s="48"/>
    </row>
    <row r="77" spans="1:7" ht="15" customHeight="1" x14ac:dyDescent="0.25">
      <c r="A77" s="48"/>
      <c r="B77" s="69">
        <v>2010</v>
      </c>
      <c r="C77" s="70" t="s">
        <v>28</v>
      </c>
      <c r="D77" s="71">
        <f>+SUM(D56:D58)/SUM(D59:D68)</f>
        <v>1.8293647052648523</v>
      </c>
      <c r="E77" s="71">
        <f>+SUM(E56:E58)/SUM(E59:E68)</f>
        <v>0.45553079782051742</v>
      </c>
      <c r="F77" s="71">
        <f>+SUM(F56:F58)/SUM(F59:F68)</f>
        <v>0.43330026683361855</v>
      </c>
      <c r="G77" s="48"/>
    </row>
    <row r="78" spans="1:7" ht="15" customHeight="1" x14ac:dyDescent="0.25">
      <c r="A78" s="48"/>
      <c r="B78" s="69">
        <v>2010</v>
      </c>
      <c r="C78" s="73" t="s">
        <v>29</v>
      </c>
      <c r="D78" s="96">
        <f>+SUM(D59:D68)/SUM(D69:D72)</f>
        <v>11.165669085760333</v>
      </c>
      <c r="E78" s="96">
        <f>+SUM(E59:E68)/SUM(E69:E72)</f>
        <v>12.373798541705701</v>
      </c>
      <c r="F78" s="96">
        <f>+SUM(F59:F68)/SUM(F69:F72)</f>
        <v>10.169715579636716</v>
      </c>
      <c r="G78" s="48"/>
    </row>
    <row r="79" spans="1:7" x14ac:dyDescent="0.25">
      <c r="B79" s="81">
        <v>2015</v>
      </c>
      <c r="C79" s="81" t="s">
        <v>3</v>
      </c>
      <c r="D79" s="131">
        <v>30620404</v>
      </c>
      <c r="E79" s="131">
        <v>15351315</v>
      </c>
      <c r="F79" s="131">
        <v>15269089</v>
      </c>
    </row>
    <row r="80" spans="1:7" x14ac:dyDescent="0.25">
      <c r="B80" s="82">
        <v>2015</v>
      </c>
      <c r="C80" s="83" t="s">
        <v>6</v>
      </c>
      <c r="D80" s="57">
        <v>30620404</v>
      </c>
      <c r="E80" s="57">
        <v>1409284</v>
      </c>
      <c r="F80" s="57">
        <v>1327162</v>
      </c>
    </row>
    <row r="81" spans="2:6" x14ac:dyDescent="0.25">
      <c r="B81" s="82">
        <v>2015</v>
      </c>
      <c r="C81" s="83" t="s">
        <v>7</v>
      </c>
      <c r="D81" s="57">
        <v>2784674</v>
      </c>
      <c r="E81" s="57">
        <v>1432711</v>
      </c>
      <c r="F81" s="57">
        <v>1351963</v>
      </c>
    </row>
    <row r="82" spans="2:6" x14ac:dyDescent="0.25">
      <c r="B82" s="82">
        <v>2015</v>
      </c>
      <c r="C82" s="83" t="s">
        <v>8</v>
      </c>
      <c r="D82" s="57">
        <v>2788676</v>
      </c>
      <c r="E82" s="57">
        <v>1434198</v>
      </c>
      <c r="F82" s="57">
        <v>1354478</v>
      </c>
    </row>
    <row r="83" spans="2:6" x14ac:dyDescent="0.25">
      <c r="B83" s="82">
        <v>2015</v>
      </c>
      <c r="C83" s="83" t="s">
        <v>9</v>
      </c>
      <c r="D83" s="57">
        <v>2722694</v>
      </c>
      <c r="E83" s="57">
        <v>1397705</v>
      </c>
      <c r="F83" s="57">
        <v>1324989</v>
      </c>
    </row>
    <row r="84" spans="2:6" x14ac:dyDescent="0.25">
      <c r="B84" s="82">
        <v>2015</v>
      </c>
      <c r="C84" s="83" t="s">
        <v>10</v>
      </c>
      <c r="D84" s="57">
        <v>2645112</v>
      </c>
      <c r="E84" s="57">
        <v>1349072</v>
      </c>
      <c r="F84" s="57">
        <v>1296040</v>
      </c>
    </row>
    <row r="85" spans="2:6" x14ac:dyDescent="0.25">
      <c r="B85" s="82">
        <v>2015</v>
      </c>
      <c r="C85" s="83" t="s">
        <v>11</v>
      </c>
      <c r="D85" s="57">
        <v>2610871</v>
      </c>
      <c r="E85" s="57">
        <v>1319472</v>
      </c>
      <c r="F85" s="57">
        <v>1291399</v>
      </c>
    </row>
    <row r="86" spans="2:6" x14ac:dyDescent="0.25">
      <c r="B86" s="82">
        <v>2015</v>
      </c>
      <c r="C86" s="83" t="s">
        <v>12</v>
      </c>
      <c r="D86" s="57">
        <v>2434990</v>
      </c>
      <c r="E86" s="57">
        <v>1221222</v>
      </c>
      <c r="F86" s="57">
        <v>1213768</v>
      </c>
    </row>
    <row r="87" spans="2:6" x14ac:dyDescent="0.25">
      <c r="B87" s="82">
        <v>2015</v>
      </c>
      <c r="C87" s="83" t="s">
        <v>13</v>
      </c>
      <c r="D87" s="57">
        <v>2164315</v>
      </c>
      <c r="E87" s="57">
        <v>1079530</v>
      </c>
      <c r="F87" s="57">
        <v>1084785</v>
      </c>
    </row>
    <row r="88" spans="2:6" x14ac:dyDescent="0.25">
      <c r="B88" s="82">
        <v>2015</v>
      </c>
      <c r="C88" s="83" t="s">
        <v>14</v>
      </c>
      <c r="D88" s="57">
        <v>1965625</v>
      </c>
      <c r="E88" s="57">
        <v>976470</v>
      </c>
      <c r="F88" s="57">
        <v>989155</v>
      </c>
    </row>
    <row r="89" spans="2:6" x14ac:dyDescent="0.25">
      <c r="B89" s="82">
        <v>2015</v>
      </c>
      <c r="C89" s="83" t="s">
        <v>15</v>
      </c>
      <c r="D89" s="57">
        <v>1844227</v>
      </c>
      <c r="E89" s="57">
        <v>913553</v>
      </c>
      <c r="F89" s="57">
        <v>930674</v>
      </c>
    </row>
    <row r="90" spans="2:6" x14ac:dyDescent="0.25">
      <c r="B90" s="82">
        <v>2015</v>
      </c>
      <c r="C90" s="83" t="s">
        <v>16</v>
      </c>
      <c r="D90" s="57">
        <v>1634040</v>
      </c>
      <c r="E90" s="57">
        <v>805774</v>
      </c>
      <c r="F90" s="57">
        <v>828266</v>
      </c>
    </row>
    <row r="91" spans="2:6" x14ac:dyDescent="0.25">
      <c r="B91" s="82">
        <v>2015</v>
      </c>
      <c r="C91" s="83" t="s">
        <v>17</v>
      </c>
      <c r="D91" s="57">
        <v>1312655</v>
      </c>
      <c r="E91" s="57">
        <v>642492</v>
      </c>
      <c r="F91" s="57">
        <v>670163</v>
      </c>
    </row>
    <row r="92" spans="2:6" x14ac:dyDescent="0.25">
      <c r="B92" s="82">
        <v>2015</v>
      </c>
      <c r="C92" s="83" t="s">
        <v>18</v>
      </c>
      <c r="D92" s="57">
        <v>984341</v>
      </c>
      <c r="E92" s="57">
        <v>477157</v>
      </c>
      <c r="F92" s="57">
        <v>507184</v>
      </c>
    </row>
    <row r="93" spans="2:6" x14ac:dyDescent="0.25">
      <c r="B93" s="82">
        <v>2015</v>
      </c>
      <c r="C93" s="83" t="s">
        <v>19</v>
      </c>
      <c r="D93" s="57">
        <v>727682</v>
      </c>
      <c r="E93" s="57">
        <v>345417</v>
      </c>
      <c r="F93" s="57">
        <v>382265</v>
      </c>
    </row>
    <row r="94" spans="2:6" x14ac:dyDescent="0.25">
      <c r="B94" s="82">
        <v>2015</v>
      </c>
      <c r="C94" s="83" t="s">
        <v>20</v>
      </c>
      <c r="D94" s="57">
        <v>516057</v>
      </c>
      <c r="E94" s="57">
        <v>240102</v>
      </c>
      <c r="F94" s="57">
        <v>275955</v>
      </c>
    </row>
    <row r="95" spans="2:6" x14ac:dyDescent="0.25">
      <c r="B95" s="82">
        <v>2015</v>
      </c>
      <c r="C95" s="83" t="s">
        <v>41</v>
      </c>
      <c r="D95" s="57">
        <v>343502</v>
      </c>
      <c r="E95" s="57">
        <v>154834</v>
      </c>
      <c r="F95" s="57">
        <v>188668</v>
      </c>
    </row>
    <row r="96" spans="2:6" x14ac:dyDescent="0.25">
      <c r="B96" s="84">
        <v>2015</v>
      </c>
      <c r="C96" s="85" t="s">
        <v>30</v>
      </c>
      <c r="D96" s="66">
        <v>404497</v>
      </c>
      <c r="E96" s="66">
        <v>152322</v>
      </c>
      <c r="F96" s="66">
        <v>252175</v>
      </c>
    </row>
    <row r="97" spans="1:7" ht="15" customHeight="1" x14ac:dyDescent="0.25">
      <c r="A97" s="48"/>
      <c r="B97" s="160">
        <v>2015</v>
      </c>
      <c r="C97" s="70" t="s">
        <v>24</v>
      </c>
      <c r="D97" s="71">
        <f>+SUM(D93:D96)/SUM(D80:D96)</f>
        <v>3.4044264938740805E-2</v>
      </c>
      <c r="E97" s="71">
        <f>+SUM(E93:E96)/SUM(E80:E96)</f>
        <v>5.8149741569370444E-2</v>
      </c>
      <c r="F97" s="71">
        <f>+SUM(F93:F96)/SUM(F80:F96)</f>
        <v>7.197960533205354E-2</v>
      </c>
      <c r="G97" s="48"/>
    </row>
    <row r="98" spans="1:7" ht="15" customHeight="1" x14ac:dyDescent="0.25">
      <c r="A98" s="48"/>
      <c r="B98" s="69">
        <v>2015</v>
      </c>
      <c r="C98" s="70" t="s">
        <v>25</v>
      </c>
      <c r="D98" s="71">
        <f>+SUM(D93:D96)/SUM(D80:D82)</f>
        <v>5.502988167516417E-2</v>
      </c>
      <c r="E98" s="71">
        <f>+SUM(E93:E96)/SUM(E80:E82)</f>
        <v>0.20875460953235742</v>
      </c>
      <c r="F98" s="71">
        <f>+SUM(F93:F96)/SUM(F80:F82)</f>
        <v>0.27247674101789393</v>
      </c>
      <c r="G98" s="48"/>
    </row>
    <row r="99" spans="1:7" ht="15" customHeight="1" x14ac:dyDescent="0.25">
      <c r="A99" s="48"/>
      <c r="B99" s="69">
        <v>2015</v>
      </c>
      <c r="C99" s="70" t="s">
        <v>26</v>
      </c>
      <c r="D99" s="71">
        <f>+D96/SUM(D93:D96)</f>
        <v>0.20308745427360425</v>
      </c>
      <c r="E99" s="71">
        <f>+E96/SUM(E93:E96)</f>
        <v>0.17063544963172486</v>
      </c>
      <c r="F99" s="71">
        <f>+F96/SUM(F93:F96)</f>
        <v>0.22944544580246992</v>
      </c>
      <c r="G99" s="48"/>
    </row>
    <row r="100" spans="1:7" ht="15" customHeight="1" x14ac:dyDescent="0.25">
      <c r="A100" s="48"/>
      <c r="B100" s="69">
        <v>2015</v>
      </c>
      <c r="C100" s="70" t="s">
        <v>27</v>
      </c>
      <c r="D100" s="71">
        <f>+SUM(D80:D82,D93:D96)/SUM(D83:D92)</f>
        <v>1.8793117924372762</v>
      </c>
      <c r="E100" s="71">
        <f>+SUM(E80:E82,E93:E96)/SUM(E83:E92)</f>
        <v>0.5076253281750448</v>
      </c>
      <c r="F100" s="71">
        <f>+SUM(F80:F82,F93:F96)/SUM(F83:F92)</f>
        <v>0.50635870267055749</v>
      </c>
      <c r="G100" s="48"/>
    </row>
    <row r="101" spans="1:7" ht="15" customHeight="1" x14ac:dyDescent="0.25">
      <c r="A101" s="48"/>
      <c r="B101" s="69">
        <v>2015</v>
      </c>
      <c r="C101" s="70" t="s">
        <v>28</v>
      </c>
      <c r="D101" s="71">
        <f>+SUM(D80:D82)/SUM(D83:D92)</f>
        <v>1.7812877389343009</v>
      </c>
      <c r="E101" s="71">
        <f>+SUM(E80:E82)/SUM(E83:E92)</f>
        <v>0.41995730495822858</v>
      </c>
      <c r="F101" s="71">
        <f>+SUM(F80:F82)/SUM(F83:F92)</f>
        <v>0.39793159776382653</v>
      </c>
      <c r="G101" s="48"/>
    </row>
    <row r="102" spans="1:7" ht="15" customHeight="1" x14ac:dyDescent="0.25">
      <c r="A102" s="48"/>
      <c r="B102" s="69">
        <v>2015</v>
      </c>
      <c r="C102" s="73" t="s">
        <v>29</v>
      </c>
      <c r="D102" s="96">
        <f>+SUM(D83:D92)/SUM(D93:D96)</f>
        <v>10.201577717551205</v>
      </c>
      <c r="E102" s="96">
        <f>+SUM(E83:E92)/SUM(E93:E96)</f>
        <v>11.406667600190438</v>
      </c>
      <c r="F102" s="96">
        <f>+SUM(F83:F92)/SUM(F93:F96)</f>
        <v>9.2227861369184474</v>
      </c>
      <c r="G102" s="48"/>
    </row>
    <row r="103" spans="1:7" x14ac:dyDescent="0.25">
      <c r="B103" s="81">
        <v>2020</v>
      </c>
      <c r="C103" s="81" t="s">
        <v>3</v>
      </c>
      <c r="D103" s="131">
        <v>32605423</v>
      </c>
      <c r="E103" s="131">
        <v>16339939</v>
      </c>
      <c r="F103" s="131">
        <v>16265484</v>
      </c>
    </row>
    <row r="104" spans="1:7" x14ac:dyDescent="0.25">
      <c r="B104" s="82">
        <v>2020</v>
      </c>
      <c r="C104" s="83" t="s">
        <v>6</v>
      </c>
      <c r="D104" s="57">
        <v>32605423</v>
      </c>
      <c r="E104" s="57">
        <v>1388201</v>
      </c>
      <c r="F104" s="57">
        <v>1301784</v>
      </c>
    </row>
    <row r="105" spans="1:7" x14ac:dyDescent="0.25">
      <c r="B105" s="82">
        <v>2020</v>
      </c>
      <c r="C105" s="83" t="s">
        <v>7</v>
      </c>
      <c r="D105" s="57">
        <v>2747636</v>
      </c>
      <c r="E105" s="57">
        <v>1417010</v>
      </c>
      <c r="F105" s="57">
        <v>1330626</v>
      </c>
    </row>
    <row r="106" spans="1:7" x14ac:dyDescent="0.25">
      <c r="B106" s="82">
        <v>2020</v>
      </c>
      <c r="C106" s="83" t="s">
        <v>8</v>
      </c>
      <c r="D106" s="57">
        <v>2799269</v>
      </c>
      <c r="E106" s="57">
        <v>1442865</v>
      </c>
      <c r="F106" s="57">
        <v>1356404</v>
      </c>
    </row>
    <row r="107" spans="1:7" x14ac:dyDescent="0.25">
      <c r="B107" s="82">
        <v>2020</v>
      </c>
      <c r="C107" s="83" t="s">
        <v>9</v>
      </c>
      <c r="D107" s="57">
        <v>2793583</v>
      </c>
      <c r="E107" s="57">
        <v>1436149</v>
      </c>
      <c r="F107" s="57">
        <v>1357434</v>
      </c>
    </row>
    <row r="108" spans="1:7" x14ac:dyDescent="0.25">
      <c r="B108" s="82">
        <v>2020</v>
      </c>
      <c r="C108" s="83" t="s">
        <v>10</v>
      </c>
      <c r="D108" s="57">
        <v>2713440</v>
      </c>
      <c r="E108" s="57">
        <v>1387200</v>
      </c>
      <c r="F108" s="57">
        <v>1326240</v>
      </c>
    </row>
    <row r="109" spans="1:7" x14ac:dyDescent="0.25">
      <c r="B109" s="82">
        <v>2020</v>
      </c>
      <c r="C109" s="83" t="s">
        <v>11</v>
      </c>
      <c r="D109" s="57">
        <v>2631955</v>
      </c>
      <c r="E109" s="57">
        <v>1335259</v>
      </c>
      <c r="F109" s="57">
        <v>1296696</v>
      </c>
    </row>
    <row r="110" spans="1:7" x14ac:dyDescent="0.25">
      <c r="B110" s="82">
        <v>2020</v>
      </c>
      <c r="C110" s="83" t="s">
        <v>12</v>
      </c>
      <c r="D110" s="57">
        <v>2600514</v>
      </c>
      <c r="E110" s="57">
        <v>1309005</v>
      </c>
      <c r="F110" s="57">
        <v>1291509</v>
      </c>
    </row>
    <row r="111" spans="1:7" x14ac:dyDescent="0.25">
      <c r="B111" s="82">
        <v>2020</v>
      </c>
      <c r="C111" s="83" t="s">
        <v>13</v>
      </c>
      <c r="D111" s="57">
        <v>2426517</v>
      </c>
      <c r="E111" s="57">
        <v>1213400</v>
      </c>
      <c r="F111" s="57">
        <v>1213117</v>
      </c>
    </row>
    <row r="112" spans="1:7" x14ac:dyDescent="0.25">
      <c r="B112" s="82">
        <v>2020</v>
      </c>
      <c r="C112" s="83" t="s">
        <v>14</v>
      </c>
      <c r="D112" s="57">
        <v>2154833</v>
      </c>
      <c r="E112" s="57">
        <v>1072144</v>
      </c>
      <c r="F112" s="57">
        <v>1082689</v>
      </c>
    </row>
    <row r="113" spans="1:7" x14ac:dyDescent="0.25">
      <c r="B113" s="82">
        <v>2020</v>
      </c>
      <c r="C113" s="83" t="s">
        <v>15</v>
      </c>
      <c r="D113" s="57">
        <v>1949830</v>
      </c>
      <c r="E113" s="57">
        <v>965719</v>
      </c>
      <c r="F113" s="57">
        <v>984111</v>
      </c>
    </row>
    <row r="114" spans="1:7" x14ac:dyDescent="0.25">
      <c r="B114" s="82">
        <v>2020</v>
      </c>
      <c r="C114" s="83" t="s">
        <v>16</v>
      </c>
      <c r="D114" s="57">
        <v>1816259</v>
      </c>
      <c r="E114" s="57">
        <v>895263</v>
      </c>
      <c r="F114" s="57">
        <v>920996</v>
      </c>
    </row>
    <row r="115" spans="1:7" x14ac:dyDescent="0.25">
      <c r="B115" s="82">
        <v>2020</v>
      </c>
      <c r="C115" s="83" t="s">
        <v>17</v>
      </c>
      <c r="D115" s="57">
        <v>1587593</v>
      </c>
      <c r="E115" s="57">
        <v>776978</v>
      </c>
      <c r="F115" s="57">
        <v>810615</v>
      </c>
    </row>
    <row r="116" spans="1:7" x14ac:dyDescent="0.25">
      <c r="B116" s="82">
        <v>2020</v>
      </c>
      <c r="C116" s="83" t="s">
        <v>18</v>
      </c>
      <c r="D116" s="57">
        <v>1246273</v>
      </c>
      <c r="E116" s="57">
        <v>603146</v>
      </c>
      <c r="F116" s="57">
        <v>643127</v>
      </c>
    </row>
    <row r="117" spans="1:7" x14ac:dyDescent="0.25">
      <c r="B117" s="82">
        <v>2020</v>
      </c>
      <c r="C117" s="83" t="s">
        <v>19</v>
      </c>
      <c r="D117" s="57">
        <v>906193</v>
      </c>
      <c r="E117" s="57">
        <v>431782</v>
      </c>
      <c r="F117" s="57">
        <v>474411</v>
      </c>
    </row>
    <row r="118" spans="1:7" x14ac:dyDescent="0.25">
      <c r="B118" s="82">
        <v>2020</v>
      </c>
      <c r="C118" s="83" t="s">
        <v>20</v>
      </c>
      <c r="D118" s="57">
        <v>637506</v>
      </c>
      <c r="E118" s="57">
        <v>296119</v>
      </c>
      <c r="F118" s="57">
        <v>341387</v>
      </c>
    </row>
    <row r="119" spans="1:7" x14ac:dyDescent="0.25">
      <c r="B119" s="82">
        <v>2020</v>
      </c>
      <c r="C119" s="83" t="s">
        <v>41</v>
      </c>
      <c r="D119" s="57">
        <v>420065</v>
      </c>
      <c r="E119" s="57">
        <v>188120</v>
      </c>
      <c r="F119" s="57">
        <v>231945</v>
      </c>
    </row>
    <row r="120" spans="1:7" x14ac:dyDescent="0.25">
      <c r="B120" s="84">
        <v>2020</v>
      </c>
      <c r="C120" s="85" t="s">
        <v>30</v>
      </c>
      <c r="D120" s="66">
        <v>483972</v>
      </c>
      <c r="E120" s="66">
        <v>181579</v>
      </c>
      <c r="F120" s="66">
        <v>302393</v>
      </c>
    </row>
    <row r="121" spans="1:7" ht="15" customHeight="1" x14ac:dyDescent="0.25">
      <c r="A121" s="48"/>
      <c r="B121" s="160">
        <v>2020</v>
      </c>
      <c r="C121" s="70" t="s">
        <v>24</v>
      </c>
      <c r="D121" s="71">
        <f>+SUM(D117:D120)/SUM(D104:D120)</f>
        <v>3.9150708433142022E-2</v>
      </c>
      <c r="E121" s="71">
        <f>+SUM(E117:E120)/SUM(E104:E120)</f>
        <v>6.7172833386954511E-2</v>
      </c>
      <c r="F121" s="71">
        <f>+SUM(F117:F120)/SUM(F104:F120)</f>
        <v>8.3006198893312982E-2</v>
      </c>
      <c r="G121" s="48"/>
    </row>
    <row r="122" spans="1:7" ht="15" customHeight="1" x14ac:dyDescent="0.25">
      <c r="A122" s="48"/>
      <c r="B122" s="69">
        <v>2020</v>
      </c>
      <c r="C122" s="70" t="s">
        <v>25</v>
      </c>
      <c r="D122" s="71">
        <f>+SUM(D117:D120)/SUM(D104:D106)</f>
        <v>6.4156923792435414E-2</v>
      </c>
      <c r="E122" s="71">
        <f>+SUM(E117:E120)/SUM(E104:E106)</f>
        <v>0.25837579177020376</v>
      </c>
      <c r="F122" s="71">
        <f>+SUM(F117:F120)/SUM(F104:F106)</f>
        <v>0.33848056088852474</v>
      </c>
      <c r="G122" s="48"/>
    </row>
    <row r="123" spans="1:7" ht="15" customHeight="1" x14ac:dyDescent="0.25">
      <c r="A123" s="48"/>
      <c r="B123" s="69">
        <v>2020</v>
      </c>
      <c r="C123" s="70" t="s">
        <v>26</v>
      </c>
      <c r="D123" s="71">
        <f>+D120/SUM(D117:D120)</f>
        <v>0.19772230338565924</v>
      </c>
      <c r="E123" s="71">
        <f>+E120/SUM(E117:E120)</f>
        <v>0.16543276239067056</v>
      </c>
      <c r="F123" s="71">
        <f>+F120/SUM(F117:F120)</f>
        <v>0.22397225168427476</v>
      </c>
      <c r="G123" s="48"/>
    </row>
    <row r="124" spans="1:7" ht="15" customHeight="1" x14ac:dyDescent="0.25">
      <c r="A124" s="48"/>
      <c r="B124" s="69">
        <v>2020</v>
      </c>
      <c r="C124" s="70" t="s">
        <v>27</v>
      </c>
      <c r="D124" s="71">
        <f>+SUM(D104:D106,D117:D120)/SUM(D107:D116)</f>
        <v>1.8521253583982371</v>
      </c>
      <c r="E124" s="71">
        <f>+SUM(E104:E106,E117:E120)/SUM(E107:E116)</f>
        <v>0.48622413344123205</v>
      </c>
      <c r="F124" s="71">
        <f>+SUM(F104:F106,F117:F120)/SUM(F107:F116)</f>
        <v>0.48862246710622048</v>
      </c>
      <c r="G124" s="48"/>
    </row>
    <row r="125" spans="1:7" ht="15" customHeight="1" x14ac:dyDescent="0.25">
      <c r="A125" s="48"/>
      <c r="B125" s="69">
        <v>2020</v>
      </c>
      <c r="C125" s="70" t="s">
        <v>28</v>
      </c>
      <c r="D125" s="71">
        <f>+SUM(D104:D106)/SUM(D107:D116)</f>
        <v>1.7404626300768169</v>
      </c>
      <c r="E125" s="71">
        <f>+SUM(E104:E106)/SUM(E107:E116)</f>
        <v>0.38639024734991334</v>
      </c>
      <c r="F125" s="71">
        <f>+SUM(F104:F106)/SUM(F107:F116)</f>
        <v>0.36505757452454729</v>
      </c>
      <c r="G125" s="48"/>
    </row>
    <row r="126" spans="1:7" ht="15" customHeight="1" x14ac:dyDescent="0.25">
      <c r="A126" s="48"/>
      <c r="B126" s="69">
        <v>2020</v>
      </c>
      <c r="C126" s="73" t="s">
        <v>29</v>
      </c>
      <c r="D126" s="96">
        <f>+SUM(D107:D116)/SUM(D117:D120)</f>
        <v>8.9555397314089422</v>
      </c>
      <c r="E126" s="96">
        <f>+SUM(E107:E116)/SUM(E117:E120)</f>
        <v>10.016639030612245</v>
      </c>
      <c r="F126" s="96">
        <f>+SUM(F107:F116)/SUM(F117:F120)</f>
        <v>8.092913602777795</v>
      </c>
      <c r="G126" s="48"/>
    </row>
    <row r="127" spans="1:7" x14ac:dyDescent="0.25">
      <c r="B127" s="81">
        <v>2025</v>
      </c>
      <c r="C127" s="81" t="s">
        <v>3</v>
      </c>
      <c r="D127" s="131">
        <v>34446036</v>
      </c>
      <c r="E127" s="131">
        <v>17253246</v>
      </c>
      <c r="F127" s="131">
        <v>17192790</v>
      </c>
    </row>
    <row r="128" spans="1:7" x14ac:dyDescent="0.25">
      <c r="B128" s="82">
        <v>2025</v>
      </c>
      <c r="C128" s="83" t="s">
        <v>6</v>
      </c>
      <c r="D128" s="57">
        <v>34446036</v>
      </c>
      <c r="E128" s="57">
        <v>1365044</v>
      </c>
      <c r="F128" s="57">
        <v>1275779</v>
      </c>
    </row>
    <row r="129" spans="2:6" x14ac:dyDescent="0.25">
      <c r="B129" s="82">
        <v>2025</v>
      </c>
      <c r="C129" s="83" t="s">
        <v>7</v>
      </c>
      <c r="D129" s="57">
        <v>2699567</v>
      </c>
      <c r="E129" s="57">
        <v>1394626</v>
      </c>
      <c r="F129" s="57">
        <v>1304941</v>
      </c>
    </row>
    <row r="130" spans="2:6" x14ac:dyDescent="0.25">
      <c r="B130" s="82">
        <v>2025</v>
      </c>
      <c r="C130" s="83" t="s">
        <v>8</v>
      </c>
      <c r="D130" s="57">
        <v>2760538</v>
      </c>
      <c r="E130" s="57">
        <v>1425736</v>
      </c>
      <c r="F130" s="57">
        <v>1334802</v>
      </c>
    </row>
    <row r="131" spans="2:6" x14ac:dyDescent="0.25">
      <c r="B131" s="82">
        <v>2025</v>
      </c>
      <c r="C131" s="83" t="s">
        <v>9</v>
      </c>
      <c r="D131" s="57">
        <v>2804146</v>
      </c>
      <c r="E131" s="57">
        <v>1444308</v>
      </c>
      <c r="F131" s="57">
        <v>1359838</v>
      </c>
    </row>
    <row r="132" spans="2:6" x14ac:dyDescent="0.25">
      <c r="B132" s="82">
        <v>2025</v>
      </c>
      <c r="C132" s="83" t="s">
        <v>10</v>
      </c>
      <c r="D132" s="57">
        <v>2785875</v>
      </c>
      <c r="E132" s="57">
        <v>1426075</v>
      </c>
      <c r="F132" s="57">
        <v>1359800</v>
      </c>
    </row>
    <row r="133" spans="2:6" x14ac:dyDescent="0.25">
      <c r="B133" s="82">
        <v>2025</v>
      </c>
      <c r="C133" s="83" t="s">
        <v>11</v>
      </c>
      <c r="D133" s="57">
        <v>2702119</v>
      </c>
      <c r="E133" s="57">
        <v>1374208</v>
      </c>
      <c r="F133" s="57">
        <v>1327911</v>
      </c>
    </row>
    <row r="134" spans="2:6" x14ac:dyDescent="0.25">
      <c r="B134" s="82">
        <v>2025</v>
      </c>
      <c r="C134" s="83" t="s">
        <v>12</v>
      </c>
      <c r="D134" s="57">
        <v>2623056</v>
      </c>
      <c r="E134" s="57">
        <v>1325659</v>
      </c>
      <c r="F134" s="57">
        <v>1297397</v>
      </c>
    </row>
    <row r="135" spans="2:6" x14ac:dyDescent="0.25">
      <c r="B135" s="82">
        <v>2025</v>
      </c>
      <c r="C135" s="83" t="s">
        <v>13</v>
      </c>
      <c r="D135" s="57">
        <v>2592505</v>
      </c>
      <c r="E135" s="57">
        <v>1301402</v>
      </c>
      <c r="F135" s="57">
        <v>1291103</v>
      </c>
    </row>
    <row r="136" spans="2:6" x14ac:dyDescent="0.25">
      <c r="B136" s="82">
        <v>2025</v>
      </c>
      <c r="C136" s="83" t="s">
        <v>14</v>
      </c>
      <c r="D136" s="57">
        <v>2416704</v>
      </c>
      <c r="E136" s="57">
        <v>1205710</v>
      </c>
      <c r="F136" s="57">
        <v>1210994</v>
      </c>
    </row>
    <row r="137" spans="2:6" x14ac:dyDescent="0.25">
      <c r="B137" s="82">
        <v>2025</v>
      </c>
      <c r="C137" s="83" t="s">
        <v>15</v>
      </c>
      <c r="D137" s="57">
        <v>2138580</v>
      </c>
      <c r="E137" s="57">
        <v>1061016</v>
      </c>
      <c r="F137" s="57">
        <v>1077564</v>
      </c>
    </row>
    <row r="138" spans="2:6" x14ac:dyDescent="0.25">
      <c r="B138" s="82">
        <v>2025</v>
      </c>
      <c r="C138" s="83" t="s">
        <v>16</v>
      </c>
      <c r="D138" s="57">
        <v>1922009</v>
      </c>
      <c r="E138" s="57">
        <v>947428</v>
      </c>
      <c r="F138" s="57">
        <v>974581</v>
      </c>
    </row>
    <row r="139" spans="2:6" x14ac:dyDescent="0.25">
      <c r="B139" s="82">
        <v>2025</v>
      </c>
      <c r="C139" s="83" t="s">
        <v>17</v>
      </c>
      <c r="D139" s="57">
        <v>1767529</v>
      </c>
      <c r="E139" s="57">
        <v>864948</v>
      </c>
      <c r="F139" s="57">
        <v>902581</v>
      </c>
    </row>
    <row r="140" spans="2:6" x14ac:dyDescent="0.25">
      <c r="B140" s="82">
        <v>2025</v>
      </c>
      <c r="C140" s="83" t="s">
        <v>18</v>
      </c>
      <c r="D140" s="57">
        <v>1512163</v>
      </c>
      <c r="E140" s="57">
        <v>732134</v>
      </c>
      <c r="F140" s="57">
        <v>780029</v>
      </c>
    </row>
    <row r="141" spans="2:6" x14ac:dyDescent="0.25">
      <c r="B141" s="82">
        <v>2025</v>
      </c>
      <c r="C141" s="83" t="s">
        <v>19</v>
      </c>
      <c r="D141" s="57">
        <v>1153481</v>
      </c>
      <c r="E141" s="57">
        <v>549214</v>
      </c>
      <c r="F141" s="57">
        <v>604267</v>
      </c>
    </row>
    <row r="142" spans="2:6" x14ac:dyDescent="0.25">
      <c r="B142" s="82">
        <v>2025</v>
      </c>
      <c r="C142" s="83" t="s">
        <v>20</v>
      </c>
      <c r="D142" s="57">
        <v>800952</v>
      </c>
      <c r="E142" s="57">
        <v>373932</v>
      </c>
      <c r="F142" s="57">
        <v>427020</v>
      </c>
    </row>
    <row r="143" spans="2:6" x14ac:dyDescent="0.25">
      <c r="B143" s="82">
        <v>2025</v>
      </c>
      <c r="C143" s="83" t="s">
        <v>41</v>
      </c>
      <c r="D143" s="57">
        <v>525955</v>
      </c>
      <c r="E143" s="57">
        <v>235707</v>
      </c>
      <c r="F143" s="57">
        <v>290248</v>
      </c>
    </row>
    <row r="144" spans="2:6" x14ac:dyDescent="0.25">
      <c r="B144" s="84">
        <v>2025</v>
      </c>
      <c r="C144" s="85" t="s">
        <v>30</v>
      </c>
      <c r="D144" s="66">
        <v>600034</v>
      </c>
      <c r="E144" s="66">
        <v>226099</v>
      </c>
      <c r="F144" s="66">
        <v>373935</v>
      </c>
    </row>
    <row r="145" spans="1:7" ht="15" customHeight="1" x14ac:dyDescent="0.25">
      <c r="A145" s="48"/>
      <c r="B145" s="160">
        <v>2025</v>
      </c>
      <c r="C145" s="70" t="s">
        <v>24</v>
      </c>
      <c r="D145" s="71">
        <f>+SUM(D141:D144)/SUM(D128:D144)</f>
        <v>4.6496059266746805E-2</v>
      </c>
      <c r="E145" s="71">
        <f>+SUM(E141:E144)/SUM(E128:E144)</f>
        <v>8.0271967373559738E-2</v>
      </c>
      <c r="F145" s="71">
        <f>+SUM(F141:F144)/SUM(F128:F144)</f>
        <v>9.8615175314768572E-2</v>
      </c>
      <c r="G145" s="48"/>
    </row>
    <row r="146" spans="1:7" ht="15" customHeight="1" x14ac:dyDescent="0.25">
      <c r="A146" s="48"/>
      <c r="B146" s="69">
        <v>2025</v>
      </c>
      <c r="C146" s="70" t="s">
        <v>25</v>
      </c>
      <c r="D146" s="71">
        <f>+SUM(D141:D144)/SUM(D128:D130)</f>
        <v>7.7191678343440928E-2</v>
      </c>
      <c r="E146" s="71">
        <f>+SUM(E141:E144)/SUM(E128:E130)</f>
        <v>0.33090027586332127</v>
      </c>
      <c r="F146" s="71">
        <f>+SUM(F141:F144)/SUM(F128:F130)</f>
        <v>0.43301250765542881</v>
      </c>
      <c r="G146" s="48"/>
    </row>
    <row r="147" spans="1:7" ht="15" customHeight="1" x14ac:dyDescent="0.25">
      <c r="A147" s="48"/>
      <c r="B147" s="69">
        <v>2025</v>
      </c>
      <c r="C147" s="70" t="s">
        <v>26</v>
      </c>
      <c r="D147" s="71">
        <f>+D144/SUM(D141:D144)</f>
        <v>0.19478954506882498</v>
      </c>
      <c r="E147" s="71">
        <f>+E144/SUM(E141:E144)</f>
        <v>0.16325403335278046</v>
      </c>
      <c r="F147" s="71">
        <f>+F144/SUM(F141:F144)</f>
        <v>0.22054946416038032</v>
      </c>
      <c r="G147" s="48"/>
    </row>
    <row r="148" spans="1:7" ht="15" customHeight="1" x14ac:dyDescent="0.25">
      <c r="A148" s="48"/>
      <c r="B148" s="69">
        <v>2025</v>
      </c>
      <c r="C148" s="70" t="s">
        <v>27</v>
      </c>
      <c r="D148" s="71">
        <f>+SUM(D128:D130,D141:D144)/SUM(D131:D140)</f>
        <v>1.8477173085422258</v>
      </c>
      <c r="E148" s="71">
        <f>+SUM(E128:E130,E141:E144)/SUM(E131:E140)</f>
        <v>0.47679631954016849</v>
      </c>
      <c r="F148" s="71">
        <f>+SUM(F128:F130,F141:F144)/SUM(F131:F140)</f>
        <v>0.4844664015034626</v>
      </c>
      <c r="G148" s="48"/>
    </row>
    <row r="149" spans="1:7" ht="15" customHeight="1" x14ac:dyDescent="0.25">
      <c r="A149" s="48"/>
      <c r="B149" s="69">
        <v>2025</v>
      </c>
      <c r="C149" s="70" t="s">
        <v>28</v>
      </c>
      <c r="D149" s="71">
        <f>+SUM(D128:D130)/SUM(D131:D140)</f>
        <v>1.7153096757893058</v>
      </c>
      <c r="E149" s="71">
        <f>+SUM(E128:E130)/SUM(E131:E140)</f>
        <v>0.358250973560647</v>
      </c>
      <c r="F149" s="71">
        <f>+SUM(F128:F130)/SUM(F131:F140)</f>
        <v>0.33807548707031498</v>
      </c>
      <c r="G149" s="48"/>
    </row>
    <row r="150" spans="1:7" ht="15" customHeight="1" x14ac:dyDescent="0.25">
      <c r="A150" s="48"/>
      <c r="B150" s="69">
        <v>2025</v>
      </c>
      <c r="C150" s="73" t="s">
        <v>29</v>
      </c>
      <c r="D150" s="96">
        <f>+SUM(D131:D140)/SUM(D141:D144)</f>
        <v>7.5524346988821662</v>
      </c>
      <c r="E150" s="96">
        <f>+SUM(E131:E140)/SUM(E141:E144)</f>
        <v>8.4355905475424411</v>
      </c>
      <c r="F150" s="96">
        <f>+SUM(F131:F140)/SUM(F141:F144)</f>
        <v>6.8310250255091507</v>
      </c>
      <c r="G150" s="48"/>
    </row>
    <row r="151" spans="1:7" x14ac:dyDescent="0.25">
      <c r="B151" s="81">
        <v>2030</v>
      </c>
      <c r="C151" s="81" t="s">
        <v>3</v>
      </c>
      <c r="D151" s="131">
        <v>36111627</v>
      </c>
      <c r="E151" s="131">
        <v>18075077</v>
      </c>
      <c r="F151" s="131">
        <v>18036550</v>
      </c>
    </row>
    <row r="152" spans="1:7" x14ac:dyDescent="0.25">
      <c r="B152" s="82">
        <v>2030</v>
      </c>
      <c r="C152" s="83" t="s">
        <v>6</v>
      </c>
      <c r="D152" s="57">
        <v>36111627</v>
      </c>
      <c r="E152" s="57">
        <v>1338548</v>
      </c>
      <c r="F152" s="57">
        <v>1247796</v>
      </c>
    </row>
    <row r="153" spans="1:7" x14ac:dyDescent="0.25">
      <c r="B153" s="82">
        <v>2030</v>
      </c>
      <c r="C153" s="83" t="s">
        <v>7</v>
      </c>
      <c r="D153" s="57">
        <v>2649008</v>
      </c>
      <c r="E153" s="57">
        <v>1370245</v>
      </c>
      <c r="F153" s="57">
        <v>1278763</v>
      </c>
    </row>
    <row r="154" spans="1:7" x14ac:dyDescent="0.25">
      <c r="B154" s="82">
        <v>2030</v>
      </c>
      <c r="C154" s="83" t="s">
        <v>8</v>
      </c>
      <c r="D154" s="57">
        <v>2710729</v>
      </c>
      <c r="E154" s="57">
        <v>1401876</v>
      </c>
      <c r="F154" s="57">
        <v>1308853</v>
      </c>
    </row>
    <row r="155" spans="1:7" x14ac:dyDescent="0.25">
      <c r="B155" s="82">
        <v>2030</v>
      </c>
      <c r="C155" s="83" t="s">
        <v>9</v>
      </c>
      <c r="D155" s="57">
        <v>2764499</v>
      </c>
      <c r="E155" s="57">
        <v>1426398</v>
      </c>
      <c r="F155" s="57">
        <v>1338101</v>
      </c>
    </row>
    <row r="156" spans="1:7" x14ac:dyDescent="0.25">
      <c r="B156" s="82">
        <v>2030</v>
      </c>
      <c r="C156" s="83" t="s">
        <v>10</v>
      </c>
      <c r="D156" s="57">
        <v>2796590</v>
      </c>
      <c r="E156" s="57">
        <v>1434343</v>
      </c>
      <c r="F156" s="57">
        <v>1362247</v>
      </c>
    </row>
    <row r="157" spans="1:7" x14ac:dyDescent="0.25">
      <c r="B157" s="82">
        <v>2030</v>
      </c>
      <c r="C157" s="83" t="s">
        <v>11</v>
      </c>
      <c r="D157" s="57">
        <v>2774777</v>
      </c>
      <c r="E157" s="57">
        <v>1413191</v>
      </c>
      <c r="F157" s="57">
        <v>1361586</v>
      </c>
    </row>
    <row r="158" spans="1:7" x14ac:dyDescent="0.25">
      <c r="B158" s="82">
        <v>2030</v>
      </c>
      <c r="C158" s="83" t="s">
        <v>12</v>
      </c>
      <c r="D158" s="57">
        <v>2693260</v>
      </c>
      <c r="E158" s="57">
        <v>1364547</v>
      </c>
      <c r="F158" s="57">
        <v>1328713</v>
      </c>
    </row>
    <row r="159" spans="1:7" x14ac:dyDescent="0.25">
      <c r="B159" s="82">
        <v>2030</v>
      </c>
      <c r="C159" s="83" t="s">
        <v>13</v>
      </c>
      <c r="D159" s="57">
        <v>2615109</v>
      </c>
      <c r="E159" s="57">
        <v>1318013</v>
      </c>
      <c r="F159" s="57">
        <v>1297096</v>
      </c>
    </row>
    <row r="160" spans="1:7" x14ac:dyDescent="0.25">
      <c r="B160" s="82">
        <v>2030</v>
      </c>
      <c r="C160" s="83" t="s">
        <v>14</v>
      </c>
      <c r="D160" s="57">
        <v>2582227</v>
      </c>
      <c r="E160" s="57">
        <v>1293202</v>
      </c>
      <c r="F160" s="57">
        <v>1289025</v>
      </c>
    </row>
    <row r="161" spans="1:7" x14ac:dyDescent="0.25">
      <c r="B161" s="82">
        <v>2030</v>
      </c>
      <c r="C161" s="83" t="s">
        <v>15</v>
      </c>
      <c r="D161" s="57">
        <v>2399268</v>
      </c>
      <c r="E161" s="57">
        <v>1193581</v>
      </c>
      <c r="F161" s="57">
        <v>1205687</v>
      </c>
    </row>
    <row r="162" spans="1:7" x14ac:dyDescent="0.25">
      <c r="B162" s="82">
        <v>2030</v>
      </c>
      <c r="C162" s="83" t="s">
        <v>16</v>
      </c>
      <c r="D162" s="57">
        <v>2109832</v>
      </c>
      <c r="E162" s="57">
        <v>1041945</v>
      </c>
      <c r="F162" s="57">
        <v>1067887</v>
      </c>
    </row>
    <row r="163" spans="1:7" x14ac:dyDescent="0.25">
      <c r="B163" s="82">
        <v>2030</v>
      </c>
      <c r="C163" s="83" t="s">
        <v>17</v>
      </c>
      <c r="D163" s="57">
        <v>1873721</v>
      </c>
      <c r="E163" s="57">
        <v>917264</v>
      </c>
      <c r="F163" s="57">
        <v>956457</v>
      </c>
    </row>
    <row r="164" spans="1:7" x14ac:dyDescent="0.25">
      <c r="B164" s="82">
        <v>2030</v>
      </c>
      <c r="C164" s="83" t="s">
        <v>18</v>
      </c>
      <c r="D164" s="57">
        <v>1688644</v>
      </c>
      <c r="E164" s="57">
        <v>817976</v>
      </c>
      <c r="F164" s="57">
        <v>870668</v>
      </c>
    </row>
    <row r="165" spans="1:7" x14ac:dyDescent="0.25">
      <c r="B165" s="82">
        <v>2030</v>
      </c>
      <c r="C165" s="83" t="s">
        <v>19</v>
      </c>
      <c r="D165" s="57">
        <v>1406500</v>
      </c>
      <c r="E165" s="57">
        <v>670686</v>
      </c>
      <c r="F165" s="57">
        <v>735814</v>
      </c>
    </row>
    <row r="166" spans="1:7" x14ac:dyDescent="0.25">
      <c r="B166" s="82">
        <v>2030</v>
      </c>
      <c r="C166" s="83" t="s">
        <v>20</v>
      </c>
      <c r="D166" s="57">
        <v>1027642</v>
      </c>
      <c r="E166" s="57">
        <v>480085</v>
      </c>
      <c r="F166" s="57">
        <v>547557</v>
      </c>
    </row>
    <row r="167" spans="1:7" x14ac:dyDescent="0.25">
      <c r="B167" s="82">
        <v>2030</v>
      </c>
      <c r="C167" s="83" t="s">
        <v>41</v>
      </c>
      <c r="D167" s="57">
        <v>669144</v>
      </c>
      <c r="E167" s="57">
        <v>302264</v>
      </c>
      <c r="F167" s="57">
        <v>366880</v>
      </c>
    </row>
    <row r="168" spans="1:7" x14ac:dyDescent="0.25">
      <c r="B168" s="84">
        <v>2030</v>
      </c>
      <c r="C168" s="85" t="s">
        <v>30</v>
      </c>
      <c r="D168" s="66">
        <v>764333</v>
      </c>
      <c r="E168" s="66">
        <v>290913</v>
      </c>
      <c r="F168" s="66">
        <v>473420</v>
      </c>
    </row>
    <row r="169" spans="1:7" ht="15" customHeight="1" x14ac:dyDescent="0.25">
      <c r="A169" s="48"/>
      <c r="B169" s="160">
        <v>2030</v>
      </c>
      <c r="C169" s="70" t="s">
        <v>24</v>
      </c>
      <c r="D169" s="71">
        <f>+SUM(D165:D168)/SUM(D152:D168)</f>
        <v>5.5539784864090037E-2</v>
      </c>
      <c r="E169" s="71">
        <f>+SUM(E165:E168)/SUM(E152:E168)</f>
        <v>9.6483572379802304E-2</v>
      </c>
      <c r="F169" s="71">
        <f>+SUM(F165:F168)/SUM(F152:F168)</f>
        <v>0.11774263925196338</v>
      </c>
      <c r="G169" s="48"/>
    </row>
    <row r="170" spans="1:7" ht="15" customHeight="1" x14ac:dyDescent="0.25">
      <c r="A170" s="48"/>
      <c r="B170" s="69">
        <v>2030</v>
      </c>
      <c r="C170" s="70" t="s">
        <v>25</v>
      </c>
      <c r="D170" s="71">
        <f>+SUM(D165:D168)/SUM(D152:D154)</f>
        <v>9.325999019467987E-2</v>
      </c>
      <c r="E170" s="71">
        <f>+SUM(E165:E168)/SUM(E152:E154)</f>
        <v>0.42424919155495128</v>
      </c>
      <c r="F170" s="71">
        <f>+SUM(F165:F168)/SUM(F152:F154)</f>
        <v>0.55370088011405294</v>
      </c>
      <c r="G170" s="48"/>
    </row>
    <row r="171" spans="1:7" ht="15" customHeight="1" x14ac:dyDescent="0.25">
      <c r="A171" s="48"/>
      <c r="B171" s="69">
        <v>2030</v>
      </c>
      <c r="C171" s="70" t="s">
        <v>26</v>
      </c>
      <c r="D171" s="71">
        <f>+D168/SUM(D165:D168)</f>
        <v>0.19762365424308859</v>
      </c>
      <c r="E171" s="71">
        <f>+E168/SUM(E165:E168)</f>
        <v>0.16681288662276628</v>
      </c>
      <c r="F171" s="71">
        <f>+F168/SUM(F165:F168)</f>
        <v>0.22292530245975012</v>
      </c>
      <c r="G171" s="48"/>
    </row>
    <row r="172" spans="1:7" ht="15" customHeight="1" x14ac:dyDescent="0.25">
      <c r="A172" s="48"/>
      <c r="B172" s="69">
        <v>2030</v>
      </c>
      <c r="C172" s="70" t="s">
        <v>27</v>
      </c>
      <c r="D172" s="71">
        <f>+SUM(D152:D154,D165:D168)/SUM(D155:D164)</f>
        <v>1.8659609521421312</v>
      </c>
      <c r="E172" s="71">
        <f>+SUM(E152:E154,E165:E168)/SUM(E155:E164)</f>
        <v>0.47908319326768389</v>
      </c>
      <c r="F172" s="71">
        <f>+SUM(F152:F154,F165:F168)/SUM(F155:F164)</f>
        <v>0.49340503269435554</v>
      </c>
      <c r="G172" s="48"/>
    </row>
    <row r="173" spans="1:7" ht="15" customHeight="1" x14ac:dyDescent="0.25">
      <c r="A173" s="48"/>
      <c r="B173" s="69">
        <v>2030</v>
      </c>
      <c r="C173" s="70" t="s">
        <v>28</v>
      </c>
      <c r="D173" s="71">
        <f>+SUM(D152:D154)/SUM(D155:D164)</f>
        <v>1.7067860974312747</v>
      </c>
      <c r="E173" s="71">
        <f>+SUM(E152:E154)/SUM(E155:E164)</f>
        <v>0.33637596293429217</v>
      </c>
      <c r="F173" s="71">
        <f>+SUM(F152:F154)/SUM(F155:F164)</f>
        <v>0.31756758267275748</v>
      </c>
      <c r="G173" s="48"/>
    </row>
    <row r="174" spans="1:7" ht="15" customHeight="1" x14ac:dyDescent="0.25">
      <c r="A174" s="48"/>
      <c r="B174" s="69">
        <v>2030</v>
      </c>
      <c r="C174" s="73" t="s">
        <v>29</v>
      </c>
      <c r="D174" s="96">
        <f>+SUM(D155:D164)/SUM(D165:D168)</f>
        <v>6.2823993263038576</v>
      </c>
      <c r="E174" s="96">
        <f>+SUM(E155:E164)/SUM(E165:E168)</f>
        <v>7.0073534302628291</v>
      </c>
      <c r="F174" s="96">
        <f>+SUM(F155:F164)/SUM(F165:F168)</f>
        <v>5.6870706432399372</v>
      </c>
      <c r="G174" s="48"/>
    </row>
    <row r="175" spans="1:7" x14ac:dyDescent="0.25">
      <c r="B175" s="81">
        <v>2035</v>
      </c>
      <c r="C175" s="81" t="s">
        <v>3</v>
      </c>
      <c r="D175" s="131">
        <v>37565136</v>
      </c>
      <c r="E175" s="131">
        <v>18786688</v>
      </c>
      <c r="F175" s="131">
        <v>18778448</v>
      </c>
    </row>
    <row r="176" spans="1:7" x14ac:dyDescent="0.25">
      <c r="B176" s="82">
        <v>2035</v>
      </c>
      <c r="C176" s="83" t="s">
        <v>6</v>
      </c>
      <c r="D176" s="57">
        <v>37565136</v>
      </c>
      <c r="E176" s="57">
        <v>1307125</v>
      </c>
      <c r="F176" s="57">
        <v>1216283</v>
      </c>
    </row>
    <row r="177" spans="2:6" x14ac:dyDescent="0.25">
      <c r="B177" s="82">
        <v>2035</v>
      </c>
      <c r="C177" s="83" t="s">
        <v>7</v>
      </c>
      <c r="D177" s="57">
        <v>2592570</v>
      </c>
      <c r="E177" s="57">
        <v>1342314</v>
      </c>
      <c r="F177" s="57">
        <v>1250256</v>
      </c>
    </row>
    <row r="178" spans="2:6" x14ac:dyDescent="0.25">
      <c r="B178" s="82">
        <v>2035</v>
      </c>
      <c r="C178" s="83" t="s">
        <v>8</v>
      </c>
      <c r="D178" s="57">
        <v>2657857</v>
      </c>
      <c r="E178" s="57">
        <v>1375817</v>
      </c>
      <c r="F178" s="57">
        <v>1282040</v>
      </c>
    </row>
    <row r="179" spans="2:6" x14ac:dyDescent="0.25">
      <c r="B179" s="82">
        <v>2035</v>
      </c>
      <c r="C179" s="83" t="s">
        <v>9</v>
      </c>
      <c r="D179" s="57">
        <v>2713033</v>
      </c>
      <c r="E179" s="57">
        <v>1401463</v>
      </c>
      <c r="F179" s="57">
        <v>1311570</v>
      </c>
    </row>
    <row r="180" spans="2:6" x14ac:dyDescent="0.25">
      <c r="B180" s="82">
        <v>2035</v>
      </c>
      <c r="C180" s="83" t="s">
        <v>10</v>
      </c>
      <c r="D180" s="57">
        <v>2756300</v>
      </c>
      <c r="E180" s="57">
        <v>1416290</v>
      </c>
      <c r="F180" s="57">
        <v>1340010</v>
      </c>
    </row>
    <row r="181" spans="2:6" x14ac:dyDescent="0.25">
      <c r="B181" s="82">
        <v>2035</v>
      </c>
      <c r="C181" s="83" t="s">
        <v>11</v>
      </c>
      <c r="D181" s="57">
        <v>2784953</v>
      </c>
      <c r="E181" s="57">
        <v>1421359</v>
      </c>
      <c r="F181" s="57">
        <v>1363594</v>
      </c>
    </row>
    <row r="182" spans="2:6" x14ac:dyDescent="0.25">
      <c r="B182" s="82">
        <v>2035</v>
      </c>
      <c r="C182" s="83" t="s">
        <v>12</v>
      </c>
      <c r="D182" s="57">
        <v>2765035</v>
      </c>
      <c r="E182" s="57">
        <v>1403010</v>
      </c>
      <c r="F182" s="57">
        <v>1362025</v>
      </c>
    </row>
    <row r="183" spans="2:6" x14ac:dyDescent="0.25">
      <c r="B183" s="82">
        <v>2035</v>
      </c>
      <c r="C183" s="83" t="s">
        <v>13</v>
      </c>
      <c r="D183" s="57">
        <v>2684385</v>
      </c>
      <c r="E183" s="57">
        <v>1356290</v>
      </c>
      <c r="F183" s="57">
        <v>1328095</v>
      </c>
    </row>
    <row r="184" spans="2:6" x14ac:dyDescent="0.25">
      <c r="B184" s="82">
        <v>2035</v>
      </c>
      <c r="C184" s="83" t="s">
        <v>14</v>
      </c>
      <c r="D184" s="57">
        <v>2604190</v>
      </c>
      <c r="E184" s="57">
        <v>1309371</v>
      </c>
      <c r="F184" s="57">
        <v>1294819</v>
      </c>
    </row>
    <row r="185" spans="2:6" x14ac:dyDescent="0.25">
      <c r="B185" s="82">
        <v>2035</v>
      </c>
      <c r="C185" s="83" t="s">
        <v>15</v>
      </c>
      <c r="D185" s="57">
        <v>2563514</v>
      </c>
      <c r="E185" s="57">
        <v>1280139</v>
      </c>
      <c r="F185" s="57">
        <v>1283375</v>
      </c>
    </row>
    <row r="186" spans="2:6" x14ac:dyDescent="0.25">
      <c r="B186" s="82">
        <v>2035</v>
      </c>
      <c r="C186" s="83" t="s">
        <v>16</v>
      </c>
      <c r="D186" s="57">
        <v>2368044</v>
      </c>
      <c r="E186" s="57">
        <v>1172789</v>
      </c>
      <c r="F186" s="57">
        <v>1195255</v>
      </c>
    </row>
    <row r="187" spans="2:6" x14ac:dyDescent="0.25">
      <c r="B187" s="82">
        <v>2035</v>
      </c>
      <c r="C187" s="83" t="s">
        <v>17</v>
      </c>
      <c r="D187" s="57">
        <v>2059519</v>
      </c>
      <c r="E187" s="57">
        <v>1010420</v>
      </c>
      <c r="F187" s="57">
        <v>1049099</v>
      </c>
    </row>
    <row r="188" spans="2:6" x14ac:dyDescent="0.25">
      <c r="B188" s="82">
        <v>2035</v>
      </c>
      <c r="C188" s="83" t="s">
        <v>18</v>
      </c>
      <c r="D188" s="57">
        <v>1794887</v>
      </c>
      <c r="E188" s="57">
        <v>870271</v>
      </c>
      <c r="F188" s="57">
        <v>924616</v>
      </c>
    </row>
    <row r="189" spans="2:6" x14ac:dyDescent="0.25">
      <c r="B189" s="82">
        <v>2035</v>
      </c>
      <c r="C189" s="83" t="s">
        <v>19</v>
      </c>
      <c r="D189" s="57">
        <v>1577100</v>
      </c>
      <c r="E189" s="57">
        <v>753089</v>
      </c>
      <c r="F189" s="57">
        <v>824011</v>
      </c>
    </row>
    <row r="190" spans="2:6" x14ac:dyDescent="0.25">
      <c r="B190" s="82">
        <v>2035</v>
      </c>
      <c r="C190" s="83" t="s">
        <v>20</v>
      </c>
      <c r="D190" s="57">
        <v>1261449</v>
      </c>
      <c r="E190" s="57">
        <v>590898</v>
      </c>
      <c r="F190" s="57">
        <v>670551</v>
      </c>
    </row>
    <row r="191" spans="2:6" x14ac:dyDescent="0.25">
      <c r="B191" s="82">
        <v>2035</v>
      </c>
      <c r="C191" s="83" t="s">
        <v>41</v>
      </c>
      <c r="D191" s="57">
        <v>867644</v>
      </c>
      <c r="E191" s="57">
        <v>393046</v>
      </c>
      <c r="F191" s="57">
        <v>474598</v>
      </c>
    </row>
    <row r="192" spans="2:6" x14ac:dyDescent="0.25">
      <c r="B192" s="84">
        <v>2035</v>
      </c>
      <c r="C192" s="85" t="s">
        <v>30</v>
      </c>
      <c r="D192" s="66">
        <v>991248</v>
      </c>
      <c r="E192" s="66">
        <v>382997</v>
      </c>
      <c r="F192" s="66">
        <v>608251</v>
      </c>
    </row>
    <row r="193" spans="1:7" ht="15" customHeight="1" x14ac:dyDescent="0.25">
      <c r="A193" s="48"/>
      <c r="B193" s="160">
        <v>2035</v>
      </c>
      <c r="C193" s="70" t="s">
        <v>24</v>
      </c>
      <c r="D193" s="71">
        <f>+SUM(D189:D192)/SUM(D176:D192)</f>
        <v>6.4696927276737912E-2</v>
      </c>
      <c r="E193" s="71">
        <f>+SUM(E189:E192)/SUM(E176:E192)</f>
        <v>0.11284745879635623</v>
      </c>
      <c r="F193" s="71">
        <f>+SUM(F189:F192)/SUM(F176:F192)</f>
        <v>0.13725367506409475</v>
      </c>
      <c r="G193" s="48"/>
    </row>
    <row r="194" spans="1:7" ht="15" customHeight="1" x14ac:dyDescent="0.25">
      <c r="A194" s="48"/>
      <c r="B194" s="69">
        <v>2035</v>
      </c>
      <c r="C194" s="70" t="s">
        <v>25</v>
      </c>
      <c r="D194" s="71">
        <f>+SUM(D189:D192)/SUM(D176:D178)</f>
        <v>0.10971340024187</v>
      </c>
      <c r="E194" s="71">
        <f>+SUM(E189:E192)/SUM(E176:E178)</f>
        <v>0.52668202966469713</v>
      </c>
      <c r="F194" s="71">
        <f>+SUM(F189:F192)/SUM(F176:F178)</f>
        <v>0.68757014324628074</v>
      </c>
      <c r="G194" s="48"/>
    </row>
    <row r="195" spans="1:7" ht="15" customHeight="1" x14ac:dyDescent="0.25">
      <c r="A195" s="48"/>
      <c r="B195" s="69">
        <v>2035</v>
      </c>
      <c r="C195" s="70" t="s">
        <v>26</v>
      </c>
      <c r="D195" s="71">
        <f>+D192/SUM(D189:D192)</f>
        <v>0.21101872274712977</v>
      </c>
      <c r="E195" s="71">
        <f>+E192/SUM(E189:E192)</f>
        <v>0.18065640580557824</v>
      </c>
      <c r="F195" s="71">
        <f>+F192/SUM(F189:F192)</f>
        <v>0.23599301779964468</v>
      </c>
      <c r="G195" s="48"/>
    </row>
    <row r="196" spans="1:7" ht="15" customHeight="1" x14ac:dyDescent="0.25">
      <c r="A196" s="48"/>
      <c r="B196" s="69">
        <v>2035</v>
      </c>
      <c r="C196" s="70" t="s">
        <v>27</v>
      </c>
      <c r="D196" s="71">
        <f>+SUM(D176:D178,D189:D192)/SUM(D179:D188)</f>
        <v>1.8934115357302543</v>
      </c>
      <c r="E196" s="71">
        <f>+SUM(E176:E178,E189:E192)/SUM(E179:E188)</f>
        <v>0.48612377013245839</v>
      </c>
      <c r="F196" s="71">
        <f>+SUM(F176:F178,F189:F192)/SUM(F179:F188)</f>
        <v>0.50801135004831977</v>
      </c>
      <c r="G196" s="48"/>
    </row>
    <row r="197" spans="1:7" ht="15" customHeight="1" x14ac:dyDescent="0.25">
      <c r="A197" s="48"/>
      <c r="B197" s="69">
        <v>2035</v>
      </c>
      <c r="C197" s="70" t="s">
        <v>28</v>
      </c>
      <c r="D197" s="71">
        <f>+SUM(D176:D178)/SUM(D179:D188)</f>
        <v>1.7062167000214394</v>
      </c>
      <c r="E197" s="71">
        <f>+SUM(E176:E178)/SUM(E179:E188)</f>
        <v>0.31841847921615024</v>
      </c>
      <c r="F197" s="71">
        <f>+SUM(F176:F178)/SUM(F179:F188)</f>
        <v>0.30103125021582083</v>
      </c>
      <c r="G197" s="48"/>
    </row>
    <row r="198" spans="1:7" ht="15" customHeight="1" x14ac:dyDescent="0.25">
      <c r="A198" s="48"/>
      <c r="B198" s="69">
        <v>2035</v>
      </c>
      <c r="C198" s="73" t="s">
        <v>29</v>
      </c>
      <c r="D198" s="96">
        <f>+SUM(D179:D188)/SUM(D189:D192)</f>
        <v>5.3420277125353994</v>
      </c>
      <c r="E198" s="96">
        <f>+SUM(E179:E188)/SUM(E189:E192)</f>
        <v>5.9628410918713417</v>
      </c>
      <c r="F198" s="96">
        <f>+SUM(F179:F188)/SUM(F189:F192)</f>
        <v>4.8313823445310042</v>
      </c>
      <c r="G198" s="48"/>
    </row>
    <row r="199" spans="1:7" x14ac:dyDescent="0.25">
      <c r="B199" s="81">
        <v>2040</v>
      </c>
      <c r="C199" s="81" t="s">
        <v>3</v>
      </c>
      <c r="D199" s="131">
        <v>38783676</v>
      </c>
      <c r="E199" s="131">
        <v>19377594</v>
      </c>
      <c r="F199" s="131">
        <v>19406082</v>
      </c>
    </row>
    <row r="200" spans="1:7" x14ac:dyDescent="0.25">
      <c r="B200" s="82">
        <v>2040</v>
      </c>
      <c r="C200" s="83" t="s">
        <v>6</v>
      </c>
      <c r="D200" s="57">
        <v>38783676</v>
      </c>
      <c r="E200" s="57">
        <v>1270835</v>
      </c>
      <c r="F200" s="57">
        <v>1181101</v>
      </c>
    </row>
    <row r="201" spans="1:7" x14ac:dyDescent="0.25">
      <c r="B201" s="82">
        <v>2040</v>
      </c>
      <c r="C201" s="83" t="s">
        <v>7</v>
      </c>
      <c r="D201" s="57">
        <v>2527818</v>
      </c>
      <c r="E201" s="57">
        <v>1309612</v>
      </c>
      <c r="F201" s="57">
        <v>1218206</v>
      </c>
    </row>
    <row r="202" spans="1:7" x14ac:dyDescent="0.25">
      <c r="B202" s="82">
        <v>2040</v>
      </c>
      <c r="C202" s="83" t="s">
        <v>8</v>
      </c>
      <c r="D202" s="57">
        <v>2599277</v>
      </c>
      <c r="E202" s="57">
        <v>1346382</v>
      </c>
      <c r="F202" s="57">
        <v>1252895</v>
      </c>
    </row>
    <row r="203" spans="1:7" x14ac:dyDescent="0.25">
      <c r="B203" s="82">
        <v>2040</v>
      </c>
      <c r="C203" s="83" t="s">
        <v>9</v>
      </c>
      <c r="D203" s="57">
        <v>2658625</v>
      </c>
      <c r="E203" s="57">
        <v>1374458</v>
      </c>
      <c r="F203" s="57">
        <v>1284167</v>
      </c>
    </row>
    <row r="204" spans="1:7" x14ac:dyDescent="0.25">
      <c r="B204" s="82">
        <v>2040</v>
      </c>
      <c r="C204" s="83" t="s">
        <v>10</v>
      </c>
      <c r="D204" s="57">
        <v>2704246</v>
      </c>
      <c r="E204" s="57">
        <v>1391296</v>
      </c>
      <c r="F204" s="57">
        <v>1312950</v>
      </c>
    </row>
    <row r="205" spans="1:7" x14ac:dyDescent="0.25">
      <c r="B205" s="82">
        <v>2040</v>
      </c>
      <c r="C205" s="83" t="s">
        <v>11</v>
      </c>
      <c r="D205" s="57">
        <v>2744318</v>
      </c>
      <c r="E205" s="57">
        <v>1403445</v>
      </c>
      <c r="F205" s="57">
        <v>1340873</v>
      </c>
    </row>
    <row r="206" spans="1:7" x14ac:dyDescent="0.25">
      <c r="B206" s="82">
        <v>2040</v>
      </c>
      <c r="C206" s="83" t="s">
        <v>12</v>
      </c>
      <c r="D206" s="57">
        <v>2774508</v>
      </c>
      <c r="E206" s="57">
        <v>1410898</v>
      </c>
      <c r="F206" s="57">
        <v>1363610</v>
      </c>
    </row>
    <row r="207" spans="1:7" x14ac:dyDescent="0.25">
      <c r="B207" s="82">
        <v>2040</v>
      </c>
      <c r="C207" s="83" t="s">
        <v>13</v>
      </c>
      <c r="D207" s="57">
        <v>2755191</v>
      </c>
      <c r="E207" s="57">
        <v>1394158</v>
      </c>
      <c r="F207" s="57">
        <v>1361033</v>
      </c>
    </row>
    <row r="208" spans="1:7" x14ac:dyDescent="0.25">
      <c r="B208" s="82">
        <v>2040</v>
      </c>
      <c r="C208" s="83" t="s">
        <v>14</v>
      </c>
      <c r="D208" s="57">
        <v>2672601</v>
      </c>
      <c r="E208" s="57">
        <v>1347081</v>
      </c>
      <c r="F208" s="57">
        <v>1325520</v>
      </c>
    </row>
    <row r="209" spans="1:7" x14ac:dyDescent="0.25">
      <c r="B209" s="82">
        <v>2040</v>
      </c>
      <c r="C209" s="83" t="s">
        <v>15</v>
      </c>
      <c r="D209" s="57">
        <v>2585292</v>
      </c>
      <c r="E209" s="57">
        <v>1296168</v>
      </c>
      <c r="F209" s="57">
        <v>1289124</v>
      </c>
    </row>
    <row r="210" spans="1:7" x14ac:dyDescent="0.25">
      <c r="B210" s="82">
        <v>2040</v>
      </c>
      <c r="C210" s="83" t="s">
        <v>16</v>
      </c>
      <c r="D210" s="57">
        <v>2530952</v>
      </c>
      <c r="E210" s="57">
        <v>1258408</v>
      </c>
      <c r="F210" s="57">
        <v>1272544</v>
      </c>
    </row>
    <row r="211" spans="1:7" x14ac:dyDescent="0.25">
      <c r="B211" s="82">
        <v>2040</v>
      </c>
      <c r="C211" s="83" t="s">
        <v>17</v>
      </c>
      <c r="D211" s="57">
        <v>2314116</v>
      </c>
      <c r="E211" s="57">
        <v>1138920</v>
      </c>
      <c r="F211" s="57">
        <v>1175196</v>
      </c>
    </row>
    <row r="212" spans="1:7" x14ac:dyDescent="0.25">
      <c r="B212" s="82">
        <v>2040</v>
      </c>
      <c r="C212" s="83" t="s">
        <v>18</v>
      </c>
      <c r="D212" s="57">
        <v>1977678</v>
      </c>
      <c r="E212" s="57">
        <v>961540</v>
      </c>
      <c r="F212" s="57">
        <v>1016138</v>
      </c>
    </row>
    <row r="213" spans="1:7" x14ac:dyDescent="0.25">
      <c r="B213" s="82">
        <v>2040</v>
      </c>
      <c r="C213" s="83" t="s">
        <v>19</v>
      </c>
      <c r="D213" s="57">
        <v>1683070</v>
      </c>
      <c r="E213" s="57">
        <v>805178</v>
      </c>
      <c r="F213" s="57">
        <v>877892</v>
      </c>
    </row>
    <row r="214" spans="1:7" x14ac:dyDescent="0.25">
      <c r="B214" s="82">
        <v>2040</v>
      </c>
      <c r="C214" s="83" t="s">
        <v>20</v>
      </c>
      <c r="D214" s="57">
        <v>1422944</v>
      </c>
      <c r="E214" s="57">
        <v>668195</v>
      </c>
      <c r="F214" s="57">
        <v>754749</v>
      </c>
    </row>
    <row r="215" spans="1:7" x14ac:dyDescent="0.25">
      <c r="B215" s="82">
        <v>2040</v>
      </c>
      <c r="C215" s="83" t="s">
        <v>41</v>
      </c>
      <c r="D215" s="57">
        <v>1075099</v>
      </c>
      <c r="E215" s="57">
        <v>489302</v>
      </c>
      <c r="F215" s="57">
        <v>585797</v>
      </c>
    </row>
    <row r="216" spans="1:7" x14ac:dyDescent="0.25">
      <c r="B216" s="84">
        <v>2040</v>
      </c>
      <c r="C216" s="85" t="s">
        <v>30</v>
      </c>
      <c r="D216" s="66">
        <v>1306005</v>
      </c>
      <c r="E216" s="66">
        <v>511718</v>
      </c>
      <c r="F216" s="66">
        <v>794287</v>
      </c>
    </row>
    <row r="217" spans="1:7" ht="15" customHeight="1" x14ac:dyDescent="0.25">
      <c r="A217" s="48"/>
      <c r="B217" s="160">
        <v>2040</v>
      </c>
      <c r="C217" s="70" t="s">
        <v>24</v>
      </c>
      <c r="D217" s="71">
        <f>+SUM(D213:D216)/SUM(D200:D216)</f>
        <v>7.3049159442849926E-2</v>
      </c>
      <c r="E217" s="71">
        <f>+SUM(E213:E216)/SUM(E200:E216)</f>
        <v>0.12769351035014975</v>
      </c>
      <c r="F217" s="71">
        <f>+SUM(F213:F216)/SUM(F200:F216)</f>
        <v>0.15524643253594414</v>
      </c>
      <c r="G217" s="48"/>
    </row>
    <row r="218" spans="1:7" ht="15" customHeight="1" x14ac:dyDescent="0.25">
      <c r="A218" s="48"/>
      <c r="B218" s="69">
        <v>2040</v>
      </c>
      <c r="C218" s="70" t="s">
        <v>25</v>
      </c>
      <c r="D218" s="71">
        <f>+SUM(D213:D216)/SUM(D200:D202)</f>
        <v>0.12496063892843057</v>
      </c>
      <c r="E218" s="71">
        <f>+SUM(E213:E216)/SUM(E200:E202)</f>
        <v>0.63012496851785504</v>
      </c>
      <c r="F218" s="71">
        <f>+SUM(F213:F216)/SUM(F200:F202)</f>
        <v>0.82490645369560611</v>
      </c>
      <c r="G218" s="48"/>
    </row>
    <row r="219" spans="1:7" ht="15" customHeight="1" x14ac:dyDescent="0.25">
      <c r="A219" s="48"/>
      <c r="B219" s="69">
        <v>2040</v>
      </c>
      <c r="C219" s="70" t="s">
        <v>26</v>
      </c>
      <c r="D219" s="71">
        <f>+D216/SUM(D213:D216)</f>
        <v>0.2380129240887475</v>
      </c>
      <c r="E219" s="71">
        <f>+E216/SUM(E213:E216)</f>
        <v>0.20680546703777453</v>
      </c>
      <c r="F219" s="71">
        <f>+F216/SUM(F213:F216)</f>
        <v>0.26364404318349666</v>
      </c>
      <c r="G219" s="48"/>
    </row>
    <row r="220" spans="1:7" ht="15" customHeight="1" x14ac:dyDescent="0.25">
      <c r="A220" s="48"/>
      <c r="B220" s="69">
        <v>2040</v>
      </c>
      <c r="C220" s="70" t="s">
        <v>27</v>
      </c>
      <c r="D220" s="71">
        <f>+SUM(D200:D202,D213:D216)/SUM(D203:D212)</f>
        <v>1.9207869014777355</v>
      </c>
      <c r="E220" s="71">
        <f>+SUM(E200:E202,E213:E216)/SUM(E203:E212)</f>
        <v>0.49329828090625022</v>
      </c>
      <c r="F220" s="71">
        <f>+SUM(F200:F202,F213:F216)/SUM(F203:F212)</f>
        <v>0.52310226192209419</v>
      </c>
      <c r="G220" s="48"/>
    </row>
    <row r="221" spans="1:7" ht="15" customHeight="1" x14ac:dyDescent="0.25">
      <c r="A221" s="48"/>
      <c r="B221" s="69">
        <v>2040</v>
      </c>
      <c r="C221" s="70" t="s">
        <v>28</v>
      </c>
      <c r="D221" s="71">
        <f>+SUM(D200:D202)/SUM(D203:D212)</f>
        <v>1.7074258734131007</v>
      </c>
      <c r="E221" s="71">
        <f>+SUM(E200:E202)/SUM(E203:E212)</f>
        <v>0.30261378141748713</v>
      </c>
      <c r="F221" s="71">
        <f>+SUM(F200:F202)/SUM(F203:F212)</f>
        <v>0.28664606937126186</v>
      </c>
      <c r="G221" s="48"/>
    </row>
    <row r="222" spans="1:7" ht="15" customHeight="1" x14ac:dyDescent="0.25">
      <c r="A222" s="48"/>
      <c r="B222" s="69">
        <v>2040</v>
      </c>
      <c r="C222" s="73" t="s">
        <v>29</v>
      </c>
      <c r="D222" s="96">
        <f>+SUM(D203:D212)/SUM(D213:D216)</f>
        <v>4.6868915521772996</v>
      </c>
      <c r="E222" s="96">
        <f>+SUM(E203:E212)/SUM(E213:E216)</f>
        <v>5.2442647550328507</v>
      </c>
      <c r="F222" s="96">
        <f>+SUM(F203:F212)/SUM(F213:F216)</f>
        <v>4.2291131782688431</v>
      </c>
      <c r="G222" s="48"/>
    </row>
    <row r="223" spans="1:7" x14ac:dyDescent="0.25">
      <c r="B223" s="81">
        <v>2045</v>
      </c>
      <c r="C223" s="81" t="s">
        <v>3</v>
      </c>
      <c r="D223" s="131">
        <v>39760542</v>
      </c>
      <c r="E223" s="131">
        <v>19845840</v>
      </c>
      <c r="F223" s="131">
        <v>19914702</v>
      </c>
    </row>
    <row r="224" spans="1:7" x14ac:dyDescent="0.25">
      <c r="B224" s="82">
        <v>2045</v>
      </c>
      <c r="C224" s="83" t="s">
        <v>6</v>
      </c>
      <c r="D224" s="57">
        <v>39760542</v>
      </c>
      <c r="E224" s="57">
        <v>1231499</v>
      </c>
      <c r="F224" s="57">
        <v>1143733</v>
      </c>
    </row>
    <row r="225" spans="2:6" x14ac:dyDescent="0.25">
      <c r="B225" s="82">
        <v>2045</v>
      </c>
      <c r="C225" s="83" t="s">
        <v>7</v>
      </c>
      <c r="D225" s="57">
        <v>2455111</v>
      </c>
      <c r="E225" s="57">
        <v>1272439</v>
      </c>
      <c r="F225" s="57">
        <v>1182672</v>
      </c>
    </row>
    <row r="226" spans="2:6" x14ac:dyDescent="0.25">
      <c r="B226" s="82">
        <v>2045</v>
      </c>
      <c r="C226" s="83" t="s">
        <v>8</v>
      </c>
      <c r="D226" s="57">
        <v>2533009</v>
      </c>
      <c r="E226" s="57">
        <v>1312597</v>
      </c>
      <c r="F226" s="57">
        <v>1220412</v>
      </c>
    </row>
    <row r="227" spans="2:6" x14ac:dyDescent="0.25">
      <c r="B227" s="82">
        <v>2045</v>
      </c>
      <c r="C227" s="83" t="s">
        <v>9</v>
      </c>
      <c r="D227" s="57">
        <v>2599094</v>
      </c>
      <c r="E227" s="57">
        <v>1344454</v>
      </c>
      <c r="F227" s="57">
        <v>1254640</v>
      </c>
    </row>
    <row r="228" spans="2:6" x14ac:dyDescent="0.25">
      <c r="B228" s="82">
        <v>2045</v>
      </c>
      <c r="C228" s="83" t="s">
        <v>10</v>
      </c>
      <c r="D228" s="57">
        <v>2649767</v>
      </c>
      <c r="E228" s="57">
        <v>1364540</v>
      </c>
      <c r="F228" s="57">
        <v>1285227</v>
      </c>
    </row>
    <row r="229" spans="2:6" x14ac:dyDescent="0.25">
      <c r="B229" s="82">
        <v>2045</v>
      </c>
      <c r="C229" s="83" t="s">
        <v>11</v>
      </c>
      <c r="D229" s="57">
        <v>2692460</v>
      </c>
      <c r="E229" s="57">
        <v>1378932</v>
      </c>
      <c r="F229" s="57">
        <v>1313528</v>
      </c>
    </row>
    <row r="230" spans="2:6" x14ac:dyDescent="0.25">
      <c r="B230" s="82">
        <v>2045</v>
      </c>
      <c r="C230" s="83" t="s">
        <v>12</v>
      </c>
      <c r="D230" s="57">
        <v>2733844</v>
      </c>
      <c r="E230" s="57">
        <v>1393183</v>
      </c>
      <c r="F230" s="57">
        <v>1340661</v>
      </c>
    </row>
    <row r="231" spans="2:6" x14ac:dyDescent="0.25">
      <c r="B231" s="82">
        <v>2045</v>
      </c>
      <c r="C231" s="83" t="s">
        <v>13</v>
      </c>
      <c r="D231" s="57">
        <v>2764386</v>
      </c>
      <c r="E231" s="57">
        <v>1401942</v>
      </c>
      <c r="F231" s="57">
        <v>1362444</v>
      </c>
    </row>
    <row r="232" spans="2:6" x14ac:dyDescent="0.25">
      <c r="B232" s="82">
        <v>2045</v>
      </c>
      <c r="C232" s="83" t="s">
        <v>14</v>
      </c>
      <c r="D232" s="57">
        <v>2742979</v>
      </c>
      <c r="E232" s="57">
        <v>1384658</v>
      </c>
      <c r="F232" s="57">
        <v>1358321</v>
      </c>
    </row>
    <row r="233" spans="2:6" x14ac:dyDescent="0.25">
      <c r="B233" s="82">
        <v>2045</v>
      </c>
      <c r="C233" s="83" t="s">
        <v>15</v>
      </c>
      <c r="D233" s="57">
        <v>2653604</v>
      </c>
      <c r="E233" s="57">
        <v>1333769</v>
      </c>
      <c r="F233" s="57">
        <v>1319835</v>
      </c>
    </row>
    <row r="234" spans="2:6" x14ac:dyDescent="0.25">
      <c r="B234" s="82">
        <v>2045</v>
      </c>
      <c r="C234" s="83" t="s">
        <v>16</v>
      </c>
      <c r="D234" s="57">
        <v>2553754</v>
      </c>
      <c r="E234" s="57">
        <v>1275031</v>
      </c>
      <c r="F234" s="57">
        <v>1278723</v>
      </c>
    </row>
    <row r="235" spans="2:6" x14ac:dyDescent="0.25">
      <c r="B235" s="82">
        <v>2045</v>
      </c>
      <c r="C235" s="83" t="s">
        <v>17</v>
      </c>
      <c r="D235" s="57">
        <v>2475951</v>
      </c>
      <c r="E235" s="57">
        <v>1223744</v>
      </c>
      <c r="F235" s="57">
        <v>1252207</v>
      </c>
    </row>
    <row r="236" spans="2:6" x14ac:dyDescent="0.25">
      <c r="B236" s="82">
        <v>2045</v>
      </c>
      <c r="C236" s="83" t="s">
        <v>18</v>
      </c>
      <c r="D236" s="57">
        <v>2227281</v>
      </c>
      <c r="E236" s="57">
        <v>1086889</v>
      </c>
      <c r="F236" s="57">
        <v>1140392</v>
      </c>
    </row>
    <row r="237" spans="2:6" x14ac:dyDescent="0.25">
      <c r="B237" s="82">
        <v>2045</v>
      </c>
      <c r="C237" s="83" t="s">
        <v>19</v>
      </c>
      <c r="D237" s="57">
        <v>1861673</v>
      </c>
      <c r="E237" s="57">
        <v>893824</v>
      </c>
      <c r="F237" s="57">
        <v>967849</v>
      </c>
    </row>
    <row r="238" spans="2:6" x14ac:dyDescent="0.25">
      <c r="B238" s="82">
        <v>2045</v>
      </c>
      <c r="C238" s="83" t="s">
        <v>20</v>
      </c>
      <c r="D238" s="57">
        <v>1527942</v>
      </c>
      <c r="E238" s="57">
        <v>719558</v>
      </c>
      <c r="F238" s="57">
        <v>808384</v>
      </c>
    </row>
    <row r="239" spans="2:6" x14ac:dyDescent="0.25">
      <c r="B239" s="82">
        <v>2045</v>
      </c>
      <c r="C239" s="83" t="s">
        <v>41</v>
      </c>
      <c r="D239" s="57">
        <v>1223296</v>
      </c>
      <c r="E239" s="57">
        <v>559064</v>
      </c>
      <c r="F239" s="57">
        <v>664232</v>
      </c>
    </row>
    <row r="240" spans="2:6" x14ac:dyDescent="0.25">
      <c r="B240" s="84">
        <v>2045</v>
      </c>
      <c r="C240" s="85" t="s">
        <v>30</v>
      </c>
      <c r="D240" s="66">
        <v>1691159</v>
      </c>
      <c r="E240" s="66">
        <v>669717</v>
      </c>
      <c r="F240" s="66">
        <v>1021442</v>
      </c>
    </row>
    <row r="241" spans="1:7" ht="15" customHeight="1" x14ac:dyDescent="0.25">
      <c r="A241" s="48"/>
      <c r="B241" s="160">
        <v>2045</v>
      </c>
      <c r="C241" s="70" t="s">
        <v>24</v>
      </c>
      <c r="D241" s="71">
        <f>+SUM(D237:D240)/SUM(D224:D240)</f>
        <v>8.1716253519372631E-2</v>
      </c>
      <c r="E241" s="71">
        <f>+SUM(E237:E240)/SUM(E224:E240)</f>
        <v>0.1432120283142462</v>
      </c>
      <c r="F241" s="71">
        <f>+SUM(F237:F240)/SUM(F224:F240)</f>
        <v>0.17383674633946317</v>
      </c>
      <c r="G241" s="48"/>
    </row>
    <row r="242" spans="1:7" ht="15" customHeight="1" x14ac:dyDescent="0.25">
      <c r="A242" s="48"/>
      <c r="B242" s="69">
        <v>2045</v>
      </c>
      <c r="C242" s="70" t="s">
        <v>25</v>
      </c>
      <c r="D242" s="71">
        <f>+SUM(D237:D240)/SUM(D224:D226)</f>
        <v>0.14087728477781078</v>
      </c>
      <c r="E242" s="71">
        <f>+SUM(E237:E240)/SUM(E224:E226)</f>
        <v>0.74469721881235207</v>
      </c>
      <c r="F242" s="71">
        <f>+SUM(F237:F240)/SUM(F224:F226)</f>
        <v>0.97606022526676739</v>
      </c>
      <c r="G242" s="48"/>
    </row>
    <row r="243" spans="1:7" ht="15" customHeight="1" x14ac:dyDescent="0.25">
      <c r="A243" s="48"/>
      <c r="B243" s="69">
        <v>2045</v>
      </c>
      <c r="C243" s="70" t="s">
        <v>26</v>
      </c>
      <c r="D243" s="71">
        <f>+D240/SUM(D237:D240)</f>
        <v>0.26826462904123843</v>
      </c>
      <c r="E243" s="71">
        <f>+E240/SUM(E237:E240)</f>
        <v>0.23563637975724827</v>
      </c>
      <c r="F243" s="71">
        <f>+F240/SUM(F237:F240)</f>
        <v>0.29505183125947637</v>
      </c>
      <c r="G243" s="48"/>
    </row>
    <row r="244" spans="1:7" ht="15" customHeight="1" x14ac:dyDescent="0.25">
      <c r="A244" s="48"/>
      <c r="B244" s="69">
        <v>2045</v>
      </c>
      <c r="C244" s="70" t="s">
        <v>27</v>
      </c>
      <c r="D244" s="71">
        <f>+SUM(D224:D226,D237:D240)/SUM(D227:D236)</f>
        <v>1.9565591236310567</v>
      </c>
      <c r="E244" s="71">
        <f>+SUM(E224:E226,E237:E240)/SUM(E227:E236)</f>
        <v>0.50493867435415496</v>
      </c>
      <c r="F244" s="71">
        <f>+SUM(F224:F226,F237:F240)/SUM(F227:F236)</f>
        <v>0.54306027795801293</v>
      </c>
      <c r="G244" s="48"/>
    </row>
    <row r="245" spans="1:7" ht="15" customHeight="1" x14ac:dyDescent="0.25">
      <c r="A245" s="48"/>
      <c r="B245" s="69">
        <v>2045</v>
      </c>
      <c r="C245" s="70" t="s">
        <v>28</v>
      </c>
      <c r="D245" s="71">
        <f>+SUM(D224:D226)/SUM(D227:D236)</f>
        <v>1.7149601887394073</v>
      </c>
      <c r="E245" s="71">
        <f>+SUM(E224:E226)/SUM(E227:E236)</f>
        <v>0.28941335431134357</v>
      </c>
      <c r="F245" s="71">
        <f>+SUM(F224:F226)/SUM(F227:F236)</f>
        <v>0.27481969983212429</v>
      </c>
      <c r="G245" s="48"/>
    </row>
    <row r="246" spans="1:7" ht="15" customHeight="1" x14ac:dyDescent="0.25">
      <c r="A246" s="48"/>
      <c r="B246" s="69">
        <v>2045</v>
      </c>
      <c r="C246" s="73" t="s">
        <v>29</v>
      </c>
      <c r="D246" s="96">
        <f>+SUM(D227:D236)/SUM(D237:D240)</f>
        <v>4.1390910951179158</v>
      </c>
      <c r="E246" s="96">
        <f>+SUM(E227:E236)/SUM(E237:E240)</f>
        <v>4.6398260761258241</v>
      </c>
      <c r="F246" s="96">
        <f>+SUM(F227:F236)/SUM(F237:F240)</f>
        <v>3.7279967370585054</v>
      </c>
      <c r="G246" s="48"/>
    </row>
    <row r="247" spans="1:7" x14ac:dyDescent="0.25">
      <c r="B247" s="81">
        <v>2050</v>
      </c>
      <c r="C247" s="81" t="s">
        <v>3</v>
      </c>
      <c r="D247" s="131">
        <v>40500761</v>
      </c>
      <c r="E247" s="131">
        <v>20195498</v>
      </c>
      <c r="F247" s="131">
        <v>20305263</v>
      </c>
    </row>
    <row r="248" spans="1:7" x14ac:dyDescent="0.25">
      <c r="B248" s="82">
        <v>2050</v>
      </c>
      <c r="C248" s="83" t="s">
        <v>6</v>
      </c>
      <c r="D248" s="57">
        <v>40500761</v>
      </c>
      <c r="E248" s="57">
        <v>1190523</v>
      </c>
      <c r="F248" s="57">
        <v>1105489</v>
      </c>
    </row>
    <row r="249" spans="1:7" x14ac:dyDescent="0.25">
      <c r="B249" s="82">
        <v>2050</v>
      </c>
      <c r="C249" s="83" t="s">
        <v>7</v>
      </c>
      <c r="D249" s="57">
        <v>2377882</v>
      </c>
      <c r="E249" s="57">
        <v>1232535</v>
      </c>
      <c r="F249" s="57">
        <v>1145347</v>
      </c>
    </row>
    <row r="250" spans="1:7" x14ac:dyDescent="0.25">
      <c r="B250" s="82">
        <v>2050</v>
      </c>
      <c r="C250" s="83" t="s">
        <v>8</v>
      </c>
      <c r="D250" s="57">
        <v>2459532</v>
      </c>
      <c r="E250" s="57">
        <v>1274673</v>
      </c>
      <c r="F250" s="57">
        <v>1184859</v>
      </c>
    </row>
    <row r="251" spans="1:7" x14ac:dyDescent="0.25">
      <c r="B251" s="82">
        <v>2050</v>
      </c>
      <c r="C251" s="83" t="s">
        <v>9</v>
      </c>
      <c r="D251" s="57">
        <v>2532595</v>
      </c>
      <c r="E251" s="57">
        <v>1310406</v>
      </c>
      <c r="F251" s="57">
        <v>1222189</v>
      </c>
    </row>
    <row r="252" spans="1:7" x14ac:dyDescent="0.25">
      <c r="B252" s="82">
        <v>2050</v>
      </c>
      <c r="C252" s="83" t="s">
        <v>10</v>
      </c>
      <c r="D252" s="57">
        <v>2590838</v>
      </c>
      <c r="E252" s="57">
        <v>1335042</v>
      </c>
      <c r="F252" s="57">
        <v>1255796</v>
      </c>
    </row>
    <row r="253" spans="1:7" x14ac:dyDescent="0.25">
      <c r="B253" s="82">
        <v>2050</v>
      </c>
      <c r="C253" s="83" t="s">
        <v>11</v>
      </c>
      <c r="D253" s="57">
        <v>2638828</v>
      </c>
      <c r="E253" s="57">
        <v>1352886</v>
      </c>
      <c r="F253" s="57">
        <v>1285942</v>
      </c>
    </row>
    <row r="254" spans="1:7" x14ac:dyDescent="0.25">
      <c r="B254" s="82">
        <v>2050</v>
      </c>
      <c r="C254" s="83" t="s">
        <v>12</v>
      </c>
      <c r="D254" s="57">
        <v>2682676</v>
      </c>
      <c r="E254" s="57">
        <v>1369152</v>
      </c>
      <c r="F254" s="57">
        <v>1313524</v>
      </c>
    </row>
    <row r="255" spans="1:7" x14ac:dyDescent="0.25">
      <c r="B255" s="82">
        <v>2050</v>
      </c>
      <c r="C255" s="83" t="s">
        <v>13</v>
      </c>
      <c r="D255" s="57">
        <v>2724300</v>
      </c>
      <c r="E255" s="57">
        <v>1384533</v>
      </c>
      <c r="F255" s="57">
        <v>1339767</v>
      </c>
    </row>
    <row r="256" spans="1:7" x14ac:dyDescent="0.25">
      <c r="B256" s="82">
        <v>2050</v>
      </c>
      <c r="C256" s="83" t="s">
        <v>14</v>
      </c>
      <c r="D256" s="57">
        <v>2752676</v>
      </c>
      <c r="E256" s="57">
        <v>1392605</v>
      </c>
      <c r="F256" s="57">
        <v>1360071</v>
      </c>
    </row>
    <row r="257" spans="1:7" x14ac:dyDescent="0.25">
      <c r="B257" s="82">
        <v>2050</v>
      </c>
      <c r="C257" s="83" t="s">
        <v>15</v>
      </c>
      <c r="D257" s="57">
        <v>2724489</v>
      </c>
      <c r="E257" s="57">
        <v>1371465</v>
      </c>
      <c r="F257" s="57">
        <v>1353024</v>
      </c>
    </row>
    <row r="258" spans="1:7" x14ac:dyDescent="0.25">
      <c r="B258" s="82">
        <v>2050</v>
      </c>
      <c r="C258" s="83" t="s">
        <v>16</v>
      </c>
      <c r="D258" s="57">
        <v>2623107</v>
      </c>
      <c r="E258" s="57">
        <v>1313092</v>
      </c>
      <c r="F258" s="57">
        <v>1310015</v>
      </c>
    </row>
    <row r="259" spans="1:7" x14ac:dyDescent="0.25">
      <c r="B259" s="82">
        <v>2050</v>
      </c>
      <c r="C259" s="83" t="s">
        <v>17</v>
      </c>
      <c r="D259" s="57">
        <v>2501620</v>
      </c>
      <c r="E259" s="57">
        <v>1241907</v>
      </c>
      <c r="F259" s="57">
        <v>1259713</v>
      </c>
    </row>
    <row r="260" spans="1:7" x14ac:dyDescent="0.25">
      <c r="B260" s="82">
        <v>2050</v>
      </c>
      <c r="C260" s="83" t="s">
        <v>18</v>
      </c>
      <c r="D260" s="57">
        <v>2388344</v>
      </c>
      <c r="E260" s="57">
        <v>1170969</v>
      </c>
      <c r="F260" s="57">
        <v>1217375</v>
      </c>
    </row>
    <row r="261" spans="1:7" x14ac:dyDescent="0.25">
      <c r="B261" s="82">
        <v>2050</v>
      </c>
      <c r="C261" s="83" t="s">
        <v>19</v>
      </c>
      <c r="D261" s="57">
        <v>2104377</v>
      </c>
      <c r="E261" s="57">
        <v>1014883</v>
      </c>
      <c r="F261" s="57">
        <v>1089494</v>
      </c>
    </row>
    <row r="262" spans="1:7" x14ac:dyDescent="0.25">
      <c r="B262" s="82">
        <v>2050</v>
      </c>
      <c r="C262" s="83" t="s">
        <v>20</v>
      </c>
      <c r="D262" s="57">
        <v>1700167</v>
      </c>
      <c r="E262" s="57">
        <v>804395</v>
      </c>
      <c r="F262" s="57">
        <v>895772</v>
      </c>
    </row>
    <row r="263" spans="1:7" x14ac:dyDescent="0.25">
      <c r="B263" s="82">
        <v>2050</v>
      </c>
      <c r="C263" s="83" t="s">
        <v>41</v>
      </c>
      <c r="D263" s="57">
        <v>1325241</v>
      </c>
      <c r="E263" s="57">
        <v>608545</v>
      </c>
      <c r="F263" s="57">
        <v>716696</v>
      </c>
    </row>
    <row r="264" spans="1:7" x14ac:dyDescent="0.25">
      <c r="B264" s="84">
        <v>2050</v>
      </c>
      <c r="C264" s="85" t="s">
        <v>30</v>
      </c>
      <c r="D264" s="66">
        <v>2078077</v>
      </c>
      <c r="E264" s="66">
        <v>827887</v>
      </c>
      <c r="F264" s="66">
        <v>1250190</v>
      </c>
    </row>
    <row r="265" spans="1:7" ht="15" customHeight="1" x14ac:dyDescent="0.25">
      <c r="A265" s="48"/>
      <c r="B265" s="160">
        <v>2050</v>
      </c>
      <c r="C265" s="70" t="s">
        <v>24</v>
      </c>
      <c r="D265" s="71">
        <f>+SUM(D261:D264)/SUM(D248:D264)</f>
        <v>9.1580144770042143E-2</v>
      </c>
      <c r="E265" s="71">
        <f>+SUM(E261:E264)/SUM(E248:E264)</f>
        <v>0.16120969138765481</v>
      </c>
      <c r="F265" s="71">
        <f>+SUM(F261:F264)/SUM(F248:F264)</f>
        <v>0.19463682888520084</v>
      </c>
      <c r="G265" s="48"/>
    </row>
    <row r="266" spans="1:7" ht="15" customHeight="1" x14ac:dyDescent="0.25">
      <c r="A266" s="48"/>
      <c r="B266" s="69">
        <v>2050</v>
      </c>
      <c r="C266" s="70" t="s">
        <v>25</v>
      </c>
      <c r="D266" s="71">
        <f>+SUM(D261:D264)/SUM(D248:D250)</f>
        <v>0.15897997658705937</v>
      </c>
      <c r="E266" s="71">
        <f>+SUM(E261:E264)/SUM(E248:E250)</f>
        <v>0.88046155872344423</v>
      </c>
      <c r="F266" s="71">
        <f>+SUM(F261:F264)/SUM(F248:F250)</f>
        <v>1.1503209685376612</v>
      </c>
      <c r="G266" s="48"/>
    </row>
    <row r="267" spans="1:7" ht="15" customHeight="1" x14ac:dyDescent="0.25">
      <c r="A267" s="48"/>
      <c r="B267" s="69">
        <v>2050</v>
      </c>
      <c r="C267" s="70" t="s">
        <v>26</v>
      </c>
      <c r="D267" s="71">
        <f>+D264/SUM(D261:D264)</f>
        <v>0.28830699033916019</v>
      </c>
      <c r="E267" s="71">
        <f>+E264/SUM(E261:E264)</f>
        <v>0.25428769761434528</v>
      </c>
      <c r="F267" s="71">
        <f>+F264/SUM(F261:F264)</f>
        <v>0.3163314568872857</v>
      </c>
      <c r="G267" s="48"/>
    </row>
    <row r="268" spans="1:7" ht="15" customHeight="1" x14ac:dyDescent="0.25">
      <c r="A268" s="48"/>
      <c r="B268" s="69">
        <v>2050</v>
      </c>
      <c r="C268" s="70" t="s">
        <v>27</v>
      </c>
      <c r="D268" s="71">
        <f>+SUM(D248:D250,D261:D264)/SUM(D251:D260)</f>
        <v>2.0086810235053281</v>
      </c>
      <c r="E268" s="71">
        <f>+SUM(E248:E250,E261:E264)/SUM(E251:E260)</f>
        <v>0.52510278425776302</v>
      </c>
      <c r="F268" s="71">
        <f>+SUM(F248:F250,F261:F264)/SUM(F251:F260)</f>
        <v>0.57192916911555691</v>
      </c>
      <c r="G268" s="48"/>
    </row>
    <row r="269" spans="1:7" ht="15" customHeight="1" x14ac:dyDescent="0.25">
      <c r="A269" s="48"/>
      <c r="B269" s="69">
        <v>2050</v>
      </c>
      <c r="C269" s="70" t="s">
        <v>28</v>
      </c>
      <c r="D269" s="71">
        <f>+SUM(D248:D250)/SUM(D251:D260)</f>
        <v>1.7331455798058317</v>
      </c>
      <c r="E269" s="71">
        <f>+SUM(E248:E250)/SUM(E251:E260)</f>
        <v>0.27924143507311588</v>
      </c>
      <c r="F269" s="71">
        <f>+SUM(F248:F250)/SUM(F251:F260)</f>
        <v>0.26597386040675625</v>
      </c>
      <c r="G269" s="48"/>
    </row>
    <row r="270" spans="1:7" ht="15" customHeight="1" x14ac:dyDescent="0.25">
      <c r="A270" s="48"/>
      <c r="B270" s="72">
        <v>2050</v>
      </c>
      <c r="C270" s="73" t="s">
        <v>29</v>
      </c>
      <c r="D270" s="96">
        <f>+SUM(D251:D260)/SUM(D261:D264)</f>
        <v>3.6292971480308585</v>
      </c>
      <c r="E270" s="96">
        <f>+SUM(E251:E260)/SUM(E261:E264)</f>
        <v>4.0673330855635177</v>
      </c>
      <c r="F270" s="96">
        <f>+SUM(F251:F260)/SUM(F261:F264)</f>
        <v>3.2684512134148687</v>
      </c>
      <c r="G270" s="48"/>
    </row>
    <row r="272" spans="1:7" x14ac:dyDescent="0.25">
      <c r="B272" s="115" t="s">
        <v>181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K119"/>
  <sheetViews>
    <sheetView showGridLines="0" zoomScale="60" zoomScaleNormal="60" workbookViewId="0">
      <selection activeCell="B116" sqref="B116"/>
    </sheetView>
  </sheetViews>
  <sheetFormatPr baseColWidth="10" defaultRowHeight="15" x14ac:dyDescent="0.25"/>
  <cols>
    <col min="3" max="3" width="18.85546875" bestFit="1" customWidth="1"/>
    <col min="4" max="4" width="19.28515625" bestFit="1" customWidth="1"/>
    <col min="5" max="5" width="18.5703125" style="48" bestFit="1" customWidth="1"/>
    <col min="6" max="6" width="42.28515625" style="48" bestFit="1" customWidth="1"/>
    <col min="7" max="11" width="11.42578125" style="48"/>
  </cols>
  <sheetData>
    <row r="2" spans="2:6" x14ac:dyDescent="0.25">
      <c r="B2" s="3" t="s">
        <v>47</v>
      </c>
      <c r="C2" s="47"/>
      <c r="D2" s="47"/>
      <c r="E2" s="47"/>
      <c r="F2" s="47"/>
    </row>
    <row r="3" spans="2:6" x14ac:dyDescent="0.25">
      <c r="B3" s="94"/>
      <c r="C3" s="94"/>
      <c r="D3" s="94"/>
      <c r="E3" s="94"/>
      <c r="F3" s="94"/>
    </row>
    <row r="4" spans="2:6" x14ac:dyDescent="0.25">
      <c r="B4" s="94"/>
      <c r="C4" s="94"/>
      <c r="D4" s="94"/>
      <c r="E4" s="94"/>
      <c r="F4" s="94"/>
    </row>
    <row r="5" spans="2:6" x14ac:dyDescent="0.25">
      <c r="B5" s="58" t="s">
        <v>1</v>
      </c>
      <c r="C5" s="58" t="s">
        <v>49</v>
      </c>
      <c r="D5" s="58" t="s">
        <v>50</v>
      </c>
      <c r="E5" s="58" t="s">
        <v>178</v>
      </c>
      <c r="F5" s="58" t="s">
        <v>179</v>
      </c>
    </row>
    <row r="6" spans="2:6" x14ac:dyDescent="0.25">
      <c r="B6" s="60">
        <v>1904</v>
      </c>
      <c r="C6" s="94">
        <v>70192</v>
      </c>
      <c r="D6" s="94">
        <v>48958</v>
      </c>
      <c r="E6" s="94">
        <v>6461</v>
      </c>
      <c r="F6" s="94"/>
    </row>
    <row r="7" spans="2:6" x14ac:dyDescent="0.25">
      <c r="B7" s="60">
        <v>1905</v>
      </c>
      <c r="C7" s="94">
        <v>68978</v>
      </c>
      <c r="D7" s="94">
        <v>58343</v>
      </c>
      <c r="E7" s="94">
        <v>5371</v>
      </c>
      <c r="F7" s="94">
        <v>410</v>
      </c>
    </row>
    <row r="8" spans="2:6" x14ac:dyDescent="0.25">
      <c r="B8" s="60">
        <v>1906</v>
      </c>
      <c r="C8" s="94">
        <v>70495</v>
      </c>
      <c r="D8" s="94">
        <v>53583</v>
      </c>
      <c r="E8" s="94">
        <v>6246</v>
      </c>
      <c r="F8" s="94">
        <v>1049</v>
      </c>
    </row>
    <row r="9" spans="2:6" x14ac:dyDescent="0.25">
      <c r="B9" s="60">
        <v>1907</v>
      </c>
      <c r="C9" s="94">
        <v>74324</v>
      </c>
      <c r="D9" s="94">
        <v>52310</v>
      </c>
      <c r="E9" s="94">
        <v>6052</v>
      </c>
      <c r="F9" s="94">
        <v>912</v>
      </c>
    </row>
    <row r="10" spans="2:6" x14ac:dyDescent="0.25">
      <c r="B10" s="60">
        <v>1908</v>
      </c>
      <c r="C10" s="94">
        <v>71073</v>
      </c>
      <c r="D10" s="94">
        <v>57088</v>
      </c>
      <c r="E10" s="94">
        <v>6050</v>
      </c>
      <c r="F10" s="94">
        <v>3193</v>
      </c>
    </row>
    <row r="11" spans="2:6" x14ac:dyDescent="0.25">
      <c r="B11" s="60">
        <v>1909</v>
      </c>
      <c r="C11" s="94">
        <v>72380</v>
      </c>
      <c r="D11" s="94">
        <v>53402</v>
      </c>
      <c r="E11" s="94">
        <v>6004</v>
      </c>
      <c r="F11" s="94">
        <v>2221</v>
      </c>
    </row>
    <row r="12" spans="2:6" x14ac:dyDescent="0.25">
      <c r="B12" s="60">
        <v>1910</v>
      </c>
      <c r="C12" s="94">
        <v>82487</v>
      </c>
      <c r="D12" s="94">
        <v>55436</v>
      </c>
      <c r="E12" s="94">
        <v>6140</v>
      </c>
      <c r="F12" s="94">
        <v>1040</v>
      </c>
    </row>
    <row r="13" spans="2:6" x14ac:dyDescent="0.25">
      <c r="B13" s="60">
        <v>1911</v>
      </c>
      <c r="C13" s="94">
        <v>83753</v>
      </c>
      <c r="D13" s="94">
        <v>55428</v>
      </c>
      <c r="E13" s="94">
        <v>8017</v>
      </c>
      <c r="F13" s="94">
        <v>3025</v>
      </c>
    </row>
    <row r="14" spans="2:6" x14ac:dyDescent="0.25">
      <c r="B14" s="60">
        <v>1912</v>
      </c>
      <c r="C14" s="94">
        <v>75892</v>
      </c>
      <c r="D14" s="94">
        <v>65729</v>
      </c>
      <c r="E14" s="94">
        <v>9365</v>
      </c>
      <c r="F14" s="94">
        <v>1634</v>
      </c>
    </row>
    <row r="15" spans="2:6" x14ac:dyDescent="0.25">
      <c r="B15" s="60">
        <v>1913</v>
      </c>
      <c r="C15" s="94">
        <v>76588</v>
      </c>
      <c r="D15" s="94">
        <v>52847</v>
      </c>
      <c r="E15" s="94">
        <v>9963</v>
      </c>
      <c r="F15" s="94">
        <v>909</v>
      </c>
    </row>
    <row r="16" spans="2:6" x14ac:dyDescent="0.25">
      <c r="B16" s="60">
        <v>1914</v>
      </c>
      <c r="C16" s="94">
        <v>75817</v>
      </c>
      <c r="D16" s="94">
        <v>51697</v>
      </c>
      <c r="E16" s="94">
        <v>7492</v>
      </c>
      <c r="F16" s="94">
        <v>868</v>
      </c>
    </row>
    <row r="17" spans="2:6" x14ac:dyDescent="0.25">
      <c r="B17" s="60">
        <v>1915</v>
      </c>
      <c r="C17" s="94">
        <v>74989</v>
      </c>
      <c r="D17" s="94">
        <v>63133</v>
      </c>
      <c r="E17" s="94">
        <v>6662</v>
      </c>
      <c r="F17" s="94">
        <v>1048</v>
      </c>
    </row>
    <row r="18" spans="2:6" x14ac:dyDescent="0.25">
      <c r="B18" s="60">
        <v>1916</v>
      </c>
      <c r="C18" s="94">
        <v>74816</v>
      </c>
      <c r="D18" s="94">
        <v>66186</v>
      </c>
      <c r="E18" s="94">
        <v>6696</v>
      </c>
      <c r="F18" s="94">
        <v>959</v>
      </c>
    </row>
    <row r="19" spans="2:6" x14ac:dyDescent="0.25">
      <c r="B19" s="60">
        <v>1917</v>
      </c>
      <c r="C19" s="94">
        <v>77486</v>
      </c>
      <c r="D19" s="94">
        <v>57802</v>
      </c>
      <c r="E19" s="94">
        <v>8655</v>
      </c>
      <c r="F19" s="94">
        <v>675</v>
      </c>
    </row>
    <row r="20" spans="2:6" x14ac:dyDescent="0.25">
      <c r="B20" s="60">
        <v>1918</v>
      </c>
      <c r="C20" s="94">
        <v>75882</v>
      </c>
      <c r="D20" s="94">
        <v>67886</v>
      </c>
      <c r="E20" s="94">
        <v>12691</v>
      </c>
      <c r="F20" s="94">
        <v>312</v>
      </c>
    </row>
    <row r="21" spans="2:6" x14ac:dyDescent="0.25">
      <c r="B21" s="60">
        <v>1919</v>
      </c>
      <c r="C21" s="94">
        <v>83055</v>
      </c>
      <c r="D21" s="94">
        <v>62019</v>
      </c>
      <c r="E21" s="94">
        <v>17170</v>
      </c>
      <c r="F21" s="94">
        <v>-445</v>
      </c>
    </row>
    <row r="22" spans="2:6" x14ac:dyDescent="0.25">
      <c r="B22" s="60">
        <v>1920</v>
      </c>
      <c r="C22" s="94">
        <v>74174</v>
      </c>
      <c r="D22" s="94">
        <v>54715</v>
      </c>
      <c r="E22" s="94">
        <v>12874</v>
      </c>
      <c r="F22" s="94">
        <v>-705</v>
      </c>
    </row>
    <row r="23" spans="2:6" x14ac:dyDescent="0.25">
      <c r="B23" s="60">
        <v>1921</v>
      </c>
      <c r="C23" s="94">
        <v>71614</v>
      </c>
      <c r="D23" s="94">
        <v>59994</v>
      </c>
      <c r="E23" s="94">
        <v>6492</v>
      </c>
      <c r="F23" s="94">
        <v>934</v>
      </c>
    </row>
    <row r="24" spans="2:6" x14ac:dyDescent="0.25">
      <c r="B24" s="60">
        <v>1922</v>
      </c>
      <c r="C24" s="94">
        <v>76385</v>
      </c>
      <c r="D24" s="94">
        <v>56498</v>
      </c>
      <c r="E24" s="94">
        <v>7081</v>
      </c>
      <c r="F24" s="94">
        <v>837</v>
      </c>
    </row>
    <row r="25" spans="2:6" x14ac:dyDescent="0.25">
      <c r="B25" s="60">
        <v>1923</v>
      </c>
      <c r="C25" s="94">
        <v>82137</v>
      </c>
      <c r="D25" s="94">
        <v>54509</v>
      </c>
      <c r="E25" s="94">
        <v>8820</v>
      </c>
      <c r="F25" s="94">
        <v>-296</v>
      </c>
    </row>
    <row r="26" spans="2:6" x14ac:dyDescent="0.25">
      <c r="B26" s="60">
        <v>1924</v>
      </c>
      <c r="C26" s="94">
        <v>81750</v>
      </c>
      <c r="D26" s="94">
        <v>54261</v>
      </c>
      <c r="E26" s="94">
        <v>9183</v>
      </c>
      <c r="F26" s="94">
        <v>1900</v>
      </c>
    </row>
    <row r="27" spans="2:6" x14ac:dyDescent="0.25">
      <c r="B27" s="60">
        <v>1925</v>
      </c>
      <c r="C27" s="94">
        <v>95741</v>
      </c>
      <c r="D27" s="94">
        <v>51782</v>
      </c>
      <c r="E27" s="94">
        <v>11556</v>
      </c>
      <c r="F27" s="94">
        <v>1221</v>
      </c>
    </row>
    <row r="28" spans="2:6" x14ac:dyDescent="0.25">
      <c r="B28" s="60">
        <v>1926</v>
      </c>
      <c r="C28" s="94">
        <v>91648</v>
      </c>
      <c r="D28" s="94">
        <v>66092</v>
      </c>
      <c r="E28" s="94">
        <v>17334</v>
      </c>
      <c r="F28" s="94">
        <v>5120</v>
      </c>
    </row>
    <row r="29" spans="2:6" x14ac:dyDescent="0.25">
      <c r="B29" s="60">
        <v>1927</v>
      </c>
      <c r="C29" s="94">
        <v>90745</v>
      </c>
      <c r="D29" s="94">
        <v>58876</v>
      </c>
      <c r="E29" s="94">
        <v>14242</v>
      </c>
      <c r="F29" s="94">
        <v>3545</v>
      </c>
    </row>
    <row r="30" spans="2:6" x14ac:dyDescent="0.25">
      <c r="B30" s="60">
        <v>1928</v>
      </c>
      <c r="C30" s="94">
        <v>92093</v>
      </c>
      <c r="D30" s="94">
        <v>57226</v>
      </c>
      <c r="E30" s="94">
        <v>12406</v>
      </c>
      <c r="F30" s="94">
        <v>421</v>
      </c>
    </row>
    <row r="31" spans="2:6" x14ac:dyDescent="0.25">
      <c r="B31" s="60">
        <v>1929</v>
      </c>
      <c r="C31" s="94">
        <v>92991</v>
      </c>
      <c r="D31" s="94">
        <v>53168</v>
      </c>
      <c r="E31" s="94">
        <v>11809</v>
      </c>
      <c r="F31" s="94">
        <v>1884</v>
      </c>
    </row>
    <row r="32" spans="2:6" x14ac:dyDescent="0.25">
      <c r="B32" s="60">
        <v>1930</v>
      </c>
      <c r="C32" s="94">
        <v>91474</v>
      </c>
      <c r="D32" s="94">
        <v>52859</v>
      </c>
      <c r="E32" s="94">
        <v>9815</v>
      </c>
      <c r="F32" s="94">
        <v>1594</v>
      </c>
    </row>
    <row r="33" spans="2:6" x14ac:dyDescent="0.25">
      <c r="B33" s="60">
        <v>1931</v>
      </c>
      <c r="C33" s="94">
        <v>87733</v>
      </c>
      <c r="D33" s="94">
        <v>57490</v>
      </c>
      <c r="E33" s="94">
        <v>8623</v>
      </c>
      <c r="F33" s="94">
        <v>586</v>
      </c>
    </row>
    <row r="34" spans="2:6" x14ac:dyDescent="0.25">
      <c r="B34" s="60">
        <v>1932</v>
      </c>
      <c r="C34" s="94">
        <v>89901</v>
      </c>
      <c r="D34" s="94">
        <v>54147</v>
      </c>
      <c r="E34" s="94">
        <v>9949</v>
      </c>
      <c r="F34" s="94">
        <v>-1169</v>
      </c>
    </row>
    <row r="35" spans="2:6" x14ac:dyDescent="0.25">
      <c r="B35" s="60">
        <v>1933</v>
      </c>
      <c r="C35" s="94">
        <v>89739</v>
      </c>
      <c r="D35" s="94">
        <v>59384</v>
      </c>
      <c r="E35" s="94">
        <v>8498</v>
      </c>
      <c r="F35" s="94">
        <v>-647</v>
      </c>
    </row>
    <row r="36" spans="2:6" x14ac:dyDescent="0.25">
      <c r="B36" s="60">
        <v>1934</v>
      </c>
      <c r="C36" s="94">
        <v>90764</v>
      </c>
      <c r="D36" s="94">
        <v>59005</v>
      </c>
      <c r="E36" s="94">
        <v>9735</v>
      </c>
      <c r="F36" s="94">
        <v>-1043</v>
      </c>
    </row>
    <row r="37" spans="2:6" x14ac:dyDescent="0.25">
      <c r="B37" s="60">
        <v>1935</v>
      </c>
      <c r="C37" s="94">
        <v>91836</v>
      </c>
      <c r="D37" s="94">
        <v>54624</v>
      </c>
      <c r="E37" s="94">
        <v>8880</v>
      </c>
      <c r="F37" s="94">
        <v>462</v>
      </c>
    </row>
    <row r="38" spans="2:6" x14ac:dyDescent="0.25">
      <c r="B38" s="60">
        <v>1936</v>
      </c>
      <c r="C38" s="94">
        <v>106690</v>
      </c>
      <c r="D38" s="94">
        <v>58261</v>
      </c>
      <c r="E38" s="94">
        <v>10428</v>
      </c>
      <c r="F38" s="94">
        <v>2969</v>
      </c>
    </row>
    <row r="39" spans="2:6" x14ac:dyDescent="0.25">
      <c r="B39" s="60">
        <v>1937</v>
      </c>
      <c r="C39" s="94">
        <v>114922</v>
      </c>
      <c r="D39" s="94">
        <v>61827</v>
      </c>
      <c r="E39" s="94">
        <v>13656</v>
      </c>
      <c r="F39" s="94">
        <v>2842</v>
      </c>
    </row>
    <row r="40" spans="2:6" x14ac:dyDescent="0.25">
      <c r="B40" s="60">
        <v>1938</v>
      </c>
      <c r="C40" s="94">
        <v>118473</v>
      </c>
      <c r="D40" s="94">
        <v>62294</v>
      </c>
      <c r="E40" s="94">
        <v>13904</v>
      </c>
      <c r="F40" s="94">
        <v>2832</v>
      </c>
    </row>
    <row r="41" spans="2:6" x14ac:dyDescent="0.25">
      <c r="B41" s="60">
        <v>1939</v>
      </c>
      <c r="C41" s="94">
        <v>129482</v>
      </c>
      <c r="D41" s="94">
        <v>67688</v>
      </c>
      <c r="E41" s="94">
        <v>16005</v>
      </c>
      <c r="F41" s="94">
        <v>2608</v>
      </c>
    </row>
    <row r="42" spans="2:6" x14ac:dyDescent="0.25">
      <c r="B42" s="60">
        <v>1940</v>
      </c>
      <c r="C42" s="94">
        <v>133394</v>
      </c>
      <c r="D42" s="94">
        <v>61716</v>
      </c>
      <c r="E42" s="94">
        <v>17053</v>
      </c>
      <c r="F42" s="94">
        <v>600</v>
      </c>
    </row>
    <row r="43" spans="2:6" x14ac:dyDescent="0.25">
      <c r="B43" s="60">
        <v>1941</v>
      </c>
      <c r="C43" s="94">
        <v>134384</v>
      </c>
      <c r="D43" s="94">
        <v>62383</v>
      </c>
      <c r="E43" s="94">
        <v>15877</v>
      </c>
      <c r="F43" s="94">
        <v>-2184</v>
      </c>
    </row>
    <row r="44" spans="2:6" x14ac:dyDescent="0.25">
      <c r="B44" s="60">
        <v>1942</v>
      </c>
      <c r="C44" s="94">
        <v>139382</v>
      </c>
      <c r="D44" s="94">
        <v>63528</v>
      </c>
      <c r="E44" s="94">
        <v>16127</v>
      </c>
      <c r="F44" s="94">
        <v>-3668</v>
      </c>
    </row>
    <row r="45" spans="2:6" x14ac:dyDescent="0.25">
      <c r="B45" s="60">
        <v>1943</v>
      </c>
      <c r="C45" s="94">
        <v>145329</v>
      </c>
      <c r="D45" s="94">
        <v>64131</v>
      </c>
      <c r="E45" s="94">
        <v>16842</v>
      </c>
      <c r="F45" s="94">
        <v>-4156</v>
      </c>
    </row>
    <row r="46" spans="2:6" x14ac:dyDescent="0.25">
      <c r="B46" s="60">
        <v>1944</v>
      </c>
      <c r="C46" s="94">
        <v>147207</v>
      </c>
      <c r="D46" s="94">
        <v>70524</v>
      </c>
      <c r="E46" s="94">
        <v>16240</v>
      </c>
      <c r="F46" s="94">
        <v>678</v>
      </c>
    </row>
    <row r="47" spans="2:6" x14ac:dyDescent="0.25">
      <c r="B47" s="60">
        <v>1945</v>
      </c>
      <c r="C47" s="94">
        <v>154489</v>
      </c>
      <c r="D47" s="94">
        <v>64133</v>
      </c>
      <c r="E47" s="94">
        <v>17671</v>
      </c>
      <c r="F47" s="94">
        <v>5331</v>
      </c>
    </row>
    <row r="48" spans="2:6" x14ac:dyDescent="0.25">
      <c r="B48" s="60">
        <v>1946</v>
      </c>
      <c r="C48" s="94">
        <v>165302</v>
      </c>
      <c r="D48" s="94">
        <v>64614</v>
      </c>
      <c r="E48" s="94">
        <v>19543</v>
      </c>
      <c r="F48" s="94">
        <v>2735</v>
      </c>
    </row>
    <row r="49" spans="2:6" x14ac:dyDescent="0.25">
      <c r="B49" s="60">
        <v>1947</v>
      </c>
      <c r="C49" s="94">
        <v>173746</v>
      </c>
      <c r="D49" s="94">
        <v>60956</v>
      </c>
      <c r="E49" s="94">
        <v>20120</v>
      </c>
      <c r="F49" s="94">
        <v>9248</v>
      </c>
    </row>
    <row r="50" spans="2:6" x14ac:dyDescent="0.25">
      <c r="B50" s="60">
        <v>1948</v>
      </c>
      <c r="C50" s="94">
        <v>183590</v>
      </c>
      <c r="D50" s="94">
        <v>59934</v>
      </c>
      <c r="E50" s="94">
        <v>21700</v>
      </c>
      <c r="F50" s="94">
        <v>35369</v>
      </c>
    </row>
    <row r="51" spans="2:6" x14ac:dyDescent="0.25">
      <c r="B51" s="60">
        <v>1949</v>
      </c>
      <c r="C51" s="94">
        <v>198773</v>
      </c>
      <c r="D51" s="94">
        <v>57477</v>
      </c>
      <c r="E51" s="94">
        <v>23702</v>
      </c>
      <c r="F51" s="94">
        <v>23595</v>
      </c>
    </row>
    <row r="52" spans="2:6" x14ac:dyDescent="0.25">
      <c r="B52" s="60">
        <v>1950</v>
      </c>
      <c r="C52" s="94">
        <v>212096</v>
      </c>
      <c r="D52" s="94">
        <v>54397</v>
      </c>
      <c r="E52" s="94">
        <v>25094</v>
      </c>
      <c r="F52" s="94">
        <v>26736</v>
      </c>
    </row>
    <row r="53" spans="2:6" x14ac:dyDescent="0.25">
      <c r="B53" s="60">
        <v>1951</v>
      </c>
      <c r="C53" s="94">
        <v>224553</v>
      </c>
      <c r="D53" s="94">
        <v>56757</v>
      </c>
      <c r="E53" s="94">
        <v>24874</v>
      </c>
      <c r="F53" s="94">
        <v>22961</v>
      </c>
    </row>
    <row r="54" spans="2:6" x14ac:dyDescent="0.25">
      <c r="B54" s="60">
        <v>1952</v>
      </c>
      <c r="C54" s="94">
        <v>230703</v>
      </c>
      <c r="D54" s="94">
        <v>57115</v>
      </c>
      <c r="E54" s="94">
        <v>26112</v>
      </c>
      <c r="F54" s="94">
        <v>26987</v>
      </c>
    </row>
    <row r="55" spans="2:6" x14ac:dyDescent="0.25">
      <c r="B55" s="60">
        <v>1953</v>
      </c>
      <c r="C55" s="94">
        <v>250943</v>
      </c>
      <c r="D55" s="94">
        <v>53945</v>
      </c>
      <c r="E55" s="94">
        <v>29108</v>
      </c>
      <c r="F55" s="94">
        <v>40561</v>
      </c>
    </row>
    <row r="56" spans="2:6" x14ac:dyDescent="0.25">
      <c r="B56" s="60">
        <v>1954</v>
      </c>
      <c r="C56" s="94">
        <v>262134</v>
      </c>
      <c r="D56" s="94">
        <v>56846</v>
      </c>
      <c r="E56" s="94">
        <v>30863</v>
      </c>
      <c r="F56" s="94">
        <v>43523</v>
      </c>
    </row>
    <row r="57" spans="2:6" x14ac:dyDescent="0.25">
      <c r="B57" s="60">
        <v>1955</v>
      </c>
      <c r="C57" s="94">
        <v>272433</v>
      </c>
      <c r="D57" s="94">
        <v>59348</v>
      </c>
      <c r="E57" s="94">
        <v>30446</v>
      </c>
      <c r="F57" s="94">
        <v>54138</v>
      </c>
    </row>
    <row r="58" spans="2:6" x14ac:dyDescent="0.25">
      <c r="B58" s="60">
        <v>1956</v>
      </c>
      <c r="C58" s="94">
        <v>278072</v>
      </c>
      <c r="D58" s="94">
        <v>59339</v>
      </c>
      <c r="E58" s="94">
        <v>35960</v>
      </c>
      <c r="F58" s="94">
        <v>40742</v>
      </c>
    </row>
    <row r="59" spans="2:6" x14ac:dyDescent="0.25">
      <c r="B59" s="60">
        <v>1957</v>
      </c>
      <c r="C59" s="94">
        <v>284080</v>
      </c>
      <c r="D59" s="94">
        <v>61918</v>
      </c>
      <c r="E59" s="94">
        <v>34717</v>
      </c>
      <c r="F59" s="94">
        <v>44098</v>
      </c>
    </row>
    <row r="60" spans="2:6" x14ac:dyDescent="0.25">
      <c r="B60" s="60">
        <v>1958</v>
      </c>
      <c r="C60" s="94">
        <v>291747</v>
      </c>
      <c r="D60" s="94">
        <v>59126</v>
      </c>
      <c r="E60" s="94">
        <v>34990</v>
      </c>
      <c r="F60" s="94">
        <v>10334</v>
      </c>
    </row>
    <row r="61" spans="2:6" x14ac:dyDescent="0.25">
      <c r="B61" s="60">
        <v>1959</v>
      </c>
      <c r="C61" s="94">
        <v>324739</v>
      </c>
      <c r="D61" s="94">
        <v>58988</v>
      </c>
      <c r="E61" s="94">
        <v>39545</v>
      </c>
      <c r="F61" s="94">
        <v>9767</v>
      </c>
    </row>
    <row r="62" spans="2:6" x14ac:dyDescent="0.25">
      <c r="B62" s="60">
        <v>1960</v>
      </c>
      <c r="C62" s="94">
        <v>338199</v>
      </c>
      <c r="D62" s="94">
        <v>55354</v>
      </c>
      <c r="E62" s="94">
        <v>38806</v>
      </c>
      <c r="F62" s="94">
        <v>-9951</v>
      </c>
    </row>
    <row r="63" spans="2:6" x14ac:dyDescent="0.25">
      <c r="B63" s="60">
        <v>1961</v>
      </c>
      <c r="C63" s="94">
        <v>344989</v>
      </c>
      <c r="D63" s="94">
        <v>55585</v>
      </c>
      <c r="E63" s="94">
        <v>38898</v>
      </c>
      <c r="F63" s="94">
        <v>-4969</v>
      </c>
    </row>
    <row r="64" spans="2:6" x14ac:dyDescent="0.25">
      <c r="B64" s="60">
        <v>1962</v>
      </c>
      <c r="C64" s="94">
        <v>341324</v>
      </c>
      <c r="D64" s="94">
        <v>54960</v>
      </c>
      <c r="E64" s="94">
        <v>40516</v>
      </c>
      <c r="F64" s="94">
        <v>-8163</v>
      </c>
    </row>
    <row r="65" spans="2:6" x14ac:dyDescent="0.25">
      <c r="B65" s="60">
        <v>1963</v>
      </c>
      <c r="C65" s="94">
        <v>353546</v>
      </c>
      <c r="D65" s="94">
        <v>58474</v>
      </c>
      <c r="E65" s="94">
        <v>42499</v>
      </c>
      <c r="F65" s="94">
        <v>-7155</v>
      </c>
    </row>
    <row r="66" spans="2:6" x14ac:dyDescent="0.25">
      <c r="B66" s="60">
        <v>1964</v>
      </c>
      <c r="C66" s="94">
        <v>365340</v>
      </c>
      <c r="D66" s="94">
        <v>60912</v>
      </c>
      <c r="E66" s="94">
        <v>47324</v>
      </c>
      <c r="F66" s="94">
        <v>11708</v>
      </c>
    </row>
    <row r="67" spans="2:6" x14ac:dyDescent="0.25">
      <c r="B67" s="60">
        <v>1965</v>
      </c>
      <c r="C67" s="94">
        <v>379530</v>
      </c>
      <c r="D67" s="94">
        <v>61568</v>
      </c>
      <c r="E67" s="94">
        <v>49523</v>
      </c>
      <c r="F67" s="94">
        <v>7445</v>
      </c>
    </row>
    <row r="68" spans="2:6" x14ac:dyDescent="0.25">
      <c r="B68" s="60">
        <v>1966</v>
      </c>
      <c r="C68" s="94">
        <v>376367</v>
      </c>
      <c r="D68" s="94">
        <v>61691</v>
      </c>
      <c r="E68" s="94">
        <v>52102</v>
      </c>
      <c r="F68" s="94">
        <v>-5320</v>
      </c>
    </row>
    <row r="69" spans="2:6" x14ac:dyDescent="0.25">
      <c r="B69" s="60">
        <v>1967</v>
      </c>
      <c r="C69" s="94">
        <v>407986</v>
      </c>
      <c r="D69" s="94">
        <v>62111</v>
      </c>
      <c r="E69" s="94">
        <v>53150</v>
      </c>
      <c r="F69" s="94">
        <v>-24833</v>
      </c>
    </row>
    <row r="70" spans="2:6" x14ac:dyDescent="0.25">
      <c r="B70" s="60">
        <v>1968</v>
      </c>
      <c r="C70" s="94">
        <v>384678</v>
      </c>
      <c r="D70" s="94">
        <v>64592</v>
      </c>
      <c r="E70" s="94">
        <v>55932</v>
      </c>
      <c r="F70" s="94">
        <v>-58501</v>
      </c>
    </row>
    <row r="71" spans="2:6" x14ac:dyDescent="0.25">
      <c r="B71" s="60">
        <v>1969</v>
      </c>
      <c r="C71" s="94">
        <v>397003</v>
      </c>
      <c r="D71" s="94">
        <v>67784</v>
      </c>
      <c r="E71" s="94">
        <v>58130</v>
      </c>
      <c r="F71" s="94">
        <v>-36393</v>
      </c>
    </row>
    <row r="72" spans="2:6" x14ac:dyDescent="0.25">
      <c r="B72" s="60">
        <v>1970</v>
      </c>
      <c r="C72" s="94">
        <v>392583</v>
      </c>
      <c r="D72" s="94">
        <v>68493</v>
      </c>
      <c r="E72" s="94">
        <v>60128</v>
      </c>
      <c r="F72" s="94">
        <v>-63067</v>
      </c>
    </row>
    <row r="73" spans="2:6" x14ac:dyDescent="0.25">
      <c r="B73" s="60">
        <v>1971</v>
      </c>
      <c r="C73" s="94">
        <v>405964</v>
      </c>
      <c r="D73" s="94">
        <v>70478</v>
      </c>
      <c r="E73" s="94">
        <v>66044</v>
      </c>
      <c r="F73" s="94">
        <v>38985</v>
      </c>
    </row>
    <row r="74" spans="2:6" x14ac:dyDescent="0.25">
      <c r="B74" s="60">
        <v>1972</v>
      </c>
      <c r="C74" s="94">
        <v>406120</v>
      </c>
      <c r="D74" s="94">
        <v>73379</v>
      </c>
      <c r="E74" s="94">
        <v>69827</v>
      </c>
      <c r="F74" s="94">
        <v>3395</v>
      </c>
    </row>
    <row r="75" spans="2:6" x14ac:dyDescent="0.25">
      <c r="B75" s="60">
        <v>1973</v>
      </c>
      <c r="C75" s="94">
        <v>405455</v>
      </c>
      <c r="D75" s="94">
        <v>76333</v>
      </c>
      <c r="E75" s="94">
        <v>71486</v>
      </c>
      <c r="F75" s="94">
        <v>9738</v>
      </c>
    </row>
    <row r="76" spans="2:6" x14ac:dyDescent="0.25">
      <c r="B76" s="60">
        <v>1974</v>
      </c>
      <c r="C76" s="94">
        <v>433397</v>
      </c>
      <c r="D76" s="94">
        <v>73555</v>
      </c>
      <c r="E76" s="94">
        <v>82245</v>
      </c>
      <c r="F76" s="94">
        <v>70549</v>
      </c>
    </row>
    <row r="77" spans="2:6" x14ac:dyDescent="0.25">
      <c r="B77" s="60">
        <v>1975</v>
      </c>
      <c r="C77" s="94">
        <v>446110</v>
      </c>
      <c r="D77" s="94">
        <v>73388</v>
      </c>
      <c r="E77" s="94">
        <v>85662</v>
      </c>
      <c r="F77" s="94">
        <v>27671</v>
      </c>
    </row>
    <row r="78" spans="2:6" x14ac:dyDescent="0.25">
      <c r="B78" s="60">
        <v>1976</v>
      </c>
      <c r="C78" s="94">
        <v>462233</v>
      </c>
      <c r="D78" s="94">
        <v>75088</v>
      </c>
      <c r="E78" s="94">
        <v>89182</v>
      </c>
      <c r="F78" s="94">
        <v>60507</v>
      </c>
    </row>
    <row r="79" spans="2:6" x14ac:dyDescent="0.25">
      <c r="B79" s="60">
        <v>1977</v>
      </c>
      <c r="C79" s="94">
        <v>465332</v>
      </c>
      <c r="D79" s="94">
        <v>74257</v>
      </c>
      <c r="E79" s="94">
        <v>90063</v>
      </c>
      <c r="F79" s="94">
        <v>-59.625999999999998</v>
      </c>
    </row>
    <row r="80" spans="2:6" x14ac:dyDescent="0.25">
      <c r="B80" s="60">
        <v>1978</v>
      </c>
      <c r="C80" s="94">
        <v>475824</v>
      </c>
      <c r="D80" s="94">
        <v>72581</v>
      </c>
      <c r="E80" s="94">
        <v>92870</v>
      </c>
      <c r="F80" s="94">
        <v>193044</v>
      </c>
    </row>
    <row r="81" spans="2:6" x14ac:dyDescent="0.25">
      <c r="B81" s="60">
        <v>1979</v>
      </c>
      <c r="C81" s="94">
        <v>481349</v>
      </c>
      <c r="D81" s="94">
        <v>74649</v>
      </c>
      <c r="E81" s="94">
        <v>95000</v>
      </c>
      <c r="F81" s="94">
        <v>5433</v>
      </c>
    </row>
    <row r="82" spans="2:6" x14ac:dyDescent="0.25">
      <c r="B82" s="60">
        <v>1980</v>
      </c>
      <c r="C82" s="94">
        <v>493009</v>
      </c>
      <c r="D82" s="94">
        <v>77018</v>
      </c>
      <c r="E82" s="94">
        <v>92608</v>
      </c>
      <c r="F82" s="94">
        <v>-55433</v>
      </c>
    </row>
    <row r="83" spans="2:6" x14ac:dyDescent="0.25">
      <c r="B83" s="60">
        <v>1981</v>
      </c>
      <c r="C83" s="94">
        <v>497290</v>
      </c>
      <c r="D83" s="94">
        <v>80346</v>
      </c>
      <c r="E83" s="94">
        <v>91492</v>
      </c>
      <c r="F83" s="94">
        <v>-87025</v>
      </c>
    </row>
    <row r="84" spans="2:6" x14ac:dyDescent="0.25">
      <c r="B84" s="60">
        <v>1982</v>
      </c>
      <c r="C84" s="94">
        <v>510532</v>
      </c>
      <c r="D84" s="94">
        <v>77021</v>
      </c>
      <c r="E84" s="94">
        <v>90977</v>
      </c>
      <c r="F84" s="94">
        <v>-57965</v>
      </c>
    </row>
    <row r="85" spans="2:6" x14ac:dyDescent="0.25">
      <c r="B85" s="60">
        <v>1983</v>
      </c>
      <c r="C85" s="94">
        <v>514381</v>
      </c>
      <c r="D85" s="94">
        <v>75824</v>
      </c>
      <c r="E85" s="94">
        <v>93452</v>
      </c>
      <c r="F85" s="94">
        <v>14605</v>
      </c>
    </row>
    <row r="86" spans="2:6" x14ac:dyDescent="0.25">
      <c r="B86" s="60">
        <v>1984</v>
      </c>
      <c r="C86" s="94">
        <v>503973</v>
      </c>
      <c r="D86" s="94">
        <v>78091</v>
      </c>
      <c r="E86" s="94">
        <v>92137</v>
      </c>
      <c r="F86" s="94">
        <v>-45434</v>
      </c>
    </row>
    <row r="87" spans="2:6" x14ac:dyDescent="0.25">
      <c r="B87" s="60">
        <v>1985</v>
      </c>
      <c r="C87" s="94">
        <v>502329</v>
      </c>
      <c r="D87" s="94">
        <v>78938</v>
      </c>
      <c r="E87" s="94">
        <v>93939</v>
      </c>
      <c r="F87" s="94">
        <v>-25574</v>
      </c>
    </row>
    <row r="88" spans="2:6" x14ac:dyDescent="0.25">
      <c r="B88" s="60">
        <v>1986</v>
      </c>
      <c r="C88" s="94">
        <v>504278</v>
      </c>
      <c r="D88" s="94">
        <v>77647</v>
      </c>
      <c r="E88" s="94">
        <v>100002</v>
      </c>
      <c r="F88" s="94">
        <v>-19186</v>
      </c>
    </row>
    <row r="89" spans="2:6" x14ac:dyDescent="0.25">
      <c r="B89" s="60">
        <v>1987</v>
      </c>
      <c r="C89" s="94">
        <v>516774</v>
      </c>
      <c r="D89" s="94">
        <v>80322</v>
      </c>
      <c r="E89" s="94">
        <v>105058</v>
      </c>
      <c r="F89" s="94">
        <v>30523</v>
      </c>
    </row>
    <row r="90" spans="2:6" x14ac:dyDescent="0.25">
      <c r="B90" s="60">
        <v>1988</v>
      </c>
      <c r="C90" s="94">
        <v>522392</v>
      </c>
      <c r="D90" s="94">
        <v>81442</v>
      </c>
      <c r="E90" s="94">
        <v>113125</v>
      </c>
      <c r="F90" s="94">
        <v>692</v>
      </c>
    </row>
    <row r="91" spans="2:6" x14ac:dyDescent="0.25">
      <c r="B91" s="60">
        <v>1989</v>
      </c>
      <c r="C91" s="94">
        <v>529015</v>
      </c>
      <c r="D91" s="94">
        <v>84761</v>
      </c>
      <c r="E91" s="94">
        <v>111970</v>
      </c>
      <c r="F91" s="94">
        <v>8772</v>
      </c>
    </row>
    <row r="92" spans="2:6" x14ac:dyDescent="0.25">
      <c r="B92" s="60">
        <v>1990</v>
      </c>
      <c r="C92" s="94">
        <v>577976</v>
      </c>
      <c r="D92" s="94">
        <v>89830</v>
      </c>
      <c r="E92" s="94">
        <v>106303</v>
      </c>
      <c r="F92" s="94">
        <v>-1987</v>
      </c>
    </row>
    <row r="93" spans="2:6" x14ac:dyDescent="0.25">
      <c r="B93" s="60">
        <v>1991</v>
      </c>
      <c r="C93" s="94">
        <v>602024</v>
      </c>
      <c r="D93" s="94">
        <v>88634</v>
      </c>
      <c r="E93" s="53">
        <v>107136</v>
      </c>
      <c r="F93" s="94">
        <v>-46200</v>
      </c>
    </row>
    <row r="94" spans="2:6" x14ac:dyDescent="0.25">
      <c r="B94" s="60">
        <v>1992</v>
      </c>
      <c r="C94" s="94">
        <v>559950</v>
      </c>
      <c r="D94" s="94">
        <v>90566</v>
      </c>
      <c r="E94" s="53">
        <v>108955</v>
      </c>
      <c r="F94" s="94">
        <v>-11752</v>
      </c>
    </row>
    <row r="95" spans="2:6" x14ac:dyDescent="0.25">
      <c r="B95" s="60">
        <v>1993</v>
      </c>
      <c r="C95" s="94">
        <v>524387</v>
      </c>
      <c r="D95" s="94">
        <v>89105</v>
      </c>
      <c r="E95" s="53">
        <v>100942</v>
      </c>
      <c r="F95" s="94">
        <v>6965</v>
      </c>
    </row>
    <row r="96" spans="2:6" x14ac:dyDescent="0.25">
      <c r="B96" s="60">
        <v>1994</v>
      </c>
      <c r="C96" s="94">
        <v>547819</v>
      </c>
      <c r="D96" s="94">
        <v>96696</v>
      </c>
      <c r="E96" s="53">
        <v>97674</v>
      </c>
      <c r="F96" s="94">
        <v>-90670</v>
      </c>
    </row>
    <row r="97" spans="2:6" x14ac:dyDescent="0.25">
      <c r="B97" s="60">
        <v>1995</v>
      </c>
      <c r="C97" s="94">
        <v>520584</v>
      </c>
      <c r="D97" s="94">
        <v>92273</v>
      </c>
      <c r="E97" s="53">
        <v>83735</v>
      </c>
      <c r="F97" s="94">
        <v>-11752</v>
      </c>
    </row>
    <row r="98" spans="2:6" x14ac:dyDescent="0.25">
      <c r="B98" s="60">
        <v>1996</v>
      </c>
      <c r="C98" s="94">
        <v>497975</v>
      </c>
      <c r="D98" s="94">
        <v>93839</v>
      </c>
      <c r="E98" s="53">
        <v>81951</v>
      </c>
      <c r="F98" s="94">
        <v>74099</v>
      </c>
    </row>
    <row r="99" spans="2:6" x14ac:dyDescent="0.25">
      <c r="B99" s="60">
        <v>1997</v>
      </c>
      <c r="C99" s="94">
        <v>516636</v>
      </c>
      <c r="D99" s="94">
        <v>94334</v>
      </c>
      <c r="E99" s="53">
        <v>86423</v>
      </c>
      <c r="F99" s="94">
        <v>-306574</v>
      </c>
    </row>
    <row r="100" spans="2:6" x14ac:dyDescent="0.25">
      <c r="B100" s="60">
        <v>1998</v>
      </c>
      <c r="C100" s="94">
        <v>501808</v>
      </c>
      <c r="D100" s="94">
        <v>98624</v>
      </c>
      <c r="E100" s="53">
        <v>86152</v>
      </c>
      <c r="F100" s="94">
        <v>-730107</v>
      </c>
    </row>
    <row r="101" spans="2:6" x14ac:dyDescent="0.25">
      <c r="B101" s="60">
        <v>1999</v>
      </c>
      <c r="C101" s="94">
        <v>569786</v>
      </c>
      <c r="D101" s="94">
        <v>116395</v>
      </c>
      <c r="E101" s="53">
        <v>90220</v>
      </c>
      <c r="F101" s="94"/>
    </row>
    <row r="102" spans="2:6" x14ac:dyDescent="0.25">
      <c r="B102" s="52">
        <v>2000</v>
      </c>
      <c r="C102" s="53">
        <v>572331</v>
      </c>
      <c r="D102" s="53">
        <v>119358</v>
      </c>
      <c r="E102" s="53">
        <v>91088</v>
      </c>
      <c r="F102" s="94"/>
    </row>
    <row r="103" spans="2:6" x14ac:dyDescent="0.25">
      <c r="B103" s="60">
        <v>2001</v>
      </c>
      <c r="C103" s="55">
        <v>574876</v>
      </c>
      <c r="D103" s="55">
        <v>122664</v>
      </c>
      <c r="E103" s="55">
        <v>81516</v>
      </c>
      <c r="F103" s="94"/>
    </row>
    <row r="104" spans="2:6" x14ac:dyDescent="0.25">
      <c r="B104" s="60">
        <v>2002</v>
      </c>
      <c r="C104" s="94">
        <v>577421</v>
      </c>
      <c r="D104" s="94">
        <v>125634</v>
      </c>
      <c r="E104" s="55">
        <v>73163</v>
      </c>
      <c r="F104" s="94"/>
    </row>
    <row r="105" spans="2:6" x14ac:dyDescent="0.25">
      <c r="B105" s="60">
        <v>2003</v>
      </c>
      <c r="C105" s="94">
        <v>579965</v>
      </c>
      <c r="D105" s="94">
        <v>128605</v>
      </c>
      <c r="E105" s="55">
        <v>74562</v>
      </c>
      <c r="F105" s="94"/>
    </row>
    <row r="106" spans="2:6" x14ac:dyDescent="0.25">
      <c r="B106" s="52">
        <v>2004</v>
      </c>
      <c r="C106" s="94">
        <v>637799</v>
      </c>
      <c r="D106" s="94">
        <v>110946</v>
      </c>
      <c r="E106" s="55">
        <v>74103</v>
      </c>
      <c r="F106" s="94"/>
    </row>
    <row r="107" spans="2:6" x14ac:dyDescent="0.25">
      <c r="B107" s="60">
        <v>2005</v>
      </c>
      <c r="C107" s="94">
        <v>665997</v>
      </c>
      <c r="D107" s="94">
        <v>110301</v>
      </c>
      <c r="E107" s="55">
        <v>86093</v>
      </c>
      <c r="F107" s="94"/>
    </row>
    <row r="108" spans="2:6" x14ac:dyDescent="0.25">
      <c r="B108" s="60">
        <v>2006</v>
      </c>
      <c r="C108" s="94">
        <v>646225</v>
      </c>
      <c r="D108" s="94">
        <v>115348</v>
      </c>
      <c r="E108" s="55">
        <v>89772</v>
      </c>
      <c r="F108" s="94"/>
    </row>
    <row r="109" spans="2:6" x14ac:dyDescent="0.25">
      <c r="B109" s="60">
        <v>2007</v>
      </c>
      <c r="C109" s="94">
        <v>615371</v>
      </c>
      <c r="D109" s="94">
        <v>118594</v>
      </c>
      <c r="E109" s="55">
        <v>93003</v>
      </c>
      <c r="F109" s="94"/>
    </row>
    <row r="110" spans="2:6" x14ac:dyDescent="0.25">
      <c r="B110" s="52">
        <v>2008</v>
      </c>
      <c r="C110" s="94">
        <v>581480</v>
      </c>
      <c r="D110" s="94">
        <v>124062</v>
      </c>
      <c r="E110" s="55">
        <v>93741</v>
      </c>
      <c r="F110" s="94"/>
    </row>
    <row r="111" spans="2:6" x14ac:dyDescent="0.25">
      <c r="B111" s="60">
        <v>2009</v>
      </c>
      <c r="C111" s="94">
        <v>593845</v>
      </c>
      <c r="D111" s="94">
        <v>123530</v>
      </c>
      <c r="E111" s="55">
        <v>94870</v>
      </c>
      <c r="F111" s="94"/>
    </row>
    <row r="112" spans="2:6" x14ac:dyDescent="0.25">
      <c r="B112" s="60">
        <v>2010</v>
      </c>
      <c r="C112" s="94">
        <v>591303</v>
      </c>
      <c r="D112" s="94">
        <v>130597</v>
      </c>
      <c r="E112" s="55">
        <v>94977</v>
      </c>
      <c r="F112" s="94"/>
    </row>
    <row r="113" spans="2:6" x14ac:dyDescent="0.25">
      <c r="B113" s="60">
        <v>2011</v>
      </c>
      <c r="C113" s="94">
        <v>615132</v>
      </c>
      <c r="D113" s="94">
        <v>136803</v>
      </c>
      <c r="E113" s="55">
        <v>103004</v>
      </c>
      <c r="F113" s="94"/>
    </row>
    <row r="114" spans="2:6" x14ac:dyDescent="0.25">
      <c r="B114" s="50">
        <v>2012</v>
      </c>
      <c r="C114" s="95">
        <v>619530</v>
      </c>
      <c r="D114" s="95">
        <v>142988</v>
      </c>
      <c r="E114" s="54">
        <v>102077</v>
      </c>
      <c r="F114" s="95"/>
    </row>
    <row r="115" spans="2:6" x14ac:dyDescent="0.25">
      <c r="B115" s="94"/>
      <c r="C115" s="94"/>
      <c r="D115" s="94"/>
      <c r="E115" s="94"/>
      <c r="F115" s="94"/>
    </row>
    <row r="116" spans="2:6" ht="15" customHeight="1" x14ac:dyDescent="0.25">
      <c r="B116" s="115" t="s">
        <v>180</v>
      </c>
      <c r="C116" s="3"/>
      <c r="D116" s="3"/>
      <c r="E116" s="3"/>
      <c r="F116" s="100"/>
    </row>
    <row r="117" spans="2:6" x14ac:dyDescent="0.25">
      <c r="F117" s="101"/>
    </row>
    <row r="118" spans="2:6" x14ac:dyDescent="0.25">
      <c r="F118" s="101"/>
    </row>
    <row r="119" spans="2:6" x14ac:dyDescent="0.25">
      <c r="F119" s="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AJ119"/>
  <sheetViews>
    <sheetView showGridLines="0" topLeftCell="F4" zoomScale="60" zoomScaleNormal="60" workbookViewId="0">
      <selection activeCell="B116" sqref="B116"/>
    </sheetView>
  </sheetViews>
  <sheetFormatPr baseColWidth="10" defaultRowHeight="15" x14ac:dyDescent="0.25"/>
  <cols>
    <col min="1" max="2" width="11.42578125" style="46"/>
    <col min="3" max="3" width="18.85546875" style="46" bestFit="1" customWidth="1"/>
    <col min="4" max="4" width="19.28515625" style="46" bestFit="1" customWidth="1"/>
    <col min="5" max="5" width="18.5703125" style="48" bestFit="1" customWidth="1"/>
    <col min="6" max="6" width="42.28515625" style="48" bestFit="1" customWidth="1"/>
    <col min="7" max="36" width="11.42578125" style="48"/>
    <col min="37" max="16384" width="11.42578125" style="46"/>
  </cols>
  <sheetData>
    <row r="2" spans="2:7" x14ac:dyDescent="0.25">
      <c r="B2" s="3" t="s">
        <v>47</v>
      </c>
      <c r="C2" s="47"/>
      <c r="D2" s="47"/>
      <c r="E2" s="47"/>
      <c r="F2" s="47"/>
    </row>
    <row r="3" spans="2:7" x14ac:dyDescent="0.25">
      <c r="B3" s="94"/>
      <c r="C3" s="94"/>
      <c r="D3" s="94"/>
      <c r="E3" s="94"/>
      <c r="F3" s="94"/>
    </row>
    <row r="4" spans="2:7" x14ac:dyDescent="0.25">
      <c r="B4" s="94"/>
      <c r="C4" s="94"/>
      <c r="D4" s="94"/>
      <c r="E4" s="94"/>
      <c r="F4" s="94"/>
    </row>
    <row r="5" spans="2:7" x14ac:dyDescent="0.25">
      <c r="B5" s="58" t="s">
        <v>1</v>
      </c>
      <c r="C5" s="58" t="s">
        <v>49</v>
      </c>
      <c r="D5" s="58" t="s">
        <v>50</v>
      </c>
      <c r="E5" s="58" t="s">
        <v>178</v>
      </c>
      <c r="F5" s="58" t="s">
        <v>179</v>
      </c>
    </row>
    <row r="6" spans="2:7" x14ac:dyDescent="0.25">
      <c r="B6" s="60">
        <v>1904</v>
      </c>
      <c r="C6" s="94">
        <v>70192</v>
      </c>
      <c r="D6" s="94">
        <v>48958</v>
      </c>
      <c r="E6" s="94">
        <v>6461</v>
      </c>
      <c r="F6" s="94"/>
      <c r="G6" s="173"/>
    </row>
    <row r="7" spans="2:7" x14ac:dyDescent="0.25">
      <c r="B7" s="60">
        <v>1905</v>
      </c>
      <c r="C7" s="94">
        <v>68978</v>
      </c>
      <c r="D7" s="94">
        <v>58343</v>
      </c>
      <c r="E7" s="94">
        <v>5371</v>
      </c>
      <c r="F7" s="94">
        <v>410</v>
      </c>
    </row>
    <row r="8" spans="2:7" x14ac:dyDescent="0.25">
      <c r="B8" s="60">
        <v>1906</v>
      </c>
      <c r="C8" s="94">
        <v>70495</v>
      </c>
      <c r="D8" s="94">
        <v>53583</v>
      </c>
      <c r="E8" s="94">
        <v>6246</v>
      </c>
      <c r="F8" s="94">
        <v>1049</v>
      </c>
    </row>
    <row r="9" spans="2:7" x14ac:dyDescent="0.25">
      <c r="B9" s="60">
        <v>1907</v>
      </c>
      <c r="C9" s="94">
        <v>74324</v>
      </c>
      <c r="D9" s="94">
        <v>52310</v>
      </c>
      <c r="E9" s="94">
        <v>6052</v>
      </c>
      <c r="F9" s="94">
        <v>912</v>
      </c>
    </row>
    <row r="10" spans="2:7" x14ac:dyDescent="0.25">
      <c r="B10" s="60">
        <v>1908</v>
      </c>
      <c r="C10" s="94">
        <v>71073</v>
      </c>
      <c r="D10" s="94">
        <v>57088</v>
      </c>
      <c r="E10" s="94">
        <v>6050</v>
      </c>
      <c r="F10" s="94">
        <v>3193</v>
      </c>
    </row>
    <row r="11" spans="2:7" x14ac:dyDescent="0.25">
      <c r="B11" s="60">
        <v>1909</v>
      </c>
      <c r="C11" s="94">
        <v>72380</v>
      </c>
      <c r="D11" s="94">
        <v>53402</v>
      </c>
      <c r="E11" s="94">
        <v>6004</v>
      </c>
      <c r="F11" s="94">
        <v>2221</v>
      </c>
    </row>
    <row r="12" spans="2:7" x14ac:dyDescent="0.25">
      <c r="B12" s="60">
        <v>1910</v>
      </c>
      <c r="C12" s="94">
        <v>82487</v>
      </c>
      <c r="D12" s="94">
        <v>55436</v>
      </c>
      <c r="E12" s="94">
        <v>6140</v>
      </c>
      <c r="F12" s="94">
        <v>1040</v>
      </c>
    </row>
    <row r="13" spans="2:7" x14ac:dyDescent="0.25">
      <c r="B13" s="60">
        <v>1911</v>
      </c>
      <c r="C13" s="94">
        <v>83753</v>
      </c>
      <c r="D13" s="94">
        <v>55428</v>
      </c>
      <c r="E13" s="94">
        <v>8017</v>
      </c>
      <c r="F13" s="94">
        <v>3025</v>
      </c>
    </row>
    <row r="14" spans="2:7" x14ac:dyDescent="0.25">
      <c r="B14" s="60">
        <v>1912</v>
      </c>
      <c r="C14" s="94">
        <v>75892</v>
      </c>
      <c r="D14" s="94">
        <v>65729</v>
      </c>
      <c r="E14" s="94">
        <v>9365</v>
      </c>
      <c r="F14" s="94">
        <v>1634</v>
      </c>
    </row>
    <row r="15" spans="2:7" x14ac:dyDescent="0.25">
      <c r="B15" s="60">
        <v>1913</v>
      </c>
      <c r="C15" s="94">
        <v>76588</v>
      </c>
      <c r="D15" s="94">
        <v>52847</v>
      </c>
      <c r="E15" s="94">
        <v>9963</v>
      </c>
      <c r="F15" s="94">
        <v>909</v>
      </c>
    </row>
    <row r="16" spans="2:7" x14ac:dyDescent="0.25">
      <c r="B16" s="60">
        <v>1914</v>
      </c>
      <c r="C16" s="94">
        <v>75817</v>
      </c>
      <c r="D16" s="94">
        <v>51697</v>
      </c>
      <c r="E16" s="94">
        <v>7492</v>
      </c>
      <c r="F16" s="94">
        <v>868</v>
      </c>
    </row>
    <row r="17" spans="2:6" x14ac:dyDescent="0.25">
      <c r="B17" s="60">
        <v>1915</v>
      </c>
      <c r="C17" s="94">
        <v>74989</v>
      </c>
      <c r="D17" s="94">
        <v>63133</v>
      </c>
      <c r="E17" s="94">
        <v>6662</v>
      </c>
      <c r="F17" s="94">
        <v>1048</v>
      </c>
    </row>
    <row r="18" spans="2:6" x14ac:dyDescent="0.25">
      <c r="B18" s="60">
        <v>1916</v>
      </c>
      <c r="C18" s="94">
        <v>74816</v>
      </c>
      <c r="D18" s="94">
        <v>66186</v>
      </c>
      <c r="E18" s="94">
        <v>6696</v>
      </c>
      <c r="F18" s="94">
        <v>959</v>
      </c>
    </row>
    <row r="19" spans="2:6" x14ac:dyDescent="0.25">
      <c r="B19" s="60">
        <v>1917</v>
      </c>
      <c r="C19" s="94">
        <v>77486</v>
      </c>
      <c r="D19" s="94">
        <v>57802</v>
      </c>
      <c r="E19" s="94">
        <v>8655</v>
      </c>
      <c r="F19" s="94">
        <v>675</v>
      </c>
    </row>
    <row r="20" spans="2:6" x14ac:dyDescent="0.25">
      <c r="B20" s="60">
        <v>1918</v>
      </c>
      <c r="C20" s="94">
        <v>75882</v>
      </c>
      <c r="D20" s="94">
        <v>67886</v>
      </c>
      <c r="E20" s="94">
        <v>12691</v>
      </c>
      <c r="F20" s="94">
        <v>312</v>
      </c>
    </row>
    <row r="21" spans="2:6" x14ac:dyDescent="0.25">
      <c r="B21" s="60">
        <v>1919</v>
      </c>
      <c r="C21" s="94">
        <v>83055</v>
      </c>
      <c r="D21" s="94">
        <v>62019</v>
      </c>
      <c r="E21" s="94">
        <v>17170</v>
      </c>
      <c r="F21" s="94">
        <v>-445</v>
      </c>
    </row>
    <row r="22" spans="2:6" x14ac:dyDescent="0.25">
      <c r="B22" s="60">
        <v>1920</v>
      </c>
      <c r="C22" s="94">
        <v>74174</v>
      </c>
      <c r="D22" s="94">
        <v>54715</v>
      </c>
      <c r="E22" s="94">
        <v>12874</v>
      </c>
      <c r="F22" s="94">
        <v>-705</v>
      </c>
    </row>
    <row r="23" spans="2:6" x14ac:dyDescent="0.25">
      <c r="B23" s="60">
        <v>1921</v>
      </c>
      <c r="C23" s="94">
        <v>71614</v>
      </c>
      <c r="D23" s="94">
        <v>59994</v>
      </c>
      <c r="E23" s="94">
        <v>6492</v>
      </c>
      <c r="F23" s="94">
        <v>934</v>
      </c>
    </row>
    <row r="24" spans="2:6" x14ac:dyDescent="0.25">
      <c r="B24" s="60">
        <v>1922</v>
      </c>
      <c r="C24" s="94">
        <v>76385</v>
      </c>
      <c r="D24" s="94">
        <v>56498</v>
      </c>
      <c r="E24" s="94">
        <v>7081</v>
      </c>
      <c r="F24" s="94">
        <v>837</v>
      </c>
    </row>
    <row r="25" spans="2:6" x14ac:dyDescent="0.25">
      <c r="B25" s="60">
        <v>1923</v>
      </c>
      <c r="C25" s="94">
        <v>82137</v>
      </c>
      <c r="D25" s="94">
        <v>54509</v>
      </c>
      <c r="E25" s="94">
        <v>8820</v>
      </c>
      <c r="F25" s="94">
        <v>-296</v>
      </c>
    </row>
    <row r="26" spans="2:6" x14ac:dyDescent="0.25">
      <c r="B26" s="60">
        <v>1924</v>
      </c>
      <c r="C26" s="94">
        <v>81750</v>
      </c>
      <c r="D26" s="94">
        <v>54261</v>
      </c>
      <c r="E26" s="94">
        <v>9183</v>
      </c>
      <c r="F26" s="94">
        <v>1900</v>
      </c>
    </row>
    <row r="27" spans="2:6" x14ac:dyDescent="0.25">
      <c r="B27" s="60">
        <v>1925</v>
      </c>
      <c r="C27" s="94">
        <v>95741</v>
      </c>
      <c r="D27" s="94">
        <v>51782</v>
      </c>
      <c r="E27" s="94">
        <v>11556</v>
      </c>
      <c r="F27" s="94">
        <v>1221</v>
      </c>
    </row>
    <row r="28" spans="2:6" x14ac:dyDescent="0.25">
      <c r="B28" s="60">
        <v>1926</v>
      </c>
      <c r="C28" s="94">
        <v>91648</v>
      </c>
      <c r="D28" s="94">
        <v>66092</v>
      </c>
      <c r="E28" s="94">
        <v>17334</v>
      </c>
      <c r="F28" s="94">
        <v>5120</v>
      </c>
    </row>
    <row r="29" spans="2:6" x14ac:dyDescent="0.25">
      <c r="B29" s="60">
        <v>1927</v>
      </c>
      <c r="C29" s="94">
        <v>90745</v>
      </c>
      <c r="D29" s="94">
        <v>58876</v>
      </c>
      <c r="E29" s="94">
        <v>14242</v>
      </c>
      <c r="F29" s="94">
        <v>3545</v>
      </c>
    </row>
    <row r="30" spans="2:6" x14ac:dyDescent="0.25">
      <c r="B30" s="60">
        <v>1928</v>
      </c>
      <c r="C30" s="94">
        <v>92093</v>
      </c>
      <c r="D30" s="94">
        <v>57226</v>
      </c>
      <c r="E30" s="94">
        <v>12406</v>
      </c>
      <c r="F30" s="94">
        <v>421</v>
      </c>
    </row>
    <row r="31" spans="2:6" x14ac:dyDescent="0.25">
      <c r="B31" s="60">
        <v>1929</v>
      </c>
      <c r="C31" s="94">
        <v>92991</v>
      </c>
      <c r="D31" s="94">
        <v>53168</v>
      </c>
      <c r="E31" s="94">
        <v>11809</v>
      </c>
      <c r="F31" s="94">
        <v>1884</v>
      </c>
    </row>
    <row r="32" spans="2:6" x14ac:dyDescent="0.25">
      <c r="B32" s="60">
        <v>1930</v>
      </c>
      <c r="C32" s="94">
        <v>91474</v>
      </c>
      <c r="D32" s="94">
        <v>52859</v>
      </c>
      <c r="E32" s="94">
        <v>9815</v>
      </c>
      <c r="F32" s="94">
        <v>1594</v>
      </c>
    </row>
    <row r="33" spans="2:6" x14ac:dyDescent="0.25">
      <c r="B33" s="60">
        <v>1931</v>
      </c>
      <c r="C33" s="94">
        <v>87733</v>
      </c>
      <c r="D33" s="94">
        <v>57490</v>
      </c>
      <c r="E33" s="94">
        <v>8623</v>
      </c>
      <c r="F33" s="94">
        <v>586</v>
      </c>
    </row>
    <row r="34" spans="2:6" x14ac:dyDescent="0.25">
      <c r="B34" s="60">
        <v>1932</v>
      </c>
      <c r="C34" s="94">
        <v>89901</v>
      </c>
      <c r="D34" s="94">
        <v>54147</v>
      </c>
      <c r="E34" s="94">
        <v>9949</v>
      </c>
      <c r="F34" s="94">
        <v>-1169</v>
      </c>
    </row>
    <row r="35" spans="2:6" x14ac:dyDescent="0.25">
      <c r="B35" s="60">
        <v>1933</v>
      </c>
      <c r="C35" s="94">
        <v>89739</v>
      </c>
      <c r="D35" s="94">
        <v>59384</v>
      </c>
      <c r="E35" s="94">
        <v>8498</v>
      </c>
      <c r="F35" s="94">
        <v>-647</v>
      </c>
    </row>
    <row r="36" spans="2:6" x14ac:dyDescent="0.25">
      <c r="B36" s="60">
        <v>1934</v>
      </c>
      <c r="C36" s="94">
        <v>90764</v>
      </c>
      <c r="D36" s="94">
        <v>59005</v>
      </c>
      <c r="E36" s="94">
        <v>9735</v>
      </c>
      <c r="F36" s="94">
        <v>-1043</v>
      </c>
    </row>
    <row r="37" spans="2:6" x14ac:dyDescent="0.25">
      <c r="B37" s="60">
        <v>1935</v>
      </c>
      <c r="C37" s="94">
        <v>91836</v>
      </c>
      <c r="D37" s="94">
        <v>54624</v>
      </c>
      <c r="E37" s="94">
        <v>8880</v>
      </c>
      <c r="F37" s="94">
        <v>462</v>
      </c>
    </row>
    <row r="38" spans="2:6" x14ac:dyDescent="0.25">
      <c r="B38" s="60">
        <v>1936</v>
      </c>
      <c r="C38" s="94">
        <v>106690</v>
      </c>
      <c r="D38" s="94">
        <v>58261</v>
      </c>
      <c r="E38" s="94">
        <v>10428</v>
      </c>
      <c r="F38" s="94">
        <v>2969</v>
      </c>
    </row>
    <row r="39" spans="2:6" x14ac:dyDescent="0.25">
      <c r="B39" s="60">
        <v>1937</v>
      </c>
      <c r="C39" s="94">
        <v>114922</v>
      </c>
      <c r="D39" s="94">
        <v>61827</v>
      </c>
      <c r="E39" s="94">
        <v>13656</v>
      </c>
      <c r="F39" s="94">
        <v>2842</v>
      </c>
    </row>
    <row r="40" spans="2:6" x14ac:dyDescent="0.25">
      <c r="B40" s="60">
        <v>1938</v>
      </c>
      <c r="C40" s="94">
        <v>118473</v>
      </c>
      <c r="D40" s="94">
        <v>62294</v>
      </c>
      <c r="E40" s="94">
        <v>13904</v>
      </c>
      <c r="F40" s="94">
        <v>2832</v>
      </c>
    </row>
    <row r="41" spans="2:6" x14ac:dyDescent="0.25">
      <c r="B41" s="60">
        <v>1939</v>
      </c>
      <c r="C41" s="94">
        <v>129482</v>
      </c>
      <c r="D41" s="94">
        <v>67688</v>
      </c>
      <c r="E41" s="94">
        <v>16005</v>
      </c>
      <c r="F41" s="94">
        <v>2608</v>
      </c>
    </row>
    <row r="42" spans="2:6" x14ac:dyDescent="0.25">
      <c r="B42" s="60">
        <v>1940</v>
      </c>
      <c r="C42" s="94">
        <v>133394</v>
      </c>
      <c r="D42" s="94">
        <v>61716</v>
      </c>
      <c r="E42" s="94">
        <v>17053</v>
      </c>
      <c r="F42" s="94">
        <v>600</v>
      </c>
    </row>
    <row r="43" spans="2:6" x14ac:dyDescent="0.25">
      <c r="B43" s="60">
        <v>1941</v>
      </c>
      <c r="C43" s="94">
        <v>134384</v>
      </c>
      <c r="D43" s="94">
        <v>62383</v>
      </c>
      <c r="E43" s="94">
        <v>15877</v>
      </c>
      <c r="F43" s="94">
        <v>-2184</v>
      </c>
    </row>
    <row r="44" spans="2:6" x14ac:dyDescent="0.25">
      <c r="B44" s="60">
        <v>1942</v>
      </c>
      <c r="C44" s="94">
        <v>139382</v>
      </c>
      <c r="D44" s="94">
        <v>63528</v>
      </c>
      <c r="E44" s="94">
        <v>16127</v>
      </c>
      <c r="F44" s="94">
        <v>-3668</v>
      </c>
    </row>
    <row r="45" spans="2:6" x14ac:dyDescent="0.25">
      <c r="B45" s="60">
        <v>1943</v>
      </c>
      <c r="C45" s="94">
        <v>145329</v>
      </c>
      <c r="D45" s="94">
        <v>64131</v>
      </c>
      <c r="E45" s="94">
        <v>16842</v>
      </c>
      <c r="F45" s="94">
        <v>-4156</v>
      </c>
    </row>
    <row r="46" spans="2:6" x14ac:dyDescent="0.25">
      <c r="B46" s="60">
        <v>1944</v>
      </c>
      <c r="C46" s="94">
        <v>147207</v>
      </c>
      <c r="D46" s="94">
        <v>70524</v>
      </c>
      <c r="E46" s="94">
        <v>16240</v>
      </c>
      <c r="F46" s="94">
        <v>678</v>
      </c>
    </row>
    <row r="47" spans="2:6" x14ac:dyDescent="0.25">
      <c r="B47" s="60">
        <v>1945</v>
      </c>
      <c r="C47" s="94">
        <v>154489</v>
      </c>
      <c r="D47" s="94">
        <v>64133</v>
      </c>
      <c r="E47" s="94">
        <v>17671</v>
      </c>
      <c r="F47" s="94">
        <v>5331</v>
      </c>
    </row>
    <row r="48" spans="2:6" x14ac:dyDescent="0.25">
      <c r="B48" s="60">
        <v>1946</v>
      </c>
      <c r="C48" s="94">
        <v>165302</v>
      </c>
      <c r="D48" s="94">
        <v>64614</v>
      </c>
      <c r="E48" s="94">
        <v>19543</v>
      </c>
      <c r="F48" s="94">
        <v>2735</v>
      </c>
    </row>
    <row r="49" spans="2:6" x14ac:dyDescent="0.25">
      <c r="B49" s="60">
        <v>1947</v>
      </c>
      <c r="C49" s="94">
        <v>173746</v>
      </c>
      <c r="D49" s="94">
        <v>60956</v>
      </c>
      <c r="E49" s="94">
        <v>20120</v>
      </c>
      <c r="F49" s="94">
        <v>9248</v>
      </c>
    </row>
    <row r="50" spans="2:6" x14ac:dyDescent="0.25">
      <c r="B50" s="60">
        <v>1948</v>
      </c>
      <c r="C50" s="94">
        <v>183590</v>
      </c>
      <c r="D50" s="94">
        <v>59934</v>
      </c>
      <c r="E50" s="94">
        <v>21700</v>
      </c>
      <c r="F50" s="94">
        <v>35369</v>
      </c>
    </row>
    <row r="51" spans="2:6" x14ac:dyDescent="0.25">
      <c r="B51" s="60">
        <v>1949</v>
      </c>
      <c r="C51" s="94">
        <v>198773</v>
      </c>
      <c r="D51" s="94">
        <v>57477</v>
      </c>
      <c r="E51" s="94">
        <v>23702</v>
      </c>
      <c r="F51" s="94">
        <v>23595</v>
      </c>
    </row>
    <row r="52" spans="2:6" x14ac:dyDescent="0.25">
      <c r="B52" s="60">
        <v>1950</v>
      </c>
      <c r="C52" s="94">
        <v>212096</v>
      </c>
      <c r="D52" s="94">
        <v>54397</v>
      </c>
      <c r="E52" s="94">
        <v>25094</v>
      </c>
      <c r="F52" s="94">
        <v>26736</v>
      </c>
    </row>
    <row r="53" spans="2:6" x14ac:dyDescent="0.25">
      <c r="B53" s="60">
        <v>1951</v>
      </c>
      <c r="C53" s="94">
        <v>224553</v>
      </c>
      <c r="D53" s="94">
        <v>56757</v>
      </c>
      <c r="E53" s="94">
        <v>24874</v>
      </c>
      <c r="F53" s="94">
        <v>22961</v>
      </c>
    </row>
    <row r="54" spans="2:6" x14ac:dyDescent="0.25">
      <c r="B54" s="60">
        <v>1952</v>
      </c>
      <c r="C54" s="94">
        <v>230703</v>
      </c>
      <c r="D54" s="94">
        <v>57115</v>
      </c>
      <c r="E54" s="94">
        <v>26112</v>
      </c>
      <c r="F54" s="94">
        <v>26987</v>
      </c>
    </row>
    <row r="55" spans="2:6" x14ac:dyDescent="0.25">
      <c r="B55" s="60">
        <v>1953</v>
      </c>
      <c r="C55" s="94">
        <v>250943</v>
      </c>
      <c r="D55" s="94">
        <v>53945</v>
      </c>
      <c r="E55" s="94">
        <v>29108</v>
      </c>
      <c r="F55" s="94">
        <v>40561</v>
      </c>
    </row>
    <row r="56" spans="2:6" x14ac:dyDescent="0.25">
      <c r="B56" s="60">
        <v>1954</v>
      </c>
      <c r="C56" s="94">
        <v>262134</v>
      </c>
      <c r="D56" s="94">
        <v>56846</v>
      </c>
      <c r="E56" s="94">
        <v>30863</v>
      </c>
      <c r="F56" s="94">
        <v>43523</v>
      </c>
    </row>
    <row r="57" spans="2:6" x14ac:dyDescent="0.25">
      <c r="B57" s="60">
        <v>1955</v>
      </c>
      <c r="C57" s="94">
        <v>272433</v>
      </c>
      <c r="D57" s="94">
        <v>59348</v>
      </c>
      <c r="E57" s="94">
        <v>30446</v>
      </c>
      <c r="F57" s="94">
        <v>54138</v>
      </c>
    </row>
    <row r="58" spans="2:6" x14ac:dyDescent="0.25">
      <c r="B58" s="60">
        <v>1956</v>
      </c>
      <c r="C58" s="94">
        <v>278072</v>
      </c>
      <c r="D58" s="94">
        <v>59339</v>
      </c>
      <c r="E58" s="94">
        <v>35960</v>
      </c>
      <c r="F58" s="94">
        <v>40742</v>
      </c>
    </row>
    <row r="59" spans="2:6" x14ac:dyDescent="0.25">
      <c r="B59" s="60">
        <v>1957</v>
      </c>
      <c r="C59" s="94">
        <v>284080</v>
      </c>
      <c r="D59" s="94">
        <v>61918</v>
      </c>
      <c r="E59" s="94">
        <v>34717</v>
      </c>
      <c r="F59" s="94">
        <v>44098</v>
      </c>
    </row>
    <row r="60" spans="2:6" x14ac:dyDescent="0.25">
      <c r="B60" s="60">
        <v>1958</v>
      </c>
      <c r="C60" s="94">
        <v>291747</v>
      </c>
      <c r="D60" s="94">
        <v>59126</v>
      </c>
      <c r="E60" s="94">
        <v>34990</v>
      </c>
      <c r="F60" s="94">
        <v>10334</v>
      </c>
    </row>
    <row r="61" spans="2:6" x14ac:dyDescent="0.25">
      <c r="B61" s="60">
        <v>1959</v>
      </c>
      <c r="C61" s="94">
        <v>324739</v>
      </c>
      <c r="D61" s="94">
        <v>58988</v>
      </c>
      <c r="E61" s="94">
        <v>39545</v>
      </c>
      <c r="F61" s="94">
        <v>9767</v>
      </c>
    </row>
    <row r="62" spans="2:6" x14ac:dyDescent="0.25">
      <c r="B62" s="60">
        <v>1960</v>
      </c>
      <c r="C62" s="94">
        <v>338199</v>
      </c>
      <c r="D62" s="94">
        <v>55354</v>
      </c>
      <c r="E62" s="94">
        <v>38806</v>
      </c>
      <c r="F62" s="94">
        <v>-9951</v>
      </c>
    </row>
    <row r="63" spans="2:6" x14ac:dyDescent="0.25">
      <c r="B63" s="60">
        <v>1961</v>
      </c>
      <c r="C63" s="94">
        <v>344989</v>
      </c>
      <c r="D63" s="94">
        <v>55585</v>
      </c>
      <c r="E63" s="94">
        <v>38898</v>
      </c>
      <c r="F63" s="94">
        <v>-4969</v>
      </c>
    </row>
    <row r="64" spans="2:6" x14ac:dyDescent="0.25">
      <c r="B64" s="60">
        <v>1962</v>
      </c>
      <c r="C64" s="94">
        <v>341324</v>
      </c>
      <c r="D64" s="94">
        <v>54960</v>
      </c>
      <c r="E64" s="94">
        <v>40516</v>
      </c>
      <c r="F64" s="94">
        <v>-8163</v>
      </c>
    </row>
    <row r="65" spans="2:6" x14ac:dyDescent="0.25">
      <c r="B65" s="60">
        <v>1963</v>
      </c>
      <c r="C65" s="94">
        <v>353546</v>
      </c>
      <c r="D65" s="94">
        <v>58474</v>
      </c>
      <c r="E65" s="94">
        <v>42499</v>
      </c>
      <c r="F65" s="94">
        <v>-7155</v>
      </c>
    </row>
    <row r="66" spans="2:6" x14ac:dyDescent="0.25">
      <c r="B66" s="60">
        <v>1964</v>
      </c>
      <c r="C66" s="94">
        <v>365340</v>
      </c>
      <c r="D66" s="94">
        <v>60912</v>
      </c>
      <c r="E66" s="94">
        <v>47324</v>
      </c>
      <c r="F66" s="94">
        <v>11708</v>
      </c>
    </row>
    <row r="67" spans="2:6" x14ac:dyDescent="0.25">
      <c r="B67" s="60">
        <v>1965</v>
      </c>
      <c r="C67" s="94">
        <v>379530</v>
      </c>
      <c r="D67" s="94">
        <v>61568</v>
      </c>
      <c r="E67" s="94">
        <v>49523</v>
      </c>
      <c r="F67" s="94">
        <v>7445</v>
      </c>
    </row>
    <row r="68" spans="2:6" x14ac:dyDescent="0.25">
      <c r="B68" s="60">
        <v>1966</v>
      </c>
      <c r="C68" s="94">
        <v>376367</v>
      </c>
      <c r="D68" s="94">
        <v>61691</v>
      </c>
      <c r="E68" s="94">
        <v>52102</v>
      </c>
      <c r="F68" s="94">
        <v>-5320</v>
      </c>
    </row>
    <row r="69" spans="2:6" x14ac:dyDescent="0.25">
      <c r="B69" s="60">
        <v>1967</v>
      </c>
      <c r="C69" s="94">
        <v>407986</v>
      </c>
      <c r="D69" s="94">
        <v>62111</v>
      </c>
      <c r="E69" s="94">
        <v>53150</v>
      </c>
      <c r="F69" s="94">
        <v>-24833</v>
      </c>
    </row>
    <row r="70" spans="2:6" x14ac:dyDescent="0.25">
      <c r="B70" s="60">
        <v>1968</v>
      </c>
      <c r="C70" s="94">
        <v>384678</v>
      </c>
      <c r="D70" s="94">
        <v>64592</v>
      </c>
      <c r="E70" s="94">
        <v>55932</v>
      </c>
      <c r="F70" s="94">
        <v>-58501</v>
      </c>
    </row>
    <row r="71" spans="2:6" x14ac:dyDescent="0.25">
      <c r="B71" s="60">
        <v>1969</v>
      </c>
      <c r="C71" s="94">
        <v>397003</v>
      </c>
      <c r="D71" s="94">
        <v>67784</v>
      </c>
      <c r="E71" s="94">
        <v>58130</v>
      </c>
      <c r="F71" s="94">
        <v>-36393</v>
      </c>
    </row>
    <row r="72" spans="2:6" x14ac:dyDescent="0.25">
      <c r="B72" s="60">
        <v>1970</v>
      </c>
      <c r="C72" s="94">
        <v>392583</v>
      </c>
      <c r="D72" s="94">
        <v>68493</v>
      </c>
      <c r="E72" s="94">
        <v>60128</v>
      </c>
      <c r="F72" s="94">
        <v>-63067</v>
      </c>
    </row>
    <row r="73" spans="2:6" x14ac:dyDescent="0.25">
      <c r="B73" s="60">
        <v>1971</v>
      </c>
      <c r="C73" s="94">
        <v>405964</v>
      </c>
      <c r="D73" s="94">
        <v>70478</v>
      </c>
      <c r="E73" s="94">
        <v>66044</v>
      </c>
      <c r="F73" s="94">
        <v>38985</v>
      </c>
    </row>
    <row r="74" spans="2:6" x14ac:dyDescent="0.25">
      <c r="B74" s="60">
        <v>1972</v>
      </c>
      <c r="C74" s="94">
        <v>406120</v>
      </c>
      <c r="D74" s="94">
        <v>73379</v>
      </c>
      <c r="E74" s="94">
        <v>69827</v>
      </c>
      <c r="F74" s="94">
        <v>3395</v>
      </c>
    </row>
    <row r="75" spans="2:6" x14ac:dyDescent="0.25">
      <c r="B75" s="60">
        <v>1973</v>
      </c>
      <c r="C75" s="94">
        <v>405455</v>
      </c>
      <c r="D75" s="94">
        <v>76333</v>
      </c>
      <c r="E75" s="94">
        <v>71486</v>
      </c>
      <c r="F75" s="94">
        <v>9738</v>
      </c>
    </row>
    <row r="76" spans="2:6" x14ac:dyDescent="0.25">
      <c r="B76" s="60">
        <v>1974</v>
      </c>
      <c r="C76" s="94">
        <v>433397</v>
      </c>
      <c r="D76" s="94">
        <v>73555</v>
      </c>
      <c r="E76" s="94">
        <v>82245</v>
      </c>
      <c r="F76" s="94">
        <v>70549</v>
      </c>
    </row>
    <row r="77" spans="2:6" x14ac:dyDescent="0.25">
      <c r="B77" s="60">
        <v>1975</v>
      </c>
      <c r="C77" s="94">
        <v>446110</v>
      </c>
      <c r="D77" s="94">
        <v>73388</v>
      </c>
      <c r="E77" s="94">
        <v>85662</v>
      </c>
      <c r="F77" s="94">
        <v>27671</v>
      </c>
    </row>
    <row r="78" spans="2:6" x14ac:dyDescent="0.25">
      <c r="B78" s="60">
        <v>1976</v>
      </c>
      <c r="C78" s="94">
        <v>462233</v>
      </c>
      <c r="D78" s="94">
        <v>75088</v>
      </c>
      <c r="E78" s="94">
        <v>89182</v>
      </c>
      <c r="F78" s="94">
        <v>60507</v>
      </c>
    </row>
    <row r="79" spans="2:6" x14ac:dyDescent="0.25">
      <c r="B79" s="60">
        <v>1977</v>
      </c>
      <c r="C79" s="94">
        <v>465332</v>
      </c>
      <c r="D79" s="94">
        <v>74257</v>
      </c>
      <c r="E79" s="94">
        <v>90063</v>
      </c>
      <c r="F79" s="94">
        <v>-59.625999999999998</v>
      </c>
    </row>
    <row r="80" spans="2:6" x14ac:dyDescent="0.25">
      <c r="B80" s="60">
        <v>1978</v>
      </c>
      <c r="C80" s="94">
        <v>475824</v>
      </c>
      <c r="D80" s="94">
        <v>72581</v>
      </c>
      <c r="E80" s="94">
        <v>92870</v>
      </c>
      <c r="F80" s="94">
        <v>193044</v>
      </c>
    </row>
    <row r="81" spans="2:6" x14ac:dyDescent="0.25">
      <c r="B81" s="60">
        <v>1979</v>
      </c>
      <c r="C81" s="94">
        <v>481349</v>
      </c>
      <c r="D81" s="94">
        <v>74649</v>
      </c>
      <c r="E81" s="94">
        <v>95000</v>
      </c>
      <c r="F81" s="94">
        <v>5433</v>
      </c>
    </row>
    <row r="82" spans="2:6" x14ac:dyDescent="0.25">
      <c r="B82" s="60">
        <v>1980</v>
      </c>
      <c r="C82" s="94">
        <v>493009</v>
      </c>
      <c r="D82" s="94">
        <v>77018</v>
      </c>
      <c r="E82" s="94">
        <v>92608</v>
      </c>
      <c r="F82" s="94">
        <v>-55433</v>
      </c>
    </row>
    <row r="83" spans="2:6" x14ac:dyDescent="0.25">
      <c r="B83" s="60">
        <v>1981</v>
      </c>
      <c r="C83" s="94">
        <v>497290</v>
      </c>
      <c r="D83" s="94">
        <v>80346</v>
      </c>
      <c r="E83" s="94">
        <v>91492</v>
      </c>
      <c r="F83" s="94">
        <v>-87025</v>
      </c>
    </row>
    <row r="84" spans="2:6" x14ac:dyDescent="0.25">
      <c r="B84" s="60">
        <v>1982</v>
      </c>
      <c r="C84" s="94">
        <v>510532</v>
      </c>
      <c r="D84" s="94">
        <v>77021</v>
      </c>
      <c r="E84" s="94">
        <v>90977</v>
      </c>
      <c r="F84" s="94">
        <v>-57965</v>
      </c>
    </row>
    <row r="85" spans="2:6" x14ac:dyDescent="0.25">
      <c r="B85" s="60">
        <v>1983</v>
      </c>
      <c r="C85" s="94">
        <v>514381</v>
      </c>
      <c r="D85" s="94">
        <v>75824</v>
      </c>
      <c r="E85" s="94">
        <v>93452</v>
      </c>
      <c r="F85" s="94">
        <v>14605</v>
      </c>
    </row>
    <row r="86" spans="2:6" x14ac:dyDescent="0.25">
      <c r="B86" s="60">
        <v>1984</v>
      </c>
      <c r="C86" s="94">
        <v>503973</v>
      </c>
      <c r="D86" s="94">
        <v>78091</v>
      </c>
      <c r="E86" s="94">
        <v>92137</v>
      </c>
      <c r="F86" s="94">
        <v>-45434</v>
      </c>
    </row>
    <row r="87" spans="2:6" x14ac:dyDescent="0.25">
      <c r="B87" s="60">
        <v>1985</v>
      </c>
      <c r="C87" s="94">
        <v>502329</v>
      </c>
      <c r="D87" s="94">
        <v>78938</v>
      </c>
      <c r="E87" s="94">
        <v>93939</v>
      </c>
      <c r="F87" s="94">
        <v>-25574</v>
      </c>
    </row>
    <row r="88" spans="2:6" x14ac:dyDescent="0.25">
      <c r="B88" s="60">
        <v>1986</v>
      </c>
      <c r="C88" s="94">
        <v>504278</v>
      </c>
      <c r="D88" s="94">
        <v>77647</v>
      </c>
      <c r="E88" s="94">
        <v>100002</v>
      </c>
      <c r="F88" s="94">
        <v>-19186</v>
      </c>
    </row>
    <row r="89" spans="2:6" x14ac:dyDescent="0.25">
      <c r="B89" s="60">
        <v>1987</v>
      </c>
      <c r="C89" s="94">
        <v>516774</v>
      </c>
      <c r="D89" s="94">
        <v>80322</v>
      </c>
      <c r="E89" s="94">
        <v>105058</v>
      </c>
      <c r="F89" s="94">
        <v>30523</v>
      </c>
    </row>
    <row r="90" spans="2:6" x14ac:dyDescent="0.25">
      <c r="B90" s="60">
        <v>1988</v>
      </c>
      <c r="C90" s="94">
        <v>522392</v>
      </c>
      <c r="D90" s="94">
        <v>81442</v>
      </c>
      <c r="E90" s="94">
        <v>113125</v>
      </c>
      <c r="F90" s="94">
        <v>692</v>
      </c>
    </row>
    <row r="91" spans="2:6" x14ac:dyDescent="0.25">
      <c r="B91" s="60">
        <v>1989</v>
      </c>
      <c r="C91" s="94">
        <v>529015</v>
      </c>
      <c r="D91" s="94">
        <v>84761</v>
      </c>
      <c r="E91" s="94">
        <v>111970</v>
      </c>
      <c r="F91" s="94">
        <v>8772</v>
      </c>
    </row>
    <row r="92" spans="2:6" x14ac:dyDescent="0.25">
      <c r="B92" s="60">
        <v>1990</v>
      </c>
      <c r="C92" s="94">
        <v>577976</v>
      </c>
      <c r="D92" s="94">
        <v>89830</v>
      </c>
      <c r="E92" s="94">
        <v>106303</v>
      </c>
      <c r="F92" s="94">
        <v>-1987</v>
      </c>
    </row>
    <row r="93" spans="2:6" x14ac:dyDescent="0.25">
      <c r="B93" s="60">
        <v>1991</v>
      </c>
      <c r="C93" s="94">
        <v>602024</v>
      </c>
      <c r="D93" s="94">
        <v>88634</v>
      </c>
      <c r="E93" s="53">
        <v>107136</v>
      </c>
      <c r="F93" s="94">
        <v>-46200</v>
      </c>
    </row>
    <row r="94" spans="2:6" x14ac:dyDescent="0.25">
      <c r="B94" s="60">
        <v>1992</v>
      </c>
      <c r="C94" s="94">
        <v>559950</v>
      </c>
      <c r="D94" s="94">
        <v>90566</v>
      </c>
      <c r="E94" s="53">
        <v>108955</v>
      </c>
      <c r="F94" s="94">
        <v>-11752</v>
      </c>
    </row>
    <row r="95" spans="2:6" x14ac:dyDescent="0.25">
      <c r="B95" s="60">
        <v>1993</v>
      </c>
      <c r="C95" s="94">
        <v>524387</v>
      </c>
      <c r="D95" s="94">
        <v>89105</v>
      </c>
      <c r="E95" s="53">
        <v>100942</v>
      </c>
      <c r="F95" s="94">
        <v>6965</v>
      </c>
    </row>
    <row r="96" spans="2:6" x14ac:dyDescent="0.25">
      <c r="B96" s="60">
        <v>1994</v>
      </c>
      <c r="C96" s="94">
        <v>547819</v>
      </c>
      <c r="D96" s="94">
        <v>96696</v>
      </c>
      <c r="E96" s="53">
        <v>97674</v>
      </c>
      <c r="F96" s="94">
        <v>-90670</v>
      </c>
    </row>
    <row r="97" spans="2:6" x14ac:dyDescent="0.25">
      <c r="B97" s="60">
        <v>1995</v>
      </c>
      <c r="C97" s="94">
        <v>520584</v>
      </c>
      <c r="D97" s="94">
        <v>92273</v>
      </c>
      <c r="E97" s="53">
        <v>83735</v>
      </c>
      <c r="F97" s="94">
        <v>-11752</v>
      </c>
    </row>
    <row r="98" spans="2:6" x14ac:dyDescent="0.25">
      <c r="B98" s="60">
        <v>1996</v>
      </c>
      <c r="C98" s="94">
        <v>497975</v>
      </c>
      <c r="D98" s="94">
        <v>93839</v>
      </c>
      <c r="E98" s="53">
        <v>81951</v>
      </c>
      <c r="F98" s="94">
        <v>74099</v>
      </c>
    </row>
    <row r="99" spans="2:6" x14ac:dyDescent="0.25">
      <c r="B99" s="60">
        <v>1997</v>
      </c>
      <c r="C99" s="94">
        <v>516636</v>
      </c>
      <c r="D99" s="94">
        <v>94334</v>
      </c>
      <c r="E99" s="53">
        <v>86423</v>
      </c>
      <c r="F99" s="94">
        <v>-306574</v>
      </c>
    </row>
    <row r="100" spans="2:6" x14ac:dyDescent="0.25">
      <c r="B100" s="60">
        <v>1998</v>
      </c>
      <c r="C100" s="94">
        <v>501808</v>
      </c>
      <c r="D100" s="94">
        <v>98624</v>
      </c>
      <c r="E100" s="53">
        <v>86152</v>
      </c>
      <c r="F100" s="94">
        <v>-730107</v>
      </c>
    </row>
    <row r="101" spans="2:6" x14ac:dyDescent="0.25">
      <c r="B101" s="60">
        <v>1999</v>
      </c>
      <c r="C101" s="94">
        <v>569786</v>
      </c>
      <c r="D101" s="94">
        <v>116395</v>
      </c>
      <c r="E101" s="53">
        <v>90220</v>
      </c>
      <c r="F101" s="94"/>
    </row>
    <row r="102" spans="2:6" x14ac:dyDescent="0.25">
      <c r="B102" s="52">
        <v>2000</v>
      </c>
      <c r="C102" s="53">
        <v>572331</v>
      </c>
      <c r="D102" s="53">
        <v>119358</v>
      </c>
      <c r="E102" s="53">
        <v>91088</v>
      </c>
      <c r="F102" s="94"/>
    </row>
    <row r="103" spans="2:6" x14ac:dyDescent="0.25">
      <c r="B103" s="60">
        <v>2001</v>
      </c>
      <c r="C103" s="55">
        <v>574876</v>
      </c>
      <c r="D103" s="55">
        <v>122664</v>
      </c>
      <c r="E103" s="55">
        <v>81516</v>
      </c>
      <c r="F103" s="94"/>
    </row>
    <row r="104" spans="2:6" x14ac:dyDescent="0.25">
      <c r="B104" s="60">
        <v>2002</v>
      </c>
      <c r="C104" s="94">
        <v>577421</v>
      </c>
      <c r="D104" s="94">
        <v>125634</v>
      </c>
      <c r="E104" s="55">
        <v>73163</v>
      </c>
      <c r="F104" s="94"/>
    </row>
    <row r="105" spans="2:6" x14ac:dyDescent="0.25">
      <c r="B105" s="60">
        <v>2003</v>
      </c>
      <c r="C105" s="94">
        <v>579965</v>
      </c>
      <c r="D105" s="94">
        <v>128605</v>
      </c>
      <c r="E105" s="55">
        <v>74562</v>
      </c>
      <c r="F105" s="94"/>
    </row>
    <row r="106" spans="2:6" x14ac:dyDescent="0.25">
      <c r="B106" s="52">
        <v>2004</v>
      </c>
      <c r="C106" s="94">
        <v>637799</v>
      </c>
      <c r="D106" s="94">
        <v>110946</v>
      </c>
      <c r="E106" s="55">
        <v>74103</v>
      </c>
      <c r="F106" s="94"/>
    </row>
    <row r="107" spans="2:6" x14ac:dyDescent="0.25">
      <c r="B107" s="60">
        <v>2005</v>
      </c>
      <c r="C107" s="94">
        <v>665997</v>
      </c>
      <c r="D107" s="94">
        <v>110301</v>
      </c>
      <c r="E107" s="55">
        <v>86093</v>
      </c>
      <c r="F107" s="94"/>
    </row>
    <row r="108" spans="2:6" x14ac:dyDescent="0.25">
      <c r="B108" s="60">
        <v>2006</v>
      </c>
      <c r="C108" s="94">
        <v>646225</v>
      </c>
      <c r="D108" s="94">
        <v>115348</v>
      </c>
      <c r="E108" s="55">
        <v>89772</v>
      </c>
      <c r="F108" s="94"/>
    </row>
    <row r="109" spans="2:6" x14ac:dyDescent="0.25">
      <c r="B109" s="60">
        <v>2007</v>
      </c>
      <c r="C109" s="94">
        <v>615371</v>
      </c>
      <c r="D109" s="94">
        <v>118594</v>
      </c>
      <c r="E109" s="55">
        <v>93003</v>
      </c>
      <c r="F109" s="94"/>
    </row>
    <row r="110" spans="2:6" x14ac:dyDescent="0.25">
      <c r="B110" s="52">
        <v>2008</v>
      </c>
      <c r="C110" s="94">
        <v>581480</v>
      </c>
      <c r="D110" s="94">
        <v>124062</v>
      </c>
      <c r="E110" s="55">
        <v>93741</v>
      </c>
      <c r="F110" s="94"/>
    </row>
    <row r="111" spans="2:6" x14ac:dyDescent="0.25">
      <c r="B111" s="60">
        <v>2009</v>
      </c>
      <c r="C111" s="94">
        <v>593845</v>
      </c>
      <c r="D111" s="94">
        <v>123530</v>
      </c>
      <c r="E111" s="55">
        <v>94870</v>
      </c>
      <c r="F111" s="94"/>
    </row>
    <row r="112" spans="2:6" x14ac:dyDescent="0.25">
      <c r="B112" s="60">
        <v>2010</v>
      </c>
      <c r="C112" s="94">
        <v>591303</v>
      </c>
      <c r="D112" s="94">
        <v>130597</v>
      </c>
      <c r="E112" s="55">
        <v>94977</v>
      </c>
      <c r="F112" s="94"/>
    </row>
    <row r="113" spans="2:6" x14ac:dyDescent="0.25">
      <c r="B113" s="60">
        <v>2011</v>
      </c>
      <c r="C113" s="94">
        <v>615132</v>
      </c>
      <c r="D113" s="94">
        <v>136803</v>
      </c>
      <c r="E113" s="55">
        <v>103004</v>
      </c>
      <c r="F113" s="94"/>
    </row>
    <row r="114" spans="2:6" x14ac:dyDescent="0.25">
      <c r="B114" s="50">
        <v>2012</v>
      </c>
      <c r="C114" s="95">
        <v>619530</v>
      </c>
      <c r="D114" s="95">
        <v>142988</v>
      </c>
      <c r="E114" s="54">
        <v>102077</v>
      </c>
      <c r="F114" s="95"/>
    </row>
    <row r="115" spans="2:6" x14ac:dyDescent="0.25">
      <c r="B115" s="94"/>
      <c r="C115" s="94"/>
      <c r="D115" s="94"/>
      <c r="E115" s="94"/>
      <c r="F115" s="94"/>
    </row>
    <row r="116" spans="2:6" ht="15" customHeight="1" x14ac:dyDescent="0.25">
      <c r="B116" s="115" t="s">
        <v>180</v>
      </c>
      <c r="C116" s="100"/>
      <c r="D116" s="100"/>
      <c r="E116" s="100"/>
      <c r="F116" s="100"/>
    </row>
    <row r="117" spans="2:6" x14ac:dyDescent="0.25">
      <c r="C117" s="101"/>
      <c r="D117" s="101"/>
      <c r="E117" s="101"/>
      <c r="F117" s="101"/>
    </row>
    <row r="118" spans="2:6" x14ac:dyDescent="0.25">
      <c r="C118" s="101"/>
      <c r="D118" s="101"/>
      <c r="E118" s="101"/>
      <c r="F118" s="101"/>
    </row>
    <row r="119" spans="2:6" x14ac:dyDescent="0.25">
      <c r="C119" s="3"/>
      <c r="D119" s="3"/>
      <c r="E119" s="3"/>
      <c r="F119" s="3"/>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3:H61"/>
  <sheetViews>
    <sheetView showGridLines="0" zoomScale="70" zoomScaleNormal="70" workbookViewId="0">
      <selection activeCell="B61" sqref="B61"/>
    </sheetView>
  </sheetViews>
  <sheetFormatPr baseColWidth="10" defaultRowHeight="15" x14ac:dyDescent="0.25"/>
  <sheetData>
    <row r="3" spans="2:8" x14ac:dyDescent="0.25">
      <c r="B3" s="49" t="s">
        <v>48</v>
      </c>
      <c r="C3" s="48"/>
      <c r="D3" s="48"/>
      <c r="E3" s="48"/>
      <c r="F3" s="48"/>
      <c r="G3" s="48"/>
      <c r="H3" s="48"/>
    </row>
    <row r="4" spans="2:8" x14ac:dyDescent="0.25">
      <c r="B4" s="52"/>
      <c r="C4" s="56"/>
      <c r="D4" s="56"/>
      <c r="E4" s="56"/>
      <c r="F4" s="48"/>
      <c r="G4" s="48"/>
      <c r="H4" s="48"/>
    </row>
    <row r="5" spans="2:8" x14ac:dyDescent="0.25">
      <c r="B5" s="52"/>
      <c r="C5" s="56"/>
      <c r="D5" s="56"/>
      <c r="E5" s="56"/>
      <c r="F5" s="48"/>
      <c r="G5" s="48"/>
      <c r="H5" s="48"/>
    </row>
    <row r="6" spans="2:8" x14ac:dyDescent="0.25">
      <c r="B6" s="48"/>
      <c r="C6" s="205" t="s">
        <v>49</v>
      </c>
      <c r="D6" s="205"/>
      <c r="E6" s="205"/>
      <c r="F6" s="206" t="s">
        <v>50</v>
      </c>
      <c r="G6" s="206"/>
      <c r="H6" s="206"/>
    </row>
    <row r="7" spans="2:8" x14ac:dyDescent="0.25">
      <c r="B7" s="102" t="s">
        <v>1</v>
      </c>
      <c r="C7" s="103" t="s">
        <v>3</v>
      </c>
      <c r="D7" s="104" t="s">
        <v>33</v>
      </c>
      <c r="E7" s="105" t="s">
        <v>34</v>
      </c>
      <c r="F7" s="103" t="s">
        <v>3</v>
      </c>
      <c r="G7" s="104" t="s">
        <v>33</v>
      </c>
      <c r="H7" s="105" t="s">
        <v>34</v>
      </c>
    </row>
    <row r="8" spans="2:8" x14ac:dyDescent="0.25">
      <c r="B8" s="52">
        <v>1961</v>
      </c>
      <c r="C8" s="56">
        <f t="shared" ref="C8:C59" si="0">D8+E8</f>
        <v>344989</v>
      </c>
      <c r="D8" s="56">
        <v>175784</v>
      </c>
      <c r="E8" s="56">
        <v>169205</v>
      </c>
      <c r="F8" s="56">
        <f t="shared" ref="F8:F21" si="1">G8+H8</f>
        <v>55354</v>
      </c>
      <c r="G8" s="56">
        <v>29497</v>
      </c>
      <c r="H8" s="56">
        <v>25857</v>
      </c>
    </row>
    <row r="9" spans="2:8" x14ac:dyDescent="0.25">
      <c r="B9" s="52">
        <v>1962</v>
      </c>
      <c r="C9" s="56">
        <f t="shared" si="0"/>
        <v>341324</v>
      </c>
      <c r="D9" s="56">
        <v>173636</v>
      </c>
      <c r="E9" s="56">
        <v>167688</v>
      </c>
      <c r="F9" s="56">
        <f t="shared" si="1"/>
        <v>55585</v>
      </c>
      <c r="G9" s="56">
        <v>29174</v>
      </c>
      <c r="H9" s="56">
        <v>26411</v>
      </c>
    </row>
    <row r="10" spans="2:8" x14ac:dyDescent="0.25">
      <c r="B10" s="52">
        <v>1963</v>
      </c>
      <c r="C10" s="56">
        <f t="shared" si="0"/>
        <v>353546</v>
      </c>
      <c r="D10" s="56">
        <v>180179</v>
      </c>
      <c r="E10" s="56">
        <v>173367</v>
      </c>
      <c r="F10" s="56">
        <f t="shared" si="1"/>
        <v>54960</v>
      </c>
      <c r="G10" s="56">
        <v>29242</v>
      </c>
      <c r="H10" s="56">
        <v>25718</v>
      </c>
    </row>
    <row r="11" spans="2:8" x14ac:dyDescent="0.25">
      <c r="B11" s="52">
        <v>1964</v>
      </c>
      <c r="C11" s="56">
        <f t="shared" si="0"/>
        <v>365340</v>
      </c>
      <c r="D11" s="56">
        <v>186550</v>
      </c>
      <c r="E11" s="56">
        <v>178790</v>
      </c>
      <c r="F11" s="56">
        <f t="shared" si="1"/>
        <v>60912</v>
      </c>
      <c r="G11" s="56">
        <v>32427</v>
      </c>
      <c r="H11" s="56">
        <v>28485</v>
      </c>
    </row>
    <row r="12" spans="2:8" x14ac:dyDescent="0.25">
      <c r="B12" s="52">
        <v>1965</v>
      </c>
      <c r="C12" s="56">
        <f t="shared" si="0"/>
        <v>379530</v>
      </c>
      <c r="D12" s="56">
        <v>193557</v>
      </c>
      <c r="E12" s="56">
        <v>185973</v>
      </c>
      <c r="F12" s="56">
        <f t="shared" si="1"/>
        <v>61568</v>
      </c>
      <c r="G12" s="56">
        <v>32924</v>
      </c>
      <c r="H12" s="56">
        <v>28644</v>
      </c>
    </row>
    <row r="13" spans="2:8" x14ac:dyDescent="0.25">
      <c r="B13" s="52">
        <v>1966</v>
      </c>
      <c r="C13" s="56">
        <f t="shared" si="0"/>
        <v>376367</v>
      </c>
      <c r="D13" s="56">
        <v>191305</v>
      </c>
      <c r="E13" s="56">
        <v>185062</v>
      </c>
      <c r="F13" s="56">
        <f t="shared" si="1"/>
        <v>61691</v>
      </c>
      <c r="G13" s="56">
        <v>32986</v>
      </c>
      <c r="H13" s="56">
        <v>28705</v>
      </c>
    </row>
    <row r="14" spans="2:8" x14ac:dyDescent="0.25">
      <c r="B14" s="52">
        <v>1967</v>
      </c>
      <c r="C14" s="56">
        <f t="shared" si="0"/>
        <v>407986</v>
      </c>
      <c r="D14" s="56">
        <v>207408</v>
      </c>
      <c r="E14" s="56">
        <v>200578</v>
      </c>
      <c r="F14" s="56">
        <f t="shared" si="1"/>
        <v>62111</v>
      </c>
      <c r="G14" s="56">
        <v>33252</v>
      </c>
      <c r="H14" s="56">
        <v>28859</v>
      </c>
    </row>
    <row r="15" spans="2:8" x14ac:dyDescent="0.25">
      <c r="B15" s="52">
        <v>1968</v>
      </c>
      <c r="C15" s="56">
        <f t="shared" si="0"/>
        <v>384678</v>
      </c>
      <c r="D15" s="56">
        <v>194850</v>
      </c>
      <c r="E15" s="56">
        <v>189828</v>
      </c>
      <c r="F15" s="56">
        <f t="shared" si="1"/>
        <v>64592</v>
      </c>
      <c r="G15" s="56">
        <v>34440</v>
      </c>
      <c r="H15" s="56">
        <v>30152</v>
      </c>
    </row>
    <row r="16" spans="2:8" x14ac:dyDescent="0.25">
      <c r="B16" s="52">
        <v>1969</v>
      </c>
      <c r="C16" s="56">
        <f t="shared" si="0"/>
        <v>397003</v>
      </c>
      <c r="D16" s="56">
        <v>201187</v>
      </c>
      <c r="E16" s="56">
        <v>195816</v>
      </c>
      <c r="F16" s="56">
        <f t="shared" si="1"/>
        <v>67784</v>
      </c>
      <c r="G16" s="56">
        <v>36118</v>
      </c>
      <c r="H16" s="56">
        <v>31666</v>
      </c>
    </row>
    <row r="17" spans="2:8" x14ac:dyDescent="0.25">
      <c r="B17" s="52">
        <v>1970</v>
      </c>
      <c r="C17" s="56">
        <f t="shared" si="0"/>
        <v>392583</v>
      </c>
      <c r="D17" s="56">
        <v>200079</v>
      </c>
      <c r="E17" s="56">
        <v>192504</v>
      </c>
      <c r="F17" s="56">
        <f t="shared" si="1"/>
        <v>68493</v>
      </c>
      <c r="G17" s="56">
        <v>37081</v>
      </c>
      <c r="H17" s="56">
        <v>31412</v>
      </c>
    </row>
    <row r="18" spans="2:8" x14ac:dyDescent="0.25">
      <c r="B18" s="52">
        <v>1971</v>
      </c>
      <c r="C18" s="56">
        <f t="shared" si="0"/>
        <v>405964</v>
      </c>
      <c r="D18" s="56">
        <v>207000</v>
      </c>
      <c r="E18" s="56">
        <v>198964</v>
      </c>
      <c r="F18" s="56">
        <f t="shared" si="1"/>
        <v>70478</v>
      </c>
      <c r="G18" s="56">
        <v>38263</v>
      </c>
      <c r="H18" s="56">
        <v>32215</v>
      </c>
    </row>
    <row r="19" spans="2:8" x14ac:dyDescent="0.25">
      <c r="B19" s="52">
        <v>1972</v>
      </c>
      <c r="C19" s="56">
        <f t="shared" si="0"/>
        <v>406120</v>
      </c>
      <c r="D19" s="56">
        <v>207558</v>
      </c>
      <c r="E19" s="56">
        <v>198562</v>
      </c>
      <c r="F19" s="56">
        <f t="shared" si="1"/>
        <v>73379</v>
      </c>
      <c r="G19" s="56">
        <v>39856</v>
      </c>
      <c r="H19" s="56">
        <v>33523</v>
      </c>
    </row>
    <row r="20" spans="2:8" x14ac:dyDescent="0.25">
      <c r="B20" s="52">
        <v>1973</v>
      </c>
      <c r="C20" s="56">
        <f t="shared" si="0"/>
        <v>405455</v>
      </c>
      <c r="D20" s="56">
        <v>206562</v>
      </c>
      <c r="E20" s="56">
        <v>198893</v>
      </c>
      <c r="F20" s="56">
        <f t="shared" si="1"/>
        <v>76333</v>
      </c>
      <c r="G20" s="56">
        <v>41940</v>
      </c>
      <c r="H20" s="56">
        <v>34393</v>
      </c>
    </row>
    <row r="21" spans="2:8" x14ac:dyDescent="0.25">
      <c r="B21" s="52">
        <v>1974</v>
      </c>
      <c r="C21" s="56">
        <f t="shared" si="0"/>
        <v>433397</v>
      </c>
      <c r="D21" s="56">
        <v>220405</v>
      </c>
      <c r="E21" s="56">
        <v>212992</v>
      </c>
      <c r="F21" s="56">
        <f t="shared" si="1"/>
        <v>73555</v>
      </c>
      <c r="G21" s="56">
        <v>40663</v>
      </c>
      <c r="H21" s="56">
        <v>32892</v>
      </c>
    </row>
    <row r="22" spans="2:8" x14ac:dyDescent="0.25">
      <c r="B22" s="52">
        <v>1975</v>
      </c>
      <c r="C22" s="56">
        <f t="shared" si="0"/>
        <v>446110</v>
      </c>
      <c r="D22" s="56">
        <v>227885</v>
      </c>
      <c r="E22" s="56">
        <v>218225</v>
      </c>
      <c r="F22" s="56">
        <v>74388</v>
      </c>
      <c r="G22" s="56">
        <v>41273</v>
      </c>
      <c r="H22" s="56">
        <v>33115</v>
      </c>
    </row>
    <row r="23" spans="2:8" x14ac:dyDescent="0.25">
      <c r="B23" s="52">
        <v>1976</v>
      </c>
      <c r="C23" s="56">
        <f t="shared" si="0"/>
        <v>462233</v>
      </c>
      <c r="D23" s="56">
        <v>235720</v>
      </c>
      <c r="E23" s="56">
        <v>226513</v>
      </c>
      <c r="F23" s="56">
        <f t="shared" ref="F23:F59" si="2">G23+H23</f>
        <v>75088</v>
      </c>
      <c r="G23" s="56">
        <v>41616</v>
      </c>
      <c r="H23" s="56">
        <v>33472</v>
      </c>
    </row>
    <row r="24" spans="2:8" x14ac:dyDescent="0.25">
      <c r="B24" s="52">
        <v>1977</v>
      </c>
      <c r="C24" s="56">
        <f t="shared" si="0"/>
        <v>465332</v>
      </c>
      <c r="D24" s="56">
        <v>237427</v>
      </c>
      <c r="E24" s="56">
        <v>227905</v>
      </c>
      <c r="F24" s="56">
        <f t="shared" si="2"/>
        <v>74257</v>
      </c>
      <c r="G24" s="56">
        <v>41699</v>
      </c>
      <c r="H24" s="56">
        <v>32558</v>
      </c>
    </row>
    <row r="25" spans="2:8" x14ac:dyDescent="0.25">
      <c r="B25" s="52">
        <v>1978</v>
      </c>
      <c r="C25" s="56">
        <f t="shared" si="0"/>
        <v>475824</v>
      </c>
      <c r="D25" s="56">
        <v>243825</v>
      </c>
      <c r="E25" s="56">
        <v>231999</v>
      </c>
      <c r="F25" s="56">
        <f t="shared" si="2"/>
        <v>72584</v>
      </c>
      <c r="G25" s="56">
        <v>41286</v>
      </c>
      <c r="H25" s="56">
        <v>31298</v>
      </c>
    </row>
    <row r="26" spans="2:8" x14ac:dyDescent="0.25">
      <c r="B26" s="52">
        <v>1979</v>
      </c>
      <c r="C26" s="56">
        <f t="shared" si="0"/>
        <v>481349</v>
      </c>
      <c r="D26" s="56">
        <v>246459</v>
      </c>
      <c r="E26" s="56">
        <v>234890</v>
      </c>
      <c r="F26" s="56">
        <f t="shared" si="2"/>
        <v>74649</v>
      </c>
      <c r="G26" s="56">
        <v>42434</v>
      </c>
      <c r="H26" s="56">
        <v>32215</v>
      </c>
    </row>
    <row r="27" spans="2:8" x14ac:dyDescent="0.25">
      <c r="B27" s="52">
        <v>1980</v>
      </c>
      <c r="C27" s="56">
        <f t="shared" si="0"/>
        <v>493009</v>
      </c>
      <c r="D27" s="56">
        <v>250994</v>
      </c>
      <c r="E27" s="56">
        <v>242015</v>
      </c>
      <c r="F27" s="56">
        <f t="shared" si="2"/>
        <v>77018</v>
      </c>
      <c r="G27" s="56">
        <v>44073</v>
      </c>
      <c r="H27" s="56">
        <v>32945</v>
      </c>
    </row>
    <row r="28" spans="2:8" x14ac:dyDescent="0.25">
      <c r="B28" s="52">
        <v>1981</v>
      </c>
      <c r="C28" s="56">
        <f t="shared" si="0"/>
        <v>497270</v>
      </c>
      <c r="D28" s="56">
        <v>253878</v>
      </c>
      <c r="E28" s="56">
        <v>243392</v>
      </c>
      <c r="F28" s="56">
        <f t="shared" si="2"/>
        <v>80346</v>
      </c>
      <c r="G28" s="56">
        <v>45752</v>
      </c>
      <c r="H28" s="56">
        <v>34594</v>
      </c>
    </row>
    <row r="29" spans="2:8" x14ac:dyDescent="0.25">
      <c r="B29" s="52">
        <v>1982</v>
      </c>
      <c r="C29" s="56">
        <f t="shared" si="0"/>
        <v>510532</v>
      </c>
      <c r="D29" s="56">
        <v>260639</v>
      </c>
      <c r="E29" s="56">
        <v>249893</v>
      </c>
      <c r="F29" s="56">
        <f t="shared" si="2"/>
        <v>77021</v>
      </c>
      <c r="G29" s="56">
        <v>44162</v>
      </c>
      <c r="H29" s="56">
        <v>32859</v>
      </c>
    </row>
    <row r="30" spans="2:8" x14ac:dyDescent="0.25">
      <c r="B30" s="52">
        <v>1983</v>
      </c>
      <c r="C30" s="56">
        <f t="shared" si="0"/>
        <v>514381</v>
      </c>
      <c r="D30" s="56">
        <v>262528</v>
      </c>
      <c r="E30" s="56">
        <v>251853</v>
      </c>
      <c r="F30" s="56">
        <f t="shared" si="2"/>
        <v>87895</v>
      </c>
      <c r="G30" s="56">
        <v>43498</v>
      </c>
      <c r="H30" s="56">
        <v>44397</v>
      </c>
    </row>
    <row r="31" spans="2:8" x14ac:dyDescent="0.25">
      <c r="B31" s="52">
        <v>1984</v>
      </c>
      <c r="C31" s="56">
        <f t="shared" si="0"/>
        <v>503973</v>
      </c>
      <c r="D31" s="56">
        <v>257539</v>
      </c>
      <c r="E31" s="56">
        <v>246434</v>
      </c>
      <c r="F31" s="56">
        <f t="shared" si="2"/>
        <v>78091</v>
      </c>
      <c r="G31" s="56">
        <v>44397</v>
      </c>
      <c r="H31" s="56">
        <v>33694</v>
      </c>
    </row>
    <row r="32" spans="2:8" x14ac:dyDescent="0.25">
      <c r="B32" s="52">
        <v>1985</v>
      </c>
      <c r="C32" s="56">
        <f t="shared" si="0"/>
        <v>502329</v>
      </c>
      <c r="D32" s="56">
        <v>256707</v>
      </c>
      <c r="E32" s="56">
        <v>245622</v>
      </c>
      <c r="F32" s="56">
        <f t="shared" si="2"/>
        <v>78938</v>
      </c>
      <c r="G32" s="56">
        <v>44511</v>
      </c>
      <c r="H32" s="56">
        <v>34427</v>
      </c>
    </row>
    <row r="33" spans="2:8" x14ac:dyDescent="0.25">
      <c r="B33" s="52">
        <v>1986</v>
      </c>
      <c r="C33" s="56">
        <f t="shared" si="0"/>
        <v>504278</v>
      </c>
      <c r="D33" s="56">
        <v>257911</v>
      </c>
      <c r="E33" s="56">
        <v>246367</v>
      </c>
      <c r="F33" s="56">
        <f t="shared" si="2"/>
        <v>77647</v>
      </c>
      <c r="G33" s="56">
        <v>44014</v>
      </c>
      <c r="H33" s="56">
        <v>33633</v>
      </c>
    </row>
    <row r="34" spans="2:8" x14ac:dyDescent="0.25">
      <c r="B34" s="52">
        <v>1987</v>
      </c>
      <c r="C34" s="56">
        <f t="shared" si="0"/>
        <v>516773</v>
      </c>
      <c r="D34" s="56">
        <v>264000</v>
      </c>
      <c r="E34" s="56">
        <v>252773</v>
      </c>
      <c r="F34" s="56">
        <f t="shared" si="2"/>
        <v>80322</v>
      </c>
      <c r="G34" s="56">
        <v>45598</v>
      </c>
      <c r="H34" s="56">
        <v>34724</v>
      </c>
    </row>
    <row r="35" spans="2:8" x14ac:dyDescent="0.25">
      <c r="B35" s="52">
        <v>1988</v>
      </c>
      <c r="C35" s="56">
        <f t="shared" si="0"/>
        <v>522392</v>
      </c>
      <c r="D35" s="56">
        <v>266572</v>
      </c>
      <c r="E35" s="56">
        <v>255820</v>
      </c>
      <c r="F35" s="56">
        <f t="shared" si="2"/>
        <v>81442</v>
      </c>
      <c r="G35" s="56">
        <v>46534</v>
      </c>
      <c r="H35" s="56">
        <v>34908</v>
      </c>
    </row>
    <row r="36" spans="2:8" x14ac:dyDescent="0.25">
      <c r="B36" s="52">
        <v>1989</v>
      </c>
      <c r="C36" s="56">
        <f t="shared" si="0"/>
        <v>529015</v>
      </c>
      <c r="D36" s="56">
        <v>269585</v>
      </c>
      <c r="E36" s="56">
        <v>259430</v>
      </c>
      <c r="F36" s="56">
        <f t="shared" si="2"/>
        <v>84761</v>
      </c>
      <c r="G36" s="56">
        <v>48912</v>
      </c>
      <c r="H36" s="56">
        <v>35849</v>
      </c>
    </row>
    <row r="37" spans="2:8" x14ac:dyDescent="0.25">
      <c r="B37" s="52">
        <v>1990</v>
      </c>
      <c r="C37" s="56">
        <f t="shared" si="0"/>
        <v>577976</v>
      </c>
      <c r="D37" s="56">
        <v>296145</v>
      </c>
      <c r="E37" s="56">
        <v>281831</v>
      </c>
      <c r="F37" s="56">
        <f t="shared" si="2"/>
        <v>89830</v>
      </c>
      <c r="G37" s="56">
        <v>51073</v>
      </c>
      <c r="H37" s="56">
        <v>38757</v>
      </c>
    </row>
    <row r="38" spans="2:8" x14ac:dyDescent="0.25">
      <c r="B38" s="52">
        <v>1991</v>
      </c>
      <c r="C38" s="56">
        <f t="shared" si="0"/>
        <v>602024</v>
      </c>
      <c r="D38" s="56">
        <v>314687</v>
      </c>
      <c r="E38" s="56">
        <v>287337</v>
      </c>
      <c r="F38" s="56">
        <f t="shared" si="2"/>
        <v>88634</v>
      </c>
      <c r="G38" s="56">
        <v>51237</v>
      </c>
      <c r="H38" s="56">
        <v>37397</v>
      </c>
    </row>
    <row r="39" spans="2:8" x14ac:dyDescent="0.25">
      <c r="B39" s="52">
        <v>1992</v>
      </c>
      <c r="C39" s="56">
        <f t="shared" si="0"/>
        <v>559950</v>
      </c>
      <c r="D39" s="56">
        <v>290039</v>
      </c>
      <c r="E39" s="56">
        <v>269911</v>
      </c>
      <c r="F39" s="56">
        <f t="shared" si="2"/>
        <v>90566</v>
      </c>
      <c r="G39" s="56">
        <v>53182</v>
      </c>
      <c r="H39" s="56">
        <v>37384</v>
      </c>
    </row>
    <row r="40" spans="2:8" x14ac:dyDescent="0.25">
      <c r="B40" s="52">
        <v>1993</v>
      </c>
      <c r="C40" s="56">
        <f t="shared" si="0"/>
        <v>524387</v>
      </c>
      <c r="D40" s="56">
        <v>272983</v>
      </c>
      <c r="E40" s="56">
        <v>251404</v>
      </c>
      <c r="F40" s="56">
        <f t="shared" si="2"/>
        <v>89105</v>
      </c>
      <c r="G40" s="56">
        <v>52717</v>
      </c>
      <c r="H40" s="56">
        <v>36388</v>
      </c>
    </row>
    <row r="41" spans="2:8" x14ac:dyDescent="0.25">
      <c r="B41" s="52">
        <v>1994</v>
      </c>
      <c r="C41" s="56">
        <f t="shared" si="0"/>
        <v>547819</v>
      </c>
      <c r="D41" s="56">
        <v>279221</v>
      </c>
      <c r="E41" s="56">
        <v>268598</v>
      </c>
      <c r="F41" s="56">
        <f t="shared" si="2"/>
        <v>96696</v>
      </c>
      <c r="G41" s="56">
        <v>56855</v>
      </c>
      <c r="H41" s="56">
        <v>39841</v>
      </c>
    </row>
    <row r="42" spans="2:8" x14ac:dyDescent="0.25">
      <c r="B42" s="52">
        <v>1995</v>
      </c>
      <c r="C42" s="56">
        <f t="shared" si="0"/>
        <v>520584</v>
      </c>
      <c r="D42" s="56">
        <v>267683</v>
      </c>
      <c r="E42" s="56">
        <v>252901</v>
      </c>
      <c r="F42" s="56">
        <f t="shared" si="2"/>
        <v>92273</v>
      </c>
      <c r="G42" s="56">
        <v>53953</v>
      </c>
      <c r="H42" s="56">
        <v>38320</v>
      </c>
    </row>
    <row r="43" spans="2:8" x14ac:dyDescent="0.25">
      <c r="B43" s="52">
        <v>1996</v>
      </c>
      <c r="C43" s="56">
        <f t="shared" si="0"/>
        <v>497975</v>
      </c>
      <c r="D43" s="56">
        <v>257985</v>
      </c>
      <c r="E43" s="56">
        <v>239990</v>
      </c>
      <c r="F43" s="56">
        <f t="shared" si="2"/>
        <v>93839</v>
      </c>
      <c r="G43" s="56">
        <v>54940</v>
      </c>
      <c r="H43" s="56">
        <v>38899</v>
      </c>
    </row>
    <row r="44" spans="2:8" x14ac:dyDescent="0.25">
      <c r="B44" s="52">
        <v>1997</v>
      </c>
      <c r="C44" s="56">
        <f t="shared" si="0"/>
        <v>516636</v>
      </c>
      <c r="D44" s="56">
        <v>266416</v>
      </c>
      <c r="E44" s="56">
        <v>250220</v>
      </c>
      <c r="F44" s="56">
        <f t="shared" si="2"/>
        <v>94334</v>
      </c>
      <c r="G44" s="56">
        <v>55074</v>
      </c>
      <c r="H44" s="56">
        <v>39260</v>
      </c>
    </row>
    <row r="45" spans="2:8" x14ac:dyDescent="0.25">
      <c r="B45" s="52">
        <v>1998</v>
      </c>
      <c r="C45" s="56">
        <f t="shared" si="0"/>
        <v>501808</v>
      </c>
      <c r="D45" s="56">
        <v>259932</v>
      </c>
      <c r="E45" s="56">
        <v>241876</v>
      </c>
      <c r="F45" s="56">
        <f t="shared" si="2"/>
        <v>98624</v>
      </c>
      <c r="G45" s="56">
        <v>58536</v>
      </c>
      <c r="H45" s="56">
        <v>40088</v>
      </c>
    </row>
    <row r="46" spans="2:8" x14ac:dyDescent="0.25">
      <c r="B46" s="52">
        <v>1999</v>
      </c>
      <c r="C46" s="56">
        <f t="shared" si="0"/>
        <v>527888</v>
      </c>
      <c r="D46" s="56">
        <v>282816</v>
      </c>
      <c r="E46" s="56">
        <v>245072</v>
      </c>
      <c r="F46" s="56">
        <f t="shared" si="2"/>
        <v>101907</v>
      </c>
      <c r="G46" s="56">
        <v>60787</v>
      </c>
      <c r="H46" s="56">
        <v>41120</v>
      </c>
    </row>
    <row r="47" spans="2:8" x14ac:dyDescent="0.25">
      <c r="B47" s="52">
        <v>2000</v>
      </c>
      <c r="C47" s="56">
        <f t="shared" si="0"/>
        <v>544416</v>
      </c>
      <c r="D47" s="56">
        <v>290687</v>
      </c>
      <c r="E47" s="56">
        <v>253729</v>
      </c>
      <c r="F47" s="56">
        <f t="shared" si="2"/>
        <v>103255</v>
      </c>
      <c r="G47" s="56">
        <v>62978</v>
      </c>
      <c r="H47" s="56">
        <v>40277</v>
      </c>
    </row>
    <row r="48" spans="2:8" x14ac:dyDescent="0.25">
      <c r="B48" s="52">
        <v>2001</v>
      </c>
      <c r="C48" s="56">
        <f t="shared" si="0"/>
        <v>529552</v>
      </c>
      <c r="D48" s="56">
        <v>274869</v>
      </c>
      <c r="E48" s="56">
        <v>254683</v>
      </c>
      <c r="F48" s="56">
        <f t="shared" si="2"/>
        <v>107867</v>
      </c>
      <c r="G48" s="56">
        <v>65934</v>
      </c>
      <c r="H48" s="56">
        <v>41933</v>
      </c>
    </row>
    <row r="49" spans="2:8" x14ac:dyDescent="0.25">
      <c r="B49" s="52">
        <v>2002</v>
      </c>
      <c r="C49" s="56">
        <f t="shared" si="0"/>
        <v>492678</v>
      </c>
      <c r="D49" s="56">
        <v>254969</v>
      </c>
      <c r="E49" s="56">
        <v>237709</v>
      </c>
      <c r="F49" s="56">
        <f t="shared" si="2"/>
        <v>105388</v>
      </c>
      <c r="G49" s="56">
        <v>64917</v>
      </c>
      <c r="H49" s="56">
        <v>40471</v>
      </c>
    </row>
    <row r="50" spans="2:8" x14ac:dyDescent="0.25">
      <c r="B50" s="52">
        <v>2003</v>
      </c>
      <c r="C50" s="56">
        <f t="shared" si="0"/>
        <v>555614</v>
      </c>
      <c r="D50" s="56">
        <v>287634</v>
      </c>
      <c r="E50" s="56">
        <v>267980</v>
      </c>
      <c r="F50" s="56">
        <f t="shared" si="2"/>
        <v>118562</v>
      </c>
      <c r="G50" s="56">
        <v>73377</v>
      </c>
      <c r="H50" s="56">
        <v>45185</v>
      </c>
    </row>
    <row r="51" spans="2:8" x14ac:dyDescent="0.25">
      <c r="B51" s="52">
        <v>2004</v>
      </c>
      <c r="C51" s="56">
        <f t="shared" si="0"/>
        <v>637799</v>
      </c>
      <c r="D51" s="56">
        <v>327726</v>
      </c>
      <c r="E51" s="56">
        <v>310073</v>
      </c>
      <c r="F51" s="56">
        <f t="shared" si="2"/>
        <v>110946</v>
      </c>
      <c r="G51" s="56">
        <v>67597</v>
      </c>
      <c r="H51" s="56">
        <v>43349</v>
      </c>
    </row>
    <row r="52" spans="2:8" x14ac:dyDescent="0.25">
      <c r="B52" s="52">
        <v>2005</v>
      </c>
      <c r="C52" s="56">
        <f t="shared" si="0"/>
        <v>665997</v>
      </c>
      <c r="D52" s="56">
        <v>343410</v>
      </c>
      <c r="E52" s="56">
        <v>322587</v>
      </c>
      <c r="F52" s="56">
        <f t="shared" si="2"/>
        <v>110301</v>
      </c>
      <c r="G52" s="56">
        <v>67169</v>
      </c>
      <c r="H52" s="56">
        <v>43132</v>
      </c>
    </row>
    <row r="53" spans="2:8" x14ac:dyDescent="0.25">
      <c r="B53" s="52">
        <v>2006</v>
      </c>
      <c r="C53" s="56">
        <f t="shared" si="0"/>
        <v>646225</v>
      </c>
      <c r="D53" s="56">
        <v>332785</v>
      </c>
      <c r="E53" s="56">
        <v>313440</v>
      </c>
      <c r="F53" s="56">
        <f t="shared" si="2"/>
        <v>115348</v>
      </c>
      <c r="G53" s="56">
        <v>70950</v>
      </c>
      <c r="H53" s="56">
        <v>44398</v>
      </c>
    </row>
    <row r="54" spans="2:8" x14ac:dyDescent="0.25">
      <c r="B54" s="52">
        <v>2007</v>
      </c>
      <c r="C54" s="56">
        <f t="shared" si="0"/>
        <v>615371</v>
      </c>
      <c r="D54" s="56">
        <v>316636</v>
      </c>
      <c r="E54" s="56">
        <v>298735</v>
      </c>
      <c r="F54" s="56">
        <f t="shared" si="2"/>
        <v>118594</v>
      </c>
      <c r="G54" s="56">
        <v>73756</v>
      </c>
      <c r="H54" s="56">
        <v>44838</v>
      </c>
    </row>
    <row r="55" spans="2:8" x14ac:dyDescent="0.25">
      <c r="B55" s="52">
        <v>2008</v>
      </c>
      <c r="C55" s="56">
        <f t="shared" si="0"/>
        <v>581480</v>
      </c>
      <c r="D55" s="56">
        <v>292107</v>
      </c>
      <c r="E55" s="56">
        <v>289373</v>
      </c>
      <c r="F55" s="56">
        <f t="shared" si="2"/>
        <v>124062</v>
      </c>
      <c r="G55" s="56">
        <v>77457</v>
      </c>
      <c r="H55" s="56">
        <v>46605</v>
      </c>
    </row>
    <row r="56" spans="2:8" x14ac:dyDescent="0.25">
      <c r="B56" s="52">
        <v>2009</v>
      </c>
      <c r="C56" s="56">
        <f t="shared" si="0"/>
        <v>593845</v>
      </c>
      <c r="D56" s="56">
        <v>305015</v>
      </c>
      <c r="E56" s="56">
        <v>288830</v>
      </c>
      <c r="F56" s="56">
        <f t="shared" si="2"/>
        <v>123530</v>
      </c>
      <c r="G56" s="56">
        <v>76883</v>
      </c>
      <c r="H56" s="56">
        <v>46647</v>
      </c>
    </row>
    <row r="57" spans="2:8" x14ac:dyDescent="0.25">
      <c r="B57" s="52">
        <v>2010</v>
      </c>
      <c r="C57" s="56">
        <f t="shared" si="0"/>
        <v>591303</v>
      </c>
      <c r="D57" s="56">
        <v>304713</v>
      </c>
      <c r="E57" s="56">
        <v>286590</v>
      </c>
      <c r="F57" s="56">
        <f t="shared" si="2"/>
        <v>130597</v>
      </c>
      <c r="G57" s="56">
        <v>80377</v>
      </c>
      <c r="H57" s="56">
        <v>50220</v>
      </c>
    </row>
    <row r="58" spans="2:8" x14ac:dyDescent="0.25">
      <c r="B58" s="52">
        <v>2011</v>
      </c>
      <c r="C58" s="56">
        <f t="shared" si="0"/>
        <v>615132</v>
      </c>
      <c r="D58" s="56">
        <v>316884</v>
      </c>
      <c r="E58" s="56">
        <v>298248</v>
      </c>
      <c r="F58" s="56">
        <f t="shared" si="2"/>
        <v>136803</v>
      </c>
      <c r="G58" s="56">
        <v>83283</v>
      </c>
      <c r="H58" s="56">
        <v>53520</v>
      </c>
    </row>
    <row r="59" spans="2:8" x14ac:dyDescent="0.25">
      <c r="B59" s="50">
        <v>2012</v>
      </c>
      <c r="C59" s="66">
        <f t="shared" si="0"/>
        <v>619530</v>
      </c>
      <c r="D59" s="66">
        <v>318785</v>
      </c>
      <c r="E59" s="66">
        <v>300745</v>
      </c>
      <c r="F59" s="66">
        <f t="shared" si="2"/>
        <v>142988</v>
      </c>
      <c r="G59" s="66">
        <v>88189</v>
      </c>
      <c r="H59" s="66">
        <v>54799</v>
      </c>
    </row>
    <row r="60" spans="2:8" x14ac:dyDescent="0.25">
      <c r="B60" s="52"/>
      <c r="C60" s="56"/>
      <c r="D60" s="56"/>
      <c r="E60" s="56"/>
      <c r="F60" s="48"/>
      <c r="G60" s="48"/>
      <c r="H60" s="48"/>
    </row>
    <row r="61" spans="2:8" x14ac:dyDescent="0.25">
      <c r="B61" s="115" t="s">
        <v>77</v>
      </c>
      <c r="C61" s="56"/>
      <c r="D61" s="56"/>
      <c r="E61" s="56"/>
      <c r="F61" s="48"/>
      <c r="G61" s="48"/>
      <c r="H61" s="48"/>
    </row>
  </sheetData>
  <mergeCells count="2">
    <mergeCell ref="C6:E6"/>
    <mergeCell ref="F6:H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3:I60"/>
  <sheetViews>
    <sheetView showGridLines="0" topLeftCell="H10" zoomScale="60" zoomScaleNormal="60" workbookViewId="0">
      <selection activeCell="B60" sqref="B60"/>
    </sheetView>
  </sheetViews>
  <sheetFormatPr baseColWidth="10" defaultRowHeight="15" x14ac:dyDescent="0.25"/>
  <cols>
    <col min="1" max="2" width="11.42578125" style="46"/>
    <col min="3" max="3" width="24.7109375" style="46" bestFit="1" customWidth="1"/>
    <col min="4" max="4" width="33.28515625" style="46" bestFit="1" customWidth="1"/>
    <col min="5" max="5" width="32.5703125" style="46" bestFit="1" customWidth="1"/>
    <col min="6" max="6" width="24.7109375" style="46" bestFit="1" customWidth="1"/>
    <col min="7" max="7" width="33.28515625" style="46" bestFit="1" customWidth="1"/>
    <col min="8" max="8" width="32.5703125" style="46" bestFit="1" customWidth="1"/>
    <col min="9" max="16384" width="11.42578125" style="46"/>
  </cols>
  <sheetData>
    <row r="3" spans="2:8" x14ac:dyDescent="0.25">
      <c r="B3" s="49" t="s">
        <v>48</v>
      </c>
      <c r="C3" s="48"/>
      <c r="D3" s="48"/>
      <c r="E3" s="48"/>
      <c r="F3" s="48"/>
      <c r="G3" s="48"/>
      <c r="H3" s="48"/>
    </row>
    <row r="4" spans="2:8" x14ac:dyDescent="0.25">
      <c r="B4" s="52"/>
      <c r="C4" s="56"/>
      <c r="D4" s="56"/>
      <c r="E4" s="56"/>
      <c r="F4" s="48"/>
      <c r="G4" s="48"/>
      <c r="H4" s="48"/>
    </row>
    <row r="5" spans="2:8" x14ac:dyDescent="0.25">
      <c r="B5" s="52"/>
      <c r="C5" s="56"/>
      <c r="D5" s="56"/>
      <c r="E5" s="56"/>
      <c r="F5" s="48"/>
      <c r="G5" s="48"/>
      <c r="H5" s="48"/>
    </row>
    <row r="6" spans="2:8" x14ac:dyDescent="0.25">
      <c r="B6" s="102" t="s">
        <v>1</v>
      </c>
      <c r="C6" s="102" t="s">
        <v>161</v>
      </c>
      <c r="D6" s="102" t="s">
        <v>163</v>
      </c>
      <c r="E6" s="102" t="s">
        <v>164</v>
      </c>
      <c r="F6" s="102" t="s">
        <v>162</v>
      </c>
      <c r="G6" s="102" t="s">
        <v>165</v>
      </c>
      <c r="H6" s="102" t="s">
        <v>166</v>
      </c>
    </row>
    <row r="7" spans="2:8" x14ac:dyDescent="0.25">
      <c r="B7" s="52">
        <v>1961</v>
      </c>
      <c r="C7" s="56">
        <f t="shared" ref="C7:C58" si="0">D7+E7</f>
        <v>344989</v>
      </c>
      <c r="D7" s="56">
        <v>175784</v>
      </c>
      <c r="E7" s="56">
        <v>169205</v>
      </c>
      <c r="F7" s="56">
        <f t="shared" ref="F7:F20" si="1">G7+H7</f>
        <v>55354</v>
      </c>
      <c r="G7" s="56">
        <v>29497</v>
      </c>
      <c r="H7" s="56">
        <v>25857</v>
      </c>
    </row>
    <row r="8" spans="2:8" x14ac:dyDescent="0.25">
      <c r="B8" s="52">
        <v>1962</v>
      </c>
      <c r="C8" s="56">
        <f t="shared" si="0"/>
        <v>341324</v>
      </c>
      <c r="D8" s="56">
        <v>173636</v>
      </c>
      <c r="E8" s="56">
        <v>167688</v>
      </c>
      <c r="F8" s="56">
        <f t="shared" si="1"/>
        <v>55585</v>
      </c>
      <c r="G8" s="56">
        <v>29174</v>
      </c>
      <c r="H8" s="56">
        <v>26411</v>
      </c>
    </row>
    <row r="9" spans="2:8" x14ac:dyDescent="0.25">
      <c r="B9" s="52">
        <v>1963</v>
      </c>
      <c r="C9" s="56">
        <f t="shared" si="0"/>
        <v>353546</v>
      </c>
      <c r="D9" s="56">
        <v>180179</v>
      </c>
      <c r="E9" s="56">
        <v>173367</v>
      </c>
      <c r="F9" s="56">
        <f t="shared" si="1"/>
        <v>54960</v>
      </c>
      <c r="G9" s="56">
        <v>29242</v>
      </c>
      <c r="H9" s="56">
        <v>25718</v>
      </c>
    </row>
    <row r="10" spans="2:8" x14ac:dyDescent="0.25">
      <c r="B10" s="52">
        <v>1964</v>
      </c>
      <c r="C10" s="56">
        <f t="shared" si="0"/>
        <v>365340</v>
      </c>
      <c r="D10" s="56">
        <v>186550</v>
      </c>
      <c r="E10" s="56">
        <v>178790</v>
      </c>
      <c r="F10" s="56">
        <f t="shared" si="1"/>
        <v>60912</v>
      </c>
      <c r="G10" s="56">
        <v>32427</v>
      </c>
      <c r="H10" s="56">
        <v>28485</v>
      </c>
    </row>
    <row r="11" spans="2:8" x14ac:dyDescent="0.25">
      <c r="B11" s="52">
        <v>1965</v>
      </c>
      <c r="C11" s="56">
        <f t="shared" si="0"/>
        <v>379530</v>
      </c>
      <c r="D11" s="56">
        <v>193557</v>
      </c>
      <c r="E11" s="56">
        <v>185973</v>
      </c>
      <c r="F11" s="56">
        <f t="shared" si="1"/>
        <v>61568</v>
      </c>
      <c r="G11" s="56">
        <v>32924</v>
      </c>
      <c r="H11" s="56">
        <v>28644</v>
      </c>
    </row>
    <row r="12" spans="2:8" x14ac:dyDescent="0.25">
      <c r="B12" s="52">
        <v>1966</v>
      </c>
      <c r="C12" s="56">
        <f t="shared" si="0"/>
        <v>376367</v>
      </c>
      <c r="D12" s="56">
        <v>191305</v>
      </c>
      <c r="E12" s="56">
        <v>185062</v>
      </c>
      <c r="F12" s="56">
        <f t="shared" si="1"/>
        <v>61691</v>
      </c>
      <c r="G12" s="56">
        <v>32986</v>
      </c>
      <c r="H12" s="56">
        <v>28705</v>
      </c>
    </row>
    <row r="13" spans="2:8" x14ac:dyDescent="0.25">
      <c r="B13" s="52">
        <v>1967</v>
      </c>
      <c r="C13" s="56">
        <f t="shared" si="0"/>
        <v>407986</v>
      </c>
      <c r="D13" s="56">
        <v>207408</v>
      </c>
      <c r="E13" s="56">
        <v>200578</v>
      </c>
      <c r="F13" s="56">
        <f t="shared" si="1"/>
        <v>62111</v>
      </c>
      <c r="G13" s="56">
        <v>33252</v>
      </c>
      <c r="H13" s="56">
        <v>28859</v>
      </c>
    </row>
    <row r="14" spans="2:8" x14ac:dyDescent="0.25">
      <c r="B14" s="52">
        <v>1968</v>
      </c>
      <c r="C14" s="56">
        <f t="shared" si="0"/>
        <v>384678</v>
      </c>
      <c r="D14" s="56">
        <v>194850</v>
      </c>
      <c r="E14" s="56">
        <v>189828</v>
      </c>
      <c r="F14" s="56">
        <f t="shared" si="1"/>
        <v>64592</v>
      </c>
      <c r="G14" s="56">
        <v>34440</v>
      </c>
      <c r="H14" s="56">
        <v>30152</v>
      </c>
    </row>
    <row r="15" spans="2:8" x14ac:dyDescent="0.25">
      <c r="B15" s="52">
        <v>1969</v>
      </c>
      <c r="C15" s="56">
        <f t="shared" si="0"/>
        <v>397003</v>
      </c>
      <c r="D15" s="56">
        <v>201187</v>
      </c>
      <c r="E15" s="56">
        <v>195816</v>
      </c>
      <c r="F15" s="56">
        <f t="shared" si="1"/>
        <v>67784</v>
      </c>
      <c r="G15" s="56">
        <v>36118</v>
      </c>
      <c r="H15" s="56">
        <v>31666</v>
      </c>
    </row>
    <row r="16" spans="2:8" x14ac:dyDescent="0.25">
      <c r="B16" s="52">
        <v>1970</v>
      </c>
      <c r="C16" s="56">
        <f t="shared" si="0"/>
        <v>392583</v>
      </c>
      <c r="D16" s="56">
        <v>200079</v>
      </c>
      <c r="E16" s="56">
        <v>192504</v>
      </c>
      <c r="F16" s="56">
        <f t="shared" si="1"/>
        <v>68493</v>
      </c>
      <c r="G16" s="56">
        <v>37081</v>
      </c>
      <c r="H16" s="56">
        <v>31412</v>
      </c>
    </row>
    <row r="17" spans="2:8" x14ac:dyDescent="0.25">
      <c r="B17" s="52">
        <v>1971</v>
      </c>
      <c r="C17" s="56">
        <f t="shared" si="0"/>
        <v>405964</v>
      </c>
      <c r="D17" s="56">
        <v>207000</v>
      </c>
      <c r="E17" s="56">
        <v>198964</v>
      </c>
      <c r="F17" s="56">
        <f t="shared" si="1"/>
        <v>70478</v>
      </c>
      <c r="G17" s="56">
        <v>38263</v>
      </c>
      <c r="H17" s="56">
        <v>32215</v>
      </c>
    </row>
    <row r="18" spans="2:8" x14ac:dyDescent="0.25">
      <c r="B18" s="52">
        <v>1972</v>
      </c>
      <c r="C18" s="56">
        <f t="shared" si="0"/>
        <v>406120</v>
      </c>
      <c r="D18" s="56">
        <v>207558</v>
      </c>
      <c r="E18" s="56">
        <v>198562</v>
      </c>
      <c r="F18" s="56">
        <f t="shared" si="1"/>
        <v>73379</v>
      </c>
      <c r="G18" s="56">
        <v>39856</v>
      </c>
      <c r="H18" s="56">
        <v>33523</v>
      </c>
    </row>
    <row r="19" spans="2:8" x14ac:dyDescent="0.25">
      <c r="B19" s="52">
        <v>1973</v>
      </c>
      <c r="C19" s="56">
        <f t="shared" si="0"/>
        <v>405455</v>
      </c>
      <c r="D19" s="56">
        <v>206562</v>
      </c>
      <c r="E19" s="56">
        <v>198893</v>
      </c>
      <c r="F19" s="56">
        <f t="shared" si="1"/>
        <v>76333</v>
      </c>
      <c r="G19" s="56">
        <v>41940</v>
      </c>
      <c r="H19" s="56">
        <v>34393</v>
      </c>
    </row>
    <row r="20" spans="2:8" x14ac:dyDescent="0.25">
      <c r="B20" s="52">
        <v>1974</v>
      </c>
      <c r="C20" s="56">
        <f t="shared" si="0"/>
        <v>433397</v>
      </c>
      <c r="D20" s="56">
        <v>220405</v>
      </c>
      <c r="E20" s="56">
        <v>212992</v>
      </c>
      <c r="F20" s="56">
        <f t="shared" si="1"/>
        <v>73555</v>
      </c>
      <c r="G20" s="56">
        <v>40663</v>
      </c>
      <c r="H20" s="56">
        <v>32892</v>
      </c>
    </row>
    <row r="21" spans="2:8" x14ac:dyDescent="0.25">
      <c r="B21" s="52">
        <v>1975</v>
      </c>
      <c r="C21" s="56">
        <f t="shared" si="0"/>
        <v>446110</v>
      </c>
      <c r="D21" s="56">
        <v>227885</v>
      </c>
      <c r="E21" s="56">
        <v>218225</v>
      </c>
      <c r="F21" s="56">
        <v>74388</v>
      </c>
      <c r="G21" s="56">
        <v>41273</v>
      </c>
      <c r="H21" s="56">
        <v>33115</v>
      </c>
    </row>
    <row r="22" spans="2:8" x14ac:dyDescent="0.25">
      <c r="B22" s="52">
        <v>1976</v>
      </c>
      <c r="C22" s="56">
        <f t="shared" si="0"/>
        <v>462233</v>
      </c>
      <c r="D22" s="56">
        <v>235720</v>
      </c>
      <c r="E22" s="56">
        <v>226513</v>
      </c>
      <c r="F22" s="56">
        <f t="shared" ref="F22:F58" si="2">G22+H22</f>
        <v>75088</v>
      </c>
      <c r="G22" s="56">
        <v>41616</v>
      </c>
      <c r="H22" s="56">
        <v>33472</v>
      </c>
    </row>
    <row r="23" spans="2:8" x14ac:dyDescent="0.25">
      <c r="B23" s="52">
        <v>1977</v>
      </c>
      <c r="C23" s="56">
        <f t="shared" si="0"/>
        <v>465332</v>
      </c>
      <c r="D23" s="56">
        <v>237427</v>
      </c>
      <c r="E23" s="56">
        <v>227905</v>
      </c>
      <c r="F23" s="56">
        <f t="shared" si="2"/>
        <v>74257</v>
      </c>
      <c r="G23" s="56">
        <v>41699</v>
      </c>
      <c r="H23" s="56">
        <v>32558</v>
      </c>
    </row>
    <row r="24" spans="2:8" x14ac:dyDescent="0.25">
      <c r="B24" s="52">
        <v>1978</v>
      </c>
      <c r="C24" s="56">
        <f t="shared" si="0"/>
        <v>475824</v>
      </c>
      <c r="D24" s="56">
        <v>243825</v>
      </c>
      <c r="E24" s="56">
        <v>231999</v>
      </c>
      <c r="F24" s="56">
        <f t="shared" si="2"/>
        <v>72584</v>
      </c>
      <c r="G24" s="56">
        <v>41286</v>
      </c>
      <c r="H24" s="56">
        <v>31298</v>
      </c>
    </row>
    <row r="25" spans="2:8" x14ac:dyDescent="0.25">
      <c r="B25" s="52">
        <v>1979</v>
      </c>
      <c r="C25" s="56">
        <f t="shared" si="0"/>
        <v>481349</v>
      </c>
      <c r="D25" s="56">
        <v>246459</v>
      </c>
      <c r="E25" s="56">
        <v>234890</v>
      </c>
      <c r="F25" s="56">
        <f t="shared" si="2"/>
        <v>74649</v>
      </c>
      <c r="G25" s="56">
        <v>42434</v>
      </c>
      <c r="H25" s="56">
        <v>32215</v>
      </c>
    </row>
    <row r="26" spans="2:8" x14ac:dyDescent="0.25">
      <c r="B26" s="52">
        <v>1980</v>
      </c>
      <c r="C26" s="56">
        <f t="shared" si="0"/>
        <v>493009</v>
      </c>
      <c r="D26" s="56">
        <v>250994</v>
      </c>
      <c r="E26" s="56">
        <v>242015</v>
      </c>
      <c r="F26" s="56">
        <f t="shared" si="2"/>
        <v>77018</v>
      </c>
      <c r="G26" s="56">
        <v>44073</v>
      </c>
      <c r="H26" s="56">
        <v>32945</v>
      </c>
    </row>
    <row r="27" spans="2:8" x14ac:dyDescent="0.25">
      <c r="B27" s="52">
        <v>1981</v>
      </c>
      <c r="C27" s="56">
        <f t="shared" si="0"/>
        <v>497270</v>
      </c>
      <c r="D27" s="56">
        <v>253878</v>
      </c>
      <c r="E27" s="56">
        <v>243392</v>
      </c>
      <c r="F27" s="56">
        <f t="shared" si="2"/>
        <v>80346</v>
      </c>
      <c r="G27" s="56">
        <v>45752</v>
      </c>
      <c r="H27" s="56">
        <v>34594</v>
      </c>
    </row>
    <row r="28" spans="2:8" x14ac:dyDescent="0.25">
      <c r="B28" s="52">
        <v>1982</v>
      </c>
      <c r="C28" s="56">
        <f t="shared" si="0"/>
        <v>510532</v>
      </c>
      <c r="D28" s="56">
        <v>260639</v>
      </c>
      <c r="E28" s="56">
        <v>249893</v>
      </c>
      <c r="F28" s="56">
        <f t="shared" si="2"/>
        <v>77021</v>
      </c>
      <c r="G28" s="56">
        <v>44162</v>
      </c>
      <c r="H28" s="56">
        <v>32859</v>
      </c>
    </row>
    <row r="29" spans="2:8" x14ac:dyDescent="0.25">
      <c r="B29" s="52">
        <v>1983</v>
      </c>
      <c r="C29" s="56">
        <f t="shared" si="0"/>
        <v>514381</v>
      </c>
      <c r="D29" s="56">
        <v>262528</v>
      </c>
      <c r="E29" s="56">
        <v>251853</v>
      </c>
      <c r="F29" s="56">
        <f t="shared" si="2"/>
        <v>87895</v>
      </c>
      <c r="G29" s="56">
        <v>43498</v>
      </c>
      <c r="H29" s="56">
        <v>44397</v>
      </c>
    </row>
    <row r="30" spans="2:8" x14ac:dyDescent="0.25">
      <c r="B30" s="52">
        <v>1984</v>
      </c>
      <c r="C30" s="56">
        <f t="shared" si="0"/>
        <v>503973</v>
      </c>
      <c r="D30" s="56">
        <v>257539</v>
      </c>
      <c r="E30" s="56">
        <v>246434</v>
      </c>
      <c r="F30" s="56">
        <f t="shared" si="2"/>
        <v>78091</v>
      </c>
      <c r="G30" s="56">
        <v>44397</v>
      </c>
      <c r="H30" s="56">
        <v>33694</v>
      </c>
    </row>
    <row r="31" spans="2:8" x14ac:dyDescent="0.25">
      <c r="B31" s="52">
        <v>1985</v>
      </c>
      <c r="C31" s="56">
        <f t="shared" si="0"/>
        <v>502329</v>
      </c>
      <c r="D31" s="56">
        <v>256707</v>
      </c>
      <c r="E31" s="56">
        <v>245622</v>
      </c>
      <c r="F31" s="56">
        <f t="shared" si="2"/>
        <v>78938</v>
      </c>
      <c r="G31" s="56">
        <v>44511</v>
      </c>
      <c r="H31" s="56">
        <v>34427</v>
      </c>
    </row>
    <row r="32" spans="2:8" x14ac:dyDescent="0.25">
      <c r="B32" s="52">
        <v>1986</v>
      </c>
      <c r="C32" s="56">
        <f t="shared" si="0"/>
        <v>504278</v>
      </c>
      <c r="D32" s="56">
        <v>257911</v>
      </c>
      <c r="E32" s="56">
        <v>246367</v>
      </c>
      <c r="F32" s="56">
        <f t="shared" si="2"/>
        <v>77647</v>
      </c>
      <c r="G32" s="56">
        <v>44014</v>
      </c>
      <c r="H32" s="56">
        <v>33633</v>
      </c>
    </row>
    <row r="33" spans="2:9" x14ac:dyDescent="0.25">
      <c r="B33" s="52">
        <v>1987</v>
      </c>
      <c r="C33" s="56">
        <f t="shared" si="0"/>
        <v>516773</v>
      </c>
      <c r="D33" s="56">
        <v>264000</v>
      </c>
      <c r="E33" s="56">
        <v>252773</v>
      </c>
      <c r="F33" s="56">
        <f t="shared" si="2"/>
        <v>80322</v>
      </c>
      <c r="G33" s="56">
        <v>45598</v>
      </c>
      <c r="H33" s="56">
        <v>34724</v>
      </c>
    </row>
    <row r="34" spans="2:9" x14ac:dyDescent="0.25">
      <c r="B34" s="52">
        <v>1988</v>
      </c>
      <c r="C34" s="56">
        <f t="shared" si="0"/>
        <v>522392</v>
      </c>
      <c r="D34" s="56">
        <v>266572</v>
      </c>
      <c r="E34" s="56">
        <v>255820</v>
      </c>
      <c r="F34" s="56">
        <f t="shared" si="2"/>
        <v>81442</v>
      </c>
      <c r="G34" s="56">
        <v>46534</v>
      </c>
      <c r="H34" s="56">
        <v>34908</v>
      </c>
    </row>
    <row r="35" spans="2:9" x14ac:dyDescent="0.25">
      <c r="B35" s="52">
        <v>1989</v>
      </c>
      <c r="C35" s="56">
        <f t="shared" si="0"/>
        <v>529015</v>
      </c>
      <c r="D35" s="56">
        <v>269585</v>
      </c>
      <c r="E35" s="56">
        <v>259430</v>
      </c>
      <c r="F35" s="56">
        <f t="shared" si="2"/>
        <v>84761</v>
      </c>
      <c r="G35" s="56">
        <v>48912</v>
      </c>
      <c r="H35" s="56">
        <v>35849</v>
      </c>
    </row>
    <row r="36" spans="2:9" x14ac:dyDescent="0.25">
      <c r="B36" s="52">
        <v>1990</v>
      </c>
      <c r="C36" s="56">
        <f t="shared" si="0"/>
        <v>577976</v>
      </c>
      <c r="D36" s="56">
        <v>296145</v>
      </c>
      <c r="E36" s="56">
        <v>281831</v>
      </c>
      <c r="F36" s="56">
        <f t="shared" si="2"/>
        <v>89830</v>
      </c>
      <c r="G36" s="56">
        <v>51073</v>
      </c>
      <c r="H36" s="56">
        <v>38757</v>
      </c>
    </row>
    <row r="37" spans="2:9" x14ac:dyDescent="0.25">
      <c r="B37" s="52">
        <v>1991</v>
      </c>
      <c r="C37" s="56">
        <f t="shared" si="0"/>
        <v>602024</v>
      </c>
      <c r="D37" s="56">
        <v>314687</v>
      </c>
      <c r="E37" s="56">
        <v>287337</v>
      </c>
      <c r="F37" s="56">
        <f t="shared" si="2"/>
        <v>88634</v>
      </c>
      <c r="G37" s="56">
        <v>51237</v>
      </c>
      <c r="H37" s="56">
        <v>37397</v>
      </c>
    </row>
    <row r="38" spans="2:9" x14ac:dyDescent="0.25">
      <c r="B38" s="52">
        <v>1992</v>
      </c>
      <c r="C38" s="56">
        <f t="shared" si="0"/>
        <v>559950</v>
      </c>
      <c r="D38" s="56">
        <v>290039</v>
      </c>
      <c r="E38" s="56">
        <v>269911</v>
      </c>
      <c r="F38" s="56">
        <f t="shared" si="2"/>
        <v>90566</v>
      </c>
      <c r="G38" s="56">
        <v>53182</v>
      </c>
      <c r="H38" s="56">
        <v>37384</v>
      </c>
    </row>
    <row r="39" spans="2:9" x14ac:dyDescent="0.25">
      <c r="B39" s="52">
        <v>1993</v>
      </c>
      <c r="C39" s="56">
        <f t="shared" si="0"/>
        <v>524387</v>
      </c>
      <c r="D39" s="56">
        <v>272983</v>
      </c>
      <c r="E39" s="56">
        <v>251404</v>
      </c>
      <c r="F39" s="56">
        <f t="shared" si="2"/>
        <v>89105</v>
      </c>
      <c r="G39" s="56">
        <v>52717</v>
      </c>
      <c r="H39" s="56">
        <v>36388</v>
      </c>
    </row>
    <row r="40" spans="2:9" x14ac:dyDescent="0.25">
      <c r="B40" s="52">
        <v>1994</v>
      </c>
      <c r="C40" s="56">
        <f t="shared" si="0"/>
        <v>547819</v>
      </c>
      <c r="D40" s="56">
        <v>279221</v>
      </c>
      <c r="E40" s="56">
        <v>268598</v>
      </c>
      <c r="F40" s="56">
        <f t="shared" si="2"/>
        <v>96696</v>
      </c>
      <c r="G40" s="56">
        <v>56855</v>
      </c>
      <c r="H40" s="56">
        <v>39841</v>
      </c>
    </row>
    <row r="41" spans="2:9" x14ac:dyDescent="0.25">
      <c r="B41" s="52">
        <v>1995</v>
      </c>
      <c r="C41" s="56">
        <f t="shared" si="0"/>
        <v>520584</v>
      </c>
      <c r="D41" s="56">
        <v>267683</v>
      </c>
      <c r="E41" s="56">
        <v>252901</v>
      </c>
      <c r="F41" s="56">
        <f t="shared" si="2"/>
        <v>92273</v>
      </c>
      <c r="G41" s="56">
        <v>53953</v>
      </c>
      <c r="H41" s="56">
        <v>38320</v>
      </c>
    </row>
    <row r="42" spans="2:9" x14ac:dyDescent="0.25">
      <c r="B42" s="52">
        <v>1996</v>
      </c>
      <c r="C42" s="56">
        <f t="shared" si="0"/>
        <v>497975</v>
      </c>
      <c r="D42" s="56">
        <v>257985</v>
      </c>
      <c r="E42" s="56">
        <v>239990</v>
      </c>
      <c r="F42" s="56">
        <f t="shared" si="2"/>
        <v>93839</v>
      </c>
      <c r="G42" s="56">
        <v>54940</v>
      </c>
      <c r="H42" s="56">
        <v>38899</v>
      </c>
    </row>
    <row r="43" spans="2:9" x14ac:dyDescent="0.25">
      <c r="B43" s="52">
        <v>1997</v>
      </c>
      <c r="C43" s="56">
        <f t="shared" si="0"/>
        <v>516636</v>
      </c>
      <c r="D43" s="56">
        <v>266416</v>
      </c>
      <c r="E43" s="56">
        <v>250220</v>
      </c>
      <c r="F43" s="56">
        <f t="shared" si="2"/>
        <v>94334</v>
      </c>
      <c r="G43" s="56">
        <v>55074</v>
      </c>
      <c r="H43" s="56">
        <v>39260</v>
      </c>
    </row>
    <row r="44" spans="2:9" x14ac:dyDescent="0.25">
      <c r="B44" s="52">
        <v>1998</v>
      </c>
      <c r="C44" s="56">
        <f t="shared" si="0"/>
        <v>501808</v>
      </c>
      <c r="D44" s="56">
        <v>259932</v>
      </c>
      <c r="E44" s="56">
        <v>241876</v>
      </c>
      <c r="F44" s="56">
        <f t="shared" si="2"/>
        <v>98624</v>
      </c>
      <c r="G44" s="56">
        <v>58536</v>
      </c>
      <c r="H44" s="56">
        <v>40088</v>
      </c>
    </row>
    <row r="45" spans="2:9" x14ac:dyDescent="0.25">
      <c r="B45" s="52">
        <v>1999</v>
      </c>
      <c r="C45" s="56">
        <f t="shared" si="0"/>
        <v>527888</v>
      </c>
      <c r="D45" s="56">
        <v>282816</v>
      </c>
      <c r="E45" s="56">
        <v>245072</v>
      </c>
      <c r="F45" s="56">
        <f t="shared" si="2"/>
        <v>101907</v>
      </c>
      <c r="G45" s="56">
        <v>60787</v>
      </c>
      <c r="H45" s="56">
        <v>41120</v>
      </c>
    </row>
    <row r="46" spans="2:9" x14ac:dyDescent="0.25">
      <c r="B46" s="52">
        <v>2000</v>
      </c>
      <c r="C46" s="56">
        <f t="shared" si="0"/>
        <v>544416</v>
      </c>
      <c r="D46" s="56">
        <v>290687</v>
      </c>
      <c r="E46" s="56">
        <v>253729</v>
      </c>
      <c r="F46" s="56">
        <f t="shared" si="2"/>
        <v>103255</v>
      </c>
      <c r="G46" s="56">
        <v>62978</v>
      </c>
      <c r="H46" s="56">
        <v>40277</v>
      </c>
    </row>
    <row r="47" spans="2:9" x14ac:dyDescent="0.25">
      <c r="B47" s="52">
        <v>2001</v>
      </c>
      <c r="C47" s="56">
        <f t="shared" si="0"/>
        <v>529552</v>
      </c>
      <c r="D47" s="56">
        <v>274869</v>
      </c>
      <c r="E47" s="56">
        <v>254683</v>
      </c>
      <c r="F47" s="56">
        <f t="shared" si="2"/>
        <v>107867</v>
      </c>
      <c r="G47" s="56">
        <v>65934</v>
      </c>
      <c r="H47" s="56">
        <v>41933</v>
      </c>
    </row>
    <row r="48" spans="2:9" x14ac:dyDescent="0.25">
      <c r="B48" s="52">
        <v>2002</v>
      </c>
      <c r="C48" s="56">
        <f t="shared" si="0"/>
        <v>492678</v>
      </c>
      <c r="D48" s="56">
        <v>254969</v>
      </c>
      <c r="E48" s="56">
        <v>237709</v>
      </c>
      <c r="F48" s="56">
        <f t="shared" si="2"/>
        <v>105388</v>
      </c>
      <c r="G48" s="56">
        <v>64917</v>
      </c>
      <c r="H48" s="56">
        <v>40471</v>
      </c>
      <c r="I48" s="174"/>
    </row>
    <row r="49" spans="2:9" x14ac:dyDescent="0.25">
      <c r="B49" s="52">
        <v>2003</v>
      </c>
      <c r="C49" s="56">
        <f t="shared" si="0"/>
        <v>555614</v>
      </c>
      <c r="D49" s="56">
        <v>287634</v>
      </c>
      <c r="E49" s="56">
        <v>267980</v>
      </c>
      <c r="F49" s="56">
        <f t="shared" si="2"/>
        <v>118562</v>
      </c>
      <c r="G49" s="56">
        <v>73377</v>
      </c>
      <c r="H49" s="56">
        <v>45185</v>
      </c>
      <c r="I49" s="174"/>
    </row>
    <row r="50" spans="2:9" x14ac:dyDescent="0.25">
      <c r="B50" s="52">
        <v>2004</v>
      </c>
      <c r="C50" s="56">
        <f t="shared" si="0"/>
        <v>637799</v>
      </c>
      <c r="D50" s="56">
        <v>327726</v>
      </c>
      <c r="E50" s="56">
        <v>310073</v>
      </c>
      <c r="F50" s="56">
        <f t="shared" si="2"/>
        <v>110946</v>
      </c>
      <c r="G50" s="56">
        <v>67597</v>
      </c>
      <c r="H50" s="56">
        <v>43349</v>
      </c>
      <c r="I50" s="174"/>
    </row>
    <row r="51" spans="2:9" x14ac:dyDescent="0.25">
      <c r="B51" s="52">
        <v>2005</v>
      </c>
      <c r="C51" s="56">
        <f t="shared" si="0"/>
        <v>665997</v>
      </c>
      <c r="D51" s="56">
        <v>343410</v>
      </c>
      <c r="E51" s="56">
        <v>322587</v>
      </c>
      <c r="F51" s="56">
        <f t="shared" si="2"/>
        <v>110301</v>
      </c>
      <c r="G51" s="56">
        <v>67169</v>
      </c>
      <c r="H51" s="56">
        <v>43132</v>
      </c>
      <c r="I51" s="174"/>
    </row>
    <row r="52" spans="2:9" x14ac:dyDescent="0.25">
      <c r="B52" s="52">
        <v>2006</v>
      </c>
      <c r="C52" s="56">
        <f t="shared" si="0"/>
        <v>646225</v>
      </c>
      <c r="D52" s="56">
        <v>332785</v>
      </c>
      <c r="E52" s="56">
        <v>313440</v>
      </c>
      <c r="F52" s="56">
        <f t="shared" si="2"/>
        <v>115348</v>
      </c>
      <c r="G52" s="56">
        <v>70950</v>
      </c>
      <c r="H52" s="56">
        <v>44398</v>
      </c>
      <c r="I52" s="174"/>
    </row>
    <row r="53" spans="2:9" x14ac:dyDescent="0.25">
      <c r="B53" s="52">
        <v>2007</v>
      </c>
      <c r="C53" s="56">
        <f t="shared" si="0"/>
        <v>615371</v>
      </c>
      <c r="D53" s="56">
        <v>316636</v>
      </c>
      <c r="E53" s="56">
        <v>298735</v>
      </c>
      <c r="F53" s="56">
        <f t="shared" si="2"/>
        <v>118594</v>
      </c>
      <c r="G53" s="56">
        <v>73756</v>
      </c>
      <c r="H53" s="56">
        <v>44838</v>
      </c>
      <c r="I53" s="174"/>
    </row>
    <row r="54" spans="2:9" x14ac:dyDescent="0.25">
      <c r="B54" s="52">
        <v>2008</v>
      </c>
      <c r="C54" s="56">
        <f t="shared" si="0"/>
        <v>581480</v>
      </c>
      <c r="D54" s="56">
        <v>292107</v>
      </c>
      <c r="E54" s="56">
        <v>289373</v>
      </c>
      <c r="F54" s="56">
        <f t="shared" si="2"/>
        <v>124062</v>
      </c>
      <c r="G54" s="56">
        <v>77457</v>
      </c>
      <c r="H54" s="56">
        <v>46605</v>
      </c>
      <c r="I54" s="174"/>
    </row>
    <row r="55" spans="2:9" x14ac:dyDescent="0.25">
      <c r="B55" s="52">
        <v>2009</v>
      </c>
      <c r="C55" s="56">
        <f t="shared" si="0"/>
        <v>593845</v>
      </c>
      <c r="D55" s="56">
        <v>305015</v>
      </c>
      <c r="E55" s="56">
        <v>288830</v>
      </c>
      <c r="F55" s="56">
        <f t="shared" si="2"/>
        <v>123530</v>
      </c>
      <c r="G55" s="56">
        <v>76883</v>
      </c>
      <c r="H55" s="56">
        <v>46647</v>
      </c>
      <c r="I55" s="174"/>
    </row>
    <row r="56" spans="2:9" x14ac:dyDescent="0.25">
      <c r="B56" s="52">
        <v>2010</v>
      </c>
      <c r="C56" s="56">
        <f t="shared" si="0"/>
        <v>591303</v>
      </c>
      <c r="D56" s="56">
        <v>304713</v>
      </c>
      <c r="E56" s="56">
        <v>286590</v>
      </c>
      <c r="F56" s="56">
        <f t="shared" si="2"/>
        <v>130597</v>
      </c>
      <c r="G56" s="56">
        <v>80377</v>
      </c>
      <c r="H56" s="56">
        <v>50220</v>
      </c>
      <c r="I56" s="174"/>
    </row>
    <row r="57" spans="2:9" x14ac:dyDescent="0.25">
      <c r="B57" s="52">
        <v>2011</v>
      </c>
      <c r="C57" s="56">
        <f t="shared" si="0"/>
        <v>615132</v>
      </c>
      <c r="D57" s="56">
        <v>316884</v>
      </c>
      <c r="E57" s="56">
        <v>298248</v>
      </c>
      <c r="F57" s="56">
        <f t="shared" si="2"/>
        <v>136803</v>
      </c>
      <c r="G57" s="56">
        <v>83283</v>
      </c>
      <c r="H57" s="56">
        <v>53520</v>
      </c>
      <c r="I57" s="174"/>
    </row>
    <row r="58" spans="2:9" x14ac:dyDescent="0.25">
      <c r="B58" s="50">
        <v>2012</v>
      </c>
      <c r="C58" s="66">
        <f t="shared" si="0"/>
        <v>619530</v>
      </c>
      <c r="D58" s="66">
        <v>318785</v>
      </c>
      <c r="E58" s="66">
        <v>300745</v>
      </c>
      <c r="F58" s="66">
        <f t="shared" si="2"/>
        <v>142988</v>
      </c>
      <c r="G58" s="66">
        <v>88189</v>
      </c>
      <c r="H58" s="66">
        <v>54799</v>
      </c>
    </row>
    <row r="59" spans="2:9" x14ac:dyDescent="0.25">
      <c r="B59" s="52"/>
      <c r="C59" s="56"/>
      <c r="D59" s="56"/>
      <c r="E59" s="56"/>
      <c r="F59" s="48"/>
      <c r="G59" s="48"/>
      <c r="H59" s="48"/>
    </row>
    <row r="60" spans="2:9" x14ac:dyDescent="0.25">
      <c r="B60" s="115" t="s">
        <v>77</v>
      </c>
      <c r="C60" s="56"/>
      <c r="D60" s="56"/>
      <c r="E60" s="56"/>
      <c r="F60" s="48"/>
      <c r="G60" s="48"/>
      <c r="H60" s="48"/>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O788"/>
  <sheetViews>
    <sheetView showGridLines="0" zoomScale="70" zoomScaleNormal="70" workbookViewId="0">
      <selection activeCell="B788" sqref="B788"/>
    </sheetView>
  </sheetViews>
  <sheetFormatPr baseColWidth="10" defaultRowHeight="15" x14ac:dyDescent="0.25"/>
  <cols>
    <col min="2" max="2" width="11.42578125" style="46"/>
    <col min="3" max="3" width="29.140625" style="46" bestFit="1" customWidth="1"/>
    <col min="4" max="4" width="11.28515625" style="46" bestFit="1" customWidth="1"/>
    <col min="5" max="5" width="17" style="46" bestFit="1" customWidth="1"/>
    <col min="6" max="8" width="10.85546875" style="46" bestFit="1" customWidth="1"/>
    <col min="9" max="12" width="10.140625" style="46" bestFit="1" customWidth="1"/>
    <col min="13" max="13" width="12.28515625" style="46" bestFit="1" customWidth="1"/>
    <col min="14" max="14" width="18.7109375" style="46" bestFit="1" customWidth="1"/>
  </cols>
  <sheetData>
    <row r="1" spans="2:15" x14ac:dyDescent="0.25">
      <c r="O1" s="46"/>
    </row>
    <row r="3" spans="2:15" x14ac:dyDescent="0.25">
      <c r="B3" s="61" t="s">
        <v>51</v>
      </c>
      <c r="C3" s="47"/>
      <c r="D3" s="47"/>
      <c r="E3" s="47"/>
      <c r="F3" s="47"/>
      <c r="G3" s="47"/>
      <c r="H3" s="47"/>
      <c r="I3" s="47"/>
      <c r="J3" s="47"/>
      <c r="K3" s="47"/>
      <c r="L3" s="47"/>
      <c r="M3" s="47"/>
      <c r="N3" s="47"/>
    </row>
    <row r="4" spans="2:15" x14ac:dyDescent="0.25">
      <c r="B4" s="47"/>
      <c r="C4" s="106"/>
      <c r="D4" s="53"/>
      <c r="E4" s="53"/>
      <c r="F4" s="53"/>
      <c r="G4" s="53"/>
      <c r="H4" s="53"/>
      <c r="I4" s="53"/>
      <c r="J4" s="53"/>
      <c r="K4" s="53"/>
      <c r="L4" s="53"/>
      <c r="M4" s="53"/>
      <c r="N4" s="53"/>
    </row>
    <row r="5" spans="2:15" x14ac:dyDescent="0.25">
      <c r="B5" s="47"/>
      <c r="C5" s="106"/>
      <c r="D5" s="53"/>
      <c r="E5" s="53"/>
      <c r="F5" s="53"/>
      <c r="G5" s="53"/>
      <c r="H5" s="53"/>
      <c r="I5" s="53"/>
      <c r="J5" s="53"/>
      <c r="K5" s="53"/>
      <c r="L5" s="53"/>
      <c r="M5" s="53"/>
      <c r="N5" s="53"/>
    </row>
    <row r="6" spans="2:15" x14ac:dyDescent="0.25">
      <c r="B6" s="107" t="s">
        <v>1</v>
      </c>
      <c r="C6" s="108" t="s">
        <v>52</v>
      </c>
      <c r="D6" s="50" t="s">
        <v>3</v>
      </c>
      <c r="E6" s="50" t="s">
        <v>53</v>
      </c>
      <c r="F6" s="50" t="s">
        <v>54</v>
      </c>
      <c r="G6" s="50" t="s">
        <v>55</v>
      </c>
      <c r="H6" s="50" t="s">
        <v>56</v>
      </c>
      <c r="I6" s="50" t="s">
        <v>57</v>
      </c>
      <c r="J6" s="50" t="s">
        <v>58</v>
      </c>
      <c r="K6" s="50" t="s">
        <v>59</v>
      </c>
      <c r="L6" s="50" t="s">
        <v>60</v>
      </c>
      <c r="M6" s="50" t="s">
        <v>61</v>
      </c>
      <c r="N6" s="50" t="s">
        <v>62</v>
      </c>
    </row>
    <row r="7" spans="2:15" x14ac:dyDescent="0.25">
      <c r="B7" s="52">
        <v>1961</v>
      </c>
      <c r="C7" s="109" t="s">
        <v>3</v>
      </c>
      <c r="D7" s="51">
        <f t="shared" ref="D7:D70" si="0">+SUM(E7:N7)</f>
        <v>344989</v>
      </c>
      <c r="E7" s="52">
        <f t="shared" ref="E7:N7" si="1">+SUM(E8:E21)</f>
        <v>761</v>
      </c>
      <c r="F7" s="52">
        <f t="shared" si="1"/>
        <v>47285</v>
      </c>
      <c r="G7" s="52">
        <f t="shared" si="1"/>
        <v>101286</v>
      </c>
      <c r="H7" s="52">
        <f t="shared" si="1"/>
        <v>85603</v>
      </c>
      <c r="I7" s="52">
        <f t="shared" si="1"/>
        <v>58406</v>
      </c>
      <c r="J7" s="52">
        <f t="shared" si="1"/>
        <v>36278</v>
      </c>
      <c r="K7" s="52">
        <f t="shared" si="1"/>
        <v>10113</v>
      </c>
      <c r="L7" s="52">
        <f t="shared" si="1"/>
        <v>2154</v>
      </c>
      <c r="M7" s="52">
        <f t="shared" si="1"/>
        <v>295</v>
      </c>
      <c r="N7" s="52">
        <f t="shared" si="1"/>
        <v>2808</v>
      </c>
    </row>
    <row r="8" spans="2:15" x14ac:dyDescent="0.25">
      <c r="B8" s="52">
        <v>1961</v>
      </c>
      <c r="C8" s="110">
        <v>1</v>
      </c>
      <c r="D8" s="55">
        <f t="shared" si="0"/>
        <v>71244</v>
      </c>
      <c r="E8" s="53">
        <v>712</v>
      </c>
      <c r="F8" s="53">
        <v>28834</v>
      </c>
      <c r="G8" s="53">
        <v>25954</v>
      </c>
      <c r="H8" s="53">
        <v>9896</v>
      </c>
      <c r="I8" s="53">
        <v>3845</v>
      </c>
      <c r="J8" s="53">
        <v>1438</v>
      </c>
      <c r="K8" s="53">
        <v>362</v>
      </c>
      <c r="L8" s="53">
        <v>85</v>
      </c>
      <c r="M8" s="53">
        <v>32</v>
      </c>
      <c r="N8" s="53">
        <v>86</v>
      </c>
    </row>
    <row r="9" spans="2:15" x14ac:dyDescent="0.25">
      <c r="B9" s="52">
        <v>1961</v>
      </c>
      <c r="C9" s="110">
        <v>2</v>
      </c>
      <c r="D9" s="55">
        <f t="shared" si="0"/>
        <v>61098</v>
      </c>
      <c r="E9" s="53">
        <v>34</v>
      </c>
      <c r="F9" s="53">
        <v>13187</v>
      </c>
      <c r="G9" s="53">
        <v>27309</v>
      </c>
      <c r="H9" s="53">
        <v>12553</v>
      </c>
      <c r="I9" s="53">
        <v>5344</v>
      </c>
      <c r="J9" s="53">
        <v>2046</v>
      </c>
      <c r="K9" s="53">
        <v>413</v>
      </c>
      <c r="L9" s="53">
        <v>62</v>
      </c>
      <c r="M9" s="53">
        <v>25</v>
      </c>
      <c r="N9" s="53">
        <v>125</v>
      </c>
    </row>
    <row r="10" spans="2:15" x14ac:dyDescent="0.25">
      <c r="B10" s="52">
        <v>1961</v>
      </c>
      <c r="C10" s="110">
        <v>3</v>
      </c>
      <c r="D10" s="55">
        <f t="shared" si="0"/>
        <v>48884</v>
      </c>
      <c r="E10" s="53">
        <v>5</v>
      </c>
      <c r="F10" s="53">
        <v>3904</v>
      </c>
      <c r="G10" s="53">
        <v>21891</v>
      </c>
      <c r="H10" s="53">
        <v>13907</v>
      </c>
      <c r="I10" s="53">
        <v>6159</v>
      </c>
      <c r="J10" s="53">
        <v>2363</v>
      </c>
      <c r="K10" s="53">
        <v>421</v>
      </c>
      <c r="L10" s="53">
        <v>122</v>
      </c>
      <c r="M10" s="53">
        <v>4</v>
      </c>
      <c r="N10" s="53">
        <v>108</v>
      </c>
    </row>
    <row r="11" spans="2:15" x14ac:dyDescent="0.25">
      <c r="B11" s="52">
        <v>1961</v>
      </c>
      <c r="C11" s="110">
        <v>4</v>
      </c>
      <c r="D11" s="55">
        <f t="shared" si="0"/>
        <v>39703</v>
      </c>
      <c r="E11" s="53" t="s">
        <v>63</v>
      </c>
      <c r="F11" s="53">
        <v>940</v>
      </c>
      <c r="G11" s="53">
        <v>14191</v>
      </c>
      <c r="H11" s="53">
        <v>14279</v>
      </c>
      <c r="I11" s="53">
        <v>6547</v>
      </c>
      <c r="J11" s="53">
        <v>2931</v>
      </c>
      <c r="K11" s="53">
        <v>625</v>
      </c>
      <c r="L11" s="53">
        <v>139</v>
      </c>
      <c r="M11" s="53">
        <v>26</v>
      </c>
      <c r="N11" s="53">
        <v>25</v>
      </c>
    </row>
    <row r="12" spans="2:15" x14ac:dyDescent="0.25">
      <c r="B12" s="52">
        <v>1961</v>
      </c>
      <c r="C12" s="110">
        <v>5</v>
      </c>
      <c r="D12" s="55">
        <f t="shared" si="0"/>
        <v>31665</v>
      </c>
      <c r="E12" s="53" t="s">
        <v>63</v>
      </c>
      <c r="F12" s="53">
        <v>250</v>
      </c>
      <c r="G12" s="53">
        <v>6845</v>
      </c>
      <c r="H12" s="53">
        <v>12889</v>
      </c>
      <c r="I12" s="53">
        <v>7355</v>
      </c>
      <c r="J12" s="53">
        <v>3320</v>
      </c>
      <c r="K12" s="53">
        <v>740</v>
      </c>
      <c r="L12" s="53">
        <v>195</v>
      </c>
      <c r="M12" s="53">
        <v>28</v>
      </c>
      <c r="N12" s="53">
        <v>43</v>
      </c>
    </row>
    <row r="13" spans="2:15" x14ac:dyDescent="0.25">
      <c r="B13" s="52">
        <v>1961</v>
      </c>
      <c r="C13" s="110">
        <v>6</v>
      </c>
      <c r="D13" s="55">
        <f t="shared" si="0"/>
        <v>25977</v>
      </c>
      <c r="E13" s="53" t="s">
        <v>63</v>
      </c>
      <c r="F13" s="53">
        <v>5</v>
      </c>
      <c r="G13" s="53">
        <v>3055</v>
      </c>
      <c r="H13" s="53">
        <v>10050</v>
      </c>
      <c r="I13" s="53">
        <v>7792</v>
      </c>
      <c r="J13" s="53">
        <v>3956</v>
      </c>
      <c r="K13" s="53">
        <v>843</v>
      </c>
      <c r="L13" s="53">
        <v>230</v>
      </c>
      <c r="M13" s="53">
        <v>46</v>
      </c>
      <c r="N13" s="53" t="s">
        <v>63</v>
      </c>
    </row>
    <row r="14" spans="2:15" x14ac:dyDescent="0.25">
      <c r="B14" s="52">
        <v>1961</v>
      </c>
      <c r="C14" s="110">
        <v>7</v>
      </c>
      <c r="D14" s="55">
        <f t="shared" si="0"/>
        <v>19659</v>
      </c>
      <c r="E14" s="53" t="s">
        <v>63</v>
      </c>
      <c r="F14" s="53" t="s">
        <v>63</v>
      </c>
      <c r="G14" s="53">
        <v>957</v>
      </c>
      <c r="H14" s="53">
        <v>6231</v>
      </c>
      <c r="I14" s="53">
        <v>6891</v>
      </c>
      <c r="J14" s="53">
        <v>4374</v>
      </c>
      <c r="K14" s="53">
        <v>901</v>
      </c>
      <c r="L14" s="53">
        <v>250</v>
      </c>
      <c r="M14" s="53">
        <v>24</v>
      </c>
      <c r="N14" s="53">
        <v>31</v>
      </c>
    </row>
    <row r="15" spans="2:15" x14ac:dyDescent="0.25">
      <c r="B15" s="52">
        <v>1961</v>
      </c>
      <c r="C15" s="110">
        <v>8</v>
      </c>
      <c r="D15" s="55">
        <f t="shared" si="0"/>
        <v>15036</v>
      </c>
      <c r="E15" s="53" t="s">
        <v>63</v>
      </c>
      <c r="F15" s="53" t="s">
        <v>63</v>
      </c>
      <c r="G15" s="53">
        <v>350</v>
      </c>
      <c r="H15" s="53">
        <v>3266</v>
      </c>
      <c r="I15" s="53">
        <v>6044</v>
      </c>
      <c r="J15" s="53">
        <v>4105</v>
      </c>
      <c r="K15" s="53">
        <v>1055</v>
      </c>
      <c r="L15" s="53">
        <v>175</v>
      </c>
      <c r="M15" s="53">
        <v>15</v>
      </c>
      <c r="N15" s="53">
        <v>26</v>
      </c>
    </row>
    <row r="16" spans="2:15" x14ac:dyDescent="0.25">
      <c r="B16" s="52">
        <v>1961</v>
      </c>
      <c r="C16" s="110">
        <v>9</v>
      </c>
      <c r="D16" s="55">
        <f t="shared" si="0"/>
        <v>9582</v>
      </c>
      <c r="E16" s="53" t="s">
        <v>63</v>
      </c>
      <c r="F16" s="53" t="s">
        <v>63</v>
      </c>
      <c r="G16" s="53">
        <v>185</v>
      </c>
      <c r="H16" s="53">
        <v>1236</v>
      </c>
      <c r="I16" s="53">
        <v>3697</v>
      </c>
      <c r="J16" s="53">
        <v>3235</v>
      </c>
      <c r="K16" s="53">
        <v>1064</v>
      </c>
      <c r="L16" s="53">
        <v>155</v>
      </c>
      <c r="M16" s="53">
        <v>10</v>
      </c>
      <c r="N16" s="53" t="s">
        <v>63</v>
      </c>
    </row>
    <row r="17" spans="2:14" x14ac:dyDescent="0.25">
      <c r="B17" s="52">
        <v>1961</v>
      </c>
      <c r="C17" s="110">
        <v>10</v>
      </c>
      <c r="D17" s="55">
        <f t="shared" si="0"/>
        <v>7348</v>
      </c>
      <c r="E17" s="53" t="s">
        <v>63</v>
      </c>
      <c r="F17" s="53" t="s">
        <v>63</v>
      </c>
      <c r="G17" s="53">
        <v>87</v>
      </c>
      <c r="H17" s="53">
        <v>585</v>
      </c>
      <c r="I17" s="53">
        <v>2222</v>
      </c>
      <c r="J17" s="53">
        <v>3304</v>
      </c>
      <c r="K17" s="53">
        <v>993</v>
      </c>
      <c r="L17" s="53">
        <v>123</v>
      </c>
      <c r="M17" s="53">
        <v>29</v>
      </c>
      <c r="N17" s="53">
        <v>5</v>
      </c>
    </row>
    <row r="18" spans="2:14" x14ac:dyDescent="0.25">
      <c r="B18" s="52">
        <v>1961</v>
      </c>
      <c r="C18" s="110" t="s">
        <v>64</v>
      </c>
      <c r="D18" s="55">
        <f t="shared" si="0"/>
        <v>10522</v>
      </c>
      <c r="E18" s="55" t="s">
        <v>63</v>
      </c>
      <c r="F18" s="55" t="s">
        <v>63</v>
      </c>
      <c r="G18" s="55">
        <v>14</v>
      </c>
      <c r="H18" s="55">
        <v>392</v>
      </c>
      <c r="I18" s="55">
        <v>2192</v>
      </c>
      <c r="J18" s="55">
        <v>4861</v>
      </c>
      <c r="K18" s="55">
        <v>2467</v>
      </c>
      <c r="L18" s="55">
        <v>530</v>
      </c>
      <c r="M18" s="55">
        <v>51</v>
      </c>
      <c r="N18" s="55">
        <v>15</v>
      </c>
    </row>
    <row r="19" spans="2:14" x14ac:dyDescent="0.25">
      <c r="B19" s="52">
        <v>1961</v>
      </c>
      <c r="C19" s="110" t="s">
        <v>65</v>
      </c>
      <c r="D19" s="55">
        <f t="shared" si="0"/>
        <v>462</v>
      </c>
      <c r="E19" s="55" t="s">
        <v>63</v>
      </c>
      <c r="F19" s="55" t="s">
        <v>63</v>
      </c>
      <c r="G19" s="55" t="s">
        <v>63</v>
      </c>
      <c r="H19" s="55" t="s">
        <v>63</v>
      </c>
      <c r="I19" s="55">
        <v>43</v>
      </c>
      <c r="J19" s="55">
        <v>156</v>
      </c>
      <c r="K19" s="55">
        <v>189</v>
      </c>
      <c r="L19" s="55">
        <v>69</v>
      </c>
      <c r="M19" s="55">
        <v>5</v>
      </c>
      <c r="N19" s="55" t="s">
        <v>63</v>
      </c>
    </row>
    <row r="20" spans="2:14" x14ac:dyDescent="0.25">
      <c r="B20" s="51">
        <v>1961</v>
      </c>
      <c r="C20" s="110" t="s">
        <v>66</v>
      </c>
      <c r="D20" s="55">
        <f t="shared" si="0"/>
        <v>24</v>
      </c>
      <c r="E20" s="55" t="s">
        <v>63</v>
      </c>
      <c r="F20" s="55" t="s">
        <v>63</v>
      </c>
      <c r="G20" s="55" t="s">
        <v>63</v>
      </c>
      <c r="H20" s="55" t="s">
        <v>63</v>
      </c>
      <c r="I20" s="55" t="s">
        <v>63</v>
      </c>
      <c r="J20" s="55">
        <v>16</v>
      </c>
      <c r="K20" s="55">
        <v>4</v>
      </c>
      <c r="L20" s="55">
        <v>4</v>
      </c>
      <c r="M20" s="55" t="s">
        <v>63</v>
      </c>
      <c r="N20" s="55" t="s">
        <v>63</v>
      </c>
    </row>
    <row r="21" spans="2:14" x14ac:dyDescent="0.25">
      <c r="B21" s="50">
        <v>1961</v>
      </c>
      <c r="C21" s="111" t="s">
        <v>62</v>
      </c>
      <c r="D21" s="54">
        <f t="shared" si="0"/>
        <v>3785</v>
      </c>
      <c r="E21" s="54">
        <v>10</v>
      </c>
      <c r="F21" s="54">
        <v>165</v>
      </c>
      <c r="G21" s="54">
        <v>448</v>
      </c>
      <c r="H21" s="54">
        <v>319</v>
      </c>
      <c r="I21" s="54">
        <v>275</v>
      </c>
      <c r="J21" s="54">
        <v>173</v>
      </c>
      <c r="K21" s="54">
        <v>36</v>
      </c>
      <c r="L21" s="54">
        <v>15</v>
      </c>
      <c r="M21" s="54" t="s">
        <v>63</v>
      </c>
      <c r="N21" s="54">
        <v>2344</v>
      </c>
    </row>
    <row r="22" spans="2:14" x14ac:dyDescent="0.25">
      <c r="B22" s="52">
        <v>1962</v>
      </c>
      <c r="C22" s="109" t="s">
        <v>3</v>
      </c>
      <c r="D22" s="51">
        <f t="shared" si="0"/>
        <v>341324</v>
      </c>
      <c r="E22" s="52">
        <f t="shared" ref="E22:N22" si="2">+SUM(E23:E36)</f>
        <v>575</v>
      </c>
      <c r="F22" s="52">
        <f t="shared" si="2"/>
        <v>46841</v>
      </c>
      <c r="G22" s="52">
        <f t="shared" si="2"/>
        <v>98632</v>
      </c>
      <c r="H22" s="52">
        <f t="shared" si="2"/>
        <v>85064</v>
      </c>
      <c r="I22" s="52">
        <f t="shared" si="2"/>
        <v>57638</v>
      </c>
      <c r="J22" s="52">
        <f t="shared" si="2"/>
        <v>36511</v>
      </c>
      <c r="K22" s="52">
        <f t="shared" si="2"/>
        <v>9982</v>
      </c>
      <c r="L22" s="52">
        <f t="shared" si="2"/>
        <v>2338</v>
      </c>
      <c r="M22" s="52">
        <f t="shared" si="2"/>
        <v>229</v>
      </c>
      <c r="N22" s="52">
        <f t="shared" si="2"/>
        <v>3514</v>
      </c>
    </row>
    <row r="23" spans="2:14" x14ac:dyDescent="0.25">
      <c r="B23" s="52">
        <v>1962</v>
      </c>
      <c r="C23" s="110">
        <v>1</v>
      </c>
      <c r="D23" s="55">
        <f t="shared" si="0"/>
        <v>68306</v>
      </c>
      <c r="E23" s="53">
        <v>522</v>
      </c>
      <c r="F23" s="53">
        <v>28142</v>
      </c>
      <c r="G23" s="53">
        <v>24481</v>
      </c>
      <c r="H23" s="53">
        <v>9277</v>
      </c>
      <c r="I23" s="53">
        <v>3544</v>
      </c>
      <c r="J23" s="53">
        <v>1475</v>
      </c>
      <c r="K23" s="53">
        <v>346</v>
      </c>
      <c r="L23" s="53">
        <v>77</v>
      </c>
      <c r="M23" s="53">
        <v>15</v>
      </c>
      <c r="N23" s="53">
        <v>427</v>
      </c>
    </row>
    <row r="24" spans="2:14" x14ac:dyDescent="0.25">
      <c r="B24" s="52">
        <v>1962</v>
      </c>
      <c r="C24" s="110">
        <v>2</v>
      </c>
      <c r="D24" s="55">
        <f t="shared" si="0"/>
        <v>61113</v>
      </c>
      <c r="E24" s="53">
        <v>43</v>
      </c>
      <c r="F24" s="53">
        <v>13370</v>
      </c>
      <c r="G24" s="53">
        <v>27017</v>
      </c>
      <c r="H24" s="53">
        <v>12739</v>
      </c>
      <c r="I24" s="53">
        <v>5143</v>
      </c>
      <c r="J24" s="53">
        <v>1917</v>
      </c>
      <c r="K24" s="53">
        <v>434</v>
      </c>
      <c r="L24" s="53">
        <v>67</v>
      </c>
      <c r="M24" s="53">
        <v>5</v>
      </c>
      <c r="N24" s="53">
        <v>378</v>
      </c>
    </row>
    <row r="25" spans="2:14" x14ac:dyDescent="0.25">
      <c r="B25" s="52">
        <v>1962</v>
      </c>
      <c r="C25" s="110">
        <v>3</v>
      </c>
      <c r="D25" s="55">
        <f t="shared" si="0"/>
        <v>48796</v>
      </c>
      <c r="E25" s="53">
        <v>8</v>
      </c>
      <c r="F25" s="53">
        <v>4099</v>
      </c>
      <c r="G25" s="53">
        <v>21745</v>
      </c>
      <c r="H25" s="53">
        <v>13812</v>
      </c>
      <c r="I25" s="53">
        <v>6001</v>
      </c>
      <c r="J25" s="53">
        <v>2328</v>
      </c>
      <c r="K25" s="53">
        <v>443</v>
      </c>
      <c r="L25" s="53">
        <v>92</v>
      </c>
      <c r="M25" s="53">
        <v>14</v>
      </c>
      <c r="N25" s="53">
        <v>254</v>
      </c>
    </row>
    <row r="26" spans="2:14" x14ac:dyDescent="0.25">
      <c r="B26" s="52">
        <v>1962</v>
      </c>
      <c r="C26" s="110">
        <v>4</v>
      </c>
      <c r="D26" s="55">
        <f t="shared" si="0"/>
        <v>39574</v>
      </c>
      <c r="E26" s="53" t="s">
        <v>63</v>
      </c>
      <c r="F26" s="53">
        <v>882</v>
      </c>
      <c r="G26" s="53">
        <v>13818</v>
      </c>
      <c r="H26" s="53">
        <v>14299</v>
      </c>
      <c r="I26" s="53">
        <v>6758</v>
      </c>
      <c r="J26" s="53">
        <v>2887</v>
      </c>
      <c r="K26" s="53">
        <v>597</v>
      </c>
      <c r="L26" s="53">
        <v>126</v>
      </c>
      <c r="M26" s="53">
        <v>16</v>
      </c>
      <c r="N26" s="53">
        <v>191</v>
      </c>
    </row>
    <row r="27" spans="2:14" x14ac:dyDescent="0.25">
      <c r="B27" s="52">
        <v>1962</v>
      </c>
      <c r="C27" s="110">
        <v>5</v>
      </c>
      <c r="D27" s="55">
        <f t="shared" si="0"/>
        <v>31500</v>
      </c>
      <c r="E27" s="53" t="s">
        <v>63</v>
      </c>
      <c r="F27" s="53">
        <v>168</v>
      </c>
      <c r="G27" s="53">
        <v>7016</v>
      </c>
      <c r="H27" s="53">
        <v>12780</v>
      </c>
      <c r="I27" s="53">
        <v>7172</v>
      </c>
      <c r="J27" s="53">
        <v>3347</v>
      </c>
      <c r="K27" s="53">
        <v>710</v>
      </c>
      <c r="L27" s="53">
        <v>145</v>
      </c>
      <c r="M27" s="53">
        <v>14</v>
      </c>
      <c r="N27" s="53">
        <v>148</v>
      </c>
    </row>
    <row r="28" spans="2:14" x14ac:dyDescent="0.25">
      <c r="B28" s="52">
        <v>1962</v>
      </c>
      <c r="C28" s="110">
        <v>6</v>
      </c>
      <c r="D28" s="55">
        <f t="shared" si="0"/>
        <v>26511</v>
      </c>
      <c r="E28" s="53" t="s">
        <v>63</v>
      </c>
      <c r="F28" s="53">
        <v>70</v>
      </c>
      <c r="G28" s="53">
        <v>2907</v>
      </c>
      <c r="H28" s="53">
        <v>10141</v>
      </c>
      <c r="I28" s="53">
        <v>7914</v>
      </c>
      <c r="J28" s="53">
        <v>4269</v>
      </c>
      <c r="K28" s="53">
        <v>863</v>
      </c>
      <c r="L28" s="53">
        <v>194</v>
      </c>
      <c r="M28" s="53">
        <v>16</v>
      </c>
      <c r="N28" s="53">
        <v>137</v>
      </c>
    </row>
    <row r="29" spans="2:14" x14ac:dyDescent="0.25">
      <c r="B29" s="52">
        <v>1962</v>
      </c>
      <c r="C29" s="110">
        <v>7</v>
      </c>
      <c r="D29" s="55">
        <f t="shared" si="0"/>
        <v>19840</v>
      </c>
      <c r="E29" s="53" t="s">
        <v>63</v>
      </c>
      <c r="F29" s="53" t="s">
        <v>63</v>
      </c>
      <c r="G29" s="53">
        <v>984</v>
      </c>
      <c r="H29" s="53">
        <v>6195</v>
      </c>
      <c r="I29" s="53">
        <v>7176</v>
      </c>
      <c r="J29" s="53">
        <v>4237</v>
      </c>
      <c r="K29" s="53">
        <v>920</v>
      </c>
      <c r="L29" s="53">
        <v>196</v>
      </c>
      <c r="M29" s="53">
        <v>23</v>
      </c>
      <c r="N29" s="53">
        <v>109</v>
      </c>
    </row>
    <row r="30" spans="2:14" x14ac:dyDescent="0.25">
      <c r="B30" s="52">
        <v>1962</v>
      </c>
      <c r="C30" s="110">
        <v>8</v>
      </c>
      <c r="D30" s="55">
        <f t="shared" si="0"/>
        <v>15323</v>
      </c>
      <c r="E30" s="53" t="s">
        <v>63</v>
      </c>
      <c r="F30" s="53" t="s">
        <v>63</v>
      </c>
      <c r="G30" s="53">
        <v>358</v>
      </c>
      <c r="H30" s="53">
        <v>3335</v>
      </c>
      <c r="I30" s="53">
        <v>5793</v>
      </c>
      <c r="J30" s="53">
        <v>4432</v>
      </c>
      <c r="K30" s="53">
        <v>1050</v>
      </c>
      <c r="L30" s="53">
        <v>233</v>
      </c>
      <c r="M30" s="53">
        <v>32</v>
      </c>
      <c r="N30" s="53">
        <v>90</v>
      </c>
    </row>
    <row r="31" spans="2:14" x14ac:dyDescent="0.25">
      <c r="B31" s="52">
        <v>1962</v>
      </c>
      <c r="C31" s="110">
        <v>9</v>
      </c>
      <c r="D31" s="55">
        <f t="shared" si="0"/>
        <v>10297</v>
      </c>
      <c r="E31" s="53" t="s">
        <v>63</v>
      </c>
      <c r="F31" s="53" t="s">
        <v>63</v>
      </c>
      <c r="G31" s="53">
        <v>123</v>
      </c>
      <c r="H31" s="53">
        <v>1429</v>
      </c>
      <c r="I31" s="53">
        <v>3748</v>
      </c>
      <c r="J31" s="53">
        <v>3638</v>
      </c>
      <c r="K31" s="53">
        <v>1026</v>
      </c>
      <c r="L31" s="53">
        <v>232</v>
      </c>
      <c r="M31" s="53">
        <v>25</v>
      </c>
      <c r="N31" s="53">
        <v>76</v>
      </c>
    </row>
    <row r="32" spans="2:14" x14ac:dyDescent="0.25">
      <c r="B32" s="52">
        <v>1962</v>
      </c>
      <c r="C32" s="110">
        <v>10</v>
      </c>
      <c r="D32" s="55">
        <f t="shared" si="0"/>
        <v>7388</v>
      </c>
      <c r="E32" s="53" t="s">
        <v>63</v>
      </c>
      <c r="F32" s="53" t="s">
        <v>63</v>
      </c>
      <c r="G32" s="53">
        <v>47</v>
      </c>
      <c r="H32" s="53">
        <v>633</v>
      </c>
      <c r="I32" s="53">
        <v>2273</v>
      </c>
      <c r="J32" s="53">
        <v>3073</v>
      </c>
      <c r="K32" s="53">
        <v>1045</v>
      </c>
      <c r="L32" s="53">
        <v>249</v>
      </c>
      <c r="M32" s="53">
        <v>19</v>
      </c>
      <c r="N32" s="53">
        <v>49</v>
      </c>
    </row>
    <row r="33" spans="2:14" x14ac:dyDescent="0.25">
      <c r="B33" s="52">
        <v>1962</v>
      </c>
      <c r="C33" s="110" t="s">
        <v>64</v>
      </c>
      <c r="D33" s="55">
        <f t="shared" si="0"/>
        <v>10166</v>
      </c>
      <c r="E33" s="55" t="s">
        <v>63</v>
      </c>
      <c r="F33" s="55" t="s">
        <v>63</v>
      </c>
      <c r="G33" s="55">
        <v>34</v>
      </c>
      <c r="H33" s="55">
        <v>326</v>
      </c>
      <c r="I33" s="55">
        <v>2024</v>
      </c>
      <c r="J33" s="55">
        <v>4688</v>
      </c>
      <c r="K33" s="55">
        <v>2340</v>
      </c>
      <c r="L33" s="55">
        <v>652</v>
      </c>
      <c r="M33" s="55">
        <v>44</v>
      </c>
      <c r="N33" s="55">
        <v>58</v>
      </c>
    </row>
    <row r="34" spans="2:14" x14ac:dyDescent="0.25">
      <c r="B34" s="52">
        <v>1962</v>
      </c>
      <c r="C34" s="110" t="s">
        <v>65</v>
      </c>
      <c r="D34" s="55">
        <f t="shared" si="0"/>
        <v>250</v>
      </c>
      <c r="E34" s="55" t="s">
        <v>63</v>
      </c>
      <c r="F34" s="55" t="s">
        <v>63</v>
      </c>
      <c r="G34" s="55" t="s">
        <v>63</v>
      </c>
      <c r="H34" s="55" t="s">
        <v>63</v>
      </c>
      <c r="I34" s="55">
        <v>14</v>
      </c>
      <c r="J34" s="55">
        <v>102</v>
      </c>
      <c r="K34" s="55">
        <v>101</v>
      </c>
      <c r="L34" s="55">
        <v>30</v>
      </c>
      <c r="M34" s="55">
        <v>1</v>
      </c>
      <c r="N34" s="55">
        <v>2</v>
      </c>
    </row>
    <row r="35" spans="2:14" x14ac:dyDescent="0.25">
      <c r="B35" s="52">
        <v>1962</v>
      </c>
      <c r="C35" s="110" t="s">
        <v>66</v>
      </c>
      <c r="D35" s="55">
        <f t="shared" si="0"/>
        <v>176</v>
      </c>
      <c r="E35" s="55" t="s">
        <v>63</v>
      </c>
      <c r="F35" s="55" t="s">
        <v>63</v>
      </c>
      <c r="G35" s="55" t="s">
        <v>63</v>
      </c>
      <c r="H35" s="55" t="s">
        <v>63</v>
      </c>
      <c r="I35" s="55" t="s">
        <v>63</v>
      </c>
      <c r="J35" s="55">
        <v>57</v>
      </c>
      <c r="K35" s="55">
        <v>76</v>
      </c>
      <c r="L35" s="55">
        <v>34</v>
      </c>
      <c r="M35" s="55">
        <v>3</v>
      </c>
      <c r="N35" s="55">
        <v>6</v>
      </c>
    </row>
    <row r="36" spans="2:14" x14ac:dyDescent="0.25">
      <c r="B36" s="50">
        <v>1962</v>
      </c>
      <c r="C36" s="111" t="s">
        <v>62</v>
      </c>
      <c r="D36" s="54">
        <f t="shared" si="0"/>
        <v>2084</v>
      </c>
      <c r="E36" s="54">
        <v>2</v>
      </c>
      <c r="F36" s="54">
        <v>110</v>
      </c>
      <c r="G36" s="54">
        <v>102</v>
      </c>
      <c r="H36" s="54">
        <v>98</v>
      </c>
      <c r="I36" s="54">
        <v>78</v>
      </c>
      <c r="J36" s="54">
        <v>61</v>
      </c>
      <c r="K36" s="54">
        <v>31</v>
      </c>
      <c r="L36" s="54">
        <v>11</v>
      </c>
      <c r="M36" s="54">
        <v>2</v>
      </c>
      <c r="N36" s="54">
        <v>1589</v>
      </c>
    </row>
    <row r="37" spans="2:14" x14ac:dyDescent="0.25">
      <c r="B37" s="52">
        <v>1963</v>
      </c>
      <c r="C37" s="109" t="s">
        <v>3</v>
      </c>
      <c r="D37" s="51">
        <f t="shared" si="0"/>
        <v>353546</v>
      </c>
      <c r="E37" s="52">
        <f t="shared" ref="E37:N37" si="3">+SUM(E38:E51)</f>
        <v>791</v>
      </c>
      <c r="F37" s="52">
        <f t="shared" si="3"/>
        <v>48875</v>
      </c>
      <c r="G37" s="52">
        <f t="shared" si="3"/>
        <v>103480</v>
      </c>
      <c r="H37" s="52">
        <f t="shared" si="3"/>
        <v>87624</v>
      </c>
      <c r="I37" s="52">
        <f t="shared" si="3"/>
        <v>59048</v>
      </c>
      <c r="J37" s="52">
        <f t="shared" si="3"/>
        <v>38355</v>
      </c>
      <c r="K37" s="52">
        <f t="shared" si="3"/>
        <v>10807</v>
      </c>
      <c r="L37" s="52">
        <f t="shared" si="3"/>
        <v>2238</v>
      </c>
      <c r="M37" s="52">
        <f t="shared" si="3"/>
        <v>266</v>
      </c>
      <c r="N37" s="52">
        <f t="shared" si="3"/>
        <v>2062</v>
      </c>
    </row>
    <row r="38" spans="2:14" x14ac:dyDescent="0.25">
      <c r="B38" s="52">
        <v>1963</v>
      </c>
      <c r="C38" s="110">
        <v>1</v>
      </c>
      <c r="D38" s="55">
        <f t="shared" si="0"/>
        <v>70992</v>
      </c>
      <c r="E38" s="53">
        <v>736</v>
      </c>
      <c r="F38" s="53">
        <v>29786</v>
      </c>
      <c r="G38" s="53">
        <v>25701</v>
      </c>
      <c r="H38" s="53">
        <v>9230</v>
      </c>
      <c r="I38" s="53">
        <v>3538</v>
      </c>
      <c r="J38" s="53">
        <v>1463</v>
      </c>
      <c r="K38" s="53">
        <v>413</v>
      </c>
      <c r="L38" s="53">
        <v>55</v>
      </c>
      <c r="M38" s="53">
        <v>5</v>
      </c>
      <c r="N38" s="53">
        <v>65</v>
      </c>
    </row>
    <row r="39" spans="2:14" x14ac:dyDescent="0.25">
      <c r="B39" s="52">
        <v>1963</v>
      </c>
      <c r="C39" s="110">
        <v>2</v>
      </c>
      <c r="D39" s="55">
        <f t="shared" si="0"/>
        <v>60668</v>
      </c>
      <c r="E39" s="53">
        <v>45</v>
      </c>
      <c r="F39" s="53">
        <v>13337</v>
      </c>
      <c r="G39" s="53">
        <v>27178</v>
      </c>
      <c r="H39" s="53">
        <v>12592</v>
      </c>
      <c r="I39" s="53">
        <v>5073</v>
      </c>
      <c r="J39" s="53">
        <v>1926</v>
      </c>
      <c r="K39" s="53">
        <v>359</v>
      </c>
      <c r="L39" s="53">
        <v>124</v>
      </c>
      <c r="M39" s="53">
        <v>19</v>
      </c>
      <c r="N39" s="53">
        <v>15</v>
      </c>
    </row>
    <row r="40" spans="2:14" x14ac:dyDescent="0.25">
      <c r="B40" s="52">
        <v>1963</v>
      </c>
      <c r="C40" s="110">
        <v>3</v>
      </c>
      <c r="D40" s="55">
        <f t="shared" si="0"/>
        <v>50481</v>
      </c>
      <c r="E40" s="53">
        <v>5</v>
      </c>
      <c r="F40" s="53">
        <v>4348</v>
      </c>
      <c r="G40" s="53">
        <v>22822</v>
      </c>
      <c r="H40" s="53">
        <v>14300</v>
      </c>
      <c r="I40" s="53">
        <v>5951</v>
      </c>
      <c r="J40" s="53">
        <v>2321</v>
      </c>
      <c r="K40" s="53">
        <v>578</v>
      </c>
      <c r="L40" s="53">
        <v>91</v>
      </c>
      <c r="M40" s="53">
        <v>25</v>
      </c>
      <c r="N40" s="53">
        <v>40</v>
      </c>
    </row>
    <row r="41" spans="2:14" x14ac:dyDescent="0.25">
      <c r="B41" s="52">
        <v>1963</v>
      </c>
      <c r="C41" s="110">
        <v>4</v>
      </c>
      <c r="D41" s="55">
        <f t="shared" si="0"/>
        <v>41578</v>
      </c>
      <c r="E41" s="53" t="s">
        <v>63</v>
      </c>
      <c r="F41" s="53">
        <v>1056</v>
      </c>
      <c r="G41" s="53">
        <v>15224</v>
      </c>
      <c r="H41" s="53">
        <v>14447</v>
      </c>
      <c r="I41" s="53">
        <v>6974</v>
      </c>
      <c r="J41" s="53">
        <v>3068</v>
      </c>
      <c r="K41" s="53">
        <v>681</v>
      </c>
      <c r="L41" s="53">
        <v>103</v>
      </c>
      <c r="M41" s="53">
        <v>15</v>
      </c>
      <c r="N41" s="53">
        <v>10</v>
      </c>
    </row>
    <row r="42" spans="2:14" x14ac:dyDescent="0.25">
      <c r="B42" s="52">
        <v>1963</v>
      </c>
      <c r="C42" s="110">
        <v>5</v>
      </c>
      <c r="D42" s="55">
        <f t="shared" si="0"/>
        <v>32456</v>
      </c>
      <c r="E42" s="53" t="s">
        <v>63</v>
      </c>
      <c r="F42" s="53">
        <v>188</v>
      </c>
      <c r="G42" s="53">
        <v>7351</v>
      </c>
      <c r="H42" s="53">
        <v>13484</v>
      </c>
      <c r="I42" s="53">
        <v>7119</v>
      </c>
      <c r="J42" s="53">
        <v>3486</v>
      </c>
      <c r="K42" s="53">
        <v>658</v>
      </c>
      <c r="L42" s="53">
        <v>137</v>
      </c>
      <c r="M42" s="53">
        <v>28</v>
      </c>
      <c r="N42" s="53">
        <v>5</v>
      </c>
    </row>
    <row r="43" spans="2:14" x14ac:dyDescent="0.25">
      <c r="B43" s="52">
        <v>1963</v>
      </c>
      <c r="C43" s="110">
        <v>6</v>
      </c>
      <c r="D43" s="55">
        <f t="shared" si="0"/>
        <v>26688</v>
      </c>
      <c r="E43" s="53" t="s">
        <v>63</v>
      </c>
      <c r="F43" s="53">
        <v>65</v>
      </c>
      <c r="G43" s="53">
        <v>3234</v>
      </c>
      <c r="H43" s="53">
        <v>10608</v>
      </c>
      <c r="I43" s="53">
        <v>7788</v>
      </c>
      <c r="J43" s="53">
        <v>3997</v>
      </c>
      <c r="K43" s="53">
        <v>794</v>
      </c>
      <c r="L43" s="53">
        <v>184</v>
      </c>
      <c r="M43" s="53">
        <v>18</v>
      </c>
      <c r="N43" s="53" t="s">
        <v>63</v>
      </c>
    </row>
    <row r="44" spans="2:14" x14ac:dyDescent="0.25">
      <c r="B44" s="52">
        <v>1963</v>
      </c>
      <c r="C44" s="110">
        <v>7</v>
      </c>
      <c r="D44" s="55">
        <f t="shared" si="0"/>
        <v>20824</v>
      </c>
      <c r="E44" s="53" t="s">
        <v>63</v>
      </c>
      <c r="F44" s="53" t="s">
        <v>63</v>
      </c>
      <c r="G44" s="53">
        <v>1210</v>
      </c>
      <c r="H44" s="53">
        <v>6687</v>
      </c>
      <c r="I44" s="53">
        <v>7318</v>
      </c>
      <c r="J44" s="53">
        <v>4420</v>
      </c>
      <c r="K44" s="53">
        <v>909</v>
      </c>
      <c r="L44" s="53">
        <v>237</v>
      </c>
      <c r="M44" s="53">
        <v>27</v>
      </c>
      <c r="N44" s="53">
        <v>16</v>
      </c>
    </row>
    <row r="45" spans="2:14" x14ac:dyDescent="0.25">
      <c r="B45" s="52">
        <v>1963</v>
      </c>
      <c r="C45" s="110">
        <v>8</v>
      </c>
      <c r="D45" s="55">
        <f t="shared" si="0"/>
        <v>16511</v>
      </c>
      <c r="E45" s="53" t="s">
        <v>63</v>
      </c>
      <c r="F45" s="53" t="s">
        <v>63</v>
      </c>
      <c r="G45" s="53">
        <v>470</v>
      </c>
      <c r="H45" s="53">
        <v>3610</v>
      </c>
      <c r="I45" s="53">
        <v>6297</v>
      </c>
      <c r="J45" s="53">
        <v>4687</v>
      </c>
      <c r="K45" s="53">
        <v>1206</v>
      </c>
      <c r="L45" s="53">
        <v>201</v>
      </c>
      <c r="M45" s="53">
        <v>23</v>
      </c>
      <c r="N45" s="53">
        <v>17</v>
      </c>
    </row>
    <row r="46" spans="2:14" x14ac:dyDescent="0.25">
      <c r="B46" s="52">
        <v>1963</v>
      </c>
      <c r="C46" s="110">
        <v>9</v>
      </c>
      <c r="D46" s="55">
        <f t="shared" si="0"/>
        <v>11122</v>
      </c>
      <c r="E46" s="53" t="s">
        <v>63</v>
      </c>
      <c r="F46" s="53" t="s">
        <v>63</v>
      </c>
      <c r="G46" s="53">
        <v>125</v>
      </c>
      <c r="H46" s="53">
        <v>1590</v>
      </c>
      <c r="I46" s="53">
        <v>4051</v>
      </c>
      <c r="J46" s="53">
        <v>3965</v>
      </c>
      <c r="K46" s="53">
        <v>1176</v>
      </c>
      <c r="L46" s="53">
        <v>200</v>
      </c>
      <c r="M46" s="53">
        <v>10</v>
      </c>
      <c r="N46" s="53">
        <v>5</v>
      </c>
    </row>
    <row r="47" spans="2:14" x14ac:dyDescent="0.25">
      <c r="B47" s="52">
        <v>1963</v>
      </c>
      <c r="C47" s="110">
        <v>10</v>
      </c>
      <c r="D47" s="55">
        <f t="shared" si="0"/>
        <v>7955</v>
      </c>
      <c r="E47" s="53" t="s">
        <v>63</v>
      </c>
      <c r="F47" s="53" t="s">
        <v>63</v>
      </c>
      <c r="G47" s="53">
        <v>30</v>
      </c>
      <c r="H47" s="53">
        <v>623</v>
      </c>
      <c r="I47" s="53">
        <v>2520</v>
      </c>
      <c r="J47" s="53">
        <v>3462</v>
      </c>
      <c r="K47" s="53">
        <v>1065</v>
      </c>
      <c r="L47" s="53">
        <v>231</v>
      </c>
      <c r="M47" s="53">
        <v>24</v>
      </c>
      <c r="N47" s="53" t="s">
        <v>63</v>
      </c>
    </row>
    <row r="48" spans="2:14" x14ac:dyDescent="0.25">
      <c r="B48" s="52">
        <v>1963</v>
      </c>
      <c r="C48" s="110" t="s">
        <v>64</v>
      </c>
      <c r="D48" s="55">
        <f t="shared" si="0"/>
        <v>11556</v>
      </c>
      <c r="E48" s="55" t="s">
        <v>63</v>
      </c>
      <c r="F48" s="55" t="s">
        <v>63</v>
      </c>
      <c r="G48" s="55">
        <v>70</v>
      </c>
      <c r="H48" s="55">
        <v>381</v>
      </c>
      <c r="I48" s="55">
        <v>2357</v>
      </c>
      <c r="J48" s="55">
        <v>5403</v>
      </c>
      <c r="K48" s="55">
        <v>2704</v>
      </c>
      <c r="L48" s="55">
        <v>577</v>
      </c>
      <c r="M48" s="55">
        <v>64</v>
      </c>
      <c r="N48" s="55" t="s">
        <v>63</v>
      </c>
    </row>
    <row r="49" spans="2:14" x14ac:dyDescent="0.25">
      <c r="B49" s="52">
        <v>1963</v>
      </c>
      <c r="C49" s="110" t="s">
        <v>65</v>
      </c>
      <c r="D49" s="55">
        <f t="shared" si="0"/>
        <v>414</v>
      </c>
      <c r="E49" s="55" t="s">
        <v>63</v>
      </c>
      <c r="F49" s="55" t="s">
        <v>63</v>
      </c>
      <c r="G49" s="55" t="s">
        <v>63</v>
      </c>
      <c r="H49" s="55" t="s">
        <v>63</v>
      </c>
      <c r="I49" s="55">
        <v>38</v>
      </c>
      <c r="J49" s="55">
        <v>109</v>
      </c>
      <c r="K49" s="55">
        <v>202</v>
      </c>
      <c r="L49" s="55">
        <v>60</v>
      </c>
      <c r="M49" s="55">
        <v>5</v>
      </c>
      <c r="N49" s="55" t="s">
        <v>63</v>
      </c>
    </row>
    <row r="50" spans="2:14" x14ac:dyDescent="0.25">
      <c r="B50" s="52">
        <v>1963</v>
      </c>
      <c r="C50" s="110" t="s">
        <v>66</v>
      </c>
      <c r="D50" s="55">
        <f t="shared" si="0"/>
        <v>106</v>
      </c>
      <c r="E50" s="55" t="s">
        <v>63</v>
      </c>
      <c r="F50" s="55" t="s">
        <v>63</v>
      </c>
      <c r="G50" s="55" t="s">
        <v>63</v>
      </c>
      <c r="H50" s="55" t="s">
        <v>63</v>
      </c>
      <c r="I50" s="55" t="s">
        <v>63</v>
      </c>
      <c r="J50" s="55">
        <v>26</v>
      </c>
      <c r="K50" s="55">
        <v>47</v>
      </c>
      <c r="L50" s="55">
        <v>33</v>
      </c>
      <c r="M50" s="55" t="s">
        <v>63</v>
      </c>
      <c r="N50" s="55" t="s">
        <v>63</v>
      </c>
    </row>
    <row r="51" spans="2:14" x14ac:dyDescent="0.25">
      <c r="B51" s="50">
        <v>1963</v>
      </c>
      <c r="C51" s="111" t="s">
        <v>62</v>
      </c>
      <c r="D51" s="54">
        <f t="shared" si="0"/>
        <v>2195</v>
      </c>
      <c r="E51" s="54">
        <v>5</v>
      </c>
      <c r="F51" s="54">
        <v>95</v>
      </c>
      <c r="G51" s="54">
        <v>65</v>
      </c>
      <c r="H51" s="54">
        <v>72</v>
      </c>
      <c r="I51" s="54">
        <v>24</v>
      </c>
      <c r="J51" s="54">
        <v>22</v>
      </c>
      <c r="K51" s="54">
        <v>15</v>
      </c>
      <c r="L51" s="54">
        <v>5</v>
      </c>
      <c r="M51" s="54">
        <v>3</v>
      </c>
      <c r="N51" s="54">
        <v>1889</v>
      </c>
    </row>
    <row r="52" spans="2:14" x14ac:dyDescent="0.25">
      <c r="B52" s="78">
        <v>1964</v>
      </c>
      <c r="C52" s="109" t="s">
        <v>3</v>
      </c>
      <c r="D52" s="51">
        <f t="shared" si="0"/>
        <v>365340</v>
      </c>
      <c r="E52" s="52">
        <f t="shared" ref="E52:N52" si="4">+SUM(E53:E66)</f>
        <v>899</v>
      </c>
      <c r="F52" s="52">
        <f t="shared" si="4"/>
        <v>51116</v>
      </c>
      <c r="G52" s="52">
        <f t="shared" si="4"/>
        <v>103889</v>
      </c>
      <c r="H52" s="52">
        <f t="shared" si="4"/>
        <v>90516</v>
      </c>
      <c r="I52" s="52">
        <f t="shared" si="4"/>
        <v>61997</v>
      </c>
      <c r="J52" s="52">
        <f t="shared" si="4"/>
        <v>40294</v>
      </c>
      <c r="K52" s="52">
        <f t="shared" si="4"/>
        <v>11781</v>
      </c>
      <c r="L52" s="52">
        <f t="shared" si="4"/>
        <v>2271</v>
      </c>
      <c r="M52" s="52">
        <f t="shared" si="4"/>
        <v>340</v>
      </c>
      <c r="N52" s="52">
        <f t="shared" si="4"/>
        <v>2237</v>
      </c>
    </row>
    <row r="53" spans="2:14" x14ac:dyDescent="0.25">
      <c r="B53" s="51">
        <v>1964</v>
      </c>
      <c r="C53" s="110">
        <v>1</v>
      </c>
      <c r="D53" s="55">
        <f t="shared" si="0"/>
        <v>71822</v>
      </c>
      <c r="E53" s="53">
        <v>849</v>
      </c>
      <c r="F53" s="53">
        <v>30931</v>
      </c>
      <c r="G53" s="53">
        <v>25101</v>
      </c>
      <c r="H53" s="53">
        <v>9221</v>
      </c>
      <c r="I53" s="53">
        <v>3600</v>
      </c>
      <c r="J53" s="53">
        <v>1497</v>
      </c>
      <c r="K53" s="53">
        <v>352</v>
      </c>
      <c r="L53" s="53">
        <v>70</v>
      </c>
      <c r="M53" s="53">
        <v>43</v>
      </c>
      <c r="N53" s="53">
        <v>158</v>
      </c>
    </row>
    <row r="54" spans="2:14" x14ac:dyDescent="0.25">
      <c r="B54" s="51">
        <v>1964</v>
      </c>
      <c r="C54" s="110">
        <v>2</v>
      </c>
      <c r="D54" s="55">
        <f t="shared" si="0"/>
        <v>62331</v>
      </c>
      <c r="E54" s="53">
        <v>44</v>
      </c>
      <c r="F54" s="53">
        <v>14126</v>
      </c>
      <c r="G54" s="53">
        <v>27376</v>
      </c>
      <c r="H54" s="53">
        <v>13066</v>
      </c>
      <c r="I54" s="53">
        <v>5142</v>
      </c>
      <c r="J54" s="53">
        <v>1975</v>
      </c>
      <c r="K54" s="53">
        <v>430</v>
      </c>
      <c r="L54" s="53">
        <v>72</v>
      </c>
      <c r="M54" s="53">
        <v>35</v>
      </c>
      <c r="N54" s="53">
        <v>65</v>
      </c>
    </row>
    <row r="55" spans="2:14" x14ac:dyDescent="0.25">
      <c r="B55" s="51">
        <v>1964</v>
      </c>
      <c r="C55" s="110">
        <v>3</v>
      </c>
      <c r="D55" s="55">
        <f t="shared" si="0"/>
        <v>51514</v>
      </c>
      <c r="E55" s="53">
        <v>1</v>
      </c>
      <c r="F55" s="53">
        <v>4616</v>
      </c>
      <c r="G55" s="53">
        <v>22996</v>
      </c>
      <c r="H55" s="53">
        <v>14579</v>
      </c>
      <c r="I55" s="53">
        <v>6159</v>
      </c>
      <c r="J55" s="53">
        <v>2486</v>
      </c>
      <c r="K55" s="53">
        <v>511</v>
      </c>
      <c r="L55" s="53">
        <v>84</v>
      </c>
      <c r="M55" s="53">
        <v>30</v>
      </c>
      <c r="N55" s="53">
        <v>52</v>
      </c>
    </row>
    <row r="56" spans="2:14" x14ac:dyDescent="0.25">
      <c r="B56" s="51">
        <v>1964</v>
      </c>
      <c r="C56" s="110">
        <v>4</v>
      </c>
      <c r="D56" s="55">
        <f t="shared" si="0"/>
        <v>43049</v>
      </c>
      <c r="E56" s="53" t="s">
        <v>63</v>
      </c>
      <c r="F56" s="53">
        <v>1084</v>
      </c>
      <c r="G56" s="53">
        <v>15659</v>
      </c>
      <c r="H56" s="53">
        <v>15274</v>
      </c>
      <c r="I56" s="53">
        <v>7093</v>
      </c>
      <c r="J56" s="53">
        <v>3119</v>
      </c>
      <c r="K56" s="53">
        <v>653</v>
      </c>
      <c r="L56" s="53">
        <v>113</v>
      </c>
      <c r="M56" s="53">
        <v>17</v>
      </c>
      <c r="N56" s="53">
        <v>37</v>
      </c>
    </row>
    <row r="57" spans="2:14" x14ac:dyDescent="0.25">
      <c r="B57" s="51">
        <v>1964</v>
      </c>
      <c r="C57" s="110">
        <v>5</v>
      </c>
      <c r="D57" s="55">
        <f t="shared" si="0"/>
        <v>34242</v>
      </c>
      <c r="E57" s="53" t="s">
        <v>63</v>
      </c>
      <c r="F57" s="53">
        <v>201</v>
      </c>
      <c r="G57" s="53">
        <v>7729</v>
      </c>
      <c r="H57" s="53">
        <v>13762</v>
      </c>
      <c r="I57" s="53">
        <v>7954</v>
      </c>
      <c r="J57" s="53">
        <v>3597</v>
      </c>
      <c r="K57" s="53">
        <v>794</v>
      </c>
      <c r="L57" s="53">
        <v>147</v>
      </c>
      <c r="M57" s="53">
        <v>33</v>
      </c>
      <c r="N57" s="53">
        <v>25</v>
      </c>
    </row>
    <row r="58" spans="2:14" x14ac:dyDescent="0.25">
      <c r="B58" s="51">
        <v>1964</v>
      </c>
      <c r="C58" s="110">
        <v>6</v>
      </c>
      <c r="D58" s="55">
        <f t="shared" si="0"/>
        <v>27854</v>
      </c>
      <c r="E58" s="53" t="s">
        <v>63</v>
      </c>
      <c r="F58" s="53">
        <v>44</v>
      </c>
      <c r="G58" s="53">
        <v>3174</v>
      </c>
      <c r="H58" s="53">
        <v>11001</v>
      </c>
      <c r="I58" s="53">
        <v>8167</v>
      </c>
      <c r="J58" s="53">
        <v>4296</v>
      </c>
      <c r="K58" s="53">
        <v>958</v>
      </c>
      <c r="L58" s="53">
        <v>184</v>
      </c>
      <c r="M58" s="53">
        <v>20</v>
      </c>
      <c r="N58" s="53">
        <v>10</v>
      </c>
    </row>
    <row r="59" spans="2:14" x14ac:dyDescent="0.25">
      <c r="B59" s="51">
        <v>1964</v>
      </c>
      <c r="C59" s="110">
        <v>7</v>
      </c>
      <c r="D59" s="55">
        <f t="shared" si="0"/>
        <v>21654</v>
      </c>
      <c r="E59" s="53" t="s">
        <v>63</v>
      </c>
      <c r="F59" s="53" t="s">
        <v>63</v>
      </c>
      <c r="G59" s="53">
        <v>1137</v>
      </c>
      <c r="H59" s="53">
        <v>7042</v>
      </c>
      <c r="I59" s="53">
        <v>7638</v>
      </c>
      <c r="J59" s="53">
        <v>4584</v>
      </c>
      <c r="K59" s="53">
        <v>1032</v>
      </c>
      <c r="L59" s="53">
        <v>196</v>
      </c>
      <c r="M59" s="53">
        <v>20</v>
      </c>
      <c r="N59" s="53">
        <v>5</v>
      </c>
    </row>
    <row r="60" spans="2:14" x14ac:dyDescent="0.25">
      <c r="B60" s="51">
        <v>1964</v>
      </c>
      <c r="C60" s="110">
        <v>8</v>
      </c>
      <c r="D60" s="55">
        <f t="shared" si="0"/>
        <v>16872</v>
      </c>
      <c r="E60" s="53" t="s">
        <v>63</v>
      </c>
      <c r="F60" s="53" t="s">
        <v>63</v>
      </c>
      <c r="G60" s="53">
        <v>403</v>
      </c>
      <c r="H60" s="53">
        <v>3666</v>
      </c>
      <c r="I60" s="53">
        <v>6374</v>
      </c>
      <c r="J60" s="53">
        <v>4938</v>
      </c>
      <c r="K60" s="53">
        <v>1244</v>
      </c>
      <c r="L60" s="53">
        <v>216</v>
      </c>
      <c r="M60" s="53">
        <v>24</v>
      </c>
      <c r="N60" s="53">
        <v>7</v>
      </c>
    </row>
    <row r="61" spans="2:14" x14ac:dyDescent="0.25">
      <c r="B61" s="51">
        <v>1964</v>
      </c>
      <c r="C61" s="110">
        <v>9</v>
      </c>
      <c r="D61" s="55">
        <f t="shared" si="0"/>
        <v>11788</v>
      </c>
      <c r="E61" s="53" t="s">
        <v>63</v>
      </c>
      <c r="F61" s="53" t="s">
        <v>63</v>
      </c>
      <c r="G61" s="53">
        <v>138</v>
      </c>
      <c r="H61" s="53">
        <v>1660</v>
      </c>
      <c r="I61" s="53">
        <v>4289</v>
      </c>
      <c r="J61" s="53">
        <v>4268</v>
      </c>
      <c r="K61" s="53">
        <v>1204</v>
      </c>
      <c r="L61" s="53">
        <v>203</v>
      </c>
      <c r="M61" s="53">
        <v>25</v>
      </c>
      <c r="N61" s="53">
        <v>1</v>
      </c>
    </row>
    <row r="62" spans="2:14" x14ac:dyDescent="0.25">
      <c r="B62" s="51">
        <v>1964</v>
      </c>
      <c r="C62" s="110">
        <v>10</v>
      </c>
      <c r="D62" s="55">
        <f t="shared" si="0"/>
        <v>8852</v>
      </c>
      <c r="E62" s="53" t="s">
        <v>63</v>
      </c>
      <c r="F62" s="53" t="s">
        <v>63</v>
      </c>
      <c r="G62" s="53">
        <v>53</v>
      </c>
      <c r="H62" s="53">
        <v>747</v>
      </c>
      <c r="I62" s="53">
        <v>2837</v>
      </c>
      <c r="J62" s="53">
        <v>3642</v>
      </c>
      <c r="K62" s="53">
        <v>1268</v>
      </c>
      <c r="L62" s="53">
        <v>270</v>
      </c>
      <c r="M62" s="53">
        <v>32</v>
      </c>
      <c r="N62" s="53">
        <v>3</v>
      </c>
    </row>
    <row r="63" spans="2:14" x14ac:dyDescent="0.25">
      <c r="B63" s="51">
        <v>1964</v>
      </c>
      <c r="C63" s="110" t="s">
        <v>64</v>
      </c>
      <c r="D63" s="55">
        <f t="shared" si="0"/>
        <v>12444</v>
      </c>
      <c r="E63" s="55" t="s">
        <v>63</v>
      </c>
      <c r="F63" s="55" t="s">
        <v>63</v>
      </c>
      <c r="G63" s="55">
        <v>27</v>
      </c>
      <c r="H63" s="55">
        <v>429</v>
      </c>
      <c r="I63" s="55">
        <v>2642</v>
      </c>
      <c r="J63" s="55">
        <v>5618</v>
      </c>
      <c r="K63" s="55">
        <v>3063</v>
      </c>
      <c r="L63" s="55">
        <v>617</v>
      </c>
      <c r="M63" s="55">
        <v>47</v>
      </c>
      <c r="N63" s="55">
        <v>1</v>
      </c>
    </row>
    <row r="64" spans="2:14" x14ac:dyDescent="0.25">
      <c r="B64" s="51">
        <v>1964</v>
      </c>
      <c r="C64" s="110" t="s">
        <v>65</v>
      </c>
      <c r="D64" s="55">
        <f t="shared" si="0"/>
        <v>537</v>
      </c>
      <c r="E64" s="55" t="s">
        <v>63</v>
      </c>
      <c r="F64" s="55" t="s">
        <v>63</v>
      </c>
      <c r="G64" s="55" t="s">
        <v>63</v>
      </c>
      <c r="H64" s="55" t="s">
        <v>63</v>
      </c>
      <c r="I64" s="55">
        <v>41</v>
      </c>
      <c r="J64" s="55">
        <v>194</v>
      </c>
      <c r="K64" s="55">
        <v>210</v>
      </c>
      <c r="L64" s="55">
        <v>78</v>
      </c>
      <c r="M64" s="55">
        <v>13</v>
      </c>
      <c r="N64" s="55">
        <v>1</v>
      </c>
    </row>
    <row r="65" spans="2:14" x14ac:dyDescent="0.25">
      <c r="B65" s="51">
        <v>1964</v>
      </c>
      <c r="C65" s="110" t="s">
        <v>66</v>
      </c>
      <c r="D65" s="55">
        <f t="shared" si="0"/>
        <v>97</v>
      </c>
      <c r="E65" s="55" t="s">
        <v>63</v>
      </c>
      <c r="F65" s="55" t="s">
        <v>63</v>
      </c>
      <c r="G65" s="55" t="s">
        <v>63</v>
      </c>
      <c r="H65" s="55" t="s">
        <v>63</v>
      </c>
      <c r="I65" s="55" t="s">
        <v>63</v>
      </c>
      <c r="J65" s="55">
        <v>34</v>
      </c>
      <c r="K65" s="55">
        <v>46</v>
      </c>
      <c r="L65" s="55">
        <v>17</v>
      </c>
      <c r="M65" s="55" t="s">
        <v>63</v>
      </c>
      <c r="N65" s="55" t="s">
        <v>63</v>
      </c>
    </row>
    <row r="66" spans="2:14" x14ac:dyDescent="0.25">
      <c r="B66" s="50">
        <v>1964</v>
      </c>
      <c r="C66" s="111" t="s">
        <v>62</v>
      </c>
      <c r="D66" s="54">
        <f t="shared" si="0"/>
        <v>2284</v>
      </c>
      <c r="E66" s="54">
        <v>5</v>
      </c>
      <c r="F66" s="54">
        <v>114</v>
      </c>
      <c r="G66" s="54">
        <v>96</v>
      </c>
      <c r="H66" s="54">
        <v>69</v>
      </c>
      <c r="I66" s="54">
        <v>61</v>
      </c>
      <c r="J66" s="54">
        <v>46</v>
      </c>
      <c r="K66" s="54">
        <v>16</v>
      </c>
      <c r="L66" s="54">
        <v>4</v>
      </c>
      <c r="M66" s="54">
        <v>1</v>
      </c>
      <c r="N66" s="54">
        <v>1872</v>
      </c>
    </row>
    <row r="67" spans="2:14" x14ac:dyDescent="0.25">
      <c r="B67" s="52">
        <v>1965</v>
      </c>
      <c r="C67" s="109" t="s">
        <v>3</v>
      </c>
      <c r="D67" s="51">
        <f t="shared" si="0"/>
        <v>379530</v>
      </c>
      <c r="E67" s="52">
        <f t="shared" ref="E67:N67" si="5">+SUM(E68:E81)</f>
        <v>1004</v>
      </c>
      <c r="F67" s="52">
        <f t="shared" si="5"/>
        <v>53760</v>
      </c>
      <c r="G67" s="52">
        <f t="shared" si="5"/>
        <v>107200</v>
      </c>
      <c r="H67" s="52">
        <f t="shared" si="5"/>
        <v>94687</v>
      </c>
      <c r="I67" s="52">
        <f t="shared" si="5"/>
        <v>62196</v>
      </c>
      <c r="J67" s="52">
        <f t="shared" si="5"/>
        <v>43127</v>
      </c>
      <c r="K67" s="52">
        <f t="shared" si="5"/>
        <v>12206</v>
      </c>
      <c r="L67" s="52">
        <f t="shared" si="5"/>
        <v>2478</v>
      </c>
      <c r="M67" s="52">
        <f t="shared" si="5"/>
        <v>255</v>
      </c>
      <c r="N67" s="52">
        <f t="shared" si="5"/>
        <v>2617</v>
      </c>
    </row>
    <row r="68" spans="2:14" x14ac:dyDescent="0.25">
      <c r="B68" s="52">
        <v>1965</v>
      </c>
      <c r="C68" s="110">
        <v>1</v>
      </c>
      <c r="D68" s="55">
        <f t="shared" si="0"/>
        <v>74736</v>
      </c>
      <c r="E68" s="53">
        <v>934</v>
      </c>
      <c r="F68" s="53">
        <v>32630</v>
      </c>
      <c r="G68" s="53">
        <v>26000</v>
      </c>
      <c r="H68" s="53">
        <v>9489</v>
      </c>
      <c r="I68" s="53">
        <v>3570</v>
      </c>
      <c r="J68" s="53">
        <v>1576</v>
      </c>
      <c r="K68" s="53">
        <v>366</v>
      </c>
      <c r="L68" s="53">
        <v>78</v>
      </c>
      <c r="M68" s="53">
        <v>4</v>
      </c>
      <c r="N68" s="53">
        <v>89</v>
      </c>
    </row>
    <row r="69" spans="2:14" x14ac:dyDescent="0.25">
      <c r="B69" s="52">
        <v>1965</v>
      </c>
      <c r="C69" s="110">
        <v>2</v>
      </c>
      <c r="D69" s="55">
        <f t="shared" si="0"/>
        <v>63549</v>
      </c>
      <c r="E69" s="53">
        <v>44</v>
      </c>
      <c r="F69" s="53">
        <v>14524</v>
      </c>
      <c r="G69" s="53">
        <v>28139</v>
      </c>
      <c r="H69" s="53">
        <v>13074</v>
      </c>
      <c r="I69" s="53">
        <v>5018</v>
      </c>
      <c r="J69" s="53">
        <v>2176</v>
      </c>
      <c r="K69" s="53">
        <v>436</v>
      </c>
      <c r="L69" s="53">
        <v>79</v>
      </c>
      <c r="M69" s="53">
        <v>14</v>
      </c>
      <c r="N69" s="53">
        <v>45</v>
      </c>
    </row>
    <row r="70" spans="2:14" x14ac:dyDescent="0.25">
      <c r="B70" s="52">
        <v>1965</v>
      </c>
      <c r="C70" s="110">
        <v>3</v>
      </c>
      <c r="D70" s="55">
        <f t="shared" si="0"/>
        <v>52495</v>
      </c>
      <c r="E70" s="53">
        <v>10</v>
      </c>
      <c r="F70" s="53">
        <v>4728</v>
      </c>
      <c r="G70" s="53">
        <v>23218</v>
      </c>
      <c r="H70" s="53">
        <v>15083</v>
      </c>
      <c r="I70" s="53">
        <v>6113</v>
      </c>
      <c r="J70" s="53">
        <v>2673</v>
      </c>
      <c r="K70" s="53">
        <v>537</v>
      </c>
      <c r="L70" s="53">
        <v>88</v>
      </c>
      <c r="M70" s="53">
        <v>11</v>
      </c>
      <c r="N70" s="53">
        <v>34</v>
      </c>
    </row>
    <row r="71" spans="2:14" x14ac:dyDescent="0.25">
      <c r="B71" s="52">
        <v>1965</v>
      </c>
      <c r="C71" s="110">
        <v>4</v>
      </c>
      <c r="D71" s="55">
        <f t="shared" ref="D71:D134" si="6">+SUM(E71:N71)</f>
        <v>43940</v>
      </c>
      <c r="E71" s="53" t="s">
        <v>63</v>
      </c>
      <c r="F71" s="53">
        <v>1132</v>
      </c>
      <c r="G71" s="53">
        <v>15762</v>
      </c>
      <c r="H71" s="53">
        <v>15993</v>
      </c>
      <c r="I71" s="53">
        <v>6940</v>
      </c>
      <c r="J71" s="53">
        <v>3265</v>
      </c>
      <c r="K71" s="53">
        <v>660</v>
      </c>
      <c r="L71" s="53">
        <v>151</v>
      </c>
      <c r="M71" s="53">
        <v>19</v>
      </c>
      <c r="N71" s="53">
        <v>18</v>
      </c>
    </row>
    <row r="72" spans="2:14" x14ac:dyDescent="0.25">
      <c r="B72" s="52">
        <v>1965</v>
      </c>
      <c r="C72" s="110">
        <v>5</v>
      </c>
      <c r="D72" s="55">
        <f t="shared" si="6"/>
        <v>35270</v>
      </c>
      <c r="E72" s="53" t="s">
        <v>63</v>
      </c>
      <c r="F72" s="53">
        <v>225</v>
      </c>
      <c r="G72" s="53">
        <v>8012</v>
      </c>
      <c r="H72" s="53">
        <v>14659</v>
      </c>
      <c r="I72" s="53">
        <v>7631</v>
      </c>
      <c r="J72" s="53">
        <v>3781</v>
      </c>
      <c r="K72" s="53">
        <v>803</v>
      </c>
      <c r="L72" s="53">
        <v>133</v>
      </c>
      <c r="M72" s="53">
        <v>15</v>
      </c>
      <c r="N72" s="53">
        <v>11</v>
      </c>
    </row>
    <row r="73" spans="2:14" x14ac:dyDescent="0.25">
      <c r="B73" s="52">
        <v>1965</v>
      </c>
      <c r="C73" s="110">
        <v>6</v>
      </c>
      <c r="D73" s="55">
        <f t="shared" si="6"/>
        <v>28797</v>
      </c>
      <c r="E73" s="53" t="s">
        <v>63</v>
      </c>
      <c r="F73" s="53">
        <v>54</v>
      </c>
      <c r="G73" s="53">
        <v>3383</v>
      </c>
      <c r="H73" s="53">
        <v>11525</v>
      </c>
      <c r="I73" s="53">
        <v>8118</v>
      </c>
      <c r="J73" s="53">
        <v>4485</v>
      </c>
      <c r="K73" s="53">
        <v>1002</v>
      </c>
      <c r="L73" s="53">
        <v>191</v>
      </c>
      <c r="M73" s="53">
        <v>25</v>
      </c>
      <c r="N73" s="53">
        <v>14</v>
      </c>
    </row>
    <row r="74" spans="2:14" x14ac:dyDescent="0.25">
      <c r="B74" s="52">
        <v>1965</v>
      </c>
      <c r="C74" s="110">
        <v>7</v>
      </c>
      <c r="D74" s="55">
        <f t="shared" si="6"/>
        <v>22125</v>
      </c>
      <c r="E74" s="53" t="s">
        <v>63</v>
      </c>
      <c r="F74" s="53" t="s">
        <v>63</v>
      </c>
      <c r="G74" s="53">
        <v>1171</v>
      </c>
      <c r="H74" s="53">
        <v>7167</v>
      </c>
      <c r="I74" s="53">
        <v>7661</v>
      </c>
      <c r="J74" s="53">
        <v>4769</v>
      </c>
      <c r="K74" s="53">
        <v>1123</v>
      </c>
      <c r="L74" s="53">
        <v>209</v>
      </c>
      <c r="M74" s="53">
        <v>24</v>
      </c>
      <c r="N74" s="53">
        <v>1</v>
      </c>
    </row>
    <row r="75" spans="2:14" x14ac:dyDescent="0.25">
      <c r="B75" s="52">
        <v>1965</v>
      </c>
      <c r="C75" s="110">
        <v>8</v>
      </c>
      <c r="D75" s="55">
        <f t="shared" si="6"/>
        <v>17646</v>
      </c>
      <c r="E75" s="53" t="s">
        <v>63</v>
      </c>
      <c r="F75" s="53" t="s">
        <v>63</v>
      </c>
      <c r="G75" s="53">
        <v>412</v>
      </c>
      <c r="H75" s="53">
        <v>3825</v>
      </c>
      <c r="I75" s="53">
        <v>6691</v>
      </c>
      <c r="J75" s="53">
        <v>5155</v>
      </c>
      <c r="K75" s="53">
        <v>1285</v>
      </c>
      <c r="L75" s="53">
        <v>238</v>
      </c>
      <c r="M75" s="53">
        <v>33</v>
      </c>
      <c r="N75" s="53">
        <v>7</v>
      </c>
    </row>
    <row r="76" spans="2:14" x14ac:dyDescent="0.25">
      <c r="B76" s="52">
        <v>1965</v>
      </c>
      <c r="C76" s="110">
        <v>9</v>
      </c>
      <c r="D76" s="55">
        <f t="shared" si="6"/>
        <v>12309</v>
      </c>
      <c r="E76" s="53" t="s">
        <v>63</v>
      </c>
      <c r="F76" s="53" t="s">
        <v>63</v>
      </c>
      <c r="G76" s="53">
        <v>161</v>
      </c>
      <c r="H76" s="53">
        <v>1815</v>
      </c>
      <c r="I76" s="53">
        <v>4387</v>
      </c>
      <c r="J76" s="53">
        <v>4471</v>
      </c>
      <c r="K76" s="53">
        <v>1210</v>
      </c>
      <c r="L76" s="53">
        <v>234</v>
      </c>
      <c r="M76" s="53">
        <v>30</v>
      </c>
      <c r="N76" s="53">
        <v>1</v>
      </c>
    </row>
    <row r="77" spans="2:14" x14ac:dyDescent="0.25">
      <c r="B77" s="52">
        <v>1965</v>
      </c>
      <c r="C77" s="110">
        <v>10</v>
      </c>
      <c r="D77" s="55">
        <f t="shared" si="6"/>
        <v>9216</v>
      </c>
      <c r="E77" s="53" t="s">
        <v>63</v>
      </c>
      <c r="F77" s="53" t="s">
        <v>63</v>
      </c>
      <c r="G77" s="53">
        <v>55</v>
      </c>
      <c r="H77" s="53">
        <v>770</v>
      </c>
      <c r="I77" s="53">
        <v>2870</v>
      </c>
      <c r="J77" s="53">
        <v>3981</v>
      </c>
      <c r="K77" s="53">
        <v>1263</v>
      </c>
      <c r="L77" s="53">
        <v>249</v>
      </c>
      <c r="M77" s="53">
        <v>25</v>
      </c>
      <c r="N77" s="53">
        <v>3</v>
      </c>
    </row>
    <row r="78" spans="2:14" x14ac:dyDescent="0.25">
      <c r="B78" s="52">
        <v>1965</v>
      </c>
      <c r="C78" s="110" t="s">
        <v>64</v>
      </c>
      <c r="D78" s="55">
        <f t="shared" si="6"/>
        <v>13224</v>
      </c>
      <c r="E78" s="55" t="s">
        <v>63</v>
      </c>
      <c r="F78" s="55" t="s">
        <v>63</v>
      </c>
      <c r="G78" s="55">
        <v>27</v>
      </c>
      <c r="H78" s="55">
        <v>498</v>
      </c>
      <c r="I78" s="55">
        <v>2638</v>
      </c>
      <c r="J78" s="55">
        <v>6153</v>
      </c>
      <c r="K78" s="55">
        <v>3151</v>
      </c>
      <c r="L78" s="55">
        <v>706</v>
      </c>
      <c r="M78" s="55">
        <v>49</v>
      </c>
      <c r="N78" s="55">
        <v>2</v>
      </c>
    </row>
    <row r="79" spans="2:14" x14ac:dyDescent="0.25">
      <c r="B79" s="52">
        <v>1965</v>
      </c>
      <c r="C79" s="110" t="s">
        <v>65</v>
      </c>
      <c r="D79" s="55">
        <f t="shared" si="6"/>
        <v>560</v>
      </c>
      <c r="E79" s="55" t="s">
        <v>63</v>
      </c>
      <c r="F79" s="55" t="s">
        <v>63</v>
      </c>
      <c r="G79" s="55" t="s">
        <v>63</v>
      </c>
      <c r="H79" s="55" t="s">
        <v>63</v>
      </c>
      <c r="I79" s="55">
        <v>43</v>
      </c>
      <c r="J79" s="55">
        <v>199</v>
      </c>
      <c r="K79" s="55">
        <v>234</v>
      </c>
      <c r="L79" s="55">
        <v>82</v>
      </c>
      <c r="M79" s="55">
        <v>2</v>
      </c>
      <c r="N79" s="55" t="s">
        <v>63</v>
      </c>
    </row>
    <row r="80" spans="2:14" x14ac:dyDescent="0.25">
      <c r="B80" s="52">
        <v>1965</v>
      </c>
      <c r="C80" s="110" t="s">
        <v>66</v>
      </c>
      <c r="D80" s="55">
        <f t="shared" si="6"/>
        <v>89</v>
      </c>
      <c r="E80" s="55" t="s">
        <v>63</v>
      </c>
      <c r="F80" s="55" t="s">
        <v>63</v>
      </c>
      <c r="G80" s="55" t="s">
        <v>63</v>
      </c>
      <c r="H80" s="55" t="s">
        <v>63</v>
      </c>
      <c r="I80" s="55" t="s">
        <v>63</v>
      </c>
      <c r="J80" s="55">
        <v>32</v>
      </c>
      <c r="K80" s="55">
        <v>39</v>
      </c>
      <c r="L80" s="55">
        <v>17</v>
      </c>
      <c r="M80" s="55">
        <v>1</v>
      </c>
      <c r="N80" s="55" t="s">
        <v>63</v>
      </c>
    </row>
    <row r="81" spans="2:14" x14ac:dyDescent="0.25">
      <c r="B81" s="50">
        <v>1965</v>
      </c>
      <c r="C81" s="111" t="s">
        <v>62</v>
      </c>
      <c r="D81" s="54">
        <f t="shared" si="6"/>
        <v>5574</v>
      </c>
      <c r="E81" s="54">
        <v>16</v>
      </c>
      <c r="F81" s="54">
        <v>467</v>
      </c>
      <c r="G81" s="54">
        <v>860</v>
      </c>
      <c r="H81" s="54">
        <v>789</v>
      </c>
      <c r="I81" s="54">
        <v>516</v>
      </c>
      <c r="J81" s="54">
        <v>411</v>
      </c>
      <c r="K81" s="54">
        <v>97</v>
      </c>
      <c r="L81" s="54">
        <v>23</v>
      </c>
      <c r="M81" s="54">
        <v>3</v>
      </c>
      <c r="N81" s="54">
        <v>2392</v>
      </c>
    </row>
    <row r="82" spans="2:14" x14ac:dyDescent="0.25">
      <c r="B82" s="52">
        <v>1966</v>
      </c>
      <c r="C82" s="109" t="s">
        <v>3</v>
      </c>
      <c r="D82" s="51">
        <f t="shared" si="6"/>
        <v>376367</v>
      </c>
      <c r="E82" s="52">
        <f t="shared" ref="E82:N82" si="7">+SUM(E83:E96)</f>
        <v>915</v>
      </c>
      <c r="F82" s="52">
        <f t="shared" si="7"/>
        <v>54635</v>
      </c>
      <c r="G82" s="52">
        <f t="shared" si="7"/>
        <v>106236</v>
      </c>
      <c r="H82" s="52">
        <f t="shared" si="7"/>
        <v>93443</v>
      </c>
      <c r="I82" s="52">
        <f t="shared" si="7"/>
        <v>60719</v>
      </c>
      <c r="J82" s="52">
        <f t="shared" si="7"/>
        <v>43017</v>
      </c>
      <c r="K82" s="52">
        <f t="shared" si="7"/>
        <v>12382</v>
      </c>
      <c r="L82" s="52">
        <f t="shared" si="7"/>
        <v>2439</v>
      </c>
      <c r="M82" s="52">
        <f t="shared" si="7"/>
        <v>207</v>
      </c>
      <c r="N82" s="52">
        <f t="shared" si="7"/>
        <v>2374</v>
      </c>
    </row>
    <row r="83" spans="2:14" x14ac:dyDescent="0.25">
      <c r="B83" s="52">
        <v>1966</v>
      </c>
      <c r="C83" s="110">
        <v>1</v>
      </c>
      <c r="D83" s="55">
        <f t="shared" si="6"/>
        <v>76810</v>
      </c>
      <c r="E83" s="53">
        <v>854</v>
      </c>
      <c r="F83" s="53">
        <v>33449</v>
      </c>
      <c r="G83" s="53">
        <v>27138</v>
      </c>
      <c r="H83" s="53">
        <v>9888</v>
      </c>
      <c r="I83" s="53">
        <v>3511</v>
      </c>
      <c r="J83" s="53">
        <v>1474</v>
      </c>
      <c r="K83" s="53">
        <v>294</v>
      </c>
      <c r="L83" s="53">
        <v>79</v>
      </c>
      <c r="M83" s="53">
        <v>8</v>
      </c>
      <c r="N83" s="53">
        <v>115</v>
      </c>
    </row>
    <row r="84" spans="2:14" x14ac:dyDescent="0.25">
      <c r="B84" s="52">
        <v>1966</v>
      </c>
      <c r="C84" s="110">
        <v>2</v>
      </c>
      <c r="D84" s="55">
        <f t="shared" si="6"/>
        <v>65166</v>
      </c>
      <c r="E84" s="53">
        <v>52</v>
      </c>
      <c r="F84" s="53">
        <v>14997</v>
      </c>
      <c r="G84" s="53">
        <v>28600</v>
      </c>
      <c r="H84" s="53">
        <v>13938</v>
      </c>
      <c r="I84" s="53">
        <v>5002</v>
      </c>
      <c r="J84" s="53">
        <v>2053</v>
      </c>
      <c r="K84" s="53">
        <v>416</v>
      </c>
      <c r="L84" s="53">
        <v>79</v>
      </c>
      <c r="M84" s="53">
        <v>18</v>
      </c>
      <c r="N84" s="53">
        <v>11</v>
      </c>
    </row>
    <row r="85" spans="2:14" x14ac:dyDescent="0.25">
      <c r="B85" s="52">
        <v>1966</v>
      </c>
      <c r="C85" s="110">
        <v>3</v>
      </c>
      <c r="D85" s="55">
        <f t="shared" si="6"/>
        <v>51900</v>
      </c>
      <c r="E85" s="53">
        <v>4</v>
      </c>
      <c r="F85" s="53">
        <v>4733</v>
      </c>
      <c r="G85" s="53">
        <v>22719</v>
      </c>
      <c r="H85" s="53">
        <v>14991</v>
      </c>
      <c r="I85" s="53">
        <v>6169</v>
      </c>
      <c r="J85" s="53">
        <v>2635</v>
      </c>
      <c r="K85" s="53">
        <v>554</v>
      </c>
      <c r="L85" s="53">
        <v>74</v>
      </c>
      <c r="M85" s="53">
        <v>12</v>
      </c>
      <c r="N85" s="53">
        <v>9</v>
      </c>
    </row>
    <row r="86" spans="2:14" x14ac:dyDescent="0.25">
      <c r="B86" s="52">
        <v>1966</v>
      </c>
      <c r="C86" s="110">
        <v>4</v>
      </c>
      <c r="D86" s="55">
        <f t="shared" si="6"/>
        <v>42316</v>
      </c>
      <c r="E86" s="53">
        <v>3</v>
      </c>
      <c r="F86" s="53">
        <v>1146</v>
      </c>
      <c r="G86" s="53">
        <v>15033</v>
      </c>
      <c r="H86" s="53">
        <v>15443</v>
      </c>
      <c r="I86" s="53">
        <v>6717</v>
      </c>
      <c r="J86" s="53">
        <v>3189</v>
      </c>
      <c r="K86" s="53">
        <v>643</v>
      </c>
      <c r="L86" s="53">
        <v>125</v>
      </c>
      <c r="M86" s="53">
        <v>12</v>
      </c>
      <c r="N86" s="53">
        <v>5</v>
      </c>
    </row>
    <row r="87" spans="2:14" x14ac:dyDescent="0.25">
      <c r="B87" s="52">
        <v>1966</v>
      </c>
      <c r="C87" s="110">
        <v>5</v>
      </c>
      <c r="D87" s="55">
        <f t="shared" si="6"/>
        <v>34638</v>
      </c>
      <c r="E87" s="53">
        <v>2</v>
      </c>
      <c r="F87" s="53">
        <v>224</v>
      </c>
      <c r="G87" s="53">
        <v>7705</v>
      </c>
      <c r="H87" s="53">
        <v>14240</v>
      </c>
      <c r="I87" s="53">
        <v>7615</v>
      </c>
      <c r="J87" s="53">
        <v>3917</v>
      </c>
      <c r="K87" s="53">
        <v>776</v>
      </c>
      <c r="L87" s="53">
        <v>142</v>
      </c>
      <c r="M87" s="53">
        <v>16</v>
      </c>
      <c r="N87" s="53">
        <v>1</v>
      </c>
    </row>
    <row r="88" spans="2:14" x14ac:dyDescent="0.25">
      <c r="B88" s="52">
        <v>1966</v>
      </c>
      <c r="C88" s="110">
        <v>6</v>
      </c>
      <c r="D88" s="55">
        <f t="shared" si="6"/>
        <v>28040</v>
      </c>
      <c r="E88" s="53" t="s">
        <v>63</v>
      </c>
      <c r="F88" s="53">
        <v>48</v>
      </c>
      <c r="G88" s="53">
        <v>3267</v>
      </c>
      <c r="H88" s="53">
        <v>11156</v>
      </c>
      <c r="I88" s="53">
        <v>8084</v>
      </c>
      <c r="J88" s="53">
        <v>4374</v>
      </c>
      <c r="K88" s="53">
        <v>941</v>
      </c>
      <c r="L88" s="53">
        <v>156</v>
      </c>
      <c r="M88" s="53">
        <v>11</v>
      </c>
      <c r="N88" s="53">
        <v>3</v>
      </c>
    </row>
    <row r="89" spans="2:14" x14ac:dyDescent="0.25">
      <c r="B89" s="52">
        <v>1966</v>
      </c>
      <c r="C89" s="110">
        <v>7</v>
      </c>
      <c r="D89" s="55">
        <f t="shared" si="6"/>
        <v>21802</v>
      </c>
      <c r="E89" s="53" t="s">
        <v>63</v>
      </c>
      <c r="F89" s="53">
        <v>23</v>
      </c>
      <c r="G89" s="53">
        <v>1150</v>
      </c>
      <c r="H89" s="53">
        <v>6996</v>
      </c>
      <c r="I89" s="53">
        <v>7528</v>
      </c>
      <c r="J89" s="53">
        <v>4804</v>
      </c>
      <c r="K89" s="53">
        <v>1057</v>
      </c>
      <c r="L89" s="53">
        <v>226</v>
      </c>
      <c r="M89" s="53">
        <v>17</v>
      </c>
      <c r="N89" s="53">
        <v>1</v>
      </c>
    </row>
    <row r="90" spans="2:14" x14ac:dyDescent="0.25">
      <c r="B90" s="52">
        <v>1966</v>
      </c>
      <c r="C90" s="110">
        <v>8</v>
      </c>
      <c r="D90" s="55">
        <f t="shared" si="6"/>
        <v>17183</v>
      </c>
      <c r="E90" s="53" t="s">
        <v>63</v>
      </c>
      <c r="F90" s="53">
        <v>4</v>
      </c>
      <c r="G90" s="53">
        <v>405</v>
      </c>
      <c r="H90" s="53">
        <v>3766</v>
      </c>
      <c r="I90" s="53">
        <v>6297</v>
      </c>
      <c r="J90" s="53">
        <v>5148</v>
      </c>
      <c r="K90" s="53">
        <v>1299</v>
      </c>
      <c r="L90" s="53">
        <v>246</v>
      </c>
      <c r="M90" s="53">
        <v>17</v>
      </c>
      <c r="N90" s="53">
        <v>1</v>
      </c>
    </row>
    <row r="91" spans="2:14" x14ac:dyDescent="0.25">
      <c r="B91" s="52">
        <v>1966</v>
      </c>
      <c r="C91" s="110">
        <v>9</v>
      </c>
      <c r="D91" s="55">
        <f t="shared" si="6"/>
        <v>12186</v>
      </c>
      <c r="E91" s="53" t="s">
        <v>63</v>
      </c>
      <c r="F91" s="53" t="s">
        <v>63</v>
      </c>
      <c r="G91" s="53">
        <v>137</v>
      </c>
      <c r="H91" s="53">
        <v>1728</v>
      </c>
      <c r="I91" s="53">
        <v>4251</v>
      </c>
      <c r="J91" s="53">
        <v>4569</v>
      </c>
      <c r="K91" s="53">
        <v>1246</v>
      </c>
      <c r="L91" s="53">
        <v>230</v>
      </c>
      <c r="M91" s="53">
        <v>24</v>
      </c>
      <c r="N91" s="53">
        <v>1</v>
      </c>
    </row>
    <row r="92" spans="2:14" x14ac:dyDescent="0.25">
      <c r="B92" s="52">
        <v>1966</v>
      </c>
      <c r="C92" s="110">
        <v>10</v>
      </c>
      <c r="D92" s="55">
        <f t="shared" si="6"/>
        <v>9331</v>
      </c>
      <c r="E92" s="53" t="s">
        <v>63</v>
      </c>
      <c r="F92" s="53" t="s">
        <v>63</v>
      </c>
      <c r="G92" s="53">
        <v>40</v>
      </c>
      <c r="H92" s="53">
        <v>825</v>
      </c>
      <c r="I92" s="53">
        <v>2753</v>
      </c>
      <c r="J92" s="53">
        <v>4090</v>
      </c>
      <c r="K92" s="53">
        <v>1355</v>
      </c>
      <c r="L92" s="53">
        <v>243</v>
      </c>
      <c r="M92" s="53">
        <v>23</v>
      </c>
      <c r="N92" s="53">
        <v>2</v>
      </c>
    </row>
    <row r="93" spans="2:14" x14ac:dyDescent="0.25">
      <c r="B93" s="52">
        <v>1966</v>
      </c>
      <c r="C93" s="110" t="s">
        <v>64</v>
      </c>
      <c r="D93" s="55">
        <f t="shared" si="6"/>
        <v>13914</v>
      </c>
      <c r="E93" s="55" t="s">
        <v>63</v>
      </c>
      <c r="F93" s="55" t="s">
        <v>63</v>
      </c>
      <c r="G93" s="55">
        <v>24</v>
      </c>
      <c r="H93" s="55">
        <v>451</v>
      </c>
      <c r="I93" s="55">
        <v>2722</v>
      </c>
      <c r="J93" s="55">
        <v>6469</v>
      </c>
      <c r="K93" s="55">
        <v>3472</v>
      </c>
      <c r="L93" s="55">
        <v>732</v>
      </c>
      <c r="M93" s="55">
        <v>43</v>
      </c>
      <c r="N93" s="55">
        <v>1</v>
      </c>
    </row>
    <row r="94" spans="2:14" x14ac:dyDescent="0.25">
      <c r="B94" s="52">
        <v>1966</v>
      </c>
      <c r="C94" s="110" t="s">
        <v>65</v>
      </c>
      <c r="D94" s="55">
        <f t="shared" si="6"/>
        <v>728</v>
      </c>
      <c r="E94" s="55" t="s">
        <v>63</v>
      </c>
      <c r="F94" s="55" t="s">
        <v>63</v>
      </c>
      <c r="G94" s="55" t="s">
        <v>63</v>
      </c>
      <c r="H94" s="55">
        <v>2</v>
      </c>
      <c r="I94" s="55">
        <v>51</v>
      </c>
      <c r="J94" s="55">
        <v>269</v>
      </c>
      <c r="K94" s="55">
        <v>304</v>
      </c>
      <c r="L94" s="55">
        <v>97</v>
      </c>
      <c r="M94" s="55">
        <v>5</v>
      </c>
      <c r="N94" s="55" t="s">
        <v>63</v>
      </c>
    </row>
    <row r="95" spans="2:14" x14ac:dyDescent="0.25">
      <c r="B95" s="52">
        <v>1966</v>
      </c>
      <c r="C95" s="110" t="s">
        <v>66</v>
      </c>
      <c r="D95" s="55">
        <f t="shared" si="6"/>
        <v>39</v>
      </c>
      <c r="E95" s="55" t="s">
        <v>63</v>
      </c>
      <c r="F95" s="55" t="s">
        <v>63</v>
      </c>
      <c r="G95" s="55" t="s">
        <v>63</v>
      </c>
      <c r="H95" s="55" t="s">
        <v>63</v>
      </c>
      <c r="I95" s="55">
        <v>2</v>
      </c>
      <c r="J95" s="55">
        <v>9</v>
      </c>
      <c r="K95" s="55">
        <v>21</v>
      </c>
      <c r="L95" s="55">
        <v>6</v>
      </c>
      <c r="M95" s="55">
        <v>1</v>
      </c>
      <c r="N95" s="55" t="s">
        <v>63</v>
      </c>
    </row>
    <row r="96" spans="2:14" x14ac:dyDescent="0.25">
      <c r="B96" s="50">
        <v>1966</v>
      </c>
      <c r="C96" s="111" t="s">
        <v>62</v>
      </c>
      <c r="D96" s="54">
        <f t="shared" si="6"/>
        <v>2314</v>
      </c>
      <c r="E96" s="54" t="s">
        <v>63</v>
      </c>
      <c r="F96" s="54">
        <v>11</v>
      </c>
      <c r="G96" s="54">
        <v>18</v>
      </c>
      <c r="H96" s="54">
        <v>19</v>
      </c>
      <c r="I96" s="54">
        <v>17</v>
      </c>
      <c r="J96" s="54">
        <v>17</v>
      </c>
      <c r="K96" s="54">
        <v>4</v>
      </c>
      <c r="L96" s="54">
        <v>4</v>
      </c>
      <c r="M96" s="54" t="s">
        <v>63</v>
      </c>
      <c r="N96" s="54">
        <v>2224</v>
      </c>
    </row>
    <row r="97" spans="2:14" x14ac:dyDescent="0.25">
      <c r="B97" s="52">
        <v>1967</v>
      </c>
      <c r="C97" s="109" t="s">
        <v>3</v>
      </c>
      <c r="D97" s="51">
        <f t="shared" si="6"/>
        <v>407986</v>
      </c>
      <c r="E97" s="52">
        <f t="shared" ref="E97:N97" si="8">+SUM(E98:E111)</f>
        <v>973</v>
      </c>
      <c r="F97" s="52">
        <f t="shared" si="8"/>
        <v>60835</v>
      </c>
      <c r="G97" s="52">
        <f t="shared" si="8"/>
        <v>115892</v>
      </c>
      <c r="H97" s="52">
        <f t="shared" si="8"/>
        <v>100187</v>
      </c>
      <c r="I97" s="52">
        <f t="shared" si="8"/>
        <v>65895</v>
      </c>
      <c r="J97" s="52">
        <f t="shared" si="8"/>
        <v>45426</v>
      </c>
      <c r="K97" s="52">
        <f t="shared" si="8"/>
        <v>13552</v>
      </c>
      <c r="L97" s="52">
        <f t="shared" si="8"/>
        <v>2621</v>
      </c>
      <c r="M97" s="52">
        <f t="shared" si="8"/>
        <v>234</v>
      </c>
      <c r="N97" s="52">
        <f t="shared" si="8"/>
        <v>2371</v>
      </c>
    </row>
    <row r="98" spans="2:14" x14ac:dyDescent="0.25">
      <c r="B98" s="52">
        <v>1967</v>
      </c>
      <c r="C98" s="110">
        <v>1</v>
      </c>
      <c r="D98" s="55">
        <f t="shared" si="6"/>
        <v>85400</v>
      </c>
      <c r="E98" s="53">
        <v>892</v>
      </c>
      <c r="F98" s="53">
        <v>36222</v>
      </c>
      <c r="G98" s="53">
        <v>30704</v>
      </c>
      <c r="H98" s="53">
        <v>11556</v>
      </c>
      <c r="I98" s="53">
        <v>3830</v>
      </c>
      <c r="J98" s="53">
        <v>1719</v>
      </c>
      <c r="K98" s="53">
        <v>368</v>
      </c>
      <c r="L98" s="53">
        <v>71</v>
      </c>
      <c r="M98" s="53">
        <v>15</v>
      </c>
      <c r="N98" s="53">
        <v>23</v>
      </c>
    </row>
    <row r="99" spans="2:14" x14ac:dyDescent="0.25">
      <c r="B99" s="52">
        <v>1967</v>
      </c>
      <c r="C99" s="110">
        <v>2</v>
      </c>
      <c r="D99" s="55">
        <f t="shared" si="6"/>
        <v>71232</v>
      </c>
      <c r="E99" s="53">
        <v>66</v>
      </c>
      <c r="F99" s="53">
        <v>16586</v>
      </c>
      <c r="G99" s="53">
        <v>31171</v>
      </c>
      <c r="H99" s="53">
        <v>15117</v>
      </c>
      <c r="I99" s="53">
        <v>5393</v>
      </c>
      <c r="J99" s="53">
        <v>2226</v>
      </c>
      <c r="K99" s="53">
        <v>554</v>
      </c>
      <c r="L99" s="53">
        <v>78</v>
      </c>
      <c r="M99" s="53">
        <v>23</v>
      </c>
      <c r="N99" s="53">
        <v>18</v>
      </c>
    </row>
    <row r="100" spans="2:14" x14ac:dyDescent="0.25">
      <c r="B100" s="52">
        <v>1967</v>
      </c>
      <c r="C100" s="110">
        <v>3</v>
      </c>
      <c r="D100" s="55">
        <f t="shared" si="6"/>
        <v>55980</v>
      </c>
      <c r="E100" s="53">
        <v>9</v>
      </c>
      <c r="F100" s="53">
        <v>6129</v>
      </c>
      <c r="G100" s="53">
        <v>23782</v>
      </c>
      <c r="H100" s="53">
        <v>16006</v>
      </c>
      <c r="I100" s="53">
        <v>6452</v>
      </c>
      <c r="J100" s="53">
        <v>2864</v>
      </c>
      <c r="K100" s="53">
        <v>591</v>
      </c>
      <c r="L100" s="53">
        <v>104</v>
      </c>
      <c r="M100" s="53">
        <v>7</v>
      </c>
      <c r="N100" s="53">
        <v>36</v>
      </c>
    </row>
    <row r="101" spans="2:14" x14ac:dyDescent="0.25">
      <c r="B101" s="52">
        <v>1967</v>
      </c>
      <c r="C101" s="110">
        <v>4</v>
      </c>
      <c r="D101" s="55">
        <f t="shared" si="6"/>
        <v>45365</v>
      </c>
      <c r="E101" s="53">
        <v>2</v>
      </c>
      <c r="F101" s="53">
        <v>1276</v>
      </c>
      <c r="G101" s="53">
        <v>15822</v>
      </c>
      <c r="H101" s="53">
        <v>16537</v>
      </c>
      <c r="I101" s="53">
        <v>7266</v>
      </c>
      <c r="J101" s="53">
        <v>3587</v>
      </c>
      <c r="K101" s="53">
        <v>706</v>
      </c>
      <c r="L101" s="53">
        <v>111</v>
      </c>
      <c r="M101" s="53">
        <v>21</v>
      </c>
      <c r="N101" s="53">
        <v>37</v>
      </c>
    </row>
    <row r="102" spans="2:14" x14ac:dyDescent="0.25">
      <c r="B102" s="52">
        <v>1967</v>
      </c>
      <c r="C102" s="110">
        <v>5</v>
      </c>
      <c r="D102" s="55">
        <f t="shared" si="6"/>
        <v>37067</v>
      </c>
      <c r="E102" s="53">
        <v>4</v>
      </c>
      <c r="F102" s="53">
        <v>423</v>
      </c>
      <c r="G102" s="53">
        <v>8498</v>
      </c>
      <c r="H102" s="53">
        <v>14860</v>
      </c>
      <c r="I102" s="53">
        <v>8108</v>
      </c>
      <c r="J102" s="53">
        <v>4104</v>
      </c>
      <c r="K102" s="53">
        <v>846</v>
      </c>
      <c r="L102" s="53">
        <v>188</v>
      </c>
      <c r="M102" s="53">
        <v>16</v>
      </c>
      <c r="N102" s="53">
        <v>20</v>
      </c>
    </row>
    <row r="103" spans="2:14" x14ac:dyDescent="0.25">
      <c r="B103" s="52">
        <v>1967</v>
      </c>
      <c r="C103" s="110">
        <v>6</v>
      </c>
      <c r="D103" s="55">
        <f t="shared" si="6"/>
        <v>30232</v>
      </c>
      <c r="E103" s="53" t="s">
        <v>63</v>
      </c>
      <c r="F103" s="53">
        <v>151</v>
      </c>
      <c r="G103" s="53">
        <v>3690</v>
      </c>
      <c r="H103" s="53">
        <v>11800</v>
      </c>
      <c r="I103" s="53">
        <v>8603</v>
      </c>
      <c r="J103" s="53">
        <v>4753</v>
      </c>
      <c r="K103" s="53">
        <v>1046</v>
      </c>
      <c r="L103" s="53">
        <v>161</v>
      </c>
      <c r="M103" s="53">
        <v>3</v>
      </c>
      <c r="N103" s="53">
        <v>25</v>
      </c>
    </row>
    <row r="104" spans="2:14" x14ac:dyDescent="0.25">
      <c r="B104" s="52">
        <v>1967</v>
      </c>
      <c r="C104" s="110">
        <v>7</v>
      </c>
      <c r="D104" s="55">
        <f t="shared" si="6"/>
        <v>22907</v>
      </c>
      <c r="E104" s="53" t="s">
        <v>63</v>
      </c>
      <c r="F104" s="53">
        <v>32</v>
      </c>
      <c r="G104" s="53">
        <v>1286</v>
      </c>
      <c r="H104" s="53">
        <v>7622</v>
      </c>
      <c r="I104" s="53">
        <v>7885</v>
      </c>
      <c r="J104" s="53">
        <v>4678</v>
      </c>
      <c r="K104" s="53">
        <v>1170</v>
      </c>
      <c r="L104" s="53">
        <v>203</v>
      </c>
      <c r="M104" s="53">
        <v>18</v>
      </c>
      <c r="N104" s="53">
        <v>13</v>
      </c>
    </row>
    <row r="105" spans="2:14" x14ac:dyDescent="0.25">
      <c r="B105" s="52">
        <v>1967</v>
      </c>
      <c r="C105" s="110">
        <v>8</v>
      </c>
      <c r="D105" s="55">
        <f t="shared" si="6"/>
        <v>18627</v>
      </c>
      <c r="E105" s="53" t="s">
        <v>63</v>
      </c>
      <c r="F105" s="53">
        <v>7</v>
      </c>
      <c r="G105" s="53">
        <v>732</v>
      </c>
      <c r="H105" s="53">
        <v>3799</v>
      </c>
      <c r="I105" s="53">
        <v>7067</v>
      </c>
      <c r="J105" s="53">
        <v>5279</v>
      </c>
      <c r="K105" s="53">
        <v>1412</v>
      </c>
      <c r="L105" s="53">
        <v>265</v>
      </c>
      <c r="M105" s="53">
        <v>28</v>
      </c>
      <c r="N105" s="53">
        <v>38</v>
      </c>
    </row>
    <row r="106" spans="2:14" x14ac:dyDescent="0.25">
      <c r="B106" s="52">
        <v>1967</v>
      </c>
      <c r="C106" s="110">
        <v>9</v>
      </c>
      <c r="D106" s="55">
        <f t="shared" si="6"/>
        <v>13420</v>
      </c>
      <c r="E106" s="53" t="s">
        <v>63</v>
      </c>
      <c r="F106" s="53" t="s">
        <v>63</v>
      </c>
      <c r="G106" s="53">
        <v>145</v>
      </c>
      <c r="H106" s="53">
        <v>1521</v>
      </c>
      <c r="I106" s="53">
        <v>4968</v>
      </c>
      <c r="J106" s="53">
        <v>5032</v>
      </c>
      <c r="K106" s="53">
        <v>1438</v>
      </c>
      <c r="L106" s="53">
        <v>274</v>
      </c>
      <c r="M106" s="53">
        <v>28</v>
      </c>
      <c r="N106" s="53">
        <v>14</v>
      </c>
    </row>
    <row r="107" spans="2:14" x14ac:dyDescent="0.25">
      <c r="B107" s="52">
        <v>1967</v>
      </c>
      <c r="C107" s="110">
        <v>10</v>
      </c>
      <c r="D107" s="55">
        <f t="shared" si="6"/>
        <v>9545</v>
      </c>
      <c r="E107" s="53" t="s">
        <v>63</v>
      </c>
      <c r="F107" s="53" t="s">
        <v>63</v>
      </c>
      <c r="G107" s="53">
        <v>39</v>
      </c>
      <c r="H107" s="53">
        <v>873</v>
      </c>
      <c r="I107" s="53">
        <v>2901</v>
      </c>
      <c r="J107" s="53">
        <v>4063</v>
      </c>
      <c r="K107" s="53">
        <v>1368</v>
      </c>
      <c r="L107" s="53">
        <v>286</v>
      </c>
      <c r="M107" s="53">
        <v>12</v>
      </c>
      <c r="N107" s="53">
        <v>3</v>
      </c>
    </row>
    <row r="108" spans="2:14" x14ac:dyDescent="0.25">
      <c r="B108" s="52">
        <v>1967</v>
      </c>
      <c r="C108" s="110" t="s">
        <v>64</v>
      </c>
      <c r="D108" s="55">
        <f t="shared" si="6"/>
        <v>14948</v>
      </c>
      <c r="E108" s="55" t="s">
        <v>63</v>
      </c>
      <c r="F108" s="55" t="s">
        <v>63</v>
      </c>
      <c r="G108" s="55">
        <v>11</v>
      </c>
      <c r="H108" s="55">
        <v>469</v>
      </c>
      <c r="I108" s="55">
        <v>3227</v>
      </c>
      <c r="J108" s="55">
        <v>6758</v>
      </c>
      <c r="K108" s="55">
        <v>3706</v>
      </c>
      <c r="L108" s="55">
        <v>728</v>
      </c>
      <c r="M108" s="55">
        <v>44</v>
      </c>
      <c r="N108" s="55">
        <v>5</v>
      </c>
    </row>
    <row r="109" spans="2:14" x14ac:dyDescent="0.25">
      <c r="B109" s="52">
        <v>1967</v>
      </c>
      <c r="C109" s="110" t="s">
        <v>65</v>
      </c>
      <c r="D109" s="55">
        <f t="shared" si="6"/>
        <v>779</v>
      </c>
      <c r="E109" s="55" t="s">
        <v>63</v>
      </c>
      <c r="F109" s="55" t="s">
        <v>63</v>
      </c>
      <c r="G109" s="55" t="s">
        <v>63</v>
      </c>
      <c r="H109" s="55">
        <v>11</v>
      </c>
      <c r="I109" s="55">
        <v>66</v>
      </c>
      <c r="J109" s="55">
        <v>249</v>
      </c>
      <c r="K109" s="55">
        <v>315</v>
      </c>
      <c r="L109" s="55">
        <v>130</v>
      </c>
      <c r="M109" s="55">
        <v>7</v>
      </c>
      <c r="N109" s="55">
        <v>1</v>
      </c>
    </row>
    <row r="110" spans="2:14" x14ac:dyDescent="0.25">
      <c r="B110" s="52">
        <v>1967</v>
      </c>
      <c r="C110" s="110" t="s">
        <v>66</v>
      </c>
      <c r="D110" s="55">
        <f t="shared" si="6"/>
        <v>149</v>
      </c>
      <c r="E110" s="55" t="s">
        <v>63</v>
      </c>
      <c r="F110" s="55" t="s">
        <v>63</v>
      </c>
      <c r="G110" s="55" t="s">
        <v>63</v>
      </c>
      <c r="H110" s="55" t="s">
        <v>63</v>
      </c>
      <c r="I110" s="55">
        <v>65</v>
      </c>
      <c r="J110" s="55">
        <v>43</v>
      </c>
      <c r="K110" s="55">
        <v>20</v>
      </c>
      <c r="L110" s="55">
        <v>17</v>
      </c>
      <c r="M110" s="55">
        <v>2</v>
      </c>
      <c r="N110" s="55">
        <v>2</v>
      </c>
    </row>
    <row r="111" spans="2:14" x14ac:dyDescent="0.25">
      <c r="B111" s="50">
        <v>1967</v>
      </c>
      <c r="C111" s="111" t="s">
        <v>62</v>
      </c>
      <c r="D111" s="54">
        <f t="shared" si="6"/>
        <v>2335</v>
      </c>
      <c r="E111" s="54" t="s">
        <v>63</v>
      </c>
      <c r="F111" s="54">
        <v>9</v>
      </c>
      <c r="G111" s="54">
        <v>12</v>
      </c>
      <c r="H111" s="54">
        <v>16</v>
      </c>
      <c r="I111" s="54">
        <v>64</v>
      </c>
      <c r="J111" s="54">
        <v>71</v>
      </c>
      <c r="K111" s="54">
        <v>12</v>
      </c>
      <c r="L111" s="54">
        <v>5</v>
      </c>
      <c r="M111" s="54">
        <v>10</v>
      </c>
      <c r="N111" s="54">
        <v>2136</v>
      </c>
    </row>
    <row r="112" spans="2:14" x14ac:dyDescent="0.25">
      <c r="B112" s="52">
        <v>1968</v>
      </c>
      <c r="C112" s="109" t="s">
        <v>3</v>
      </c>
      <c r="D112" s="51">
        <f t="shared" si="6"/>
        <v>384678</v>
      </c>
      <c r="E112" s="52">
        <f t="shared" ref="E112:N112" si="9">+SUM(E113:E126)</f>
        <v>992</v>
      </c>
      <c r="F112" s="52">
        <f t="shared" si="9"/>
        <v>59080</v>
      </c>
      <c r="G112" s="52">
        <f t="shared" si="9"/>
        <v>110798</v>
      </c>
      <c r="H112" s="52">
        <f t="shared" si="9"/>
        <v>92124</v>
      </c>
      <c r="I112" s="52">
        <f t="shared" si="9"/>
        <v>61170</v>
      </c>
      <c r="J112" s="52">
        <f t="shared" si="9"/>
        <v>41988</v>
      </c>
      <c r="K112" s="52">
        <f t="shared" si="9"/>
        <v>13201</v>
      </c>
      <c r="L112" s="52">
        <f t="shared" si="9"/>
        <v>2493</v>
      </c>
      <c r="M112" s="52">
        <f t="shared" si="9"/>
        <v>212</v>
      </c>
      <c r="N112" s="52">
        <f t="shared" si="9"/>
        <v>2620</v>
      </c>
    </row>
    <row r="113" spans="2:14" x14ac:dyDescent="0.25">
      <c r="B113" s="52">
        <v>1968</v>
      </c>
      <c r="C113" s="110">
        <v>1</v>
      </c>
      <c r="D113" s="55">
        <f t="shared" si="6"/>
        <v>80983</v>
      </c>
      <c r="E113" s="53">
        <v>936</v>
      </c>
      <c r="F113" s="53">
        <v>35362</v>
      </c>
      <c r="G113" s="53">
        <v>29170</v>
      </c>
      <c r="H113" s="53">
        <v>9958</v>
      </c>
      <c r="I113" s="53">
        <v>3453</v>
      </c>
      <c r="J113" s="53">
        <v>1477</v>
      </c>
      <c r="K113" s="53">
        <v>391</v>
      </c>
      <c r="L113" s="53">
        <v>66</v>
      </c>
      <c r="M113" s="53">
        <v>13</v>
      </c>
      <c r="N113" s="53">
        <v>157</v>
      </c>
    </row>
    <row r="114" spans="2:14" x14ac:dyDescent="0.25">
      <c r="B114" s="52">
        <v>1968</v>
      </c>
      <c r="C114" s="110">
        <v>2</v>
      </c>
      <c r="D114" s="55">
        <f t="shared" si="6"/>
        <v>66794</v>
      </c>
      <c r="E114" s="53">
        <v>51</v>
      </c>
      <c r="F114" s="53">
        <v>16393</v>
      </c>
      <c r="G114" s="53">
        <v>29530</v>
      </c>
      <c r="H114" s="53">
        <v>13366</v>
      </c>
      <c r="I114" s="53">
        <v>4929</v>
      </c>
      <c r="J114" s="53">
        <v>1992</v>
      </c>
      <c r="K114" s="53">
        <v>431</v>
      </c>
      <c r="L114" s="53">
        <v>77</v>
      </c>
      <c r="M114" s="53">
        <v>6</v>
      </c>
      <c r="N114" s="53">
        <v>19</v>
      </c>
    </row>
    <row r="115" spans="2:14" x14ac:dyDescent="0.25">
      <c r="B115" s="52">
        <v>1968</v>
      </c>
      <c r="C115" s="110">
        <v>3</v>
      </c>
      <c r="D115" s="55">
        <f t="shared" si="6"/>
        <v>51922</v>
      </c>
      <c r="E115" s="53">
        <v>4</v>
      </c>
      <c r="F115" s="53">
        <v>5512</v>
      </c>
      <c r="G115" s="53">
        <v>22786</v>
      </c>
      <c r="H115" s="53">
        <v>14666</v>
      </c>
      <c r="I115" s="53">
        <v>5912</v>
      </c>
      <c r="J115" s="53">
        <v>2413</v>
      </c>
      <c r="K115" s="53">
        <v>519</v>
      </c>
      <c r="L115" s="53">
        <v>91</v>
      </c>
      <c r="M115" s="53">
        <v>11</v>
      </c>
      <c r="N115" s="53">
        <v>8</v>
      </c>
    </row>
    <row r="116" spans="2:14" x14ac:dyDescent="0.25">
      <c r="B116" s="52">
        <v>1968</v>
      </c>
      <c r="C116" s="110">
        <v>4</v>
      </c>
      <c r="D116" s="55">
        <f t="shared" si="6"/>
        <v>41953</v>
      </c>
      <c r="E116" s="53">
        <v>1</v>
      </c>
      <c r="F116" s="53">
        <v>1425</v>
      </c>
      <c r="G116" s="53">
        <v>15183</v>
      </c>
      <c r="H116" s="53">
        <v>14732</v>
      </c>
      <c r="I116" s="53">
        <v>6735</v>
      </c>
      <c r="J116" s="53">
        <v>3058</v>
      </c>
      <c r="K116" s="53">
        <v>708</v>
      </c>
      <c r="L116" s="53">
        <v>98</v>
      </c>
      <c r="M116" s="53">
        <v>8</v>
      </c>
      <c r="N116" s="53">
        <v>5</v>
      </c>
    </row>
    <row r="117" spans="2:14" x14ac:dyDescent="0.25">
      <c r="B117" s="52">
        <v>1968</v>
      </c>
      <c r="C117" s="110">
        <v>5</v>
      </c>
      <c r="D117" s="55">
        <f t="shared" si="6"/>
        <v>33822</v>
      </c>
      <c r="E117" s="53" t="s">
        <v>63</v>
      </c>
      <c r="F117" s="53">
        <v>291</v>
      </c>
      <c r="G117" s="53">
        <v>8122</v>
      </c>
      <c r="H117" s="53">
        <v>13577</v>
      </c>
      <c r="I117" s="53">
        <v>7231</v>
      </c>
      <c r="J117" s="53">
        <v>3647</v>
      </c>
      <c r="K117" s="53">
        <v>818</v>
      </c>
      <c r="L117" s="53">
        <v>120</v>
      </c>
      <c r="M117" s="53">
        <v>12</v>
      </c>
      <c r="N117" s="53">
        <v>4</v>
      </c>
    </row>
    <row r="118" spans="2:14" x14ac:dyDescent="0.25">
      <c r="B118" s="52">
        <v>1968</v>
      </c>
      <c r="C118" s="110">
        <v>6</v>
      </c>
      <c r="D118" s="55">
        <f t="shared" si="6"/>
        <v>27667</v>
      </c>
      <c r="E118" s="53" t="s">
        <v>63</v>
      </c>
      <c r="F118" s="53">
        <v>68</v>
      </c>
      <c r="G118" s="53">
        <v>3688</v>
      </c>
      <c r="H118" s="53">
        <v>11028</v>
      </c>
      <c r="I118" s="53">
        <v>7519</v>
      </c>
      <c r="J118" s="53">
        <v>4227</v>
      </c>
      <c r="K118" s="53">
        <v>947</v>
      </c>
      <c r="L118" s="53">
        <v>169</v>
      </c>
      <c r="M118" s="53">
        <v>20</v>
      </c>
      <c r="N118" s="53">
        <v>1</v>
      </c>
    </row>
    <row r="119" spans="2:14" x14ac:dyDescent="0.25">
      <c r="B119" s="52">
        <v>1968</v>
      </c>
      <c r="C119" s="110">
        <v>7</v>
      </c>
      <c r="D119" s="55">
        <f t="shared" si="6"/>
        <v>21607</v>
      </c>
      <c r="E119" s="53" t="s">
        <v>63</v>
      </c>
      <c r="F119" s="53">
        <v>28</v>
      </c>
      <c r="G119" s="53">
        <v>1454</v>
      </c>
      <c r="H119" s="53">
        <v>7185</v>
      </c>
      <c r="I119" s="53">
        <v>7372</v>
      </c>
      <c r="J119" s="53">
        <v>4257</v>
      </c>
      <c r="K119" s="53">
        <v>1110</v>
      </c>
      <c r="L119" s="53">
        <v>182</v>
      </c>
      <c r="M119" s="53">
        <v>19</v>
      </c>
      <c r="N119" s="53" t="s">
        <v>63</v>
      </c>
    </row>
    <row r="120" spans="2:14" x14ac:dyDescent="0.25">
      <c r="B120" s="52">
        <v>1968</v>
      </c>
      <c r="C120" s="110">
        <v>8</v>
      </c>
      <c r="D120" s="55">
        <f t="shared" si="6"/>
        <v>17230</v>
      </c>
      <c r="E120" s="53" t="s">
        <v>63</v>
      </c>
      <c r="F120" s="53" t="s">
        <v>63</v>
      </c>
      <c r="G120" s="53">
        <v>558</v>
      </c>
      <c r="H120" s="53">
        <v>3995</v>
      </c>
      <c r="I120" s="53">
        <v>6419</v>
      </c>
      <c r="J120" s="53">
        <v>4712</v>
      </c>
      <c r="K120" s="53">
        <v>1294</v>
      </c>
      <c r="L120" s="53">
        <v>233</v>
      </c>
      <c r="M120" s="53">
        <v>19</v>
      </c>
      <c r="N120" s="53" t="s">
        <v>63</v>
      </c>
    </row>
    <row r="121" spans="2:14" x14ac:dyDescent="0.25">
      <c r="B121" s="52">
        <v>1968</v>
      </c>
      <c r="C121" s="110">
        <v>9</v>
      </c>
      <c r="D121" s="55">
        <f t="shared" si="6"/>
        <v>12658</v>
      </c>
      <c r="E121" s="53" t="s">
        <v>63</v>
      </c>
      <c r="F121" s="53" t="s">
        <v>63</v>
      </c>
      <c r="G121" s="53">
        <v>191</v>
      </c>
      <c r="H121" s="53">
        <v>2025</v>
      </c>
      <c r="I121" s="53">
        <v>4596</v>
      </c>
      <c r="J121" s="53">
        <v>4311</v>
      </c>
      <c r="K121" s="53">
        <v>1271</v>
      </c>
      <c r="L121" s="53">
        <v>251</v>
      </c>
      <c r="M121" s="53">
        <v>13</v>
      </c>
      <c r="N121" s="53" t="s">
        <v>63</v>
      </c>
    </row>
    <row r="122" spans="2:14" x14ac:dyDescent="0.25">
      <c r="B122" s="52">
        <v>1968</v>
      </c>
      <c r="C122" s="110">
        <v>10</v>
      </c>
      <c r="D122" s="55">
        <f t="shared" si="6"/>
        <v>9935</v>
      </c>
      <c r="E122" s="53" t="s">
        <v>63</v>
      </c>
      <c r="F122" s="53" t="s">
        <v>63</v>
      </c>
      <c r="G122" s="53">
        <v>64</v>
      </c>
      <c r="H122" s="53">
        <v>941</v>
      </c>
      <c r="I122" s="53">
        <v>3278</v>
      </c>
      <c r="J122" s="53">
        <v>3960</v>
      </c>
      <c r="K122" s="53">
        <v>1421</v>
      </c>
      <c r="L122" s="53">
        <v>245</v>
      </c>
      <c r="M122" s="53">
        <v>25</v>
      </c>
      <c r="N122" s="53">
        <v>1</v>
      </c>
    </row>
    <row r="123" spans="2:14" x14ac:dyDescent="0.25">
      <c r="B123" s="52">
        <v>1968</v>
      </c>
      <c r="C123" s="110" t="s">
        <v>64</v>
      </c>
      <c r="D123" s="55">
        <f t="shared" si="6"/>
        <v>16567</v>
      </c>
      <c r="E123" s="55" t="s">
        <v>63</v>
      </c>
      <c r="F123" s="55" t="s">
        <v>63</v>
      </c>
      <c r="G123" s="55">
        <v>51</v>
      </c>
      <c r="H123" s="55">
        <v>640</v>
      </c>
      <c r="I123" s="55">
        <v>3680</v>
      </c>
      <c r="J123" s="55">
        <v>7495</v>
      </c>
      <c r="K123" s="55">
        <v>3832</v>
      </c>
      <c r="L123" s="55">
        <v>810</v>
      </c>
      <c r="M123" s="55">
        <v>59</v>
      </c>
      <c r="N123" s="55" t="s">
        <v>63</v>
      </c>
    </row>
    <row r="124" spans="2:14" x14ac:dyDescent="0.25">
      <c r="B124" s="52">
        <v>1968</v>
      </c>
      <c r="C124" s="110" t="s">
        <v>65</v>
      </c>
      <c r="D124" s="55">
        <f t="shared" si="6"/>
        <v>1084</v>
      </c>
      <c r="E124" s="55" t="s">
        <v>63</v>
      </c>
      <c r="F124" s="55" t="s">
        <v>63</v>
      </c>
      <c r="G124" s="55" t="s">
        <v>63</v>
      </c>
      <c r="H124" s="55">
        <v>9</v>
      </c>
      <c r="I124" s="55">
        <v>43</v>
      </c>
      <c r="J124" s="55">
        <v>432</v>
      </c>
      <c r="K124" s="55">
        <v>450</v>
      </c>
      <c r="L124" s="55">
        <v>144</v>
      </c>
      <c r="M124" s="55">
        <v>6</v>
      </c>
      <c r="N124" s="55" t="s">
        <v>63</v>
      </c>
    </row>
    <row r="125" spans="2:14" x14ac:dyDescent="0.25">
      <c r="B125" s="52">
        <v>1968</v>
      </c>
      <c r="C125" s="110" t="s">
        <v>66</v>
      </c>
      <c r="D125" s="55">
        <f t="shared" si="6"/>
        <v>7</v>
      </c>
      <c r="E125" s="55" t="s">
        <v>63</v>
      </c>
      <c r="F125" s="55" t="s">
        <v>63</v>
      </c>
      <c r="G125" s="55" t="s">
        <v>63</v>
      </c>
      <c r="H125" s="55" t="s">
        <v>63</v>
      </c>
      <c r="I125" s="55">
        <v>1</v>
      </c>
      <c r="J125" s="55" t="s">
        <v>63</v>
      </c>
      <c r="K125" s="55">
        <v>2</v>
      </c>
      <c r="L125" s="55">
        <v>4</v>
      </c>
      <c r="M125" s="55" t="s">
        <v>63</v>
      </c>
      <c r="N125" s="55" t="s">
        <v>63</v>
      </c>
    </row>
    <row r="126" spans="2:14" x14ac:dyDescent="0.25">
      <c r="B126" s="50">
        <v>1968</v>
      </c>
      <c r="C126" s="111" t="s">
        <v>62</v>
      </c>
      <c r="D126" s="54">
        <f t="shared" si="6"/>
        <v>2449</v>
      </c>
      <c r="E126" s="54" t="s">
        <v>63</v>
      </c>
      <c r="F126" s="54">
        <v>1</v>
      </c>
      <c r="G126" s="54">
        <v>1</v>
      </c>
      <c r="H126" s="54">
        <v>2</v>
      </c>
      <c r="I126" s="54">
        <v>2</v>
      </c>
      <c r="J126" s="54">
        <v>7</v>
      </c>
      <c r="K126" s="54">
        <v>7</v>
      </c>
      <c r="L126" s="54">
        <v>3</v>
      </c>
      <c r="M126" s="54">
        <v>1</v>
      </c>
      <c r="N126" s="54">
        <v>2425</v>
      </c>
    </row>
    <row r="127" spans="2:14" x14ac:dyDescent="0.25">
      <c r="B127" s="52">
        <v>1969</v>
      </c>
      <c r="C127" s="109" t="s">
        <v>3</v>
      </c>
      <c r="D127" s="51">
        <f t="shared" si="6"/>
        <v>397019</v>
      </c>
      <c r="E127" s="52">
        <f t="shared" ref="E127:N127" si="10">+SUM(E128:E141)</f>
        <v>983</v>
      </c>
      <c r="F127" s="52">
        <f t="shared" si="10"/>
        <v>61693</v>
      </c>
      <c r="G127" s="52">
        <f t="shared" si="10"/>
        <v>116933</v>
      </c>
      <c r="H127" s="52">
        <f t="shared" si="10"/>
        <v>94099</v>
      </c>
      <c r="I127" s="52">
        <f t="shared" si="10"/>
        <v>61863</v>
      </c>
      <c r="J127" s="52">
        <f t="shared" si="10"/>
        <v>42318</v>
      </c>
      <c r="K127" s="52">
        <f t="shared" si="10"/>
        <v>13509</v>
      </c>
      <c r="L127" s="52">
        <f t="shared" si="10"/>
        <v>2567</v>
      </c>
      <c r="M127" s="52">
        <f t="shared" si="10"/>
        <v>174</v>
      </c>
      <c r="N127" s="52">
        <f t="shared" si="10"/>
        <v>2880</v>
      </c>
    </row>
    <row r="128" spans="2:14" x14ac:dyDescent="0.25">
      <c r="B128" s="52">
        <v>1969</v>
      </c>
      <c r="C128" s="110">
        <v>1</v>
      </c>
      <c r="D128" s="55">
        <f t="shared" si="6"/>
        <v>87518</v>
      </c>
      <c r="E128" s="53">
        <v>923</v>
      </c>
      <c r="F128" s="53">
        <v>37219</v>
      </c>
      <c r="G128" s="53">
        <v>31990</v>
      </c>
      <c r="H128" s="53">
        <v>11255</v>
      </c>
      <c r="I128" s="53">
        <v>3752</v>
      </c>
      <c r="J128" s="53">
        <v>1664</v>
      </c>
      <c r="K128" s="53">
        <v>421</v>
      </c>
      <c r="L128" s="53">
        <v>89</v>
      </c>
      <c r="M128" s="53">
        <v>16</v>
      </c>
      <c r="N128" s="53">
        <v>189</v>
      </c>
    </row>
    <row r="129" spans="2:14" x14ac:dyDescent="0.25">
      <c r="B129" s="52">
        <v>1969</v>
      </c>
      <c r="C129" s="110">
        <v>2</v>
      </c>
      <c r="D129" s="55">
        <f t="shared" si="6"/>
        <v>72377</v>
      </c>
      <c r="E129" s="53">
        <v>52</v>
      </c>
      <c r="F129" s="53">
        <v>17326</v>
      </c>
      <c r="G129" s="53">
        <v>32130</v>
      </c>
      <c r="H129" s="53">
        <v>14615</v>
      </c>
      <c r="I129" s="53">
        <v>5418</v>
      </c>
      <c r="J129" s="53">
        <v>2208</v>
      </c>
      <c r="K129" s="53">
        <v>513</v>
      </c>
      <c r="L129" s="53">
        <v>74</v>
      </c>
      <c r="M129" s="53">
        <v>13</v>
      </c>
      <c r="N129" s="53">
        <v>28</v>
      </c>
    </row>
    <row r="130" spans="2:14" x14ac:dyDescent="0.25">
      <c r="B130" s="52">
        <v>1969</v>
      </c>
      <c r="C130" s="110">
        <v>3</v>
      </c>
      <c r="D130" s="55">
        <f t="shared" si="6"/>
        <v>55460</v>
      </c>
      <c r="E130" s="53">
        <v>7</v>
      </c>
      <c r="F130" s="53">
        <v>5605</v>
      </c>
      <c r="G130" s="53">
        <v>24434</v>
      </c>
      <c r="H130" s="53">
        <v>15488</v>
      </c>
      <c r="I130" s="53">
        <v>6460</v>
      </c>
      <c r="J130" s="53">
        <v>2747</v>
      </c>
      <c r="K130" s="53">
        <v>600</v>
      </c>
      <c r="L130" s="53">
        <v>93</v>
      </c>
      <c r="M130" s="53">
        <v>13</v>
      </c>
      <c r="N130" s="53">
        <v>13</v>
      </c>
    </row>
    <row r="131" spans="2:14" x14ac:dyDescent="0.25">
      <c r="B131" s="52">
        <v>1969</v>
      </c>
      <c r="C131" s="110">
        <v>4</v>
      </c>
      <c r="D131" s="55">
        <f t="shared" si="6"/>
        <v>43005</v>
      </c>
      <c r="E131" s="53" t="s">
        <v>63</v>
      </c>
      <c r="F131" s="53">
        <v>1234</v>
      </c>
      <c r="G131" s="53">
        <v>15576</v>
      </c>
      <c r="H131" s="53">
        <v>15165</v>
      </c>
      <c r="I131" s="53">
        <v>6951</v>
      </c>
      <c r="J131" s="53">
        <v>3252</v>
      </c>
      <c r="K131" s="53">
        <v>705</v>
      </c>
      <c r="L131" s="53">
        <v>106</v>
      </c>
      <c r="M131" s="53">
        <v>8</v>
      </c>
      <c r="N131" s="53">
        <v>8</v>
      </c>
    </row>
    <row r="132" spans="2:14" x14ac:dyDescent="0.25">
      <c r="B132" s="52">
        <v>1969</v>
      </c>
      <c r="C132" s="110">
        <v>5</v>
      </c>
      <c r="D132" s="55">
        <f t="shared" si="6"/>
        <v>33466</v>
      </c>
      <c r="E132" s="53" t="s">
        <v>63</v>
      </c>
      <c r="F132" s="53">
        <v>234</v>
      </c>
      <c r="G132" s="53">
        <v>7718</v>
      </c>
      <c r="H132" s="53">
        <v>13414</v>
      </c>
      <c r="I132" s="53">
        <v>7421</v>
      </c>
      <c r="J132" s="53">
        <v>3671</v>
      </c>
      <c r="K132" s="53">
        <v>838</v>
      </c>
      <c r="L132" s="53">
        <v>154</v>
      </c>
      <c r="M132" s="53">
        <v>12</v>
      </c>
      <c r="N132" s="53">
        <v>4</v>
      </c>
    </row>
    <row r="133" spans="2:14" x14ac:dyDescent="0.25">
      <c r="B133" s="52">
        <v>1969</v>
      </c>
      <c r="C133" s="110">
        <v>6</v>
      </c>
      <c r="D133" s="55">
        <f t="shared" si="6"/>
        <v>27408</v>
      </c>
      <c r="E133" s="53" t="s">
        <v>63</v>
      </c>
      <c r="F133" s="53">
        <v>41</v>
      </c>
      <c r="G133" s="53">
        <v>3234</v>
      </c>
      <c r="H133" s="53">
        <v>10732</v>
      </c>
      <c r="I133" s="53">
        <v>7826</v>
      </c>
      <c r="J133" s="53">
        <v>4284</v>
      </c>
      <c r="K133" s="53">
        <v>1079</v>
      </c>
      <c r="L133" s="53">
        <v>192</v>
      </c>
      <c r="M133" s="53">
        <v>18</v>
      </c>
      <c r="N133" s="53">
        <v>2</v>
      </c>
    </row>
    <row r="134" spans="2:14" x14ac:dyDescent="0.25">
      <c r="B134" s="52">
        <v>1969</v>
      </c>
      <c r="C134" s="110">
        <v>7</v>
      </c>
      <c r="D134" s="55">
        <f t="shared" si="6"/>
        <v>21382</v>
      </c>
      <c r="E134" s="53" t="s">
        <v>63</v>
      </c>
      <c r="F134" s="53">
        <v>16</v>
      </c>
      <c r="G134" s="53">
        <v>1207</v>
      </c>
      <c r="H134" s="53">
        <v>6869</v>
      </c>
      <c r="I134" s="53">
        <v>7476</v>
      </c>
      <c r="J134" s="53">
        <v>4468</v>
      </c>
      <c r="K134" s="53">
        <v>1106</v>
      </c>
      <c r="L134" s="53">
        <v>220</v>
      </c>
      <c r="M134" s="53">
        <v>18</v>
      </c>
      <c r="N134" s="53">
        <v>2</v>
      </c>
    </row>
    <row r="135" spans="2:14" x14ac:dyDescent="0.25">
      <c r="B135" s="52">
        <v>1969</v>
      </c>
      <c r="C135" s="110">
        <v>8</v>
      </c>
      <c r="D135" s="55">
        <f t="shared" ref="D135:D198" si="11">+SUM(E135:N135)</f>
        <v>17075</v>
      </c>
      <c r="E135" s="53" t="s">
        <v>63</v>
      </c>
      <c r="F135" s="53">
        <v>7</v>
      </c>
      <c r="G135" s="53">
        <v>397</v>
      </c>
      <c r="H135" s="53">
        <v>3676</v>
      </c>
      <c r="I135" s="53">
        <v>6477</v>
      </c>
      <c r="J135" s="53">
        <v>4922</v>
      </c>
      <c r="K135" s="53">
        <v>1354</v>
      </c>
      <c r="L135" s="53">
        <v>229</v>
      </c>
      <c r="M135" s="53">
        <v>13</v>
      </c>
      <c r="N135" s="53" t="s">
        <v>63</v>
      </c>
    </row>
    <row r="136" spans="2:14" x14ac:dyDescent="0.25">
      <c r="B136" s="52">
        <v>1969</v>
      </c>
      <c r="C136" s="110">
        <v>9</v>
      </c>
      <c r="D136" s="55">
        <f t="shared" si="11"/>
        <v>12250</v>
      </c>
      <c r="E136" s="53">
        <v>1</v>
      </c>
      <c r="F136" s="53">
        <v>1</v>
      </c>
      <c r="G136" s="53">
        <v>156</v>
      </c>
      <c r="H136" s="53">
        <v>1728</v>
      </c>
      <c r="I136" s="53">
        <v>4455</v>
      </c>
      <c r="J136" s="53">
        <v>4302</v>
      </c>
      <c r="K136" s="53">
        <v>1371</v>
      </c>
      <c r="L136" s="53">
        <v>222</v>
      </c>
      <c r="M136" s="53">
        <v>13</v>
      </c>
      <c r="N136" s="53">
        <v>1</v>
      </c>
    </row>
    <row r="137" spans="2:14" x14ac:dyDescent="0.25">
      <c r="B137" s="52">
        <v>1969</v>
      </c>
      <c r="C137" s="110">
        <v>10</v>
      </c>
      <c r="D137" s="55">
        <f t="shared" si="11"/>
        <v>9341</v>
      </c>
      <c r="E137" s="53" t="s">
        <v>63</v>
      </c>
      <c r="F137" s="53">
        <v>1</v>
      </c>
      <c r="G137" s="53">
        <v>54</v>
      </c>
      <c r="H137" s="53">
        <v>702</v>
      </c>
      <c r="I137" s="53">
        <v>2795</v>
      </c>
      <c r="J137" s="53">
        <v>4028</v>
      </c>
      <c r="K137" s="53">
        <v>1474</v>
      </c>
      <c r="L137" s="53">
        <v>275</v>
      </c>
      <c r="M137" s="53">
        <v>12</v>
      </c>
      <c r="N137" s="53" t="s">
        <v>63</v>
      </c>
    </row>
    <row r="138" spans="2:14" x14ac:dyDescent="0.25">
      <c r="B138" s="52">
        <v>1969</v>
      </c>
      <c r="C138" s="110" t="s">
        <v>64</v>
      </c>
      <c r="D138" s="55">
        <f t="shared" si="11"/>
        <v>14221</v>
      </c>
      <c r="E138" s="55" t="s">
        <v>63</v>
      </c>
      <c r="F138" s="55">
        <v>3</v>
      </c>
      <c r="G138" s="55">
        <v>25</v>
      </c>
      <c r="H138" s="55">
        <v>447</v>
      </c>
      <c r="I138" s="55">
        <v>2785</v>
      </c>
      <c r="J138" s="55">
        <v>6466</v>
      </c>
      <c r="K138" s="55">
        <v>3663</v>
      </c>
      <c r="L138" s="55">
        <v>796</v>
      </c>
      <c r="M138" s="55">
        <v>35</v>
      </c>
      <c r="N138" s="55">
        <v>1</v>
      </c>
    </row>
    <row r="139" spans="2:14" x14ac:dyDescent="0.25">
      <c r="B139" s="52">
        <v>1969</v>
      </c>
      <c r="C139" s="110" t="s">
        <v>65</v>
      </c>
      <c r="D139" s="55">
        <f t="shared" si="11"/>
        <v>763</v>
      </c>
      <c r="E139" s="55" t="s">
        <v>63</v>
      </c>
      <c r="F139" s="55" t="s">
        <v>63</v>
      </c>
      <c r="G139" s="55" t="s">
        <v>63</v>
      </c>
      <c r="H139" s="55">
        <v>1</v>
      </c>
      <c r="I139" s="55">
        <v>39</v>
      </c>
      <c r="J139" s="55">
        <v>276</v>
      </c>
      <c r="K139" s="55">
        <v>346</v>
      </c>
      <c r="L139" s="55">
        <v>99</v>
      </c>
      <c r="M139" s="55">
        <v>2</v>
      </c>
      <c r="N139" s="55" t="s">
        <v>63</v>
      </c>
    </row>
    <row r="140" spans="2:14" x14ac:dyDescent="0.25">
      <c r="B140" s="52">
        <v>1969</v>
      </c>
      <c r="C140" s="110" t="s">
        <v>66</v>
      </c>
      <c r="D140" s="55">
        <f t="shared" si="11"/>
        <v>75</v>
      </c>
      <c r="E140" s="55" t="s">
        <v>63</v>
      </c>
      <c r="F140" s="55" t="s">
        <v>63</v>
      </c>
      <c r="G140" s="55" t="s">
        <v>63</v>
      </c>
      <c r="H140" s="55" t="s">
        <v>63</v>
      </c>
      <c r="I140" s="55">
        <v>2</v>
      </c>
      <c r="J140" s="55">
        <v>22</v>
      </c>
      <c r="K140" s="55">
        <v>34</v>
      </c>
      <c r="L140" s="55">
        <v>16</v>
      </c>
      <c r="M140" s="55">
        <v>1</v>
      </c>
      <c r="N140" s="55" t="s">
        <v>63</v>
      </c>
    </row>
    <row r="141" spans="2:14" x14ac:dyDescent="0.25">
      <c r="B141" s="50">
        <v>1969</v>
      </c>
      <c r="C141" s="111" t="s">
        <v>62</v>
      </c>
      <c r="D141" s="54">
        <f t="shared" si="11"/>
        <v>2678</v>
      </c>
      <c r="E141" s="54" t="s">
        <v>63</v>
      </c>
      <c r="F141" s="54">
        <v>6</v>
      </c>
      <c r="G141" s="54">
        <v>12</v>
      </c>
      <c r="H141" s="54">
        <v>7</v>
      </c>
      <c r="I141" s="54">
        <v>6</v>
      </c>
      <c r="J141" s="54">
        <v>8</v>
      </c>
      <c r="K141" s="54">
        <v>5</v>
      </c>
      <c r="L141" s="54">
        <v>2</v>
      </c>
      <c r="M141" s="54" t="s">
        <v>63</v>
      </c>
      <c r="N141" s="54">
        <v>2632</v>
      </c>
    </row>
    <row r="142" spans="2:14" x14ac:dyDescent="0.25">
      <c r="B142" s="52">
        <v>1970</v>
      </c>
      <c r="C142" s="109" t="s">
        <v>3</v>
      </c>
      <c r="D142" s="51">
        <f t="shared" si="11"/>
        <v>392583</v>
      </c>
      <c r="E142" s="52">
        <f t="shared" ref="E142:N142" si="12">+SUM(E143:E156)</f>
        <v>1049</v>
      </c>
      <c r="F142" s="52">
        <f t="shared" si="12"/>
        <v>60487</v>
      </c>
      <c r="G142" s="52">
        <f t="shared" si="12"/>
        <v>118846</v>
      </c>
      <c r="H142" s="52">
        <f t="shared" si="12"/>
        <v>91700</v>
      </c>
      <c r="I142" s="52">
        <f t="shared" si="12"/>
        <v>61069</v>
      </c>
      <c r="J142" s="52">
        <f t="shared" si="12"/>
        <v>40626</v>
      </c>
      <c r="K142" s="52">
        <f t="shared" si="12"/>
        <v>13691</v>
      </c>
      <c r="L142" s="52">
        <f t="shared" si="12"/>
        <v>2203</v>
      </c>
      <c r="M142" s="52">
        <f t="shared" si="12"/>
        <v>134</v>
      </c>
      <c r="N142" s="52">
        <f t="shared" si="12"/>
        <v>2778</v>
      </c>
    </row>
    <row r="143" spans="2:14" x14ac:dyDescent="0.25">
      <c r="B143" s="52">
        <v>1970</v>
      </c>
      <c r="C143" s="110">
        <v>1</v>
      </c>
      <c r="D143" s="55">
        <f t="shared" si="11"/>
        <v>89018</v>
      </c>
      <c r="E143" s="53">
        <v>968</v>
      </c>
      <c r="F143" s="53">
        <v>36944</v>
      </c>
      <c r="G143" s="53">
        <v>33629</v>
      </c>
      <c r="H143" s="53">
        <v>11441</v>
      </c>
      <c r="I143" s="53">
        <v>3789</v>
      </c>
      <c r="J143" s="53">
        <v>1542</v>
      </c>
      <c r="K143" s="53">
        <v>412</v>
      </c>
      <c r="L143" s="53">
        <v>62</v>
      </c>
      <c r="M143" s="53">
        <v>9</v>
      </c>
      <c r="N143" s="53">
        <v>222</v>
      </c>
    </row>
    <row r="144" spans="2:14" x14ac:dyDescent="0.25">
      <c r="B144" s="52">
        <v>1970</v>
      </c>
      <c r="C144" s="110">
        <v>2</v>
      </c>
      <c r="D144" s="55">
        <f t="shared" si="11"/>
        <v>72381</v>
      </c>
      <c r="E144" s="53">
        <v>54</v>
      </c>
      <c r="F144" s="53">
        <v>16792</v>
      </c>
      <c r="G144" s="53">
        <v>32919</v>
      </c>
      <c r="H144" s="53">
        <v>14862</v>
      </c>
      <c r="I144" s="53">
        <v>5151</v>
      </c>
      <c r="J144" s="53">
        <v>2064</v>
      </c>
      <c r="K144" s="53">
        <v>448</v>
      </c>
      <c r="L144" s="53">
        <v>52</v>
      </c>
      <c r="M144" s="53">
        <v>11</v>
      </c>
      <c r="N144" s="53">
        <v>28</v>
      </c>
    </row>
    <row r="145" spans="2:14" x14ac:dyDescent="0.25">
      <c r="B145" s="52">
        <v>1970</v>
      </c>
      <c r="C145" s="110">
        <v>3</v>
      </c>
      <c r="D145" s="55">
        <f t="shared" si="11"/>
        <v>55355</v>
      </c>
      <c r="E145" s="53">
        <v>15</v>
      </c>
      <c r="F145" s="53">
        <v>5339</v>
      </c>
      <c r="G145" s="53">
        <v>24742</v>
      </c>
      <c r="H145" s="53">
        <v>15300</v>
      </c>
      <c r="I145" s="53">
        <v>6602</v>
      </c>
      <c r="J145" s="53">
        <v>2615</v>
      </c>
      <c r="K145" s="53">
        <v>639</v>
      </c>
      <c r="L145" s="53">
        <v>82</v>
      </c>
      <c r="M145" s="53">
        <v>9</v>
      </c>
      <c r="N145" s="53">
        <v>12</v>
      </c>
    </row>
    <row r="146" spans="2:14" x14ac:dyDescent="0.25">
      <c r="B146" s="52">
        <v>1970</v>
      </c>
      <c r="C146" s="110">
        <v>4</v>
      </c>
      <c r="D146" s="55">
        <f t="shared" si="11"/>
        <v>42135</v>
      </c>
      <c r="E146" s="53">
        <v>5</v>
      </c>
      <c r="F146" s="53">
        <v>1141</v>
      </c>
      <c r="G146" s="53">
        <v>15366</v>
      </c>
      <c r="H146" s="53">
        <v>14783</v>
      </c>
      <c r="I146" s="53">
        <v>6920</v>
      </c>
      <c r="J146" s="53">
        <v>3053</v>
      </c>
      <c r="K146" s="53">
        <v>754</v>
      </c>
      <c r="L146" s="53">
        <v>97</v>
      </c>
      <c r="M146" s="53">
        <v>10</v>
      </c>
      <c r="N146" s="53">
        <v>6</v>
      </c>
    </row>
    <row r="147" spans="2:14" x14ac:dyDescent="0.25">
      <c r="B147" s="52">
        <v>1970</v>
      </c>
      <c r="C147" s="110">
        <v>5</v>
      </c>
      <c r="D147" s="55">
        <f t="shared" si="11"/>
        <v>32318</v>
      </c>
      <c r="E147" s="53">
        <v>2</v>
      </c>
      <c r="F147" s="53">
        <v>193</v>
      </c>
      <c r="G147" s="53">
        <v>7397</v>
      </c>
      <c r="H147" s="53">
        <v>12974</v>
      </c>
      <c r="I147" s="53">
        <v>7350</v>
      </c>
      <c r="J147" s="53">
        <v>3495</v>
      </c>
      <c r="K147" s="53">
        <v>779</v>
      </c>
      <c r="L147" s="53">
        <v>118</v>
      </c>
      <c r="M147" s="53">
        <v>4</v>
      </c>
      <c r="N147" s="53">
        <v>6</v>
      </c>
    </row>
    <row r="148" spans="2:14" x14ac:dyDescent="0.25">
      <c r="B148" s="52">
        <v>1970</v>
      </c>
      <c r="C148" s="110">
        <v>6</v>
      </c>
      <c r="D148" s="55">
        <f t="shared" si="11"/>
        <v>26186</v>
      </c>
      <c r="E148" s="53" t="s">
        <v>63</v>
      </c>
      <c r="F148" s="53">
        <v>44</v>
      </c>
      <c r="G148" s="53">
        <v>3131</v>
      </c>
      <c r="H148" s="53">
        <v>10091</v>
      </c>
      <c r="I148" s="53">
        <v>7713</v>
      </c>
      <c r="J148" s="53">
        <v>4048</v>
      </c>
      <c r="K148" s="53">
        <v>1013</v>
      </c>
      <c r="L148" s="53">
        <v>139</v>
      </c>
      <c r="M148" s="53">
        <v>4</v>
      </c>
      <c r="N148" s="53">
        <v>3</v>
      </c>
    </row>
    <row r="149" spans="2:14" x14ac:dyDescent="0.25">
      <c r="B149" s="52">
        <v>1970</v>
      </c>
      <c r="C149" s="110">
        <v>7</v>
      </c>
      <c r="D149" s="55">
        <f t="shared" si="11"/>
        <v>20206</v>
      </c>
      <c r="E149" s="53">
        <v>3</v>
      </c>
      <c r="F149" s="53">
        <v>11</v>
      </c>
      <c r="G149" s="53">
        <v>1073</v>
      </c>
      <c r="H149" s="53">
        <v>6185</v>
      </c>
      <c r="I149" s="53">
        <v>7343</v>
      </c>
      <c r="J149" s="53">
        <v>4337</v>
      </c>
      <c r="K149" s="53">
        <v>1063</v>
      </c>
      <c r="L149" s="53">
        <v>173</v>
      </c>
      <c r="M149" s="53">
        <v>15</v>
      </c>
      <c r="N149" s="53">
        <v>3</v>
      </c>
    </row>
    <row r="150" spans="2:14" x14ac:dyDescent="0.25">
      <c r="B150" s="52">
        <v>1970</v>
      </c>
      <c r="C150" s="110">
        <v>8</v>
      </c>
      <c r="D150" s="55">
        <f t="shared" si="11"/>
        <v>16513</v>
      </c>
      <c r="E150" s="53">
        <v>2</v>
      </c>
      <c r="F150" s="53">
        <v>3</v>
      </c>
      <c r="G150" s="53">
        <v>395</v>
      </c>
      <c r="H150" s="53">
        <v>3392</v>
      </c>
      <c r="I150" s="53">
        <v>6331</v>
      </c>
      <c r="J150" s="53">
        <v>4809</v>
      </c>
      <c r="K150" s="53">
        <v>1373</v>
      </c>
      <c r="L150" s="53">
        <v>193</v>
      </c>
      <c r="M150" s="53">
        <v>13</v>
      </c>
      <c r="N150" s="53">
        <v>2</v>
      </c>
    </row>
    <row r="151" spans="2:14" x14ac:dyDescent="0.25">
      <c r="B151" s="52">
        <v>1970</v>
      </c>
      <c r="C151" s="110">
        <v>9</v>
      </c>
      <c r="D151" s="55">
        <f t="shared" si="11"/>
        <v>11910</v>
      </c>
      <c r="E151" s="53" t="s">
        <v>63</v>
      </c>
      <c r="F151" s="53">
        <v>6</v>
      </c>
      <c r="G151" s="53">
        <v>137</v>
      </c>
      <c r="H151" s="53">
        <v>1598</v>
      </c>
      <c r="I151" s="53">
        <v>4315</v>
      </c>
      <c r="J151" s="53">
        <v>4229</v>
      </c>
      <c r="K151" s="53">
        <v>1398</v>
      </c>
      <c r="L151" s="53">
        <v>216</v>
      </c>
      <c r="M151" s="53">
        <v>10</v>
      </c>
      <c r="N151" s="53">
        <v>1</v>
      </c>
    </row>
    <row r="152" spans="2:14" x14ac:dyDescent="0.25">
      <c r="B152" s="52">
        <v>1970</v>
      </c>
      <c r="C152" s="110">
        <v>10</v>
      </c>
      <c r="D152" s="55">
        <f t="shared" si="11"/>
        <v>9035</v>
      </c>
      <c r="E152" s="53" t="s">
        <v>63</v>
      </c>
      <c r="F152" s="53">
        <v>6</v>
      </c>
      <c r="G152" s="53">
        <v>32</v>
      </c>
      <c r="H152" s="53">
        <v>677</v>
      </c>
      <c r="I152" s="53">
        <v>2789</v>
      </c>
      <c r="J152" s="53">
        <v>3730</v>
      </c>
      <c r="K152" s="53">
        <v>1523</v>
      </c>
      <c r="L152" s="53">
        <v>260</v>
      </c>
      <c r="M152" s="53">
        <v>18</v>
      </c>
      <c r="N152" s="53" t="s">
        <v>63</v>
      </c>
    </row>
    <row r="153" spans="2:14" x14ac:dyDescent="0.25">
      <c r="B153" s="52">
        <v>1970</v>
      </c>
      <c r="C153" s="110" t="s">
        <v>64</v>
      </c>
      <c r="D153" s="55">
        <f t="shared" si="11"/>
        <v>14187</v>
      </c>
      <c r="E153" s="55" t="s">
        <v>63</v>
      </c>
      <c r="F153" s="55">
        <v>3</v>
      </c>
      <c r="G153" s="55">
        <v>24</v>
      </c>
      <c r="H153" s="53">
        <v>387</v>
      </c>
      <c r="I153" s="53">
        <v>2721</v>
      </c>
      <c r="J153" s="55">
        <v>6435</v>
      </c>
      <c r="K153" s="55">
        <v>3883</v>
      </c>
      <c r="L153" s="55">
        <v>710</v>
      </c>
      <c r="M153" s="55">
        <v>22</v>
      </c>
      <c r="N153" s="55">
        <v>2</v>
      </c>
    </row>
    <row r="154" spans="2:14" x14ac:dyDescent="0.25">
      <c r="B154" s="52">
        <v>1970</v>
      </c>
      <c r="C154" s="110" t="s">
        <v>65</v>
      </c>
      <c r="D154" s="55">
        <f t="shared" si="11"/>
        <v>746</v>
      </c>
      <c r="E154" s="55" t="s">
        <v>63</v>
      </c>
      <c r="F154" s="55" t="s">
        <v>63</v>
      </c>
      <c r="G154" s="55" t="s">
        <v>63</v>
      </c>
      <c r="H154" s="55">
        <v>4</v>
      </c>
      <c r="I154" s="53">
        <v>39</v>
      </c>
      <c r="J154" s="55">
        <v>241</v>
      </c>
      <c r="K154" s="55">
        <v>367</v>
      </c>
      <c r="L154" s="55">
        <v>86</v>
      </c>
      <c r="M154" s="55">
        <v>9</v>
      </c>
      <c r="N154" s="55" t="s">
        <v>63</v>
      </c>
    </row>
    <row r="155" spans="2:14" x14ac:dyDescent="0.25">
      <c r="B155" s="52">
        <v>1970</v>
      </c>
      <c r="C155" s="110" t="s">
        <v>66</v>
      </c>
      <c r="D155" s="55">
        <f t="shared" si="11"/>
        <v>79</v>
      </c>
      <c r="E155" s="55" t="s">
        <v>63</v>
      </c>
      <c r="F155" s="55" t="s">
        <v>63</v>
      </c>
      <c r="G155" s="55" t="s">
        <v>63</v>
      </c>
      <c r="H155" s="55" t="s">
        <v>63</v>
      </c>
      <c r="I155" s="55">
        <v>3</v>
      </c>
      <c r="J155" s="55">
        <v>24</v>
      </c>
      <c r="K155" s="55">
        <v>37</v>
      </c>
      <c r="L155" s="55">
        <v>15</v>
      </c>
      <c r="M155" s="55" t="s">
        <v>63</v>
      </c>
      <c r="N155" s="55" t="s">
        <v>63</v>
      </c>
    </row>
    <row r="156" spans="2:14" x14ac:dyDescent="0.25">
      <c r="B156" s="50">
        <v>1970</v>
      </c>
      <c r="C156" s="111" t="s">
        <v>62</v>
      </c>
      <c r="D156" s="54">
        <f t="shared" si="11"/>
        <v>2514</v>
      </c>
      <c r="E156" s="54" t="s">
        <v>63</v>
      </c>
      <c r="F156" s="54">
        <v>5</v>
      </c>
      <c r="G156" s="54">
        <v>1</v>
      </c>
      <c r="H156" s="54">
        <v>6</v>
      </c>
      <c r="I156" s="54">
        <v>3</v>
      </c>
      <c r="J156" s="54">
        <v>4</v>
      </c>
      <c r="K156" s="54">
        <v>2</v>
      </c>
      <c r="L156" s="54" t="s">
        <v>63</v>
      </c>
      <c r="M156" s="54" t="s">
        <v>63</v>
      </c>
      <c r="N156" s="54">
        <v>2493</v>
      </c>
    </row>
    <row r="157" spans="2:14" x14ac:dyDescent="0.25">
      <c r="B157" s="52">
        <v>1971</v>
      </c>
      <c r="C157" s="109" t="s">
        <v>3</v>
      </c>
      <c r="D157" s="51">
        <f t="shared" si="11"/>
        <v>405964</v>
      </c>
      <c r="E157" s="52">
        <f t="shared" ref="E157:N157" si="13">+SUM(E158:E171)</f>
        <v>1126</v>
      </c>
      <c r="F157" s="52">
        <f t="shared" si="13"/>
        <v>63417</v>
      </c>
      <c r="G157" s="52">
        <f t="shared" si="13"/>
        <v>124728</v>
      </c>
      <c r="H157" s="52">
        <f t="shared" si="13"/>
        <v>94058</v>
      </c>
      <c r="I157" s="52">
        <f t="shared" si="13"/>
        <v>62485</v>
      </c>
      <c r="J157" s="52">
        <f t="shared" si="13"/>
        <v>40670</v>
      </c>
      <c r="K157" s="52">
        <f t="shared" si="13"/>
        <v>13999</v>
      </c>
      <c r="L157" s="52">
        <f t="shared" si="13"/>
        <v>2174</v>
      </c>
      <c r="M157" s="52">
        <f t="shared" si="13"/>
        <v>125</v>
      </c>
      <c r="N157" s="52">
        <f t="shared" si="13"/>
        <v>3182</v>
      </c>
    </row>
    <row r="158" spans="2:14" x14ac:dyDescent="0.25">
      <c r="B158" s="52">
        <v>1971</v>
      </c>
      <c r="C158" s="110">
        <v>1</v>
      </c>
      <c r="D158" s="55">
        <f t="shared" si="11"/>
        <v>96413</v>
      </c>
      <c r="E158" s="53">
        <v>1065</v>
      </c>
      <c r="F158" s="53">
        <v>39577</v>
      </c>
      <c r="G158" s="53">
        <v>36784</v>
      </c>
      <c r="H158" s="53">
        <v>12518</v>
      </c>
      <c r="I158" s="53">
        <v>4142</v>
      </c>
      <c r="J158" s="53">
        <v>1604</v>
      </c>
      <c r="K158" s="53">
        <v>425</v>
      </c>
      <c r="L158" s="53">
        <v>53</v>
      </c>
      <c r="M158" s="53">
        <v>15</v>
      </c>
      <c r="N158" s="53">
        <v>230</v>
      </c>
    </row>
    <row r="159" spans="2:14" x14ac:dyDescent="0.25">
      <c r="B159" s="52">
        <v>1971</v>
      </c>
      <c r="C159" s="110">
        <v>2</v>
      </c>
      <c r="D159" s="55">
        <f t="shared" si="11"/>
        <v>74715</v>
      </c>
      <c r="E159" s="53">
        <v>49</v>
      </c>
      <c r="F159" s="53">
        <v>17026</v>
      </c>
      <c r="G159" s="53">
        <v>34171</v>
      </c>
      <c r="H159" s="53">
        <v>15332</v>
      </c>
      <c r="I159" s="53">
        <v>5494</v>
      </c>
      <c r="J159" s="53">
        <v>2010</v>
      </c>
      <c r="K159" s="53">
        <v>521</v>
      </c>
      <c r="L159" s="53">
        <v>71</v>
      </c>
      <c r="M159" s="53">
        <v>5</v>
      </c>
      <c r="N159" s="53">
        <v>36</v>
      </c>
    </row>
    <row r="160" spans="2:14" x14ac:dyDescent="0.25">
      <c r="B160" s="52">
        <v>1971</v>
      </c>
      <c r="C160" s="110">
        <v>3</v>
      </c>
      <c r="D160" s="55">
        <f t="shared" si="11"/>
        <v>57118</v>
      </c>
      <c r="E160" s="53">
        <v>7</v>
      </c>
      <c r="F160" s="53">
        <v>5365</v>
      </c>
      <c r="G160" s="53">
        <v>25547</v>
      </c>
      <c r="H160" s="53">
        <v>16064</v>
      </c>
      <c r="I160" s="53">
        <v>6780</v>
      </c>
      <c r="J160" s="53">
        <v>2628</v>
      </c>
      <c r="K160" s="53">
        <v>612</v>
      </c>
      <c r="L160" s="53">
        <v>83</v>
      </c>
      <c r="M160" s="53">
        <v>8</v>
      </c>
      <c r="N160" s="53">
        <v>24</v>
      </c>
    </row>
    <row r="161" spans="2:14" x14ac:dyDescent="0.25">
      <c r="B161" s="52">
        <v>1971</v>
      </c>
      <c r="C161" s="110">
        <v>4</v>
      </c>
      <c r="D161" s="55">
        <f t="shared" si="11"/>
        <v>43421</v>
      </c>
      <c r="E161" s="53">
        <v>1</v>
      </c>
      <c r="F161" s="53">
        <v>1163</v>
      </c>
      <c r="G161" s="53">
        <v>16021</v>
      </c>
      <c r="H161" s="53">
        <v>15120</v>
      </c>
      <c r="I161" s="53">
        <v>7234</v>
      </c>
      <c r="J161" s="53">
        <v>3085</v>
      </c>
      <c r="K161" s="53">
        <v>685</v>
      </c>
      <c r="L161" s="53">
        <v>93</v>
      </c>
      <c r="M161" s="53">
        <v>4</v>
      </c>
      <c r="N161" s="53">
        <v>15</v>
      </c>
    </row>
    <row r="162" spans="2:14" x14ac:dyDescent="0.25">
      <c r="B162" s="52">
        <v>1971</v>
      </c>
      <c r="C162" s="110">
        <v>5</v>
      </c>
      <c r="D162" s="55">
        <f t="shared" si="11"/>
        <v>32843</v>
      </c>
      <c r="E162" s="53">
        <v>1</v>
      </c>
      <c r="F162" s="53">
        <v>210</v>
      </c>
      <c r="G162" s="53">
        <v>7451</v>
      </c>
      <c r="H162" s="53">
        <v>13045</v>
      </c>
      <c r="I162" s="53">
        <v>7651</v>
      </c>
      <c r="J162" s="53">
        <v>3486</v>
      </c>
      <c r="K162" s="53">
        <v>860</v>
      </c>
      <c r="L162" s="53">
        <v>116</v>
      </c>
      <c r="M162" s="53">
        <v>10</v>
      </c>
      <c r="N162" s="53">
        <v>13</v>
      </c>
    </row>
    <row r="163" spans="2:14" x14ac:dyDescent="0.25">
      <c r="B163" s="52">
        <v>1971</v>
      </c>
      <c r="C163" s="110">
        <v>6</v>
      </c>
      <c r="D163" s="55">
        <f t="shared" si="11"/>
        <v>26401</v>
      </c>
      <c r="E163" s="53" t="s">
        <v>63</v>
      </c>
      <c r="F163" s="53">
        <v>41</v>
      </c>
      <c r="G163" s="53">
        <v>3167</v>
      </c>
      <c r="H163" s="53">
        <v>9999</v>
      </c>
      <c r="I163" s="53">
        <v>7865</v>
      </c>
      <c r="J163" s="53">
        <v>4132</v>
      </c>
      <c r="K163" s="53">
        <v>1033</v>
      </c>
      <c r="L163" s="53">
        <v>149</v>
      </c>
      <c r="M163" s="53">
        <v>9</v>
      </c>
      <c r="N163" s="53">
        <v>6</v>
      </c>
    </row>
    <row r="164" spans="2:14" x14ac:dyDescent="0.25">
      <c r="B164" s="52">
        <v>1971</v>
      </c>
      <c r="C164" s="110">
        <v>7</v>
      </c>
      <c r="D164" s="55">
        <f t="shared" si="11"/>
        <v>20175</v>
      </c>
      <c r="E164" s="53">
        <v>1</v>
      </c>
      <c r="F164" s="53">
        <v>16</v>
      </c>
      <c r="G164" s="53">
        <v>1032</v>
      </c>
      <c r="H164" s="53">
        <v>6298</v>
      </c>
      <c r="I164" s="53">
        <v>7255</v>
      </c>
      <c r="J164" s="53">
        <v>4320</v>
      </c>
      <c r="K164" s="53">
        <v>1090</v>
      </c>
      <c r="L164" s="53">
        <v>157</v>
      </c>
      <c r="M164" s="53">
        <v>4</v>
      </c>
      <c r="N164" s="53">
        <v>2</v>
      </c>
    </row>
    <row r="165" spans="2:14" x14ac:dyDescent="0.25">
      <c r="B165" s="52">
        <v>1971</v>
      </c>
      <c r="C165" s="110">
        <v>8</v>
      </c>
      <c r="D165" s="55">
        <f t="shared" si="11"/>
        <v>16264</v>
      </c>
      <c r="E165" s="53">
        <v>1</v>
      </c>
      <c r="F165" s="53">
        <v>9</v>
      </c>
      <c r="G165" s="53">
        <v>357</v>
      </c>
      <c r="H165" s="53">
        <v>3217</v>
      </c>
      <c r="I165" s="53">
        <v>6372</v>
      </c>
      <c r="J165" s="53">
        <v>4727</v>
      </c>
      <c r="K165" s="53">
        <v>1392</v>
      </c>
      <c r="L165" s="53">
        <v>178</v>
      </c>
      <c r="M165" s="53">
        <v>8</v>
      </c>
      <c r="N165" s="53">
        <v>3</v>
      </c>
    </row>
    <row r="166" spans="2:14" x14ac:dyDescent="0.25">
      <c r="B166" s="52">
        <v>1971</v>
      </c>
      <c r="C166" s="110">
        <v>9</v>
      </c>
      <c r="D166" s="55">
        <f t="shared" si="11"/>
        <v>11657</v>
      </c>
      <c r="E166" s="53" t="s">
        <v>63</v>
      </c>
      <c r="F166" s="53">
        <v>5</v>
      </c>
      <c r="G166" s="53">
        <v>126</v>
      </c>
      <c r="H166" s="53">
        <v>1458</v>
      </c>
      <c r="I166" s="53">
        <v>4231</v>
      </c>
      <c r="J166" s="53">
        <v>4204</v>
      </c>
      <c r="K166" s="53">
        <v>1408</v>
      </c>
      <c r="L166" s="53">
        <v>213</v>
      </c>
      <c r="M166" s="53">
        <v>10</v>
      </c>
      <c r="N166" s="53">
        <v>2</v>
      </c>
    </row>
    <row r="167" spans="2:14" x14ac:dyDescent="0.25">
      <c r="B167" s="52">
        <v>1971</v>
      </c>
      <c r="C167" s="110">
        <v>10</v>
      </c>
      <c r="D167" s="55">
        <f t="shared" si="11"/>
        <v>9126</v>
      </c>
      <c r="E167" s="53" t="s">
        <v>63</v>
      </c>
      <c r="F167" s="53">
        <v>2</v>
      </c>
      <c r="G167" s="53">
        <v>41</v>
      </c>
      <c r="H167" s="53">
        <v>644</v>
      </c>
      <c r="I167" s="53">
        <v>2698</v>
      </c>
      <c r="J167" s="53">
        <v>3915</v>
      </c>
      <c r="K167" s="53">
        <v>1580</v>
      </c>
      <c r="L167" s="53">
        <v>236</v>
      </c>
      <c r="M167" s="53">
        <v>9</v>
      </c>
      <c r="N167" s="53">
        <v>1</v>
      </c>
    </row>
    <row r="168" spans="2:14" x14ac:dyDescent="0.25">
      <c r="B168" s="52">
        <v>1971</v>
      </c>
      <c r="C168" s="110" t="s">
        <v>64</v>
      </c>
      <c r="D168" s="55">
        <f t="shared" si="11"/>
        <v>14169</v>
      </c>
      <c r="E168" s="55">
        <v>1</v>
      </c>
      <c r="F168" s="55">
        <v>2</v>
      </c>
      <c r="G168" s="55">
        <v>21</v>
      </c>
      <c r="H168" s="55">
        <v>359</v>
      </c>
      <c r="I168" s="55">
        <v>2704</v>
      </c>
      <c r="J168" s="55">
        <v>6266</v>
      </c>
      <c r="K168" s="55">
        <v>4051</v>
      </c>
      <c r="L168" s="55">
        <v>732</v>
      </c>
      <c r="M168" s="55">
        <v>33</v>
      </c>
      <c r="N168" s="55" t="s">
        <v>63</v>
      </c>
    </row>
    <row r="169" spans="2:14" x14ac:dyDescent="0.25">
      <c r="B169" s="52">
        <v>1971</v>
      </c>
      <c r="C169" s="110" t="s">
        <v>65</v>
      </c>
      <c r="D169" s="55">
        <f t="shared" si="11"/>
        <v>720</v>
      </c>
      <c r="E169" s="55" t="s">
        <v>63</v>
      </c>
      <c r="F169" s="55" t="s">
        <v>63</v>
      </c>
      <c r="G169" s="55" t="s">
        <v>63</v>
      </c>
      <c r="H169" s="55">
        <v>3</v>
      </c>
      <c r="I169" s="55">
        <v>51</v>
      </c>
      <c r="J169" s="55">
        <v>269</v>
      </c>
      <c r="K169" s="55">
        <v>307</v>
      </c>
      <c r="L169" s="55">
        <v>82</v>
      </c>
      <c r="M169" s="55">
        <v>8</v>
      </c>
      <c r="N169" s="55" t="s">
        <v>63</v>
      </c>
    </row>
    <row r="170" spans="2:14" x14ac:dyDescent="0.25">
      <c r="B170" s="52">
        <v>1971</v>
      </c>
      <c r="C170" s="110" t="s">
        <v>66</v>
      </c>
      <c r="D170" s="55">
        <f t="shared" si="11"/>
        <v>62</v>
      </c>
      <c r="E170" s="55" t="s">
        <v>63</v>
      </c>
      <c r="F170" s="55" t="s">
        <v>63</v>
      </c>
      <c r="G170" s="55" t="s">
        <v>63</v>
      </c>
      <c r="H170" s="55" t="s">
        <v>63</v>
      </c>
      <c r="I170" s="55">
        <v>1</v>
      </c>
      <c r="J170" s="55">
        <v>16</v>
      </c>
      <c r="K170" s="55">
        <v>32</v>
      </c>
      <c r="L170" s="55">
        <v>11</v>
      </c>
      <c r="M170" s="55">
        <v>2</v>
      </c>
      <c r="N170" s="55" t="s">
        <v>63</v>
      </c>
    </row>
    <row r="171" spans="2:14" x14ac:dyDescent="0.25">
      <c r="B171" s="50">
        <v>1971</v>
      </c>
      <c r="C171" s="111" t="s">
        <v>62</v>
      </c>
      <c r="D171" s="54">
        <f t="shared" si="11"/>
        <v>2880</v>
      </c>
      <c r="E171" s="54" t="s">
        <v>63</v>
      </c>
      <c r="F171" s="54">
        <v>1</v>
      </c>
      <c r="G171" s="54">
        <v>10</v>
      </c>
      <c r="H171" s="54">
        <v>1</v>
      </c>
      <c r="I171" s="54">
        <v>7</v>
      </c>
      <c r="J171" s="54">
        <v>8</v>
      </c>
      <c r="K171" s="54">
        <v>3</v>
      </c>
      <c r="L171" s="54" t="s">
        <v>63</v>
      </c>
      <c r="M171" s="54" t="s">
        <v>63</v>
      </c>
      <c r="N171" s="54">
        <v>2850</v>
      </c>
    </row>
    <row r="172" spans="2:14" x14ac:dyDescent="0.25">
      <c r="B172" s="52">
        <v>1972</v>
      </c>
      <c r="C172" s="109" t="s">
        <v>3</v>
      </c>
      <c r="D172" s="51">
        <f t="shared" si="11"/>
        <v>406120</v>
      </c>
      <c r="E172" s="52">
        <f t="shared" ref="E172:N172" si="14">+SUM(E173:E186)</f>
        <v>1310</v>
      </c>
      <c r="F172" s="52">
        <f t="shared" si="14"/>
        <v>65934</v>
      </c>
      <c r="G172" s="52">
        <f t="shared" si="14"/>
        <v>126470</v>
      </c>
      <c r="H172" s="52">
        <f t="shared" si="14"/>
        <v>92425</v>
      </c>
      <c r="I172" s="52">
        <f t="shared" si="14"/>
        <v>61220</v>
      </c>
      <c r="J172" s="52">
        <f t="shared" si="14"/>
        <v>39733</v>
      </c>
      <c r="K172" s="52">
        <f t="shared" si="14"/>
        <v>13809</v>
      </c>
      <c r="L172" s="52">
        <f t="shared" si="14"/>
        <v>2136</v>
      </c>
      <c r="M172" s="52">
        <f t="shared" si="14"/>
        <v>192</v>
      </c>
      <c r="N172" s="52">
        <f t="shared" si="14"/>
        <v>2891</v>
      </c>
    </row>
    <row r="173" spans="2:14" x14ac:dyDescent="0.25">
      <c r="B173" s="52">
        <v>1972</v>
      </c>
      <c r="C173" s="110">
        <v>1</v>
      </c>
      <c r="D173" s="55">
        <f t="shared" si="11"/>
        <v>101186</v>
      </c>
      <c r="E173" s="53">
        <v>1229</v>
      </c>
      <c r="F173" s="53">
        <v>41433</v>
      </c>
      <c r="G173" s="53">
        <v>38830</v>
      </c>
      <c r="H173" s="53">
        <v>13061</v>
      </c>
      <c r="I173" s="53">
        <v>4351</v>
      </c>
      <c r="J173" s="53">
        <v>1635</v>
      </c>
      <c r="K173" s="53">
        <v>456</v>
      </c>
      <c r="L173" s="53">
        <v>60</v>
      </c>
      <c r="M173" s="53">
        <v>11</v>
      </c>
      <c r="N173" s="53">
        <v>120</v>
      </c>
    </row>
    <row r="174" spans="2:14" x14ac:dyDescent="0.25">
      <c r="B174" s="52">
        <v>1972</v>
      </c>
      <c r="C174" s="110">
        <v>2</v>
      </c>
      <c r="D174" s="55">
        <f t="shared" si="11"/>
        <v>77166</v>
      </c>
      <c r="E174" s="53">
        <v>67</v>
      </c>
      <c r="F174" s="53">
        <v>17552</v>
      </c>
      <c r="G174" s="53">
        <v>35259</v>
      </c>
      <c r="H174" s="53">
        <v>15921</v>
      </c>
      <c r="I174" s="53">
        <v>5638</v>
      </c>
      <c r="J174" s="53">
        <v>2127</v>
      </c>
      <c r="K174" s="53">
        <v>501</v>
      </c>
      <c r="L174" s="53">
        <v>72</v>
      </c>
      <c r="M174" s="53">
        <v>10</v>
      </c>
      <c r="N174" s="53">
        <v>19</v>
      </c>
    </row>
    <row r="175" spans="2:14" x14ac:dyDescent="0.25">
      <c r="B175" s="52">
        <v>1972</v>
      </c>
      <c r="C175" s="110">
        <v>3</v>
      </c>
      <c r="D175" s="55">
        <f t="shared" si="11"/>
        <v>56361</v>
      </c>
      <c r="E175" s="53">
        <v>7</v>
      </c>
      <c r="F175" s="53">
        <v>5444</v>
      </c>
      <c r="G175" s="53">
        <v>25000</v>
      </c>
      <c r="H175" s="53">
        <v>15850</v>
      </c>
      <c r="I175" s="53">
        <v>6723</v>
      </c>
      <c r="J175" s="53">
        <v>2631</v>
      </c>
      <c r="K175" s="53">
        <v>596</v>
      </c>
      <c r="L175" s="53">
        <v>81</v>
      </c>
      <c r="M175" s="53">
        <v>12</v>
      </c>
      <c r="N175" s="53">
        <v>17</v>
      </c>
    </row>
    <row r="176" spans="2:14" x14ac:dyDescent="0.25">
      <c r="B176" s="52">
        <v>1972</v>
      </c>
      <c r="C176" s="110">
        <v>4</v>
      </c>
      <c r="D176" s="55">
        <f t="shared" si="11"/>
        <v>42398</v>
      </c>
      <c r="E176" s="53">
        <v>4</v>
      </c>
      <c r="F176" s="53">
        <v>1208</v>
      </c>
      <c r="G176" s="53">
        <v>15474</v>
      </c>
      <c r="H176" s="53">
        <v>14504</v>
      </c>
      <c r="I176" s="53">
        <v>7258</v>
      </c>
      <c r="J176" s="53">
        <v>3105</v>
      </c>
      <c r="K176" s="53">
        <v>736</v>
      </c>
      <c r="L176" s="53">
        <v>89</v>
      </c>
      <c r="M176" s="53">
        <v>10</v>
      </c>
      <c r="N176" s="53">
        <v>10</v>
      </c>
    </row>
    <row r="177" spans="2:14" x14ac:dyDescent="0.25">
      <c r="B177" s="52">
        <v>1972</v>
      </c>
      <c r="C177" s="110">
        <v>5</v>
      </c>
      <c r="D177" s="55">
        <f t="shared" si="11"/>
        <v>31773</v>
      </c>
      <c r="E177" s="53">
        <v>1</v>
      </c>
      <c r="F177" s="53">
        <v>222</v>
      </c>
      <c r="G177" s="53">
        <v>7503</v>
      </c>
      <c r="H177" s="53">
        <v>12334</v>
      </c>
      <c r="I177" s="53">
        <v>7312</v>
      </c>
      <c r="J177" s="53">
        <v>3464</v>
      </c>
      <c r="K177" s="53">
        <v>832</v>
      </c>
      <c r="L177" s="53">
        <v>91</v>
      </c>
      <c r="M177" s="53">
        <v>7</v>
      </c>
      <c r="N177" s="53">
        <v>7</v>
      </c>
    </row>
    <row r="178" spans="2:14" x14ac:dyDescent="0.25">
      <c r="B178" s="52">
        <v>1972</v>
      </c>
      <c r="C178" s="110">
        <v>6</v>
      </c>
      <c r="D178" s="55">
        <f t="shared" si="11"/>
        <v>25264</v>
      </c>
      <c r="E178" s="53" t="s">
        <v>63</v>
      </c>
      <c r="F178" s="53">
        <v>48</v>
      </c>
      <c r="G178" s="53">
        <v>2911</v>
      </c>
      <c r="H178" s="53">
        <v>9459</v>
      </c>
      <c r="I178" s="53">
        <v>7675</v>
      </c>
      <c r="J178" s="53">
        <v>3993</v>
      </c>
      <c r="K178" s="53">
        <v>1037</v>
      </c>
      <c r="L178" s="53">
        <v>124</v>
      </c>
      <c r="M178" s="53">
        <v>15</v>
      </c>
      <c r="N178" s="53">
        <v>2</v>
      </c>
    </row>
    <row r="179" spans="2:14" x14ac:dyDescent="0.25">
      <c r="B179" s="52">
        <v>1972</v>
      </c>
      <c r="C179" s="110">
        <v>7</v>
      </c>
      <c r="D179" s="55">
        <f t="shared" si="11"/>
        <v>19266</v>
      </c>
      <c r="E179" s="53">
        <v>2</v>
      </c>
      <c r="F179" s="53">
        <v>9</v>
      </c>
      <c r="G179" s="53">
        <v>973</v>
      </c>
      <c r="H179" s="53">
        <v>5920</v>
      </c>
      <c r="I179" s="53">
        <v>6903</v>
      </c>
      <c r="J179" s="53">
        <v>4164</v>
      </c>
      <c r="K179" s="53">
        <v>1112</v>
      </c>
      <c r="L179" s="53">
        <v>168</v>
      </c>
      <c r="M179" s="53">
        <v>15</v>
      </c>
      <c r="N179" s="53" t="s">
        <v>63</v>
      </c>
    </row>
    <row r="180" spans="2:14" x14ac:dyDescent="0.25">
      <c r="B180" s="52">
        <v>1972</v>
      </c>
      <c r="C180" s="110">
        <v>8</v>
      </c>
      <c r="D180" s="55">
        <f t="shared" si="11"/>
        <v>15818</v>
      </c>
      <c r="E180" s="53" t="s">
        <v>63</v>
      </c>
      <c r="F180" s="53">
        <v>9</v>
      </c>
      <c r="G180" s="53">
        <v>342</v>
      </c>
      <c r="H180" s="53">
        <v>3167</v>
      </c>
      <c r="I180" s="53">
        <v>6141</v>
      </c>
      <c r="J180" s="53">
        <v>4511</v>
      </c>
      <c r="K180" s="53">
        <v>1419</v>
      </c>
      <c r="L180" s="53">
        <v>212</v>
      </c>
      <c r="M180" s="53">
        <v>16</v>
      </c>
      <c r="N180" s="53">
        <v>1</v>
      </c>
    </row>
    <row r="181" spans="2:14" x14ac:dyDescent="0.25">
      <c r="B181" s="52">
        <v>1972</v>
      </c>
      <c r="C181" s="110">
        <v>9</v>
      </c>
      <c r="D181" s="55">
        <f t="shared" si="11"/>
        <v>11236</v>
      </c>
      <c r="E181" s="53" t="s">
        <v>63</v>
      </c>
      <c r="F181" s="53">
        <v>4</v>
      </c>
      <c r="G181" s="53">
        <v>110</v>
      </c>
      <c r="H181" s="53">
        <v>1338</v>
      </c>
      <c r="I181" s="53">
        <v>4038</v>
      </c>
      <c r="J181" s="53">
        <v>4188</v>
      </c>
      <c r="K181" s="53">
        <v>1336</v>
      </c>
      <c r="L181" s="53">
        <v>205</v>
      </c>
      <c r="M181" s="53">
        <v>16</v>
      </c>
      <c r="N181" s="53">
        <v>1</v>
      </c>
    </row>
    <row r="182" spans="2:14" x14ac:dyDescent="0.25">
      <c r="B182" s="52">
        <v>1972</v>
      </c>
      <c r="C182" s="110">
        <v>10</v>
      </c>
      <c r="D182" s="55">
        <f t="shared" si="11"/>
        <v>8728</v>
      </c>
      <c r="E182" s="53" t="s">
        <v>63</v>
      </c>
      <c r="F182" s="53">
        <v>3</v>
      </c>
      <c r="G182" s="53">
        <v>38</v>
      </c>
      <c r="H182" s="53">
        <v>544</v>
      </c>
      <c r="I182" s="53">
        <v>2698</v>
      </c>
      <c r="J182" s="53">
        <v>3664</v>
      </c>
      <c r="K182" s="53">
        <v>1489</v>
      </c>
      <c r="L182" s="53">
        <v>275</v>
      </c>
      <c r="M182" s="53">
        <v>16</v>
      </c>
      <c r="N182" s="53">
        <v>1</v>
      </c>
    </row>
    <row r="183" spans="2:14" x14ac:dyDescent="0.25">
      <c r="B183" s="52">
        <v>1972</v>
      </c>
      <c r="C183" s="110" t="s">
        <v>64</v>
      </c>
      <c r="D183" s="55">
        <f t="shared" si="11"/>
        <v>13379</v>
      </c>
      <c r="E183" s="55" t="s">
        <v>63</v>
      </c>
      <c r="F183" s="55">
        <v>1</v>
      </c>
      <c r="G183" s="55">
        <v>23</v>
      </c>
      <c r="H183" s="55">
        <v>322</v>
      </c>
      <c r="I183" s="55">
        <v>2433</v>
      </c>
      <c r="J183" s="55">
        <v>5973</v>
      </c>
      <c r="K183" s="55">
        <v>3904</v>
      </c>
      <c r="L183" s="55">
        <v>665</v>
      </c>
      <c r="M183" s="55">
        <v>56</v>
      </c>
      <c r="N183" s="55">
        <v>2</v>
      </c>
    </row>
    <row r="184" spans="2:14" x14ac:dyDescent="0.25">
      <c r="B184" s="52">
        <v>1972</v>
      </c>
      <c r="C184" s="110" t="s">
        <v>65</v>
      </c>
      <c r="D184" s="55">
        <f t="shared" si="11"/>
        <v>747</v>
      </c>
      <c r="E184" s="55" t="s">
        <v>63</v>
      </c>
      <c r="F184" s="55" t="s">
        <v>63</v>
      </c>
      <c r="G184" s="55" t="s">
        <v>63</v>
      </c>
      <c r="H184" s="55">
        <v>1</v>
      </c>
      <c r="I184" s="55">
        <v>42</v>
      </c>
      <c r="J184" s="55">
        <v>261</v>
      </c>
      <c r="K184" s="55">
        <v>355</v>
      </c>
      <c r="L184" s="55">
        <v>81</v>
      </c>
      <c r="M184" s="55">
        <v>7</v>
      </c>
      <c r="N184" s="55" t="s">
        <v>63</v>
      </c>
    </row>
    <row r="185" spans="2:14" x14ac:dyDescent="0.25">
      <c r="B185" s="52">
        <v>1972</v>
      </c>
      <c r="C185" s="110" t="s">
        <v>66</v>
      </c>
      <c r="D185" s="55">
        <f t="shared" si="11"/>
        <v>64</v>
      </c>
      <c r="E185" s="55" t="s">
        <v>63</v>
      </c>
      <c r="F185" s="55" t="s">
        <v>63</v>
      </c>
      <c r="G185" s="55" t="s">
        <v>63</v>
      </c>
      <c r="H185" s="55" t="s">
        <v>63</v>
      </c>
      <c r="I185" s="55">
        <v>5</v>
      </c>
      <c r="J185" s="55">
        <v>13</v>
      </c>
      <c r="K185" s="55">
        <v>33</v>
      </c>
      <c r="L185" s="55">
        <v>12</v>
      </c>
      <c r="M185" s="55">
        <v>1</v>
      </c>
      <c r="N185" s="55" t="s">
        <v>63</v>
      </c>
    </row>
    <row r="186" spans="2:14" x14ac:dyDescent="0.25">
      <c r="B186" s="50">
        <v>1972</v>
      </c>
      <c r="C186" s="111" t="s">
        <v>62</v>
      </c>
      <c r="D186" s="54">
        <f t="shared" si="11"/>
        <v>2734</v>
      </c>
      <c r="E186" s="54" t="s">
        <v>63</v>
      </c>
      <c r="F186" s="54">
        <v>1</v>
      </c>
      <c r="G186" s="54">
        <v>7</v>
      </c>
      <c r="H186" s="54">
        <v>4</v>
      </c>
      <c r="I186" s="54">
        <v>3</v>
      </c>
      <c r="J186" s="54">
        <v>4</v>
      </c>
      <c r="K186" s="54">
        <v>3</v>
      </c>
      <c r="L186" s="54">
        <v>1</v>
      </c>
      <c r="M186" s="54" t="s">
        <v>63</v>
      </c>
      <c r="N186" s="54">
        <v>2711</v>
      </c>
    </row>
    <row r="187" spans="2:14" x14ac:dyDescent="0.25">
      <c r="B187" s="52">
        <v>1973</v>
      </c>
      <c r="C187" s="109" t="s">
        <v>3</v>
      </c>
      <c r="D187" s="51">
        <f t="shared" si="11"/>
        <v>405455</v>
      </c>
      <c r="E187" s="52">
        <f t="shared" ref="E187:N187" si="15">+SUM(E188:E201)</f>
        <v>1326</v>
      </c>
      <c r="F187" s="52">
        <f t="shared" si="15"/>
        <v>66920</v>
      </c>
      <c r="G187" s="52">
        <f t="shared" si="15"/>
        <v>128623</v>
      </c>
      <c r="H187" s="52">
        <f t="shared" si="15"/>
        <v>92846</v>
      </c>
      <c r="I187" s="52">
        <f t="shared" si="15"/>
        <v>59412</v>
      </c>
      <c r="J187" s="52">
        <f t="shared" si="15"/>
        <v>37713</v>
      </c>
      <c r="K187" s="52">
        <f t="shared" si="15"/>
        <v>13572</v>
      </c>
      <c r="L187" s="52">
        <f t="shared" si="15"/>
        <v>2226</v>
      </c>
      <c r="M187" s="52">
        <f t="shared" si="15"/>
        <v>221</v>
      </c>
      <c r="N187" s="52">
        <f t="shared" si="15"/>
        <v>2596</v>
      </c>
    </row>
    <row r="188" spans="2:14" x14ac:dyDescent="0.25">
      <c r="B188" s="52">
        <v>1973</v>
      </c>
      <c r="C188" s="110">
        <v>1</v>
      </c>
      <c r="D188" s="55">
        <f t="shared" si="11"/>
        <v>105871</v>
      </c>
      <c r="E188" s="53">
        <v>1227</v>
      </c>
      <c r="F188" s="53">
        <v>42412</v>
      </c>
      <c r="G188" s="53">
        <v>41140</v>
      </c>
      <c r="H188" s="53">
        <v>14081</v>
      </c>
      <c r="I188" s="53">
        <v>4570</v>
      </c>
      <c r="J188" s="53">
        <v>1673</v>
      </c>
      <c r="K188" s="53">
        <v>510</v>
      </c>
      <c r="L188" s="53">
        <v>85</v>
      </c>
      <c r="M188" s="53">
        <v>12</v>
      </c>
      <c r="N188" s="53">
        <v>161</v>
      </c>
    </row>
    <row r="189" spans="2:14" x14ac:dyDescent="0.25">
      <c r="B189" s="52">
        <v>1973</v>
      </c>
      <c r="C189" s="110">
        <v>2</v>
      </c>
      <c r="D189" s="55">
        <f t="shared" si="11"/>
        <v>79727</v>
      </c>
      <c r="E189" s="53">
        <v>81</v>
      </c>
      <c r="F189" s="53">
        <v>17762</v>
      </c>
      <c r="G189" s="53">
        <v>36207</v>
      </c>
      <c r="H189" s="53">
        <v>16794</v>
      </c>
      <c r="I189" s="53">
        <v>6019</v>
      </c>
      <c r="J189" s="53">
        <v>2143</v>
      </c>
      <c r="K189" s="53">
        <v>602</v>
      </c>
      <c r="L189" s="53">
        <v>81</v>
      </c>
      <c r="M189" s="53">
        <v>18</v>
      </c>
      <c r="N189" s="53">
        <v>20</v>
      </c>
    </row>
    <row r="190" spans="2:14" x14ac:dyDescent="0.25">
      <c r="B190" s="52">
        <v>1973</v>
      </c>
      <c r="C190" s="110">
        <v>3</v>
      </c>
      <c r="D190" s="55">
        <f t="shared" si="11"/>
        <v>55741</v>
      </c>
      <c r="E190" s="53">
        <v>8</v>
      </c>
      <c r="F190" s="53">
        <v>5269</v>
      </c>
      <c r="G190" s="53">
        <v>24736</v>
      </c>
      <c r="H190" s="53">
        <v>15682</v>
      </c>
      <c r="I190" s="53">
        <v>6697</v>
      </c>
      <c r="J190" s="53">
        <v>2634</v>
      </c>
      <c r="K190" s="53">
        <v>608</v>
      </c>
      <c r="L190" s="53">
        <v>86</v>
      </c>
      <c r="M190" s="53">
        <v>5</v>
      </c>
      <c r="N190" s="53">
        <v>16</v>
      </c>
    </row>
    <row r="191" spans="2:14" x14ac:dyDescent="0.25">
      <c r="B191" s="52">
        <v>1973</v>
      </c>
      <c r="C191" s="110">
        <v>4</v>
      </c>
      <c r="D191" s="55">
        <f t="shared" si="11"/>
        <v>41791</v>
      </c>
      <c r="E191" s="53">
        <v>6</v>
      </c>
      <c r="F191" s="53">
        <v>1161</v>
      </c>
      <c r="G191" s="53">
        <v>15044</v>
      </c>
      <c r="H191" s="53">
        <v>14617</v>
      </c>
      <c r="I191" s="53">
        <v>7058</v>
      </c>
      <c r="J191" s="53">
        <v>3055</v>
      </c>
      <c r="K191" s="53">
        <v>725</v>
      </c>
      <c r="L191" s="53">
        <v>98</v>
      </c>
      <c r="M191" s="53">
        <v>17</v>
      </c>
      <c r="N191" s="53">
        <v>10</v>
      </c>
    </row>
    <row r="192" spans="2:14" x14ac:dyDescent="0.25">
      <c r="B192" s="52">
        <v>1973</v>
      </c>
      <c r="C192" s="110">
        <v>5</v>
      </c>
      <c r="D192" s="55">
        <f t="shared" si="11"/>
        <v>30970</v>
      </c>
      <c r="E192" s="53" t="s">
        <v>63</v>
      </c>
      <c r="F192" s="53">
        <v>227</v>
      </c>
      <c r="G192" s="53">
        <v>7386</v>
      </c>
      <c r="H192" s="53">
        <v>12144</v>
      </c>
      <c r="I192" s="53">
        <v>7001</v>
      </c>
      <c r="J192" s="53">
        <v>3235</v>
      </c>
      <c r="K192" s="53">
        <v>856</v>
      </c>
      <c r="L192" s="53">
        <v>113</v>
      </c>
      <c r="M192" s="53">
        <v>4</v>
      </c>
      <c r="N192" s="53">
        <v>4</v>
      </c>
    </row>
    <row r="193" spans="2:14" x14ac:dyDescent="0.25">
      <c r="B193" s="52">
        <v>1973</v>
      </c>
      <c r="C193" s="110">
        <v>6</v>
      </c>
      <c r="D193" s="55">
        <f t="shared" si="11"/>
        <v>24124</v>
      </c>
      <c r="E193" s="53">
        <v>1</v>
      </c>
      <c r="F193" s="53">
        <v>60</v>
      </c>
      <c r="G193" s="53">
        <v>2766</v>
      </c>
      <c r="H193" s="53">
        <v>9045</v>
      </c>
      <c r="I193" s="53">
        <v>7287</v>
      </c>
      <c r="J193" s="53">
        <v>3806</v>
      </c>
      <c r="K193" s="53">
        <v>989</v>
      </c>
      <c r="L193" s="53">
        <v>149</v>
      </c>
      <c r="M193" s="53">
        <v>18</v>
      </c>
      <c r="N193" s="53">
        <v>3</v>
      </c>
    </row>
    <row r="194" spans="2:14" x14ac:dyDescent="0.25">
      <c r="B194" s="52">
        <v>1973</v>
      </c>
      <c r="C194" s="110">
        <v>7</v>
      </c>
      <c r="D194" s="55">
        <f t="shared" si="11"/>
        <v>18186</v>
      </c>
      <c r="E194" s="53" t="s">
        <v>63</v>
      </c>
      <c r="F194" s="53">
        <v>16</v>
      </c>
      <c r="G194" s="53">
        <v>903</v>
      </c>
      <c r="H194" s="53">
        <v>5467</v>
      </c>
      <c r="I194" s="53">
        <v>6644</v>
      </c>
      <c r="J194" s="53">
        <v>3895</v>
      </c>
      <c r="K194" s="53">
        <v>1073</v>
      </c>
      <c r="L194" s="53">
        <v>173</v>
      </c>
      <c r="M194" s="53">
        <v>14</v>
      </c>
      <c r="N194" s="53">
        <v>1</v>
      </c>
    </row>
    <row r="195" spans="2:14" x14ac:dyDescent="0.25">
      <c r="B195" s="52">
        <v>1973</v>
      </c>
      <c r="C195" s="110">
        <v>8</v>
      </c>
      <c r="D195" s="55">
        <f t="shared" si="11"/>
        <v>14575</v>
      </c>
      <c r="E195" s="53">
        <v>2</v>
      </c>
      <c r="F195" s="53">
        <v>2</v>
      </c>
      <c r="G195" s="53">
        <v>282</v>
      </c>
      <c r="H195" s="53">
        <v>2859</v>
      </c>
      <c r="I195" s="53">
        <v>5642</v>
      </c>
      <c r="J195" s="53">
        <v>4164</v>
      </c>
      <c r="K195" s="53">
        <v>1362</v>
      </c>
      <c r="L195" s="53">
        <v>240</v>
      </c>
      <c r="M195" s="53">
        <v>20</v>
      </c>
      <c r="N195" s="53">
        <v>2</v>
      </c>
    </row>
    <row r="196" spans="2:14" x14ac:dyDescent="0.25">
      <c r="B196" s="52">
        <v>1973</v>
      </c>
      <c r="C196" s="110">
        <v>9</v>
      </c>
      <c r="D196" s="55">
        <f t="shared" si="11"/>
        <v>10514</v>
      </c>
      <c r="E196" s="53" t="s">
        <v>63</v>
      </c>
      <c r="F196" s="53">
        <v>5</v>
      </c>
      <c r="G196" s="53">
        <v>101</v>
      </c>
      <c r="H196" s="53">
        <v>1346</v>
      </c>
      <c r="I196" s="53">
        <v>3769</v>
      </c>
      <c r="J196" s="53">
        <v>3792</v>
      </c>
      <c r="K196" s="53">
        <v>1297</v>
      </c>
      <c r="L196" s="53">
        <v>178</v>
      </c>
      <c r="M196" s="53">
        <v>23</v>
      </c>
      <c r="N196" s="53">
        <v>3</v>
      </c>
    </row>
    <row r="197" spans="2:14" x14ac:dyDescent="0.25">
      <c r="B197" s="52">
        <v>1973</v>
      </c>
      <c r="C197" s="110">
        <v>10</v>
      </c>
      <c r="D197" s="55">
        <f t="shared" si="11"/>
        <v>8151</v>
      </c>
      <c r="E197" s="53" t="s">
        <v>63</v>
      </c>
      <c r="F197" s="53">
        <v>2</v>
      </c>
      <c r="G197" s="53">
        <v>27</v>
      </c>
      <c r="H197" s="53">
        <v>507</v>
      </c>
      <c r="I197" s="53">
        <v>2464</v>
      </c>
      <c r="J197" s="53">
        <v>3432</v>
      </c>
      <c r="K197" s="53">
        <v>1470</v>
      </c>
      <c r="L197" s="53">
        <v>227</v>
      </c>
      <c r="M197" s="53">
        <v>20</v>
      </c>
      <c r="N197" s="53">
        <v>2</v>
      </c>
    </row>
    <row r="198" spans="2:14" x14ac:dyDescent="0.25">
      <c r="B198" s="52">
        <v>1973</v>
      </c>
      <c r="C198" s="110" t="s">
        <v>64</v>
      </c>
      <c r="D198" s="55">
        <f t="shared" si="11"/>
        <v>12709</v>
      </c>
      <c r="E198" s="55">
        <v>1</v>
      </c>
      <c r="F198" s="55">
        <v>2</v>
      </c>
      <c r="G198" s="55">
        <v>24</v>
      </c>
      <c r="H198" s="55">
        <v>293</v>
      </c>
      <c r="I198" s="55">
        <v>2227</v>
      </c>
      <c r="J198" s="55">
        <v>5660</v>
      </c>
      <c r="K198" s="55">
        <v>3738</v>
      </c>
      <c r="L198" s="55">
        <v>701</v>
      </c>
      <c r="M198" s="55">
        <v>61</v>
      </c>
      <c r="N198" s="55">
        <v>2</v>
      </c>
    </row>
    <row r="199" spans="2:14" x14ac:dyDescent="0.25">
      <c r="B199" s="52">
        <v>1973</v>
      </c>
      <c r="C199" s="110" t="s">
        <v>65</v>
      </c>
      <c r="D199" s="55">
        <f t="shared" ref="D199:D262" si="16">+SUM(E199:N199)</f>
        <v>609</v>
      </c>
      <c r="E199" s="55" t="s">
        <v>63</v>
      </c>
      <c r="F199" s="55" t="s">
        <v>63</v>
      </c>
      <c r="G199" s="55" t="s">
        <v>63</v>
      </c>
      <c r="H199" s="55">
        <v>1</v>
      </c>
      <c r="I199" s="55">
        <v>23</v>
      </c>
      <c r="J199" s="55">
        <v>197</v>
      </c>
      <c r="K199" s="55">
        <v>300</v>
      </c>
      <c r="L199" s="55">
        <v>82</v>
      </c>
      <c r="M199" s="55">
        <v>5</v>
      </c>
      <c r="N199" s="55">
        <v>1</v>
      </c>
    </row>
    <row r="200" spans="2:14" x14ac:dyDescent="0.25">
      <c r="B200" s="52">
        <v>1973</v>
      </c>
      <c r="C200" s="110" t="s">
        <v>66</v>
      </c>
      <c r="D200" s="55">
        <f t="shared" si="16"/>
        <v>66</v>
      </c>
      <c r="E200" s="55" t="s">
        <v>63</v>
      </c>
      <c r="F200" s="55" t="s">
        <v>63</v>
      </c>
      <c r="G200" s="55" t="s">
        <v>63</v>
      </c>
      <c r="H200" s="55">
        <v>1</v>
      </c>
      <c r="I200" s="55">
        <v>1</v>
      </c>
      <c r="J200" s="55">
        <v>15</v>
      </c>
      <c r="K200" s="55">
        <v>36</v>
      </c>
      <c r="L200" s="55">
        <v>9</v>
      </c>
      <c r="M200" s="55">
        <v>4</v>
      </c>
      <c r="N200" s="55" t="s">
        <v>63</v>
      </c>
    </row>
    <row r="201" spans="2:14" x14ac:dyDescent="0.25">
      <c r="B201" s="50">
        <v>1973</v>
      </c>
      <c r="C201" s="111" t="s">
        <v>62</v>
      </c>
      <c r="D201" s="54">
        <f t="shared" si="16"/>
        <v>2421</v>
      </c>
      <c r="E201" s="54" t="s">
        <v>63</v>
      </c>
      <c r="F201" s="54">
        <v>2</v>
      </c>
      <c r="G201" s="54">
        <v>7</v>
      </c>
      <c r="H201" s="54">
        <v>9</v>
      </c>
      <c r="I201" s="54">
        <v>10</v>
      </c>
      <c r="J201" s="54">
        <v>12</v>
      </c>
      <c r="K201" s="54">
        <v>6</v>
      </c>
      <c r="L201" s="54">
        <v>4</v>
      </c>
      <c r="M201" s="54" t="s">
        <v>63</v>
      </c>
      <c r="N201" s="54">
        <v>2371</v>
      </c>
    </row>
    <row r="202" spans="2:14" x14ac:dyDescent="0.25">
      <c r="B202" s="52">
        <v>1974</v>
      </c>
      <c r="C202" s="109" t="s">
        <v>3</v>
      </c>
      <c r="D202" s="51">
        <f t="shared" si="16"/>
        <v>433397</v>
      </c>
      <c r="E202" s="52">
        <f t="shared" ref="E202:N202" si="17">+SUM(E203:E216)</f>
        <v>1377</v>
      </c>
      <c r="F202" s="52">
        <f t="shared" si="17"/>
        <v>71531</v>
      </c>
      <c r="G202" s="52">
        <f t="shared" si="17"/>
        <v>139194</v>
      </c>
      <c r="H202" s="52">
        <f t="shared" si="17"/>
        <v>100234</v>
      </c>
      <c r="I202" s="52">
        <f t="shared" si="17"/>
        <v>62995</v>
      </c>
      <c r="J202" s="52">
        <f t="shared" si="17"/>
        <v>39611</v>
      </c>
      <c r="K202" s="52">
        <f t="shared" si="17"/>
        <v>14550</v>
      </c>
      <c r="L202" s="52">
        <f t="shared" si="17"/>
        <v>2457</v>
      </c>
      <c r="M202" s="52">
        <f t="shared" si="17"/>
        <v>222</v>
      </c>
      <c r="N202" s="52">
        <f t="shared" si="17"/>
        <v>1226</v>
      </c>
    </row>
    <row r="203" spans="2:14" x14ac:dyDescent="0.25">
      <c r="B203" s="52">
        <v>1974</v>
      </c>
      <c r="C203" s="110">
        <v>1</v>
      </c>
      <c r="D203" s="55">
        <f t="shared" si="16"/>
        <v>118619</v>
      </c>
      <c r="E203" s="53">
        <v>1280</v>
      </c>
      <c r="F203" s="53">
        <v>46038</v>
      </c>
      <c r="G203" s="53">
        <v>46755</v>
      </c>
      <c r="H203" s="53">
        <v>16379</v>
      </c>
      <c r="I203" s="53">
        <v>5398</v>
      </c>
      <c r="J203" s="53">
        <v>1991</v>
      </c>
      <c r="K203" s="53">
        <v>562</v>
      </c>
      <c r="L203" s="53">
        <v>82</v>
      </c>
      <c r="M203" s="53">
        <v>20</v>
      </c>
      <c r="N203" s="53">
        <v>114</v>
      </c>
    </row>
    <row r="204" spans="2:14" x14ac:dyDescent="0.25">
      <c r="B204" s="52">
        <v>1974</v>
      </c>
      <c r="C204" s="110">
        <v>2</v>
      </c>
      <c r="D204" s="55">
        <f t="shared" si="16"/>
        <v>87204</v>
      </c>
      <c r="E204" s="53">
        <v>83</v>
      </c>
      <c r="F204" s="53">
        <v>18567</v>
      </c>
      <c r="G204" s="53">
        <v>39586</v>
      </c>
      <c r="H204" s="53">
        <v>19119</v>
      </c>
      <c r="I204" s="53">
        <v>6790</v>
      </c>
      <c r="J204" s="53">
        <v>2374</v>
      </c>
      <c r="K204" s="53">
        <v>573</v>
      </c>
      <c r="L204" s="53">
        <v>70</v>
      </c>
      <c r="M204" s="53">
        <v>13</v>
      </c>
      <c r="N204" s="53">
        <v>29</v>
      </c>
    </row>
    <row r="205" spans="2:14" x14ac:dyDescent="0.25">
      <c r="B205" s="52">
        <v>1974</v>
      </c>
      <c r="C205" s="110">
        <v>3</v>
      </c>
      <c r="D205" s="55">
        <f t="shared" si="16"/>
        <v>60303</v>
      </c>
      <c r="E205" s="53">
        <v>9</v>
      </c>
      <c r="F205" s="53">
        <v>5393</v>
      </c>
      <c r="G205" s="53">
        <v>26068</v>
      </c>
      <c r="H205" s="53">
        <v>17485</v>
      </c>
      <c r="I205" s="53">
        <v>7664</v>
      </c>
      <c r="J205" s="53">
        <v>2882</v>
      </c>
      <c r="K205" s="53">
        <v>690</v>
      </c>
      <c r="L205" s="53">
        <v>84</v>
      </c>
      <c r="M205" s="53">
        <v>15</v>
      </c>
      <c r="N205" s="53">
        <v>13</v>
      </c>
    </row>
    <row r="206" spans="2:14" x14ac:dyDescent="0.25">
      <c r="B206" s="52">
        <v>1974</v>
      </c>
      <c r="C206" s="110">
        <v>4</v>
      </c>
      <c r="D206" s="55">
        <f t="shared" si="16"/>
        <v>43624</v>
      </c>
      <c r="E206" s="53">
        <v>1</v>
      </c>
      <c r="F206" s="53">
        <v>1210</v>
      </c>
      <c r="G206" s="53">
        <v>15325</v>
      </c>
      <c r="H206" s="53">
        <v>15008</v>
      </c>
      <c r="I206" s="53">
        <v>7787</v>
      </c>
      <c r="J206" s="53">
        <v>3350</v>
      </c>
      <c r="K206" s="53">
        <v>803</v>
      </c>
      <c r="L206" s="53">
        <v>125</v>
      </c>
      <c r="M206" s="53">
        <v>12</v>
      </c>
      <c r="N206" s="53">
        <v>3</v>
      </c>
    </row>
    <row r="207" spans="2:14" x14ac:dyDescent="0.25">
      <c r="B207" s="52">
        <v>1974</v>
      </c>
      <c r="C207" s="110">
        <v>5</v>
      </c>
      <c r="D207" s="55">
        <f t="shared" si="16"/>
        <v>31504</v>
      </c>
      <c r="E207" s="53">
        <v>1</v>
      </c>
      <c r="F207" s="53">
        <v>230</v>
      </c>
      <c r="G207" s="53">
        <v>7152</v>
      </c>
      <c r="H207" s="53">
        <v>12284</v>
      </c>
      <c r="I207" s="53">
        <v>7196</v>
      </c>
      <c r="J207" s="53">
        <v>3523</v>
      </c>
      <c r="K207" s="53">
        <v>956</v>
      </c>
      <c r="L207" s="53">
        <v>139</v>
      </c>
      <c r="M207" s="53">
        <v>17</v>
      </c>
      <c r="N207" s="53">
        <v>6</v>
      </c>
    </row>
    <row r="208" spans="2:14" x14ac:dyDescent="0.25">
      <c r="B208" s="52">
        <v>1974</v>
      </c>
      <c r="C208" s="110">
        <v>6</v>
      </c>
      <c r="D208" s="55">
        <f t="shared" si="16"/>
        <v>24917</v>
      </c>
      <c r="E208" s="53">
        <v>1</v>
      </c>
      <c r="F208" s="53">
        <v>59</v>
      </c>
      <c r="G208" s="53">
        <v>2916</v>
      </c>
      <c r="H208" s="53">
        <v>9421</v>
      </c>
      <c r="I208" s="53">
        <v>7394</v>
      </c>
      <c r="J208" s="53">
        <v>3876</v>
      </c>
      <c r="K208" s="53">
        <v>1062</v>
      </c>
      <c r="L208" s="53">
        <v>165</v>
      </c>
      <c r="M208" s="53">
        <v>16</v>
      </c>
      <c r="N208" s="53">
        <v>7</v>
      </c>
    </row>
    <row r="209" spans="2:14" x14ac:dyDescent="0.25">
      <c r="B209" s="52">
        <v>1974</v>
      </c>
      <c r="C209" s="110">
        <v>7</v>
      </c>
      <c r="D209" s="55">
        <f t="shared" si="16"/>
        <v>18508</v>
      </c>
      <c r="E209" s="53" t="s">
        <v>63</v>
      </c>
      <c r="F209" s="53">
        <v>15</v>
      </c>
      <c r="G209" s="53">
        <v>918</v>
      </c>
      <c r="H209" s="53">
        <v>5487</v>
      </c>
      <c r="I209" s="53">
        <v>6641</v>
      </c>
      <c r="J209" s="53">
        <v>4024</v>
      </c>
      <c r="K209" s="53">
        <v>1230</v>
      </c>
      <c r="L209" s="53">
        <v>166</v>
      </c>
      <c r="M209" s="53">
        <v>23</v>
      </c>
      <c r="N209" s="53">
        <v>4</v>
      </c>
    </row>
    <row r="210" spans="2:14" x14ac:dyDescent="0.25">
      <c r="B210" s="52">
        <v>1974</v>
      </c>
      <c r="C210" s="110">
        <v>8</v>
      </c>
      <c r="D210" s="55">
        <f t="shared" si="16"/>
        <v>14840</v>
      </c>
      <c r="E210" s="53">
        <v>1</v>
      </c>
      <c r="F210" s="53">
        <v>7</v>
      </c>
      <c r="G210" s="53">
        <v>315</v>
      </c>
      <c r="H210" s="53">
        <v>2943</v>
      </c>
      <c r="I210" s="53">
        <v>5597</v>
      </c>
      <c r="J210" s="53">
        <v>4272</v>
      </c>
      <c r="K210" s="53">
        <v>1425</v>
      </c>
      <c r="L210" s="53">
        <v>248</v>
      </c>
      <c r="M210" s="53">
        <v>29</v>
      </c>
      <c r="N210" s="53">
        <v>3</v>
      </c>
    </row>
    <row r="211" spans="2:14" x14ac:dyDescent="0.25">
      <c r="B211" s="52">
        <v>1974</v>
      </c>
      <c r="C211" s="110">
        <v>9</v>
      </c>
      <c r="D211" s="55">
        <f t="shared" si="16"/>
        <v>10596</v>
      </c>
      <c r="E211" s="53" t="s">
        <v>63</v>
      </c>
      <c r="F211" s="53">
        <v>2</v>
      </c>
      <c r="G211" s="53">
        <v>99</v>
      </c>
      <c r="H211" s="53">
        <v>1244</v>
      </c>
      <c r="I211" s="53">
        <v>3710</v>
      </c>
      <c r="J211" s="53">
        <v>3892</v>
      </c>
      <c r="K211" s="53">
        <v>1439</v>
      </c>
      <c r="L211" s="53">
        <v>196</v>
      </c>
      <c r="M211" s="53">
        <v>14</v>
      </c>
      <c r="N211" s="53" t="s">
        <v>63</v>
      </c>
    </row>
    <row r="212" spans="2:14" x14ac:dyDescent="0.25">
      <c r="B212" s="52">
        <v>1974</v>
      </c>
      <c r="C212" s="110">
        <v>10</v>
      </c>
      <c r="D212" s="55">
        <f t="shared" si="16"/>
        <v>8248</v>
      </c>
      <c r="E212" s="53" t="s">
        <v>63</v>
      </c>
      <c r="F212" s="53">
        <v>2</v>
      </c>
      <c r="G212" s="53">
        <v>26</v>
      </c>
      <c r="H212" s="53">
        <v>536</v>
      </c>
      <c r="I212" s="53">
        <v>2400</v>
      </c>
      <c r="J212" s="53">
        <v>3442</v>
      </c>
      <c r="K212" s="53">
        <v>1567</v>
      </c>
      <c r="L212" s="53">
        <v>254</v>
      </c>
      <c r="M212" s="53">
        <v>20</v>
      </c>
      <c r="N212" s="53">
        <v>1</v>
      </c>
    </row>
    <row r="213" spans="2:14" x14ac:dyDescent="0.25">
      <c r="B213" s="52">
        <v>1974</v>
      </c>
      <c r="C213" s="110" t="s">
        <v>64</v>
      </c>
      <c r="D213" s="55">
        <f t="shared" si="16"/>
        <v>13208</v>
      </c>
      <c r="E213" s="55">
        <v>1</v>
      </c>
      <c r="F213" s="55">
        <v>4</v>
      </c>
      <c r="G213" s="55">
        <v>26</v>
      </c>
      <c r="H213" s="55">
        <v>317</v>
      </c>
      <c r="I213" s="55">
        <v>2378</v>
      </c>
      <c r="J213" s="55">
        <v>5729</v>
      </c>
      <c r="K213" s="55">
        <v>3883</v>
      </c>
      <c r="L213" s="55">
        <v>830</v>
      </c>
      <c r="M213" s="55">
        <v>38</v>
      </c>
      <c r="N213" s="55">
        <v>2</v>
      </c>
    </row>
    <row r="214" spans="2:14" x14ac:dyDescent="0.25">
      <c r="B214" s="52">
        <v>1974</v>
      </c>
      <c r="C214" s="110" t="s">
        <v>65</v>
      </c>
      <c r="D214" s="55">
        <f t="shared" si="16"/>
        <v>661</v>
      </c>
      <c r="E214" s="55" t="s">
        <v>63</v>
      </c>
      <c r="F214" s="55" t="s">
        <v>63</v>
      </c>
      <c r="G214" s="55" t="s">
        <v>63</v>
      </c>
      <c r="H214" s="55">
        <v>3</v>
      </c>
      <c r="I214" s="55">
        <v>31</v>
      </c>
      <c r="J214" s="55">
        <v>223</v>
      </c>
      <c r="K214" s="55">
        <v>316</v>
      </c>
      <c r="L214" s="55">
        <v>83</v>
      </c>
      <c r="M214" s="55">
        <v>5</v>
      </c>
      <c r="N214" s="55" t="s">
        <v>63</v>
      </c>
    </row>
    <row r="215" spans="2:14" x14ac:dyDescent="0.25">
      <c r="B215" s="52">
        <v>1974</v>
      </c>
      <c r="C215" s="110" t="s">
        <v>66</v>
      </c>
      <c r="D215" s="55">
        <f t="shared" si="16"/>
        <v>69</v>
      </c>
      <c r="E215" s="55" t="s">
        <v>63</v>
      </c>
      <c r="F215" s="55" t="s">
        <v>63</v>
      </c>
      <c r="G215" s="55" t="s">
        <v>63</v>
      </c>
      <c r="H215" s="55" t="s">
        <v>63</v>
      </c>
      <c r="I215" s="55">
        <v>2</v>
      </c>
      <c r="J215" s="55">
        <v>20</v>
      </c>
      <c r="K215" s="55">
        <v>34</v>
      </c>
      <c r="L215" s="55">
        <v>13</v>
      </c>
      <c r="M215" s="55" t="s">
        <v>63</v>
      </c>
      <c r="N215" s="55" t="s">
        <v>63</v>
      </c>
    </row>
    <row r="216" spans="2:14" x14ac:dyDescent="0.25">
      <c r="B216" s="50">
        <v>1974</v>
      </c>
      <c r="C216" s="111" t="s">
        <v>62</v>
      </c>
      <c r="D216" s="54">
        <f t="shared" si="16"/>
        <v>1096</v>
      </c>
      <c r="E216" s="54" t="s">
        <v>63</v>
      </c>
      <c r="F216" s="54">
        <v>4</v>
      </c>
      <c r="G216" s="54">
        <v>8</v>
      </c>
      <c r="H216" s="54">
        <v>8</v>
      </c>
      <c r="I216" s="54">
        <v>7</v>
      </c>
      <c r="J216" s="54">
        <v>13</v>
      </c>
      <c r="K216" s="54">
        <v>10</v>
      </c>
      <c r="L216" s="54">
        <v>2</v>
      </c>
      <c r="M216" s="54" t="s">
        <v>63</v>
      </c>
      <c r="N216" s="54">
        <v>1044</v>
      </c>
    </row>
    <row r="217" spans="2:14" x14ac:dyDescent="0.25">
      <c r="B217" s="52">
        <v>1975</v>
      </c>
      <c r="C217" s="109" t="s">
        <v>3</v>
      </c>
      <c r="D217" s="51">
        <f t="shared" si="16"/>
        <v>446110</v>
      </c>
      <c r="E217" s="52">
        <f t="shared" ref="E217:N217" si="18">+SUM(E218:E231)</f>
        <v>1554</v>
      </c>
      <c r="F217" s="52">
        <f t="shared" si="18"/>
        <v>74477</v>
      </c>
      <c r="G217" s="52">
        <f t="shared" si="18"/>
        <v>142790</v>
      </c>
      <c r="H217" s="52">
        <f t="shared" si="18"/>
        <v>105667</v>
      </c>
      <c r="I217" s="52">
        <f t="shared" si="18"/>
        <v>63087</v>
      </c>
      <c r="J217" s="52">
        <f t="shared" si="18"/>
        <v>40091</v>
      </c>
      <c r="K217" s="52">
        <f t="shared" si="18"/>
        <v>14366</v>
      </c>
      <c r="L217" s="52">
        <f t="shared" si="18"/>
        <v>2643</v>
      </c>
      <c r="M217" s="52">
        <f t="shared" si="18"/>
        <v>122</v>
      </c>
      <c r="N217" s="52">
        <f t="shared" si="18"/>
        <v>1313</v>
      </c>
    </row>
    <row r="218" spans="2:14" x14ac:dyDescent="0.25">
      <c r="B218" s="52">
        <v>1975</v>
      </c>
      <c r="C218" s="110">
        <v>1</v>
      </c>
      <c r="D218" s="55">
        <f t="shared" si="16"/>
        <v>128737</v>
      </c>
      <c r="E218" s="53">
        <v>1469</v>
      </c>
      <c r="F218" s="53">
        <v>48960</v>
      </c>
      <c r="G218" s="53">
        <v>50046</v>
      </c>
      <c r="H218" s="53">
        <v>19169</v>
      </c>
      <c r="I218" s="53">
        <v>5909</v>
      </c>
      <c r="J218" s="53">
        <v>2179</v>
      </c>
      <c r="K218" s="53">
        <v>585</v>
      </c>
      <c r="L218" s="53">
        <v>94</v>
      </c>
      <c r="M218" s="53">
        <v>9</v>
      </c>
      <c r="N218" s="53">
        <v>317</v>
      </c>
    </row>
    <row r="219" spans="2:14" x14ac:dyDescent="0.25">
      <c r="B219" s="52">
        <v>1975</v>
      </c>
      <c r="C219" s="110">
        <v>2</v>
      </c>
      <c r="D219" s="55">
        <f t="shared" si="16"/>
        <v>92062</v>
      </c>
      <c r="E219" s="53">
        <v>80</v>
      </c>
      <c r="F219" s="53">
        <v>18944</v>
      </c>
      <c r="G219" s="53">
        <v>41163</v>
      </c>
      <c r="H219" s="53">
        <v>21250</v>
      </c>
      <c r="I219" s="53">
        <v>7317</v>
      </c>
      <c r="J219" s="53">
        <v>2545</v>
      </c>
      <c r="K219" s="53">
        <v>620</v>
      </c>
      <c r="L219" s="53">
        <v>96</v>
      </c>
      <c r="M219" s="53">
        <v>4</v>
      </c>
      <c r="N219" s="53">
        <v>43</v>
      </c>
    </row>
    <row r="220" spans="2:14" x14ac:dyDescent="0.25">
      <c r="B220" s="52">
        <v>1975</v>
      </c>
      <c r="C220" s="110">
        <v>3</v>
      </c>
      <c r="D220" s="55">
        <f t="shared" si="16"/>
        <v>62128</v>
      </c>
      <c r="E220" s="53">
        <v>4</v>
      </c>
      <c r="F220" s="53">
        <v>5242</v>
      </c>
      <c r="G220" s="53">
        <v>26200</v>
      </c>
      <c r="H220" s="53">
        <v>18653</v>
      </c>
      <c r="I220" s="53">
        <v>8094</v>
      </c>
      <c r="J220" s="53">
        <v>3046</v>
      </c>
      <c r="K220" s="53">
        <v>721</v>
      </c>
      <c r="L220" s="53">
        <v>119</v>
      </c>
      <c r="M220" s="53">
        <v>9</v>
      </c>
      <c r="N220" s="53">
        <v>40</v>
      </c>
    </row>
    <row r="221" spans="2:14" x14ac:dyDescent="0.25">
      <c r="B221" s="52">
        <v>1975</v>
      </c>
      <c r="C221" s="110">
        <v>4</v>
      </c>
      <c r="D221" s="55">
        <f t="shared" si="16"/>
        <v>43323</v>
      </c>
      <c r="E221" s="53">
        <v>1</v>
      </c>
      <c r="F221" s="53">
        <v>1064</v>
      </c>
      <c r="G221" s="53">
        <v>14774</v>
      </c>
      <c r="H221" s="53">
        <v>15536</v>
      </c>
      <c r="I221" s="53">
        <v>7502</v>
      </c>
      <c r="J221" s="53">
        <v>3466</v>
      </c>
      <c r="K221" s="53">
        <v>826</v>
      </c>
      <c r="L221" s="53">
        <v>130</v>
      </c>
      <c r="M221" s="53">
        <v>7</v>
      </c>
      <c r="N221" s="53">
        <v>17</v>
      </c>
    </row>
    <row r="222" spans="2:14" x14ac:dyDescent="0.25">
      <c r="B222" s="52">
        <v>1975</v>
      </c>
      <c r="C222" s="110">
        <v>5</v>
      </c>
      <c r="D222" s="55">
        <f t="shared" si="16"/>
        <v>31158</v>
      </c>
      <c r="E222" s="53" t="s">
        <v>63</v>
      </c>
      <c r="F222" s="53">
        <v>193</v>
      </c>
      <c r="G222" s="53">
        <v>6755</v>
      </c>
      <c r="H222" s="53">
        <v>12348</v>
      </c>
      <c r="I222" s="53">
        <v>7270</v>
      </c>
      <c r="J222" s="53">
        <v>3547</v>
      </c>
      <c r="K222" s="53">
        <v>886</v>
      </c>
      <c r="L222" s="53">
        <v>151</v>
      </c>
      <c r="M222" s="53">
        <v>5</v>
      </c>
      <c r="N222" s="53">
        <v>3</v>
      </c>
    </row>
    <row r="223" spans="2:14" x14ac:dyDescent="0.25">
      <c r="B223" s="52">
        <v>1975</v>
      </c>
      <c r="C223" s="110">
        <v>6</v>
      </c>
      <c r="D223" s="55">
        <f t="shared" si="16"/>
        <v>24075</v>
      </c>
      <c r="E223" s="53" t="s">
        <v>63</v>
      </c>
      <c r="F223" s="53">
        <v>47</v>
      </c>
      <c r="G223" s="53">
        <v>2659</v>
      </c>
      <c r="H223" s="53">
        <v>8885</v>
      </c>
      <c r="I223" s="53">
        <v>7216</v>
      </c>
      <c r="J223" s="53">
        <v>3920</v>
      </c>
      <c r="K223" s="53">
        <v>1150</v>
      </c>
      <c r="L223" s="53">
        <v>185</v>
      </c>
      <c r="M223" s="53">
        <v>9</v>
      </c>
      <c r="N223" s="53">
        <v>4</v>
      </c>
    </row>
    <row r="224" spans="2:14" x14ac:dyDescent="0.25">
      <c r="B224" s="52">
        <v>1975</v>
      </c>
      <c r="C224" s="110">
        <v>7</v>
      </c>
      <c r="D224" s="55">
        <f t="shared" si="16"/>
        <v>17926</v>
      </c>
      <c r="E224" s="53" t="s">
        <v>63</v>
      </c>
      <c r="F224" s="53">
        <v>14</v>
      </c>
      <c r="G224" s="53">
        <v>822</v>
      </c>
      <c r="H224" s="53">
        <v>5235</v>
      </c>
      <c r="I224" s="53">
        <v>6413</v>
      </c>
      <c r="J224" s="53">
        <v>4012</v>
      </c>
      <c r="K224" s="53">
        <v>1227</v>
      </c>
      <c r="L224" s="53">
        <v>184</v>
      </c>
      <c r="M224" s="53">
        <v>10</v>
      </c>
      <c r="N224" s="53">
        <v>9</v>
      </c>
    </row>
    <row r="225" spans="2:14" x14ac:dyDescent="0.25">
      <c r="B225" s="52">
        <v>1975</v>
      </c>
      <c r="C225" s="110">
        <v>8</v>
      </c>
      <c r="D225" s="55">
        <f t="shared" si="16"/>
        <v>14171</v>
      </c>
      <c r="E225" s="53" t="s">
        <v>63</v>
      </c>
      <c r="F225" s="53">
        <v>5</v>
      </c>
      <c r="G225" s="53">
        <v>231</v>
      </c>
      <c r="H225" s="53">
        <v>2676</v>
      </c>
      <c r="I225" s="53">
        <v>5326</v>
      </c>
      <c r="J225" s="53">
        <v>4292</v>
      </c>
      <c r="K225" s="53">
        <v>1373</v>
      </c>
      <c r="L225" s="53">
        <v>248</v>
      </c>
      <c r="M225" s="53">
        <v>20</v>
      </c>
      <c r="N225" s="53" t="s">
        <v>63</v>
      </c>
    </row>
    <row r="226" spans="2:14" x14ac:dyDescent="0.25">
      <c r="B226" s="52">
        <v>1975</v>
      </c>
      <c r="C226" s="110">
        <v>9</v>
      </c>
      <c r="D226" s="55">
        <f t="shared" si="16"/>
        <v>10233</v>
      </c>
      <c r="E226" s="53" t="s">
        <v>63</v>
      </c>
      <c r="F226" s="53">
        <v>1</v>
      </c>
      <c r="G226" s="53">
        <v>95</v>
      </c>
      <c r="H226" s="53">
        <v>1177</v>
      </c>
      <c r="I226" s="53">
        <v>3568</v>
      </c>
      <c r="J226" s="53">
        <v>3838</v>
      </c>
      <c r="K226" s="53">
        <v>1335</v>
      </c>
      <c r="L226" s="53">
        <v>213</v>
      </c>
      <c r="M226" s="53">
        <v>4</v>
      </c>
      <c r="N226" s="53">
        <v>2</v>
      </c>
    </row>
    <row r="227" spans="2:14" x14ac:dyDescent="0.25">
      <c r="B227" s="52">
        <v>1975</v>
      </c>
      <c r="C227" s="110">
        <v>10</v>
      </c>
      <c r="D227" s="55">
        <f t="shared" si="16"/>
        <v>8080</v>
      </c>
      <c r="E227" s="53" t="s">
        <v>63</v>
      </c>
      <c r="F227" s="53">
        <v>1</v>
      </c>
      <c r="G227" s="53">
        <v>25</v>
      </c>
      <c r="H227" s="53">
        <v>482</v>
      </c>
      <c r="I227" s="53">
        <v>2299</v>
      </c>
      <c r="J227" s="53">
        <v>3521</v>
      </c>
      <c r="K227" s="53">
        <v>1467</v>
      </c>
      <c r="L227" s="53">
        <v>279</v>
      </c>
      <c r="M227" s="53">
        <v>6</v>
      </c>
      <c r="N227" s="53" t="s">
        <v>63</v>
      </c>
    </row>
    <row r="228" spans="2:14" x14ac:dyDescent="0.25">
      <c r="B228" s="52">
        <v>1975</v>
      </c>
      <c r="C228" s="110" t="s">
        <v>64</v>
      </c>
      <c r="D228" s="55">
        <f t="shared" si="16"/>
        <v>12602</v>
      </c>
      <c r="E228" s="55" t="s">
        <v>63</v>
      </c>
      <c r="F228" s="55">
        <v>4</v>
      </c>
      <c r="G228" s="55">
        <v>12</v>
      </c>
      <c r="H228" s="55">
        <v>248</v>
      </c>
      <c r="I228" s="55">
        <v>2134</v>
      </c>
      <c r="J228" s="55">
        <v>5504</v>
      </c>
      <c r="K228" s="55">
        <v>3838</v>
      </c>
      <c r="L228" s="55">
        <v>828</v>
      </c>
      <c r="M228" s="55">
        <v>33</v>
      </c>
      <c r="N228" s="55">
        <v>1</v>
      </c>
    </row>
    <row r="229" spans="2:14" x14ac:dyDescent="0.25">
      <c r="B229" s="52">
        <v>1975</v>
      </c>
      <c r="C229" s="110" t="s">
        <v>65</v>
      </c>
      <c r="D229" s="55">
        <f t="shared" si="16"/>
        <v>624</v>
      </c>
      <c r="E229" s="55" t="s">
        <v>63</v>
      </c>
      <c r="F229" s="55" t="s">
        <v>63</v>
      </c>
      <c r="G229" s="55" t="s">
        <v>63</v>
      </c>
      <c r="H229" s="55">
        <v>1</v>
      </c>
      <c r="I229" s="55">
        <v>31</v>
      </c>
      <c r="J229" s="55">
        <v>195</v>
      </c>
      <c r="K229" s="55">
        <v>294</v>
      </c>
      <c r="L229" s="55">
        <v>98</v>
      </c>
      <c r="M229" s="55">
        <v>5</v>
      </c>
      <c r="N229" s="55" t="s">
        <v>63</v>
      </c>
    </row>
    <row r="230" spans="2:14" x14ac:dyDescent="0.25">
      <c r="B230" s="52">
        <v>1975</v>
      </c>
      <c r="C230" s="110" t="s">
        <v>66</v>
      </c>
      <c r="D230" s="55">
        <f t="shared" si="16"/>
        <v>78</v>
      </c>
      <c r="E230" s="55" t="s">
        <v>63</v>
      </c>
      <c r="F230" s="55" t="s">
        <v>63</v>
      </c>
      <c r="G230" s="55" t="s">
        <v>63</v>
      </c>
      <c r="H230" s="55" t="s">
        <v>63</v>
      </c>
      <c r="I230" s="55">
        <v>3</v>
      </c>
      <c r="J230" s="55">
        <v>17</v>
      </c>
      <c r="K230" s="55">
        <v>40</v>
      </c>
      <c r="L230" s="55">
        <v>17</v>
      </c>
      <c r="M230" s="55">
        <v>1</v>
      </c>
      <c r="N230" s="55" t="s">
        <v>63</v>
      </c>
    </row>
    <row r="231" spans="2:14" x14ac:dyDescent="0.25">
      <c r="B231" s="50">
        <v>1975</v>
      </c>
      <c r="C231" s="111" t="s">
        <v>62</v>
      </c>
      <c r="D231" s="54">
        <f t="shared" si="16"/>
        <v>913</v>
      </c>
      <c r="E231" s="54" t="s">
        <v>63</v>
      </c>
      <c r="F231" s="54">
        <v>2</v>
      </c>
      <c r="G231" s="54">
        <v>8</v>
      </c>
      <c r="H231" s="54">
        <v>7</v>
      </c>
      <c r="I231" s="54">
        <v>5</v>
      </c>
      <c r="J231" s="54">
        <v>9</v>
      </c>
      <c r="K231" s="54">
        <v>4</v>
      </c>
      <c r="L231" s="54">
        <v>1</v>
      </c>
      <c r="M231" s="54" t="s">
        <v>63</v>
      </c>
      <c r="N231" s="54">
        <v>877</v>
      </c>
    </row>
    <row r="232" spans="2:14" x14ac:dyDescent="0.25">
      <c r="B232" s="52">
        <v>1976</v>
      </c>
      <c r="C232" s="109" t="s">
        <v>3</v>
      </c>
      <c r="D232" s="51">
        <f t="shared" si="16"/>
        <v>462233</v>
      </c>
      <c r="E232" s="52">
        <f t="shared" ref="E232:N232" si="19">+SUM(E233:E246)</f>
        <v>1749</v>
      </c>
      <c r="F232" s="52">
        <f t="shared" si="19"/>
        <v>78466</v>
      </c>
      <c r="G232" s="52">
        <f t="shared" si="19"/>
        <v>148100</v>
      </c>
      <c r="H232" s="52">
        <f t="shared" si="19"/>
        <v>111360</v>
      </c>
      <c r="I232" s="52">
        <f t="shared" si="19"/>
        <v>64058</v>
      </c>
      <c r="J232" s="52">
        <f t="shared" si="19"/>
        <v>39850</v>
      </c>
      <c r="K232" s="52">
        <f t="shared" si="19"/>
        <v>14512</v>
      </c>
      <c r="L232" s="52">
        <f t="shared" si="19"/>
        <v>2655</v>
      </c>
      <c r="M232" s="52">
        <f t="shared" si="19"/>
        <v>150</v>
      </c>
      <c r="N232" s="52">
        <f t="shared" si="19"/>
        <v>1333</v>
      </c>
    </row>
    <row r="233" spans="2:14" x14ac:dyDescent="0.25">
      <c r="B233" s="52">
        <v>1976</v>
      </c>
      <c r="C233" s="110">
        <v>1</v>
      </c>
      <c r="D233" s="55">
        <f t="shared" si="16"/>
        <v>131436</v>
      </c>
      <c r="E233" s="53">
        <v>1518</v>
      </c>
      <c r="F233" s="53">
        <v>50001</v>
      </c>
      <c r="G233" s="53">
        <v>50812</v>
      </c>
      <c r="H233" s="53">
        <v>19520</v>
      </c>
      <c r="I233" s="53">
        <v>6163</v>
      </c>
      <c r="J233" s="53">
        <v>2340</v>
      </c>
      <c r="K233" s="53">
        <v>633</v>
      </c>
      <c r="L233" s="53">
        <v>109</v>
      </c>
      <c r="M233" s="53">
        <v>23</v>
      </c>
      <c r="N233" s="53">
        <v>317</v>
      </c>
    </row>
    <row r="234" spans="2:14" x14ac:dyDescent="0.25">
      <c r="B234" s="52">
        <v>1976</v>
      </c>
      <c r="C234" s="110">
        <v>2</v>
      </c>
      <c r="D234" s="55">
        <f t="shared" si="16"/>
        <v>95526</v>
      </c>
      <c r="E234" s="53">
        <v>112</v>
      </c>
      <c r="F234" s="53">
        <v>19231</v>
      </c>
      <c r="G234" s="53">
        <v>42769</v>
      </c>
      <c r="H234" s="53">
        <v>21986</v>
      </c>
      <c r="I234" s="53">
        <v>7974</v>
      </c>
      <c r="J234" s="53">
        <v>2669</v>
      </c>
      <c r="K234" s="53">
        <v>656</v>
      </c>
      <c r="L234" s="53">
        <v>82</v>
      </c>
      <c r="M234" s="53">
        <v>12</v>
      </c>
      <c r="N234" s="53">
        <v>35</v>
      </c>
    </row>
    <row r="235" spans="2:14" x14ac:dyDescent="0.25">
      <c r="B235" s="52">
        <v>1976</v>
      </c>
      <c r="C235" s="110">
        <v>3</v>
      </c>
      <c r="D235" s="55">
        <f t="shared" si="16"/>
        <v>62685</v>
      </c>
      <c r="E235" s="53">
        <v>21</v>
      </c>
      <c r="F235" s="53">
        <v>5134</v>
      </c>
      <c r="G235" s="53">
        <v>26025</v>
      </c>
      <c r="H235" s="53">
        <v>19237</v>
      </c>
      <c r="I235" s="53">
        <v>8274</v>
      </c>
      <c r="J235" s="53">
        <v>3151</v>
      </c>
      <c r="K235" s="53">
        <v>701</v>
      </c>
      <c r="L235" s="53">
        <v>114</v>
      </c>
      <c r="M235" s="53">
        <v>7</v>
      </c>
      <c r="N235" s="53">
        <v>21</v>
      </c>
    </row>
    <row r="236" spans="2:14" x14ac:dyDescent="0.25">
      <c r="B236" s="52">
        <v>1976</v>
      </c>
      <c r="C236" s="110">
        <v>4</v>
      </c>
      <c r="D236" s="55">
        <f t="shared" si="16"/>
        <v>42844</v>
      </c>
      <c r="E236" s="53">
        <v>9</v>
      </c>
      <c r="F236" s="53">
        <v>1043</v>
      </c>
      <c r="G236" s="53">
        <v>14159</v>
      </c>
      <c r="H236" s="53">
        <v>15679</v>
      </c>
      <c r="I236" s="53">
        <v>7640</v>
      </c>
      <c r="J236" s="53">
        <v>3371</v>
      </c>
      <c r="K236" s="53">
        <v>796</v>
      </c>
      <c r="L236" s="53">
        <v>135</v>
      </c>
      <c r="M236" s="53">
        <v>5</v>
      </c>
      <c r="N236" s="53">
        <v>7</v>
      </c>
    </row>
    <row r="237" spans="2:14" x14ac:dyDescent="0.25">
      <c r="B237" s="52">
        <v>1976</v>
      </c>
      <c r="C237" s="110">
        <v>5</v>
      </c>
      <c r="D237" s="55">
        <f t="shared" si="16"/>
        <v>30221</v>
      </c>
      <c r="E237" s="53" t="s">
        <v>63</v>
      </c>
      <c r="F237" s="53">
        <v>220</v>
      </c>
      <c r="G237" s="53">
        <v>6164</v>
      </c>
      <c r="H237" s="53">
        <v>12072</v>
      </c>
      <c r="I237" s="53">
        <v>7156</v>
      </c>
      <c r="J237" s="53">
        <v>3556</v>
      </c>
      <c r="K237" s="53">
        <v>896</v>
      </c>
      <c r="L237" s="53">
        <v>143</v>
      </c>
      <c r="M237" s="53">
        <v>10</v>
      </c>
      <c r="N237" s="53">
        <v>4</v>
      </c>
    </row>
    <row r="238" spans="2:14" x14ac:dyDescent="0.25">
      <c r="B238" s="52">
        <v>1976</v>
      </c>
      <c r="C238" s="110">
        <v>6</v>
      </c>
      <c r="D238" s="55">
        <f t="shared" si="16"/>
        <v>23434</v>
      </c>
      <c r="E238" s="53" t="s">
        <v>63</v>
      </c>
      <c r="F238" s="53">
        <v>86</v>
      </c>
      <c r="G238" s="53">
        <v>2335</v>
      </c>
      <c r="H238" s="53">
        <v>8892</v>
      </c>
      <c r="I238" s="53">
        <v>6980</v>
      </c>
      <c r="J238" s="53">
        <v>3867</v>
      </c>
      <c r="K238" s="53">
        <v>1096</v>
      </c>
      <c r="L238" s="53">
        <v>165</v>
      </c>
      <c r="M238" s="53">
        <v>10</v>
      </c>
      <c r="N238" s="53">
        <v>3</v>
      </c>
    </row>
    <row r="239" spans="2:14" x14ac:dyDescent="0.25">
      <c r="B239" s="52">
        <v>1976</v>
      </c>
      <c r="C239" s="110">
        <v>7</v>
      </c>
      <c r="D239" s="55">
        <f t="shared" si="16"/>
        <v>17465</v>
      </c>
      <c r="E239" s="53" t="s">
        <v>63</v>
      </c>
      <c r="F239" s="53">
        <v>8</v>
      </c>
      <c r="G239" s="53">
        <v>774</v>
      </c>
      <c r="H239" s="53">
        <v>5465</v>
      </c>
      <c r="I239" s="53">
        <v>6042</v>
      </c>
      <c r="J239" s="53">
        <v>3813</v>
      </c>
      <c r="K239" s="53">
        <v>1136</v>
      </c>
      <c r="L239" s="53">
        <v>218</v>
      </c>
      <c r="M239" s="53">
        <v>6</v>
      </c>
      <c r="N239" s="53">
        <v>3</v>
      </c>
    </row>
    <row r="240" spans="2:14" x14ac:dyDescent="0.25">
      <c r="B240" s="52">
        <v>1976</v>
      </c>
      <c r="C240" s="110">
        <v>8</v>
      </c>
      <c r="D240" s="55">
        <f t="shared" si="16"/>
        <v>13938</v>
      </c>
      <c r="E240" s="53" t="s">
        <v>63</v>
      </c>
      <c r="F240" s="53" t="s">
        <v>63</v>
      </c>
      <c r="G240" s="53">
        <v>236</v>
      </c>
      <c r="H240" s="53">
        <v>2979</v>
      </c>
      <c r="I240" s="53">
        <v>4986</v>
      </c>
      <c r="J240" s="53">
        <v>4104</v>
      </c>
      <c r="K240" s="53">
        <v>1380</v>
      </c>
      <c r="L240" s="53">
        <v>243</v>
      </c>
      <c r="M240" s="53">
        <v>9</v>
      </c>
      <c r="N240" s="53">
        <v>1</v>
      </c>
    </row>
    <row r="241" spans="2:14" x14ac:dyDescent="0.25">
      <c r="B241" s="52">
        <v>1976</v>
      </c>
      <c r="C241" s="110">
        <v>9</v>
      </c>
      <c r="D241" s="55">
        <f t="shared" si="16"/>
        <v>9964</v>
      </c>
      <c r="E241" s="53" t="s">
        <v>63</v>
      </c>
      <c r="F241" s="53" t="s">
        <v>63</v>
      </c>
      <c r="G241" s="53">
        <v>80</v>
      </c>
      <c r="H241" s="53">
        <v>1381</v>
      </c>
      <c r="I241" s="53">
        <v>3371</v>
      </c>
      <c r="J241" s="53">
        <v>3589</v>
      </c>
      <c r="K241" s="53">
        <v>1287</v>
      </c>
      <c r="L241" s="53">
        <v>244</v>
      </c>
      <c r="M241" s="53">
        <v>12</v>
      </c>
      <c r="N241" s="53" t="s">
        <v>63</v>
      </c>
    </row>
    <row r="242" spans="2:14" x14ac:dyDescent="0.25">
      <c r="B242" s="52">
        <v>1976</v>
      </c>
      <c r="C242" s="110">
        <v>10</v>
      </c>
      <c r="D242" s="55">
        <f t="shared" si="16"/>
        <v>7789</v>
      </c>
      <c r="E242" s="53" t="s">
        <v>63</v>
      </c>
      <c r="F242" s="53" t="s">
        <v>63</v>
      </c>
      <c r="G242" s="53">
        <v>33</v>
      </c>
      <c r="H242" s="53">
        <v>632</v>
      </c>
      <c r="I242" s="53">
        <v>2041</v>
      </c>
      <c r="J242" s="53">
        <v>3220</v>
      </c>
      <c r="K242" s="53">
        <v>1578</v>
      </c>
      <c r="L242" s="53">
        <v>271</v>
      </c>
      <c r="M242" s="53">
        <v>13</v>
      </c>
      <c r="N242" s="53">
        <v>1</v>
      </c>
    </row>
    <row r="243" spans="2:14" x14ac:dyDescent="0.25">
      <c r="B243" s="52">
        <v>1976</v>
      </c>
      <c r="C243" s="110" t="s">
        <v>64</v>
      </c>
      <c r="D243" s="55">
        <f t="shared" si="16"/>
        <v>12200</v>
      </c>
      <c r="E243" s="55" t="s">
        <v>63</v>
      </c>
      <c r="F243" s="55" t="s">
        <v>63</v>
      </c>
      <c r="G243" s="55">
        <v>8</v>
      </c>
      <c r="H243" s="55">
        <v>477</v>
      </c>
      <c r="I243" s="55">
        <v>1947</v>
      </c>
      <c r="J243" s="55">
        <v>5186</v>
      </c>
      <c r="K243" s="55">
        <v>3763</v>
      </c>
      <c r="L243" s="55">
        <v>785</v>
      </c>
      <c r="M243" s="55">
        <v>31</v>
      </c>
      <c r="N243" s="53">
        <v>3</v>
      </c>
    </row>
    <row r="244" spans="2:14" x14ac:dyDescent="0.25">
      <c r="B244" s="52">
        <v>1976</v>
      </c>
      <c r="C244" s="110" t="s">
        <v>65</v>
      </c>
      <c r="D244" s="55">
        <f t="shared" si="16"/>
        <v>637</v>
      </c>
      <c r="E244" s="55" t="s">
        <v>63</v>
      </c>
      <c r="F244" s="55" t="s">
        <v>63</v>
      </c>
      <c r="G244" s="55" t="s">
        <v>63</v>
      </c>
      <c r="H244" s="55">
        <v>2</v>
      </c>
      <c r="I244" s="55">
        <v>27</v>
      </c>
      <c r="J244" s="55">
        <v>200</v>
      </c>
      <c r="K244" s="55">
        <v>302</v>
      </c>
      <c r="L244" s="55">
        <v>101</v>
      </c>
      <c r="M244" s="55">
        <v>5</v>
      </c>
      <c r="N244" s="53" t="s">
        <v>63</v>
      </c>
    </row>
    <row r="245" spans="2:14" x14ac:dyDescent="0.25">
      <c r="B245" s="52">
        <v>1976</v>
      </c>
      <c r="C245" s="110" t="s">
        <v>66</v>
      </c>
      <c r="D245" s="55">
        <f t="shared" si="16"/>
        <v>71</v>
      </c>
      <c r="E245" s="55" t="s">
        <v>63</v>
      </c>
      <c r="F245" s="55" t="s">
        <v>63</v>
      </c>
      <c r="G245" s="55" t="s">
        <v>63</v>
      </c>
      <c r="H245" s="55" t="s">
        <v>63</v>
      </c>
      <c r="I245" s="55">
        <v>2</v>
      </c>
      <c r="J245" s="55">
        <v>16</v>
      </c>
      <c r="K245" s="55">
        <v>38</v>
      </c>
      <c r="L245" s="55">
        <v>14</v>
      </c>
      <c r="M245" s="55">
        <v>1</v>
      </c>
      <c r="N245" s="53" t="s">
        <v>63</v>
      </c>
    </row>
    <row r="246" spans="2:14" x14ac:dyDescent="0.25">
      <c r="B246" s="50">
        <v>1976</v>
      </c>
      <c r="C246" s="111" t="s">
        <v>62</v>
      </c>
      <c r="D246" s="54">
        <f t="shared" si="16"/>
        <v>14023</v>
      </c>
      <c r="E246" s="54">
        <v>89</v>
      </c>
      <c r="F246" s="54">
        <v>2743</v>
      </c>
      <c r="G246" s="54">
        <v>4705</v>
      </c>
      <c r="H246" s="54">
        <v>3038</v>
      </c>
      <c r="I246" s="54">
        <v>1455</v>
      </c>
      <c r="J246" s="54">
        <v>768</v>
      </c>
      <c r="K246" s="54">
        <v>250</v>
      </c>
      <c r="L246" s="54">
        <v>31</v>
      </c>
      <c r="M246" s="54">
        <v>6</v>
      </c>
      <c r="N246" s="54">
        <v>938</v>
      </c>
    </row>
    <row r="247" spans="2:14" x14ac:dyDescent="0.25">
      <c r="B247" s="52">
        <v>1977</v>
      </c>
      <c r="C247" s="109" t="s">
        <v>3</v>
      </c>
      <c r="D247" s="51">
        <f t="shared" si="16"/>
        <v>465332</v>
      </c>
      <c r="E247" s="52">
        <f t="shared" ref="E247:N247" si="20">+SUM(E248:E261)</f>
        <v>1923</v>
      </c>
      <c r="F247" s="52">
        <f t="shared" si="20"/>
        <v>78610</v>
      </c>
      <c r="G247" s="52">
        <f t="shared" si="20"/>
        <v>147769</v>
      </c>
      <c r="H247" s="52">
        <f t="shared" si="20"/>
        <v>114934</v>
      </c>
      <c r="I247" s="52">
        <f t="shared" si="20"/>
        <v>65395</v>
      </c>
      <c r="J247" s="52">
        <f t="shared" si="20"/>
        <v>38285</v>
      </c>
      <c r="K247" s="52">
        <f t="shared" si="20"/>
        <v>14243</v>
      </c>
      <c r="L247" s="52">
        <f t="shared" si="20"/>
        <v>2606</v>
      </c>
      <c r="M247" s="52">
        <f t="shared" si="20"/>
        <v>279</v>
      </c>
      <c r="N247" s="52">
        <f t="shared" si="20"/>
        <v>1288</v>
      </c>
    </row>
    <row r="248" spans="2:14" x14ac:dyDescent="0.25">
      <c r="B248" s="52">
        <v>1977</v>
      </c>
      <c r="C248" s="110">
        <v>1</v>
      </c>
      <c r="D248" s="55">
        <f t="shared" si="16"/>
        <v>136360</v>
      </c>
      <c r="E248" s="53">
        <v>1620</v>
      </c>
      <c r="F248" s="53">
        <v>50784</v>
      </c>
      <c r="G248" s="53">
        <v>52183</v>
      </c>
      <c r="H248" s="53">
        <v>21847</v>
      </c>
      <c r="I248" s="53">
        <v>6715</v>
      </c>
      <c r="J248" s="53">
        <v>2328</v>
      </c>
      <c r="K248" s="53">
        <v>605</v>
      </c>
      <c r="L248" s="53">
        <v>107</v>
      </c>
      <c r="M248" s="53">
        <v>62</v>
      </c>
      <c r="N248" s="53">
        <v>109</v>
      </c>
    </row>
    <row r="249" spans="2:14" x14ac:dyDescent="0.25">
      <c r="B249" s="52">
        <v>1977</v>
      </c>
      <c r="C249" s="110">
        <v>2</v>
      </c>
      <c r="D249" s="55">
        <f t="shared" si="16"/>
        <v>99364</v>
      </c>
      <c r="E249" s="53">
        <v>150</v>
      </c>
      <c r="F249" s="53">
        <v>19256</v>
      </c>
      <c r="G249" s="53">
        <v>43109</v>
      </c>
      <c r="H249" s="53">
        <v>24620</v>
      </c>
      <c r="I249" s="53">
        <v>8607</v>
      </c>
      <c r="J249" s="53">
        <v>2847</v>
      </c>
      <c r="K249" s="53">
        <v>619</v>
      </c>
      <c r="L249" s="53">
        <v>74</v>
      </c>
      <c r="M249" s="53">
        <v>46</v>
      </c>
      <c r="N249" s="53">
        <v>36</v>
      </c>
    </row>
    <row r="250" spans="2:14" x14ac:dyDescent="0.25">
      <c r="B250" s="52">
        <v>1977</v>
      </c>
      <c r="C250" s="110">
        <v>3</v>
      </c>
      <c r="D250" s="55">
        <f t="shared" si="16"/>
        <v>64798</v>
      </c>
      <c r="E250" s="53">
        <v>51</v>
      </c>
      <c r="F250" s="53">
        <v>5064</v>
      </c>
      <c r="G250" s="53">
        <v>25740</v>
      </c>
      <c r="H250" s="53">
        <v>20701</v>
      </c>
      <c r="I250" s="53">
        <v>9065</v>
      </c>
      <c r="J250" s="53">
        <v>3276</v>
      </c>
      <c r="K250" s="53">
        <v>761</v>
      </c>
      <c r="L250" s="53">
        <v>103</v>
      </c>
      <c r="M250" s="53">
        <v>18</v>
      </c>
      <c r="N250" s="53">
        <v>19</v>
      </c>
    </row>
    <row r="251" spans="2:14" x14ac:dyDescent="0.25">
      <c r="B251" s="52">
        <v>1977</v>
      </c>
      <c r="C251" s="110">
        <v>4</v>
      </c>
      <c r="D251" s="55">
        <f t="shared" si="16"/>
        <v>43425</v>
      </c>
      <c r="E251" s="53">
        <v>21</v>
      </c>
      <c r="F251" s="53">
        <v>946</v>
      </c>
      <c r="G251" s="53">
        <v>13898</v>
      </c>
      <c r="H251" s="53">
        <v>16125</v>
      </c>
      <c r="I251" s="53">
        <v>8020</v>
      </c>
      <c r="J251" s="53">
        <v>3428</v>
      </c>
      <c r="K251" s="53">
        <v>833</v>
      </c>
      <c r="L251" s="53">
        <v>124</v>
      </c>
      <c r="M251" s="53">
        <v>20</v>
      </c>
      <c r="N251" s="53">
        <v>10</v>
      </c>
    </row>
    <row r="252" spans="2:14" x14ac:dyDescent="0.25">
      <c r="B252" s="52">
        <v>1977</v>
      </c>
      <c r="C252" s="110">
        <v>5</v>
      </c>
      <c r="D252" s="55">
        <f t="shared" si="16"/>
        <v>30319</v>
      </c>
      <c r="E252" s="53" t="s">
        <v>63</v>
      </c>
      <c r="F252" s="53">
        <v>202</v>
      </c>
      <c r="G252" s="53">
        <v>5889</v>
      </c>
      <c r="H252" s="53">
        <v>12254</v>
      </c>
      <c r="I252" s="53">
        <v>7315</v>
      </c>
      <c r="J252" s="53">
        <v>3510</v>
      </c>
      <c r="K252" s="53">
        <v>958</v>
      </c>
      <c r="L252" s="53">
        <v>166</v>
      </c>
      <c r="M252" s="53">
        <v>18</v>
      </c>
      <c r="N252" s="53">
        <v>7</v>
      </c>
    </row>
    <row r="253" spans="2:14" x14ac:dyDescent="0.25">
      <c r="B253" s="52">
        <v>1977</v>
      </c>
      <c r="C253" s="110">
        <v>6</v>
      </c>
      <c r="D253" s="55">
        <f t="shared" si="16"/>
        <v>22587</v>
      </c>
      <c r="E253" s="53" t="s">
        <v>63</v>
      </c>
      <c r="F253" s="53">
        <v>44</v>
      </c>
      <c r="G253" s="53">
        <v>2180</v>
      </c>
      <c r="H253" s="53">
        <v>8418</v>
      </c>
      <c r="I253" s="53">
        <v>6990</v>
      </c>
      <c r="J253" s="53">
        <v>3674</v>
      </c>
      <c r="K253" s="53">
        <v>1073</v>
      </c>
      <c r="L253" s="53">
        <v>191</v>
      </c>
      <c r="M253" s="53">
        <v>11</v>
      </c>
      <c r="N253" s="53">
        <v>6</v>
      </c>
    </row>
    <row r="254" spans="2:14" x14ac:dyDescent="0.25">
      <c r="B254" s="52">
        <v>1977</v>
      </c>
      <c r="C254" s="110">
        <v>7</v>
      </c>
      <c r="D254" s="55">
        <f t="shared" si="16"/>
        <v>16282</v>
      </c>
      <c r="E254" s="53" t="s">
        <v>63</v>
      </c>
      <c r="F254" s="53">
        <v>13</v>
      </c>
      <c r="G254" s="53">
        <v>680</v>
      </c>
      <c r="H254" s="53">
        <v>4662</v>
      </c>
      <c r="I254" s="53">
        <v>5935</v>
      </c>
      <c r="J254" s="53">
        <v>3633</v>
      </c>
      <c r="K254" s="53">
        <v>1175</v>
      </c>
      <c r="L254" s="53">
        <v>171</v>
      </c>
      <c r="M254" s="53">
        <v>10</v>
      </c>
      <c r="N254" s="53">
        <v>3</v>
      </c>
    </row>
    <row r="255" spans="2:14" x14ac:dyDescent="0.25">
      <c r="B255" s="52">
        <v>1977</v>
      </c>
      <c r="C255" s="110">
        <v>8</v>
      </c>
      <c r="D255" s="55">
        <f t="shared" si="16"/>
        <v>12960</v>
      </c>
      <c r="E255" s="53" t="s">
        <v>63</v>
      </c>
      <c r="F255" s="53" t="s">
        <v>63</v>
      </c>
      <c r="G255" s="53">
        <v>226</v>
      </c>
      <c r="H255" s="53">
        <v>2360</v>
      </c>
      <c r="I255" s="53">
        <v>4826</v>
      </c>
      <c r="J255" s="53">
        <v>3880</v>
      </c>
      <c r="K255" s="53">
        <v>1394</v>
      </c>
      <c r="L255" s="53">
        <v>258</v>
      </c>
      <c r="M255" s="53">
        <v>15</v>
      </c>
      <c r="N255" s="53">
        <v>1</v>
      </c>
    </row>
    <row r="256" spans="2:14" x14ac:dyDescent="0.25">
      <c r="B256" s="52">
        <v>1977</v>
      </c>
      <c r="C256" s="110">
        <v>9</v>
      </c>
      <c r="D256" s="55">
        <f t="shared" si="16"/>
        <v>9078</v>
      </c>
      <c r="E256" s="53" t="s">
        <v>63</v>
      </c>
      <c r="F256" s="53" t="s">
        <v>63</v>
      </c>
      <c r="G256" s="53">
        <v>69</v>
      </c>
      <c r="H256" s="53">
        <v>961</v>
      </c>
      <c r="I256" s="53">
        <v>3049</v>
      </c>
      <c r="J256" s="53">
        <v>3351</v>
      </c>
      <c r="K256" s="53">
        <v>1374</v>
      </c>
      <c r="L256" s="53">
        <v>258</v>
      </c>
      <c r="M256" s="53">
        <v>14</v>
      </c>
      <c r="N256" s="53">
        <v>2</v>
      </c>
    </row>
    <row r="257" spans="2:14" x14ac:dyDescent="0.25">
      <c r="B257" s="52">
        <v>1977</v>
      </c>
      <c r="C257" s="110">
        <v>10</v>
      </c>
      <c r="D257" s="55">
        <f t="shared" si="16"/>
        <v>7116</v>
      </c>
      <c r="E257" s="53" t="s">
        <v>63</v>
      </c>
      <c r="F257" s="53" t="s">
        <v>63</v>
      </c>
      <c r="G257" s="53">
        <v>45</v>
      </c>
      <c r="H257" s="53">
        <v>389</v>
      </c>
      <c r="I257" s="53">
        <v>1974</v>
      </c>
      <c r="J257" s="53">
        <v>2972</v>
      </c>
      <c r="K257" s="53">
        <v>1431</v>
      </c>
      <c r="L257" s="53">
        <v>291</v>
      </c>
      <c r="M257" s="53">
        <v>11</v>
      </c>
      <c r="N257" s="53">
        <v>3</v>
      </c>
    </row>
    <row r="258" spans="2:14" x14ac:dyDescent="0.25">
      <c r="B258" s="52">
        <v>1977</v>
      </c>
      <c r="C258" s="110" t="s">
        <v>64</v>
      </c>
      <c r="D258" s="55">
        <f t="shared" si="16"/>
        <v>11021</v>
      </c>
      <c r="E258" s="55" t="s">
        <v>63</v>
      </c>
      <c r="F258" s="55" t="s">
        <v>63</v>
      </c>
      <c r="G258" s="55">
        <v>31</v>
      </c>
      <c r="H258" s="55">
        <v>216</v>
      </c>
      <c r="I258" s="55">
        <v>1758</v>
      </c>
      <c r="J258" s="55">
        <v>4690</v>
      </c>
      <c r="K258" s="55">
        <v>3533</v>
      </c>
      <c r="L258" s="55">
        <v>747</v>
      </c>
      <c r="M258" s="55">
        <v>41</v>
      </c>
      <c r="N258" s="55">
        <v>5</v>
      </c>
    </row>
    <row r="259" spans="2:14" x14ac:dyDescent="0.25">
      <c r="B259" s="52">
        <v>1977</v>
      </c>
      <c r="C259" s="110" t="s">
        <v>65</v>
      </c>
      <c r="D259" s="55">
        <f t="shared" si="16"/>
        <v>558</v>
      </c>
      <c r="E259" s="55" t="s">
        <v>63</v>
      </c>
      <c r="F259" s="55" t="s">
        <v>63</v>
      </c>
      <c r="G259" s="55" t="s">
        <v>63</v>
      </c>
      <c r="H259" s="55" t="s">
        <v>63</v>
      </c>
      <c r="I259" s="55">
        <v>25</v>
      </c>
      <c r="J259" s="55">
        <v>158</v>
      </c>
      <c r="K259" s="55">
        <v>287</v>
      </c>
      <c r="L259" s="55">
        <v>85</v>
      </c>
      <c r="M259" s="55">
        <v>3</v>
      </c>
      <c r="N259" s="55" t="s">
        <v>63</v>
      </c>
    </row>
    <row r="260" spans="2:14" x14ac:dyDescent="0.25">
      <c r="B260" s="52">
        <v>1977</v>
      </c>
      <c r="C260" s="110" t="s">
        <v>66</v>
      </c>
      <c r="D260" s="55">
        <f t="shared" si="16"/>
        <v>40</v>
      </c>
      <c r="E260" s="55" t="s">
        <v>63</v>
      </c>
      <c r="F260" s="55" t="s">
        <v>63</v>
      </c>
      <c r="G260" s="55" t="s">
        <v>63</v>
      </c>
      <c r="H260" s="55" t="s">
        <v>63</v>
      </c>
      <c r="I260" s="55">
        <v>1</v>
      </c>
      <c r="J260" s="55">
        <v>7</v>
      </c>
      <c r="K260" s="55">
        <v>21</v>
      </c>
      <c r="L260" s="55">
        <v>9</v>
      </c>
      <c r="M260" s="55">
        <v>2</v>
      </c>
      <c r="N260" s="55" t="s">
        <v>63</v>
      </c>
    </row>
    <row r="261" spans="2:14" x14ac:dyDescent="0.25">
      <c r="B261" s="50">
        <v>1977</v>
      </c>
      <c r="C261" s="111" t="s">
        <v>62</v>
      </c>
      <c r="D261" s="54">
        <f t="shared" si="16"/>
        <v>11424</v>
      </c>
      <c r="E261" s="54">
        <v>81</v>
      </c>
      <c r="F261" s="54">
        <v>2301</v>
      </c>
      <c r="G261" s="54">
        <v>3719</v>
      </c>
      <c r="H261" s="54">
        <v>2381</v>
      </c>
      <c r="I261" s="54">
        <v>1115</v>
      </c>
      <c r="J261" s="54">
        <v>531</v>
      </c>
      <c r="K261" s="54">
        <v>179</v>
      </c>
      <c r="L261" s="54">
        <v>22</v>
      </c>
      <c r="M261" s="54">
        <v>8</v>
      </c>
      <c r="N261" s="54">
        <v>1087</v>
      </c>
    </row>
    <row r="262" spans="2:14" x14ac:dyDescent="0.25">
      <c r="B262" s="52">
        <v>1978</v>
      </c>
      <c r="C262" s="109" t="s">
        <v>3</v>
      </c>
      <c r="D262" s="51">
        <f t="shared" si="16"/>
        <v>475824</v>
      </c>
      <c r="E262" s="52">
        <f t="shared" ref="E262:N262" si="21">+SUM(E263:E276)</f>
        <v>3634</v>
      </c>
      <c r="F262" s="52">
        <f t="shared" si="21"/>
        <v>79640</v>
      </c>
      <c r="G262" s="52">
        <f t="shared" si="21"/>
        <v>150937</v>
      </c>
      <c r="H262" s="52">
        <f t="shared" si="21"/>
        <v>119138</v>
      </c>
      <c r="I262" s="52">
        <f t="shared" si="21"/>
        <v>67682</v>
      </c>
      <c r="J262" s="52">
        <f t="shared" si="21"/>
        <v>37529</v>
      </c>
      <c r="K262" s="52">
        <f t="shared" si="21"/>
        <v>14352</v>
      </c>
      <c r="L262" s="52">
        <f t="shared" si="21"/>
        <v>2538</v>
      </c>
      <c r="M262" s="52">
        <f t="shared" si="21"/>
        <v>374</v>
      </c>
      <c r="N262" s="52">
        <f t="shared" si="21"/>
        <v>0</v>
      </c>
    </row>
    <row r="263" spans="2:14" x14ac:dyDescent="0.25">
      <c r="B263" s="52">
        <v>1978</v>
      </c>
      <c r="C263" s="110">
        <v>1</v>
      </c>
      <c r="D263" s="55">
        <f t="shared" ref="D263:D326" si="22">+SUM(E263:N263)</f>
        <v>147162</v>
      </c>
      <c r="E263" s="53">
        <v>1951</v>
      </c>
      <c r="F263" s="53">
        <v>53642</v>
      </c>
      <c r="G263" s="53">
        <v>56587</v>
      </c>
      <c r="H263" s="53">
        <v>23940</v>
      </c>
      <c r="I263" s="53">
        <v>7580</v>
      </c>
      <c r="J263" s="53">
        <v>2562</v>
      </c>
      <c r="K263" s="53">
        <v>717</v>
      </c>
      <c r="L263" s="53">
        <v>133</v>
      </c>
      <c r="M263" s="53">
        <v>50</v>
      </c>
      <c r="N263" s="53" t="s">
        <v>63</v>
      </c>
    </row>
    <row r="264" spans="2:14" x14ac:dyDescent="0.25">
      <c r="B264" s="52">
        <v>1978</v>
      </c>
      <c r="C264" s="110">
        <v>2</v>
      </c>
      <c r="D264" s="55">
        <f t="shared" si="22"/>
        <v>107764</v>
      </c>
      <c r="E264" s="53">
        <v>212</v>
      </c>
      <c r="F264" s="53">
        <v>19830</v>
      </c>
      <c r="G264" s="53">
        <v>45711</v>
      </c>
      <c r="H264" s="53">
        <v>27990</v>
      </c>
      <c r="I264" s="53">
        <v>9948</v>
      </c>
      <c r="J264" s="53">
        <v>3157</v>
      </c>
      <c r="K264" s="53">
        <v>755</v>
      </c>
      <c r="L264" s="53">
        <v>111</v>
      </c>
      <c r="M264" s="53">
        <v>50</v>
      </c>
      <c r="N264" s="53" t="s">
        <v>63</v>
      </c>
    </row>
    <row r="265" spans="2:14" x14ac:dyDescent="0.25">
      <c r="B265" s="52">
        <v>1978</v>
      </c>
      <c r="C265" s="110">
        <v>3</v>
      </c>
      <c r="D265" s="55">
        <f t="shared" si="22"/>
        <v>69285</v>
      </c>
      <c r="E265" s="53">
        <v>63</v>
      </c>
      <c r="F265" s="53">
        <v>4953</v>
      </c>
      <c r="G265" s="53">
        <v>26712</v>
      </c>
      <c r="H265" s="53">
        <v>22585</v>
      </c>
      <c r="I265" s="53">
        <v>10365</v>
      </c>
      <c r="J265" s="53">
        <v>3663</v>
      </c>
      <c r="K265" s="53">
        <v>807</v>
      </c>
      <c r="L265" s="53">
        <v>117</v>
      </c>
      <c r="M265" s="53">
        <v>20</v>
      </c>
      <c r="N265" s="53" t="s">
        <v>63</v>
      </c>
    </row>
    <row r="266" spans="2:14" x14ac:dyDescent="0.25">
      <c r="B266" s="52">
        <v>1978</v>
      </c>
      <c r="C266" s="110">
        <v>4</v>
      </c>
      <c r="D266" s="55">
        <f t="shared" si="22"/>
        <v>44418</v>
      </c>
      <c r="E266" s="53" t="s">
        <v>63</v>
      </c>
      <c r="F266" s="53">
        <v>931</v>
      </c>
      <c r="G266" s="53">
        <v>13318</v>
      </c>
      <c r="H266" s="53">
        <v>16548</v>
      </c>
      <c r="I266" s="53">
        <v>8755</v>
      </c>
      <c r="J266" s="53">
        <v>3810</v>
      </c>
      <c r="K266" s="53">
        <v>891</v>
      </c>
      <c r="L266" s="53">
        <v>142</v>
      </c>
      <c r="M266" s="53">
        <v>23</v>
      </c>
      <c r="N266" s="53" t="s">
        <v>63</v>
      </c>
    </row>
    <row r="267" spans="2:14" x14ac:dyDescent="0.25">
      <c r="B267" s="52">
        <v>1978</v>
      </c>
      <c r="C267" s="110">
        <v>5</v>
      </c>
      <c r="D267" s="55">
        <f t="shared" si="22"/>
        <v>30100</v>
      </c>
      <c r="E267" s="53" t="s">
        <v>63</v>
      </c>
      <c r="F267" s="53">
        <v>157</v>
      </c>
      <c r="G267" s="53">
        <v>5547</v>
      </c>
      <c r="H267" s="53">
        <v>12022</v>
      </c>
      <c r="I267" s="53">
        <v>7605</v>
      </c>
      <c r="J267" s="53">
        <v>3580</v>
      </c>
      <c r="K267" s="53">
        <v>982</v>
      </c>
      <c r="L267" s="53">
        <v>173</v>
      </c>
      <c r="M267" s="53">
        <v>34</v>
      </c>
      <c r="N267" s="53" t="s">
        <v>63</v>
      </c>
    </row>
    <row r="268" spans="2:14" x14ac:dyDescent="0.25">
      <c r="B268" s="52">
        <v>1978</v>
      </c>
      <c r="C268" s="110">
        <v>6</v>
      </c>
      <c r="D268" s="55">
        <f t="shared" si="22"/>
        <v>22466</v>
      </c>
      <c r="E268" s="53" t="s">
        <v>63</v>
      </c>
      <c r="F268" s="53">
        <v>46</v>
      </c>
      <c r="G268" s="53">
        <v>1978</v>
      </c>
      <c r="H268" s="53">
        <v>8129</v>
      </c>
      <c r="I268" s="53">
        <v>7011</v>
      </c>
      <c r="J268" s="53">
        <v>3824</v>
      </c>
      <c r="K268" s="53">
        <v>1224</v>
      </c>
      <c r="L268" s="53">
        <v>222</v>
      </c>
      <c r="M268" s="53">
        <v>32</v>
      </c>
      <c r="N268" s="53" t="s">
        <v>63</v>
      </c>
    </row>
    <row r="269" spans="2:14" x14ac:dyDescent="0.25">
      <c r="B269" s="52">
        <v>1978</v>
      </c>
      <c r="C269" s="110">
        <v>7</v>
      </c>
      <c r="D269" s="55">
        <f t="shared" si="22"/>
        <v>15593</v>
      </c>
      <c r="E269" s="53" t="s">
        <v>63</v>
      </c>
      <c r="F269" s="53">
        <v>14</v>
      </c>
      <c r="G269" s="53">
        <v>624</v>
      </c>
      <c r="H269" s="53">
        <v>4321</v>
      </c>
      <c r="I269" s="53">
        <v>5664</v>
      </c>
      <c r="J269" s="53">
        <v>3555</v>
      </c>
      <c r="K269" s="53">
        <v>1190</v>
      </c>
      <c r="L269" s="53">
        <v>201</v>
      </c>
      <c r="M269" s="53">
        <v>24</v>
      </c>
      <c r="N269" s="53" t="s">
        <v>63</v>
      </c>
    </row>
    <row r="270" spans="2:14" x14ac:dyDescent="0.25">
      <c r="B270" s="52">
        <v>1978</v>
      </c>
      <c r="C270" s="110">
        <v>8</v>
      </c>
      <c r="D270" s="55">
        <f t="shared" si="22"/>
        <v>12210</v>
      </c>
      <c r="E270" s="53" t="s">
        <v>63</v>
      </c>
      <c r="F270" s="53" t="s">
        <v>63</v>
      </c>
      <c r="G270" s="53">
        <v>223</v>
      </c>
      <c r="H270" s="53">
        <v>2173</v>
      </c>
      <c r="I270" s="53">
        <v>4525</v>
      </c>
      <c r="J270" s="53">
        <v>3645</v>
      </c>
      <c r="K270" s="53">
        <v>1395</v>
      </c>
      <c r="L270" s="53">
        <v>224</v>
      </c>
      <c r="M270" s="53">
        <v>25</v>
      </c>
      <c r="N270" s="53" t="s">
        <v>63</v>
      </c>
    </row>
    <row r="271" spans="2:14" x14ac:dyDescent="0.25">
      <c r="B271" s="52">
        <v>1978</v>
      </c>
      <c r="C271" s="110">
        <v>9</v>
      </c>
      <c r="D271" s="55">
        <f t="shared" si="22"/>
        <v>8176</v>
      </c>
      <c r="E271" s="53" t="s">
        <v>63</v>
      </c>
      <c r="F271" s="53" t="s">
        <v>63</v>
      </c>
      <c r="G271" s="53">
        <v>74</v>
      </c>
      <c r="H271" s="53">
        <v>841</v>
      </c>
      <c r="I271" s="53">
        <v>2777</v>
      </c>
      <c r="J271" s="53">
        <v>2948</v>
      </c>
      <c r="K271" s="53">
        <v>1294</v>
      </c>
      <c r="L271" s="53">
        <v>223</v>
      </c>
      <c r="M271" s="53">
        <v>19</v>
      </c>
      <c r="N271" s="53" t="s">
        <v>63</v>
      </c>
    </row>
    <row r="272" spans="2:14" x14ac:dyDescent="0.25">
      <c r="B272" s="52">
        <v>1978</v>
      </c>
      <c r="C272" s="110">
        <v>10</v>
      </c>
      <c r="D272" s="55">
        <f t="shared" si="22"/>
        <v>6371</v>
      </c>
      <c r="E272" s="53" t="s">
        <v>63</v>
      </c>
      <c r="F272" s="53" t="s">
        <v>63</v>
      </c>
      <c r="G272" s="53">
        <v>27</v>
      </c>
      <c r="H272" s="53">
        <v>311</v>
      </c>
      <c r="I272" s="53">
        <v>1781</v>
      </c>
      <c r="J272" s="53">
        <v>2587</v>
      </c>
      <c r="K272" s="53">
        <v>1414</v>
      </c>
      <c r="L272" s="53">
        <v>229</v>
      </c>
      <c r="M272" s="53">
        <v>22</v>
      </c>
      <c r="N272" s="53" t="s">
        <v>63</v>
      </c>
    </row>
    <row r="273" spans="2:14" x14ac:dyDescent="0.25">
      <c r="B273" s="52">
        <v>1978</v>
      </c>
      <c r="C273" s="110" t="s">
        <v>64</v>
      </c>
      <c r="D273" s="55">
        <f t="shared" si="22"/>
        <v>9929</v>
      </c>
      <c r="E273" s="55" t="s">
        <v>63</v>
      </c>
      <c r="F273" s="55" t="s">
        <v>63</v>
      </c>
      <c r="G273" s="55">
        <v>24</v>
      </c>
      <c r="H273" s="55">
        <v>198</v>
      </c>
      <c r="I273" s="55">
        <v>1604</v>
      </c>
      <c r="J273" s="55">
        <v>4031</v>
      </c>
      <c r="K273" s="55">
        <v>3343</v>
      </c>
      <c r="L273" s="55">
        <v>667</v>
      </c>
      <c r="M273" s="55">
        <v>62</v>
      </c>
      <c r="N273" s="53" t="s">
        <v>63</v>
      </c>
    </row>
    <row r="274" spans="2:14" x14ac:dyDescent="0.25">
      <c r="B274" s="52">
        <v>1978</v>
      </c>
      <c r="C274" s="110" t="s">
        <v>65</v>
      </c>
      <c r="D274" s="55">
        <f t="shared" si="22"/>
        <v>544</v>
      </c>
      <c r="E274" s="55" t="s">
        <v>63</v>
      </c>
      <c r="F274" s="55" t="s">
        <v>63</v>
      </c>
      <c r="G274" s="55" t="s">
        <v>63</v>
      </c>
      <c r="H274" s="55" t="s">
        <v>63</v>
      </c>
      <c r="I274" s="55">
        <v>24</v>
      </c>
      <c r="J274" s="55">
        <v>126</v>
      </c>
      <c r="K274" s="55">
        <v>299</v>
      </c>
      <c r="L274" s="55">
        <v>82</v>
      </c>
      <c r="M274" s="55">
        <v>13</v>
      </c>
      <c r="N274" s="53" t="s">
        <v>63</v>
      </c>
    </row>
    <row r="275" spans="2:14" x14ac:dyDescent="0.25">
      <c r="B275" s="52">
        <v>1978</v>
      </c>
      <c r="C275" s="110" t="s">
        <v>66</v>
      </c>
      <c r="D275" s="55">
        <f t="shared" si="22"/>
        <v>53</v>
      </c>
      <c r="E275" s="55" t="s">
        <v>63</v>
      </c>
      <c r="F275" s="55" t="s">
        <v>63</v>
      </c>
      <c r="G275" s="55" t="s">
        <v>63</v>
      </c>
      <c r="H275" s="55" t="s">
        <v>63</v>
      </c>
      <c r="I275" s="55" t="s">
        <v>63</v>
      </c>
      <c r="J275" s="55">
        <v>10</v>
      </c>
      <c r="K275" s="55">
        <v>30</v>
      </c>
      <c r="L275" s="55">
        <v>13</v>
      </c>
      <c r="M275" s="55" t="s">
        <v>63</v>
      </c>
      <c r="N275" s="53" t="s">
        <v>63</v>
      </c>
    </row>
    <row r="276" spans="2:14" x14ac:dyDescent="0.25">
      <c r="B276" s="50">
        <v>1978</v>
      </c>
      <c r="C276" s="111" t="s">
        <v>62</v>
      </c>
      <c r="D276" s="54">
        <f t="shared" si="22"/>
        <v>1753</v>
      </c>
      <c r="E276" s="54">
        <v>1408</v>
      </c>
      <c r="F276" s="54">
        <v>67</v>
      </c>
      <c r="G276" s="54">
        <v>112</v>
      </c>
      <c r="H276" s="54">
        <v>80</v>
      </c>
      <c r="I276" s="54">
        <v>43</v>
      </c>
      <c r="J276" s="54">
        <v>31</v>
      </c>
      <c r="K276" s="54">
        <v>11</v>
      </c>
      <c r="L276" s="54">
        <v>1</v>
      </c>
      <c r="M276" s="54" t="s">
        <v>63</v>
      </c>
      <c r="N276" s="54" t="s">
        <v>63</v>
      </c>
    </row>
    <row r="277" spans="2:14" x14ac:dyDescent="0.25">
      <c r="B277" s="52">
        <v>1979</v>
      </c>
      <c r="C277" s="109" t="s">
        <v>3</v>
      </c>
      <c r="D277" s="51">
        <f t="shared" si="22"/>
        <v>481347</v>
      </c>
      <c r="E277" s="52">
        <f t="shared" ref="E277:N277" si="23">+SUM(E278:E291)</f>
        <v>3515</v>
      </c>
      <c r="F277" s="52">
        <f t="shared" si="23"/>
        <v>80676</v>
      </c>
      <c r="G277" s="52">
        <f t="shared" si="23"/>
        <v>153368</v>
      </c>
      <c r="H277" s="52">
        <f t="shared" si="23"/>
        <v>122144</v>
      </c>
      <c r="I277" s="52">
        <f t="shared" si="23"/>
        <v>69045</v>
      </c>
      <c r="J277" s="52">
        <f t="shared" si="23"/>
        <v>36394</v>
      </c>
      <c r="K277" s="52">
        <f t="shared" si="23"/>
        <v>13429</v>
      </c>
      <c r="L277" s="52">
        <f t="shared" si="23"/>
        <v>2487</v>
      </c>
      <c r="M277" s="52">
        <f t="shared" si="23"/>
        <v>289</v>
      </c>
      <c r="N277" s="52">
        <f t="shared" si="23"/>
        <v>0</v>
      </c>
    </row>
    <row r="278" spans="2:14" x14ac:dyDescent="0.25">
      <c r="B278" s="52">
        <v>1979</v>
      </c>
      <c r="C278" s="110">
        <v>1</v>
      </c>
      <c r="D278" s="55">
        <f t="shared" si="22"/>
        <v>156420</v>
      </c>
      <c r="E278" s="53">
        <v>2083</v>
      </c>
      <c r="F278" s="53">
        <v>55302</v>
      </c>
      <c r="G278" s="53">
        <v>60180</v>
      </c>
      <c r="H278" s="53">
        <v>26144</v>
      </c>
      <c r="I278" s="53">
        <v>8740</v>
      </c>
      <c r="J278" s="53">
        <v>2999</v>
      </c>
      <c r="K278" s="53">
        <v>803</v>
      </c>
      <c r="L278" s="53">
        <v>135</v>
      </c>
      <c r="M278" s="53">
        <v>34</v>
      </c>
      <c r="N278" s="47"/>
    </row>
    <row r="279" spans="2:14" x14ac:dyDescent="0.25">
      <c r="B279" s="52">
        <v>1979</v>
      </c>
      <c r="C279" s="110">
        <v>2</v>
      </c>
      <c r="D279" s="55">
        <f t="shared" si="22"/>
        <v>111832</v>
      </c>
      <c r="E279" s="53">
        <v>216</v>
      </c>
      <c r="F279" s="53">
        <v>19452</v>
      </c>
      <c r="G279" s="53">
        <v>46703</v>
      </c>
      <c r="H279" s="53">
        <v>30042</v>
      </c>
      <c r="I279" s="53">
        <v>11087</v>
      </c>
      <c r="J279" s="53">
        <v>3414</v>
      </c>
      <c r="K279" s="53">
        <v>765</v>
      </c>
      <c r="L279" s="53">
        <v>122</v>
      </c>
      <c r="M279" s="53">
        <v>31</v>
      </c>
      <c r="N279" s="47"/>
    </row>
    <row r="280" spans="2:14" x14ac:dyDescent="0.25">
      <c r="B280" s="52">
        <v>1979</v>
      </c>
      <c r="C280" s="110">
        <v>3</v>
      </c>
      <c r="D280" s="55">
        <f t="shared" si="22"/>
        <v>71287</v>
      </c>
      <c r="E280" s="53">
        <v>83</v>
      </c>
      <c r="F280" s="53">
        <v>4709</v>
      </c>
      <c r="G280" s="53">
        <v>26424</v>
      </c>
      <c r="H280" s="53">
        <v>23945</v>
      </c>
      <c r="I280" s="53">
        <v>11227</v>
      </c>
      <c r="J280" s="53">
        <v>3885</v>
      </c>
      <c r="K280" s="53">
        <v>856</v>
      </c>
      <c r="L280" s="53">
        <v>143</v>
      </c>
      <c r="M280" s="53">
        <v>15</v>
      </c>
      <c r="N280" s="47"/>
    </row>
    <row r="281" spans="2:14" x14ac:dyDescent="0.25">
      <c r="B281" s="52">
        <v>1979</v>
      </c>
      <c r="C281" s="110">
        <v>4</v>
      </c>
      <c r="D281" s="55">
        <f t="shared" si="22"/>
        <v>44660</v>
      </c>
      <c r="E281" s="53" t="s">
        <v>63</v>
      </c>
      <c r="F281" s="53">
        <v>951</v>
      </c>
      <c r="G281" s="53">
        <v>12486</v>
      </c>
      <c r="H281" s="53">
        <v>16964</v>
      </c>
      <c r="I281" s="53">
        <v>9293</v>
      </c>
      <c r="J281" s="53">
        <v>3947</v>
      </c>
      <c r="K281" s="53">
        <v>860</v>
      </c>
      <c r="L281" s="53">
        <v>138</v>
      </c>
      <c r="M281" s="53">
        <v>21</v>
      </c>
      <c r="N281" s="47"/>
    </row>
    <row r="282" spans="2:14" x14ac:dyDescent="0.25">
      <c r="B282" s="52">
        <v>1979</v>
      </c>
      <c r="C282" s="110">
        <v>5</v>
      </c>
      <c r="D282" s="55">
        <f t="shared" si="22"/>
        <v>28590</v>
      </c>
      <c r="E282" s="53" t="s">
        <v>63</v>
      </c>
      <c r="F282" s="53">
        <v>158</v>
      </c>
      <c r="G282" s="53">
        <v>4889</v>
      </c>
      <c r="H282" s="53">
        <v>11128</v>
      </c>
      <c r="I282" s="53">
        <v>7643</v>
      </c>
      <c r="J282" s="53">
        <v>3602</v>
      </c>
      <c r="K282" s="53">
        <v>992</v>
      </c>
      <c r="L282" s="53">
        <v>156</v>
      </c>
      <c r="M282" s="53">
        <v>22</v>
      </c>
      <c r="N282" s="47"/>
    </row>
    <row r="283" spans="2:14" x14ac:dyDescent="0.25">
      <c r="B283" s="52">
        <v>1979</v>
      </c>
      <c r="C283" s="110">
        <v>6</v>
      </c>
      <c r="D283" s="55">
        <f t="shared" si="22"/>
        <v>20626</v>
      </c>
      <c r="E283" s="53" t="s">
        <v>63</v>
      </c>
      <c r="F283" s="53">
        <v>66</v>
      </c>
      <c r="G283" s="53">
        <v>1798</v>
      </c>
      <c r="H283" s="53">
        <v>7256</v>
      </c>
      <c r="I283" s="53">
        <v>6581</v>
      </c>
      <c r="J283" s="53">
        <v>3543</v>
      </c>
      <c r="K283" s="53">
        <v>1164</v>
      </c>
      <c r="L283" s="53">
        <v>193</v>
      </c>
      <c r="M283" s="53">
        <v>25</v>
      </c>
      <c r="N283" s="47"/>
    </row>
    <row r="284" spans="2:14" x14ac:dyDescent="0.25">
      <c r="B284" s="52">
        <v>1979</v>
      </c>
      <c r="C284" s="110">
        <v>7</v>
      </c>
      <c r="D284" s="55">
        <f t="shared" si="22"/>
        <v>13873</v>
      </c>
      <c r="E284" s="53" t="s">
        <v>63</v>
      </c>
      <c r="F284" s="53">
        <v>12</v>
      </c>
      <c r="G284" s="53">
        <v>526</v>
      </c>
      <c r="H284" s="53">
        <v>3657</v>
      </c>
      <c r="I284" s="53">
        <v>5184</v>
      </c>
      <c r="J284" s="53">
        <v>3240</v>
      </c>
      <c r="K284" s="53">
        <v>1052</v>
      </c>
      <c r="L284" s="53">
        <v>186</v>
      </c>
      <c r="M284" s="53">
        <v>16</v>
      </c>
      <c r="N284" s="47"/>
    </row>
    <row r="285" spans="2:14" x14ac:dyDescent="0.25">
      <c r="B285" s="52">
        <v>1979</v>
      </c>
      <c r="C285" s="110">
        <v>8</v>
      </c>
      <c r="D285" s="55">
        <f t="shared" si="22"/>
        <v>10725</v>
      </c>
      <c r="E285" s="53" t="s">
        <v>63</v>
      </c>
      <c r="F285" s="53" t="s">
        <v>63</v>
      </c>
      <c r="G285" s="53">
        <v>192</v>
      </c>
      <c r="H285" s="53">
        <v>1734</v>
      </c>
      <c r="I285" s="53">
        <v>3983</v>
      </c>
      <c r="J285" s="53">
        <v>3217</v>
      </c>
      <c r="K285" s="53">
        <v>1331</v>
      </c>
      <c r="L285" s="53">
        <v>252</v>
      </c>
      <c r="M285" s="53">
        <v>16</v>
      </c>
      <c r="N285" s="47"/>
    </row>
    <row r="286" spans="2:14" x14ac:dyDescent="0.25">
      <c r="B286" s="52">
        <v>1979</v>
      </c>
      <c r="C286" s="110">
        <v>9</v>
      </c>
      <c r="D286" s="55">
        <f t="shared" si="22"/>
        <v>7428</v>
      </c>
      <c r="E286" s="53" t="s">
        <v>63</v>
      </c>
      <c r="F286" s="53" t="s">
        <v>63</v>
      </c>
      <c r="G286" s="53">
        <v>66</v>
      </c>
      <c r="H286" s="53">
        <v>730</v>
      </c>
      <c r="I286" s="53">
        <v>2451</v>
      </c>
      <c r="J286" s="53">
        <v>2722</v>
      </c>
      <c r="K286" s="53">
        <v>1234</v>
      </c>
      <c r="L286" s="53">
        <v>195</v>
      </c>
      <c r="M286" s="53">
        <v>30</v>
      </c>
      <c r="N286" s="47"/>
    </row>
    <row r="287" spans="2:14" x14ac:dyDescent="0.25">
      <c r="B287" s="52">
        <v>1979</v>
      </c>
      <c r="C287" s="110">
        <v>10</v>
      </c>
      <c r="D287" s="55">
        <f t="shared" si="22"/>
        <v>5669</v>
      </c>
      <c r="E287" s="53" t="s">
        <v>63</v>
      </c>
      <c r="F287" s="53" t="s">
        <v>63</v>
      </c>
      <c r="G287" s="53">
        <v>26</v>
      </c>
      <c r="H287" s="53">
        <v>275</v>
      </c>
      <c r="I287" s="53">
        <v>1530</v>
      </c>
      <c r="J287" s="53">
        <v>2275</v>
      </c>
      <c r="K287" s="53">
        <v>1285</v>
      </c>
      <c r="L287" s="53">
        <v>251</v>
      </c>
      <c r="M287" s="53">
        <v>27</v>
      </c>
      <c r="N287" s="47"/>
    </row>
    <row r="288" spans="2:14" x14ac:dyDescent="0.25">
      <c r="B288" s="52">
        <v>1979</v>
      </c>
      <c r="C288" s="110" t="s">
        <v>64</v>
      </c>
      <c r="D288" s="55">
        <f t="shared" si="22"/>
        <v>8415</v>
      </c>
      <c r="E288" s="55" t="s">
        <v>63</v>
      </c>
      <c r="F288" s="55" t="s">
        <v>63</v>
      </c>
      <c r="G288" s="55">
        <v>18</v>
      </c>
      <c r="H288" s="55">
        <v>196</v>
      </c>
      <c r="I288" s="55">
        <v>1275</v>
      </c>
      <c r="J288" s="55">
        <v>3407</v>
      </c>
      <c r="K288" s="55">
        <v>2843</v>
      </c>
      <c r="L288" s="55">
        <v>629</v>
      </c>
      <c r="M288" s="55">
        <v>47</v>
      </c>
      <c r="N288" s="55"/>
    </row>
    <row r="289" spans="2:14" x14ac:dyDescent="0.25">
      <c r="B289" s="52">
        <v>1979</v>
      </c>
      <c r="C289" s="110" t="s">
        <v>65</v>
      </c>
      <c r="D289" s="55">
        <f t="shared" si="22"/>
        <v>441</v>
      </c>
      <c r="E289" s="55" t="s">
        <v>63</v>
      </c>
      <c r="F289" s="55" t="s">
        <v>63</v>
      </c>
      <c r="G289" s="55" t="s">
        <v>63</v>
      </c>
      <c r="H289" s="55">
        <v>3</v>
      </c>
      <c r="I289" s="55">
        <v>19</v>
      </c>
      <c r="J289" s="55">
        <v>125</v>
      </c>
      <c r="K289" s="55">
        <v>213</v>
      </c>
      <c r="L289" s="55">
        <v>78</v>
      </c>
      <c r="M289" s="55">
        <v>3</v>
      </c>
      <c r="N289" s="55"/>
    </row>
    <row r="290" spans="2:14" x14ac:dyDescent="0.25">
      <c r="B290" s="52">
        <v>1979</v>
      </c>
      <c r="C290" s="110" t="s">
        <v>66</v>
      </c>
      <c r="D290" s="55">
        <f t="shared" si="22"/>
        <v>37</v>
      </c>
      <c r="E290" s="55" t="s">
        <v>63</v>
      </c>
      <c r="F290" s="55" t="s">
        <v>63</v>
      </c>
      <c r="G290" s="55" t="s">
        <v>63</v>
      </c>
      <c r="H290" s="55" t="s">
        <v>63</v>
      </c>
      <c r="I290" s="55" t="s">
        <v>63</v>
      </c>
      <c r="J290" s="55">
        <v>6</v>
      </c>
      <c r="K290" s="55">
        <v>23</v>
      </c>
      <c r="L290" s="55">
        <v>7</v>
      </c>
      <c r="M290" s="55">
        <v>1</v>
      </c>
      <c r="N290" s="55"/>
    </row>
    <row r="291" spans="2:14" x14ac:dyDescent="0.25">
      <c r="B291" s="50">
        <v>1979</v>
      </c>
      <c r="C291" s="111" t="s">
        <v>62</v>
      </c>
      <c r="D291" s="54">
        <f t="shared" si="22"/>
        <v>1344</v>
      </c>
      <c r="E291" s="54">
        <v>1133</v>
      </c>
      <c r="F291" s="54">
        <v>26</v>
      </c>
      <c r="G291" s="54">
        <v>60</v>
      </c>
      <c r="H291" s="54">
        <v>70</v>
      </c>
      <c r="I291" s="54">
        <v>32</v>
      </c>
      <c r="J291" s="54">
        <v>12</v>
      </c>
      <c r="K291" s="54">
        <v>8</v>
      </c>
      <c r="L291" s="54">
        <v>2</v>
      </c>
      <c r="M291" s="54">
        <v>1</v>
      </c>
      <c r="N291" s="54"/>
    </row>
    <row r="292" spans="2:14" x14ac:dyDescent="0.25">
      <c r="B292" s="52">
        <v>1980</v>
      </c>
      <c r="C292" s="109" t="s">
        <v>3</v>
      </c>
      <c r="D292" s="51">
        <f t="shared" si="22"/>
        <v>493009</v>
      </c>
      <c r="E292" s="52">
        <f t="shared" ref="E292:N292" si="24">+SUM(E293:E306)</f>
        <v>3635</v>
      </c>
      <c r="F292" s="52">
        <f t="shared" si="24"/>
        <v>82163</v>
      </c>
      <c r="G292" s="52">
        <f t="shared" si="24"/>
        <v>155440</v>
      </c>
      <c r="H292" s="52">
        <f t="shared" si="24"/>
        <v>125836</v>
      </c>
      <c r="I292" s="52">
        <f t="shared" si="24"/>
        <v>73099</v>
      </c>
      <c r="J292" s="52">
        <f t="shared" si="24"/>
        <v>36429</v>
      </c>
      <c r="K292" s="52">
        <f t="shared" si="24"/>
        <v>13646</v>
      </c>
      <c r="L292" s="52">
        <f t="shared" si="24"/>
        <v>2431</v>
      </c>
      <c r="M292" s="52">
        <f t="shared" si="24"/>
        <v>330</v>
      </c>
      <c r="N292" s="52">
        <f t="shared" si="24"/>
        <v>0</v>
      </c>
    </row>
    <row r="293" spans="2:14" x14ac:dyDescent="0.25">
      <c r="B293" s="52">
        <v>1980</v>
      </c>
      <c r="C293" s="110">
        <v>1</v>
      </c>
      <c r="D293" s="55">
        <f t="shared" si="22"/>
        <v>159416</v>
      </c>
      <c r="E293" s="53">
        <v>2120</v>
      </c>
      <c r="F293" s="53">
        <v>56361</v>
      </c>
      <c r="G293" s="53">
        <v>60172</v>
      </c>
      <c r="H293" s="53">
        <v>27272</v>
      </c>
      <c r="I293" s="53">
        <v>9498</v>
      </c>
      <c r="J293" s="53">
        <v>3024</v>
      </c>
      <c r="K293" s="53">
        <v>794</v>
      </c>
      <c r="L293" s="53">
        <v>132</v>
      </c>
      <c r="M293" s="53">
        <v>43</v>
      </c>
      <c r="N293" s="53" t="s">
        <v>63</v>
      </c>
    </row>
    <row r="294" spans="2:14" x14ac:dyDescent="0.25">
      <c r="B294" s="52">
        <v>1980</v>
      </c>
      <c r="C294" s="110">
        <v>2</v>
      </c>
      <c r="D294" s="55">
        <f t="shared" si="22"/>
        <v>117355</v>
      </c>
      <c r="E294" s="53">
        <v>236</v>
      </c>
      <c r="F294" s="53">
        <v>19862</v>
      </c>
      <c r="G294" s="53">
        <v>48936</v>
      </c>
      <c r="H294" s="53">
        <v>31395</v>
      </c>
      <c r="I294" s="53">
        <v>12365</v>
      </c>
      <c r="J294" s="53">
        <v>3611</v>
      </c>
      <c r="K294" s="53">
        <v>818</v>
      </c>
      <c r="L294" s="53">
        <v>104</v>
      </c>
      <c r="M294" s="53">
        <v>28</v>
      </c>
      <c r="N294" s="53" t="s">
        <v>63</v>
      </c>
    </row>
    <row r="295" spans="2:14" x14ac:dyDescent="0.25">
      <c r="B295" s="52">
        <v>1980</v>
      </c>
      <c r="C295" s="110">
        <v>3</v>
      </c>
      <c r="D295" s="55">
        <f t="shared" si="22"/>
        <v>75117</v>
      </c>
      <c r="E295" s="53">
        <v>98</v>
      </c>
      <c r="F295" s="53">
        <v>4736</v>
      </c>
      <c r="G295" s="53">
        <v>26842</v>
      </c>
      <c r="H295" s="53">
        <v>25673</v>
      </c>
      <c r="I295" s="53">
        <v>12445</v>
      </c>
      <c r="J295" s="53">
        <v>4272</v>
      </c>
      <c r="K295" s="53">
        <v>914</v>
      </c>
      <c r="L295" s="53">
        <v>118</v>
      </c>
      <c r="M295" s="53">
        <v>19</v>
      </c>
      <c r="N295" s="53" t="s">
        <v>63</v>
      </c>
    </row>
    <row r="296" spans="2:14" x14ac:dyDescent="0.25">
      <c r="B296" s="52">
        <v>1980</v>
      </c>
      <c r="C296" s="110">
        <v>4</v>
      </c>
      <c r="D296" s="55">
        <f t="shared" si="22"/>
        <v>45646</v>
      </c>
      <c r="E296" s="53">
        <v>59</v>
      </c>
      <c r="F296" s="53">
        <v>900</v>
      </c>
      <c r="G296" s="53">
        <v>12347</v>
      </c>
      <c r="H296" s="53">
        <v>17089</v>
      </c>
      <c r="I296" s="53">
        <v>10106</v>
      </c>
      <c r="J296" s="53">
        <v>4033</v>
      </c>
      <c r="K296" s="53">
        <v>952</v>
      </c>
      <c r="L296" s="53">
        <v>139</v>
      </c>
      <c r="M296" s="53">
        <v>21</v>
      </c>
      <c r="N296" s="53" t="s">
        <v>63</v>
      </c>
    </row>
    <row r="297" spans="2:14" x14ac:dyDescent="0.25">
      <c r="B297" s="52">
        <v>1980</v>
      </c>
      <c r="C297" s="110">
        <v>5</v>
      </c>
      <c r="D297" s="55">
        <f t="shared" si="22"/>
        <v>28950</v>
      </c>
      <c r="E297" s="53">
        <v>18</v>
      </c>
      <c r="F297" s="53">
        <v>173</v>
      </c>
      <c r="G297" s="53">
        <v>4634</v>
      </c>
      <c r="H297" s="53">
        <v>11248</v>
      </c>
      <c r="I297" s="53">
        <v>7996</v>
      </c>
      <c r="J297" s="53">
        <v>3668</v>
      </c>
      <c r="K297" s="53">
        <v>1033</v>
      </c>
      <c r="L297" s="53">
        <v>159</v>
      </c>
      <c r="M297" s="53">
        <v>21</v>
      </c>
      <c r="N297" s="53" t="s">
        <v>63</v>
      </c>
    </row>
    <row r="298" spans="2:14" x14ac:dyDescent="0.25">
      <c r="B298" s="52">
        <v>1980</v>
      </c>
      <c r="C298" s="110">
        <v>6</v>
      </c>
      <c r="D298" s="55">
        <f t="shared" si="22"/>
        <v>19976</v>
      </c>
      <c r="E298" s="53">
        <v>22</v>
      </c>
      <c r="F298" s="53">
        <v>35</v>
      </c>
      <c r="G298" s="53">
        <v>1589</v>
      </c>
      <c r="H298" s="53">
        <v>6803</v>
      </c>
      <c r="I298" s="53">
        <v>6686</v>
      </c>
      <c r="J298" s="53">
        <v>3486</v>
      </c>
      <c r="K298" s="53">
        <v>1152</v>
      </c>
      <c r="L298" s="53">
        <v>177</v>
      </c>
      <c r="M298" s="53">
        <v>26</v>
      </c>
      <c r="N298" s="53" t="s">
        <v>63</v>
      </c>
    </row>
    <row r="299" spans="2:14" x14ac:dyDescent="0.25">
      <c r="B299" s="52">
        <v>1980</v>
      </c>
      <c r="C299" s="110">
        <v>7</v>
      </c>
      <c r="D299" s="55">
        <f t="shared" si="22"/>
        <v>13677</v>
      </c>
      <c r="E299" s="53">
        <v>16</v>
      </c>
      <c r="F299" s="53">
        <v>10</v>
      </c>
      <c r="G299" s="53">
        <v>504</v>
      </c>
      <c r="H299" s="53">
        <v>3440</v>
      </c>
      <c r="I299" s="53">
        <v>5088</v>
      </c>
      <c r="J299" s="53">
        <v>3239</v>
      </c>
      <c r="K299" s="53">
        <v>1163</v>
      </c>
      <c r="L299" s="53">
        <v>203</v>
      </c>
      <c r="M299" s="53">
        <v>14</v>
      </c>
      <c r="N299" s="53" t="s">
        <v>63</v>
      </c>
    </row>
    <row r="300" spans="2:14" x14ac:dyDescent="0.25">
      <c r="B300" s="52">
        <v>1980</v>
      </c>
      <c r="C300" s="110">
        <v>8</v>
      </c>
      <c r="D300" s="55">
        <f t="shared" si="22"/>
        <v>10522</v>
      </c>
      <c r="E300" s="53">
        <v>4</v>
      </c>
      <c r="F300" s="53">
        <v>13</v>
      </c>
      <c r="G300" s="53">
        <v>185</v>
      </c>
      <c r="H300" s="53">
        <v>1736</v>
      </c>
      <c r="I300" s="53">
        <v>3818</v>
      </c>
      <c r="J300" s="53">
        <v>3153</v>
      </c>
      <c r="K300" s="53">
        <v>1360</v>
      </c>
      <c r="L300" s="53">
        <v>229</v>
      </c>
      <c r="M300" s="53">
        <v>24</v>
      </c>
      <c r="N300" s="53" t="s">
        <v>63</v>
      </c>
    </row>
    <row r="301" spans="2:14" x14ac:dyDescent="0.25">
      <c r="B301" s="52">
        <v>1980</v>
      </c>
      <c r="C301" s="110">
        <v>9</v>
      </c>
      <c r="D301" s="55">
        <f t="shared" si="22"/>
        <v>7174</v>
      </c>
      <c r="E301" s="53">
        <v>7</v>
      </c>
      <c r="F301" s="53">
        <v>11</v>
      </c>
      <c r="G301" s="53">
        <v>69</v>
      </c>
      <c r="H301" s="53">
        <v>701</v>
      </c>
      <c r="I301" s="53">
        <v>2450</v>
      </c>
      <c r="J301" s="53">
        <v>2515</v>
      </c>
      <c r="K301" s="53">
        <v>1191</v>
      </c>
      <c r="L301" s="53">
        <v>210</v>
      </c>
      <c r="M301" s="53">
        <v>20</v>
      </c>
      <c r="N301" s="53" t="s">
        <v>63</v>
      </c>
    </row>
    <row r="302" spans="2:14" x14ac:dyDescent="0.25">
      <c r="B302" s="52">
        <v>1980</v>
      </c>
      <c r="C302" s="110">
        <v>10</v>
      </c>
      <c r="D302" s="55">
        <f t="shared" si="22"/>
        <v>5285</v>
      </c>
      <c r="E302" s="53">
        <v>7</v>
      </c>
      <c r="F302" s="53">
        <v>2</v>
      </c>
      <c r="G302" s="53">
        <v>31</v>
      </c>
      <c r="H302" s="53">
        <v>256</v>
      </c>
      <c r="I302" s="53">
        <v>1371</v>
      </c>
      <c r="J302" s="53">
        <v>2157</v>
      </c>
      <c r="K302" s="53">
        <v>1188</v>
      </c>
      <c r="L302" s="53">
        <v>240</v>
      </c>
      <c r="M302" s="53">
        <v>33</v>
      </c>
      <c r="N302" s="53" t="s">
        <v>63</v>
      </c>
    </row>
    <row r="303" spans="2:14" x14ac:dyDescent="0.25">
      <c r="B303" s="52">
        <v>1980</v>
      </c>
      <c r="C303" s="110" t="s">
        <v>64</v>
      </c>
      <c r="D303" s="55">
        <f t="shared" si="22"/>
        <v>8041</v>
      </c>
      <c r="E303" s="55">
        <v>6</v>
      </c>
      <c r="F303" s="55">
        <v>4</v>
      </c>
      <c r="G303" s="55">
        <v>22</v>
      </c>
      <c r="H303" s="55">
        <v>147</v>
      </c>
      <c r="I303" s="55">
        <v>1200</v>
      </c>
      <c r="J303" s="55">
        <v>3143</v>
      </c>
      <c r="K303" s="55">
        <v>2817</v>
      </c>
      <c r="L303" s="55">
        <v>626</v>
      </c>
      <c r="M303" s="55">
        <v>76</v>
      </c>
      <c r="N303" s="53" t="s">
        <v>63</v>
      </c>
    </row>
    <row r="304" spans="2:14" x14ac:dyDescent="0.25">
      <c r="B304" s="52">
        <v>1980</v>
      </c>
      <c r="C304" s="110" t="s">
        <v>65</v>
      </c>
      <c r="D304" s="55">
        <f t="shared" si="22"/>
        <v>423</v>
      </c>
      <c r="E304" s="55" t="s">
        <v>63</v>
      </c>
      <c r="F304" s="55" t="s">
        <v>63</v>
      </c>
      <c r="G304" s="55">
        <v>1</v>
      </c>
      <c r="H304" s="55">
        <v>4</v>
      </c>
      <c r="I304" s="55">
        <v>16</v>
      </c>
      <c r="J304" s="55">
        <v>97</v>
      </c>
      <c r="K304" s="55">
        <v>220</v>
      </c>
      <c r="L304" s="55">
        <v>83</v>
      </c>
      <c r="M304" s="55">
        <v>2</v>
      </c>
      <c r="N304" s="53" t="s">
        <v>63</v>
      </c>
    </row>
    <row r="305" spans="2:14" x14ac:dyDescent="0.25">
      <c r="B305" s="52">
        <v>1980</v>
      </c>
      <c r="C305" s="110" t="s">
        <v>66</v>
      </c>
      <c r="D305" s="55">
        <f t="shared" si="22"/>
        <v>46</v>
      </c>
      <c r="E305" s="55" t="s">
        <v>63</v>
      </c>
      <c r="F305" s="55" t="s">
        <v>63</v>
      </c>
      <c r="G305" s="55" t="s">
        <v>63</v>
      </c>
      <c r="H305" s="55" t="s">
        <v>63</v>
      </c>
      <c r="I305" s="55">
        <v>4</v>
      </c>
      <c r="J305" s="55">
        <v>9</v>
      </c>
      <c r="K305" s="55">
        <v>23</v>
      </c>
      <c r="L305" s="55">
        <v>9</v>
      </c>
      <c r="M305" s="55">
        <v>1</v>
      </c>
      <c r="N305" s="53" t="s">
        <v>63</v>
      </c>
    </row>
    <row r="306" spans="2:14" x14ac:dyDescent="0.25">
      <c r="B306" s="50">
        <v>1980</v>
      </c>
      <c r="C306" s="111" t="s">
        <v>62</v>
      </c>
      <c r="D306" s="54">
        <f t="shared" si="22"/>
        <v>1381</v>
      </c>
      <c r="E306" s="54">
        <v>1042</v>
      </c>
      <c r="F306" s="54">
        <v>56</v>
      </c>
      <c r="G306" s="54">
        <v>108</v>
      </c>
      <c r="H306" s="54">
        <v>72</v>
      </c>
      <c r="I306" s="54">
        <v>56</v>
      </c>
      <c r="J306" s="54">
        <v>22</v>
      </c>
      <c r="K306" s="54">
        <v>21</v>
      </c>
      <c r="L306" s="54">
        <v>2</v>
      </c>
      <c r="M306" s="54">
        <v>2</v>
      </c>
      <c r="N306" s="112" t="s">
        <v>63</v>
      </c>
    </row>
    <row r="307" spans="2:14" x14ac:dyDescent="0.25">
      <c r="B307" s="52">
        <v>1981</v>
      </c>
      <c r="C307" s="109" t="s">
        <v>3</v>
      </c>
      <c r="D307" s="51">
        <f t="shared" si="22"/>
        <v>497270</v>
      </c>
      <c r="E307" s="52">
        <f t="shared" ref="E307:N307" si="25">+SUM(E308:E321)</f>
        <v>3843</v>
      </c>
      <c r="F307" s="52">
        <f t="shared" si="25"/>
        <v>80119</v>
      </c>
      <c r="G307" s="52">
        <f t="shared" si="25"/>
        <v>157905</v>
      </c>
      <c r="H307" s="52">
        <f t="shared" si="25"/>
        <v>126869</v>
      </c>
      <c r="I307" s="52">
        <f t="shared" si="25"/>
        <v>76691</v>
      </c>
      <c r="J307" s="52">
        <f t="shared" si="25"/>
        <v>36010</v>
      </c>
      <c r="K307" s="52">
        <f t="shared" si="25"/>
        <v>13411</v>
      </c>
      <c r="L307" s="52">
        <f t="shared" si="25"/>
        <v>2169</v>
      </c>
      <c r="M307" s="52">
        <f t="shared" si="25"/>
        <v>253</v>
      </c>
      <c r="N307" s="52">
        <f t="shared" si="25"/>
        <v>0</v>
      </c>
    </row>
    <row r="308" spans="2:14" x14ac:dyDescent="0.25">
      <c r="B308" s="52">
        <v>1981</v>
      </c>
      <c r="C308" s="110">
        <v>1</v>
      </c>
      <c r="D308" s="55">
        <f t="shared" si="22"/>
        <v>160100</v>
      </c>
      <c r="E308" s="53">
        <v>1847</v>
      </c>
      <c r="F308" s="53">
        <v>55196</v>
      </c>
      <c r="G308" s="53">
        <v>61068</v>
      </c>
      <c r="H308" s="53">
        <v>27454</v>
      </c>
      <c r="I308" s="53">
        <v>10265</v>
      </c>
      <c r="J308" s="53">
        <v>3230</v>
      </c>
      <c r="K308" s="53">
        <v>876</v>
      </c>
      <c r="L308" s="53">
        <v>139</v>
      </c>
      <c r="M308" s="53">
        <v>25</v>
      </c>
      <c r="N308" s="53" t="s">
        <v>63</v>
      </c>
    </row>
    <row r="309" spans="2:14" x14ac:dyDescent="0.25">
      <c r="B309" s="52">
        <v>1981</v>
      </c>
      <c r="C309" s="110">
        <v>2</v>
      </c>
      <c r="D309" s="55">
        <f t="shared" si="22"/>
        <v>121312</v>
      </c>
      <c r="E309" s="53">
        <v>170</v>
      </c>
      <c r="F309" s="53">
        <v>19313</v>
      </c>
      <c r="G309" s="53">
        <v>50579</v>
      </c>
      <c r="H309" s="53">
        <v>33090</v>
      </c>
      <c r="I309" s="53">
        <v>13366</v>
      </c>
      <c r="J309" s="53">
        <v>3797</v>
      </c>
      <c r="K309" s="53">
        <v>877</v>
      </c>
      <c r="L309" s="53">
        <v>103</v>
      </c>
      <c r="M309" s="53">
        <v>17</v>
      </c>
      <c r="N309" s="53" t="s">
        <v>63</v>
      </c>
    </row>
    <row r="310" spans="2:14" x14ac:dyDescent="0.25">
      <c r="B310" s="52">
        <v>1981</v>
      </c>
      <c r="C310" s="110">
        <v>3</v>
      </c>
      <c r="D310" s="55">
        <f t="shared" si="22"/>
        <v>76716</v>
      </c>
      <c r="E310" s="53">
        <v>47</v>
      </c>
      <c r="F310" s="53">
        <v>4606</v>
      </c>
      <c r="G310" s="53">
        <v>27100</v>
      </c>
      <c r="H310" s="53">
        <v>25923</v>
      </c>
      <c r="I310" s="53">
        <v>13603</v>
      </c>
      <c r="J310" s="53">
        <v>4352</v>
      </c>
      <c r="K310" s="53">
        <v>950</v>
      </c>
      <c r="L310" s="53">
        <v>119</v>
      </c>
      <c r="M310" s="53">
        <v>16</v>
      </c>
      <c r="N310" s="53" t="s">
        <v>63</v>
      </c>
    </row>
    <row r="311" spans="2:14" x14ac:dyDescent="0.25">
      <c r="B311" s="52">
        <v>1981</v>
      </c>
      <c r="C311" s="110">
        <v>4</v>
      </c>
      <c r="D311" s="55">
        <f t="shared" si="22"/>
        <v>46616</v>
      </c>
      <c r="E311" s="53" t="s">
        <v>63</v>
      </c>
      <c r="F311" s="53">
        <v>788</v>
      </c>
      <c r="G311" s="53">
        <v>12512</v>
      </c>
      <c r="H311" s="53">
        <v>17247</v>
      </c>
      <c r="I311" s="53">
        <v>10718</v>
      </c>
      <c r="J311" s="53">
        <v>4200</v>
      </c>
      <c r="K311" s="53">
        <v>1018</v>
      </c>
      <c r="L311" s="53">
        <v>112</v>
      </c>
      <c r="M311" s="53">
        <v>21</v>
      </c>
      <c r="N311" s="53" t="s">
        <v>63</v>
      </c>
    </row>
    <row r="312" spans="2:14" x14ac:dyDescent="0.25">
      <c r="B312" s="52">
        <v>1981</v>
      </c>
      <c r="C312" s="110">
        <v>5</v>
      </c>
      <c r="D312" s="55">
        <f t="shared" si="22"/>
        <v>28776</v>
      </c>
      <c r="E312" s="53" t="s">
        <v>63</v>
      </c>
      <c r="F312" s="53">
        <v>141</v>
      </c>
      <c r="G312" s="53">
        <v>4436</v>
      </c>
      <c r="H312" s="53">
        <v>10885</v>
      </c>
      <c r="I312" s="53">
        <v>8418</v>
      </c>
      <c r="J312" s="53">
        <v>3724</v>
      </c>
      <c r="K312" s="53">
        <v>1011</v>
      </c>
      <c r="L312" s="53">
        <v>145</v>
      </c>
      <c r="M312" s="53">
        <v>16</v>
      </c>
      <c r="N312" s="53" t="s">
        <v>63</v>
      </c>
    </row>
    <row r="313" spans="2:14" x14ac:dyDescent="0.25">
      <c r="B313" s="52">
        <v>1981</v>
      </c>
      <c r="C313" s="110">
        <v>6</v>
      </c>
      <c r="D313" s="55">
        <f t="shared" si="22"/>
        <v>19992</v>
      </c>
      <c r="E313" s="53" t="s">
        <v>63</v>
      </c>
      <c r="F313" s="53">
        <v>34</v>
      </c>
      <c r="G313" s="53">
        <v>1531</v>
      </c>
      <c r="H313" s="53">
        <v>6549</v>
      </c>
      <c r="I313" s="53">
        <v>6891</v>
      </c>
      <c r="J313" s="53">
        <v>3577</v>
      </c>
      <c r="K313" s="53">
        <v>1203</v>
      </c>
      <c r="L313" s="53">
        <v>174</v>
      </c>
      <c r="M313" s="53">
        <v>33</v>
      </c>
      <c r="N313" s="53" t="s">
        <v>63</v>
      </c>
    </row>
    <row r="314" spans="2:14" x14ac:dyDescent="0.25">
      <c r="B314" s="52">
        <v>1981</v>
      </c>
      <c r="C314" s="110">
        <v>7</v>
      </c>
      <c r="D314" s="55">
        <f t="shared" si="22"/>
        <v>13055</v>
      </c>
      <c r="E314" s="53" t="s">
        <v>63</v>
      </c>
      <c r="F314" s="53">
        <v>13</v>
      </c>
      <c r="G314" s="53">
        <v>394</v>
      </c>
      <c r="H314" s="53">
        <v>3265</v>
      </c>
      <c r="I314" s="53">
        <v>4999</v>
      </c>
      <c r="J314" s="53">
        <v>3087</v>
      </c>
      <c r="K314" s="53">
        <v>1114</v>
      </c>
      <c r="L314" s="53">
        <v>164</v>
      </c>
      <c r="M314" s="53">
        <v>19</v>
      </c>
      <c r="N314" s="53" t="s">
        <v>63</v>
      </c>
    </row>
    <row r="315" spans="2:14" x14ac:dyDescent="0.25">
      <c r="B315" s="52">
        <v>1981</v>
      </c>
      <c r="C315" s="110">
        <v>8</v>
      </c>
      <c r="D315" s="55">
        <f t="shared" si="22"/>
        <v>9712</v>
      </c>
      <c r="E315" s="53" t="s">
        <v>63</v>
      </c>
      <c r="F315" s="53" t="s">
        <v>63</v>
      </c>
      <c r="G315" s="53">
        <v>159</v>
      </c>
      <c r="H315" s="53">
        <v>1486</v>
      </c>
      <c r="I315" s="53">
        <v>3761</v>
      </c>
      <c r="J315" s="53">
        <v>2831</v>
      </c>
      <c r="K315" s="53">
        <v>1255</v>
      </c>
      <c r="L315" s="53">
        <v>201</v>
      </c>
      <c r="M315" s="53">
        <v>19</v>
      </c>
      <c r="N315" s="53" t="s">
        <v>63</v>
      </c>
    </row>
    <row r="316" spans="2:14" x14ac:dyDescent="0.25">
      <c r="B316" s="52">
        <v>1981</v>
      </c>
      <c r="C316" s="110">
        <v>9</v>
      </c>
      <c r="D316" s="55">
        <f t="shared" si="22"/>
        <v>6446</v>
      </c>
      <c r="E316" s="53" t="s">
        <v>63</v>
      </c>
      <c r="F316" s="53" t="s">
        <v>63</v>
      </c>
      <c r="G316" s="53">
        <v>54</v>
      </c>
      <c r="H316" s="53">
        <v>553</v>
      </c>
      <c r="I316" s="53">
        <v>2202</v>
      </c>
      <c r="J316" s="53">
        <v>2308</v>
      </c>
      <c r="K316" s="53">
        <v>1134</v>
      </c>
      <c r="L316" s="53">
        <v>178</v>
      </c>
      <c r="M316" s="53">
        <v>17</v>
      </c>
      <c r="N316" s="53" t="s">
        <v>63</v>
      </c>
    </row>
    <row r="317" spans="2:14" x14ac:dyDescent="0.25">
      <c r="B317" s="52">
        <v>1981</v>
      </c>
      <c r="C317" s="110">
        <v>10</v>
      </c>
      <c r="D317" s="55">
        <f t="shared" si="22"/>
        <v>4943</v>
      </c>
      <c r="E317" s="53" t="s">
        <v>63</v>
      </c>
      <c r="F317" s="53" t="s">
        <v>63</v>
      </c>
      <c r="G317" s="53">
        <v>24</v>
      </c>
      <c r="H317" s="53">
        <v>239</v>
      </c>
      <c r="I317" s="53">
        <v>1330</v>
      </c>
      <c r="J317" s="53">
        <v>1955</v>
      </c>
      <c r="K317" s="53">
        <v>1158</v>
      </c>
      <c r="L317" s="53">
        <v>209</v>
      </c>
      <c r="M317" s="53">
        <v>28</v>
      </c>
      <c r="N317" s="53" t="s">
        <v>63</v>
      </c>
    </row>
    <row r="318" spans="2:14" x14ac:dyDescent="0.25">
      <c r="B318" s="52">
        <v>1981</v>
      </c>
      <c r="C318" s="110" t="s">
        <v>64</v>
      </c>
      <c r="D318" s="55">
        <f t="shared" si="22"/>
        <v>7287</v>
      </c>
      <c r="E318" s="53" t="s">
        <v>63</v>
      </c>
      <c r="F318" s="53" t="s">
        <v>63</v>
      </c>
      <c r="G318" s="55">
        <v>11</v>
      </c>
      <c r="H318" s="55">
        <v>131</v>
      </c>
      <c r="I318" s="55">
        <v>1099</v>
      </c>
      <c r="J318" s="55">
        <v>2839</v>
      </c>
      <c r="K318" s="55">
        <v>2608</v>
      </c>
      <c r="L318" s="55">
        <v>558</v>
      </c>
      <c r="M318" s="55">
        <v>41</v>
      </c>
      <c r="N318" s="53" t="s">
        <v>63</v>
      </c>
    </row>
    <row r="319" spans="2:14" x14ac:dyDescent="0.25">
      <c r="B319" s="52">
        <v>1981</v>
      </c>
      <c r="C319" s="110" t="s">
        <v>65</v>
      </c>
      <c r="D319" s="55">
        <f t="shared" si="22"/>
        <v>396</v>
      </c>
      <c r="E319" s="53" t="s">
        <v>63</v>
      </c>
      <c r="F319" s="53" t="s">
        <v>63</v>
      </c>
      <c r="G319" s="55" t="s">
        <v>63</v>
      </c>
      <c r="H319" s="55">
        <v>1</v>
      </c>
      <c r="I319" s="55">
        <v>20</v>
      </c>
      <c r="J319" s="55">
        <v>103</v>
      </c>
      <c r="K319" s="55">
        <v>204</v>
      </c>
      <c r="L319" s="55">
        <v>67</v>
      </c>
      <c r="M319" s="55">
        <v>1</v>
      </c>
      <c r="N319" s="53" t="s">
        <v>63</v>
      </c>
    </row>
    <row r="320" spans="2:14" x14ac:dyDescent="0.25">
      <c r="B320" s="52">
        <v>1981</v>
      </c>
      <c r="C320" s="110" t="s">
        <v>66</v>
      </c>
      <c r="D320" s="55">
        <f t="shared" si="22"/>
        <v>2</v>
      </c>
      <c r="E320" s="53" t="s">
        <v>63</v>
      </c>
      <c r="F320" s="53" t="s">
        <v>63</v>
      </c>
      <c r="G320" s="55" t="s">
        <v>63</v>
      </c>
      <c r="H320" s="55" t="s">
        <v>63</v>
      </c>
      <c r="I320" s="55" t="s">
        <v>63</v>
      </c>
      <c r="J320" s="55">
        <v>1</v>
      </c>
      <c r="K320" s="55">
        <v>1</v>
      </c>
      <c r="L320" s="55" t="s">
        <v>63</v>
      </c>
      <c r="M320" s="55" t="s">
        <v>63</v>
      </c>
      <c r="N320" s="53" t="s">
        <v>63</v>
      </c>
    </row>
    <row r="321" spans="2:14" x14ac:dyDescent="0.25">
      <c r="B321" s="50">
        <v>1981</v>
      </c>
      <c r="C321" s="111" t="s">
        <v>62</v>
      </c>
      <c r="D321" s="54">
        <f t="shared" si="22"/>
        <v>1917</v>
      </c>
      <c r="E321" s="54">
        <v>1779</v>
      </c>
      <c r="F321" s="54">
        <v>28</v>
      </c>
      <c r="G321" s="54">
        <v>37</v>
      </c>
      <c r="H321" s="54">
        <v>46</v>
      </c>
      <c r="I321" s="54">
        <v>19</v>
      </c>
      <c r="J321" s="54">
        <v>6</v>
      </c>
      <c r="K321" s="54">
        <v>2</v>
      </c>
      <c r="L321" s="54" t="s">
        <v>63</v>
      </c>
      <c r="M321" s="54" t="s">
        <v>63</v>
      </c>
      <c r="N321" s="112" t="s">
        <v>63</v>
      </c>
    </row>
    <row r="322" spans="2:14" x14ac:dyDescent="0.25">
      <c r="B322" s="52">
        <v>1982</v>
      </c>
      <c r="C322" s="109" t="s">
        <v>3</v>
      </c>
      <c r="D322" s="51">
        <f t="shared" si="22"/>
        <v>0</v>
      </c>
      <c r="E322" s="52">
        <f t="shared" ref="E322:N322" si="26">+SUM(E323:E336)</f>
        <v>0</v>
      </c>
      <c r="F322" s="52">
        <f t="shared" si="26"/>
        <v>0</v>
      </c>
      <c r="G322" s="52">
        <f t="shared" si="26"/>
        <v>0</v>
      </c>
      <c r="H322" s="52">
        <f t="shared" si="26"/>
        <v>0</v>
      </c>
      <c r="I322" s="52">
        <f t="shared" si="26"/>
        <v>0</v>
      </c>
      <c r="J322" s="52">
        <f t="shared" si="26"/>
        <v>0</v>
      </c>
      <c r="K322" s="52">
        <f t="shared" si="26"/>
        <v>0</v>
      </c>
      <c r="L322" s="52">
        <f t="shared" si="26"/>
        <v>0</v>
      </c>
      <c r="M322" s="52">
        <f t="shared" si="26"/>
        <v>0</v>
      </c>
      <c r="N322" s="52">
        <f t="shared" si="26"/>
        <v>0</v>
      </c>
    </row>
    <row r="323" spans="2:14" x14ac:dyDescent="0.25">
      <c r="B323" s="52">
        <v>1982</v>
      </c>
      <c r="C323" s="110">
        <v>1</v>
      </c>
      <c r="D323" s="55">
        <f t="shared" si="22"/>
        <v>0</v>
      </c>
      <c r="E323" s="47"/>
      <c r="F323" s="47"/>
      <c r="G323" s="47"/>
      <c r="H323" s="47"/>
      <c r="I323" s="47"/>
      <c r="J323" s="47"/>
      <c r="K323" s="47"/>
      <c r="L323" s="47"/>
      <c r="M323" s="47"/>
      <c r="N323" s="47"/>
    </row>
    <row r="324" spans="2:14" x14ac:dyDescent="0.25">
      <c r="B324" s="52">
        <v>1982</v>
      </c>
      <c r="C324" s="110">
        <v>2</v>
      </c>
      <c r="D324" s="55">
        <f t="shared" si="22"/>
        <v>0</v>
      </c>
      <c r="E324" s="47"/>
      <c r="F324" s="47"/>
      <c r="G324" s="47"/>
      <c r="H324" s="47"/>
      <c r="I324" s="47"/>
      <c r="J324" s="47"/>
      <c r="K324" s="47"/>
      <c r="L324" s="47"/>
      <c r="M324" s="47"/>
      <c r="N324" s="47"/>
    </row>
    <row r="325" spans="2:14" x14ac:dyDescent="0.25">
      <c r="B325" s="52">
        <v>1982</v>
      </c>
      <c r="C325" s="110">
        <v>3</v>
      </c>
      <c r="D325" s="55">
        <f t="shared" si="22"/>
        <v>0</v>
      </c>
      <c r="E325" s="47"/>
      <c r="F325" s="47"/>
      <c r="G325" s="47"/>
      <c r="H325" s="47"/>
      <c r="I325" s="47"/>
      <c r="J325" s="47"/>
      <c r="K325" s="47"/>
      <c r="L325" s="47"/>
      <c r="M325" s="47"/>
      <c r="N325" s="47"/>
    </row>
    <row r="326" spans="2:14" x14ac:dyDescent="0.25">
      <c r="B326" s="52">
        <v>1982</v>
      </c>
      <c r="C326" s="110">
        <v>4</v>
      </c>
      <c r="D326" s="55">
        <f t="shared" si="22"/>
        <v>0</v>
      </c>
      <c r="E326" s="47"/>
      <c r="F326" s="47"/>
      <c r="G326" s="47"/>
      <c r="H326" s="47"/>
      <c r="I326" s="47"/>
      <c r="J326" s="47"/>
      <c r="K326" s="47"/>
      <c r="L326" s="47"/>
      <c r="M326" s="47"/>
      <c r="N326" s="47"/>
    </row>
    <row r="327" spans="2:14" x14ac:dyDescent="0.25">
      <c r="B327" s="52">
        <v>1982</v>
      </c>
      <c r="C327" s="110">
        <v>5</v>
      </c>
      <c r="D327" s="55">
        <f t="shared" ref="D327:D390" si="27">+SUM(E327:N327)</f>
        <v>0</v>
      </c>
      <c r="E327" s="47"/>
      <c r="F327" s="47"/>
      <c r="G327" s="47"/>
      <c r="H327" s="47"/>
      <c r="I327" s="47"/>
      <c r="J327" s="47"/>
      <c r="K327" s="47"/>
      <c r="L327" s="47"/>
      <c r="M327" s="47"/>
      <c r="N327" s="47"/>
    </row>
    <row r="328" spans="2:14" x14ac:dyDescent="0.25">
      <c r="B328" s="52">
        <v>1982</v>
      </c>
      <c r="C328" s="110">
        <v>6</v>
      </c>
      <c r="D328" s="55">
        <f t="shared" si="27"/>
        <v>0</v>
      </c>
      <c r="E328" s="47"/>
      <c r="F328" s="47"/>
      <c r="G328" s="47"/>
      <c r="H328" s="47"/>
      <c r="I328" s="47"/>
      <c r="J328" s="47"/>
      <c r="K328" s="47"/>
      <c r="L328" s="47"/>
      <c r="M328" s="47"/>
      <c r="N328" s="47"/>
    </row>
    <row r="329" spans="2:14" x14ac:dyDescent="0.25">
      <c r="B329" s="52">
        <v>1982</v>
      </c>
      <c r="C329" s="110">
        <v>7</v>
      </c>
      <c r="D329" s="55">
        <f t="shared" si="27"/>
        <v>0</v>
      </c>
      <c r="E329" s="47"/>
      <c r="F329" s="47"/>
      <c r="G329" s="47"/>
      <c r="H329" s="47"/>
      <c r="I329" s="47"/>
      <c r="J329" s="47"/>
      <c r="K329" s="47"/>
      <c r="L329" s="47"/>
      <c r="M329" s="47"/>
      <c r="N329" s="47"/>
    </row>
    <row r="330" spans="2:14" x14ac:dyDescent="0.25">
      <c r="B330" s="52">
        <v>1982</v>
      </c>
      <c r="C330" s="110">
        <v>8</v>
      </c>
      <c r="D330" s="55">
        <f t="shared" si="27"/>
        <v>0</v>
      </c>
      <c r="E330" s="47"/>
      <c r="F330" s="47"/>
      <c r="G330" s="47"/>
      <c r="H330" s="47"/>
      <c r="I330" s="47"/>
      <c r="J330" s="47"/>
      <c r="K330" s="47"/>
      <c r="L330" s="47"/>
      <c r="M330" s="47"/>
      <c r="N330" s="47"/>
    </row>
    <row r="331" spans="2:14" x14ac:dyDescent="0.25">
      <c r="B331" s="52">
        <v>1982</v>
      </c>
      <c r="C331" s="110">
        <v>9</v>
      </c>
      <c r="D331" s="55">
        <f t="shared" si="27"/>
        <v>0</v>
      </c>
      <c r="E331" s="47"/>
      <c r="F331" s="47"/>
      <c r="G331" s="47"/>
      <c r="H331" s="47"/>
      <c r="I331" s="47"/>
      <c r="J331" s="47"/>
      <c r="K331" s="47"/>
      <c r="L331" s="47"/>
      <c r="M331" s="47"/>
      <c r="N331" s="47"/>
    </row>
    <row r="332" spans="2:14" x14ac:dyDescent="0.25">
      <c r="B332" s="52">
        <v>1982</v>
      </c>
      <c r="C332" s="110">
        <v>10</v>
      </c>
      <c r="D332" s="55">
        <f t="shared" si="27"/>
        <v>0</v>
      </c>
      <c r="E332" s="47"/>
      <c r="F332" s="47"/>
      <c r="G332" s="47"/>
      <c r="H332" s="47"/>
      <c r="I332" s="47"/>
      <c r="J332" s="47"/>
      <c r="K332" s="47"/>
      <c r="L332" s="47"/>
      <c r="M332" s="47"/>
      <c r="N332" s="47"/>
    </row>
    <row r="333" spans="2:14" x14ac:dyDescent="0.25">
      <c r="B333" s="52">
        <v>1982</v>
      </c>
      <c r="C333" s="110" t="s">
        <v>64</v>
      </c>
      <c r="D333" s="55">
        <f t="shared" si="27"/>
        <v>0</v>
      </c>
      <c r="E333" s="55"/>
      <c r="F333" s="55"/>
      <c r="G333" s="55"/>
      <c r="H333" s="55"/>
      <c r="I333" s="55"/>
      <c r="J333" s="55"/>
      <c r="K333" s="55"/>
      <c r="L333" s="55"/>
      <c r="M333" s="55"/>
      <c r="N333" s="55"/>
    </row>
    <row r="334" spans="2:14" x14ac:dyDescent="0.25">
      <c r="B334" s="52">
        <v>1982</v>
      </c>
      <c r="C334" s="110" t="s">
        <v>65</v>
      </c>
      <c r="D334" s="55">
        <f t="shared" si="27"/>
        <v>0</v>
      </c>
      <c r="E334" s="55"/>
      <c r="F334" s="55"/>
      <c r="G334" s="55"/>
      <c r="H334" s="55"/>
      <c r="I334" s="55"/>
      <c r="J334" s="55"/>
      <c r="K334" s="55"/>
      <c r="L334" s="55"/>
      <c r="M334" s="55"/>
      <c r="N334" s="55"/>
    </row>
    <row r="335" spans="2:14" x14ac:dyDescent="0.25">
      <c r="B335" s="52">
        <v>1982</v>
      </c>
      <c r="C335" s="110" t="s">
        <v>66</v>
      </c>
      <c r="D335" s="55">
        <f t="shared" si="27"/>
        <v>0</v>
      </c>
      <c r="E335" s="55"/>
      <c r="F335" s="55"/>
      <c r="G335" s="55"/>
      <c r="H335" s="55"/>
      <c r="I335" s="55"/>
      <c r="J335" s="55"/>
      <c r="K335" s="55"/>
      <c r="L335" s="55"/>
      <c r="M335" s="55"/>
      <c r="N335" s="55"/>
    </row>
    <row r="336" spans="2:14" x14ac:dyDescent="0.25">
      <c r="B336" s="50">
        <v>1982</v>
      </c>
      <c r="C336" s="111" t="s">
        <v>62</v>
      </c>
      <c r="D336" s="54">
        <f t="shared" si="27"/>
        <v>0</v>
      </c>
      <c r="E336" s="54"/>
      <c r="F336" s="54"/>
      <c r="G336" s="54"/>
      <c r="H336" s="54"/>
      <c r="I336" s="54"/>
      <c r="J336" s="54"/>
      <c r="K336" s="54"/>
      <c r="L336" s="54"/>
      <c r="M336" s="54"/>
      <c r="N336" s="54"/>
    </row>
    <row r="337" spans="2:14" x14ac:dyDescent="0.25">
      <c r="B337" s="52">
        <v>1983</v>
      </c>
      <c r="C337" s="109" t="s">
        <v>3</v>
      </c>
      <c r="D337" s="51">
        <f t="shared" si="27"/>
        <v>0</v>
      </c>
      <c r="E337" s="52">
        <f t="shared" ref="E337:N337" si="28">+SUM(E338:E351)</f>
        <v>0</v>
      </c>
      <c r="F337" s="52">
        <f t="shared" si="28"/>
        <v>0</v>
      </c>
      <c r="G337" s="52">
        <f t="shared" si="28"/>
        <v>0</v>
      </c>
      <c r="H337" s="52">
        <f t="shared" si="28"/>
        <v>0</v>
      </c>
      <c r="I337" s="52">
        <f t="shared" si="28"/>
        <v>0</v>
      </c>
      <c r="J337" s="52">
        <f t="shared" si="28"/>
        <v>0</v>
      </c>
      <c r="K337" s="52">
        <f t="shared" si="28"/>
        <v>0</v>
      </c>
      <c r="L337" s="52">
        <f t="shared" si="28"/>
        <v>0</v>
      </c>
      <c r="M337" s="52">
        <f t="shared" si="28"/>
        <v>0</v>
      </c>
      <c r="N337" s="52">
        <f t="shared" si="28"/>
        <v>0</v>
      </c>
    </row>
    <row r="338" spans="2:14" x14ac:dyDescent="0.25">
      <c r="B338" s="52">
        <v>1983</v>
      </c>
      <c r="C338" s="110">
        <v>1</v>
      </c>
      <c r="D338" s="55">
        <f t="shared" si="27"/>
        <v>0</v>
      </c>
      <c r="E338" s="47"/>
      <c r="F338" s="47"/>
      <c r="G338" s="47"/>
      <c r="H338" s="47"/>
      <c r="I338" s="47"/>
      <c r="J338" s="47"/>
      <c r="K338" s="47"/>
      <c r="L338" s="47"/>
      <c r="M338" s="47"/>
      <c r="N338" s="47"/>
    </row>
    <row r="339" spans="2:14" x14ac:dyDescent="0.25">
      <c r="B339" s="52">
        <v>1983</v>
      </c>
      <c r="C339" s="110">
        <v>2</v>
      </c>
      <c r="D339" s="55">
        <f t="shared" si="27"/>
        <v>0</v>
      </c>
      <c r="E339" s="47"/>
      <c r="F339" s="47"/>
      <c r="G339" s="47"/>
      <c r="H339" s="47"/>
      <c r="I339" s="47"/>
      <c r="J339" s="47"/>
      <c r="K339" s="47"/>
      <c r="L339" s="47"/>
      <c r="M339" s="47"/>
      <c r="N339" s="47"/>
    </row>
    <row r="340" spans="2:14" x14ac:dyDescent="0.25">
      <c r="B340" s="52">
        <v>1983</v>
      </c>
      <c r="C340" s="110">
        <v>3</v>
      </c>
      <c r="D340" s="55">
        <f t="shared" si="27"/>
        <v>0</v>
      </c>
      <c r="E340" s="47"/>
      <c r="F340" s="47"/>
      <c r="G340" s="47"/>
      <c r="H340" s="47"/>
      <c r="I340" s="47"/>
      <c r="J340" s="47"/>
      <c r="K340" s="47"/>
      <c r="L340" s="47"/>
      <c r="M340" s="47"/>
      <c r="N340" s="47"/>
    </row>
    <row r="341" spans="2:14" x14ac:dyDescent="0.25">
      <c r="B341" s="52">
        <v>1983</v>
      </c>
      <c r="C341" s="110">
        <v>4</v>
      </c>
      <c r="D341" s="55">
        <f t="shared" si="27"/>
        <v>0</v>
      </c>
      <c r="E341" s="47"/>
      <c r="F341" s="47"/>
      <c r="G341" s="47"/>
      <c r="H341" s="47"/>
      <c r="I341" s="47"/>
      <c r="J341" s="47"/>
      <c r="K341" s="47"/>
      <c r="L341" s="47"/>
      <c r="M341" s="47"/>
      <c r="N341" s="47"/>
    </row>
    <row r="342" spans="2:14" x14ac:dyDescent="0.25">
      <c r="B342" s="52">
        <v>1983</v>
      </c>
      <c r="C342" s="110">
        <v>5</v>
      </c>
      <c r="D342" s="55">
        <f t="shared" si="27"/>
        <v>0</v>
      </c>
      <c r="E342" s="47"/>
      <c r="F342" s="47"/>
      <c r="G342" s="47"/>
      <c r="H342" s="47"/>
      <c r="I342" s="47"/>
      <c r="J342" s="47"/>
      <c r="K342" s="47"/>
      <c r="L342" s="47"/>
      <c r="M342" s="47"/>
      <c r="N342" s="47"/>
    </row>
    <row r="343" spans="2:14" x14ac:dyDescent="0.25">
      <c r="B343" s="52">
        <v>1983</v>
      </c>
      <c r="C343" s="110">
        <v>6</v>
      </c>
      <c r="D343" s="55">
        <f t="shared" si="27"/>
        <v>0</v>
      </c>
      <c r="E343" s="47"/>
      <c r="F343" s="47"/>
      <c r="G343" s="47"/>
      <c r="H343" s="47"/>
      <c r="I343" s="47"/>
      <c r="J343" s="47"/>
      <c r="K343" s="47"/>
      <c r="L343" s="47"/>
      <c r="M343" s="47"/>
      <c r="N343" s="47"/>
    </row>
    <row r="344" spans="2:14" x14ac:dyDescent="0.25">
      <c r="B344" s="52">
        <v>1983</v>
      </c>
      <c r="C344" s="110">
        <v>7</v>
      </c>
      <c r="D344" s="55">
        <f t="shared" si="27"/>
        <v>0</v>
      </c>
      <c r="E344" s="47"/>
      <c r="F344" s="47"/>
      <c r="G344" s="47"/>
      <c r="H344" s="47"/>
      <c r="I344" s="47"/>
      <c r="J344" s="47"/>
      <c r="K344" s="47"/>
      <c r="L344" s="47"/>
      <c r="M344" s="47"/>
      <c r="N344" s="47"/>
    </row>
    <row r="345" spans="2:14" x14ac:dyDescent="0.25">
      <c r="B345" s="52">
        <v>1983</v>
      </c>
      <c r="C345" s="110">
        <v>8</v>
      </c>
      <c r="D345" s="55">
        <f t="shared" si="27"/>
        <v>0</v>
      </c>
      <c r="E345" s="47"/>
      <c r="F345" s="47"/>
      <c r="G345" s="47"/>
      <c r="H345" s="47"/>
      <c r="I345" s="47"/>
      <c r="J345" s="47"/>
      <c r="K345" s="47"/>
      <c r="L345" s="47"/>
      <c r="M345" s="47"/>
      <c r="N345" s="47"/>
    </row>
    <row r="346" spans="2:14" x14ac:dyDescent="0.25">
      <c r="B346" s="52">
        <v>1983</v>
      </c>
      <c r="C346" s="110">
        <v>9</v>
      </c>
      <c r="D346" s="55">
        <f t="shared" si="27"/>
        <v>0</v>
      </c>
      <c r="E346" s="47"/>
      <c r="F346" s="47"/>
      <c r="G346" s="47"/>
      <c r="H346" s="47"/>
      <c r="I346" s="47"/>
      <c r="J346" s="47"/>
      <c r="K346" s="47"/>
      <c r="L346" s="47"/>
      <c r="M346" s="47"/>
      <c r="N346" s="47"/>
    </row>
    <row r="347" spans="2:14" x14ac:dyDescent="0.25">
      <c r="B347" s="52">
        <v>1983</v>
      </c>
      <c r="C347" s="110">
        <v>10</v>
      </c>
      <c r="D347" s="55">
        <f t="shared" si="27"/>
        <v>0</v>
      </c>
      <c r="E347" s="47"/>
      <c r="F347" s="47"/>
      <c r="G347" s="47"/>
      <c r="H347" s="47"/>
      <c r="I347" s="47"/>
      <c r="J347" s="47"/>
      <c r="K347" s="47"/>
      <c r="L347" s="47"/>
      <c r="M347" s="47"/>
      <c r="N347" s="47"/>
    </row>
    <row r="348" spans="2:14" x14ac:dyDescent="0.25">
      <c r="B348" s="52">
        <v>1983</v>
      </c>
      <c r="C348" s="110" t="s">
        <v>64</v>
      </c>
      <c r="D348" s="55">
        <f t="shared" si="27"/>
        <v>0</v>
      </c>
      <c r="E348" s="55"/>
      <c r="F348" s="55"/>
      <c r="G348" s="55"/>
      <c r="H348" s="55"/>
      <c r="I348" s="55"/>
      <c r="J348" s="55"/>
      <c r="K348" s="55"/>
      <c r="L348" s="55"/>
      <c r="M348" s="55"/>
      <c r="N348" s="55"/>
    </row>
    <row r="349" spans="2:14" x14ac:dyDescent="0.25">
      <c r="B349" s="52">
        <v>1983</v>
      </c>
      <c r="C349" s="110" t="s">
        <v>65</v>
      </c>
      <c r="D349" s="55">
        <f t="shared" si="27"/>
        <v>0</v>
      </c>
      <c r="E349" s="55"/>
      <c r="F349" s="55"/>
      <c r="G349" s="55"/>
      <c r="H349" s="55"/>
      <c r="I349" s="55"/>
      <c r="J349" s="55"/>
      <c r="K349" s="55"/>
      <c r="L349" s="55"/>
      <c r="M349" s="55"/>
      <c r="N349" s="55"/>
    </row>
    <row r="350" spans="2:14" x14ac:dyDescent="0.25">
      <c r="B350" s="52">
        <v>1983</v>
      </c>
      <c r="C350" s="110" t="s">
        <v>66</v>
      </c>
      <c r="D350" s="55">
        <f t="shared" si="27"/>
        <v>0</v>
      </c>
      <c r="E350" s="55"/>
      <c r="F350" s="55"/>
      <c r="G350" s="55"/>
      <c r="H350" s="55"/>
      <c r="I350" s="55"/>
      <c r="J350" s="55"/>
      <c r="K350" s="55"/>
      <c r="L350" s="55"/>
      <c r="M350" s="55"/>
      <c r="N350" s="55"/>
    </row>
    <row r="351" spans="2:14" x14ac:dyDescent="0.25">
      <c r="B351" s="50">
        <v>1983</v>
      </c>
      <c r="C351" s="111" t="s">
        <v>62</v>
      </c>
      <c r="D351" s="54">
        <f t="shared" si="27"/>
        <v>0</v>
      </c>
      <c r="E351" s="54"/>
      <c r="F351" s="54"/>
      <c r="G351" s="54"/>
      <c r="H351" s="54"/>
      <c r="I351" s="54"/>
      <c r="J351" s="54"/>
      <c r="K351" s="54"/>
      <c r="L351" s="54"/>
      <c r="M351" s="54"/>
      <c r="N351" s="54"/>
    </row>
    <row r="352" spans="2:14" x14ac:dyDescent="0.25">
      <c r="B352" s="52">
        <v>1984</v>
      </c>
      <c r="C352" s="109" t="s">
        <v>3</v>
      </c>
      <c r="D352" s="51">
        <f t="shared" si="27"/>
        <v>503973</v>
      </c>
      <c r="E352" s="52">
        <f t="shared" ref="E352:N352" si="29">+SUM(E353:E366)</f>
        <v>4673</v>
      </c>
      <c r="F352" s="52">
        <f t="shared" si="29"/>
        <v>77042</v>
      </c>
      <c r="G352" s="52">
        <f t="shared" si="29"/>
        <v>156049</v>
      </c>
      <c r="H352" s="52">
        <f t="shared" si="29"/>
        <v>126967</v>
      </c>
      <c r="I352" s="52">
        <f t="shared" si="29"/>
        <v>84414</v>
      </c>
      <c r="J352" s="52">
        <f t="shared" si="29"/>
        <v>39283</v>
      </c>
      <c r="K352" s="52">
        <f t="shared" si="29"/>
        <v>12571</v>
      </c>
      <c r="L352" s="52">
        <f t="shared" si="29"/>
        <v>2428</v>
      </c>
      <c r="M352" s="52">
        <f t="shared" si="29"/>
        <v>546</v>
      </c>
      <c r="N352" s="52">
        <f t="shared" si="29"/>
        <v>0</v>
      </c>
    </row>
    <row r="353" spans="2:14" x14ac:dyDescent="0.25">
      <c r="B353" s="52">
        <v>1984</v>
      </c>
      <c r="C353" s="110">
        <v>1</v>
      </c>
      <c r="D353" s="55">
        <f t="shared" si="27"/>
        <v>164723</v>
      </c>
      <c r="E353" s="53">
        <v>3624</v>
      </c>
      <c r="F353" s="53">
        <v>54018</v>
      </c>
      <c r="G353" s="53">
        <v>61594</v>
      </c>
      <c r="H353" s="53">
        <v>28171</v>
      </c>
      <c r="I353" s="53">
        <v>11987</v>
      </c>
      <c r="J353" s="53">
        <v>4089</v>
      </c>
      <c r="K353" s="53">
        <v>1003</v>
      </c>
      <c r="L353" s="53">
        <v>162</v>
      </c>
      <c r="M353" s="53">
        <v>75</v>
      </c>
      <c r="N353" s="53" t="s">
        <v>63</v>
      </c>
    </row>
    <row r="354" spans="2:14" x14ac:dyDescent="0.25">
      <c r="B354" s="52">
        <v>1984</v>
      </c>
      <c r="C354" s="110">
        <v>2</v>
      </c>
      <c r="D354" s="55">
        <f t="shared" si="27"/>
        <v>121607</v>
      </c>
      <c r="E354" s="53">
        <v>379</v>
      </c>
      <c r="F354" s="53">
        <v>17594</v>
      </c>
      <c r="G354" s="53">
        <v>49073</v>
      </c>
      <c r="H354" s="53">
        <v>33085</v>
      </c>
      <c r="I354" s="53">
        <v>15595</v>
      </c>
      <c r="J354" s="53">
        <v>4749</v>
      </c>
      <c r="K354" s="53">
        <v>948</v>
      </c>
      <c r="L354" s="53">
        <v>141</v>
      </c>
      <c r="M354" s="53">
        <v>43</v>
      </c>
      <c r="N354" s="53" t="s">
        <v>63</v>
      </c>
    </row>
    <row r="355" spans="2:14" x14ac:dyDescent="0.25">
      <c r="B355" s="52">
        <v>1984</v>
      </c>
      <c r="C355" s="110">
        <v>3</v>
      </c>
      <c r="D355" s="55">
        <f t="shared" si="27"/>
        <v>80241</v>
      </c>
      <c r="E355" s="53">
        <v>142</v>
      </c>
      <c r="F355" s="53">
        <v>4185</v>
      </c>
      <c r="G355" s="53">
        <v>27034</v>
      </c>
      <c r="H355" s="53">
        <v>26255</v>
      </c>
      <c r="I355" s="53">
        <v>15891</v>
      </c>
      <c r="J355" s="53">
        <v>5509</v>
      </c>
      <c r="K355" s="53">
        <v>1045</v>
      </c>
      <c r="L355" s="53">
        <v>139</v>
      </c>
      <c r="M355" s="53">
        <v>41</v>
      </c>
      <c r="N355" s="53" t="s">
        <v>63</v>
      </c>
    </row>
    <row r="356" spans="2:14" x14ac:dyDescent="0.25">
      <c r="B356" s="52">
        <v>1984</v>
      </c>
      <c r="C356" s="110">
        <v>4</v>
      </c>
      <c r="D356" s="55">
        <f t="shared" si="27"/>
        <v>48816</v>
      </c>
      <c r="E356" s="53" t="s">
        <v>63</v>
      </c>
      <c r="F356" s="53">
        <v>851</v>
      </c>
      <c r="G356" s="53">
        <v>11897</v>
      </c>
      <c r="H356" s="53">
        <v>17565</v>
      </c>
      <c r="I356" s="53">
        <v>12413</v>
      </c>
      <c r="J356" s="53">
        <v>4866</v>
      </c>
      <c r="K356" s="53">
        <v>1037</v>
      </c>
      <c r="L356" s="53">
        <v>162</v>
      </c>
      <c r="M356" s="53">
        <v>25</v>
      </c>
      <c r="N356" s="53" t="s">
        <v>63</v>
      </c>
    </row>
    <row r="357" spans="2:14" x14ac:dyDescent="0.25">
      <c r="B357" s="52">
        <v>1984</v>
      </c>
      <c r="C357" s="110">
        <v>5</v>
      </c>
      <c r="D357" s="55">
        <f t="shared" si="27"/>
        <v>29809</v>
      </c>
      <c r="E357" s="53" t="s">
        <v>63</v>
      </c>
      <c r="F357" s="53">
        <v>185</v>
      </c>
      <c r="G357" s="53">
        <v>4237</v>
      </c>
      <c r="H357" s="53">
        <v>10741</v>
      </c>
      <c r="I357" s="53">
        <v>9198</v>
      </c>
      <c r="J357" s="53">
        <v>4145</v>
      </c>
      <c r="K357" s="53">
        <v>1080</v>
      </c>
      <c r="L357" s="53">
        <v>188</v>
      </c>
      <c r="M357" s="53">
        <v>35</v>
      </c>
      <c r="N357" s="53" t="s">
        <v>63</v>
      </c>
    </row>
    <row r="358" spans="2:14" x14ac:dyDescent="0.25">
      <c r="B358" s="52">
        <v>1984</v>
      </c>
      <c r="C358" s="110">
        <v>6</v>
      </c>
      <c r="D358" s="55">
        <f t="shared" si="27"/>
        <v>19416</v>
      </c>
      <c r="E358" s="53" t="s">
        <v>63</v>
      </c>
      <c r="F358" s="53">
        <v>47</v>
      </c>
      <c r="G358" s="53">
        <v>1390</v>
      </c>
      <c r="H358" s="53">
        <v>6006</v>
      </c>
      <c r="I358" s="53">
        <v>7020</v>
      </c>
      <c r="J358" s="53">
        <v>3632</v>
      </c>
      <c r="K358" s="53">
        <v>1111</v>
      </c>
      <c r="L358" s="53">
        <v>164</v>
      </c>
      <c r="M358" s="53">
        <v>46</v>
      </c>
      <c r="N358" s="53" t="s">
        <v>63</v>
      </c>
    </row>
    <row r="359" spans="2:14" x14ac:dyDescent="0.25">
      <c r="B359" s="52">
        <v>1984</v>
      </c>
      <c r="C359" s="110">
        <v>7</v>
      </c>
      <c r="D359" s="55">
        <f t="shared" si="27"/>
        <v>12733</v>
      </c>
      <c r="E359" s="53" t="s">
        <v>63</v>
      </c>
      <c r="F359" s="53">
        <v>30</v>
      </c>
      <c r="G359" s="53">
        <v>411</v>
      </c>
      <c r="H359" s="53">
        <v>2962</v>
      </c>
      <c r="I359" s="53">
        <v>4892</v>
      </c>
      <c r="J359" s="53">
        <v>3133</v>
      </c>
      <c r="K359" s="53">
        <v>1068</v>
      </c>
      <c r="L359" s="53">
        <v>192</v>
      </c>
      <c r="M359" s="53">
        <v>45</v>
      </c>
      <c r="N359" s="53" t="s">
        <v>63</v>
      </c>
    </row>
    <row r="360" spans="2:14" x14ac:dyDescent="0.25">
      <c r="B360" s="52">
        <v>1984</v>
      </c>
      <c r="C360" s="110">
        <v>8</v>
      </c>
      <c r="D360" s="55">
        <f t="shared" si="27"/>
        <v>9024</v>
      </c>
      <c r="E360" s="53" t="s">
        <v>63</v>
      </c>
      <c r="F360" s="53" t="s">
        <v>63</v>
      </c>
      <c r="G360" s="53">
        <v>157</v>
      </c>
      <c r="H360" s="53">
        <v>1280</v>
      </c>
      <c r="I360" s="53">
        <v>3410</v>
      </c>
      <c r="J360" s="53">
        <v>2789</v>
      </c>
      <c r="K360" s="53">
        <v>1106</v>
      </c>
      <c r="L360" s="53">
        <v>232</v>
      </c>
      <c r="M360" s="53">
        <v>50</v>
      </c>
      <c r="N360" s="53" t="s">
        <v>63</v>
      </c>
    </row>
    <row r="361" spans="2:14" x14ac:dyDescent="0.25">
      <c r="B361" s="52">
        <v>1984</v>
      </c>
      <c r="C361" s="110">
        <v>9</v>
      </c>
      <c r="D361" s="55">
        <f t="shared" si="27"/>
        <v>5776</v>
      </c>
      <c r="E361" s="53" t="s">
        <v>63</v>
      </c>
      <c r="F361" s="53" t="s">
        <v>63</v>
      </c>
      <c r="G361" s="53">
        <v>53</v>
      </c>
      <c r="H361" s="53">
        <v>503</v>
      </c>
      <c r="I361" s="53">
        <v>1931</v>
      </c>
      <c r="J361" s="53">
        <v>2083</v>
      </c>
      <c r="K361" s="53">
        <v>958</v>
      </c>
      <c r="L361" s="53">
        <v>213</v>
      </c>
      <c r="M361" s="53">
        <v>35</v>
      </c>
      <c r="N361" s="53" t="s">
        <v>63</v>
      </c>
    </row>
    <row r="362" spans="2:14" x14ac:dyDescent="0.25">
      <c r="B362" s="52">
        <v>1984</v>
      </c>
      <c r="C362" s="110">
        <v>10</v>
      </c>
      <c r="D362" s="55">
        <f t="shared" si="27"/>
        <v>4275</v>
      </c>
      <c r="E362" s="53" t="s">
        <v>63</v>
      </c>
      <c r="F362" s="53" t="s">
        <v>63</v>
      </c>
      <c r="G362" s="53">
        <v>27</v>
      </c>
      <c r="H362" s="53">
        <v>192</v>
      </c>
      <c r="I362" s="53">
        <v>1082</v>
      </c>
      <c r="J362" s="53">
        <v>1734</v>
      </c>
      <c r="K362" s="53">
        <v>966</v>
      </c>
      <c r="L362" s="53">
        <v>234</v>
      </c>
      <c r="M362" s="53">
        <v>40</v>
      </c>
      <c r="N362" s="53" t="s">
        <v>63</v>
      </c>
    </row>
    <row r="363" spans="2:14" x14ac:dyDescent="0.25">
      <c r="B363" s="52">
        <v>1984</v>
      </c>
      <c r="C363" s="110" t="s">
        <v>64</v>
      </c>
      <c r="D363" s="55">
        <f t="shared" si="27"/>
        <v>6205</v>
      </c>
      <c r="E363" s="55" t="s">
        <v>63</v>
      </c>
      <c r="F363" s="55" t="s">
        <v>63</v>
      </c>
      <c r="G363" s="55">
        <v>30</v>
      </c>
      <c r="H363" s="55">
        <v>110</v>
      </c>
      <c r="I363" s="55">
        <v>892</v>
      </c>
      <c r="J363" s="55">
        <v>2448</v>
      </c>
      <c r="K363" s="55">
        <v>2085</v>
      </c>
      <c r="L363" s="55">
        <v>545</v>
      </c>
      <c r="M363" s="55">
        <v>95</v>
      </c>
      <c r="N363" s="53" t="s">
        <v>63</v>
      </c>
    </row>
    <row r="364" spans="2:14" x14ac:dyDescent="0.25">
      <c r="B364" s="52">
        <v>1984</v>
      </c>
      <c r="C364" s="110" t="s">
        <v>65</v>
      </c>
      <c r="D364" s="55">
        <f t="shared" si="27"/>
        <v>321</v>
      </c>
      <c r="E364" s="55" t="s">
        <v>63</v>
      </c>
      <c r="F364" s="55" t="s">
        <v>63</v>
      </c>
      <c r="G364" s="55" t="s">
        <v>63</v>
      </c>
      <c r="H364" s="55">
        <v>5</v>
      </c>
      <c r="I364" s="55">
        <v>16</v>
      </c>
      <c r="J364" s="55">
        <v>82</v>
      </c>
      <c r="K364" s="55">
        <v>149</v>
      </c>
      <c r="L364" s="55">
        <v>54</v>
      </c>
      <c r="M364" s="55">
        <v>15</v>
      </c>
      <c r="N364" s="53" t="s">
        <v>63</v>
      </c>
    </row>
    <row r="365" spans="2:14" x14ac:dyDescent="0.25">
      <c r="B365" s="52">
        <v>1984</v>
      </c>
      <c r="C365" s="110" t="s">
        <v>66</v>
      </c>
      <c r="D365" s="55">
        <f t="shared" si="27"/>
        <v>0</v>
      </c>
      <c r="E365" s="55" t="s">
        <v>63</v>
      </c>
      <c r="F365" s="55" t="s">
        <v>63</v>
      </c>
      <c r="G365" s="55" t="s">
        <v>63</v>
      </c>
      <c r="H365" s="55" t="s">
        <v>63</v>
      </c>
      <c r="I365" s="55" t="s">
        <v>63</v>
      </c>
      <c r="J365" s="55" t="s">
        <v>63</v>
      </c>
      <c r="K365" s="55" t="s">
        <v>63</v>
      </c>
      <c r="L365" s="55" t="s">
        <v>63</v>
      </c>
      <c r="M365" s="55" t="s">
        <v>63</v>
      </c>
      <c r="N365" s="53" t="s">
        <v>63</v>
      </c>
    </row>
    <row r="366" spans="2:14" x14ac:dyDescent="0.25">
      <c r="B366" s="50">
        <v>1984</v>
      </c>
      <c r="C366" s="111" t="s">
        <v>62</v>
      </c>
      <c r="D366" s="54">
        <f t="shared" si="27"/>
        <v>1027</v>
      </c>
      <c r="E366" s="54">
        <v>528</v>
      </c>
      <c r="F366" s="54">
        <v>132</v>
      </c>
      <c r="G366" s="54">
        <v>146</v>
      </c>
      <c r="H366" s="54">
        <v>92</v>
      </c>
      <c r="I366" s="54">
        <v>87</v>
      </c>
      <c r="J366" s="54">
        <v>24</v>
      </c>
      <c r="K366" s="54">
        <v>15</v>
      </c>
      <c r="L366" s="54">
        <v>2</v>
      </c>
      <c r="M366" s="54">
        <v>1</v>
      </c>
      <c r="N366" s="53" t="s">
        <v>63</v>
      </c>
    </row>
    <row r="367" spans="2:14" x14ac:dyDescent="0.25">
      <c r="B367" s="52">
        <v>1985</v>
      </c>
      <c r="C367" s="109" t="s">
        <v>3</v>
      </c>
      <c r="D367" s="51">
        <f t="shared" si="27"/>
        <v>502329</v>
      </c>
      <c r="E367" s="52">
        <f t="shared" ref="E367:N367" si="30">+SUM(E368:E381)</f>
        <v>4158</v>
      </c>
      <c r="F367" s="52">
        <f t="shared" si="30"/>
        <v>75411</v>
      </c>
      <c r="G367" s="52">
        <f t="shared" si="30"/>
        <v>152301</v>
      </c>
      <c r="H367" s="52">
        <f t="shared" si="30"/>
        <v>128193</v>
      </c>
      <c r="I367" s="52">
        <f t="shared" si="30"/>
        <v>85161</v>
      </c>
      <c r="J367" s="52">
        <f t="shared" si="30"/>
        <v>41462</v>
      </c>
      <c r="K367" s="52">
        <f t="shared" si="30"/>
        <v>13007</v>
      </c>
      <c r="L367" s="52">
        <f t="shared" si="30"/>
        <v>2247</v>
      </c>
      <c r="M367" s="52">
        <f t="shared" si="30"/>
        <v>389</v>
      </c>
      <c r="N367" s="52">
        <f t="shared" si="30"/>
        <v>0</v>
      </c>
    </row>
    <row r="368" spans="2:14" x14ac:dyDescent="0.25">
      <c r="B368" s="52">
        <v>1985</v>
      </c>
      <c r="C368" s="110">
        <v>1</v>
      </c>
      <c r="D368" s="55">
        <f t="shared" si="27"/>
        <v>164329</v>
      </c>
      <c r="E368" s="53">
        <v>3404</v>
      </c>
      <c r="F368" s="53">
        <v>53705</v>
      </c>
      <c r="G368" s="53">
        <v>61626</v>
      </c>
      <c r="H368" s="53">
        <v>28163</v>
      </c>
      <c r="I368" s="53">
        <v>11913</v>
      </c>
      <c r="J368" s="53">
        <v>4281</v>
      </c>
      <c r="K368" s="53">
        <v>1049</v>
      </c>
      <c r="L368" s="53">
        <v>160</v>
      </c>
      <c r="M368" s="53">
        <v>28</v>
      </c>
      <c r="N368" s="53" t="s">
        <v>63</v>
      </c>
    </row>
    <row r="369" spans="2:14" x14ac:dyDescent="0.25">
      <c r="B369" s="52">
        <v>1985</v>
      </c>
      <c r="C369" s="110">
        <v>2</v>
      </c>
      <c r="D369" s="55">
        <f t="shared" si="27"/>
        <v>121825</v>
      </c>
      <c r="E369" s="53">
        <v>323</v>
      </c>
      <c r="F369" s="53">
        <v>16907</v>
      </c>
      <c r="G369" s="53">
        <v>47982</v>
      </c>
      <c r="H369" s="53">
        <v>33845</v>
      </c>
      <c r="I369" s="53">
        <v>16280</v>
      </c>
      <c r="J369" s="53">
        <v>5315</v>
      </c>
      <c r="K369" s="53">
        <v>1021</v>
      </c>
      <c r="L369" s="53">
        <v>122</v>
      </c>
      <c r="M369" s="53">
        <v>30</v>
      </c>
      <c r="N369" s="53" t="s">
        <v>63</v>
      </c>
    </row>
    <row r="370" spans="2:14" x14ac:dyDescent="0.25">
      <c r="B370" s="52">
        <v>1985</v>
      </c>
      <c r="C370" s="110">
        <v>3</v>
      </c>
      <c r="D370" s="55">
        <f t="shared" si="27"/>
        <v>81350</v>
      </c>
      <c r="E370" s="53">
        <v>120</v>
      </c>
      <c r="F370" s="53">
        <v>3882</v>
      </c>
      <c r="G370" s="53">
        <v>25793</v>
      </c>
      <c r="H370" s="53">
        <v>27362</v>
      </c>
      <c r="I370" s="53">
        <v>16785</v>
      </c>
      <c r="J370" s="53">
        <v>6103</v>
      </c>
      <c r="K370" s="53">
        <v>1127</v>
      </c>
      <c r="L370" s="53">
        <v>144</v>
      </c>
      <c r="M370" s="53">
        <v>34</v>
      </c>
      <c r="N370" s="53" t="s">
        <v>63</v>
      </c>
    </row>
    <row r="371" spans="2:14" x14ac:dyDescent="0.25">
      <c r="B371" s="52">
        <v>1985</v>
      </c>
      <c r="C371" s="110">
        <v>4</v>
      </c>
      <c r="D371" s="55">
        <f t="shared" si="27"/>
        <v>48931</v>
      </c>
      <c r="E371" s="53" t="s">
        <v>63</v>
      </c>
      <c r="F371" s="53">
        <v>709</v>
      </c>
      <c r="G371" s="53">
        <v>11114</v>
      </c>
      <c r="H371" s="53">
        <v>17825</v>
      </c>
      <c r="I371" s="53">
        <v>12573</v>
      </c>
      <c r="J371" s="53">
        <v>5366</v>
      </c>
      <c r="K371" s="53">
        <v>1183</v>
      </c>
      <c r="L371" s="53">
        <v>137</v>
      </c>
      <c r="M371" s="53">
        <v>24</v>
      </c>
      <c r="N371" s="53" t="s">
        <v>63</v>
      </c>
    </row>
    <row r="372" spans="2:14" x14ac:dyDescent="0.25">
      <c r="B372" s="52">
        <v>1985</v>
      </c>
      <c r="C372" s="110">
        <v>5</v>
      </c>
      <c r="D372" s="55">
        <f t="shared" si="27"/>
        <v>30073</v>
      </c>
      <c r="E372" s="53" t="s">
        <v>63</v>
      </c>
      <c r="F372" s="53">
        <v>132</v>
      </c>
      <c r="G372" s="53">
        <v>3945</v>
      </c>
      <c r="H372" s="53">
        <v>10728</v>
      </c>
      <c r="I372" s="53">
        <v>9299</v>
      </c>
      <c r="J372" s="53">
        <v>4578</v>
      </c>
      <c r="K372" s="53">
        <v>1192</v>
      </c>
      <c r="L372" s="53">
        <v>171</v>
      </c>
      <c r="M372" s="53">
        <v>28</v>
      </c>
      <c r="N372" s="53" t="s">
        <v>63</v>
      </c>
    </row>
    <row r="373" spans="2:14" x14ac:dyDescent="0.25">
      <c r="B373" s="52">
        <v>1985</v>
      </c>
      <c r="C373" s="110">
        <v>6</v>
      </c>
      <c r="D373" s="55">
        <f t="shared" si="27"/>
        <v>19364</v>
      </c>
      <c r="E373" s="53" t="s">
        <v>63</v>
      </c>
      <c r="F373" s="53">
        <v>40</v>
      </c>
      <c r="G373" s="53">
        <v>1294</v>
      </c>
      <c r="H373" s="53">
        <v>5837</v>
      </c>
      <c r="I373" s="53">
        <v>6925</v>
      </c>
      <c r="J373" s="53">
        <v>3937</v>
      </c>
      <c r="K373" s="53">
        <v>1099</v>
      </c>
      <c r="L373" s="53">
        <v>193</v>
      </c>
      <c r="M373" s="53">
        <v>39</v>
      </c>
      <c r="N373" s="53" t="s">
        <v>63</v>
      </c>
    </row>
    <row r="374" spans="2:14" x14ac:dyDescent="0.25">
      <c r="B374" s="52">
        <v>1985</v>
      </c>
      <c r="C374" s="110">
        <v>7</v>
      </c>
      <c r="D374" s="55">
        <f t="shared" si="27"/>
        <v>12102</v>
      </c>
      <c r="E374" s="53" t="s">
        <v>63</v>
      </c>
      <c r="F374" s="53">
        <v>19</v>
      </c>
      <c r="G374" s="53">
        <v>348</v>
      </c>
      <c r="H374" s="53">
        <v>2639</v>
      </c>
      <c r="I374" s="53">
        <v>4648</v>
      </c>
      <c r="J374" s="53">
        <v>3175</v>
      </c>
      <c r="K374" s="53">
        <v>1092</v>
      </c>
      <c r="L374" s="53">
        <v>156</v>
      </c>
      <c r="M374" s="53">
        <v>25</v>
      </c>
      <c r="N374" s="53" t="s">
        <v>63</v>
      </c>
    </row>
    <row r="375" spans="2:14" x14ac:dyDescent="0.25">
      <c r="B375" s="52">
        <v>1985</v>
      </c>
      <c r="C375" s="110">
        <v>8</v>
      </c>
      <c r="D375" s="55">
        <f t="shared" si="27"/>
        <v>8340</v>
      </c>
      <c r="E375" s="53" t="s">
        <v>63</v>
      </c>
      <c r="F375" s="53">
        <v>2</v>
      </c>
      <c r="G375" s="53">
        <v>114</v>
      </c>
      <c r="H375" s="53">
        <v>1100</v>
      </c>
      <c r="I375" s="53">
        <v>3124</v>
      </c>
      <c r="J375" s="53">
        <v>2687</v>
      </c>
      <c r="K375" s="53">
        <v>1074</v>
      </c>
      <c r="L375" s="53">
        <v>198</v>
      </c>
      <c r="M375" s="53">
        <v>41</v>
      </c>
      <c r="N375" s="53" t="s">
        <v>63</v>
      </c>
    </row>
    <row r="376" spans="2:14" x14ac:dyDescent="0.25">
      <c r="B376" s="52">
        <v>1985</v>
      </c>
      <c r="C376" s="110">
        <v>9</v>
      </c>
      <c r="D376" s="55">
        <f t="shared" si="27"/>
        <v>5364</v>
      </c>
      <c r="E376" s="53" t="s">
        <v>63</v>
      </c>
      <c r="F376" s="53" t="s">
        <v>63</v>
      </c>
      <c r="G376" s="53">
        <v>48</v>
      </c>
      <c r="H376" s="53">
        <v>432</v>
      </c>
      <c r="I376" s="53">
        <v>1780</v>
      </c>
      <c r="J376" s="53">
        <v>2004</v>
      </c>
      <c r="K376" s="53">
        <v>900</v>
      </c>
      <c r="L376" s="53">
        <v>175</v>
      </c>
      <c r="M376" s="53">
        <v>25</v>
      </c>
      <c r="N376" s="53" t="s">
        <v>63</v>
      </c>
    </row>
    <row r="377" spans="2:14" x14ac:dyDescent="0.25">
      <c r="B377" s="52">
        <v>1985</v>
      </c>
      <c r="C377" s="110">
        <v>10</v>
      </c>
      <c r="D377" s="55">
        <f t="shared" si="27"/>
        <v>4052</v>
      </c>
      <c r="E377" s="53" t="s">
        <v>63</v>
      </c>
      <c r="F377" s="53" t="s">
        <v>63</v>
      </c>
      <c r="G377" s="53">
        <v>6</v>
      </c>
      <c r="H377" s="53">
        <v>156</v>
      </c>
      <c r="I377" s="53">
        <v>976</v>
      </c>
      <c r="J377" s="53">
        <v>1692</v>
      </c>
      <c r="K377" s="53">
        <v>1009</v>
      </c>
      <c r="L377" s="53">
        <v>184</v>
      </c>
      <c r="M377" s="53">
        <v>29</v>
      </c>
      <c r="N377" s="53" t="s">
        <v>63</v>
      </c>
    </row>
    <row r="378" spans="2:14" x14ac:dyDescent="0.25">
      <c r="B378" s="52">
        <v>1985</v>
      </c>
      <c r="C378" s="110" t="s">
        <v>64</v>
      </c>
      <c r="D378" s="55">
        <f t="shared" si="27"/>
        <v>5898</v>
      </c>
      <c r="E378" s="55" t="s">
        <v>63</v>
      </c>
      <c r="F378" s="55" t="s">
        <v>63</v>
      </c>
      <c r="G378" s="55">
        <v>9</v>
      </c>
      <c r="H378" s="55">
        <v>86</v>
      </c>
      <c r="I378" s="55">
        <v>840</v>
      </c>
      <c r="J378" s="55">
        <v>2244</v>
      </c>
      <c r="K378" s="55">
        <v>2092</v>
      </c>
      <c r="L378" s="55">
        <v>547</v>
      </c>
      <c r="M378" s="55">
        <v>80</v>
      </c>
      <c r="N378" s="53" t="s">
        <v>63</v>
      </c>
    </row>
    <row r="379" spans="2:14" x14ac:dyDescent="0.25">
      <c r="B379" s="52">
        <v>1985</v>
      </c>
      <c r="C379" s="110" t="s">
        <v>65</v>
      </c>
      <c r="D379" s="55">
        <f t="shared" si="27"/>
        <v>308</v>
      </c>
      <c r="E379" s="55" t="s">
        <v>63</v>
      </c>
      <c r="F379" s="55" t="s">
        <v>63</v>
      </c>
      <c r="G379" s="55" t="s">
        <v>63</v>
      </c>
      <c r="H379" s="55">
        <v>1</v>
      </c>
      <c r="I379" s="55">
        <v>8</v>
      </c>
      <c r="J379" s="55">
        <v>70</v>
      </c>
      <c r="K379" s="55">
        <v>166</v>
      </c>
      <c r="L379" s="55">
        <v>58</v>
      </c>
      <c r="M379" s="55">
        <v>5</v>
      </c>
      <c r="N379" s="53" t="s">
        <v>63</v>
      </c>
    </row>
    <row r="380" spans="2:14" x14ac:dyDescent="0.25">
      <c r="B380" s="52">
        <v>1985</v>
      </c>
      <c r="C380" s="110" t="s">
        <v>66</v>
      </c>
      <c r="D380" s="55">
        <f t="shared" si="27"/>
        <v>7</v>
      </c>
      <c r="E380" s="55" t="s">
        <v>63</v>
      </c>
      <c r="F380" s="55" t="s">
        <v>63</v>
      </c>
      <c r="G380" s="55" t="s">
        <v>63</v>
      </c>
      <c r="H380" s="55" t="s">
        <v>63</v>
      </c>
      <c r="I380" s="55">
        <v>1</v>
      </c>
      <c r="J380" s="55">
        <v>2</v>
      </c>
      <c r="K380" s="55">
        <v>2</v>
      </c>
      <c r="L380" s="55">
        <v>2</v>
      </c>
      <c r="M380" s="55" t="s">
        <v>63</v>
      </c>
      <c r="N380" s="53" t="s">
        <v>63</v>
      </c>
    </row>
    <row r="381" spans="2:14" x14ac:dyDescent="0.25">
      <c r="B381" s="50">
        <v>1985</v>
      </c>
      <c r="C381" s="111" t="s">
        <v>62</v>
      </c>
      <c r="D381" s="54">
        <f t="shared" si="27"/>
        <v>386</v>
      </c>
      <c r="E381" s="54">
        <v>311</v>
      </c>
      <c r="F381" s="54">
        <v>15</v>
      </c>
      <c r="G381" s="54">
        <v>22</v>
      </c>
      <c r="H381" s="54">
        <v>19</v>
      </c>
      <c r="I381" s="54">
        <v>9</v>
      </c>
      <c r="J381" s="54">
        <v>8</v>
      </c>
      <c r="K381" s="54">
        <v>1</v>
      </c>
      <c r="L381" s="54" t="s">
        <v>63</v>
      </c>
      <c r="M381" s="54">
        <v>1</v>
      </c>
      <c r="N381" s="54" t="s">
        <v>63</v>
      </c>
    </row>
    <row r="382" spans="2:14" x14ac:dyDescent="0.25">
      <c r="B382" s="52">
        <v>1986</v>
      </c>
      <c r="C382" s="109" t="s">
        <v>3</v>
      </c>
      <c r="D382" s="51">
        <f t="shared" si="27"/>
        <v>504278</v>
      </c>
      <c r="E382" s="52">
        <f t="shared" ref="E382:N382" si="31">+SUM(E383:E396)</f>
        <v>5003</v>
      </c>
      <c r="F382" s="52">
        <f t="shared" si="31"/>
        <v>88442</v>
      </c>
      <c r="G382" s="52">
        <f t="shared" si="31"/>
        <v>153247</v>
      </c>
      <c r="H382" s="52">
        <f t="shared" si="31"/>
        <v>125399</v>
      </c>
      <c r="I382" s="52">
        <f t="shared" si="31"/>
        <v>81265</v>
      </c>
      <c r="J382" s="52">
        <f t="shared" si="31"/>
        <v>38268</v>
      </c>
      <c r="K382" s="52">
        <f t="shared" si="31"/>
        <v>10795</v>
      </c>
      <c r="L382" s="52">
        <f t="shared" si="31"/>
        <v>1571</v>
      </c>
      <c r="M382" s="52">
        <f t="shared" si="31"/>
        <v>288</v>
      </c>
      <c r="N382" s="52">
        <f t="shared" si="31"/>
        <v>0</v>
      </c>
    </row>
    <row r="383" spans="2:14" x14ac:dyDescent="0.25">
      <c r="B383" s="52">
        <v>1986</v>
      </c>
      <c r="C383" s="110">
        <v>1</v>
      </c>
      <c r="D383" s="55">
        <f t="shared" si="27"/>
        <v>163545</v>
      </c>
      <c r="E383" s="53">
        <v>4037</v>
      </c>
      <c r="F383" s="53">
        <v>58611</v>
      </c>
      <c r="G383" s="53">
        <v>58021</v>
      </c>
      <c r="H383" s="53">
        <v>26941</v>
      </c>
      <c r="I383" s="53">
        <v>11078</v>
      </c>
      <c r="J383" s="53">
        <v>3880</v>
      </c>
      <c r="K383" s="53">
        <v>819</v>
      </c>
      <c r="L383" s="53">
        <v>111</v>
      </c>
      <c r="M383" s="53">
        <v>47</v>
      </c>
      <c r="N383" s="55" t="s">
        <v>63</v>
      </c>
    </row>
    <row r="384" spans="2:14" x14ac:dyDescent="0.25">
      <c r="B384" s="52">
        <v>1986</v>
      </c>
      <c r="C384" s="110">
        <v>2</v>
      </c>
      <c r="D384" s="55">
        <f t="shared" si="27"/>
        <v>122661</v>
      </c>
      <c r="E384" s="53">
        <v>496</v>
      </c>
      <c r="F384" s="53">
        <v>21955</v>
      </c>
      <c r="G384" s="53">
        <v>47245</v>
      </c>
      <c r="H384" s="53">
        <v>31706</v>
      </c>
      <c r="I384" s="53">
        <v>15330</v>
      </c>
      <c r="J384" s="53">
        <v>4925</v>
      </c>
      <c r="K384" s="53">
        <v>867</v>
      </c>
      <c r="L384" s="53">
        <v>101</v>
      </c>
      <c r="M384" s="53">
        <v>36</v>
      </c>
      <c r="N384" s="55" t="s">
        <v>63</v>
      </c>
    </row>
    <row r="385" spans="2:14" x14ac:dyDescent="0.25">
      <c r="B385" s="52">
        <v>1986</v>
      </c>
      <c r="C385" s="110">
        <v>3</v>
      </c>
      <c r="D385" s="55">
        <f t="shared" si="27"/>
        <v>80981</v>
      </c>
      <c r="E385" s="53">
        <v>148</v>
      </c>
      <c r="F385" s="53">
        <v>5896</v>
      </c>
      <c r="G385" s="53">
        <v>27029</v>
      </c>
      <c r="H385" s="53">
        <v>25839</v>
      </c>
      <c r="I385" s="53">
        <v>15337</v>
      </c>
      <c r="J385" s="53">
        <v>5615</v>
      </c>
      <c r="K385" s="53">
        <v>985</v>
      </c>
      <c r="L385" s="53">
        <v>100</v>
      </c>
      <c r="M385" s="53">
        <v>32</v>
      </c>
      <c r="N385" s="55" t="s">
        <v>63</v>
      </c>
    </row>
    <row r="386" spans="2:14" x14ac:dyDescent="0.25">
      <c r="B386" s="52">
        <v>1986</v>
      </c>
      <c r="C386" s="110">
        <v>4</v>
      </c>
      <c r="D386" s="55">
        <f t="shared" si="27"/>
        <v>49601</v>
      </c>
      <c r="E386" s="53">
        <v>68</v>
      </c>
      <c r="F386" s="53">
        <v>1391</v>
      </c>
      <c r="G386" s="53">
        <v>13119</v>
      </c>
      <c r="H386" s="53">
        <v>17486</v>
      </c>
      <c r="I386" s="53">
        <v>11695</v>
      </c>
      <c r="J386" s="53">
        <v>4752</v>
      </c>
      <c r="K386" s="53">
        <v>956</v>
      </c>
      <c r="L386" s="53">
        <v>109</v>
      </c>
      <c r="M386" s="53">
        <v>25</v>
      </c>
      <c r="N386" s="55" t="s">
        <v>63</v>
      </c>
    </row>
    <row r="387" spans="2:14" x14ac:dyDescent="0.25">
      <c r="B387" s="52">
        <v>1986</v>
      </c>
      <c r="C387" s="110">
        <v>5</v>
      </c>
      <c r="D387" s="55">
        <f t="shared" si="27"/>
        <v>30487</v>
      </c>
      <c r="E387" s="53" t="s">
        <v>63</v>
      </c>
      <c r="F387" s="53">
        <v>374</v>
      </c>
      <c r="G387" s="53">
        <v>5084</v>
      </c>
      <c r="H387" s="53">
        <v>11189</v>
      </c>
      <c r="I387" s="53">
        <v>8732</v>
      </c>
      <c r="J387" s="53">
        <v>4083</v>
      </c>
      <c r="K387" s="53">
        <v>888</v>
      </c>
      <c r="L387" s="53">
        <v>123</v>
      </c>
      <c r="M387" s="53">
        <v>14</v>
      </c>
      <c r="N387" s="55" t="s">
        <v>63</v>
      </c>
    </row>
    <row r="388" spans="2:14" x14ac:dyDescent="0.25">
      <c r="B388" s="52">
        <v>1986</v>
      </c>
      <c r="C388" s="110">
        <v>6</v>
      </c>
      <c r="D388" s="55">
        <f t="shared" si="27"/>
        <v>19489</v>
      </c>
      <c r="E388" s="53" t="s">
        <v>63</v>
      </c>
      <c r="F388" s="53">
        <v>102</v>
      </c>
      <c r="G388" s="53">
        <v>1748</v>
      </c>
      <c r="H388" s="53">
        <v>6559</v>
      </c>
      <c r="I388" s="53">
        <v>6688</v>
      </c>
      <c r="J388" s="53">
        <v>3356</v>
      </c>
      <c r="K388" s="53">
        <v>896</v>
      </c>
      <c r="L388" s="53">
        <v>119</v>
      </c>
      <c r="M388" s="53">
        <v>21</v>
      </c>
      <c r="N388" s="55" t="s">
        <v>63</v>
      </c>
    </row>
    <row r="389" spans="2:14" x14ac:dyDescent="0.25">
      <c r="B389" s="52">
        <v>1986</v>
      </c>
      <c r="C389" s="110">
        <v>7</v>
      </c>
      <c r="D389" s="55">
        <f t="shared" si="27"/>
        <v>12599</v>
      </c>
      <c r="E389" s="53" t="s">
        <v>63</v>
      </c>
      <c r="F389" s="53">
        <v>42</v>
      </c>
      <c r="G389" s="53">
        <v>580</v>
      </c>
      <c r="H389" s="53">
        <v>3198</v>
      </c>
      <c r="I389" s="53">
        <v>4862</v>
      </c>
      <c r="J389" s="53">
        <v>2911</v>
      </c>
      <c r="K389" s="53">
        <v>877</v>
      </c>
      <c r="L389" s="53">
        <v>114</v>
      </c>
      <c r="M389" s="53">
        <v>15</v>
      </c>
      <c r="N389" s="55" t="s">
        <v>63</v>
      </c>
    </row>
    <row r="390" spans="2:14" x14ac:dyDescent="0.25">
      <c r="B390" s="52">
        <v>1986</v>
      </c>
      <c r="C390" s="110">
        <v>8</v>
      </c>
      <c r="D390" s="55">
        <f t="shared" si="27"/>
        <v>8720</v>
      </c>
      <c r="E390" s="53" t="s">
        <v>63</v>
      </c>
      <c r="F390" s="53">
        <v>13</v>
      </c>
      <c r="G390" s="53">
        <v>193</v>
      </c>
      <c r="H390" s="53">
        <v>1470</v>
      </c>
      <c r="I390" s="53">
        <v>3389</v>
      </c>
      <c r="J390" s="53">
        <v>2635</v>
      </c>
      <c r="K390" s="53">
        <v>868</v>
      </c>
      <c r="L390" s="53">
        <v>134</v>
      </c>
      <c r="M390" s="53">
        <v>18</v>
      </c>
      <c r="N390" s="55" t="s">
        <v>63</v>
      </c>
    </row>
    <row r="391" spans="2:14" x14ac:dyDescent="0.25">
      <c r="B391" s="52">
        <v>1986</v>
      </c>
      <c r="C391" s="110">
        <v>9</v>
      </c>
      <c r="D391" s="55">
        <f t="shared" ref="D391:D454" si="32">+SUM(E391:N391)</f>
        <v>5667</v>
      </c>
      <c r="E391" s="53" t="s">
        <v>63</v>
      </c>
      <c r="F391" s="53" t="s">
        <v>63</v>
      </c>
      <c r="G391" s="53">
        <v>76</v>
      </c>
      <c r="H391" s="53">
        <v>593</v>
      </c>
      <c r="I391" s="53">
        <v>1967</v>
      </c>
      <c r="J391" s="53">
        <v>2053</v>
      </c>
      <c r="K391" s="53">
        <v>837</v>
      </c>
      <c r="L391" s="53">
        <v>121</v>
      </c>
      <c r="M391" s="53">
        <v>20</v>
      </c>
      <c r="N391" s="55" t="s">
        <v>63</v>
      </c>
    </row>
    <row r="392" spans="2:14" x14ac:dyDescent="0.25">
      <c r="B392" s="52">
        <v>1986</v>
      </c>
      <c r="C392" s="110">
        <v>10</v>
      </c>
      <c r="D392" s="55">
        <f t="shared" si="32"/>
        <v>3949</v>
      </c>
      <c r="E392" s="53" t="s">
        <v>63</v>
      </c>
      <c r="F392" s="53" t="s">
        <v>63</v>
      </c>
      <c r="G392" s="53">
        <v>38</v>
      </c>
      <c r="H392" s="53">
        <v>233</v>
      </c>
      <c r="I392" s="53">
        <v>1106</v>
      </c>
      <c r="J392" s="53">
        <v>1640</v>
      </c>
      <c r="K392" s="53">
        <v>794</v>
      </c>
      <c r="L392" s="53">
        <v>129</v>
      </c>
      <c r="M392" s="53">
        <v>9</v>
      </c>
      <c r="N392" s="55" t="s">
        <v>63</v>
      </c>
    </row>
    <row r="393" spans="2:14" x14ac:dyDescent="0.25">
      <c r="B393" s="52">
        <v>1986</v>
      </c>
      <c r="C393" s="110" t="s">
        <v>64</v>
      </c>
      <c r="D393" s="55">
        <f t="shared" si="32"/>
        <v>5768</v>
      </c>
      <c r="E393" s="55" t="s">
        <v>63</v>
      </c>
      <c r="F393" s="55" t="s">
        <v>63</v>
      </c>
      <c r="G393" s="55">
        <v>37</v>
      </c>
      <c r="H393" s="55">
        <v>123</v>
      </c>
      <c r="I393" s="55">
        <v>1015</v>
      </c>
      <c r="J393" s="55">
        <v>2309</v>
      </c>
      <c r="K393" s="55">
        <v>1854</v>
      </c>
      <c r="L393" s="55">
        <v>380</v>
      </c>
      <c r="M393" s="55">
        <v>50</v>
      </c>
      <c r="N393" s="55" t="s">
        <v>63</v>
      </c>
    </row>
    <row r="394" spans="2:14" x14ac:dyDescent="0.25">
      <c r="B394" s="52">
        <v>1986</v>
      </c>
      <c r="C394" s="110" t="s">
        <v>65</v>
      </c>
      <c r="D394" s="55">
        <f t="shared" si="32"/>
        <v>276</v>
      </c>
      <c r="E394" s="55" t="s">
        <v>63</v>
      </c>
      <c r="F394" s="55" t="s">
        <v>63</v>
      </c>
      <c r="G394" s="55" t="s">
        <v>63</v>
      </c>
      <c r="H394" s="55">
        <v>3</v>
      </c>
      <c r="I394" s="55">
        <v>17</v>
      </c>
      <c r="J394" s="55">
        <v>83</v>
      </c>
      <c r="K394" s="55">
        <v>145</v>
      </c>
      <c r="L394" s="55">
        <v>27</v>
      </c>
      <c r="M394" s="55">
        <v>1</v>
      </c>
      <c r="N394" s="55" t="s">
        <v>63</v>
      </c>
    </row>
    <row r="395" spans="2:14" x14ac:dyDescent="0.25">
      <c r="B395" s="52">
        <v>1986</v>
      </c>
      <c r="C395" s="110" t="s">
        <v>66</v>
      </c>
      <c r="D395" s="55">
        <f t="shared" si="32"/>
        <v>0</v>
      </c>
      <c r="E395" s="55" t="s">
        <v>63</v>
      </c>
      <c r="F395" s="55" t="s">
        <v>63</v>
      </c>
      <c r="G395" s="55" t="s">
        <v>63</v>
      </c>
      <c r="H395" s="55" t="s">
        <v>63</v>
      </c>
      <c r="I395" s="55" t="s">
        <v>63</v>
      </c>
      <c r="J395" s="55" t="s">
        <v>63</v>
      </c>
      <c r="K395" s="55" t="s">
        <v>63</v>
      </c>
      <c r="L395" s="55" t="s">
        <v>63</v>
      </c>
      <c r="M395" s="55" t="s">
        <v>63</v>
      </c>
      <c r="N395" s="55" t="s">
        <v>63</v>
      </c>
    </row>
    <row r="396" spans="2:14" x14ac:dyDescent="0.25">
      <c r="B396" s="50">
        <v>1986</v>
      </c>
      <c r="C396" s="111" t="s">
        <v>62</v>
      </c>
      <c r="D396" s="54">
        <f t="shared" si="32"/>
        <v>535</v>
      </c>
      <c r="E396" s="54">
        <v>254</v>
      </c>
      <c r="F396" s="54">
        <v>58</v>
      </c>
      <c r="G396" s="54">
        <v>77</v>
      </c>
      <c r="H396" s="54">
        <v>59</v>
      </c>
      <c r="I396" s="54">
        <v>49</v>
      </c>
      <c r="J396" s="54">
        <v>26</v>
      </c>
      <c r="K396" s="54">
        <v>9</v>
      </c>
      <c r="L396" s="54">
        <v>3</v>
      </c>
      <c r="M396" s="54" t="s">
        <v>63</v>
      </c>
      <c r="N396" s="54" t="s">
        <v>63</v>
      </c>
    </row>
    <row r="397" spans="2:14" x14ac:dyDescent="0.25">
      <c r="B397" s="52">
        <v>1987</v>
      </c>
      <c r="C397" s="109" t="s">
        <v>3</v>
      </c>
      <c r="D397" s="51">
        <f t="shared" si="32"/>
        <v>516773</v>
      </c>
      <c r="E397" s="52">
        <f t="shared" ref="E397:N397" si="33">+SUM(E398:E411)</f>
        <v>3532</v>
      </c>
      <c r="F397" s="52">
        <f t="shared" si="33"/>
        <v>91440</v>
      </c>
      <c r="G397" s="52">
        <f t="shared" si="33"/>
        <v>155598</v>
      </c>
      <c r="H397" s="52">
        <f t="shared" si="33"/>
        <v>128957</v>
      </c>
      <c r="I397" s="52">
        <f t="shared" si="33"/>
        <v>83198</v>
      </c>
      <c r="J397" s="52">
        <f t="shared" si="33"/>
        <v>39302</v>
      </c>
      <c r="K397" s="52">
        <f t="shared" si="33"/>
        <v>10852</v>
      </c>
      <c r="L397" s="52">
        <f t="shared" si="33"/>
        <v>1599</v>
      </c>
      <c r="M397" s="52">
        <f t="shared" si="33"/>
        <v>437</v>
      </c>
      <c r="N397" s="52">
        <f t="shared" si="33"/>
        <v>1858</v>
      </c>
    </row>
    <row r="398" spans="2:14" x14ac:dyDescent="0.25">
      <c r="B398" s="52">
        <v>1987</v>
      </c>
      <c r="C398" s="110">
        <v>1</v>
      </c>
      <c r="D398" s="55">
        <f t="shared" si="32"/>
        <v>168353</v>
      </c>
      <c r="E398" s="53">
        <v>3076</v>
      </c>
      <c r="F398" s="53">
        <v>60187</v>
      </c>
      <c r="G398" s="53">
        <v>59314</v>
      </c>
      <c r="H398" s="53">
        <v>28036</v>
      </c>
      <c r="I398" s="53">
        <v>11448</v>
      </c>
      <c r="J398" s="53">
        <v>4064</v>
      </c>
      <c r="K398" s="53">
        <v>838</v>
      </c>
      <c r="L398" s="53">
        <v>145</v>
      </c>
      <c r="M398" s="53">
        <v>83</v>
      </c>
      <c r="N398" s="53">
        <v>1162</v>
      </c>
    </row>
    <row r="399" spans="2:14" x14ac:dyDescent="0.25">
      <c r="B399" s="52">
        <v>1987</v>
      </c>
      <c r="C399" s="110">
        <v>2</v>
      </c>
      <c r="D399" s="55">
        <f t="shared" si="32"/>
        <v>126699</v>
      </c>
      <c r="E399" s="53">
        <v>347</v>
      </c>
      <c r="F399" s="53">
        <v>22720</v>
      </c>
      <c r="G399" s="53">
        <v>48001</v>
      </c>
      <c r="H399" s="53">
        <v>33422</v>
      </c>
      <c r="I399" s="53">
        <v>15749</v>
      </c>
      <c r="J399" s="53">
        <v>5142</v>
      </c>
      <c r="K399" s="53">
        <v>948</v>
      </c>
      <c r="L399" s="53">
        <v>117</v>
      </c>
      <c r="M399" s="53">
        <v>49</v>
      </c>
      <c r="N399" s="53">
        <v>204</v>
      </c>
    </row>
    <row r="400" spans="2:14" x14ac:dyDescent="0.25">
      <c r="B400" s="52">
        <v>1987</v>
      </c>
      <c r="C400" s="110">
        <v>3</v>
      </c>
      <c r="D400" s="55">
        <f t="shared" si="32"/>
        <v>83622</v>
      </c>
      <c r="E400" s="53">
        <v>73</v>
      </c>
      <c r="F400" s="53">
        <v>6383</v>
      </c>
      <c r="G400" s="53">
        <v>27407</v>
      </c>
      <c r="H400" s="53">
        <v>26493</v>
      </c>
      <c r="I400" s="53">
        <v>15971</v>
      </c>
      <c r="J400" s="53">
        <v>5978</v>
      </c>
      <c r="K400" s="53">
        <v>1047</v>
      </c>
      <c r="L400" s="53">
        <v>103</v>
      </c>
      <c r="M400" s="53">
        <v>50</v>
      </c>
      <c r="N400" s="53">
        <v>117</v>
      </c>
    </row>
    <row r="401" spans="2:14" x14ac:dyDescent="0.25">
      <c r="B401" s="52">
        <v>1987</v>
      </c>
      <c r="C401" s="110">
        <v>4</v>
      </c>
      <c r="D401" s="55">
        <f t="shared" si="32"/>
        <v>50685</v>
      </c>
      <c r="E401" s="53">
        <v>27</v>
      </c>
      <c r="F401" s="53">
        <v>1511</v>
      </c>
      <c r="G401" s="53">
        <v>12935</v>
      </c>
      <c r="H401" s="53">
        <v>17903</v>
      </c>
      <c r="I401" s="53">
        <v>12023</v>
      </c>
      <c r="J401" s="53">
        <v>5107</v>
      </c>
      <c r="K401" s="53">
        <v>969</v>
      </c>
      <c r="L401" s="53">
        <v>109</v>
      </c>
      <c r="M401" s="53">
        <v>37</v>
      </c>
      <c r="N401" s="53">
        <v>64</v>
      </c>
    </row>
    <row r="402" spans="2:14" x14ac:dyDescent="0.25">
      <c r="B402" s="52">
        <v>1987</v>
      </c>
      <c r="C402" s="110">
        <v>5</v>
      </c>
      <c r="D402" s="55">
        <f t="shared" si="32"/>
        <v>31134</v>
      </c>
      <c r="E402" s="53" t="s">
        <v>63</v>
      </c>
      <c r="F402" s="53">
        <v>380</v>
      </c>
      <c r="G402" s="53">
        <v>5165</v>
      </c>
      <c r="H402" s="53">
        <v>11241</v>
      </c>
      <c r="I402" s="53">
        <v>9136</v>
      </c>
      <c r="J402" s="53">
        <v>4084</v>
      </c>
      <c r="K402" s="53">
        <v>950</v>
      </c>
      <c r="L402" s="53">
        <v>120</v>
      </c>
      <c r="M402" s="53">
        <v>24</v>
      </c>
      <c r="N402" s="53">
        <v>34</v>
      </c>
    </row>
    <row r="403" spans="2:14" x14ac:dyDescent="0.25">
      <c r="B403" s="52">
        <v>1987</v>
      </c>
      <c r="C403" s="110">
        <v>6</v>
      </c>
      <c r="D403" s="55">
        <f t="shared" si="32"/>
        <v>19813</v>
      </c>
      <c r="E403" s="53" t="s">
        <v>63</v>
      </c>
      <c r="F403" s="53">
        <v>133</v>
      </c>
      <c r="G403" s="53">
        <v>1809</v>
      </c>
      <c r="H403" s="53">
        <v>6328</v>
      </c>
      <c r="I403" s="53">
        <v>6845</v>
      </c>
      <c r="J403" s="53">
        <v>3601</v>
      </c>
      <c r="K403" s="53">
        <v>927</v>
      </c>
      <c r="L403" s="53">
        <v>111</v>
      </c>
      <c r="M403" s="53">
        <v>37</v>
      </c>
      <c r="N403" s="53">
        <v>22</v>
      </c>
    </row>
    <row r="404" spans="2:14" x14ac:dyDescent="0.25">
      <c r="B404" s="52">
        <v>1987</v>
      </c>
      <c r="C404" s="110">
        <v>7</v>
      </c>
      <c r="D404" s="55">
        <f t="shared" si="32"/>
        <v>12382</v>
      </c>
      <c r="E404" s="53" t="s">
        <v>63</v>
      </c>
      <c r="F404" s="53">
        <v>36</v>
      </c>
      <c r="G404" s="53">
        <v>547</v>
      </c>
      <c r="H404" s="53">
        <v>3105</v>
      </c>
      <c r="I404" s="53">
        <v>4694</v>
      </c>
      <c r="J404" s="53">
        <v>2944</v>
      </c>
      <c r="K404" s="53">
        <v>900</v>
      </c>
      <c r="L404" s="53">
        <v>122</v>
      </c>
      <c r="M404" s="53">
        <v>26</v>
      </c>
      <c r="N404" s="53">
        <v>8</v>
      </c>
    </row>
    <row r="405" spans="2:14" x14ac:dyDescent="0.25">
      <c r="B405" s="52">
        <v>1987</v>
      </c>
      <c r="C405" s="110">
        <v>8</v>
      </c>
      <c r="D405" s="55">
        <f t="shared" si="32"/>
        <v>8393</v>
      </c>
      <c r="E405" s="53" t="s">
        <v>63</v>
      </c>
      <c r="F405" s="53">
        <v>15</v>
      </c>
      <c r="G405" s="53">
        <v>180</v>
      </c>
      <c r="H405" s="53">
        <v>1367</v>
      </c>
      <c r="I405" s="53">
        <v>3277</v>
      </c>
      <c r="J405" s="53">
        <v>2500</v>
      </c>
      <c r="K405" s="53">
        <v>871</v>
      </c>
      <c r="L405" s="53">
        <v>144</v>
      </c>
      <c r="M405" s="53">
        <v>33</v>
      </c>
      <c r="N405" s="53">
        <v>6</v>
      </c>
    </row>
    <row r="406" spans="2:14" x14ac:dyDescent="0.25">
      <c r="B406" s="52">
        <v>1987</v>
      </c>
      <c r="C406" s="110">
        <v>9</v>
      </c>
      <c r="D406" s="55">
        <f t="shared" si="32"/>
        <v>5454</v>
      </c>
      <c r="E406" s="53" t="s">
        <v>63</v>
      </c>
      <c r="F406" s="53" t="s">
        <v>63</v>
      </c>
      <c r="G406" s="53">
        <v>64</v>
      </c>
      <c r="H406" s="53">
        <v>591</v>
      </c>
      <c r="I406" s="53">
        <v>1946</v>
      </c>
      <c r="J406" s="53">
        <v>1919</v>
      </c>
      <c r="K406" s="53">
        <v>799</v>
      </c>
      <c r="L406" s="53">
        <v>114</v>
      </c>
      <c r="M406" s="53">
        <v>17</v>
      </c>
      <c r="N406" s="53">
        <v>4</v>
      </c>
    </row>
    <row r="407" spans="2:14" x14ac:dyDescent="0.25">
      <c r="B407" s="52">
        <v>1987</v>
      </c>
      <c r="C407" s="110">
        <v>10</v>
      </c>
      <c r="D407" s="55">
        <f t="shared" si="32"/>
        <v>3894</v>
      </c>
      <c r="E407" s="53" t="s">
        <v>63</v>
      </c>
      <c r="F407" s="53" t="s">
        <v>63</v>
      </c>
      <c r="G407" s="53">
        <v>36</v>
      </c>
      <c r="H407" s="53">
        <v>226</v>
      </c>
      <c r="I407" s="53">
        <v>1125</v>
      </c>
      <c r="J407" s="53">
        <v>1586</v>
      </c>
      <c r="K407" s="53">
        <v>778</v>
      </c>
      <c r="L407" s="53">
        <v>116</v>
      </c>
      <c r="M407" s="53">
        <v>24</v>
      </c>
      <c r="N407" s="53">
        <v>3</v>
      </c>
    </row>
    <row r="408" spans="2:14" x14ac:dyDescent="0.25">
      <c r="B408" s="52">
        <v>1987</v>
      </c>
      <c r="C408" s="110" t="s">
        <v>64</v>
      </c>
      <c r="D408" s="55">
        <f t="shared" si="32"/>
        <v>5472</v>
      </c>
      <c r="E408" s="55" t="s">
        <v>63</v>
      </c>
      <c r="F408" s="55" t="s">
        <v>63</v>
      </c>
      <c r="G408" s="55">
        <v>23</v>
      </c>
      <c r="H408" s="55">
        <v>144</v>
      </c>
      <c r="I408" s="55">
        <v>912</v>
      </c>
      <c r="J408" s="55">
        <v>2264</v>
      </c>
      <c r="K408" s="55">
        <v>1709</v>
      </c>
      <c r="L408" s="55">
        <v>358</v>
      </c>
      <c r="M408" s="55">
        <v>54</v>
      </c>
      <c r="N408" s="55">
        <v>8</v>
      </c>
    </row>
    <row r="409" spans="2:14" x14ac:dyDescent="0.25">
      <c r="B409" s="52">
        <v>1987</v>
      </c>
      <c r="C409" s="110" t="s">
        <v>65</v>
      </c>
      <c r="D409" s="55">
        <f t="shared" si="32"/>
        <v>224</v>
      </c>
      <c r="E409" s="55" t="s">
        <v>63</v>
      </c>
      <c r="F409" s="55" t="s">
        <v>63</v>
      </c>
      <c r="G409" s="55" t="s">
        <v>63</v>
      </c>
      <c r="H409" s="55">
        <v>4</v>
      </c>
      <c r="I409" s="55">
        <v>12</v>
      </c>
      <c r="J409" s="55">
        <v>73</v>
      </c>
      <c r="K409" s="55">
        <v>97</v>
      </c>
      <c r="L409" s="55">
        <v>36</v>
      </c>
      <c r="M409" s="55">
        <v>2</v>
      </c>
      <c r="N409" s="55" t="s">
        <v>63</v>
      </c>
    </row>
    <row r="410" spans="2:14" x14ac:dyDescent="0.25">
      <c r="B410" s="52">
        <v>1987</v>
      </c>
      <c r="C410" s="110" t="s">
        <v>66</v>
      </c>
      <c r="D410" s="55">
        <f t="shared" si="32"/>
        <v>0</v>
      </c>
      <c r="E410" s="55" t="s">
        <v>63</v>
      </c>
      <c r="F410" s="55" t="s">
        <v>63</v>
      </c>
      <c r="G410" s="55" t="s">
        <v>63</v>
      </c>
      <c r="H410" s="55" t="s">
        <v>63</v>
      </c>
      <c r="I410" s="55" t="s">
        <v>63</v>
      </c>
      <c r="J410" s="55" t="s">
        <v>63</v>
      </c>
      <c r="K410" s="55" t="s">
        <v>63</v>
      </c>
      <c r="L410" s="55" t="s">
        <v>63</v>
      </c>
      <c r="M410" s="55" t="s">
        <v>63</v>
      </c>
      <c r="N410" s="55" t="s">
        <v>63</v>
      </c>
    </row>
    <row r="411" spans="2:14" x14ac:dyDescent="0.25">
      <c r="B411" s="50">
        <v>1987</v>
      </c>
      <c r="C411" s="111" t="s">
        <v>62</v>
      </c>
      <c r="D411" s="54">
        <f t="shared" si="32"/>
        <v>648</v>
      </c>
      <c r="E411" s="54">
        <v>9</v>
      </c>
      <c r="F411" s="54">
        <v>75</v>
      </c>
      <c r="G411" s="54">
        <v>117</v>
      </c>
      <c r="H411" s="54">
        <v>97</v>
      </c>
      <c r="I411" s="54">
        <v>60</v>
      </c>
      <c r="J411" s="54">
        <v>40</v>
      </c>
      <c r="K411" s="54">
        <v>19</v>
      </c>
      <c r="L411" s="54">
        <v>4</v>
      </c>
      <c r="M411" s="54">
        <v>1</v>
      </c>
      <c r="N411" s="54">
        <v>226</v>
      </c>
    </row>
    <row r="412" spans="2:14" x14ac:dyDescent="0.25">
      <c r="B412" s="52">
        <v>1988</v>
      </c>
      <c r="C412" s="109" t="s">
        <v>3</v>
      </c>
      <c r="D412" s="51">
        <f t="shared" si="32"/>
        <v>522392</v>
      </c>
      <c r="E412" s="52">
        <f t="shared" ref="E412:N412" si="34">+SUM(E413:E426)</f>
        <v>4809</v>
      </c>
      <c r="F412" s="52">
        <f t="shared" si="34"/>
        <v>92253</v>
      </c>
      <c r="G412" s="52">
        <f t="shared" si="34"/>
        <v>157611</v>
      </c>
      <c r="H412" s="52">
        <f t="shared" si="34"/>
        <v>129385</v>
      </c>
      <c r="I412" s="52">
        <f t="shared" si="34"/>
        <v>82853</v>
      </c>
      <c r="J412" s="52">
        <f t="shared" si="34"/>
        <v>39667</v>
      </c>
      <c r="K412" s="52">
        <f t="shared" si="34"/>
        <v>10852</v>
      </c>
      <c r="L412" s="52">
        <f t="shared" si="34"/>
        <v>1544</v>
      </c>
      <c r="M412" s="52">
        <f t="shared" si="34"/>
        <v>576</v>
      </c>
      <c r="N412" s="52">
        <f t="shared" si="34"/>
        <v>2842</v>
      </c>
    </row>
    <row r="413" spans="2:14" x14ac:dyDescent="0.25">
      <c r="B413" s="52">
        <v>1988</v>
      </c>
      <c r="C413" s="110">
        <v>1</v>
      </c>
      <c r="D413" s="55">
        <f t="shared" si="32"/>
        <v>175626</v>
      </c>
      <c r="E413" s="53">
        <v>3568</v>
      </c>
      <c r="F413" s="53">
        <v>61934</v>
      </c>
      <c r="G413" s="53">
        <v>61807</v>
      </c>
      <c r="H413" s="53">
        <v>29840</v>
      </c>
      <c r="I413" s="53">
        <v>12009</v>
      </c>
      <c r="J413" s="53">
        <v>4180</v>
      </c>
      <c r="K413" s="53">
        <v>920</v>
      </c>
      <c r="L413" s="53">
        <v>144</v>
      </c>
      <c r="M413" s="53">
        <v>58</v>
      </c>
      <c r="N413" s="53">
        <v>1166</v>
      </c>
    </row>
    <row r="414" spans="2:14" x14ac:dyDescent="0.25">
      <c r="B414" s="52">
        <v>1988</v>
      </c>
      <c r="C414" s="110">
        <v>2</v>
      </c>
      <c r="D414" s="55">
        <f t="shared" si="32"/>
        <v>129185</v>
      </c>
      <c r="E414" s="53">
        <v>375</v>
      </c>
      <c r="F414" s="53">
        <v>22252</v>
      </c>
      <c r="G414" s="53">
        <v>48923</v>
      </c>
      <c r="H414" s="53">
        <v>34049</v>
      </c>
      <c r="I414" s="53">
        <v>16733</v>
      </c>
      <c r="J414" s="53">
        <v>5592</v>
      </c>
      <c r="K414" s="53">
        <v>925</v>
      </c>
      <c r="L414" s="53">
        <v>122</v>
      </c>
      <c r="M414" s="53">
        <v>37</v>
      </c>
      <c r="N414" s="53">
        <v>177</v>
      </c>
    </row>
    <row r="415" spans="2:14" x14ac:dyDescent="0.25">
      <c r="B415" s="52">
        <v>1988</v>
      </c>
      <c r="C415" s="110">
        <v>3</v>
      </c>
      <c r="D415" s="55">
        <f t="shared" si="32"/>
        <v>82618</v>
      </c>
      <c r="E415" s="53">
        <v>58</v>
      </c>
      <c r="F415" s="53">
        <v>6137</v>
      </c>
      <c r="G415" s="53">
        <v>26695</v>
      </c>
      <c r="H415" s="53">
        <v>26041</v>
      </c>
      <c r="I415" s="53">
        <v>16074</v>
      </c>
      <c r="J415" s="53">
        <v>6257</v>
      </c>
      <c r="K415" s="53">
        <v>1039</v>
      </c>
      <c r="L415" s="53">
        <v>116</v>
      </c>
      <c r="M415" s="53">
        <v>41</v>
      </c>
      <c r="N415" s="53">
        <v>160</v>
      </c>
    </row>
    <row r="416" spans="2:14" x14ac:dyDescent="0.25">
      <c r="B416" s="52">
        <v>1988</v>
      </c>
      <c r="C416" s="110">
        <v>4</v>
      </c>
      <c r="D416" s="55">
        <f t="shared" si="32"/>
        <v>49046</v>
      </c>
      <c r="E416" s="53">
        <v>18</v>
      </c>
      <c r="F416" s="53">
        <v>1368</v>
      </c>
      <c r="G416" s="53">
        <v>12323</v>
      </c>
      <c r="H416" s="53">
        <v>17148</v>
      </c>
      <c r="I416" s="53">
        <v>11643</v>
      </c>
      <c r="J416" s="53">
        <v>5271</v>
      </c>
      <c r="K416" s="53">
        <v>1047</v>
      </c>
      <c r="L416" s="53">
        <v>104</v>
      </c>
      <c r="M416" s="53">
        <v>35</v>
      </c>
      <c r="N416" s="53">
        <v>89</v>
      </c>
    </row>
    <row r="417" spans="2:14" x14ac:dyDescent="0.25">
      <c r="B417" s="52">
        <v>1988</v>
      </c>
      <c r="C417" s="110">
        <v>5</v>
      </c>
      <c r="D417" s="55">
        <f t="shared" si="32"/>
        <v>30002</v>
      </c>
      <c r="E417" s="53" t="s">
        <v>63</v>
      </c>
      <c r="F417" s="53">
        <v>337</v>
      </c>
      <c r="G417" s="53">
        <v>4928</v>
      </c>
      <c r="H417" s="53">
        <v>10762</v>
      </c>
      <c r="I417" s="53">
        <v>8608</v>
      </c>
      <c r="J417" s="53">
        <v>4170</v>
      </c>
      <c r="K417" s="53">
        <v>1009</v>
      </c>
      <c r="L417" s="53">
        <v>110</v>
      </c>
      <c r="M417" s="53">
        <v>33</v>
      </c>
      <c r="N417" s="53">
        <v>45</v>
      </c>
    </row>
    <row r="418" spans="2:14" x14ac:dyDescent="0.25">
      <c r="B418" s="52">
        <v>1988</v>
      </c>
      <c r="C418" s="110">
        <v>6</v>
      </c>
      <c r="D418" s="55">
        <f t="shared" si="32"/>
        <v>18889</v>
      </c>
      <c r="E418" s="53" t="s">
        <v>63</v>
      </c>
      <c r="F418" s="53">
        <v>87</v>
      </c>
      <c r="G418" s="53">
        <v>1664</v>
      </c>
      <c r="H418" s="53">
        <v>6214</v>
      </c>
      <c r="I418" s="53">
        <v>6361</v>
      </c>
      <c r="J418" s="53">
        <v>3436</v>
      </c>
      <c r="K418" s="53">
        <v>920</v>
      </c>
      <c r="L418" s="53">
        <v>132</v>
      </c>
      <c r="M418" s="53">
        <v>40</v>
      </c>
      <c r="N418" s="53">
        <v>35</v>
      </c>
    </row>
    <row r="419" spans="2:14" x14ac:dyDescent="0.25">
      <c r="B419" s="52">
        <v>1988</v>
      </c>
      <c r="C419" s="110">
        <v>7</v>
      </c>
      <c r="D419" s="55">
        <f t="shared" si="32"/>
        <v>11788</v>
      </c>
      <c r="E419" s="53" t="s">
        <v>63</v>
      </c>
      <c r="F419" s="53">
        <v>29</v>
      </c>
      <c r="G419" s="53">
        <v>544</v>
      </c>
      <c r="H419" s="53">
        <v>3011</v>
      </c>
      <c r="I419" s="53">
        <v>4386</v>
      </c>
      <c r="J419" s="53">
        <v>2780</v>
      </c>
      <c r="K419" s="53">
        <v>847</v>
      </c>
      <c r="L419" s="53">
        <v>147</v>
      </c>
      <c r="M419" s="53">
        <v>21</v>
      </c>
      <c r="N419" s="53">
        <v>23</v>
      </c>
    </row>
    <row r="420" spans="2:14" x14ac:dyDescent="0.25">
      <c r="B420" s="52">
        <v>1988</v>
      </c>
      <c r="C420" s="110">
        <v>8</v>
      </c>
      <c r="D420" s="55">
        <f t="shared" si="32"/>
        <v>8011</v>
      </c>
      <c r="E420" s="53" t="s">
        <v>63</v>
      </c>
      <c r="F420" s="53">
        <v>14</v>
      </c>
      <c r="G420" s="53">
        <v>182</v>
      </c>
      <c r="H420" s="53">
        <v>1355</v>
      </c>
      <c r="I420" s="53">
        <v>3041</v>
      </c>
      <c r="J420" s="53">
        <v>2418</v>
      </c>
      <c r="K420" s="53">
        <v>835</v>
      </c>
      <c r="L420" s="53">
        <v>111</v>
      </c>
      <c r="M420" s="53">
        <v>41</v>
      </c>
      <c r="N420" s="53">
        <v>14</v>
      </c>
    </row>
    <row r="421" spans="2:14" x14ac:dyDescent="0.25">
      <c r="B421" s="52">
        <v>1988</v>
      </c>
      <c r="C421" s="110">
        <v>9</v>
      </c>
      <c r="D421" s="55">
        <f t="shared" si="32"/>
        <v>5234</v>
      </c>
      <c r="E421" s="53" t="s">
        <v>63</v>
      </c>
      <c r="F421" s="53" t="s">
        <v>63</v>
      </c>
      <c r="G421" s="53">
        <v>64</v>
      </c>
      <c r="H421" s="53">
        <v>537</v>
      </c>
      <c r="I421" s="53">
        <v>1813</v>
      </c>
      <c r="J421" s="53">
        <v>1889</v>
      </c>
      <c r="K421" s="53">
        <v>779</v>
      </c>
      <c r="L421" s="53">
        <v>113</v>
      </c>
      <c r="M421" s="53">
        <v>25</v>
      </c>
      <c r="N421" s="53">
        <v>14</v>
      </c>
    </row>
    <row r="422" spans="2:14" x14ac:dyDescent="0.25">
      <c r="B422" s="52">
        <v>1988</v>
      </c>
      <c r="C422" s="110">
        <v>10</v>
      </c>
      <c r="D422" s="55">
        <f t="shared" si="32"/>
        <v>3880</v>
      </c>
      <c r="E422" s="53" t="s">
        <v>63</v>
      </c>
      <c r="F422" s="53" t="s">
        <v>63</v>
      </c>
      <c r="G422" s="53">
        <v>22</v>
      </c>
      <c r="H422" s="53">
        <v>203</v>
      </c>
      <c r="I422" s="53">
        <v>1021</v>
      </c>
      <c r="J422" s="53">
        <v>1487</v>
      </c>
      <c r="K422" s="53">
        <v>774</v>
      </c>
      <c r="L422" s="53">
        <v>108</v>
      </c>
      <c r="M422" s="53">
        <v>30</v>
      </c>
      <c r="N422" s="53">
        <v>235</v>
      </c>
    </row>
    <row r="423" spans="2:14" x14ac:dyDescent="0.25">
      <c r="B423" s="52">
        <v>1988</v>
      </c>
      <c r="C423" s="110" t="s">
        <v>64</v>
      </c>
      <c r="D423" s="55">
        <f t="shared" si="32"/>
        <v>5685</v>
      </c>
      <c r="E423" s="55" t="s">
        <v>63</v>
      </c>
      <c r="F423" s="55" t="s">
        <v>63</v>
      </c>
      <c r="G423" s="55">
        <v>193</v>
      </c>
      <c r="H423" s="55">
        <v>125</v>
      </c>
      <c r="I423" s="55">
        <v>982</v>
      </c>
      <c r="J423" s="55">
        <v>2063</v>
      </c>
      <c r="K423" s="55">
        <v>1591</v>
      </c>
      <c r="L423" s="55">
        <v>300</v>
      </c>
      <c r="M423" s="55">
        <v>131</v>
      </c>
      <c r="N423" s="55">
        <v>300</v>
      </c>
    </row>
    <row r="424" spans="2:14" x14ac:dyDescent="0.25">
      <c r="B424" s="52">
        <v>1988</v>
      </c>
      <c r="C424" s="110" t="s">
        <v>65</v>
      </c>
      <c r="D424" s="55">
        <f t="shared" si="32"/>
        <v>567</v>
      </c>
      <c r="E424" s="55" t="s">
        <v>63</v>
      </c>
      <c r="F424" s="55" t="s">
        <v>63</v>
      </c>
      <c r="G424" s="55" t="s">
        <v>63</v>
      </c>
      <c r="H424" s="55" t="s">
        <v>63</v>
      </c>
      <c r="I424" s="55">
        <v>73</v>
      </c>
      <c r="J424" s="55">
        <v>77</v>
      </c>
      <c r="K424" s="55">
        <v>135</v>
      </c>
      <c r="L424" s="55">
        <v>34</v>
      </c>
      <c r="M424" s="55">
        <v>47</v>
      </c>
      <c r="N424" s="55">
        <v>201</v>
      </c>
    </row>
    <row r="425" spans="2:14" x14ac:dyDescent="0.25">
      <c r="B425" s="52">
        <v>1988</v>
      </c>
      <c r="C425" s="110" t="s">
        <v>66</v>
      </c>
      <c r="D425" s="55">
        <f t="shared" si="32"/>
        <v>131</v>
      </c>
      <c r="E425" s="55" t="s">
        <v>63</v>
      </c>
      <c r="F425" s="55" t="s">
        <v>63</v>
      </c>
      <c r="G425" s="55" t="s">
        <v>63</v>
      </c>
      <c r="H425" s="55" t="s">
        <v>63</v>
      </c>
      <c r="I425" s="55">
        <v>14</v>
      </c>
      <c r="J425" s="55" t="s">
        <v>63</v>
      </c>
      <c r="K425" s="55">
        <v>13</v>
      </c>
      <c r="L425" s="55" t="s">
        <v>63</v>
      </c>
      <c r="M425" s="55">
        <v>26</v>
      </c>
      <c r="N425" s="55">
        <v>78</v>
      </c>
    </row>
    <row r="426" spans="2:14" x14ac:dyDescent="0.25">
      <c r="B426" s="50">
        <v>1988</v>
      </c>
      <c r="C426" s="111" t="s">
        <v>62</v>
      </c>
      <c r="D426" s="54">
        <f t="shared" si="32"/>
        <v>1730</v>
      </c>
      <c r="E426" s="54">
        <v>790</v>
      </c>
      <c r="F426" s="54">
        <v>95</v>
      </c>
      <c r="G426" s="54">
        <v>266</v>
      </c>
      <c r="H426" s="54">
        <v>100</v>
      </c>
      <c r="I426" s="54">
        <v>95</v>
      </c>
      <c r="J426" s="54">
        <v>47</v>
      </c>
      <c r="K426" s="54">
        <v>18</v>
      </c>
      <c r="L426" s="54">
        <v>3</v>
      </c>
      <c r="M426" s="54">
        <v>11</v>
      </c>
      <c r="N426" s="54">
        <v>305</v>
      </c>
    </row>
    <row r="427" spans="2:14" x14ac:dyDescent="0.25">
      <c r="B427" s="52">
        <v>1989</v>
      </c>
      <c r="C427" s="109" t="s">
        <v>3</v>
      </c>
      <c r="D427" s="51">
        <f t="shared" si="32"/>
        <v>536144</v>
      </c>
      <c r="E427" s="52">
        <f t="shared" ref="E427:N427" si="35">+SUM(E428:E441)</f>
        <v>3459</v>
      </c>
      <c r="F427" s="52">
        <f t="shared" si="35"/>
        <v>92469</v>
      </c>
      <c r="G427" s="52">
        <f t="shared" si="35"/>
        <v>159574</v>
      </c>
      <c r="H427" s="52">
        <f t="shared" si="35"/>
        <v>133176</v>
      </c>
      <c r="I427" s="52">
        <f t="shared" si="35"/>
        <v>90841</v>
      </c>
      <c r="J427" s="52">
        <f t="shared" si="35"/>
        <v>41697</v>
      </c>
      <c r="K427" s="52">
        <f t="shared" si="35"/>
        <v>11221</v>
      </c>
      <c r="L427" s="52">
        <f t="shared" si="35"/>
        <v>1587</v>
      </c>
      <c r="M427" s="52">
        <f t="shared" si="35"/>
        <v>306</v>
      </c>
      <c r="N427" s="52">
        <f t="shared" si="35"/>
        <v>1814</v>
      </c>
    </row>
    <row r="428" spans="2:14" x14ac:dyDescent="0.25">
      <c r="B428" s="52">
        <v>1989</v>
      </c>
      <c r="C428" s="110">
        <v>1</v>
      </c>
      <c r="D428" s="55">
        <f t="shared" si="32"/>
        <v>183193</v>
      </c>
      <c r="E428" s="53">
        <v>3076</v>
      </c>
      <c r="F428" s="53">
        <v>63476</v>
      </c>
      <c r="G428" s="53">
        <v>65454</v>
      </c>
      <c r="H428" s="53">
        <v>31766</v>
      </c>
      <c r="I428" s="53">
        <v>12416</v>
      </c>
      <c r="J428" s="53">
        <v>4555</v>
      </c>
      <c r="K428" s="53">
        <v>978</v>
      </c>
      <c r="L428" s="53">
        <v>138</v>
      </c>
      <c r="M428" s="53">
        <v>50</v>
      </c>
      <c r="N428" s="53">
        <v>1284</v>
      </c>
    </row>
    <row r="429" spans="2:14" x14ac:dyDescent="0.25">
      <c r="B429" s="52">
        <v>1989</v>
      </c>
      <c r="C429" s="110">
        <v>2</v>
      </c>
      <c r="D429" s="55">
        <f t="shared" si="32"/>
        <v>132658</v>
      </c>
      <c r="E429" s="53">
        <v>313</v>
      </c>
      <c r="F429" s="53">
        <v>21605</v>
      </c>
      <c r="G429" s="53">
        <v>49418</v>
      </c>
      <c r="H429" s="53">
        <v>36477</v>
      </c>
      <c r="I429" s="53">
        <v>17301</v>
      </c>
      <c r="J429" s="53">
        <v>6154</v>
      </c>
      <c r="K429" s="53">
        <v>1066</v>
      </c>
      <c r="L429" s="53">
        <v>121</v>
      </c>
      <c r="M429" s="53">
        <v>34</v>
      </c>
      <c r="N429" s="53">
        <v>169</v>
      </c>
    </row>
    <row r="430" spans="2:14" x14ac:dyDescent="0.25">
      <c r="B430" s="52">
        <v>1989</v>
      </c>
      <c r="C430" s="110">
        <v>3</v>
      </c>
      <c r="D430" s="55">
        <f t="shared" si="32"/>
        <v>84048</v>
      </c>
      <c r="E430" s="53">
        <v>40</v>
      </c>
      <c r="F430" s="53">
        <v>5647</v>
      </c>
      <c r="G430" s="53">
        <v>26308</v>
      </c>
      <c r="H430" s="53">
        <v>26892</v>
      </c>
      <c r="I430" s="53">
        <v>16764</v>
      </c>
      <c r="J430" s="53">
        <v>7025</v>
      </c>
      <c r="K430" s="53">
        <v>1152</v>
      </c>
      <c r="L430" s="53">
        <v>125</v>
      </c>
      <c r="M430" s="53">
        <v>27</v>
      </c>
      <c r="N430" s="53">
        <v>68</v>
      </c>
    </row>
    <row r="431" spans="2:14" x14ac:dyDescent="0.25">
      <c r="B431" s="52">
        <v>1989</v>
      </c>
      <c r="C431" s="110">
        <v>4</v>
      </c>
      <c r="D431" s="55">
        <f t="shared" si="32"/>
        <v>48763</v>
      </c>
      <c r="E431" s="53">
        <v>12</v>
      </c>
      <c r="F431" s="53">
        <v>1290</v>
      </c>
      <c r="G431" s="53">
        <v>11508</v>
      </c>
      <c r="H431" s="53">
        <v>16997</v>
      </c>
      <c r="I431" s="53">
        <v>11911</v>
      </c>
      <c r="J431" s="53">
        <v>5663</v>
      </c>
      <c r="K431" s="53">
        <v>1148</v>
      </c>
      <c r="L431" s="53">
        <v>142</v>
      </c>
      <c r="M431" s="53">
        <v>33</v>
      </c>
      <c r="N431" s="53">
        <v>59</v>
      </c>
    </row>
    <row r="432" spans="2:14" x14ac:dyDescent="0.25">
      <c r="B432" s="52">
        <v>1989</v>
      </c>
      <c r="C432" s="110">
        <v>5</v>
      </c>
      <c r="D432" s="55">
        <f t="shared" si="32"/>
        <v>29513</v>
      </c>
      <c r="E432" s="53" t="s">
        <v>63</v>
      </c>
      <c r="F432" s="53">
        <v>290</v>
      </c>
      <c r="G432" s="53">
        <v>4475</v>
      </c>
      <c r="H432" s="53">
        <v>10425</v>
      </c>
      <c r="I432" s="53">
        <v>8641</v>
      </c>
      <c r="J432" s="53">
        <v>4417</v>
      </c>
      <c r="K432" s="53">
        <v>1088</v>
      </c>
      <c r="L432" s="53">
        <v>125</v>
      </c>
      <c r="M432" s="53">
        <v>29</v>
      </c>
      <c r="N432" s="53">
        <v>23</v>
      </c>
    </row>
    <row r="433" spans="2:14" x14ac:dyDescent="0.25">
      <c r="B433" s="52">
        <v>1989</v>
      </c>
      <c r="C433" s="110">
        <v>6</v>
      </c>
      <c r="D433" s="55">
        <f t="shared" si="32"/>
        <v>18290</v>
      </c>
      <c r="E433" s="53" t="s">
        <v>63</v>
      </c>
      <c r="F433" s="53">
        <v>73</v>
      </c>
      <c r="G433" s="53">
        <v>1514</v>
      </c>
      <c r="H433" s="53">
        <v>5692</v>
      </c>
      <c r="I433" s="53">
        <v>6295</v>
      </c>
      <c r="J433" s="53">
        <v>3582</v>
      </c>
      <c r="K433" s="53">
        <v>965</v>
      </c>
      <c r="L433" s="53">
        <v>131</v>
      </c>
      <c r="M433" s="53">
        <v>25</v>
      </c>
      <c r="N433" s="53">
        <v>13</v>
      </c>
    </row>
    <row r="434" spans="2:14" x14ac:dyDescent="0.25">
      <c r="B434" s="52">
        <v>1989</v>
      </c>
      <c r="C434" s="110">
        <v>7</v>
      </c>
      <c r="D434" s="55">
        <f t="shared" si="32"/>
        <v>11267</v>
      </c>
      <c r="E434" s="53" t="s">
        <v>63</v>
      </c>
      <c r="F434" s="53">
        <v>25</v>
      </c>
      <c r="G434" s="53">
        <v>509</v>
      </c>
      <c r="H434" s="53">
        <v>2772</v>
      </c>
      <c r="I434" s="53">
        <v>4180</v>
      </c>
      <c r="J434" s="53">
        <v>2749</v>
      </c>
      <c r="K434" s="53">
        <v>900</v>
      </c>
      <c r="L434" s="53">
        <v>107</v>
      </c>
      <c r="M434" s="53">
        <v>18</v>
      </c>
      <c r="N434" s="53">
        <v>7</v>
      </c>
    </row>
    <row r="435" spans="2:14" x14ac:dyDescent="0.25">
      <c r="B435" s="52">
        <v>1989</v>
      </c>
      <c r="C435" s="110">
        <v>8</v>
      </c>
      <c r="D435" s="55">
        <f t="shared" si="32"/>
        <v>7591</v>
      </c>
      <c r="E435" s="53" t="s">
        <v>63</v>
      </c>
      <c r="F435" s="53">
        <v>2</v>
      </c>
      <c r="G435" s="53">
        <v>173</v>
      </c>
      <c r="H435" s="53">
        <v>1273</v>
      </c>
      <c r="I435" s="53">
        <v>2727</v>
      </c>
      <c r="J435" s="53">
        <v>2403</v>
      </c>
      <c r="K435" s="53">
        <v>864</v>
      </c>
      <c r="L435" s="53">
        <v>129</v>
      </c>
      <c r="M435" s="53">
        <v>16</v>
      </c>
      <c r="N435" s="53">
        <v>4</v>
      </c>
    </row>
    <row r="436" spans="2:14" x14ac:dyDescent="0.25">
      <c r="B436" s="52">
        <v>1989</v>
      </c>
      <c r="C436" s="110">
        <v>9</v>
      </c>
      <c r="D436" s="55">
        <f t="shared" si="32"/>
        <v>4831</v>
      </c>
      <c r="E436" s="53" t="s">
        <v>63</v>
      </c>
      <c r="F436" s="53" t="s">
        <v>63</v>
      </c>
      <c r="G436" s="53">
        <v>61</v>
      </c>
      <c r="H436" s="53">
        <v>489</v>
      </c>
      <c r="I436" s="53">
        <v>1655</v>
      </c>
      <c r="J436" s="53">
        <v>1714</v>
      </c>
      <c r="K436" s="53">
        <v>761</v>
      </c>
      <c r="L436" s="53">
        <v>130</v>
      </c>
      <c r="M436" s="53">
        <v>18</v>
      </c>
      <c r="N436" s="53">
        <v>3</v>
      </c>
    </row>
    <row r="437" spans="2:14" x14ac:dyDescent="0.25">
      <c r="B437" s="52">
        <v>1989</v>
      </c>
      <c r="C437" s="110">
        <v>10</v>
      </c>
      <c r="D437" s="55">
        <f t="shared" si="32"/>
        <v>3434</v>
      </c>
      <c r="E437" s="53" t="s">
        <v>63</v>
      </c>
      <c r="F437" s="53" t="s">
        <v>63</v>
      </c>
      <c r="G437" s="53">
        <v>27</v>
      </c>
      <c r="H437" s="53">
        <v>187</v>
      </c>
      <c r="I437" s="53">
        <v>930</v>
      </c>
      <c r="J437" s="53">
        <v>1433</v>
      </c>
      <c r="K437" s="53">
        <v>737</v>
      </c>
      <c r="L437" s="53">
        <v>103</v>
      </c>
      <c r="M437" s="53">
        <v>14</v>
      </c>
      <c r="N437" s="53">
        <v>3</v>
      </c>
    </row>
    <row r="438" spans="2:14" x14ac:dyDescent="0.25">
      <c r="B438" s="52">
        <v>1989</v>
      </c>
      <c r="C438" s="110" t="s">
        <v>64</v>
      </c>
      <c r="D438" s="55">
        <f t="shared" si="32"/>
        <v>11754</v>
      </c>
      <c r="E438" s="53" t="s">
        <v>63</v>
      </c>
      <c r="F438" s="53" t="s">
        <v>63</v>
      </c>
      <c r="G438" s="55">
        <v>8</v>
      </c>
      <c r="H438" s="55">
        <v>104</v>
      </c>
      <c r="I438" s="55">
        <v>7921</v>
      </c>
      <c r="J438" s="55">
        <v>1905</v>
      </c>
      <c r="K438" s="55">
        <v>1467</v>
      </c>
      <c r="L438" s="55">
        <v>307</v>
      </c>
      <c r="M438" s="55">
        <v>36</v>
      </c>
      <c r="N438" s="55">
        <v>6</v>
      </c>
    </row>
    <row r="439" spans="2:14" x14ac:dyDescent="0.25">
      <c r="B439" s="52">
        <v>1989</v>
      </c>
      <c r="C439" s="110" t="s">
        <v>65</v>
      </c>
      <c r="D439" s="55">
        <f t="shared" si="32"/>
        <v>178</v>
      </c>
      <c r="E439" s="53" t="s">
        <v>63</v>
      </c>
      <c r="F439" s="53" t="s">
        <v>63</v>
      </c>
      <c r="G439" s="55" t="s">
        <v>63</v>
      </c>
      <c r="H439" s="55">
        <v>1</v>
      </c>
      <c r="I439" s="55">
        <v>12</v>
      </c>
      <c r="J439" s="55">
        <v>53</v>
      </c>
      <c r="K439" s="55">
        <v>81</v>
      </c>
      <c r="L439" s="55">
        <v>27</v>
      </c>
      <c r="M439" s="55">
        <v>4</v>
      </c>
      <c r="N439" s="55" t="s">
        <v>63</v>
      </c>
    </row>
    <row r="440" spans="2:14" x14ac:dyDescent="0.25">
      <c r="B440" s="52">
        <v>1989</v>
      </c>
      <c r="C440" s="110" t="s">
        <v>66</v>
      </c>
      <c r="D440" s="55">
        <f t="shared" si="32"/>
        <v>4</v>
      </c>
      <c r="E440" s="53" t="s">
        <v>63</v>
      </c>
      <c r="F440" s="53" t="s">
        <v>63</v>
      </c>
      <c r="G440" s="55" t="s">
        <v>63</v>
      </c>
      <c r="H440" s="55" t="s">
        <v>63</v>
      </c>
      <c r="I440" s="55">
        <v>3</v>
      </c>
      <c r="J440" s="55" t="s">
        <v>63</v>
      </c>
      <c r="K440" s="55" t="s">
        <v>63</v>
      </c>
      <c r="L440" s="55">
        <v>1</v>
      </c>
      <c r="M440" s="55" t="s">
        <v>63</v>
      </c>
      <c r="N440" s="55" t="s">
        <v>63</v>
      </c>
    </row>
    <row r="441" spans="2:14" x14ac:dyDescent="0.25">
      <c r="B441" s="50">
        <v>1989</v>
      </c>
      <c r="C441" s="111" t="s">
        <v>62</v>
      </c>
      <c r="D441" s="54">
        <f t="shared" si="32"/>
        <v>620</v>
      </c>
      <c r="E441" s="54">
        <v>18</v>
      </c>
      <c r="F441" s="54">
        <v>61</v>
      </c>
      <c r="G441" s="54">
        <v>119</v>
      </c>
      <c r="H441" s="54">
        <v>101</v>
      </c>
      <c r="I441" s="54">
        <v>85</v>
      </c>
      <c r="J441" s="54">
        <v>44</v>
      </c>
      <c r="K441" s="54">
        <v>14</v>
      </c>
      <c r="L441" s="54">
        <v>1</v>
      </c>
      <c r="M441" s="54">
        <v>2</v>
      </c>
      <c r="N441" s="54">
        <v>175</v>
      </c>
    </row>
    <row r="442" spans="2:14" x14ac:dyDescent="0.25">
      <c r="B442" s="52">
        <v>1990</v>
      </c>
      <c r="C442" s="109" t="s">
        <v>3</v>
      </c>
      <c r="D442" s="51">
        <f t="shared" si="32"/>
        <v>577976</v>
      </c>
      <c r="E442" s="52">
        <f t="shared" ref="E442:N442" si="36">+SUM(E443:E456)</f>
        <v>4113</v>
      </c>
      <c r="F442" s="52">
        <f t="shared" si="36"/>
        <v>101015</v>
      </c>
      <c r="G442" s="52">
        <f t="shared" si="36"/>
        <v>171938</v>
      </c>
      <c r="H442" s="52">
        <f t="shared" si="36"/>
        <v>144785</v>
      </c>
      <c r="I442" s="52">
        <f t="shared" si="36"/>
        <v>92261</v>
      </c>
      <c r="J442" s="52">
        <f t="shared" si="36"/>
        <v>46620</v>
      </c>
      <c r="K442" s="52">
        <f t="shared" si="36"/>
        <v>13085</v>
      </c>
      <c r="L442" s="52">
        <f t="shared" si="36"/>
        <v>1821</v>
      </c>
      <c r="M442" s="52">
        <f t="shared" si="36"/>
        <v>440</v>
      </c>
      <c r="N442" s="52">
        <f t="shared" si="36"/>
        <v>1898</v>
      </c>
    </row>
    <row r="443" spans="2:14" x14ac:dyDescent="0.25">
      <c r="B443" s="52">
        <v>1990</v>
      </c>
      <c r="C443" s="110">
        <v>1</v>
      </c>
      <c r="D443" s="55">
        <f t="shared" si="32"/>
        <v>196025</v>
      </c>
      <c r="E443" s="53">
        <v>3605</v>
      </c>
      <c r="F443" s="53">
        <v>68309</v>
      </c>
      <c r="G443" s="53">
        <v>68282</v>
      </c>
      <c r="H443" s="53">
        <v>33777</v>
      </c>
      <c r="I443" s="53">
        <v>13903</v>
      </c>
      <c r="J443" s="53">
        <v>5157</v>
      </c>
      <c r="K443" s="53">
        <v>1236</v>
      </c>
      <c r="L443" s="53">
        <v>176</v>
      </c>
      <c r="M443" s="53">
        <v>95</v>
      </c>
      <c r="N443" s="53">
        <v>1485</v>
      </c>
    </row>
    <row r="444" spans="2:14" x14ac:dyDescent="0.25">
      <c r="B444" s="52">
        <v>1990</v>
      </c>
      <c r="C444" s="110">
        <v>2</v>
      </c>
      <c r="D444" s="55">
        <f t="shared" si="32"/>
        <v>142462</v>
      </c>
      <c r="E444" s="53">
        <v>379</v>
      </c>
      <c r="F444" s="53">
        <v>24312</v>
      </c>
      <c r="G444" s="53">
        <v>53534</v>
      </c>
      <c r="H444" s="53">
        <v>37795</v>
      </c>
      <c r="I444" s="53">
        <v>18402</v>
      </c>
      <c r="J444" s="53">
        <v>6542</v>
      </c>
      <c r="K444" s="53">
        <v>1171</v>
      </c>
      <c r="L444" s="53">
        <v>160</v>
      </c>
      <c r="M444" s="53">
        <v>43</v>
      </c>
      <c r="N444" s="53">
        <v>124</v>
      </c>
    </row>
    <row r="445" spans="2:14" x14ac:dyDescent="0.25">
      <c r="B445" s="52">
        <v>1990</v>
      </c>
      <c r="C445" s="110">
        <v>3</v>
      </c>
      <c r="D445" s="55">
        <f t="shared" si="32"/>
        <v>91967</v>
      </c>
      <c r="E445" s="53">
        <v>76</v>
      </c>
      <c r="F445" s="53">
        <v>6354</v>
      </c>
      <c r="G445" s="53">
        <v>29257</v>
      </c>
      <c r="H445" s="53">
        <v>29486</v>
      </c>
      <c r="I445" s="53">
        <v>17597</v>
      </c>
      <c r="J445" s="53">
        <v>7497</v>
      </c>
      <c r="K445" s="53">
        <v>1437</v>
      </c>
      <c r="L445" s="53">
        <v>144</v>
      </c>
      <c r="M445" s="53">
        <v>58</v>
      </c>
      <c r="N445" s="53">
        <v>61</v>
      </c>
    </row>
    <row r="446" spans="2:14" x14ac:dyDescent="0.25">
      <c r="B446" s="52">
        <v>1990</v>
      </c>
      <c r="C446" s="110">
        <v>4</v>
      </c>
      <c r="D446" s="55">
        <f t="shared" si="32"/>
        <v>54546</v>
      </c>
      <c r="E446" s="53">
        <v>47</v>
      </c>
      <c r="F446" s="53">
        <v>1496</v>
      </c>
      <c r="G446" s="53">
        <v>13076</v>
      </c>
      <c r="H446" s="53">
        <v>19214</v>
      </c>
      <c r="I446" s="53">
        <v>13024</v>
      </c>
      <c r="J446" s="53">
        <v>6196</v>
      </c>
      <c r="K446" s="53">
        <v>1274</v>
      </c>
      <c r="L446" s="53">
        <v>152</v>
      </c>
      <c r="M446" s="53">
        <v>37</v>
      </c>
      <c r="N446" s="53">
        <v>30</v>
      </c>
    </row>
    <row r="447" spans="2:14" x14ac:dyDescent="0.25">
      <c r="B447" s="52">
        <v>1990</v>
      </c>
      <c r="C447" s="110">
        <v>5</v>
      </c>
      <c r="D447" s="55">
        <f t="shared" si="32"/>
        <v>33511</v>
      </c>
      <c r="E447" s="53">
        <v>1</v>
      </c>
      <c r="F447" s="53">
        <v>335</v>
      </c>
      <c r="G447" s="53">
        <v>5019</v>
      </c>
      <c r="H447" s="53">
        <v>11928</v>
      </c>
      <c r="I447" s="53">
        <v>9840</v>
      </c>
      <c r="J447" s="53">
        <v>4957</v>
      </c>
      <c r="K447" s="53">
        <v>1249</v>
      </c>
      <c r="L447" s="53">
        <v>143</v>
      </c>
      <c r="M447" s="53">
        <v>31</v>
      </c>
      <c r="N447" s="53">
        <v>8</v>
      </c>
    </row>
    <row r="448" spans="2:14" x14ac:dyDescent="0.25">
      <c r="B448" s="52">
        <v>1990</v>
      </c>
      <c r="C448" s="110">
        <v>6</v>
      </c>
      <c r="D448" s="55">
        <f t="shared" si="32"/>
        <v>21395</v>
      </c>
      <c r="E448" s="53" t="s">
        <v>63</v>
      </c>
      <c r="F448" s="53">
        <v>108</v>
      </c>
      <c r="G448" s="53">
        <v>1791</v>
      </c>
      <c r="H448" s="53">
        <v>6737</v>
      </c>
      <c r="I448" s="53">
        <v>7265</v>
      </c>
      <c r="J448" s="53">
        <v>4149</v>
      </c>
      <c r="K448" s="53">
        <v>1172</v>
      </c>
      <c r="L448" s="53">
        <v>137</v>
      </c>
      <c r="M448" s="53">
        <v>33</v>
      </c>
      <c r="N448" s="53">
        <v>3</v>
      </c>
    </row>
    <row r="449" spans="2:14" x14ac:dyDescent="0.25">
      <c r="B449" s="52">
        <v>1990</v>
      </c>
      <c r="C449" s="110">
        <v>7</v>
      </c>
      <c r="D449" s="55">
        <f t="shared" si="32"/>
        <v>13332</v>
      </c>
      <c r="E449" s="53" t="s">
        <v>63</v>
      </c>
      <c r="F449" s="53">
        <v>42</v>
      </c>
      <c r="G449" s="53">
        <v>588</v>
      </c>
      <c r="H449" s="53">
        <v>3305</v>
      </c>
      <c r="I449" s="53">
        <v>4971</v>
      </c>
      <c r="J449" s="53">
        <v>3278</v>
      </c>
      <c r="K449" s="53">
        <v>1007</v>
      </c>
      <c r="L449" s="53">
        <v>122</v>
      </c>
      <c r="M449" s="53">
        <v>16</v>
      </c>
      <c r="N449" s="53">
        <v>3</v>
      </c>
    </row>
    <row r="450" spans="2:14" x14ac:dyDescent="0.25">
      <c r="B450" s="52">
        <v>1990</v>
      </c>
      <c r="C450" s="110">
        <v>8</v>
      </c>
      <c r="D450" s="55">
        <f t="shared" si="32"/>
        <v>9217</v>
      </c>
      <c r="E450" s="53" t="s">
        <v>63</v>
      </c>
      <c r="F450" s="53">
        <v>13</v>
      </c>
      <c r="G450" s="53">
        <v>216</v>
      </c>
      <c r="H450" s="53">
        <v>1537</v>
      </c>
      <c r="I450" s="53">
        <v>3383</v>
      </c>
      <c r="J450" s="53">
        <v>2791</v>
      </c>
      <c r="K450" s="53">
        <v>1095</v>
      </c>
      <c r="L450" s="53">
        <v>142</v>
      </c>
      <c r="M450" s="53">
        <v>36</v>
      </c>
      <c r="N450" s="53">
        <v>4</v>
      </c>
    </row>
    <row r="451" spans="2:14" x14ac:dyDescent="0.25">
      <c r="B451" s="52">
        <v>1990</v>
      </c>
      <c r="C451" s="110">
        <v>9</v>
      </c>
      <c r="D451" s="55">
        <f t="shared" si="32"/>
        <v>5653</v>
      </c>
      <c r="E451" s="53" t="s">
        <v>63</v>
      </c>
      <c r="F451" s="53" t="s">
        <v>63</v>
      </c>
      <c r="G451" s="53">
        <v>71</v>
      </c>
      <c r="H451" s="53">
        <v>564</v>
      </c>
      <c r="I451" s="53">
        <v>1939</v>
      </c>
      <c r="J451" s="53">
        <v>2091</v>
      </c>
      <c r="K451" s="53">
        <v>827</v>
      </c>
      <c r="L451" s="53">
        <v>134</v>
      </c>
      <c r="M451" s="53">
        <v>22</v>
      </c>
      <c r="N451" s="53">
        <v>5</v>
      </c>
    </row>
    <row r="452" spans="2:14" x14ac:dyDescent="0.25">
      <c r="B452" s="52">
        <v>1990</v>
      </c>
      <c r="C452" s="110">
        <v>10</v>
      </c>
      <c r="D452" s="55">
        <f t="shared" si="32"/>
        <v>4028</v>
      </c>
      <c r="E452" s="53" t="s">
        <v>63</v>
      </c>
      <c r="F452" s="53">
        <v>1</v>
      </c>
      <c r="G452" s="53">
        <v>36</v>
      </c>
      <c r="H452" s="53">
        <v>257</v>
      </c>
      <c r="I452" s="53">
        <v>1006</v>
      </c>
      <c r="J452" s="53">
        <v>1651</v>
      </c>
      <c r="K452" s="53">
        <v>888</v>
      </c>
      <c r="L452" s="53">
        <v>163</v>
      </c>
      <c r="M452" s="53">
        <v>26</v>
      </c>
      <c r="N452" s="53" t="s">
        <v>63</v>
      </c>
    </row>
    <row r="453" spans="2:14" x14ac:dyDescent="0.25">
      <c r="B453" s="52">
        <v>1990</v>
      </c>
      <c r="C453" s="110" t="s">
        <v>64</v>
      </c>
      <c r="D453" s="55">
        <f t="shared" si="32"/>
        <v>5324</v>
      </c>
      <c r="E453" s="55" t="s">
        <v>63</v>
      </c>
      <c r="F453" s="55">
        <v>3</v>
      </c>
      <c r="G453" s="55">
        <v>21</v>
      </c>
      <c r="H453" s="55">
        <v>173</v>
      </c>
      <c r="I453" s="55">
        <v>894</v>
      </c>
      <c r="J453" s="55">
        <v>2235</v>
      </c>
      <c r="K453" s="55">
        <v>1636</v>
      </c>
      <c r="L453" s="55">
        <v>321</v>
      </c>
      <c r="M453" s="55">
        <v>39</v>
      </c>
      <c r="N453" s="55">
        <v>2</v>
      </c>
    </row>
    <row r="454" spans="2:14" x14ac:dyDescent="0.25">
      <c r="B454" s="52">
        <v>1990</v>
      </c>
      <c r="C454" s="110" t="s">
        <v>65</v>
      </c>
      <c r="D454" s="55">
        <f t="shared" si="32"/>
        <v>201</v>
      </c>
      <c r="E454" s="55" t="s">
        <v>63</v>
      </c>
      <c r="F454" s="55" t="s">
        <v>63</v>
      </c>
      <c r="G454" s="55" t="s">
        <v>63</v>
      </c>
      <c r="H454" s="55">
        <v>3</v>
      </c>
      <c r="I454" s="55">
        <v>16</v>
      </c>
      <c r="J454" s="55">
        <v>64</v>
      </c>
      <c r="K454" s="55">
        <v>89</v>
      </c>
      <c r="L454" s="55">
        <v>25</v>
      </c>
      <c r="M454" s="55">
        <v>4</v>
      </c>
      <c r="N454" s="55" t="s">
        <v>63</v>
      </c>
    </row>
    <row r="455" spans="2:14" x14ac:dyDescent="0.25">
      <c r="B455" s="52">
        <v>1990</v>
      </c>
      <c r="C455" s="110" t="s">
        <v>66</v>
      </c>
      <c r="D455" s="55">
        <f t="shared" ref="D455:D518" si="37">+SUM(E455:N455)</f>
        <v>1</v>
      </c>
      <c r="E455" s="55" t="s">
        <v>63</v>
      </c>
      <c r="F455" s="55" t="s">
        <v>63</v>
      </c>
      <c r="G455" s="55" t="s">
        <v>63</v>
      </c>
      <c r="H455" s="55" t="s">
        <v>63</v>
      </c>
      <c r="I455" s="55" t="s">
        <v>63</v>
      </c>
      <c r="J455" s="55" t="s">
        <v>63</v>
      </c>
      <c r="K455" s="55" t="s">
        <v>63</v>
      </c>
      <c r="L455" s="55">
        <v>1</v>
      </c>
      <c r="M455" s="55" t="s">
        <v>63</v>
      </c>
      <c r="N455" s="55" t="s">
        <v>63</v>
      </c>
    </row>
    <row r="456" spans="2:14" x14ac:dyDescent="0.25">
      <c r="B456" s="50">
        <v>1990</v>
      </c>
      <c r="C456" s="111" t="s">
        <v>62</v>
      </c>
      <c r="D456" s="54">
        <f t="shared" si="37"/>
        <v>314</v>
      </c>
      <c r="E456" s="54">
        <v>5</v>
      </c>
      <c r="F456" s="54">
        <v>42</v>
      </c>
      <c r="G456" s="54">
        <v>47</v>
      </c>
      <c r="H456" s="54">
        <v>9</v>
      </c>
      <c r="I456" s="54">
        <v>21</v>
      </c>
      <c r="J456" s="54">
        <v>12</v>
      </c>
      <c r="K456" s="54">
        <v>4</v>
      </c>
      <c r="L456" s="54">
        <v>1</v>
      </c>
      <c r="M456" s="54" t="s">
        <v>63</v>
      </c>
      <c r="N456" s="54">
        <v>173</v>
      </c>
    </row>
    <row r="457" spans="2:14" x14ac:dyDescent="0.25">
      <c r="B457" s="52">
        <v>1991</v>
      </c>
      <c r="C457" s="109" t="s">
        <v>3</v>
      </c>
      <c r="D457" s="51">
        <f t="shared" si="37"/>
        <v>602024</v>
      </c>
      <c r="E457" s="52">
        <f t="shared" ref="E457:N457" si="38">+SUM(E458:E471)</f>
        <v>4305</v>
      </c>
      <c r="F457" s="52">
        <f t="shared" si="38"/>
        <v>104429</v>
      </c>
      <c r="G457" s="52">
        <f t="shared" si="38"/>
        <v>179489</v>
      </c>
      <c r="H457" s="52">
        <f t="shared" si="38"/>
        <v>150049</v>
      </c>
      <c r="I457" s="52">
        <f t="shared" si="38"/>
        <v>97116</v>
      </c>
      <c r="J457" s="52">
        <f t="shared" si="38"/>
        <v>48269</v>
      </c>
      <c r="K457" s="52">
        <f t="shared" si="38"/>
        <v>13400</v>
      </c>
      <c r="L457" s="52">
        <f t="shared" si="38"/>
        <v>1808</v>
      </c>
      <c r="M457" s="52">
        <f t="shared" si="38"/>
        <v>460</v>
      </c>
      <c r="N457" s="52">
        <f t="shared" si="38"/>
        <v>2699</v>
      </c>
    </row>
    <row r="458" spans="2:14" x14ac:dyDescent="0.25">
      <c r="B458" s="52">
        <v>1991</v>
      </c>
      <c r="C458" s="110">
        <v>1</v>
      </c>
      <c r="D458" s="55">
        <f t="shared" si="37"/>
        <v>194618</v>
      </c>
      <c r="E458" s="53">
        <v>3666</v>
      </c>
      <c r="F458" s="53">
        <v>68127</v>
      </c>
      <c r="G458" s="53">
        <v>67278</v>
      </c>
      <c r="H458" s="53">
        <v>33304</v>
      </c>
      <c r="I458" s="53">
        <v>13857</v>
      </c>
      <c r="J458" s="53">
        <v>5005</v>
      </c>
      <c r="K458" s="53">
        <v>1092</v>
      </c>
      <c r="L458" s="53">
        <v>161</v>
      </c>
      <c r="M458" s="53">
        <v>75</v>
      </c>
      <c r="N458" s="53">
        <v>2053</v>
      </c>
    </row>
    <row r="459" spans="2:14" x14ac:dyDescent="0.25">
      <c r="B459" s="52">
        <v>1991</v>
      </c>
      <c r="C459" s="110">
        <v>2</v>
      </c>
      <c r="D459" s="55">
        <f t="shared" si="37"/>
        <v>151009</v>
      </c>
      <c r="E459" s="53">
        <v>493</v>
      </c>
      <c r="F459" s="53">
        <v>26429</v>
      </c>
      <c r="G459" s="53">
        <v>56645</v>
      </c>
      <c r="H459" s="53">
        <v>39552</v>
      </c>
      <c r="I459" s="53">
        <v>19403</v>
      </c>
      <c r="J459" s="53">
        <v>6905</v>
      </c>
      <c r="K459" s="53">
        <v>1222</v>
      </c>
      <c r="L459" s="53">
        <v>144</v>
      </c>
      <c r="M459" s="53">
        <v>47</v>
      </c>
      <c r="N459" s="53">
        <v>169</v>
      </c>
    </row>
    <row r="460" spans="2:14" x14ac:dyDescent="0.25">
      <c r="B460" s="52">
        <v>1991</v>
      </c>
      <c r="C460" s="110">
        <v>3</v>
      </c>
      <c r="D460" s="55">
        <f t="shared" si="37"/>
        <v>98389</v>
      </c>
      <c r="E460" s="53">
        <v>110</v>
      </c>
      <c r="F460" s="53">
        <v>7308</v>
      </c>
      <c r="G460" s="53">
        <v>32088</v>
      </c>
      <c r="H460" s="53">
        <v>30846</v>
      </c>
      <c r="I460" s="53">
        <v>18749</v>
      </c>
      <c r="J460" s="53">
        <v>7621</v>
      </c>
      <c r="K460" s="53">
        <v>1394</v>
      </c>
      <c r="L460" s="53">
        <v>157</v>
      </c>
      <c r="M460" s="53">
        <v>51</v>
      </c>
      <c r="N460" s="53">
        <v>65</v>
      </c>
    </row>
    <row r="461" spans="2:14" x14ac:dyDescent="0.25">
      <c r="B461" s="52">
        <v>1991</v>
      </c>
      <c r="C461" s="110">
        <v>4</v>
      </c>
      <c r="D461" s="55">
        <f t="shared" si="37"/>
        <v>58306</v>
      </c>
      <c r="E461" s="53">
        <v>33</v>
      </c>
      <c r="F461" s="53">
        <v>1838</v>
      </c>
      <c r="G461" s="53">
        <v>14493</v>
      </c>
      <c r="H461" s="53">
        <v>20253</v>
      </c>
      <c r="I461" s="53">
        <v>13811</v>
      </c>
      <c r="J461" s="53">
        <v>6239</v>
      </c>
      <c r="K461" s="53">
        <v>1408</v>
      </c>
      <c r="L461" s="53">
        <v>144</v>
      </c>
      <c r="M461" s="53">
        <v>42</v>
      </c>
      <c r="N461" s="53">
        <v>45</v>
      </c>
    </row>
    <row r="462" spans="2:14" x14ac:dyDescent="0.25">
      <c r="B462" s="52">
        <v>1991</v>
      </c>
      <c r="C462" s="110">
        <v>5</v>
      </c>
      <c r="D462" s="55">
        <f t="shared" si="37"/>
        <v>35546</v>
      </c>
      <c r="E462" s="53" t="s">
        <v>63</v>
      </c>
      <c r="F462" s="53">
        <v>471</v>
      </c>
      <c r="G462" s="53">
        <v>5744</v>
      </c>
      <c r="H462" s="53">
        <v>12418</v>
      </c>
      <c r="I462" s="53">
        <v>10240</v>
      </c>
      <c r="J462" s="53">
        <v>5177</v>
      </c>
      <c r="K462" s="53">
        <v>1311</v>
      </c>
      <c r="L462" s="53">
        <v>137</v>
      </c>
      <c r="M462" s="53">
        <v>36</v>
      </c>
      <c r="N462" s="53">
        <v>12</v>
      </c>
    </row>
    <row r="463" spans="2:14" x14ac:dyDescent="0.25">
      <c r="B463" s="52">
        <v>1991</v>
      </c>
      <c r="C463" s="110">
        <v>6</v>
      </c>
      <c r="D463" s="55">
        <f t="shared" si="37"/>
        <v>23111</v>
      </c>
      <c r="E463" s="53" t="s">
        <v>63</v>
      </c>
      <c r="F463" s="53">
        <v>137</v>
      </c>
      <c r="G463" s="53">
        <v>2013</v>
      </c>
      <c r="H463" s="53">
        <v>7213</v>
      </c>
      <c r="I463" s="53">
        <v>7908</v>
      </c>
      <c r="J463" s="53">
        <v>4472</v>
      </c>
      <c r="K463" s="53">
        <v>1169</v>
      </c>
      <c r="L463" s="53">
        <v>163</v>
      </c>
      <c r="M463" s="53">
        <v>28</v>
      </c>
      <c r="N463" s="53">
        <v>8</v>
      </c>
    </row>
    <row r="464" spans="2:14" x14ac:dyDescent="0.25">
      <c r="B464" s="52">
        <v>1991</v>
      </c>
      <c r="C464" s="110">
        <v>7</v>
      </c>
      <c r="D464" s="55">
        <f t="shared" si="37"/>
        <v>14316</v>
      </c>
      <c r="E464" s="53" t="s">
        <v>63</v>
      </c>
      <c r="F464" s="53">
        <v>68</v>
      </c>
      <c r="G464" s="53">
        <v>674</v>
      </c>
      <c r="H464" s="53">
        <v>3552</v>
      </c>
      <c r="I464" s="53">
        <v>5173</v>
      </c>
      <c r="J464" s="53">
        <v>3539</v>
      </c>
      <c r="K464" s="53">
        <v>1127</v>
      </c>
      <c r="L464" s="53">
        <v>152</v>
      </c>
      <c r="M464" s="53">
        <v>28</v>
      </c>
      <c r="N464" s="53">
        <v>3</v>
      </c>
    </row>
    <row r="465" spans="2:14" x14ac:dyDescent="0.25">
      <c r="B465" s="52">
        <v>1991</v>
      </c>
      <c r="C465" s="110">
        <v>8</v>
      </c>
      <c r="D465" s="55">
        <f t="shared" si="37"/>
        <v>9680</v>
      </c>
      <c r="E465" s="53" t="s">
        <v>63</v>
      </c>
      <c r="F465" s="53">
        <v>26</v>
      </c>
      <c r="G465" s="53">
        <v>256</v>
      </c>
      <c r="H465" s="53">
        <v>1662</v>
      </c>
      <c r="I465" s="53">
        <v>3524</v>
      </c>
      <c r="J465" s="53">
        <v>2953</v>
      </c>
      <c r="K465" s="53">
        <v>1077</v>
      </c>
      <c r="L465" s="53">
        <v>134</v>
      </c>
      <c r="M465" s="53">
        <v>39</v>
      </c>
      <c r="N465" s="53">
        <v>9</v>
      </c>
    </row>
    <row r="466" spans="2:14" x14ac:dyDescent="0.25">
      <c r="B466" s="52">
        <v>1991</v>
      </c>
      <c r="C466" s="110">
        <v>9</v>
      </c>
      <c r="D466" s="55">
        <f t="shared" si="37"/>
        <v>6075</v>
      </c>
      <c r="E466" s="53" t="s">
        <v>63</v>
      </c>
      <c r="F466" s="53" t="s">
        <v>63</v>
      </c>
      <c r="G466" s="53">
        <v>99</v>
      </c>
      <c r="H466" s="53">
        <v>708</v>
      </c>
      <c r="I466" s="53">
        <v>2099</v>
      </c>
      <c r="J466" s="53">
        <v>2208</v>
      </c>
      <c r="K466" s="53">
        <v>827</v>
      </c>
      <c r="L466" s="53">
        <v>115</v>
      </c>
      <c r="M466" s="53">
        <v>14</v>
      </c>
      <c r="N466" s="53">
        <v>5</v>
      </c>
    </row>
    <row r="467" spans="2:14" x14ac:dyDescent="0.25">
      <c r="B467" s="52">
        <v>1991</v>
      </c>
      <c r="C467" s="110">
        <v>10</v>
      </c>
      <c r="D467" s="55">
        <f t="shared" si="37"/>
        <v>4452</v>
      </c>
      <c r="E467" s="53" t="s">
        <v>63</v>
      </c>
      <c r="F467" s="53" t="s">
        <v>63</v>
      </c>
      <c r="G467" s="53">
        <v>74</v>
      </c>
      <c r="H467" s="53">
        <v>284</v>
      </c>
      <c r="I467" s="53">
        <v>1266</v>
      </c>
      <c r="J467" s="53">
        <v>1783</v>
      </c>
      <c r="K467" s="53">
        <v>860</v>
      </c>
      <c r="L467" s="53">
        <v>151</v>
      </c>
      <c r="M467" s="53">
        <v>30</v>
      </c>
      <c r="N467" s="53">
        <v>4</v>
      </c>
    </row>
    <row r="468" spans="2:14" x14ac:dyDescent="0.25">
      <c r="B468" s="52">
        <v>1991</v>
      </c>
      <c r="C468" s="110" t="s">
        <v>64</v>
      </c>
      <c r="D468" s="55">
        <f t="shared" si="37"/>
        <v>5692</v>
      </c>
      <c r="E468" s="53" t="s">
        <v>63</v>
      </c>
      <c r="F468" s="53" t="s">
        <v>63</v>
      </c>
      <c r="G468" s="55">
        <v>42</v>
      </c>
      <c r="H468" s="55">
        <v>213</v>
      </c>
      <c r="I468" s="55">
        <v>999</v>
      </c>
      <c r="J468" s="55">
        <v>2275</v>
      </c>
      <c r="K468" s="55">
        <v>1774</v>
      </c>
      <c r="L468" s="55">
        <v>322</v>
      </c>
      <c r="M468" s="55">
        <v>65</v>
      </c>
      <c r="N468" s="55">
        <v>2</v>
      </c>
    </row>
    <row r="469" spans="2:14" x14ac:dyDescent="0.25">
      <c r="B469" s="52">
        <v>1991</v>
      </c>
      <c r="C469" s="110" t="s">
        <v>65</v>
      </c>
      <c r="D469" s="55">
        <f t="shared" si="37"/>
        <v>268</v>
      </c>
      <c r="E469" s="53" t="s">
        <v>63</v>
      </c>
      <c r="F469" s="53" t="s">
        <v>63</v>
      </c>
      <c r="G469" s="55" t="s">
        <v>63</v>
      </c>
      <c r="H469" s="55">
        <v>2</v>
      </c>
      <c r="I469" s="55">
        <v>28</v>
      </c>
      <c r="J469" s="55">
        <v>76</v>
      </c>
      <c r="K469" s="55">
        <v>132</v>
      </c>
      <c r="L469" s="55">
        <v>26</v>
      </c>
      <c r="M469" s="55">
        <v>4</v>
      </c>
      <c r="N469" s="55" t="s">
        <v>63</v>
      </c>
    </row>
    <row r="470" spans="2:14" x14ac:dyDescent="0.25">
      <c r="B470" s="52">
        <v>1991</v>
      </c>
      <c r="C470" s="110" t="s">
        <v>66</v>
      </c>
      <c r="D470" s="55">
        <f t="shared" si="37"/>
        <v>0</v>
      </c>
      <c r="E470" s="53" t="s">
        <v>63</v>
      </c>
      <c r="F470" s="53" t="s">
        <v>63</v>
      </c>
      <c r="G470" s="55" t="s">
        <v>63</v>
      </c>
      <c r="H470" s="55" t="s">
        <v>63</v>
      </c>
      <c r="I470" s="55" t="s">
        <v>63</v>
      </c>
      <c r="J470" s="55" t="s">
        <v>63</v>
      </c>
      <c r="K470" s="55" t="s">
        <v>63</v>
      </c>
      <c r="L470" s="55" t="s">
        <v>63</v>
      </c>
      <c r="M470" s="55" t="s">
        <v>63</v>
      </c>
      <c r="N470" s="55" t="s">
        <v>63</v>
      </c>
    </row>
    <row r="471" spans="2:14" x14ac:dyDescent="0.25">
      <c r="B471" s="50">
        <v>1991</v>
      </c>
      <c r="C471" s="111" t="s">
        <v>62</v>
      </c>
      <c r="D471" s="54">
        <f t="shared" si="37"/>
        <v>562</v>
      </c>
      <c r="E471" s="54">
        <v>3</v>
      </c>
      <c r="F471" s="54">
        <v>25</v>
      </c>
      <c r="G471" s="54">
        <v>83</v>
      </c>
      <c r="H471" s="54">
        <v>42</v>
      </c>
      <c r="I471" s="54">
        <v>59</v>
      </c>
      <c r="J471" s="54">
        <v>16</v>
      </c>
      <c r="K471" s="54">
        <v>7</v>
      </c>
      <c r="L471" s="54">
        <v>2</v>
      </c>
      <c r="M471" s="54">
        <v>1</v>
      </c>
      <c r="N471" s="54">
        <v>324</v>
      </c>
    </row>
    <row r="472" spans="2:14" x14ac:dyDescent="0.25">
      <c r="B472" s="52">
        <v>1992</v>
      </c>
      <c r="C472" s="109" t="s">
        <v>3</v>
      </c>
      <c r="D472" s="51">
        <f t="shared" si="37"/>
        <v>559950</v>
      </c>
      <c r="E472" s="52">
        <f t="shared" ref="E472:N472" si="39">+SUM(E473:E486)</f>
        <v>3734</v>
      </c>
      <c r="F472" s="52">
        <f t="shared" si="39"/>
        <v>99909</v>
      </c>
      <c r="G472" s="52">
        <f t="shared" si="39"/>
        <v>167286</v>
      </c>
      <c r="H472" s="52">
        <f t="shared" si="39"/>
        <v>137351</v>
      </c>
      <c r="I472" s="52">
        <f t="shared" si="39"/>
        <v>90382</v>
      </c>
      <c r="J472" s="52">
        <f t="shared" si="39"/>
        <v>44159</v>
      </c>
      <c r="K472" s="52">
        <f t="shared" si="39"/>
        <v>12627</v>
      </c>
      <c r="L472" s="52">
        <f t="shared" si="39"/>
        <v>1443</v>
      </c>
      <c r="M472" s="52">
        <f t="shared" si="39"/>
        <v>352</v>
      </c>
      <c r="N472" s="52">
        <f t="shared" si="39"/>
        <v>2707</v>
      </c>
    </row>
    <row r="473" spans="2:14" x14ac:dyDescent="0.25">
      <c r="B473" s="52">
        <v>1992</v>
      </c>
      <c r="C473" s="110">
        <v>1</v>
      </c>
      <c r="D473" s="55">
        <f t="shared" si="37"/>
        <v>192533</v>
      </c>
      <c r="E473" s="53">
        <v>3277</v>
      </c>
      <c r="F473" s="53">
        <v>69101</v>
      </c>
      <c r="G473" s="53">
        <v>65760</v>
      </c>
      <c r="H473" s="53">
        <v>32131</v>
      </c>
      <c r="I473" s="53">
        <v>13797</v>
      </c>
      <c r="J473" s="53">
        <v>4876</v>
      </c>
      <c r="K473" s="53">
        <v>1097</v>
      </c>
      <c r="L473" s="53">
        <v>135</v>
      </c>
      <c r="M473" s="53">
        <v>64</v>
      </c>
      <c r="N473" s="53">
        <v>2295</v>
      </c>
    </row>
    <row r="474" spans="2:14" x14ac:dyDescent="0.25">
      <c r="B474" s="52">
        <v>1992</v>
      </c>
      <c r="C474" s="110">
        <v>2</v>
      </c>
      <c r="D474" s="55">
        <f t="shared" si="37"/>
        <v>143444</v>
      </c>
      <c r="E474" s="53">
        <v>372</v>
      </c>
      <c r="F474" s="53">
        <v>23433</v>
      </c>
      <c r="G474" s="53">
        <v>54001</v>
      </c>
      <c r="H474" s="53">
        <v>37779</v>
      </c>
      <c r="I474" s="53">
        <v>19605</v>
      </c>
      <c r="J474" s="53">
        <v>6679</v>
      </c>
      <c r="K474" s="53">
        <v>1286</v>
      </c>
      <c r="L474" s="53">
        <v>125</v>
      </c>
      <c r="M474" s="53">
        <v>42</v>
      </c>
      <c r="N474" s="53">
        <v>122</v>
      </c>
    </row>
    <row r="475" spans="2:14" x14ac:dyDescent="0.25">
      <c r="B475" s="52">
        <v>1992</v>
      </c>
      <c r="C475" s="110">
        <v>3</v>
      </c>
      <c r="D475" s="55">
        <f t="shared" si="37"/>
        <v>90205</v>
      </c>
      <c r="E475" s="53">
        <v>67</v>
      </c>
      <c r="F475" s="53">
        <v>5693</v>
      </c>
      <c r="G475" s="53">
        <v>28976</v>
      </c>
      <c r="H475" s="53">
        <v>28706</v>
      </c>
      <c r="I475" s="53">
        <v>17914</v>
      </c>
      <c r="J475" s="53">
        <v>7267</v>
      </c>
      <c r="K475" s="53">
        <v>1360</v>
      </c>
      <c r="L475" s="53">
        <v>148</v>
      </c>
      <c r="M475" s="53">
        <v>40</v>
      </c>
      <c r="N475" s="53">
        <v>34</v>
      </c>
    </row>
    <row r="476" spans="2:14" x14ac:dyDescent="0.25">
      <c r="B476" s="52">
        <v>1992</v>
      </c>
      <c r="C476" s="110">
        <v>4</v>
      </c>
      <c r="D476" s="55">
        <f t="shared" si="37"/>
        <v>51219</v>
      </c>
      <c r="E476" s="53">
        <v>16</v>
      </c>
      <c r="F476" s="53">
        <v>1226</v>
      </c>
      <c r="G476" s="53">
        <v>11880</v>
      </c>
      <c r="H476" s="53">
        <v>17957</v>
      </c>
      <c r="I476" s="53">
        <v>12705</v>
      </c>
      <c r="J476" s="53">
        <v>5926</v>
      </c>
      <c r="K476" s="53">
        <v>1334</v>
      </c>
      <c r="L476" s="53">
        <v>123</v>
      </c>
      <c r="M476" s="53">
        <v>34</v>
      </c>
      <c r="N476" s="53">
        <v>18</v>
      </c>
    </row>
    <row r="477" spans="2:14" x14ac:dyDescent="0.25">
      <c r="B477" s="52">
        <v>1992</v>
      </c>
      <c r="C477" s="110">
        <v>5</v>
      </c>
      <c r="D477" s="55">
        <f t="shared" si="37"/>
        <v>30325</v>
      </c>
      <c r="E477" s="53" t="s">
        <v>63</v>
      </c>
      <c r="F477" s="53">
        <v>292</v>
      </c>
      <c r="G477" s="53">
        <v>4354</v>
      </c>
      <c r="H477" s="53">
        <v>10442</v>
      </c>
      <c r="I477" s="53">
        <v>9117</v>
      </c>
      <c r="J477" s="53">
        <v>4763</v>
      </c>
      <c r="K477" s="53">
        <v>1209</v>
      </c>
      <c r="L477" s="53">
        <v>118</v>
      </c>
      <c r="M477" s="53">
        <v>25</v>
      </c>
      <c r="N477" s="53">
        <v>5</v>
      </c>
    </row>
    <row r="478" spans="2:14" x14ac:dyDescent="0.25">
      <c r="B478" s="52">
        <v>1992</v>
      </c>
      <c r="C478" s="110">
        <v>6</v>
      </c>
      <c r="D478" s="55">
        <f t="shared" si="37"/>
        <v>19472</v>
      </c>
      <c r="E478" s="53" t="s">
        <v>63</v>
      </c>
      <c r="F478" s="53">
        <v>106</v>
      </c>
      <c r="G478" s="53">
        <v>1469</v>
      </c>
      <c r="H478" s="53">
        <v>5812</v>
      </c>
      <c r="I478" s="53">
        <v>6635</v>
      </c>
      <c r="J478" s="53">
        <v>4028</v>
      </c>
      <c r="K478" s="53">
        <v>1263</v>
      </c>
      <c r="L478" s="53">
        <v>120</v>
      </c>
      <c r="M478" s="53">
        <v>32</v>
      </c>
      <c r="N478" s="53">
        <v>7</v>
      </c>
    </row>
    <row r="479" spans="2:14" x14ac:dyDescent="0.25">
      <c r="B479" s="52">
        <v>1992</v>
      </c>
      <c r="C479" s="110">
        <v>7</v>
      </c>
      <c r="D479" s="55">
        <f t="shared" si="37"/>
        <v>11738</v>
      </c>
      <c r="E479" s="53" t="s">
        <v>63</v>
      </c>
      <c r="F479" s="53">
        <v>34</v>
      </c>
      <c r="G479" s="53">
        <v>480</v>
      </c>
      <c r="H479" s="53">
        <v>2554</v>
      </c>
      <c r="I479" s="53">
        <v>4510</v>
      </c>
      <c r="J479" s="53">
        <v>3048</v>
      </c>
      <c r="K479" s="53">
        <v>967</v>
      </c>
      <c r="L479" s="53">
        <v>124</v>
      </c>
      <c r="M479" s="53">
        <v>19</v>
      </c>
      <c r="N479" s="53">
        <v>2</v>
      </c>
    </row>
    <row r="480" spans="2:14" x14ac:dyDescent="0.25">
      <c r="B480" s="52">
        <v>1992</v>
      </c>
      <c r="C480" s="110">
        <v>8</v>
      </c>
      <c r="D480" s="55">
        <f t="shared" si="37"/>
        <v>8037</v>
      </c>
      <c r="E480" s="53" t="s">
        <v>63</v>
      </c>
      <c r="F480" s="53">
        <v>19</v>
      </c>
      <c r="G480" s="53">
        <v>196</v>
      </c>
      <c r="H480" s="53">
        <v>1193</v>
      </c>
      <c r="I480" s="53">
        <v>2944</v>
      </c>
      <c r="J480" s="53">
        <v>2591</v>
      </c>
      <c r="K480" s="53">
        <v>974</v>
      </c>
      <c r="L480" s="53">
        <v>100</v>
      </c>
      <c r="M480" s="53">
        <v>19</v>
      </c>
      <c r="N480" s="53">
        <v>1</v>
      </c>
    </row>
    <row r="481" spans="2:14" x14ac:dyDescent="0.25">
      <c r="B481" s="52">
        <v>1992</v>
      </c>
      <c r="C481" s="110">
        <v>9</v>
      </c>
      <c r="D481" s="55">
        <f t="shared" si="37"/>
        <v>4776</v>
      </c>
      <c r="E481" s="53" t="s">
        <v>63</v>
      </c>
      <c r="F481" s="53" t="s">
        <v>63</v>
      </c>
      <c r="G481" s="53">
        <v>69</v>
      </c>
      <c r="H481" s="53">
        <v>443</v>
      </c>
      <c r="I481" s="53">
        <v>1592</v>
      </c>
      <c r="J481" s="53">
        <v>1788</v>
      </c>
      <c r="K481" s="53">
        <v>779</v>
      </c>
      <c r="L481" s="53">
        <v>90</v>
      </c>
      <c r="M481" s="53">
        <v>13</v>
      </c>
      <c r="N481" s="53">
        <v>2</v>
      </c>
    </row>
    <row r="482" spans="2:14" x14ac:dyDescent="0.25">
      <c r="B482" s="52">
        <v>1992</v>
      </c>
      <c r="C482" s="110">
        <v>10</v>
      </c>
      <c r="D482" s="55">
        <f t="shared" si="37"/>
        <v>3541</v>
      </c>
      <c r="E482" s="53" t="s">
        <v>63</v>
      </c>
      <c r="F482" s="53" t="s">
        <v>63</v>
      </c>
      <c r="G482" s="53">
        <v>38</v>
      </c>
      <c r="H482" s="53">
        <v>199</v>
      </c>
      <c r="I482" s="53">
        <v>849</v>
      </c>
      <c r="J482" s="53">
        <v>1434</v>
      </c>
      <c r="K482" s="53">
        <v>887</v>
      </c>
      <c r="L482" s="55">
        <v>111</v>
      </c>
      <c r="M482" s="53">
        <v>23</v>
      </c>
      <c r="N482" s="53" t="s">
        <v>63</v>
      </c>
    </row>
    <row r="483" spans="2:14" x14ac:dyDescent="0.25">
      <c r="B483" s="52">
        <v>1992</v>
      </c>
      <c r="C483" s="110" t="s">
        <v>64</v>
      </c>
      <c r="D483" s="55">
        <f t="shared" si="37"/>
        <v>4197</v>
      </c>
      <c r="E483" s="55" t="s">
        <v>63</v>
      </c>
      <c r="F483" s="55" t="s">
        <v>63</v>
      </c>
      <c r="G483" s="55">
        <v>29</v>
      </c>
      <c r="H483" s="55">
        <v>119</v>
      </c>
      <c r="I483" s="55">
        <v>685</v>
      </c>
      <c r="J483" s="55">
        <v>1709</v>
      </c>
      <c r="K483" s="55">
        <v>1389</v>
      </c>
      <c r="L483" s="55">
        <v>226</v>
      </c>
      <c r="M483" s="53">
        <v>38</v>
      </c>
      <c r="N483" s="55">
        <v>2</v>
      </c>
    </row>
    <row r="484" spans="2:14" x14ac:dyDescent="0.25">
      <c r="B484" s="52">
        <v>1992</v>
      </c>
      <c r="C484" s="110" t="s">
        <v>65</v>
      </c>
      <c r="D484" s="55">
        <f t="shared" si="37"/>
        <v>164</v>
      </c>
      <c r="E484" s="55" t="s">
        <v>63</v>
      </c>
      <c r="F484" s="55" t="s">
        <v>63</v>
      </c>
      <c r="G484" s="55" t="s">
        <v>63</v>
      </c>
      <c r="H484" s="55">
        <v>1</v>
      </c>
      <c r="I484" s="55">
        <v>19</v>
      </c>
      <c r="J484" s="55">
        <v>43</v>
      </c>
      <c r="K484" s="55">
        <v>76</v>
      </c>
      <c r="L484" s="55">
        <v>23</v>
      </c>
      <c r="M484" s="53">
        <v>2</v>
      </c>
      <c r="N484" s="55" t="s">
        <v>63</v>
      </c>
    </row>
    <row r="485" spans="2:14" x14ac:dyDescent="0.25">
      <c r="B485" s="52">
        <v>1992</v>
      </c>
      <c r="C485" s="110" t="s">
        <v>66</v>
      </c>
      <c r="D485" s="55">
        <f t="shared" si="37"/>
        <v>0</v>
      </c>
      <c r="E485" s="55" t="s">
        <v>63</v>
      </c>
      <c r="F485" s="55" t="s">
        <v>63</v>
      </c>
      <c r="G485" s="55" t="s">
        <v>63</v>
      </c>
      <c r="H485" s="55" t="s">
        <v>63</v>
      </c>
      <c r="I485" s="55" t="s">
        <v>63</v>
      </c>
      <c r="J485" s="55" t="s">
        <v>63</v>
      </c>
      <c r="K485" s="55" t="s">
        <v>63</v>
      </c>
      <c r="L485" s="53" t="s">
        <v>63</v>
      </c>
      <c r="M485" s="55" t="s">
        <v>63</v>
      </c>
      <c r="N485" s="55" t="s">
        <v>63</v>
      </c>
    </row>
    <row r="486" spans="2:14" x14ac:dyDescent="0.25">
      <c r="B486" s="50">
        <v>1992</v>
      </c>
      <c r="C486" s="111" t="s">
        <v>62</v>
      </c>
      <c r="D486" s="54">
        <f t="shared" si="37"/>
        <v>299</v>
      </c>
      <c r="E486" s="54">
        <v>2</v>
      </c>
      <c r="F486" s="54">
        <v>5</v>
      </c>
      <c r="G486" s="54">
        <v>34</v>
      </c>
      <c r="H486" s="54">
        <v>15</v>
      </c>
      <c r="I486" s="54">
        <v>10</v>
      </c>
      <c r="J486" s="54">
        <v>7</v>
      </c>
      <c r="K486" s="54">
        <v>6</v>
      </c>
      <c r="L486" s="54" t="s">
        <v>63</v>
      </c>
      <c r="M486" s="54">
        <v>1</v>
      </c>
      <c r="N486" s="54">
        <v>219</v>
      </c>
    </row>
    <row r="487" spans="2:14" x14ac:dyDescent="0.25">
      <c r="B487" s="52">
        <v>1993</v>
      </c>
      <c r="C487" s="109" t="s">
        <v>3</v>
      </c>
      <c r="D487" s="51">
        <f t="shared" si="37"/>
        <v>524387</v>
      </c>
      <c r="E487" s="52">
        <f t="shared" ref="E487:N487" si="40">+SUM(E488:E501)</f>
        <v>3866</v>
      </c>
      <c r="F487" s="52">
        <f t="shared" si="40"/>
        <v>96252</v>
      </c>
      <c r="G487" s="52">
        <f t="shared" si="40"/>
        <v>156025</v>
      </c>
      <c r="H487" s="52">
        <f t="shared" si="40"/>
        <v>127460</v>
      </c>
      <c r="I487" s="52">
        <f t="shared" si="40"/>
        <v>84417</v>
      </c>
      <c r="J487" s="52">
        <f t="shared" si="40"/>
        <v>40551</v>
      </c>
      <c r="K487" s="52">
        <f t="shared" si="40"/>
        <v>11614</v>
      </c>
      <c r="L487" s="52">
        <f t="shared" si="40"/>
        <v>1526</v>
      </c>
      <c r="M487" s="52">
        <f t="shared" si="40"/>
        <v>258</v>
      </c>
      <c r="N487" s="52">
        <f t="shared" si="40"/>
        <v>2418</v>
      </c>
    </row>
    <row r="488" spans="2:14" x14ac:dyDescent="0.25">
      <c r="B488" s="52">
        <v>1993</v>
      </c>
      <c r="C488" s="110">
        <v>1</v>
      </c>
      <c r="D488" s="55">
        <f t="shared" si="37"/>
        <v>184947</v>
      </c>
      <c r="E488" s="53">
        <v>3363</v>
      </c>
      <c r="F488" s="53">
        <v>66585</v>
      </c>
      <c r="G488" s="53">
        <v>62584</v>
      </c>
      <c r="H488" s="53">
        <v>30899</v>
      </c>
      <c r="I488" s="53">
        <v>13522</v>
      </c>
      <c r="J488" s="53">
        <v>4684</v>
      </c>
      <c r="K488" s="53">
        <v>1069</v>
      </c>
      <c r="L488" s="53">
        <v>194</v>
      </c>
      <c r="M488" s="53">
        <v>52</v>
      </c>
      <c r="N488" s="53">
        <v>1995</v>
      </c>
    </row>
    <row r="489" spans="2:14" x14ac:dyDescent="0.25">
      <c r="B489" s="52">
        <v>1993</v>
      </c>
      <c r="C489" s="110">
        <v>2</v>
      </c>
      <c r="D489" s="55">
        <f t="shared" si="37"/>
        <v>137055</v>
      </c>
      <c r="E489" s="53">
        <v>409</v>
      </c>
      <c r="F489" s="53">
        <v>22462</v>
      </c>
      <c r="G489" s="53">
        <v>50417</v>
      </c>
      <c r="H489" s="53">
        <v>36437</v>
      </c>
      <c r="I489" s="53">
        <v>18928</v>
      </c>
      <c r="J489" s="53">
        <v>6700</v>
      </c>
      <c r="K489" s="53">
        <v>1307</v>
      </c>
      <c r="L489" s="53">
        <v>149</v>
      </c>
      <c r="M489" s="53">
        <v>45</v>
      </c>
      <c r="N489" s="53">
        <v>201</v>
      </c>
    </row>
    <row r="490" spans="2:14" x14ac:dyDescent="0.25">
      <c r="B490" s="52">
        <v>1993</v>
      </c>
      <c r="C490" s="110">
        <v>3</v>
      </c>
      <c r="D490" s="55">
        <f t="shared" si="37"/>
        <v>84138</v>
      </c>
      <c r="E490" s="53">
        <v>69</v>
      </c>
      <c r="F490" s="53">
        <v>5607</v>
      </c>
      <c r="G490" s="53">
        <v>26320</v>
      </c>
      <c r="H490" s="53">
        <v>26274</v>
      </c>
      <c r="I490" s="53">
        <v>17259</v>
      </c>
      <c r="J490" s="53">
        <v>7084</v>
      </c>
      <c r="K490" s="53">
        <v>1295</v>
      </c>
      <c r="L490" s="53">
        <v>129</v>
      </c>
      <c r="M490" s="53">
        <v>34</v>
      </c>
      <c r="N490" s="53">
        <v>67</v>
      </c>
    </row>
    <row r="491" spans="2:14" x14ac:dyDescent="0.25">
      <c r="B491" s="52">
        <v>1993</v>
      </c>
      <c r="C491" s="110">
        <v>4</v>
      </c>
      <c r="D491" s="55">
        <f t="shared" si="37"/>
        <v>46759</v>
      </c>
      <c r="E491" s="53">
        <v>21</v>
      </c>
      <c r="F491" s="53">
        <v>1175</v>
      </c>
      <c r="G491" s="53">
        <v>10888</v>
      </c>
      <c r="H491" s="53">
        <v>15997</v>
      </c>
      <c r="I491" s="53">
        <v>11783</v>
      </c>
      <c r="J491" s="53">
        <v>5384</v>
      </c>
      <c r="K491" s="53">
        <v>1314</v>
      </c>
      <c r="L491" s="53">
        <v>139</v>
      </c>
      <c r="M491" s="53">
        <v>27</v>
      </c>
      <c r="N491" s="53">
        <v>31</v>
      </c>
    </row>
    <row r="492" spans="2:14" x14ac:dyDescent="0.25">
      <c r="B492" s="52">
        <v>1993</v>
      </c>
      <c r="C492" s="110">
        <v>5</v>
      </c>
      <c r="D492" s="55">
        <f t="shared" si="37"/>
        <v>26606</v>
      </c>
      <c r="E492" s="53" t="s">
        <v>63</v>
      </c>
      <c r="F492" s="53">
        <v>264</v>
      </c>
      <c r="G492" s="53">
        <v>3741</v>
      </c>
      <c r="H492" s="53">
        <v>9108</v>
      </c>
      <c r="I492" s="53">
        <v>8065</v>
      </c>
      <c r="J492" s="53">
        <v>4137</v>
      </c>
      <c r="K492" s="53">
        <v>1154</v>
      </c>
      <c r="L492" s="53">
        <v>112</v>
      </c>
      <c r="M492" s="53">
        <v>17</v>
      </c>
      <c r="N492" s="53">
        <v>8</v>
      </c>
    </row>
    <row r="493" spans="2:14" x14ac:dyDescent="0.25">
      <c r="B493" s="52">
        <v>1993</v>
      </c>
      <c r="C493" s="110">
        <v>6</v>
      </c>
      <c r="D493" s="55">
        <f t="shared" si="37"/>
        <v>17029</v>
      </c>
      <c r="E493" s="53" t="s">
        <v>63</v>
      </c>
      <c r="F493" s="53">
        <v>98</v>
      </c>
      <c r="G493" s="53">
        <v>1292</v>
      </c>
      <c r="H493" s="53">
        <v>4906</v>
      </c>
      <c r="I493" s="53">
        <v>6006</v>
      </c>
      <c r="J493" s="53">
        <v>3449</v>
      </c>
      <c r="K493" s="53">
        <v>1111</v>
      </c>
      <c r="L493" s="53">
        <v>148</v>
      </c>
      <c r="M493" s="53">
        <v>15</v>
      </c>
      <c r="N493" s="53">
        <v>4</v>
      </c>
    </row>
    <row r="494" spans="2:14" x14ac:dyDescent="0.25">
      <c r="B494" s="52">
        <v>1993</v>
      </c>
      <c r="C494" s="110">
        <v>7</v>
      </c>
      <c r="D494" s="55">
        <f t="shared" si="37"/>
        <v>10326</v>
      </c>
      <c r="E494" s="53" t="s">
        <v>63</v>
      </c>
      <c r="F494" s="53">
        <v>29</v>
      </c>
      <c r="G494" s="53">
        <v>439</v>
      </c>
      <c r="H494" s="53">
        <v>2220</v>
      </c>
      <c r="I494" s="53">
        <v>3882</v>
      </c>
      <c r="J494" s="53">
        <v>2731</v>
      </c>
      <c r="K494" s="53">
        <v>895</v>
      </c>
      <c r="L494" s="53">
        <v>116</v>
      </c>
      <c r="M494" s="53">
        <v>12</v>
      </c>
      <c r="N494" s="53">
        <v>2</v>
      </c>
    </row>
    <row r="495" spans="2:14" x14ac:dyDescent="0.25">
      <c r="B495" s="52">
        <v>1993</v>
      </c>
      <c r="C495" s="110">
        <v>8</v>
      </c>
      <c r="D495" s="55">
        <f t="shared" si="37"/>
        <v>6873</v>
      </c>
      <c r="E495" s="53" t="s">
        <v>63</v>
      </c>
      <c r="F495" s="53">
        <v>11</v>
      </c>
      <c r="G495" s="53">
        <v>168</v>
      </c>
      <c r="H495" s="53">
        <v>999</v>
      </c>
      <c r="I495" s="53">
        <v>2448</v>
      </c>
      <c r="J495" s="53">
        <v>2228</v>
      </c>
      <c r="K495" s="53">
        <v>896</v>
      </c>
      <c r="L495" s="53">
        <v>102</v>
      </c>
      <c r="M495" s="53">
        <v>17</v>
      </c>
      <c r="N495" s="53">
        <v>4</v>
      </c>
    </row>
    <row r="496" spans="2:14" x14ac:dyDescent="0.25">
      <c r="B496" s="52">
        <v>1993</v>
      </c>
      <c r="C496" s="110">
        <v>9</v>
      </c>
      <c r="D496" s="55">
        <f t="shared" si="37"/>
        <v>4175</v>
      </c>
      <c r="E496" s="53" t="s">
        <v>63</v>
      </c>
      <c r="F496" s="53" t="s">
        <v>63</v>
      </c>
      <c r="G496" s="53">
        <v>77</v>
      </c>
      <c r="H496" s="53">
        <v>373</v>
      </c>
      <c r="I496" s="53">
        <v>1295</v>
      </c>
      <c r="J496" s="53">
        <v>1615</v>
      </c>
      <c r="K496" s="53">
        <v>710</v>
      </c>
      <c r="L496" s="53">
        <v>88</v>
      </c>
      <c r="M496" s="53">
        <v>12</v>
      </c>
      <c r="N496" s="53">
        <v>5</v>
      </c>
    </row>
    <row r="497" spans="2:14" x14ac:dyDescent="0.25">
      <c r="B497" s="52">
        <v>1993</v>
      </c>
      <c r="C497" s="110">
        <v>10</v>
      </c>
      <c r="D497" s="55">
        <f t="shared" si="37"/>
        <v>2824</v>
      </c>
      <c r="E497" s="53" t="s">
        <v>63</v>
      </c>
      <c r="F497" s="53" t="s">
        <v>63</v>
      </c>
      <c r="G497" s="53">
        <v>41</v>
      </c>
      <c r="H497" s="53">
        <v>149</v>
      </c>
      <c r="I497" s="53">
        <v>694</v>
      </c>
      <c r="J497" s="53">
        <v>1133</v>
      </c>
      <c r="K497" s="53">
        <v>688</v>
      </c>
      <c r="L497" s="53">
        <v>110</v>
      </c>
      <c r="M497" s="53">
        <v>7</v>
      </c>
      <c r="N497" s="53">
        <v>2</v>
      </c>
    </row>
    <row r="498" spans="2:14" x14ac:dyDescent="0.25">
      <c r="B498" s="52">
        <v>1993</v>
      </c>
      <c r="C498" s="110" t="s">
        <v>64</v>
      </c>
      <c r="D498" s="55">
        <f t="shared" si="37"/>
        <v>3331</v>
      </c>
      <c r="E498" s="53" t="s">
        <v>63</v>
      </c>
      <c r="F498" s="53" t="s">
        <v>63</v>
      </c>
      <c r="G498" s="55">
        <v>19</v>
      </c>
      <c r="H498" s="55">
        <v>77</v>
      </c>
      <c r="I498" s="55">
        <v>508</v>
      </c>
      <c r="J498" s="55">
        <v>1357</v>
      </c>
      <c r="K498" s="55">
        <v>1126</v>
      </c>
      <c r="L498" s="55">
        <v>225</v>
      </c>
      <c r="M498" s="55">
        <v>18</v>
      </c>
      <c r="N498" s="55">
        <v>1</v>
      </c>
    </row>
    <row r="499" spans="2:14" x14ac:dyDescent="0.25">
      <c r="B499" s="52">
        <v>1993</v>
      </c>
      <c r="C499" s="110" t="s">
        <v>65</v>
      </c>
      <c r="D499" s="55">
        <f t="shared" si="37"/>
        <v>107</v>
      </c>
      <c r="E499" s="53" t="s">
        <v>63</v>
      </c>
      <c r="F499" s="53" t="s">
        <v>63</v>
      </c>
      <c r="G499" s="55" t="s">
        <v>63</v>
      </c>
      <c r="H499" s="55" t="s">
        <v>63</v>
      </c>
      <c r="I499" s="55">
        <v>5</v>
      </c>
      <c r="J499" s="55">
        <v>39</v>
      </c>
      <c r="K499" s="55">
        <v>47</v>
      </c>
      <c r="L499" s="55">
        <v>14</v>
      </c>
      <c r="M499" s="55">
        <v>2</v>
      </c>
      <c r="N499" s="55" t="s">
        <v>63</v>
      </c>
    </row>
    <row r="500" spans="2:14" x14ac:dyDescent="0.25">
      <c r="B500" s="52">
        <v>1993</v>
      </c>
      <c r="C500" s="110" t="s">
        <v>66</v>
      </c>
      <c r="D500" s="55">
        <f t="shared" si="37"/>
        <v>0</v>
      </c>
      <c r="E500" s="53" t="s">
        <v>63</v>
      </c>
      <c r="F500" s="53" t="s">
        <v>63</v>
      </c>
      <c r="G500" s="55" t="s">
        <v>63</v>
      </c>
      <c r="H500" s="55" t="s">
        <v>63</v>
      </c>
      <c r="I500" s="55" t="s">
        <v>63</v>
      </c>
      <c r="J500" s="55" t="s">
        <v>63</v>
      </c>
      <c r="K500" s="55" t="s">
        <v>63</v>
      </c>
      <c r="L500" s="55" t="s">
        <v>63</v>
      </c>
      <c r="M500" s="55" t="s">
        <v>63</v>
      </c>
      <c r="N500" s="55" t="s">
        <v>63</v>
      </c>
    </row>
    <row r="501" spans="2:14" x14ac:dyDescent="0.25">
      <c r="B501" s="50">
        <v>1993</v>
      </c>
      <c r="C501" s="111" t="s">
        <v>62</v>
      </c>
      <c r="D501" s="54">
        <f t="shared" si="37"/>
        <v>217</v>
      </c>
      <c r="E501" s="54">
        <v>4</v>
      </c>
      <c r="F501" s="54">
        <v>21</v>
      </c>
      <c r="G501" s="54">
        <v>39</v>
      </c>
      <c r="H501" s="54">
        <v>21</v>
      </c>
      <c r="I501" s="54">
        <v>22</v>
      </c>
      <c r="J501" s="54">
        <v>10</v>
      </c>
      <c r="K501" s="54">
        <v>2</v>
      </c>
      <c r="L501" s="54" t="s">
        <v>63</v>
      </c>
      <c r="M501" s="54" t="s">
        <v>63</v>
      </c>
      <c r="N501" s="54">
        <v>98</v>
      </c>
    </row>
    <row r="502" spans="2:14" x14ac:dyDescent="0.25">
      <c r="B502" s="52">
        <v>1994</v>
      </c>
      <c r="C502" s="109" t="s">
        <v>3</v>
      </c>
      <c r="D502" s="51">
        <f t="shared" si="37"/>
        <v>547819</v>
      </c>
      <c r="E502" s="52">
        <f t="shared" ref="E502:N502" si="41">+SUM(E503:E516)</f>
        <v>4397</v>
      </c>
      <c r="F502" s="52">
        <f t="shared" si="41"/>
        <v>103297</v>
      </c>
      <c r="G502" s="52">
        <f t="shared" si="41"/>
        <v>161389</v>
      </c>
      <c r="H502" s="52">
        <f t="shared" si="41"/>
        <v>132860</v>
      </c>
      <c r="I502" s="52">
        <f t="shared" si="41"/>
        <v>88370</v>
      </c>
      <c r="J502" s="52">
        <f t="shared" si="41"/>
        <v>41944</v>
      </c>
      <c r="K502" s="52">
        <f t="shared" si="41"/>
        <v>12436</v>
      </c>
      <c r="L502" s="52">
        <f t="shared" si="41"/>
        <v>1555</v>
      </c>
      <c r="M502" s="52">
        <f t="shared" si="41"/>
        <v>163</v>
      </c>
      <c r="N502" s="52">
        <f t="shared" si="41"/>
        <v>1408</v>
      </c>
    </row>
    <row r="503" spans="2:14" x14ac:dyDescent="0.25">
      <c r="B503" s="52">
        <v>1994</v>
      </c>
      <c r="C503" s="110">
        <v>1</v>
      </c>
      <c r="D503" s="55">
        <f t="shared" si="37"/>
        <v>191994</v>
      </c>
      <c r="E503" s="53">
        <v>3860</v>
      </c>
      <c r="F503" s="53">
        <v>70794</v>
      </c>
      <c r="G503" s="53">
        <v>64015</v>
      </c>
      <c r="H503" s="53">
        <v>31951</v>
      </c>
      <c r="I503" s="53">
        <v>14162</v>
      </c>
      <c r="J503" s="53">
        <v>4829</v>
      </c>
      <c r="K503" s="53">
        <v>1141</v>
      </c>
      <c r="L503" s="53">
        <v>169</v>
      </c>
      <c r="M503" s="53">
        <v>23</v>
      </c>
      <c r="N503" s="53">
        <v>1050</v>
      </c>
    </row>
    <row r="504" spans="2:14" x14ac:dyDescent="0.25">
      <c r="B504" s="52">
        <v>1994</v>
      </c>
      <c r="C504" s="110">
        <v>2</v>
      </c>
      <c r="D504" s="55">
        <f t="shared" si="37"/>
        <v>143389</v>
      </c>
      <c r="E504" s="53">
        <v>425</v>
      </c>
      <c r="F504" s="53">
        <v>24714</v>
      </c>
      <c r="G504" s="53">
        <v>52277</v>
      </c>
      <c r="H504" s="53">
        <v>37449</v>
      </c>
      <c r="I504" s="53">
        <v>20024</v>
      </c>
      <c r="J504" s="53">
        <v>6832</v>
      </c>
      <c r="K504" s="53">
        <v>1372</v>
      </c>
      <c r="L504" s="53">
        <v>124</v>
      </c>
      <c r="M504" s="53">
        <v>27</v>
      </c>
      <c r="N504" s="53">
        <v>145</v>
      </c>
    </row>
    <row r="505" spans="2:14" x14ac:dyDescent="0.25">
      <c r="B505" s="52">
        <v>1994</v>
      </c>
      <c r="C505" s="110">
        <v>3</v>
      </c>
      <c r="D505" s="55">
        <f t="shared" si="37"/>
        <v>88421</v>
      </c>
      <c r="E505" s="53">
        <v>72</v>
      </c>
      <c r="F505" s="53">
        <v>6079</v>
      </c>
      <c r="G505" s="53">
        <v>27528</v>
      </c>
      <c r="H505" s="53">
        <v>27865</v>
      </c>
      <c r="I505" s="53">
        <v>17944</v>
      </c>
      <c r="J505" s="53">
        <v>7194</v>
      </c>
      <c r="K505" s="53">
        <v>1509</v>
      </c>
      <c r="L505" s="53">
        <v>154</v>
      </c>
      <c r="M505" s="53">
        <v>24</v>
      </c>
      <c r="N505" s="53">
        <v>52</v>
      </c>
    </row>
    <row r="506" spans="2:14" x14ac:dyDescent="0.25">
      <c r="B506" s="52">
        <v>1994</v>
      </c>
      <c r="C506" s="110">
        <v>4</v>
      </c>
      <c r="D506" s="55">
        <f t="shared" si="37"/>
        <v>48530</v>
      </c>
      <c r="E506" s="53">
        <v>29</v>
      </c>
      <c r="F506" s="53">
        <v>1267</v>
      </c>
      <c r="G506" s="53">
        <v>11381</v>
      </c>
      <c r="H506" s="53">
        <v>16732</v>
      </c>
      <c r="I506" s="53">
        <v>12052</v>
      </c>
      <c r="J506" s="53">
        <v>5564</v>
      </c>
      <c r="K506" s="53">
        <v>1343</v>
      </c>
      <c r="L506" s="53">
        <v>121</v>
      </c>
      <c r="M506" s="53">
        <v>12</v>
      </c>
      <c r="N506" s="53">
        <v>29</v>
      </c>
    </row>
    <row r="507" spans="2:14" x14ac:dyDescent="0.25">
      <c r="B507" s="52">
        <v>1994</v>
      </c>
      <c r="C507" s="110">
        <v>5</v>
      </c>
      <c r="D507" s="55">
        <f t="shared" si="37"/>
        <v>28124</v>
      </c>
      <c r="E507" s="53" t="s">
        <v>63</v>
      </c>
      <c r="F507" s="53">
        <v>271</v>
      </c>
      <c r="G507" s="53">
        <v>4070</v>
      </c>
      <c r="H507" s="53">
        <v>9664</v>
      </c>
      <c r="I507" s="53">
        <v>8476</v>
      </c>
      <c r="J507" s="53">
        <v>4280</v>
      </c>
      <c r="K507" s="53">
        <v>1196</v>
      </c>
      <c r="L507" s="53">
        <v>138</v>
      </c>
      <c r="M507" s="53">
        <v>16</v>
      </c>
      <c r="N507" s="53">
        <v>13</v>
      </c>
    </row>
    <row r="508" spans="2:14" x14ac:dyDescent="0.25">
      <c r="B508" s="52">
        <v>1994</v>
      </c>
      <c r="C508" s="110">
        <v>6</v>
      </c>
      <c r="D508" s="55">
        <f t="shared" si="37"/>
        <v>17762</v>
      </c>
      <c r="E508" s="53" t="s">
        <v>63</v>
      </c>
      <c r="F508" s="53">
        <v>81</v>
      </c>
      <c r="G508" s="53">
        <v>1353</v>
      </c>
      <c r="H508" s="53">
        <v>5272</v>
      </c>
      <c r="I508" s="53">
        <v>6142</v>
      </c>
      <c r="J508" s="53">
        <v>3660</v>
      </c>
      <c r="K508" s="53">
        <v>1103</v>
      </c>
      <c r="L508" s="53">
        <v>131</v>
      </c>
      <c r="M508" s="53">
        <v>11</v>
      </c>
      <c r="N508" s="53">
        <v>9</v>
      </c>
    </row>
    <row r="509" spans="2:14" x14ac:dyDescent="0.25">
      <c r="B509" s="52">
        <v>1994</v>
      </c>
      <c r="C509" s="110">
        <v>7</v>
      </c>
      <c r="D509" s="55">
        <f t="shared" si="37"/>
        <v>10892</v>
      </c>
      <c r="E509" s="53" t="s">
        <v>63</v>
      </c>
      <c r="F509" s="53">
        <v>37</v>
      </c>
      <c r="G509" s="53">
        <v>431</v>
      </c>
      <c r="H509" s="53">
        <v>2264</v>
      </c>
      <c r="I509" s="53">
        <v>4137</v>
      </c>
      <c r="J509" s="53">
        <v>2859</v>
      </c>
      <c r="K509" s="53">
        <v>1039</v>
      </c>
      <c r="L509" s="53">
        <v>111</v>
      </c>
      <c r="M509" s="53">
        <v>10</v>
      </c>
      <c r="N509" s="53">
        <v>4</v>
      </c>
    </row>
    <row r="510" spans="2:14" x14ac:dyDescent="0.25">
      <c r="B510" s="52">
        <v>1994</v>
      </c>
      <c r="C510" s="110">
        <v>8</v>
      </c>
      <c r="D510" s="55">
        <f t="shared" si="37"/>
        <v>7286</v>
      </c>
      <c r="E510" s="53" t="s">
        <v>63</v>
      </c>
      <c r="F510" s="53">
        <v>15</v>
      </c>
      <c r="G510" s="53">
        <v>176</v>
      </c>
      <c r="H510" s="53">
        <v>988</v>
      </c>
      <c r="I510" s="53">
        <v>2669</v>
      </c>
      <c r="J510" s="53">
        <v>2358</v>
      </c>
      <c r="K510" s="53">
        <v>958</v>
      </c>
      <c r="L510" s="53">
        <v>112</v>
      </c>
      <c r="M510" s="53">
        <v>6</v>
      </c>
      <c r="N510" s="53">
        <v>4</v>
      </c>
    </row>
    <row r="511" spans="2:14" x14ac:dyDescent="0.25">
      <c r="B511" s="52">
        <v>1994</v>
      </c>
      <c r="C511" s="110">
        <v>9</v>
      </c>
      <c r="D511" s="55">
        <f t="shared" si="37"/>
        <v>4408</v>
      </c>
      <c r="E511" s="53" t="s">
        <v>63</v>
      </c>
      <c r="F511" s="53" t="s">
        <v>63</v>
      </c>
      <c r="G511" s="53">
        <v>67</v>
      </c>
      <c r="H511" s="53">
        <v>389</v>
      </c>
      <c r="I511" s="53">
        <v>1467</v>
      </c>
      <c r="J511" s="53">
        <v>1639</v>
      </c>
      <c r="K511" s="53">
        <v>748</v>
      </c>
      <c r="L511" s="53">
        <v>89</v>
      </c>
      <c r="M511" s="53">
        <v>7</v>
      </c>
      <c r="N511" s="53">
        <v>2</v>
      </c>
    </row>
    <row r="512" spans="2:14" x14ac:dyDescent="0.25">
      <c r="B512" s="52">
        <v>1994</v>
      </c>
      <c r="C512" s="110">
        <v>10</v>
      </c>
      <c r="D512" s="55">
        <f t="shared" si="37"/>
        <v>3032</v>
      </c>
      <c r="E512" s="53" t="s">
        <v>63</v>
      </c>
      <c r="F512" s="53" t="s">
        <v>63</v>
      </c>
      <c r="G512" s="53">
        <v>31</v>
      </c>
      <c r="H512" s="53">
        <v>161</v>
      </c>
      <c r="I512" s="53">
        <v>747</v>
      </c>
      <c r="J512" s="53">
        <v>1258</v>
      </c>
      <c r="K512" s="53">
        <v>687</v>
      </c>
      <c r="L512" s="53">
        <v>138</v>
      </c>
      <c r="M512" s="53">
        <v>9</v>
      </c>
      <c r="N512" s="53">
        <v>1</v>
      </c>
    </row>
    <row r="513" spans="2:14" x14ac:dyDescent="0.25">
      <c r="B513" s="52">
        <v>1994</v>
      </c>
      <c r="C513" s="110" t="s">
        <v>64</v>
      </c>
      <c r="D513" s="55">
        <f t="shared" si="37"/>
        <v>3577</v>
      </c>
      <c r="E513" s="53" t="s">
        <v>63</v>
      </c>
      <c r="F513" s="53" t="s">
        <v>63</v>
      </c>
      <c r="G513" s="55">
        <v>15</v>
      </c>
      <c r="H513" s="55">
        <v>77</v>
      </c>
      <c r="I513" s="55">
        <v>528</v>
      </c>
      <c r="J513" s="55">
        <v>1425</v>
      </c>
      <c r="K513" s="55">
        <v>1263</v>
      </c>
      <c r="L513" s="55">
        <v>250</v>
      </c>
      <c r="M513" s="55">
        <v>16</v>
      </c>
      <c r="N513" s="55">
        <v>3</v>
      </c>
    </row>
    <row r="514" spans="2:14" x14ac:dyDescent="0.25">
      <c r="B514" s="52">
        <v>1994</v>
      </c>
      <c r="C514" s="110" t="s">
        <v>65</v>
      </c>
      <c r="D514" s="55">
        <f t="shared" si="37"/>
        <v>127</v>
      </c>
      <c r="E514" s="53" t="s">
        <v>63</v>
      </c>
      <c r="F514" s="53" t="s">
        <v>63</v>
      </c>
      <c r="G514" s="55" t="s">
        <v>63</v>
      </c>
      <c r="H514" s="55" t="s">
        <v>63</v>
      </c>
      <c r="I514" s="55">
        <v>7</v>
      </c>
      <c r="J514" s="55">
        <v>37</v>
      </c>
      <c r="K514" s="55">
        <v>66</v>
      </c>
      <c r="L514" s="55">
        <v>15</v>
      </c>
      <c r="M514" s="55">
        <v>2</v>
      </c>
      <c r="N514" s="55" t="s">
        <v>63</v>
      </c>
    </row>
    <row r="515" spans="2:14" x14ac:dyDescent="0.25">
      <c r="B515" s="52">
        <v>1994</v>
      </c>
      <c r="C515" s="110" t="s">
        <v>66</v>
      </c>
      <c r="D515" s="55">
        <f t="shared" si="37"/>
        <v>0</v>
      </c>
      <c r="E515" s="53" t="s">
        <v>63</v>
      </c>
      <c r="F515" s="53" t="s">
        <v>63</v>
      </c>
      <c r="G515" s="55" t="s">
        <v>63</v>
      </c>
      <c r="H515" s="55" t="s">
        <v>63</v>
      </c>
      <c r="I515" s="55" t="s">
        <v>63</v>
      </c>
      <c r="J515" s="55" t="s">
        <v>63</v>
      </c>
      <c r="K515" s="55" t="s">
        <v>63</v>
      </c>
      <c r="L515" s="55" t="s">
        <v>63</v>
      </c>
      <c r="M515" s="55" t="s">
        <v>63</v>
      </c>
      <c r="N515" s="55" t="s">
        <v>63</v>
      </c>
    </row>
    <row r="516" spans="2:14" x14ac:dyDescent="0.25">
      <c r="B516" s="50">
        <v>1994</v>
      </c>
      <c r="C516" s="111" t="s">
        <v>62</v>
      </c>
      <c r="D516" s="54">
        <f t="shared" si="37"/>
        <v>277</v>
      </c>
      <c r="E516" s="54">
        <v>11</v>
      </c>
      <c r="F516" s="54">
        <v>39</v>
      </c>
      <c r="G516" s="54">
        <v>45</v>
      </c>
      <c r="H516" s="54">
        <v>48</v>
      </c>
      <c r="I516" s="54">
        <v>15</v>
      </c>
      <c r="J516" s="54">
        <v>9</v>
      </c>
      <c r="K516" s="54">
        <v>11</v>
      </c>
      <c r="L516" s="54">
        <v>3</v>
      </c>
      <c r="M516" s="54" t="s">
        <v>63</v>
      </c>
      <c r="N516" s="54">
        <v>96</v>
      </c>
    </row>
    <row r="517" spans="2:14" x14ac:dyDescent="0.25">
      <c r="B517" s="52">
        <v>1995</v>
      </c>
      <c r="C517" s="109" t="s">
        <v>3</v>
      </c>
      <c r="D517" s="51">
        <f t="shared" si="37"/>
        <v>520584</v>
      </c>
      <c r="E517" s="52">
        <f t="shared" ref="E517:N517" si="42">+SUM(E518:E531)</f>
        <v>4067</v>
      </c>
      <c r="F517" s="52">
        <f t="shared" si="42"/>
        <v>98378</v>
      </c>
      <c r="G517" s="52">
        <f t="shared" si="42"/>
        <v>151839</v>
      </c>
      <c r="H517" s="52">
        <f t="shared" si="42"/>
        <v>125100</v>
      </c>
      <c r="I517" s="52">
        <f t="shared" si="42"/>
        <v>83830</v>
      </c>
      <c r="J517" s="52">
        <f t="shared" si="42"/>
        <v>40873</v>
      </c>
      <c r="K517" s="52">
        <f t="shared" si="42"/>
        <v>12403</v>
      </c>
      <c r="L517" s="52">
        <f t="shared" si="42"/>
        <v>1553</v>
      </c>
      <c r="M517" s="52">
        <f t="shared" si="42"/>
        <v>231</v>
      </c>
      <c r="N517" s="52">
        <f t="shared" si="42"/>
        <v>2310</v>
      </c>
    </row>
    <row r="518" spans="2:14" x14ac:dyDescent="0.25">
      <c r="B518" s="52">
        <v>1995</v>
      </c>
      <c r="C518" s="110">
        <v>1</v>
      </c>
      <c r="D518" s="55">
        <f t="shared" si="37"/>
        <v>180026</v>
      </c>
      <c r="E518" s="53">
        <v>3472</v>
      </c>
      <c r="F518" s="53">
        <v>66333</v>
      </c>
      <c r="G518" s="53">
        <v>59285</v>
      </c>
      <c r="H518" s="53">
        <v>29504</v>
      </c>
      <c r="I518" s="53">
        <v>13506</v>
      </c>
      <c r="J518" s="53">
        <v>4733</v>
      </c>
      <c r="K518" s="53">
        <v>1103</v>
      </c>
      <c r="L518" s="53">
        <v>160</v>
      </c>
      <c r="M518" s="53">
        <v>47</v>
      </c>
      <c r="N518" s="53">
        <v>1883</v>
      </c>
    </row>
    <row r="519" spans="2:14" x14ac:dyDescent="0.25">
      <c r="B519" s="52">
        <v>1995</v>
      </c>
      <c r="C519" s="110">
        <v>2</v>
      </c>
      <c r="D519" s="55">
        <f t="shared" ref="D519:D582" si="43">+SUM(E519:N519)</f>
        <v>135528</v>
      </c>
      <c r="E519" s="53">
        <v>445</v>
      </c>
      <c r="F519" s="53">
        <v>23870</v>
      </c>
      <c r="G519" s="53">
        <v>48513</v>
      </c>
      <c r="H519" s="53">
        <v>35018</v>
      </c>
      <c r="I519" s="53">
        <v>19088</v>
      </c>
      <c r="J519" s="53">
        <v>6846</v>
      </c>
      <c r="K519" s="53">
        <v>1417</v>
      </c>
      <c r="L519" s="53">
        <v>147</v>
      </c>
      <c r="M519" s="53">
        <v>34</v>
      </c>
      <c r="N519" s="53">
        <v>150</v>
      </c>
    </row>
    <row r="520" spans="2:14" x14ac:dyDescent="0.25">
      <c r="B520" s="52">
        <v>1995</v>
      </c>
      <c r="C520" s="110">
        <v>3</v>
      </c>
      <c r="D520" s="55">
        <f t="shared" si="43"/>
        <v>85268</v>
      </c>
      <c r="E520" s="53">
        <v>90</v>
      </c>
      <c r="F520" s="53">
        <v>6110</v>
      </c>
      <c r="G520" s="53">
        <v>26566</v>
      </c>
      <c r="H520" s="53">
        <v>26529</v>
      </c>
      <c r="I520" s="53">
        <v>17037</v>
      </c>
      <c r="J520" s="53">
        <v>7256</v>
      </c>
      <c r="K520" s="53">
        <v>1430</v>
      </c>
      <c r="L520" s="53">
        <v>142</v>
      </c>
      <c r="M520" s="53">
        <v>26</v>
      </c>
      <c r="N520" s="53">
        <v>82</v>
      </c>
    </row>
    <row r="521" spans="2:14" x14ac:dyDescent="0.25">
      <c r="B521" s="52">
        <v>1995</v>
      </c>
      <c r="C521" s="110">
        <v>4</v>
      </c>
      <c r="D521" s="55">
        <f t="shared" si="43"/>
        <v>47585</v>
      </c>
      <c r="E521" s="53">
        <v>39</v>
      </c>
      <c r="F521" s="53">
        <v>1467</v>
      </c>
      <c r="G521" s="53">
        <v>11303</v>
      </c>
      <c r="H521" s="53">
        <v>16046</v>
      </c>
      <c r="I521" s="53">
        <v>11604</v>
      </c>
      <c r="J521" s="53">
        <v>5484</v>
      </c>
      <c r="K521" s="53">
        <v>1411</v>
      </c>
      <c r="L521" s="53">
        <v>159</v>
      </c>
      <c r="M521" s="53">
        <v>24</v>
      </c>
      <c r="N521" s="53">
        <v>48</v>
      </c>
    </row>
    <row r="522" spans="2:14" x14ac:dyDescent="0.25">
      <c r="B522" s="52">
        <v>1995</v>
      </c>
      <c r="C522" s="110">
        <v>5</v>
      </c>
      <c r="D522" s="55">
        <f t="shared" si="43"/>
        <v>26894</v>
      </c>
      <c r="E522" s="53">
        <v>10</v>
      </c>
      <c r="F522" s="53">
        <v>337</v>
      </c>
      <c r="G522" s="53">
        <v>4007</v>
      </c>
      <c r="H522" s="53">
        <v>9117</v>
      </c>
      <c r="I522" s="53">
        <v>7869</v>
      </c>
      <c r="J522" s="53">
        <v>4163</v>
      </c>
      <c r="K522" s="53">
        <v>1248</v>
      </c>
      <c r="L522" s="53">
        <v>99</v>
      </c>
      <c r="M522" s="53">
        <v>20</v>
      </c>
      <c r="N522" s="53">
        <v>24</v>
      </c>
    </row>
    <row r="523" spans="2:14" x14ac:dyDescent="0.25">
      <c r="B523" s="52">
        <v>1995</v>
      </c>
      <c r="C523" s="110">
        <v>6</v>
      </c>
      <c r="D523" s="55">
        <f t="shared" si="43"/>
        <v>17223</v>
      </c>
      <c r="E523" s="53">
        <v>4</v>
      </c>
      <c r="F523" s="53">
        <v>118</v>
      </c>
      <c r="G523" s="53">
        <v>1328</v>
      </c>
      <c r="H523" s="53">
        <v>4960</v>
      </c>
      <c r="I523" s="53">
        <v>5901</v>
      </c>
      <c r="J523" s="53">
        <v>3533</v>
      </c>
      <c r="K523" s="53">
        <v>1208</v>
      </c>
      <c r="L523" s="53">
        <v>137</v>
      </c>
      <c r="M523" s="53">
        <v>22</v>
      </c>
      <c r="N523" s="53">
        <v>12</v>
      </c>
    </row>
    <row r="524" spans="2:14" x14ac:dyDescent="0.25">
      <c r="B524" s="52">
        <v>1995</v>
      </c>
      <c r="C524" s="110">
        <v>7</v>
      </c>
      <c r="D524" s="55">
        <f t="shared" si="43"/>
        <v>10372</v>
      </c>
      <c r="E524" s="53">
        <v>1</v>
      </c>
      <c r="F524" s="53">
        <v>54</v>
      </c>
      <c r="G524" s="53">
        <v>466</v>
      </c>
      <c r="H524" s="53">
        <v>2199</v>
      </c>
      <c r="I524" s="53">
        <v>3879</v>
      </c>
      <c r="J524" s="53">
        <v>2668</v>
      </c>
      <c r="K524" s="53">
        <v>969</v>
      </c>
      <c r="L524" s="53">
        <v>119</v>
      </c>
      <c r="M524" s="53">
        <v>8</v>
      </c>
      <c r="N524" s="53">
        <v>9</v>
      </c>
    </row>
    <row r="525" spans="2:14" x14ac:dyDescent="0.25">
      <c r="B525" s="52">
        <v>1995</v>
      </c>
      <c r="C525" s="110">
        <v>8</v>
      </c>
      <c r="D525" s="55">
        <f t="shared" si="43"/>
        <v>6746</v>
      </c>
      <c r="E525" s="53">
        <v>1</v>
      </c>
      <c r="F525" s="53">
        <v>26</v>
      </c>
      <c r="G525" s="53">
        <v>154</v>
      </c>
      <c r="H525" s="53">
        <v>1036</v>
      </c>
      <c r="I525" s="53">
        <v>2358</v>
      </c>
      <c r="J525" s="53">
        <v>2151</v>
      </c>
      <c r="K525" s="53">
        <v>894</v>
      </c>
      <c r="L525" s="53">
        <v>111</v>
      </c>
      <c r="M525" s="53">
        <v>11</v>
      </c>
      <c r="N525" s="53">
        <v>4</v>
      </c>
    </row>
    <row r="526" spans="2:14" x14ac:dyDescent="0.25">
      <c r="B526" s="52">
        <v>1995</v>
      </c>
      <c r="C526" s="110">
        <v>9</v>
      </c>
      <c r="D526" s="55">
        <f t="shared" si="43"/>
        <v>4138</v>
      </c>
      <c r="E526" s="53" t="s">
        <v>63</v>
      </c>
      <c r="F526" s="53">
        <v>13</v>
      </c>
      <c r="G526" s="53">
        <v>89</v>
      </c>
      <c r="H526" s="53">
        <v>388</v>
      </c>
      <c r="I526" s="53">
        <v>1283</v>
      </c>
      <c r="J526" s="53">
        <v>1493</v>
      </c>
      <c r="K526" s="53">
        <v>750</v>
      </c>
      <c r="L526" s="53">
        <v>107</v>
      </c>
      <c r="M526" s="53">
        <v>12</v>
      </c>
      <c r="N526" s="53">
        <v>3</v>
      </c>
    </row>
    <row r="527" spans="2:14" x14ac:dyDescent="0.25">
      <c r="B527" s="52">
        <v>1995</v>
      </c>
      <c r="C527" s="110">
        <v>10</v>
      </c>
      <c r="D527" s="55">
        <f t="shared" si="43"/>
        <v>2881</v>
      </c>
      <c r="E527" s="53">
        <v>2</v>
      </c>
      <c r="F527" s="53">
        <v>15</v>
      </c>
      <c r="G527" s="53">
        <v>56</v>
      </c>
      <c r="H527" s="53">
        <v>165</v>
      </c>
      <c r="I527" s="53">
        <v>699</v>
      </c>
      <c r="J527" s="53">
        <v>1142</v>
      </c>
      <c r="K527" s="53">
        <v>669</v>
      </c>
      <c r="L527" s="53">
        <v>120</v>
      </c>
      <c r="M527" s="53">
        <v>10</v>
      </c>
      <c r="N527" s="53">
        <v>3</v>
      </c>
    </row>
    <row r="528" spans="2:14" x14ac:dyDescent="0.25">
      <c r="B528" s="52">
        <v>1995</v>
      </c>
      <c r="C528" s="110" t="s">
        <v>64</v>
      </c>
      <c r="D528" s="55">
        <f t="shared" si="43"/>
        <v>3515</v>
      </c>
      <c r="E528" s="55" t="s">
        <v>63</v>
      </c>
      <c r="F528" s="55">
        <v>4</v>
      </c>
      <c r="G528" s="55">
        <v>32</v>
      </c>
      <c r="H528" s="55">
        <v>96</v>
      </c>
      <c r="I528" s="55">
        <v>558</v>
      </c>
      <c r="J528" s="55">
        <v>1352</v>
      </c>
      <c r="K528" s="55">
        <v>1227</v>
      </c>
      <c r="L528" s="55">
        <v>228</v>
      </c>
      <c r="M528" s="55">
        <v>15</v>
      </c>
      <c r="N528" s="55">
        <v>3</v>
      </c>
    </row>
    <row r="529" spans="2:14" x14ac:dyDescent="0.25">
      <c r="B529" s="52">
        <v>1995</v>
      </c>
      <c r="C529" s="110" t="s">
        <v>65</v>
      </c>
      <c r="D529" s="55">
        <f t="shared" si="43"/>
        <v>140</v>
      </c>
      <c r="E529" s="55" t="s">
        <v>63</v>
      </c>
      <c r="F529" s="55" t="s">
        <v>63</v>
      </c>
      <c r="G529" s="55" t="s">
        <v>63</v>
      </c>
      <c r="H529" s="55" t="s">
        <v>63</v>
      </c>
      <c r="I529" s="55">
        <v>14</v>
      </c>
      <c r="J529" s="55">
        <v>35</v>
      </c>
      <c r="K529" s="55">
        <v>70</v>
      </c>
      <c r="L529" s="55">
        <v>19</v>
      </c>
      <c r="M529" s="55">
        <v>2</v>
      </c>
      <c r="N529" s="55" t="s">
        <v>63</v>
      </c>
    </row>
    <row r="530" spans="2:14" x14ac:dyDescent="0.25">
      <c r="B530" s="52">
        <v>1995</v>
      </c>
      <c r="C530" s="110" t="s">
        <v>66</v>
      </c>
      <c r="D530" s="55">
        <f t="shared" si="43"/>
        <v>0</v>
      </c>
      <c r="E530" s="55" t="s">
        <v>63</v>
      </c>
      <c r="F530" s="55" t="s">
        <v>63</v>
      </c>
      <c r="G530" s="55" t="s">
        <v>63</v>
      </c>
      <c r="H530" s="55" t="s">
        <v>63</v>
      </c>
      <c r="I530" s="55" t="s">
        <v>63</v>
      </c>
      <c r="J530" s="55" t="s">
        <v>63</v>
      </c>
      <c r="K530" s="55" t="s">
        <v>63</v>
      </c>
      <c r="L530" s="55" t="s">
        <v>63</v>
      </c>
      <c r="M530" s="55" t="s">
        <v>63</v>
      </c>
      <c r="N530" s="55" t="s">
        <v>63</v>
      </c>
    </row>
    <row r="531" spans="2:14" x14ac:dyDescent="0.25">
      <c r="B531" s="50">
        <v>1995</v>
      </c>
      <c r="C531" s="111" t="s">
        <v>62</v>
      </c>
      <c r="D531" s="54">
        <f t="shared" si="43"/>
        <v>268</v>
      </c>
      <c r="E531" s="54">
        <v>3</v>
      </c>
      <c r="F531" s="54">
        <v>31</v>
      </c>
      <c r="G531" s="54">
        <v>40</v>
      </c>
      <c r="H531" s="54">
        <v>42</v>
      </c>
      <c r="I531" s="54">
        <v>34</v>
      </c>
      <c r="J531" s="54">
        <v>17</v>
      </c>
      <c r="K531" s="54">
        <v>7</v>
      </c>
      <c r="L531" s="54">
        <v>5</v>
      </c>
      <c r="M531" s="54" t="s">
        <v>63</v>
      </c>
      <c r="N531" s="54">
        <v>89</v>
      </c>
    </row>
    <row r="532" spans="2:14" x14ac:dyDescent="0.25">
      <c r="B532" s="52">
        <v>1996</v>
      </c>
      <c r="C532" s="109" t="s">
        <v>3</v>
      </c>
      <c r="D532" s="51">
        <f t="shared" si="43"/>
        <v>497975</v>
      </c>
      <c r="E532" s="52">
        <f t="shared" ref="E532:N532" si="44">+SUM(E533:E546)</f>
        <v>3716</v>
      </c>
      <c r="F532" s="52">
        <f t="shared" si="44"/>
        <v>95183</v>
      </c>
      <c r="G532" s="52">
        <f t="shared" si="44"/>
        <v>143726</v>
      </c>
      <c r="H532" s="52">
        <f t="shared" si="44"/>
        <v>118314</v>
      </c>
      <c r="I532" s="52">
        <f t="shared" si="44"/>
        <v>79152</v>
      </c>
      <c r="J532" s="52">
        <f t="shared" si="44"/>
        <v>39025</v>
      </c>
      <c r="K532" s="52">
        <f t="shared" si="44"/>
        <v>11618</v>
      </c>
      <c r="L532" s="52">
        <f t="shared" si="44"/>
        <v>1499</v>
      </c>
      <c r="M532" s="52">
        <f t="shared" si="44"/>
        <v>5742</v>
      </c>
      <c r="N532" s="52">
        <f t="shared" si="44"/>
        <v>0</v>
      </c>
    </row>
    <row r="533" spans="2:14" x14ac:dyDescent="0.25">
      <c r="B533" s="52">
        <v>1996</v>
      </c>
      <c r="C533" s="110">
        <v>1</v>
      </c>
      <c r="D533" s="55">
        <f t="shared" si="43"/>
        <v>169001</v>
      </c>
      <c r="E533" s="53">
        <v>3178</v>
      </c>
      <c r="F533" s="53">
        <v>62893</v>
      </c>
      <c r="G533" s="53">
        <v>54228</v>
      </c>
      <c r="H533" s="53">
        <v>27648</v>
      </c>
      <c r="I533" s="53">
        <v>12767</v>
      </c>
      <c r="J533" s="53">
        <v>4472</v>
      </c>
      <c r="K533" s="53">
        <v>1054</v>
      </c>
      <c r="L533" s="53">
        <v>119</v>
      </c>
      <c r="M533" s="53">
        <v>2642</v>
      </c>
      <c r="N533" s="55" t="s">
        <v>63</v>
      </c>
    </row>
    <row r="534" spans="2:14" x14ac:dyDescent="0.25">
      <c r="B534" s="52">
        <v>1996</v>
      </c>
      <c r="C534" s="110">
        <v>2</v>
      </c>
      <c r="D534" s="55">
        <f t="shared" si="43"/>
        <v>132213</v>
      </c>
      <c r="E534" s="53">
        <v>380</v>
      </c>
      <c r="F534" s="53">
        <v>23694</v>
      </c>
      <c r="G534" s="53">
        <v>47137</v>
      </c>
      <c r="H534" s="53">
        <v>33589</v>
      </c>
      <c r="I534" s="53">
        <v>18224</v>
      </c>
      <c r="J534" s="53">
        <v>6836</v>
      </c>
      <c r="K534" s="53">
        <v>1200</v>
      </c>
      <c r="L534" s="53">
        <v>108</v>
      </c>
      <c r="M534" s="53">
        <v>1045</v>
      </c>
      <c r="N534" s="55" t="s">
        <v>63</v>
      </c>
    </row>
    <row r="535" spans="2:14" x14ac:dyDescent="0.25">
      <c r="B535" s="52">
        <v>1996</v>
      </c>
      <c r="C535" s="110">
        <v>3</v>
      </c>
      <c r="D535" s="55">
        <f t="shared" si="43"/>
        <v>82091</v>
      </c>
      <c r="E535" s="53">
        <v>88</v>
      </c>
      <c r="F535" s="53">
        <v>6389</v>
      </c>
      <c r="G535" s="53">
        <v>25502</v>
      </c>
      <c r="H535" s="53">
        <v>24957</v>
      </c>
      <c r="I535" s="53">
        <v>15992</v>
      </c>
      <c r="J535" s="53">
        <v>6858</v>
      </c>
      <c r="K535" s="53">
        <v>1488</v>
      </c>
      <c r="L535" s="53">
        <v>146</v>
      </c>
      <c r="M535" s="53">
        <v>671</v>
      </c>
      <c r="N535" s="55" t="s">
        <v>63</v>
      </c>
    </row>
    <row r="536" spans="2:14" x14ac:dyDescent="0.25">
      <c r="B536" s="52">
        <v>1996</v>
      </c>
      <c r="C536" s="110">
        <v>4</v>
      </c>
      <c r="D536" s="55">
        <f t="shared" si="43"/>
        <v>44619</v>
      </c>
      <c r="E536" s="53">
        <v>31</v>
      </c>
      <c r="F536" s="53">
        <v>1522</v>
      </c>
      <c r="G536" s="53">
        <v>10582</v>
      </c>
      <c r="H536" s="53">
        <v>14907</v>
      </c>
      <c r="I536" s="53">
        <v>10664</v>
      </c>
      <c r="J536" s="53">
        <v>5002</v>
      </c>
      <c r="K536" s="53">
        <v>1376</v>
      </c>
      <c r="L536" s="53">
        <v>137</v>
      </c>
      <c r="M536" s="53">
        <v>398</v>
      </c>
      <c r="N536" s="55" t="s">
        <v>63</v>
      </c>
    </row>
    <row r="537" spans="2:14" x14ac:dyDescent="0.25">
      <c r="B537" s="52">
        <v>1996</v>
      </c>
      <c r="C537" s="110">
        <v>5</v>
      </c>
      <c r="D537" s="55">
        <f t="shared" si="43"/>
        <v>26185</v>
      </c>
      <c r="E537" s="53">
        <v>13</v>
      </c>
      <c r="F537" s="53">
        <v>393</v>
      </c>
      <c r="G537" s="53">
        <v>4046</v>
      </c>
      <c r="H537" s="53">
        <v>8678</v>
      </c>
      <c r="I537" s="53">
        <v>7507</v>
      </c>
      <c r="J537" s="53">
        <v>3984</v>
      </c>
      <c r="K537" s="53">
        <v>1156</v>
      </c>
      <c r="L537" s="53">
        <v>134</v>
      </c>
      <c r="M537" s="53">
        <v>274</v>
      </c>
      <c r="N537" s="55" t="s">
        <v>63</v>
      </c>
    </row>
    <row r="538" spans="2:14" x14ac:dyDescent="0.25">
      <c r="B538" s="52">
        <v>1996</v>
      </c>
      <c r="C538" s="110">
        <v>6</v>
      </c>
      <c r="D538" s="55">
        <f t="shared" si="43"/>
        <v>16569</v>
      </c>
      <c r="E538" s="53">
        <v>5</v>
      </c>
      <c r="F538" s="53">
        <v>151</v>
      </c>
      <c r="G538" s="53">
        <v>1370</v>
      </c>
      <c r="H538" s="53">
        <v>4806</v>
      </c>
      <c r="I538" s="53">
        <v>5538</v>
      </c>
      <c r="J538" s="53">
        <v>3358</v>
      </c>
      <c r="K538" s="53">
        <v>1028</v>
      </c>
      <c r="L538" s="53">
        <v>129</v>
      </c>
      <c r="M538" s="53">
        <v>184</v>
      </c>
      <c r="N538" s="55" t="s">
        <v>63</v>
      </c>
    </row>
    <row r="539" spans="2:14" x14ac:dyDescent="0.25">
      <c r="B539" s="52">
        <v>1996</v>
      </c>
      <c r="C539" s="110">
        <v>7</v>
      </c>
      <c r="D539" s="55">
        <f t="shared" si="43"/>
        <v>9903</v>
      </c>
      <c r="E539" s="53">
        <v>5</v>
      </c>
      <c r="F539" s="53">
        <v>60</v>
      </c>
      <c r="G539" s="53">
        <v>412</v>
      </c>
      <c r="H539" s="53">
        <v>2166</v>
      </c>
      <c r="I539" s="53">
        <v>3526</v>
      </c>
      <c r="J539" s="53">
        <v>2548</v>
      </c>
      <c r="K539" s="53">
        <v>950</v>
      </c>
      <c r="L539" s="53">
        <v>117</v>
      </c>
      <c r="M539" s="53">
        <v>119</v>
      </c>
      <c r="N539" s="55" t="s">
        <v>63</v>
      </c>
    </row>
    <row r="540" spans="2:14" x14ac:dyDescent="0.25">
      <c r="B540" s="52">
        <v>1996</v>
      </c>
      <c r="C540" s="110">
        <v>8</v>
      </c>
      <c r="D540" s="55">
        <f t="shared" si="43"/>
        <v>6639</v>
      </c>
      <c r="E540" s="53">
        <v>5</v>
      </c>
      <c r="F540" s="53">
        <v>19</v>
      </c>
      <c r="G540" s="53">
        <v>212</v>
      </c>
      <c r="H540" s="53">
        <v>899</v>
      </c>
      <c r="I540" s="53">
        <v>2324</v>
      </c>
      <c r="J540" s="53">
        <v>2093</v>
      </c>
      <c r="K540" s="53">
        <v>841</v>
      </c>
      <c r="L540" s="53">
        <v>133</v>
      </c>
      <c r="M540" s="53">
        <v>113</v>
      </c>
      <c r="N540" s="55" t="s">
        <v>63</v>
      </c>
    </row>
    <row r="541" spans="2:14" x14ac:dyDescent="0.25">
      <c r="B541" s="52">
        <v>1996</v>
      </c>
      <c r="C541" s="110">
        <v>9</v>
      </c>
      <c r="D541" s="55">
        <f t="shared" si="43"/>
        <v>4110</v>
      </c>
      <c r="E541" s="53">
        <v>2</v>
      </c>
      <c r="F541" s="53">
        <v>11</v>
      </c>
      <c r="G541" s="53">
        <v>78</v>
      </c>
      <c r="H541" s="53">
        <v>351</v>
      </c>
      <c r="I541" s="53">
        <v>1329</v>
      </c>
      <c r="J541" s="53">
        <v>1496</v>
      </c>
      <c r="K541" s="53">
        <v>681</v>
      </c>
      <c r="L541" s="53">
        <v>95</v>
      </c>
      <c r="M541" s="53">
        <v>67</v>
      </c>
      <c r="N541" s="55" t="s">
        <v>63</v>
      </c>
    </row>
    <row r="542" spans="2:14" x14ac:dyDescent="0.25">
      <c r="B542" s="52">
        <v>1996</v>
      </c>
      <c r="C542" s="110">
        <v>10</v>
      </c>
      <c r="D542" s="55">
        <f t="shared" si="43"/>
        <v>2855</v>
      </c>
      <c r="E542" s="53">
        <v>7</v>
      </c>
      <c r="F542" s="53">
        <v>23</v>
      </c>
      <c r="G542" s="53">
        <v>50</v>
      </c>
      <c r="H542" s="53">
        <v>148</v>
      </c>
      <c r="I542" s="53">
        <v>742</v>
      </c>
      <c r="J542" s="53">
        <v>1067</v>
      </c>
      <c r="K542" s="53">
        <v>647</v>
      </c>
      <c r="L542" s="53">
        <v>110</v>
      </c>
      <c r="M542" s="53">
        <v>61</v>
      </c>
      <c r="N542" s="55" t="s">
        <v>63</v>
      </c>
    </row>
    <row r="543" spans="2:14" x14ac:dyDescent="0.25">
      <c r="B543" s="52">
        <v>1996</v>
      </c>
      <c r="C543" s="110" t="s">
        <v>64</v>
      </c>
      <c r="D543" s="55">
        <f t="shared" si="43"/>
        <v>3385</v>
      </c>
      <c r="E543" s="55">
        <v>1</v>
      </c>
      <c r="F543" s="55">
        <v>7</v>
      </c>
      <c r="G543" s="55">
        <v>42</v>
      </c>
      <c r="H543" s="55">
        <v>110</v>
      </c>
      <c r="I543" s="55">
        <v>491</v>
      </c>
      <c r="J543" s="55">
        <v>1262</v>
      </c>
      <c r="K543" s="55">
        <v>1138</v>
      </c>
      <c r="L543" s="55">
        <v>252</v>
      </c>
      <c r="M543" s="55">
        <v>82</v>
      </c>
      <c r="N543" s="55" t="s">
        <v>63</v>
      </c>
    </row>
    <row r="544" spans="2:14" x14ac:dyDescent="0.25">
      <c r="B544" s="52">
        <v>1996</v>
      </c>
      <c r="C544" s="110" t="s">
        <v>65</v>
      </c>
      <c r="D544" s="55">
        <f t="shared" si="43"/>
        <v>117</v>
      </c>
      <c r="E544" s="55" t="s">
        <v>63</v>
      </c>
      <c r="F544" s="55" t="s">
        <v>63</v>
      </c>
      <c r="G544" s="55" t="s">
        <v>63</v>
      </c>
      <c r="H544" s="55" t="s">
        <v>63</v>
      </c>
      <c r="I544" s="55">
        <v>11</v>
      </c>
      <c r="J544" s="55">
        <v>32</v>
      </c>
      <c r="K544" s="55">
        <v>50</v>
      </c>
      <c r="L544" s="55">
        <v>17</v>
      </c>
      <c r="M544" s="55">
        <v>7</v>
      </c>
      <c r="N544" s="55" t="s">
        <v>63</v>
      </c>
    </row>
    <row r="545" spans="2:14" x14ac:dyDescent="0.25">
      <c r="B545" s="52">
        <v>1996</v>
      </c>
      <c r="C545" s="110" t="s">
        <v>66</v>
      </c>
      <c r="D545" s="55">
        <f t="shared" si="43"/>
        <v>0</v>
      </c>
      <c r="E545" s="55" t="s">
        <v>63</v>
      </c>
      <c r="F545" s="55" t="s">
        <v>63</v>
      </c>
      <c r="G545" s="55" t="s">
        <v>63</v>
      </c>
      <c r="H545" s="55" t="s">
        <v>63</v>
      </c>
      <c r="I545" s="55" t="s">
        <v>63</v>
      </c>
      <c r="J545" s="55" t="s">
        <v>63</v>
      </c>
      <c r="K545" s="55" t="s">
        <v>63</v>
      </c>
      <c r="L545" s="55" t="s">
        <v>63</v>
      </c>
      <c r="M545" s="55" t="s">
        <v>63</v>
      </c>
      <c r="N545" s="55" t="s">
        <v>63</v>
      </c>
    </row>
    <row r="546" spans="2:14" x14ac:dyDescent="0.25">
      <c r="B546" s="50">
        <v>1996</v>
      </c>
      <c r="C546" s="111" t="s">
        <v>62</v>
      </c>
      <c r="D546" s="54">
        <f t="shared" si="43"/>
        <v>288</v>
      </c>
      <c r="E546" s="54">
        <v>1</v>
      </c>
      <c r="F546" s="54">
        <v>21</v>
      </c>
      <c r="G546" s="54">
        <v>67</v>
      </c>
      <c r="H546" s="54">
        <v>55</v>
      </c>
      <c r="I546" s="54">
        <v>37</v>
      </c>
      <c r="J546" s="54">
        <v>17</v>
      </c>
      <c r="K546" s="54">
        <v>9</v>
      </c>
      <c r="L546" s="54">
        <v>2</v>
      </c>
      <c r="M546" s="54">
        <v>79</v>
      </c>
      <c r="N546" s="54" t="s">
        <v>63</v>
      </c>
    </row>
    <row r="547" spans="2:14" x14ac:dyDescent="0.25">
      <c r="B547" s="52">
        <v>1997</v>
      </c>
      <c r="C547" s="109" t="s">
        <v>3</v>
      </c>
      <c r="D547" s="51">
        <f t="shared" si="43"/>
        <v>516636</v>
      </c>
      <c r="E547" s="52">
        <f t="shared" ref="E547:N547" si="45">+SUM(E548:E561)</f>
        <v>2356</v>
      </c>
      <c r="F547" s="52">
        <f t="shared" si="45"/>
        <v>80852</v>
      </c>
      <c r="G547" s="52">
        <f t="shared" si="45"/>
        <v>147334</v>
      </c>
      <c r="H547" s="52">
        <f t="shared" si="45"/>
        <v>126221</v>
      </c>
      <c r="I547" s="52">
        <f t="shared" si="45"/>
        <v>86246</v>
      </c>
      <c r="J547" s="52">
        <f t="shared" si="45"/>
        <v>46296</v>
      </c>
      <c r="K547" s="52">
        <f t="shared" si="45"/>
        <v>16338</v>
      </c>
      <c r="L547" s="52">
        <f t="shared" si="45"/>
        <v>3200</v>
      </c>
      <c r="M547" s="52">
        <f t="shared" si="45"/>
        <v>1062</v>
      </c>
      <c r="N547" s="52">
        <f t="shared" si="45"/>
        <v>6731</v>
      </c>
    </row>
    <row r="548" spans="2:14" x14ac:dyDescent="0.25">
      <c r="B548" s="52">
        <v>1997</v>
      </c>
      <c r="C548" s="110">
        <v>1</v>
      </c>
      <c r="D548" s="55">
        <f t="shared" si="43"/>
        <v>181470</v>
      </c>
      <c r="E548" s="53">
        <v>1836</v>
      </c>
      <c r="F548" s="53">
        <v>59876</v>
      </c>
      <c r="G548" s="53">
        <v>62750</v>
      </c>
      <c r="H548" s="53">
        <v>31570</v>
      </c>
      <c r="I548" s="53">
        <v>14487</v>
      </c>
      <c r="J548" s="53">
        <v>5448</v>
      </c>
      <c r="K548" s="53">
        <v>1411</v>
      </c>
      <c r="L548" s="53">
        <v>270</v>
      </c>
      <c r="M548" s="53">
        <v>91</v>
      </c>
      <c r="N548" s="53">
        <v>3731</v>
      </c>
    </row>
    <row r="549" spans="2:14" x14ac:dyDescent="0.25">
      <c r="B549" s="52">
        <v>1997</v>
      </c>
      <c r="C549" s="110">
        <v>2</v>
      </c>
      <c r="D549" s="55">
        <f t="shared" si="43"/>
        <v>136850</v>
      </c>
      <c r="E549" s="53">
        <v>258</v>
      </c>
      <c r="F549" s="53">
        <v>17118</v>
      </c>
      <c r="G549" s="53">
        <v>49399</v>
      </c>
      <c r="H549" s="53">
        <v>37764</v>
      </c>
      <c r="I549" s="53">
        <v>21114</v>
      </c>
      <c r="J549" s="53">
        <v>8318</v>
      </c>
      <c r="K549" s="53">
        <v>1855</v>
      </c>
      <c r="L549" s="53">
        <v>268</v>
      </c>
      <c r="M549" s="53">
        <v>81</v>
      </c>
      <c r="N549" s="53">
        <v>675</v>
      </c>
    </row>
    <row r="550" spans="2:14" x14ac:dyDescent="0.25">
      <c r="B550" s="52">
        <v>1997</v>
      </c>
      <c r="C550" s="110">
        <v>3</v>
      </c>
      <c r="D550" s="55">
        <f t="shared" si="43"/>
        <v>82937</v>
      </c>
      <c r="E550" s="53">
        <v>102</v>
      </c>
      <c r="F550" s="53">
        <v>3193</v>
      </c>
      <c r="G550" s="53">
        <v>23552</v>
      </c>
      <c r="H550" s="53">
        <v>26841</v>
      </c>
      <c r="I550" s="53">
        <v>18106</v>
      </c>
      <c r="J550" s="53">
        <v>8301</v>
      </c>
      <c r="K550" s="53">
        <v>2071</v>
      </c>
      <c r="L550" s="53">
        <v>318</v>
      </c>
      <c r="M550" s="53">
        <v>99</v>
      </c>
      <c r="N550" s="53">
        <v>354</v>
      </c>
    </row>
    <row r="551" spans="2:14" x14ac:dyDescent="0.25">
      <c r="B551" s="52">
        <v>1997</v>
      </c>
      <c r="C551" s="110">
        <v>4</v>
      </c>
      <c r="D551" s="55">
        <f t="shared" si="43"/>
        <v>44966</v>
      </c>
      <c r="E551" s="53">
        <v>160</v>
      </c>
      <c r="F551" s="53">
        <v>497</v>
      </c>
      <c r="G551" s="53">
        <v>8333</v>
      </c>
      <c r="H551" s="53">
        <v>15399</v>
      </c>
      <c r="I551" s="53">
        <v>11874</v>
      </c>
      <c r="J551" s="53">
        <v>6261</v>
      </c>
      <c r="K551" s="53">
        <v>1898</v>
      </c>
      <c r="L551" s="53">
        <v>327</v>
      </c>
      <c r="M551" s="53">
        <v>87</v>
      </c>
      <c r="N551" s="53">
        <v>130</v>
      </c>
    </row>
    <row r="552" spans="2:14" x14ac:dyDescent="0.25">
      <c r="B552" s="52">
        <v>1997</v>
      </c>
      <c r="C552" s="110">
        <v>5</v>
      </c>
      <c r="D552" s="55">
        <f t="shared" si="43"/>
        <v>25680</v>
      </c>
      <c r="E552" s="53" t="s">
        <v>63</v>
      </c>
      <c r="F552" s="53">
        <v>77</v>
      </c>
      <c r="G552" s="53">
        <v>2428</v>
      </c>
      <c r="H552" s="53">
        <v>8197</v>
      </c>
      <c r="I552" s="53">
        <v>8047</v>
      </c>
      <c r="J552" s="53">
        <v>4797</v>
      </c>
      <c r="K552" s="53">
        <v>1705</v>
      </c>
      <c r="L552" s="53">
        <v>292</v>
      </c>
      <c r="M552" s="53">
        <v>77</v>
      </c>
      <c r="N552" s="53">
        <v>60</v>
      </c>
    </row>
    <row r="553" spans="2:14" x14ac:dyDescent="0.25">
      <c r="B553" s="52">
        <v>1997</v>
      </c>
      <c r="C553" s="110">
        <v>6</v>
      </c>
      <c r="D553" s="55">
        <f t="shared" si="43"/>
        <v>16175</v>
      </c>
      <c r="E553" s="53" t="s">
        <v>63</v>
      </c>
      <c r="F553" s="53">
        <v>38</v>
      </c>
      <c r="G553" s="53">
        <v>570</v>
      </c>
      <c r="H553" s="53">
        <v>4003</v>
      </c>
      <c r="I553" s="53">
        <v>5467</v>
      </c>
      <c r="J553" s="53">
        <v>3973</v>
      </c>
      <c r="K553" s="53">
        <v>1681</v>
      </c>
      <c r="L553" s="53">
        <v>296</v>
      </c>
      <c r="M553" s="53">
        <v>105</v>
      </c>
      <c r="N553" s="53">
        <v>42</v>
      </c>
    </row>
    <row r="554" spans="2:14" x14ac:dyDescent="0.25">
      <c r="B554" s="52">
        <v>1997</v>
      </c>
      <c r="C554" s="110">
        <v>7</v>
      </c>
      <c r="D554" s="55">
        <f t="shared" si="43"/>
        <v>9945</v>
      </c>
      <c r="E554" s="53" t="s">
        <v>63</v>
      </c>
      <c r="F554" s="53">
        <v>19</v>
      </c>
      <c r="G554" s="53">
        <v>160</v>
      </c>
      <c r="H554" s="53">
        <v>1581</v>
      </c>
      <c r="I554" s="53">
        <v>3442</v>
      </c>
      <c r="J554" s="53">
        <v>3003</v>
      </c>
      <c r="K554" s="53">
        <v>1346</v>
      </c>
      <c r="L554" s="53">
        <v>272</v>
      </c>
      <c r="M554" s="53">
        <v>91</v>
      </c>
      <c r="N554" s="53">
        <v>31</v>
      </c>
    </row>
    <row r="555" spans="2:14" x14ac:dyDescent="0.25">
      <c r="B555" s="52">
        <v>1997</v>
      </c>
      <c r="C555" s="110">
        <v>8</v>
      </c>
      <c r="D555" s="55">
        <f t="shared" si="43"/>
        <v>6458</v>
      </c>
      <c r="E555" s="53" t="s">
        <v>63</v>
      </c>
      <c r="F555" s="53">
        <v>34</v>
      </c>
      <c r="G555" s="53">
        <v>63</v>
      </c>
      <c r="H555" s="53">
        <v>532</v>
      </c>
      <c r="I555" s="53">
        <v>1914</v>
      </c>
      <c r="J555" s="53">
        <v>2369</v>
      </c>
      <c r="K555" s="53">
        <v>1175</v>
      </c>
      <c r="L555" s="53">
        <v>277</v>
      </c>
      <c r="M555" s="53">
        <v>77</v>
      </c>
      <c r="N555" s="53">
        <v>17</v>
      </c>
    </row>
    <row r="556" spans="2:14" x14ac:dyDescent="0.25">
      <c r="B556" s="52">
        <v>1997</v>
      </c>
      <c r="C556" s="110">
        <v>9</v>
      </c>
      <c r="D556" s="55">
        <f t="shared" si="43"/>
        <v>4073</v>
      </c>
      <c r="E556" s="53" t="s">
        <v>63</v>
      </c>
      <c r="F556" s="53" t="s">
        <v>63</v>
      </c>
      <c r="G556" s="53">
        <v>20</v>
      </c>
      <c r="H556" s="53">
        <v>181</v>
      </c>
      <c r="I556" s="53">
        <v>1038</v>
      </c>
      <c r="J556" s="53">
        <v>1617</v>
      </c>
      <c r="K556" s="53">
        <v>936</v>
      </c>
      <c r="L556" s="53">
        <v>200</v>
      </c>
      <c r="M556" s="53">
        <v>71</v>
      </c>
      <c r="N556" s="53">
        <v>10</v>
      </c>
    </row>
    <row r="557" spans="2:14" x14ac:dyDescent="0.25">
      <c r="B557" s="52">
        <v>1997</v>
      </c>
      <c r="C557" s="110">
        <v>10</v>
      </c>
      <c r="D557" s="55">
        <f t="shared" si="43"/>
        <v>2943</v>
      </c>
      <c r="E557" s="53" t="s">
        <v>63</v>
      </c>
      <c r="F557" s="53" t="s">
        <v>63</v>
      </c>
      <c r="G557" s="53">
        <v>40</v>
      </c>
      <c r="H557" s="53">
        <v>89</v>
      </c>
      <c r="I557" s="53">
        <v>471</v>
      </c>
      <c r="J557" s="53">
        <v>1086</v>
      </c>
      <c r="K557" s="53">
        <v>891</v>
      </c>
      <c r="L557" s="53">
        <v>252</v>
      </c>
      <c r="M557" s="53">
        <v>105</v>
      </c>
      <c r="N557" s="53">
        <v>9</v>
      </c>
    </row>
    <row r="558" spans="2:14" x14ac:dyDescent="0.25">
      <c r="B558" s="52">
        <v>1997</v>
      </c>
      <c r="C558" s="110" t="s">
        <v>64</v>
      </c>
      <c r="D558" s="55">
        <f t="shared" si="43"/>
        <v>3351</v>
      </c>
      <c r="E558" s="55" t="s">
        <v>63</v>
      </c>
      <c r="F558" s="55" t="s">
        <v>63</v>
      </c>
      <c r="G558" s="55">
        <v>19</v>
      </c>
      <c r="H558" s="55">
        <v>60</v>
      </c>
      <c r="I558" s="55">
        <v>280</v>
      </c>
      <c r="J558" s="55">
        <v>1100</v>
      </c>
      <c r="K558" s="55">
        <v>1314</v>
      </c>
      <c r="L558" s="55">
        <v>398</v>
      </c>
      <c r="M558" s="55">
        <v>169</v>
      </c>
      <c r="N558" s="55">
        <v>11</v>
      </c>
    </row>
    <row r="559" spans="2:14" x14ac:dyDescent="0.25">
      <c r="B559" s="52">
        <v>1997</v>
      </c>
      <c r="C559" s="110" t="s">
        <v>65</v>
      </c>
      <c r="D559" s="55">
        <f t="shared" si="43"/>
        <v>127</v>
      </c>
      <c r="E559" s="55" t="s">
        <v>63</v>
      </c>
      <c r="F559" s="55" t="s">
        <v>63</v>
      </c>
      <c r="G559" s="55" t="s">
        <v>63</v>
      </c>
      <c r="H559" s="55">
        <v>4</v>
      </c>
      <c r="I559" s="55">
        <v>6</v>
      </c>
      <c r="J559" s="55">
        <v>23</v>
      </c>
      <c r="K559" s="55">
        <v>55</v>
      </c>
      <c r="L559" s="55">
        <v>30</v>
      </c>
      <c r="M559" s="55">
        <v>9</v>
      </c>
      <c r="N559" s="55" t="s">
        <v>63</v>
      </c>
    </row>
    <row r="560" spans="2:14" x14ac:dyDescent="0.25">
      <c r="B560" s="52">
        <v>1997</v>
      </c>
      <c r="C560" s="110" t="s">
        <v>66</v>
      </c>
      <c r="D560" s="55">
        <f t="shared" si="43"/>
        <v>0</v>
      </c>
      <c r="E560" s="55" t="s">
        <v>63</v>
      </c>
      <c r="F560" s="55" t="s">
        <v>63</v>
      </c>
      <c r="G560" s="55" t="s">
        <v>63</v>
      </c>
      <c r="H560" s="55" t="s">
        <v>63</v>
      </c>
      <c r="I560" s="55" t="s">
        <v>63</v>
      </c>
      <c r="J560" s="55" t="s">
        <v>63</v>
      </c>
      <c r="K560" s="55" t="s">
        <v>63</v>
      </c>
      <c r="L560" s="55" t="s">
        <v>63</v>
      </c>
      <c r="M560" s="55" t="s">
        <v>63</v>
      </c>
      <c r="N560" s="55" t="s">
        <v>63</v>
      </c>
    </row>
    <row r="561" spans="2:14" x14ac:dyDescent="0.25">
      <c r="B561" s="50">
        <v>1997</v>
      </c>
      <c r="C561" s="111" t="s">
        <v>62</v>
      </c>
      <c r="D561" s="54">
        <f t="shared" si="43"/>
        <v>1661</v>
      </c>
      <c r="E561" s="54" t="s">
        <v>63</v>
      </c>
      <c r="F561" s="54" t="s">
        <v>63</v>
      </c>
      <c r="G561" s="54" t="s">
        <v>63</v>
      </c>
      <c r="H561" s="54" t="s">
        <v>63</v>
      </c>
      <c r="I561" s="54" t="s">
        <v>63</v>
      </c>
      <c r="J561" s="54" t="s">
        <v>63</v>
      </c>
      <c r="K561" s="54" t="s">
        <v>63</v>
      </c>
      <c r="L561" s="54" t="s">
        <v>63</v>
      </c>
      <c r="M561" s="54" t="s">
        <v>63</v>
      </c>
      <c r="N561" s="54">
        <v>1661</v>
      </c>
    </row>
    <row r="562" spans="2:14" x14ac:dyDescent="0.25">
      <c r="B562" s="52">
        <v>1998</v>
      </c>
      <c r="C562" s="109" t="s">
        <v>3</v>
      </c>
      <c r="D562" s="51">
        <f t="shared" si="43"/>
        <v>501808</v>
      </c>
      <c r="E562" s="52">
        <f t="shared" ref="E562:N562" si="46">+SUM(E563:E576)</f>
        <v>4021</v>
      </c>
      <c r="F562" s="52">
        <f t="shared" si="46"/>
        <v>99702</v>
      </c>
      <c r="G562" s="52">
        <f t="shared" si="46"/>
        <v>145225</v>
      </c>
      <c r="H562" s="52">
        <f t="shared" si="46"/>
        <v>118194</v>
      </c>
      <c r="I562" s="52">
        <f t="shared" si="46"/>
        <v>78671</v>
      </c>
      <c r="J562" s="52">
        <f t="shared" si="46"/>
        <v>39426</v>
      </c>
      <c r="K562" s="52">
        <f t="shared" si="46"/>
        <v>11175</v>
      </c>
      <c r="L562" s="52">
        <f t="shared" si="46"/>
        <v>1571</v>
      </c>
      <c r="M562" s="52">
        <f t="shared" si="46"/>
        <v>413</v>
      </c>
      <c r="N562" s="52">
        <f t="shared" si="46"/>
        <v>3410</v>
      </c>
    </row>
    <row r="563" spans="2:14" x14ac:dyDescent="0.25">
      <c r="B563" s="52">
        <v>1998</v>
      </c>
      <c r="C563" s="110">
        <v>1</v>
      </c>
      <c r="D563" s="55">
        <f t="shared" si="43"/>
        <v>183229</v>
      </c>
      <c r="E563" s="53">
        <v>3198</v>
      </c>
      <c r="F563" s="53">
        <v>67391</v>
      </c>
      <c r="G563" s="53">
        <v>59246</v>
      </c>
      <c r="H563" s="53">
        <v>30907</v>
      </c>
      <c r="I563" s="53">
        <v>14613</v>
      </c>
      <c r="J563" s="53">
        <v>5424</v>
      </c>
      <c r="K563" s="53">
        <v>1215</v>
      </c>
      <c r="L563" s="53">
        <v>179</v>
      </c>
      <c r="M563" s="53">
        <v>52</v>
      </c>
      <c r="N563" s="53">
        <v>1004</v>
      </c>
    </row>
    <row r="564" spans="2:14" x14ac:dyDescent="0.25">
      <c r="B564" s="52">
        <v>1998</v>
      </c>
      <c r="C564" s="110">
        <v>2</v>
      </c>
      <c r="D564" s="55">
        <f t="shared" si="43"/>
        <v>135083</v>
      </c>
      <c r="E564" s="53">
        <v>578</v>
      </c>
      <c r="F564" s="53">
        <v>23519</v>
      </c>
      <c r="G564" s="53">
        <v>46396</v>
      </c>
      <c r="H564" s="53">
        <v>35216</v>
      </c>
      <c r="I564" s="53">
        <v>19940</v>
      </c>
      <c r="J564" s="53">
        <v>7773</v>
      </c>
      <c r="K564" s="53">
        <v>1384</v>
      </c>
      <c r="L564" s="53">
        <v>165</v>
      </c>
      <c r="M564" s="53">
        <v>59</v>
      </c>
      <c r="N564" s="53">
        <v>53</v>
      </c>
    </row>
    <row r="565" spans="2:14" x14ac:dyDescent="0.25">
      <c r="B565" s="52">
        <v>1998</v>
      </c>
      <c r="C565" s="110">
        <v>3</v>
      </c>
      <c r="D565" s="55">
        <f t="shared" si="43"/>
        <v>79351</v>
      </c>
      <c r="E565" s="53">
        <v>178</v>
      </c>
      <c r="F565" s="53">
        <v>6365</v>
      </c>
      <c r="G565" s="53">
        <v>23980</v>
      </c>
      <c r="H565" s="53">
        <v>23896</v>
      </c>
      <c r="I565" s="53">
        <v>16061</v>
      </c>
      <c r="J565" s="53">
        <v>7219</v>
      </c>
      <c r="K565" s="53">
        <v>1431</v>
      </c>
      <c r="L565" s="53">
        <v>178</v>
      </c>
      <c r="M565" s="53">
        <v>30</v>
      </c>
      <c r="N565" s="53">
        <v>13</v>
      </c>
    </row>
    <row r="566" spans="2:14" x14ac:dyDescent="0.25">
      <c r="B566" s="52">
        <v>1998</v>
      </c>
      <c r="C566" s="110">
        <v>4</v>
      </c>
      <c r="D566" s="55">
        <f t="shared" si="43"/>
        <v>40873</v>
      </c>
      <c r="E566" s="53">
        <v>67</v>
      </c>
      <c r="F566" s="53">
        <v>1600</v>
      </c>
      <c r="G566" s="53">
        <v>9879</v>
      </c>
      <c r="H566" s="53">
        <v>13233</v>
      </c>
      <c r="I566" s="53">
        <v>9675</v>
      </c>
      <c r="J566" s="53">
        <v>4938</v>
      </c>
      <c r="K566" s="53">
        <v>1275</v>
      </c>
      <c r="L566" s="53">
        <v>163</v>
      </c>
      <c r="M566" s="53">
        <v>34</v>
      </c>
      <c r="N566" s="53">
        <v>9</v>
      </c>
    </row>
    <row r="567" spans="2:14" x14ac:dyDescent="0.25">
      <c r="B567" s="52">
        <v>1998</v>
      </c>
      <c r="C567" s="110">
        <v>5</v>
      </c>
      <c r="D567" s="55">
        <f t="shared" si="43"/>
        <v>23066</v>
      </c>
      <c r="E567" s="53" t="s">
        <v>63</v>
      </c>
      <c r="F567" s="53">
        <v>485</v>
      </c>
      <c r="G567" s="53">
        <v>3570</v>
      </c>
      <c r="H567" s="53">
        <v>7592</v>
      </c>
      <c r="I567" s="53">
        <v>6389</v>
      </c>
      <c r="J567" s="53">
        <v>3681</v>
      </c>
      <c r="K567" s="53">
        <v>1129</v>
      </c>
      <c r="L567" s="53">
        <v>141</v>
      </c>
      <c r="M567" s="53">
        <v>34</v>
      </c>
      <c r="N567" s="53">
        <v>45</v>
      </c>
    </row>
    <row r="568" spans="2:14" x14ac:dyDescent="0.25">
      <c r="B568" s="52">
        <v>1998</v>
      </c>
      <c r="C568" s="110">
        <v>6</v>
      </c>
      <c r="D568" s="55">
        <f t="shared" si="43"/>
        <v>14649</v>
      </c>
      <c r="E568" s="53" t="s">
        <v>63</v>
      </c>
      <c r="F568" s="53">
        <v>208</v>
      </c>
      <c r="G568" s="53">
        <v>1335</v>
      </c>
      <c r="H568" s="53">
        <v>4057</v>
      </c>
      <c r="I568" s="53">
        <v>4733</v>
      </c>
      <c r="J568" s="53">
        <v>3090</v>
      </c>
      <c r="K568" s="53">
        <v>999</v>
      </c>
      <c r="L568" s="53">
        <v>149</v>
      </c>
      <c r="M568" s="53">
        <v>52</v>
      </c>
      <c r="N568" s="53">
        <v>26</v>
      </c>
    </row>
    <row r="569" spans="2:14" x14ac:dyDescent="0.25">
      <c r="B569" s="52">
        <v>1998</v>
      </c>
      <c r="C569" s="110">
        <v>7</v>
      </c>
      <c r="D569" s="55">
        <f t="shared" si="43"/>
        <v>8806</v>
      </c>
      <c r="E569" s="53" t="s">
        <v>63</v>
      </c>
      <c r="F569" s="53">
        <v>97</v>
      </c>
      <c r="G569" s="53">
        <v>444</v>
      </c>
      <c r="H569" s="53">
        <v>1852</v>
      </c>
      <c r="I569" s="53">
        <v>3170</v>
      </c>
      <c r="J569" s="53">
        <v>2244</v>
      </c>
      <c r="K569" s="53">
        <v>859</v>
      </c>
      <c r="L569" s="53">
        <v>91</v>
      </c>
      <c r="M569" s="53">
        <v>30</v>
      </c>
      <c r="N569" s="53">
        <v>19</v>
      </c>
    </row>
    <row r="570" spans="2:14" x14ac:dyDescent="0.25">
      <c r="B570" s="52">
        <v>1998</v>
      </c>
      <c r="C570" s="110">
        <v>8</v>
      </c>
      <c r="D570" s="55">
        <f t="shared" si="43"/>
        <v>5868</v>
      </c>
      <c r="E570" s="53" t="s">
        <v>63</v>
      </c>
      <c r="F570" s="53">
        <v>37</v>
      </c>
      <c r="G570" s="53">
        <v>201</v>
      </c>
      <c r="H570" s="53">
        <v>864</v>
      </c>
      <c r="I570" s="53">
        <v>2023</v>
      </c>
      <c r="J570" s="53">
        <v>1809</v>
      </c>
      <c r="K570" s="53">
        <v>782</v>
      </c>
      <c r="L570" s="53">
        <v>104</v>
      </c>
      <c r="M570" s="53">
        <v>41</v>
      </c>
      <c r="N570" s="53">
        <v>7</v>
      </c>
    </row>
    <row r="571" spans="2:14" x14ac:dyDescent="0.25">
      <c r="B571" s="52">
        <v>1998</v>
      </c>
      <c r="C571" s="110">
        <v>9</v>
      </c>
      <c r="D571" s="55">
        <f t="shared" si="43"/>
        <v>3555</v>
      </c>
      <c r="E571" s="53" t="s">
        <v>63</v>
      </c>
      <c r="F571" s="53" t="s">
        <v>63</v>
      </c>
      <c r="G571" s="53">
        <v>86</v>
      </c>
      <c r="H571" s="53">
        <v>358</v>
      </c>
      <c r="I571" s="53">
        <v>1063</v>
      </c>
      <c r="J571" s="53">
        <v>1265</v>
      </c>
      <c r="K571" s="53">
        <v>646</v>
      </c>
      <c r="L571" s="53">
        <v>93</v>
      </c>
      <c r="M571" s="53">
        <v>15</v>
      </c>
      <c r="N571" s="53">
        <v>29</v>
      </c>
    </row>
    <row r="572" spans="2:14" x14ac:dyDescent="0.25">
      <c r="B572" s="52">
        <v>1998</v>
      </c>
      <c r="C572" s="110">
        <v>10</v>
      </c>
      <c r="D572" s="55">
        <f t="shared" si="43"/>
        <v>2267</v>
      </c>
      <c r="E572" s="53" t="s">
        <v>63</v>
      </c>
      <c r="F572" s="53" t="s">
        <v>63</v>
      </c>
      <c r="G572" s="53">
        <v>37</v>
      </c>
      <c r="H572" s="53">
        <v>124</v>
      </c>
      <c r="I572" s="53">
        <v>522</v>
      </c>
      <c r="J572" s="53">
        <v>943</v>
      </c>
      <c r="K572" s="53">
        <v>525</v>
      </c>
      <c r="L572" s="53">
        <v>78</v>
      </c>
      <c r="M572" s="53">
        <v>22</v>
      </c>
      <c r="N572" s="53">
        <v>16</v>
      </c>
    </row>
    <row r="573" spans="2:14" x14ac:dyDescent="0.25">
      <c r="B573" s="52">
        <v>1998</v>
      </c>
      <c r="C573" s="110" t="s">
        <v>64</v>
      </c>
      <c r="D573" s="55">
        <f t="shared" si="43"/>
        <v>2798</v>
      </c>
      <c r="E573" s="55" t="s">
        <v>63</v>
      </c>
      <c r="F573" s="55" t="s">
        <v>63</v>
      </c>
      <c r="G573" s="55">
        <v>51</v>
      </c>
      <c r="H573" s="55">
        <v>92</v>
      </c>
      <c r="I573" s="55">
        <v>476</v>
      </c>
      <c r="J573" s="55">
        <v>1022</v>
      </c>
      <c r="K573" s="55">
        <v>881</v>
      </c>
      <c r="L573" s="55">
        <v>210</v>
      </c>
      <c r="M573" s="55">
        <v>40</v>
      </c>
      <c r="N573" s="55">
        <v>26</v>
      </c>
    </row>
    <row r="574" spans="2:14" x14ac:dyDescent="0.25">
      <c r="B574" s="52">
        <v>1998</v>
      </c>
      <c r="C574" s="110" t="s">
        <v>65</v>
      </c>
      <c r="D574" s="55">
        <f t="shared" si="43"/>
        <v>105</v>
      </c>
      <c r="E574" s="55" t="s">
        <v>63</v>
      </c>
      <c r="F574" s="55" t="s">
        <v>63</v>
      </c>
      <c r="G574" s="55" t="s">
        <v>63</v>
      </c>
      <c r="H574" s="55">
        <v>3</v>
      </c>
      <c r="I574" s="55">
        <v>6</v>
      </c>
      <c r="J574" s="55">
        <v>18</v>
      </c>
      <c r="K574" s="55">
        <v>49</v>
      </c>
      <c r="L574" s="55">
        <v>20</v>
      </c>
      <c r="M574" s="55">
        <v>4</v>
      </c>
      <c r="N574" s="55">
        <v>5</v>
      </c>
    </row>
    <row r="575" spans="2:14" x14ac:dyDescent="0.25">
      <c r="B575" s="52">
        <v>1998</v>
      </c>
      <c r="C575" s="110" t="s">
        <v>66</v>
      </c>
      <c r="D575" s="55">
        <f t="shared" si="43"/>
        <v>0</v>
      </c>
      <c r="E575" s="55" t="s">
        <v>63</v>
      </c>
      <c r="F575" s="55" t="s">
        <v>63</v>
      </c>
      <c r="G575" s="55" t="s">
        <v>63</v>
      </c>
      <c r="H575" s="55" t="s">
        <v>63</v>
      </c>
      <c r="I575" s="55" t="s">
        <v>63</v>
      </c>
      <c r="J575" s="55" t="s">
        <v>63</v>
      </c>
      <c r="K575" s="55" t="s">
        <v>63</v>
      </c>
      <c r="L575" s="55" t="s">
        <v>63</v>
      </c>
      <c r="M575" s="55" t="s">
        <v>63</v>
      </c>
      <c r="N575" s="55" t="s">
        <v>63</v>
      </c>
    </row>
    <row r="576" spans="2:14" x14ac:dyDescent="0.25">
      <c r="B576" s="50">
        <v>1998</v>
      </c>
      <c r="C576" s="111" t="s">
        <v>62</v>
      </c>
      <c r="D576" s="54">
        <f t="shared" si="43"/>
        <v>2158</v>
      </c>
      <c r="E576" s="54" t="s">
        <v>63</v>
      </c>
      <c r="F576" s="54" t="s">
        <v>63</v>
      </c>
      <c r="G576" s="54" t="s">
        <v>63</v>
      </c>
      <c r="H576" s="54" t="s">
        <v>63</v>
      </c>
      <c r="I576" s="54" t="s">
        <v>63</v>
      </c>
      <c r="J576" s="54" t="s">
        <v>63</v>
      </c>
      <c r="K576" s="54" t="s">
        <v>63</v>
      </c>
      <c r="L576" s="54" t="s">
        <v>63</v>
      </c>
      <c r="M576" s="54" t="s">
        <v>63</v>
      </c>
      <c r="N576" s="54">
        <v>2158</v>
      </c>
    </row>
    <row r="577" spans="2:14" x14ac:dyDescent="0.25">
      <c r="B577" s="52">
        <v>1999</v>
      </c>
      <c r="C577" s="109" t="s">
        <v>3</v>
      </c>
      <c r="D577" s="51">
        <f t="shared" si="43"/>
        <v>527888</v>
      </c>
      <c r="E577" s="52">
        <f t="shared" ref="E577:N577" si="47">+SUM(E578:E591)</f>
        <v>4946</v>
      </c>
      <c r="F577" s="52">
        <f t="shared" si="47"/>
        <v>110028</v>
      </c>
      <c r="G577" s="52">
        <f t="shared" si="47"/>
        <v>155032</v>
      </c>
      <c r="H577" s="52">
        <f t="shared" si="47"/>
        <v>119661</v>
      </c>
      <c r="I577" s="52">
        <f t="shared" si="47"/>
        <v>78919</v>
      </c>
      <c r="J577" s="52">
        <f t="shared" si="47"/>
        <v>39991</v>
      </c>
      <c r="K577" s="52">
        <f t="shared" si="47"/>
        <v>11199</v>
      </c>
      <c r="L577" s="52">
        <f t="shared" si="47"/>
        <v>1728</v>
      </c>
      <c r="M577" s="52">
        <f t="shared" si="47"/>
        <v>462</v>
      </c>
      <c r="N577" s="52">
        <f t="shared" si="47"/>
        <v>5922</v>
      </c>
    </row>
    <row r="578" spans="2:14" x14ac:dyDescent="0.25">
      <c r="B578" s="52">
        <v>1999</v>
      </c>
      <c r="C578" s="110">
        <v>1</v>
      </c>
      <c r="D578" s="55">
        <f t="shared" si="43"/>
        <v>187027</v>
      </c>
      <c r="E578" s="53">
        <v>3867</v>
      </c>
      <c r="F578" s="53">
        <v>71153</v>
      </c>
      <c r="G578" s="53">
        <v>59661</v>
      </c>
      <c r="H578" s="53">
        <v>29423</v>
      </c>
      <c r="I578" s="53">
        <v>13564</v>
      </c>
      <c r="J578" s="53">
        <v>5086</v>
      </c>
      <c r="K578" s="53">
        <v>1184</v>
      </c>
      <c r="L578" s="53">
        <v>238</v>
      </c>
      <c r="M578" s="53">
        <v>66</v>
      </c>
      <c r="N578" s="53">
        <v>2785</v>
      </c>
    </row>
    <row r="579" spans="2:14" x14ac:dyDescent="0.25">
      <c r="B579" s="52">
        <v>1999</v>
      </c>
      <c r="C579" s="110">
        <v>2</v>
      </c>
      <c r="D579" s="55">
        <f t="shared" si="43"/>
        <v>141608</v>
      </c>
      <c r="E579" s="53">
        <v>676</v>
      </c>
      <c r="F579" s="53">
        <v>27423</v>
      </c>
      <c r="G579" s="53">
        <v>49426</v>
      </c>
      <c r="H579" s="53">
        <v>34661</v>
      </c>
      <c r="I579" s="53">
        <v>19873</v>
      </c>
      <c r="J579" s="53">
        <v>7643</v>
      </c>
      <c r="K579" s="53">
        <v>1420</v>
      </c>
      <c r="L579" s="53">
        <v>198</v>
      </c>
      <c r="M579" s="53">
        <v>62</v>
      </c>
      <c r="N579" s="53">
        <v>226</v>
      </c>
    </row>
    <row r="580" spans="2:14" x14ac:dyDescent="0.25">
      <c r="B580" s="52">
        <v>1999</v>
      </c>
      <c r="C580" s="110">
        <v>3</v>
      </c>
      <c r="D580" s="55">
        <f t="shared" si="43"/>
        <v>83707</v>
      </c>
      <c r="E580" s="53">
        <v>227</v>
      </c>
      <c r="F580" s="53">
        <v>7938</v>
      </c>
      <c r="G580" s="53">
        <v>26890</v>
      </c>
      <c r="H580" s="53">
        <v>24281</v>
      </c>
      <c r="I580" s="53">
        <v>15685</v>
      </c>
      <c r="J580" s="53">
        <v>6863</v>
      </c>
      <c r="K580" s="53">
        <v>1479</v>
      </c>
      <c r="L580" s="53">
        <v>179</v>
      </c>
      <c r="M580" s="53">
        <v>47</v>
      </c>
      <c r="N580" s="53">
        <v>118</v>
      </c>
    </row>
    <row r="581" spans="2:14" x14ac:dyDescent="0.25">
      <c r="B581" s="52">
        <v>1999</v>
      </c>
      <c r="C581" s="110">
        <v>4</v>
      </c>
      <c r="D581" s="55">
        <f t="shared" si="43"/>
        <v>44719</v>
      </c>
      <c r="E581" s="53">
        <v>176</v>
      </c>
      <c r="F581" s="53">
        <v>2359</v>
      </c>
      <c r="G581" s="53">
        <v>11796</v>
      </c>
      <c r="H581" s="53">
        <v>13969</v>
      </c>
      <c r="I581" s="53">
        <v>9892</v>
      </c>
      <c r="J581" s="53">
        <v>5011</v>
      </c>
      <c r="K581" s="53">
        <v>1262</v>
      </c>
      <c r="L581" s="53">
        <v>181</v>
      </c>
      <c r="M581" s="53">
        <v>39</v>
      </c>
      <c r="N581" s="53">
        <v>34</v>
      </c>
    </row>
    <row r="582" spans="2:14" x14ac:dyDescent="0.25">
      <c r="B582" s="52">
        <v>1999</v>
      </c>
      <c r="C582" s="110">
        <v>5</v>
      </c>
      <c r="D582" s="55">
        <f t="shared" si="43"/>
        <v>25480</v>
      </c>
      <c r="E582" s="53" t="s">
        <v>63</v>
      </c>
      <c r="F582" s="53">
        <v>679</v>
      </c>
      <c r="G582" s="53">
        <v>4438</v>
      </c>
      <c r="H582" s="53">
        <v>8437</v>
      </c>
      <c r="I582" s="53">
        <v>6825</v>
      </c>
      <c r="J582" s="53">
        <v>3887</v>
      </c>
      <c r="K582" s="53">
        <v>1023</v>
      </c>
      <c r="L582" s="53">
        <v>147</v>
      </c>
      <c r="M582" s="53">
        <v>27</v>
      </c>
      <c r="N582" s="53">
        <v>17</v>
      </c>
    </row>
    <row r="583" spans="2:14" x14ac:dyDescent="0.25">
      <c r="B583" s="52">
        <v>1999</v>
      </c>
      <c r="C583" s="110">
        <v>6</v>
      </c>
      <c r="D583" s="55">
        <f t="shared" ref="D583:D636" si="48">+SUM(E583:N583)</f>
        <v>16195</v>
      </c>
      <c r="E583" s="53" t="s">
        <v>63</v>
      </c>
      <c r="F583" s="53">
        <v>265</v>
      </c>
      <c r="G583" s="53">
        <v>1674</v>
      </c>
      <c r="H583" s="53">
        <v>4778</v>
      </c>
      <c r="I583" s="53">
        <v>5102</v>
      </c>
      <c r="J583" s="53">
        <v>3208</v>
      </c>
      <c r="K583" s="53">
        <v>993</v>
      </c>
      <c r="L583" s="53">
        <v>127</v>
      </c>
      <c r="M583" s="53">
        <v>39</v>
      </c>
      <c r="N583" s="53">
        <v>9</v>
      </c>
    </row>
    <row r="584" spans="2:14" x14ac:dyDescent="0.25">
      <c r="B584" s="52">
        <v>1999</v>
      </c>
      <c r="C584" s="110">
        <v>7</v>
      </c>
      <c r="D584" s="55">
        <f t="shared" si="48"/>
        <v>9960</v>
      </c>
      <c r="E584" s="53" t="s">
        <v>63</v>
      </c>
      <c r="F584" s="53">
        <v>110</v>
      </c>
      <c r="G584" s="53">
        <v>643</v>
      </c>
      <c r="H584" s="53">
        <v>2255</v>
      </c>
      <c r="I584" s="53">
        <v>3399</v>
      </c>
      <c r="J584" s="53">
        <v>2556</v>
      </c>
      <c r="K584" s="53">
        <v>841</v>
      </c>
      <c r="L584" s="53">
        <v>129</v>
      </c>
      <c r="M584" s="53">
        <v>21</v>
      </c>
      <c r="N584" s="53">
        <v>6</v>
      </c>
    </row>
    <row r="585" spans="2:14" x14ac:dyDescent="0.25">
      <c r="B585" s="52">
        <v>1999</v>
      </c>
      <c r="C585" s="110">
        <v>8</v>
      </c>
      <c r="D585" s="55">
        <f t="shared" si="48"/>
        <v>6621</v>
      </c>
      <c r="E585" s="53" t="s">
        <v>63</v>
      </c>
      <c r="F585" s="53">
        <v>101</v>
      </c>
      <c r="G585" s="53">
        <v>276</v>
      </c>
      <c r="H585" s="53">
        <v>1049</v>
      </c>
      <c r="I585" s="53">
        <v>2169</v>
      </c>
      <c r="J585" s="53">
        <v>2068</v>
      </c>
      <c r="K585" s="53">
        <v>788</v>
      </c>
      <c r="L585" s="53">
        <v>123</v>
      </c>
      <c r="M585" s="53">
        <v>45</v>
      </c>
      <c r="N585" s="53">
        <v>2</v>
      </c>
    </row>
    <row r="586" spans="2:14" x14ac:dyDescent="0.25">
      <c r="B586" s="52">
        <v>1999</v>
      </c>
      <c r="C586" s="110">
        <v>9</v>
      </c>
      <c r="D586" s="55">
        <f t="shared" si="48"/>
        <v>4008</v>
      </c>
      <c r="E586" s="53" t="s">
        <v>63</v>
      </c>
      <c r="F586" s="53" t="s">
        <v>63</v>
      </c>
      <c r="G586" s="53">
        <v>115</v>
      </c>
      <c r="H586" s="53">
        <v>459</v>
      </c>
      <c r="I586" s="53">
        <v>1269</v>
      </c>
      <c r="J586" s="53">
        <v>1403</v>
      </c>
      <c r="K586" s="53">
        <v>634</v>
      </c>
      <c r="L586" s="53">
        <v>97</v>
      </c>
      <c r="M586" s="53">
        <v>31</v>
      </c>
      <c r="N586" s="53" t="s">
        <v>63</v>
      </c>
    </row>
    <row r="587" spans="2:14" x14ac:dyDescent="0.25">
      <c r="B587" s="52">
        <v>1999</v>
      </c>
      <c r="C587" s="110">
        <v>10</v>
      </c>
      <c r="D587" s="55">
        <f t="shared" si="48"/>
        <v>2600</v>
      </c>
      <c r="E587" s="53" t="s">
        <v>63</v>
      </c>
      <c r="F587" s="53" t="s">
        <v>63</v>
      </c>
      <c r="G587" s="53">
        <v>61</v>
      </c>
      <c r="H587" s="53">
        <v>207</v>
      </c>
      <c r="I587" s="53">
        <v>586</v>
      </c>
      <c r="J587" s="53">
        <v>1044</v>
      </c>
      <c r="K587" s="53">
        <v>578</v>
      </c>
      <c r="L587" s="53">
        <v>101</v>
      </c>
      <c r="M587" s="53">
        <v>23</v>
      </c>
      <c r="N587" s="53" t="s">
        <v>63</v>
      </c>
    </row>
    <row r="588" spans="2:14" x14ac:dyDescent="0.25">
      <c r="B588" s="52">
        <v>1999</v>
      </c>
      <c r="C588" s="110" t="s">
        <v>64</v>
      </c>
      <c r="D588" s="55">
        <f t="shared" si="48"/>
        <v>3165</v>
      </c>
      <c r="E588" s="55" t="s">
        <v>63</v>
      </c>
      <c r="F588" s="55" t="s">
        <v>63</v>
      </c>
      <c r="G588" s="55">
        <v>52</v>
      </c>
      <c r="H588" s="55">
        <v>138</v>
      </c>
      <c r="I588" s="55">
        <v>551</v>
      </c>
      <c r="J588" s="55">
        <v>1203</v>
      </c>
      <c r="K588" s="55">
        <v>961</v>
      </c>
      <c r="L588" s="55">
        <v>198</v>
      </c>
      <c r="M588" s="55">
        <v>58</v>
      </c>
      <c r="N588" s="55">
        <v>4</v>
      </c>
    </row>
    <row r="589" spans="2:14" x14ac:dyDescent="0.25">
      <c r="B589" s="52">
        <v>1999</v>
      </c>
      <c r="C589" s="110" t="s">
        <v>65</v>
      </c>
      <c r="D589" s="55">
        <f t="shared" si="48"/>
        <v>80</v>
      </c>
      <c r="E589" s="55" t="s">
        <v>63</v>
      </c>
      <c r="F589" s="55" t="s">
        <v>63</v>
      </c>
      <c r="G589" s="55" t="s">
        <v>63</v>
      </c>
      <c r="H589" s="55">
        <v>4</v>
      </c>
      <c r="I589" s="55">
        <v>3</v>
      </c>
      <c r="J589" s="55">
        <v>19</v>
      </c>
      <c r="K589" s="55">
        <v>36</v>
      </c>
      <c r="L589" s="55">
        <v>10</v>
      </c>
      <c r="M589" s="55">
        <v>4</v>
      </c>
      <c r="N589" s="55">
        <v>4</v>
      </c>
    </row>
    <row r="590" spans="2:14" x14ac:dyDescent="0.25">
      <c r="B590" s="52">
        <v>1999</v>
      </c>
      <c r="C590" s="110" t="s">
        <v>66</v>
      </c>
      <c r="D590" s="55">
        <f t="shared" si="48"/>
        <v>0</v>
      </c>
      <c r="E590" s="55" t="s">
        <v>63</v>
      </c>
      <c r="F590" s="55" t="s">
        <v>63</v>
      </c>
      <c r="G590" s="55" t="s">
        <v>63</v>
      </c>
      <c r="H590" s="55" t="s">
        <v>63</v>
      </c>
      <c r="I590" s="55" t="s">
        <v>63</v>
      </c>
      <c r="J590" s="55" t="s">
        <v>63</v>
      </c>
      <c r="K590" s="55" t="s">
        <v>63</v>
      </c>
      <c r="L590" s="55" t="s">
        <v>63</v>
      </c>
      <c r="M590" s="55" t="s">
        <v>63</v>
      </c>
      <c r="N590" s="55" t="s">
        <v>63</v>
      </c>
    </row>
    <row r="591" spans="2:14" x14ac:dyDescent="0.25">
      <c r="B591" s="50">
        <v>1999</v>
      </c>
      <c r="C591" s="111" t="s">
        <v>62</v>
      </c>
      <c r="D591" s="54">
        <f t="shared" si="48"/>
        <v>2718</v>
      </c>
      <c r="E591" s="54" t="s">
        <v>63</v>
      </c>
      <c r="F591" s="54" t="s">
        <v>63</v>
      </c>
      <c r="G591" s="54" t="s">
        <v>63</v>
      </c>
      <c r="H591" s="54" t="s">
        <v>63</v>
      </c>
      <c r="I591" s="54">
        <v>1</v>
      </c>
      <c r="J591" s="54" t="s">
        <v>63</v>
      </c>
      <c r="K591" s="54" t="s">
        <v>63</v>
      </c>
      <c r="L591" s="54" t="s">
        <v>63</v>
      </c>
      <c r="M591" s="54" t="s">
        <v>63</v>
      </c>
      <c r="N591" s="54">
        <v>2717</v>
      </c>
    </row>
    <row r="592" spans="2:14" x14ac:dyDescent="0.25">
      <c r="B592" s="52">
        <v>2000</v>
      </c>
      <c r="C592" s="109" t="s">
        <v>3</v>
      </c>
      <c r="D592" s="51">
        <f t="shared" si="48"/>
        <v>544416</v>
      </c>
      <c r="E592" s="52">
        <f t="shared" ref="E592:N592" si="49">+SUM(E593:E606)</f>
        <v>5583</v>
      </c>
      <c r="F592" s="52">
        <f t="shared" si="49"/>
        <v>110933</v>
      </c>
      <c r="G592" s="52">
        <f t="shared" si="49"/>
        <v>162060</v>
      </c>
      <c r="H592" s="52">
        <f t="shared" si="49"/>
        <v>123758</v>
      </c>
      <c r="I592" s="52">
        <f t="shared" si="49"/>
        <v>81700</v>
      </c>
      <c r="J592" s="52">
        <f t="shared" si="49"/>
        <v>41508</v>
      </c>
      <c r="K592" s="52">
        <f t="shared" si="49"/>
        <v>11497</v>
      </c>
      <c r="L592" s="52">
        <f t="shared" si="49"/>
        <v>1583</v>
      </c>
      <c r="M592" s="52">
        <f t="shared" si="49"/>
        <v>374</v>
      </c>
      <c r="N592" s="52">
        <f t="shared" si="49"/>
        <v>5420</v>
      </c>
    </row>
    <row r="593" spans="2:14" x14ac:dyDescent="0.25">
      <c r="B593" s="52">
        <v>2000</v>
      </c>
      <c r="C593" s="110">
        <v>1</v>
      </c>
      <c r="D593" s="55">
        <f t="shared" si="48"/>
        <v>195394</v>
      </c>
      <c r="E593" s="53">
        <v>4293</v>
      </c>
      <c r="F593" s="53">
        <v>71943</v>
      </c>
      <c r="G593" s="53">
        <v>63274</v>
      </c>
      <c r="H593" s="53">
        <v>31732</v>
      </c>
      <c r="I593" s="53">
        <v>14978</v>
      </c>
      <c r="J593" s="53">
        <v>5658</v>
      </c>
      <c r="K593" s="53">
        <v>1320</v>
      </c>
      <c r="L593" s="53">
        <v>196</v>
      </c>
      <c r="M593" s="53">
        <v>48</v>
      </c>
      <c r="N593" s="53">
        <v>1952</v>
      </c>
    </row>
    <row r="594" spans="2:14" x14ac:dyDescent="0.25">
      <c r="B594" s="52">
        <v>2000</v>
      </c>
      <c r="C594" s="110">
        <v>2</v>
      </c>
      <c r="D594" s="55">
        <f t="shared" si="48"/>
        <v>150679</v>
      </c>
      <c r="E594" s="53">
        <v>824</v>
      </c>
      <c r="F594" s="53">
        <v>28015</v>
      </c>
      <c r="G594" s="53">
        <v>52730</v>
      </c>
      <c r="H594" s="53">
        <v>36918</v>
      </c>
      <c r="I594" s="53">
        <v>21620</v>
      </c>
      <c r="J594" s="53">
        <v>8572</v>
      </c>
      <c r="K594" s="53">
        <v>1558</v>
      </c>
      <c r="L594" s="53">
        <v>182</v>
      </c>
      <c r="M594" s="53">
        <v>56</v>
      </c>
      <c r="N594" s="53">
        <v>204</v>
      </c>
    </row>
    <row r="595" spans="2:14" x14ac:dyDescent="0.25">
      <c r="B595" s="52">
        <v>2000</v>
      </c>
      <c r="C595" s="110">
        <v>3</v>
      </c>
      <c r="D595" s="55">
        <f t="shared" si="48"/>
        <v>85288</v>
      </c>
      <c r="E595" s="53">
        <v>256</v>
      </c>
      <c r="F595" s="53">
        <v>7804</v>
      </c>
      <c r="G595" s="53">
        <v>27312</v>
      </c>
      <c r="H595" s="53">
        <v>24580</v>
      </c>
      <c r="I595" s="53">
        <v>15951</v>
      </c>
      <c r="J595" s="53">
        <v>7479</v>
      </c>
      <c r="K595" s="53">
        <v>1611</v>
      </c>
      <c r="L595" s="53">
        <v>158</v>
      </c>
      <c r="M595" s="53">
        <v>45</v>
      </c>
      <c r="N595" s="53">
        <v>92</v>
      </c>
    </row>
    <row r="596" spans="2:14" x14ac:dyDescent="0.25">
      <c r="B596" s="52">
        <v>2000</v>
      </c>
      <c r="C596" s="110">
        <v>4</v>
      </c>
      <c r="D596" s="55">
        <f t="shared" si="48"/>
        <v>44157</v>
      </c>
      <c r="E596" s="53">
        <v>210</v>
      </c>
      <c r="F596" s="53">
        <v>2026</v>
      </c>
      <c r="G596" s="53">
        <v>11602</v>
      </c>
      <c r="H596" s="53">
        <v>13945</v>
      </c>
      <c r="I596" s="53">
        <v>9794</v>
      </c>
      <c r="J596" s="53">
        <v>5094</v>
      </c>
      <c r="K596" s="53">
        <v>1251</v>
      </c>
      <c r="L596" s="53">
        <v>149</v>
      </c>
      <c r="M596" s="53">
        <v>42</v>
      </c>
      <c r="N596" s="53">
        <v>44</v>
      </c>
    </row>
    <row r="597" spans="2:14" x14ac:dyDescent="0.25">
      <c r="B597" s="52">
        <v>2000</v>
      </c>
      <c r="C597" s="110">
        <v>5</v>
      </c>
      <c r="D597" s="55">
        <f t="shared" si="48"/>
        <v>25299</v>
      </c>
      <c r="E597" s="53" t="s">
        <v>63</v>
      </c>
      <c r="F597" s="53">
        <v>645</v>
      </c>
      <c r="G597" s="53">
        <v>4477</v>
      </c>
      <c r="H597" s="53">
        <v>8169</v>
      </c>
      <c r="I597" s="53">
        <v>6871</v>
      </c>
      <c r="J597" s="53">
        <v>3797</v>
      </c>
      <c r="K597" s="53">
        <v>1151</v>
      </c>
      <c r="L597" s="53">
        <v>149</v>
      </c>
      <c r="M597" s="53">
        <v>17</v>
      </c>
      <c r="N597" s="53">
        <v>23</v>
      </c>
    </row>
    <row r="598" spans="2:14" x14ac:dyDescent="0.25">
      <c r="B598" s="52">
        <v>2000</v>
      </c>
      <c r="C598" s="110">
        <v>6</v>
      </c>
      <c r="D598" s="55">
        <f t="shared" si="48"/>
        <v>15820</v>
      </c>
      <c r="E598" s="53" t="s">
        <v>63</v>
      </c>
      <c r="F598" s="53">
        <v>274</v>
      </c>
      <c r="G598" s="53">
        <v>1694</v>
      </c>
      <c r="H598" s="53">
        <v>4600</v>
      </c>
      <c r="I598" s="53">
        <v>4883</v>
      </c>
      <c r="J598" s="53">
        <v>3158</v>
      </c>
      <c r="K598" s="53">
        <v>1032</v>
      </c>
      <c r="L598" s="53">
        <v>141</v>
      </c>
      <c r="M598" s="53">
        <v>29</v>
      </c>
      <c r="N598" s="53">
        <v>9</v>
      </c>
    </row>
    <row r="599" spans="2:14" x14ac:dyDescent="0.25">
      <c r="B599" s="52">
        <v>2000</v>
      </c>
      <c r="C599" s="110">
        <v>7</v>
      </c>
      <c r="D599" s="55">
        <f t="shared" si="48"/>
        <v>9423</v>
      </c>
      <c r="E599" s="53" t="s">
        <v>63</v>
      </c>
      <c r="F599" s="53">
        <v>129</v>
      </c>
      <c r="G599" s="53">
        <v>572</v>
      </c>
      <c r="H599" s="53">
        <v>2138</v>
      </c>
      <c r="I599" s="53">
        <v>3224</v>
      </c>
      <c r="J599" s="53">
        <v>2420</v>
      </c>
      <c r="K599" s="53">
        <v>817</v>
      </c>
      <c r="L599" s="53">
        <v>97</v>
      </c>
      <c r="M599" s="53">
        <v>21</v>
      </c>
      <c r="N599" s="53">
        <v>5</v>
      </c>
    </row>
    <row r="600" spans="2:14" x14ac:dyDescent="0.25">
      <c r="B600" s="52">
        <v>2000</v>
      </c>
      <c r="C600" s="110">
        <v>8</v>
      </c>
      <c r="D600" s="55">
        <f t="shared" si="48"/>
        <v>6107</v>
      </c>
      <c r="E600" s="53" t="s">
        <v>63</v>
      </c>
      <c r="F600" s="53">
        <v>97</v>
      </c>
      <c r="G600" s="53">
        <v>223</v>
      </c>
      <c r="H600" s="53">
        <v>941</v>
      </c>
      <c r="I600" s="53">
        <v>2073</v>
      </c>
      <c r="J600" s="53">
        <v>1916</v>
      </c>
      <c r="K600" s="53">
        <v>716</v>
      </c>
      <c r="L600" s="53">
        <v>114</v>
      </c>
      <c r="M600" s="53">
        <v>23</v>
      </c>
      <c r="N600" s="53">
        <v>4</v>
      </c>
    </row>
    <row r="601" spans="2:14" x14ac:dyDescent="0.25">
      <c r="B601" s="52">
        <v>2000</v>
      </c>
      <c r="C601" s="110">
        <v>9</v>
      </c>
      <c r="D601" s="55">
        <f t="shared" si="48"/>
        <v>3764</v>
      </c>
      <c r="E601" s="53" t="s">
        <v>63</v>
      </c>
      <c r="F601" s="53" t="s">
        <v>63</v>
      </c>
      <c r="G601" s="53">
        <v>107</v>
      </c>
      <c r="H601" s="53">
        <v>458</v>
      </c>
      <c r="I601" s="53">
        <v>1137</v>
      </c>
      <c r="J601" s="53">
        <v>1320</v>
      </c>
      <c r="K601" s="53">
        <v>635</v>
      </c>
      <c r="L601" s="53">
        <v>79</v>
      </c>
      <c r="M601" s="53">
        <v>25</v>
      </c>
      <c r="N601" s="53">
        <v>3</v>
      </c>
    </row>
    <row r="602" spans="2:14" x14ac:dyDescent="0.25">
      <c r="B602" s="52">
        <v>2000</v>
      </c>
      <c r="C602" s="110">
        <v>10</v>
      </c>
      <c r="D602" s="55">
        <f t="shared" si="48"/>
        <v>2425</v>
      </c>
      <c r="E602" s="53" t="s">
        <v>63</v>
      </c>
      <c r="F602" s="53" t="s">
        <v>63</v>
      </c>
      <c r="G602" s="53">
        <v>41</v>
      </c>
      <c r="H602" s="53">
        <v>162</v>
      </c>
      <c r="I602" s="53">
        <v>650</v>
      </c>
      <c r="J602" s="53">
        <v>945</v>
      </c>
      <c r="K602" s="53">
        <v>505</v>
      </c>
      <c r="L602" s="53">
        <v>102</v>
      </c>
      <c r="M602" s="53">
        <v>20</v>
      </c>
      <c r="N602" s="53" t="s">
        <v>63</v>
      </c>
    </row>
    <row r="603" spans="2:14" x14ac:dyDescent="0.25">
      <c r="B603" s="52">
        <v>2000</v>
      </c>
      <c r="C603" s="110" t="s">
        <v>64</v>
      </c>
      <c r="D603" s="55">
        <f t="shared" si="48"/>
        <v>2892</v>
      </c>
      <c r="E603" s="55" t="s">
        <v>63</v>
      </c>
      <c r="F603" s="55" t="s">
        <v>63</v>
      </c>
      <c r="G603" s="55">
        <v>28</v>
      </c>
      <c r="H603" s="55">
        <v>111</v>
      </c>
      <c r="I603" s="55">
        <v>515</v>
      </c>
      <c r="J603" s="55">
        <v>1127</v>
      </c>
      <c r="K603" s="55">
        <v>855</v>
      </c>
      <c r="L603" s="55">
        <v>205</v>
      </c>
      <c r="M603" s="55">
        <v>44</v>
      </c>
      <c r="N603" s="55">
        <v>7</v>
      </c>
    </row>
    <row r="604" spans="2:14" x14ac:dyDescent="0.25">
      <c r="B604" s="52">
        <v>2000</v>
      </c>
      <c r="C604" s="110" t="s">
        <v>65</v>
      </c>
      <c r="D604" s="55">
        <f t="shared" si="48"/>
        <v>91</v>
      </c>
      <c r="E604" s="55" t="s">
        <v>63</v>
      </c>
      <c r="F604" s="55" t="s">
        <v>63</v>
      </c>
      <c r="G604" s="55" t="s">
        <v>63</v>
      </c>
      <c r="H604" s="55">
        <v>4</v>
      </c>
      <c r="I604" s="55">
        <v>4</v>
      </c>
      <c r="J604" s="55">
        <v>22</v>
      </c>
      <c r="K604" s="55">
        <v>46</v>
      </c>
      <c r="L604" s="55">
        <v>11</v>
      </c>
      <c r="M604" s="55">
        <v>4</v>
      </c>
      <c r="N604" s="55" t="s">
        <v>63</v>
      </c>
    </row>
    <row r="605" spans="2:14" x14ac:dyDescent="0.25">
      <c r="B605" s="52">
        <v>2000</v>
      </c>
      <c r="C605" s="110" t="s">
        <v>66</v>
      </c>
      <c r="D605" s="55">
        <f t="shared" si="48"/>
        <v>0</v>
      </c>
      <c r="E605" s="55" t="s">
        <v>63</v>
      </c>
      <c r="F605" s="55" t="s">
        <v>63</v>
      </c>
      <c r="G605" s="55" t="s">
        <v>63</v>
      </c>
      <c r="H605" s="55" t="s">
        <v>63</v>
      </c>
      <c r="I605" s="55" t="s">
        <v>63</v>
      </c>
      <c r="J605" s="55" t="s">
        <v>63</v>
      </c>
      <c r="K605" s="55" t="s">
        <v>63</v>
      </c>
      <c r="L605" s="55" t="s">
        <v>63</v>
      </c>
      <c r="M605" s="55" t="s">
        <v>63</v>
      </c>
      <c r="N605" s="55" t="s">
        <v>63</v>
      </c>
    </row>
    <row r="606" spans="2:14" x14ac:dyDescent="0.25">
      <c r="B606" s="50">
        <v>2000</v>
      </c>
      <c r="C606" s="111" t="s">
        <v>62</v>
      </c>
      <c r="D606" s="54">
        <f t="shared" si="48"/>
        <v>3077</v>
      </c>
      <c r="E606" s="54" t="s">
        <v>63</v>
      </c>
      <c r="F606" s="54" t="s">
        <v>63</v>
      </c>
      <c r="G606" s="54" t="s">
        <v>63</v>
      </c>
      <c r="H606" s="54" t="s">
        <v>63</v>
      </c>
      <c r="I606" s="54" t="s">
        <v>63</v>
      </c>
      <c r="J606" s="54" t="s">
        <v>63</v>
      </c>
      <c r="K606" s="54" t="s">
        <v>63</v>
      </c>
      <c r="L606" s="54" t="s">
        <v>63</v>
      </c>
      <c r="M606" s="54" t="s">
        <v>63</v>
      </c>
      <c r="N606" s="54">
        <v>3077</v>
      </c>
    </row>
    <row r="607" spans="2:14" x14ac:dyDescent="0.25">
      <c r="B607" s="52">
        <v>2001</v>
      </c>
      <c r="C607" s="109" t="s">
        <v>3</v>
      </c>
      <c r="D607" s="51">
        <f t="shared" si="48"/>
        <v>529552</v>
      </c>
      <c r="E607" s="52">
        <f t="shared" ref="E607:N607" si="50">+SUM(E608:E621)</f>
        <v>5377</v>
      </c>
      <c r="F607" s="52">
        <f t="shared" si="50"/>
        <v>106392</v>
      </c>
      <c r="G607" s="52">
        <f t="shared" si="50"/>
        <v>157813</v>
      </c>
      <c r="H607" s="52">
        <f t="shared" si="50"/>
        <v>120391</v>
      </c>
      <c r="I607" s="52">
        <f t="shared" si="50"/>
        <v>79798</v>
      </c>
      <c r="J607" s="52">
        <f t="shared" si="50"/>
        <v>40920</v>
      </c>
      <c r="K607" s="52">
        <f t="shared" si="50"/>
        <v>11346</v>
      </c>
      <c r="L607" s="52">
        <f t="shared" si="50"/>
        <v>1660</v>
      </c>
      <c r="M607" s="52">
        <f t="shared" si="50"/>
        <v>456</v>
      </c>
      <c r="N607" s="52">
        <f t="shared" si="50"/>
        <v>5399</v>
      </c>
    </row>
    <row r="608" spans="2:14" x14ac:dyDescent="0.25">
      <c r="B608" s="52">
        <v>2001</v>
      </c>
      <c r="C608" s="110">
        <v>1</v>
      </c>
      <c r="D608" s="55">
        <f t="shared" si="48"/>
        <v>193348</v>
      </c>
      <c r="E608" s="53">
        <v>4010</v>
      </c>
      <c r="F608" s="53">
        <v>69906</v>
      </c>
      <c r="G608" s="53">
        <v>64104</v>
      </c>
      <c r="H608" s="53">
        <v>31596</v>
      </c>
      <c r="I608" s="53">
        <v>14982</v>
      </c>
      <c r="J608" s="53">
        <v>6018</v>
      </c>
      <c r="K608" s="53">
        <v>1399</v>
      </c>
      <c r="L608" s="53">
        <v>233</v>
      </c>
      <c r="M608" s="53">
        <v>67</v>
      </c>
      <c r="N608" s="53">
        <v>1033</v>
      </c>
    </row>
    <row r="609" spans="2:14" x14ac:dyDescent="0.25">
      <c r="B609" s="52">
        <v>2001</v>
      </c>
      <c r="C609" s="110">
        <v>2</v>
      </c>
      <c r="D609" s="55">
        <f t="shared" si="48"/>
        <v>142609</v>
      </c>
      <c r="E609" s="53">
        <v>796</v>
      </c>
      <c r="F609" s="53">
        <v>25434</v>
      </c>
      <c r="G609" s="53">
        <v>49223</v>
      </c>
      <c r="H609" s="53">
        <v>35544</v>
      </c>
      <c r="I609" s="53">
        <v>20976</v>
      </c>
      <c r="J609" s="53">
        <v>8581</v>
      </c>
      <c r="K609" s="53">
        <v>1640</v>
      </c>
      <c r="L609" s="53">
        <v>177</v>
      </c>
      <c r="M609" s="53">
        <v>37</v>
      </c>
      <c r="N609" s="53">
        <v>201</v>
      </c>
    </row>
    <row r="610" spans="2:14" x14ac:dyDescent="0.25">
      <c r="B610" s="52">
        <v>2001</v>
      </c>
      <c r="C610" s="110">
        <v>3</v>
      </c>
      <c r="D610" s="55">
        <f t="shared" si="48"/>
        <v>84702</v>
      </c>
      <c r="E610" s="53">
        <v>286</v>
      </c>
      <c r="F610" s="53">
        <v>7509</v>
      </c>
      <c r="G610" s="53">
        <v>26410</v>
      </c>
      <c r="H610" s="53">
        <v>24412</v>
      </c>
      <c r="I610" s="53">
        <v>16445</v>
      </c>
      <c r="J610" s="53">
        <v>7617</v>
      </c>
      <c r="K610" s="53">
        <v>1676</v>
      </c>
      <c r="L610" s="53">
        <v>190</v>
      </c>
      <c r="M610" s="53">
        <v>64</v>
      </c>
      <c r="N610" s="53">
        <v>93</v>
      </c>
    </row>
    <row r="611" spans="2:14" x14ac:dyDescent="0.25">
      <c r="B611" s="52">
        <v>2001</v>
      </c>
      <c r="C611" s="110">
        <v>4</v>
      </c>
      <c r="D611" s="55">
        <f t="shared" si="48"/>
        <v>43060</v>
      </c>
      <c r="E611" s="53">
        <v>285</v>
      </c>
      <c r="F611" s="53">
        <v>2296</v>
      </c>
      <c r="G611" s="53">
        <v>11070</v>
      </c>
      <c r="H611" s="53">
        <v>13408</v>
      </c>
      <c r="I611" s="53">
        <v>9508</v>
      </c>
      <c r="J611" s="53">
        <v>4991</v>
      </c>
      <c r="K611" s="53">
        <v>1241</v>
      </c>
      <c r="L611" s="53">
        <v>169</v>
      </c>
      <c r="M611" s="53">
        <v>40</v>
      </c>
      <c r="N611" s="53">
        <v>52</v>
      </c>
    </row>
    <row r="612" spans="2:14" x14ac:dyDescent="0.25">
      <c r="B612" s="52">
        <v>2001</v>
      </c>
      <c r="C612" s="110">
        <v>5</v>
      </c>
      <c r="D612" s="55">
        <f t="shared" si="48"/>
        <v>24148</v>
      </c>
      <c r="E612" s="53" t="s">
        <v>63</v>
      </c>
      <c r="F612" s="53">
        <v>655</v>
      </c>
      <c r="G612" s="53">
        <v>4177</v>
      </c>
      <c r="H612" s="53">
        <v>7591</v>
      </c>
      <c r="I612" s="53">
        <v>6472</v>
      </c>
      <c r="J612" s="53">
        <v>3789</v>
      </c>
      <c r="K612" s="53">
        <v>1215</v>
      </c>
      <c r="L612" s="53">
        <v>170</v>
      </c>
      <c r="M612" s="53">
        <v>40</v>
      </c>
      <c r="N612" s="53">
        <v>39</v>
      </c>
    </row>
    <row r="613" spans="2:14" x14ac:dyDescent="0.25">
      <c r="B613" s="52">
        <v>2001</v>
      </c>
      <c r="C613" s="110">
        <v>6</v>
      </c>
      <c r="D613" s="55">
        <f t="shared" si="48"/>
        <v>14631</v>
      </c>
      <c r="E613" s="53" t="s">
        <v>63</v>
      </c>
      <c r="F613" s="53">
        <v>271</v>
      </c>
      <c r="G613" s="53">
        <v>1643</v>
      </c>
      <c r="H613" s="53">
        <v>4154</v>
      </c>
      <c r="I613" s="53">
        <v>4513</v>
      </c>
      <c r="J613" s="53">
        <v>2959</v>
      </c>
      <c r="K613" s="53">
        <v>903</v>
      </c>
      <c r="L613" s="53">
        <v>143</v>
      </c>
      <c r="M613" s="53">
        <v>30</v>
      </c>
      <c r="N613" s="53">
        <v>15</v>
      </c>
    </row>
    <row r="614" spans="2:14" x14ac:dyDescent="0.25">
      <c r="B614" s="52">
        <v>2001</v>
      </c>
      <c r="C614" s="110">
        <v>7</v>
      </c>
      <c r="D614" s="55">
        <f t="shared" si="48"/>
        <v>8610</v>
      </c>
      <c r="E614" s="53" t="s">
        <v>63</v>
      </c>
      <c r="F614" s="53">
        <v>135</v>
      </c>
      <c r="G614" s="53">
        <v>598</v>
      </c>
      <c r="H614" s="53">
        <v>1867</v>
      </c>
      <c r="I614" s="53">
        <v>2988</v>
      </c>
      <c r="J614" s="53">
        <v>2148</v>
      </c>
      <c r="K614" s="53">
        <v>729</v>
      </c>
      <c r="L614" s="53">
        <v>99</v>
      </c>
      <c r="M614" s="53">
        <v>30</v>
      </c>
      <c r="N614" s="53">
        <v>16</v>
      </c>
    </row>
    <row r="615" spans="2:14" x14ac:dyDescent="0.25">
      <c r="B615" s="52">
        <v>2001</v>
      </c>
      <c r="C615" s="110">
        <v>8</v>
      </c>
      <c r="D615" s="55">
        <f t="shared" si="48"/>
        <v>5878</v>
      </c>
      <c r="E615" s="47"/>
      <c r="F615" s="53">
        <v>186</v>
      </c>
      <c r="G615" s="53">
        <v>234</v>
      </c>
      <c r="H615" s="53">
        <v>910</v>
      </c>
      <c r="I615" s="53">
        <v>1868</v>
      </c>
      <c r="J615" s="53">
        <v>1818</v>
      </c>
      <c r="K615" s="53">
        <v>722</v>
      </c>
      <c r="L615" s="53">
        <v>109</v>
      </c>
      <c r="M615" s="53">
        <v>22</v>
      </c>
      <c r="N615" s="53">
        <v>9</v>
      </c>
    </row>
    <row r="616" spans="2:14" x14ac:dyDescent="0.25">
      <c r="B616" s="52">
        <v>2001</v>
      </c>
      <c r="C616" s="110">
        <v>9</v>
      </c>
      <c r="D616" s="55">
        <f t="shared" si="48"/>
        <v>3326</v>
      </c>
      <c r="E616" s="53" t="s">
        <v>63</v>
      </c>
      <c r="F616" s="53" t="s">
        <v>63</v>
      </c>
      <c r="G616" s="53">
        <v>121</v>
      </c>
      <c r="H616" s="53">
        <v>420</v>
      </c>
      <c r="I616" s="53">
        <v>981</v>
      </c>
      <c r="J616" s="53">
        <v>1136</v>
      </c>
      <c r="K616" s="53">
        <v>536</v>
      </c>
      <c r="L616" s="53">
        <v>99</v>
      </c>
      <c r="M616" s="53">
        <v>29</v>
      </c>
      <c r="N616" s="53">
        <v>4</v>
      </c>
    </row>
    <row r="617" spans="2:14" x14ac:dyDescent="0.25">
      <c r="B617" s="52">
        <v>2001</v>
      </c>
      <c r="C617" s="110">
        <v>10</v>
      </c>
      <c r="D617" s="55">
        <f t="shared" si="48"/>
        <v>2190</v>
      </c>
      <c r="E617" s="53" t="s">
        <v>63</v>
      </c>
      <c r="F617" s="53" t="s">
        <v>63</v>
      </c>
      <c r="G617" s="53">
        <v>67</v>
      </c>
      <c r="H617" s="53">
        <v>197</v>
      </c>
      <c r="I617" s="53">
        <v>502</v>
      </c>
      <c r="J617" s="53">
        <v>844</v>
      </c>
      <c r="K617" s="53">
        <v>467</v>
      </c>
      <c r="L617" s="53">
        <v>80</v>
      </c>
      <c r="M617" s="53">
        <v>33</v>
      </c>
      <c r="N617" s="53" t="s">
        <v>63</v>
      </c>
    </row>
    <row r="618" spans="2:14" x14ac:dyDescent="0.25">
      <c r="B618" s="52">
        <v>2001</v>
      </c>
      <c r="C618" s="110" t="s">
        <v>64</v>
      </c>
      <c r="D618" s="55">
        <f t="shared" si="48"/>
        <v>2703</v>
      </c>
      <c r="E618" s="55" t="s">
        <v>63</v>
      </c>
      <c r="F618" s="55" t="s">
        <v>63</v>
      </c>
      <c r="G618" s="55">
        <v>166</v>
      </c>
      <c r="H618" s="55">
        <v>158</v>
      </c>
      <c r="I618" s="55">
        <v>466</v>
      </c>
      <c r="J618" s="55">
        <v>958</v>
      </c>
      <c r="K618" s="55">
        <v>739</v>
      </c>
      <c r="L618" s="55">
        <v>167</v>
      </c>
      <c r="M618" s="55">
        <v>46</v>
      </c>
      <c r="N618" s="55">
        <v>3</v>
      </c>
    </row>
    <row r="619" spans="2:14" x14ac:dyDescent="0.25">
      <c r="B619" s="52">
        <v>2001</v>
      </c>
      <c r="C619" s="110" t="s">
        <v>65</v>
      </c>
      <c r="D619" s="55">
        <f t="shared" si="48"/>
        <v>443</v>
      </c>
      <c r="E619" s="55" t="s">
        <v>63</v>
      </c>
      <c r="F619" s="55" t="s">
        <v>63</v>
      </c>
      <c r="G619" s="55" t="s">
        <v>63</v>
      </c>
      <c r="H619" s="55">
        <v>134</v>
      </c>
      <c r="I619" s="55">
        <v>97</v>
      </c>
      <c r="J619" s="55">
        <v>61</v>
      </c>
      <c r="K619" s="55">
        <v>79</v>
      </c>
      <c r="L619" s="55">
        <v>24</v>
      </c>
      <c r="M619" s="55">
        <v>18</v>
      </c>
      <c r="N619" s="55">
        <v>30</v>
      </c>
    </row>
    <row r="620" spans="2:14" x14ac:dyDescent="0.25">
      <c r="B620" s="52">
        <v>2001</v>
      </c>
      <c r="C620" s="110" t="s">
        <v>66</v>
      </c>
      <c r="D620" s="55">
        <f t="shared" si="48"/>
        <v>0</v>
      </c>
      <c r="E620" s="55" t="s">
        <v>63</v>
      </c>
      <c r="F620" s="55" t="s">
        <v>63</v>
      </c>
      <c r="G620" s="55" t="s">
        <v>63</v>
      </c>
      <c r="H620" s="55" t="s">
        <v>63</v>
      </c>
      <c r="I620" s="55" t="s">
        <v>63</v>
      </c>
      <c r="J620" s="55" t="s">
        <v>63</v>
      </c>
      <c r="K620" s="55" t="s">
        <v>63</v>
      </c>
      <c r="L620" s="55" t="s">
        <v>63</v>
      </c>
      <c r="M620" s="55" t="s">
        <v>63</v>
      </c>
      <c r="N620" s="55" t="s">
        <v>63</v>
      </c>
    </row>
    <row r="621" spans="2:14" x14ac:dyDescent="0.25">
      <c r="B621" s="50">
        <v>2001</v>
      </c>
      <c r="C621" s="111" t="s">
        <v>62</v>
      </c>
      <c r="D621" s="54">
        <f t="shared" si="48"/>
        <v>3904</v>
      </c>
      <c r="E621" s="54" t="s">
        <v>63</v>
      </c>
      <c r="F621" s="54" t="s">
        <v>63</v>
      </c>
      <c r="G621" s="54" t="s">
        <v>63</v>
      </c>
      <c r="H621" s="54" t="s">
        <v>63</v>
      </c>
      <c r="I621" s="54" t="s">
        <v>63</v>
      </c>
      <c r="J621" s="54" t="s">
        <v>63</v>
      </c>
      <c r="K621" s="54" t="s">
        <v>63</v>
      </c>
      <c r="L621" s="54" t="s">
        <v>63</v>
      </c>
      <c r="M621" s="54" t="s">
        <v>63</v>
      </c>
      <c r="N621" s="54">
        <v>3904</v>
      </c>
    </row>
    <row r="622" spans="2:14" x14ac:dyDescent="0.25">
      <c r="B622" s="52">
        <v>2002</v>
      </c>
      <c r="C622" s="109" t="s">
        <v>3</v>
      </c>
      <c r="D622" s="51">
        <f t="shared" si="48"/>
        <v>492678</v>
      </c>
      <c r="E622" s="52">
        <f t="shared" ref="E622:N622" si="51">+SUM(E623:E636)</f>
        <v>5148</v>
      </c>
      <c r="F622" s="52">
        <f t="shared" si="51"/>
        <v>100062</v>
      </c>
      <c r="G622" s="52">
        <f t="shared" si="51"/>
        <v>146417</v>
      </c>
      <c r="H622" s="52">
        <f t="shared" si="51"/>
        <v>110318</v>
      </c>
      <c r="I622" s="52">
        <f t="shared" si="51"/>
        <v>73522</v>
      </c>
      <c r="J622" s="52">
        <f t="shared" si="51"/>
        <v>36756</v>
      </c>
      <c r="K622" s="52">
        <f t="shared" si="51"/>
        <v>10443</v>
      </c>
      <c r="L622" s="52">
        <f t="shared" si="51"/>
        <v>1376</v>
      </c>
      <c r="M622" s="52">
        <f t="shared" si="51"/>
        <v>412</v>
      </c>
      <c r="N622" s="52">
        <f t="shared" si="51"/>
        <v>8224</v>
      </c>
    </row>
    <row r="623" spans="2:14" x14ac:dyDescent="0.25">
      <c r="B623" s="52">
        <v>2002</v>
      </c>
      <c r="C623" s="110">
        <v>1</v>
      </c>
      <c r="D623" s="55">
        <f t="shared" si="48"/>
        <v>179974</v>
      </c>
      <c r="E623" s="53">
        <v>3836</v>
      </c>
      <c r="F623" s="53">
        <v>65173</v>
      </c>
      <c r="G623" s="53">
        <v>59834</v>
      </c>
      <c r="H623" s="91">
        <v>29513</v>
      </c>
      <c r="I623" s="91">
        <v>14295</v>
      </c>
      <c r="J623" s="91">
        <v>5476</v>
      </c>
      <c r="K623" s="91">
        <v>1332</v>
      </c>
      <c r="L623" s="91">
        <v>193</v>
      </c>
      <c r="M623" s="91">
        <v>63</v>
      </c>
      <c r="N623" s="91">
        <v>259</v>
      </c>
    </row>
    <row r="624" spans="2:14" x14ac:dyDescent="0.25">
      <c r="B624" s="52">
        <v>2002</v>
      </c>
      <c r="C624" s="110">
        <v>2</v>
      </c>
      <c r="D624" s="55">
        <f t="shared" si="48"/>
        <v>132127</v>
      </c>
      <c r="E624" s="53">
        <v>770</v>
      </c>
      <c r="F624" s="53">
        <v>24014</v>
      </c>
      <c r="G624" s="91">
        <v>45219</v>
      </c>
      <c r="H624" s="91">
        <v>32460</v>
      </c>
      <c r="I624" s="91">
        <v>19868</v>
      </c>
      <c r="J624" s="91">
        <v>7981</v>
      </c>
      <c r="K624" s="91">
        <v>1483</v>
      </c>
      <c r="L624" s="91">
        <v>141</v>
      </c>
      <c r="M624" s="91">
        <v>42</v>
      </c>
      <c r="N624" s="91">
        <v>149</v>
      </c>
    </row>
    <row r="625" spans="2:14" x14ac:dyDescent="0.25">
      <c r="B625" s="52">
        <v>2002</v>
      </c>
      <c r="C625" s="110">
        <v>3</v>
      </c>
      <c r="D625" s="55">
        <f t="shared" si="48"/>
        <v>80115</v>
      </c>
      <c r="E625" s="53">
        <v>308</v>
      </c>
      <c r="F625" s="53">
        <v>7533</v>
      </c>
      <c r="G625" s="91">
        <v>24779</v>
      </c>
      <c r="H625" s="91">
        <v>22452</v>
      </c>
      <c r="I625" s="91">
        <v>15395</v>
      </c>
      <c r="J625" s="91">
        <v>7519</v>
      </c>
      <c r="K625" s="91">
        <v>1771</v>
      </c>
      <c r="L625" s="91">
        <v>194</v>
      </c>
      <c r="M625" s="91">
        <v>53</v>
      </c>
      <c r="N625" s="91">
        <v>111</v>
      </c>
    </row>
    <row r="626" spans="2:14" x14ac:dyDescent="0.25">
      <c r="B626" s="52">
        <v>2002</v>
      </c>
      <c r="C626" s="110">
        <v>4</v>
      </c>
      <c r="D626" s="55">
        <f t="shared" si="48"/>
        <v>39164</v>
      </c>
      <c r="E626" s="53">
        <v>234</v>
      </c>
      <c r="F626" s="53">
        <v>2259</v>
      </c>
      <c r="G626" s="91">
        <v>10243</v>
      </c>
      <c r="H626" s="91">
        <v>12060</v>
      </c>
      <c r="I626" s="91">
        <v>8559</v>
      </c>
      <c r="J626" s="91">
        <v>4324</v>
      </c>
      <c r="K626" s="91">
        <v>1192</v>
      </c>
      <c r="L626" s="91">
        <v>138</v>
      </c>
      <c r="M626" s="91">
        <v>42</v>
      </c>
      <c r="N626" s="91">
        <v>113</v>
      </c>
    </row>
    <row r="627" spans="2:14" x14ac:dyDescent="0.25">
      <c r="B627" s="52">
        <v>2002</v>
      </c>
      <c r="C627" s="110">
        <v>5</v>
      </c>
      <c r="D627" s="55">
        <f t="shared" si="48"/>
        <v>21881</v>
      </c>
      <c r="E627" s="91" t="s">
        <v>63</v>
      </c>
      <c r="F627" s="53">
        <v>638</v>
      </c>
      <c r="G627" s="91">
        <v>3989</v>
      </c>
      <c r="H627" s="91">
        <v>6965</v>
      </c>
      <c r="I627" s="91">
        <v>5658</v>
      </c>
      <c r="J627" s="91">
        <v>3363</v>
      </c>
      <c r="K627" s="91">
        <v>1034</v>
      </c>
      <c r="L627" s="91">
        <v>140</v>
      </c>
      <c r="M627" s="91">
        <v>29</v>
      </c>
      <c r="N627" s="91">
        <v>65</v>
      </c>
    </row>
    <row r="628" spans="2:14" x14ac:dyDescent="0.25">
      <c r="B628" s="52">
        <v>2002</v>
      </c>
      <c r="C628" s="110">
        <v>6</v>
      </c>
      <c r="D628" s="55">
        <f t="shared" si="48"/>
        <v>12749</v>
      </c>
      <c r="E628" s="91" t="s">
        <v>63</v>
      </c>
      <c r="F628" s="53">
        <v>242</v>
      </c>
      <c r="G628" s="91">
        <v>1387</v>
      </c>
      <c r="H628" s="91">
        <v>3712</v>
      </c>
      <c r="I628" s="91">
        <v>3961</v>
      </c>
      <c r="J628" s="91">
        <v>2412</v>
      </c>
      <c r="K628" s="91">
        <v>844</v>
      </c>
      <c r="L628" s="91">
        <v>111</v>
      </c>
      <c r="M628" s="91">
        <v>27</v>
      </c>
      <c r="N628" s="91">
        <v>53</v>
      </c>
    </row>
    <row r="629" spans="2:14" x14ac:dyDescent="0.25">
      <c r="B629" s="52">
        <v>2002</v>
      </c>
      <c r="C629" s="110">
        <v>7</v>
      </c>
      <c r="D629" s="55">
        <f t="shared" si="48"/>
        <v>7555</v>
      </c>
      <c r="E629" s="91" t="s">
        <v>63</v>
      </c>
      <c r="F629" s="53">
        <v>123</v>
      </c>
      <c r="G629" s="91">
        <v>536</v>
      </c>
      <c r="H629" s="91">
        <v>1735</v>
      </c>
      <c r="I629" s="91">
        <v>2536</v>
      </c>
      <c r="J629" s="91">
        <v>1818</v>
      </c>
      <c r="K629" s="91">
        <v>657</v>
      </c>
      <c r="L629" s="91">
        <v>89</v>
      </c>
      <c r="M629" s="91">
        <v>33</v>
      </c>
      <c r="N629" s="91">
        <v>28</v>
      </c>
    </row>
    <row r="630" spans="2:14" x14ac:dyDescent="0.25">
      <c r="B630" s="52">
        <v>2002</v>
      </c>
      <c r="C630" s="110">
        <v>8</v>
      </c>
      <c r="D630" s="55">
        <f t="shared" si="48"/>
        <v>4713</v>
      </c>
      <c r="E630" s="91" t="s">
        <v>63</v>
      </c>
      <c r="F630" s="53">
        <v>80</v>
      </c>
      <c r="G630" s="91">
        <v>217</v>
      </c>
      <c r="H630" s="91">
        <v>735</v>
      </c>
      <c r="I630" s="91">
        <v>1558</v>
      </c>
      <c r="J630" s="91">
        <v>1432</v>
      </c>
      <c r="K630" s="91">
        <v>559</v>
      </c>
      <c r="L630" s="91">
        <v>88</v>
      </c>
      <c r="M630" s="91">
        <v>25</v>
      </c>
      <c r="N630" s="91">
        <v>19</v>
      </c>
    </row>
    <row r="631" spans="2:14" x14ac:dyDescent="0.25">
      <c r="B631" s="52">
        <v>2002</v>
      </c>
      <c r="C631" s="110">
        <v>9</v>
      </c>
      <c r="D631" s="55">
        <f t="shared" si="48"/>
        <v>2896</v>
      </c>
      <c r="E631" s="91" t="s">
        <v>63</v>
      </c>
      <c r="F631" s="91" t="s">
        <v>63</v>
      </c>
      <c r="G631" s="91">
        <v>112</v>
      </c>
      <c r="H631" s="91">
        <v>352</v>
      </c>
      <c r="I631" s="91">
        <v>852</v>
      </c>
      <c r="J631" s="91">
        <v>986</v>
      </c>
      <c r="K631" s="91">
        <v>479</v>
      </c>
      <c r="L631" s="91">
        <v>73</v>
      </c>
      <c r="M631" s="91">
        <v>23</v>
      </c>
      <c r="N631" s="91">
        <v>19</v>
      </c>
    </row>
    <row r="632" spans="2:14" x14ac:dyDescent="0.25">
      <c r="B632" s="52">
        <v>2002</v>
      </c>
      <c r="C632" s="110">
        <v>10</v>
      </c>
      <c r="D632" s="55">
        <f t="shared" si="48"/>
        <v>1774</v>
      </c>
      <c r="E632" s="91" t="s">
        <v>63</v>
      </c>
      <c r="F632" s="91" t="s">
        <v>63</v>
      </c>
      <c r="G632" s="91">
        <v>59</v>
      </c>
      <c r="H632" s="91">
        <v>165</v>
      </c>
      <c r="I632" s="91">
        <v>451</v>
      </c>
      <c r="J632" s="91">
        <v>618</v>
      </c>
      <c r="K632" s="91">
        <v>379</v>
      </c>
      <c r="L632" s="91">
        <v>59</v>
      </c>
      <c r="M632" s="91">
        <v>29</v>
      </c>
      <c r="N632" s="91">
        <v>14</v>
      </c>
    </row>
    <row r="633" spans="2:14" x14ac:dyDescent="0.25">
      <c r="B633" s="52">
        <v>2002</v>
      </c>
      <c r="C633" s="110" t="s">
        <v>64</v>
      </c>
      <c r="D633" s="55">
        <f t="shared" si="48"/>
        <v>2266</v>
      </c>
      <c r="E633" s="91" t="s">
        <v>63</v>
      </c>
      <c r="F633" s="91" t="s">
        <v>63</v>
      </c>
      <c r="G633" s="55">
        <v>42</v>
      </c>
      <c r="H633" s="55">
        <v>163</v>
      </c>
      <c r="I633" s="55">
        <v>383</v>
      </c>
      <c r="J633" s="55">
        <v>799</v>
      </c>
      <c r="K633" s="55">
        <v>686</v>
      </c>
      <c r="L633" s="55">
        <v>133</v>
      </c>
      <c r="M633" s="55">
        <v>43</v>
      </c>
      <c r="N633" s="55">
        <v>17</v>
      </c>
    </row>
    <row r="634" spans="2:14" x14ac:dyDescent="0.25">
      <c r="B634" s="52">
        <v>2002</v>
      </c>
      <c r="C634" s="110" t="s">
        <v>65</v>
      </c>
      <c r="D634" s="55">
        <f t="shared" si="48"/>
        <v>90</v>
      </c>
      <c r="E634" s="113" t="s">
        <v>63</v>
      </c>
      <c r="F634" s="113" t="s">
        <v>63</v>
      </c>
      <c r="G634" s="55" t="s">
        <v>63</v>
      </c>
      <c r="H634" s="55">
        <v>6</v>
      </c>
      <c r="I634" s="55">
        <v>6</v>
      </c>
      <c r="J634" s="55">
        <v>28</v>
      </c>
      <c r="K634" s="55">
        <v>27</v>
      </c>
      <c r="L634" s="55">
        <v>17</v>
      </c>
      <c r="M634" s="55">
        <v>3</v>
      </c>
      <c r="N634" s="55">
        <v>3</v>
      </c>
    </row>
    <row r="635" spans="2:14" x14ac:dyDescent="0.25">
      <c r="B635" s="52">
        <v>2002</v>
      </c>
      <c r="C635" s="110" t="s">
        <v>66</v>
      </c>
      <c r="D635" s="55">
        <f t="shared" si="48"/>
        <v>0</v>
      </c>
      <c r="E635" s="113" t="s">
        <v>63</v>
      </c>
      <c r="F635" s="113" t="s">
        <v>63</v>
      </c>
      <c r="G635" s="55" t="s">
        <v>63</v>
      </c>
      <c r="H635" s="55" t="s">
        <v>63</v>
      </c>
      <c r="I635" s="55" t="s">
        <v>63</v>
      </c>
      <c r="J635" s="55" t="s">
        <v>63</v>
      </c>
      <c r="K635" s="55" t="s">
        <v>63</v>
      </c>
      <c r="L635" s="55" t="s">
        <v>63</v>
      </c>
      <c r="M635" s="55" t="s">
        <v>63</v>
      </c>
      <c r="N635" s="55" t="s">
        <v>63</v>
      </c>
    </row>
    <row r="636" spans="2:14" x14ac:dyDescent="0.25">
      <c r="B636" s="50">
        <v>2002</v>
      </c>
      <c r="C636" s="111" t="s">
        <v>62</v>
      </c>
      <c r="D636" s="54">
        <f t="shared" si="48"/>
        <v>7374</v>
      </c>
      <c r="E636" s="86" t="s">
        <v>63</v>
      </c>
      <c r="F636" s="86" t="s">
        <v>63</v>
      </c>
      <c r="G636" s="54" t="s">
        <v>63</v>
      </c>
      <c r="H636" s="54" t="s">
        <v>63</v>
      </c>
      <c r="I636" s="54" t="s">
        <v>63</v>
      </c>
      <c r="J636" s="54" t="s">
        <v>63</v>
      </c>
      <c r="K636" s="54" t="s">
        <v>63</v>
      </c>
      <c r="L636" s="54" t="s">
        <v>63</v>
      </c>
      <c r="M636" s="54" t="s">
        <v>63</v>
      </c>
      <c r="N636" s="54">
        <v>7374</v>
      </c>
    </row>
    <row r="637" spans="2:14" x14ac:dyDescent="0.25">
      <c r="B637" s="52">
        <v>2003</v>
      </c>
      <c r="C637" s="109" t="s">
        <v>3</v>
      </c>
      <c r="D637" s="52">
        <f t="shared" ref="D637:D700" si="52">SUM(E637:N637)</f>
        <v>555614</v>
      </c>
      <c r="E637" s="52">
        <f t="shared" ref="E637:M637" si="53">SUM(E638:E651)</f>
        <v>6005</v>
      </c>
      <c r="F637" s="52">
        <f t="shared" si="53"/>
        <v>114216</v>
      </c>
      <c r="G637" s="52">
        <f t="shared" si="53"/>
        <v>164813</v>
      </c>
      <c r="H637" s="52">
        <f t="shared" si="53"/>
        <v>124857</v>
      </c>
      <c r="I637" s="52">
        <f t="shared" si="53"/>
        <v>82576</v>
      </c>
      <c r="J637" s="52">
        <f t="shared" si="53"/>
        <v>41861</v>
      </c>
      <c r="K637" s="52">
        <f t="shared" si="53"/>
        <v>12235</v>
      </c>
      <c r="L637" s="52">
        <f t="shared" si="53"/>
        <v>1693</v>
      </c>
      <c r="M637" s="52">
        <f t="shared" si="53"/>
        <v>431</v>
      </c>
      <c r="N637" s="52">
        <f>+SUM(N638:N651)</f>
        <v>6927</v>
      </c>
    </row>
    <row r="638" spans="2:14" x14ac:dyDescent="0.25">
      <c r="B638" s="52">
        <v>2003</v>
      </c>
      <c r="C638" s="110">
        <v>1</v>
      </c>
      <c r="D638" s="53">
        <f t="shared" si="52"/>
        <v>207270</v>
      </c>
      <c r="E638" s="53">
        <v>4590</v>
      </c>
      <c r="F638" s="53">
        <v>75940</v>
      </c>
      <c r="G638" s="53">
        <v>67782</v>
      </c>
      <c r="H638" s="53">
        <v>33767</v>
      </c>
      <c r="I638" s="53">
        <v>16430</v>
      </c>
      <c r="J638" s="53">
        <v>6461</v>
      </c>
      <c r="K638" s="53">
        <v>1581</v>
      </c>
      <c r="L638" s="53">
        <v>278</v>
      </c>
      <c r="M638" s="53">
        <v>56</v>
      </c>
      <c r="N638" s="53">
        <v>385</v>
      </c>
    </row>
    <row r="639" spans="2:14" x14ac:dyDescent="0.25">
      <c r="B639" s="52">
        <v>2003</v>
      </c>
      <c r="C639" s="110">
        <v>2</v>
      </c>
      <c r="D639" s="53">
        <f t="shared" si="52"/>
        <v>149287</v>
      </c>
      <c r="E639" s="53">
        <v>900</v>
      </c>
      <c r="F639" s="53">
        <v>26582</v>
      </c>
      <c r="G639" s="53">
        <v>51365</v>
      </c>
      <c r="H639" s="53">
        <v>36940</v>
      </c>
      <c r="I639" s="53">
        <v>22063</v>
      </c>
      <c r="J639" s="53">
        <v>9159</v>
      </c>
      <c r="K639" s="53">
        <v>1901</v>
      </c>
      <c r="L639" s="53">
        <v>184</v>
      </c>
      <c r="M639" s="53">
        <v>50</v>
      </c>
      <c r="N639" s="53">
        <v>143</v>
      </c>
    </row>
    <row r="640" spans="2:14" x14ac:dyDescent="0.25">
      <c r="B640" s="52">
        <v>2003</v>
      </c>
      <c r="C640" s="110">
        <v>3</v>
      </c>
      <c r="D640" s="53">
        <f t="shared" si="52"/>
        <v>88202</v>
      </c>
      <c r="E640" s="53">
        <v>388</v>
      </c>
      <c r="F640" s="53">
        <v>8142</v>
      </c>
      <c r="G640" s="53">
        <v>27488</v>
      </c>
      <c r="H640" s="53">
        <v>24986</v>
      </c>
      <c r="I640" s="53">
        <v>16964</v>
      </c>
      <c r="J640" s="53">
        <v>7988</v>
      </c>
      <c r="K640" s="53">
        <v>1879</v>
      </c>
      <c r="L640" s="53">
        <v>210</v>
      </c>
      <c r="M640" s="53">
        <v>56</v>
      </c>
      <c r="N640" s="53">
        <v>101</v>
      </c>
    </row>
    <row r="641" spans="2:14" x14ac:dyDescent="0.25">
      <c r="B641" s="52">
        <v>2003</v>
      </c>
      <c r="C641" s="110">
        <v>4</v>
      </c>
      <c r="D641" s="53">
        <f t="shared" si="52"/>
        <v>43910</v>
      </c>
      <c r="E641" s="53">
        <v>127</v>
      </c>
      <c r="F641" s="53">
        <v>2261</v>
      </c>
      <c r="G641" s="53">
        <v>11183</v>
      </c>
      <c r="H641" s="53">
        <v>13793</v>
      </c>
      <c r="I641" s="53">
        <v>9828</v>
      </c>
      <c r="J641" s="53">
        <v>5104</v>
      </c>
      <c r="K641" s="53">
        <v>1365</v>
      </c>
      <c r="L641" s="53">
        <v>173</v>
      </c>
      <c r="M641" s="53">
        <v>33</v>
      </c>
      <c r="N641" s="53">
        <v>43</v>
      </c>
    </row>
    <row r="642" spans="2:14" x14ac:dyDescent="0.25">
      <c r="B642" s="52">
        <v>2003</v>
      </c>
      <c r="C642" s="110">
        <v>5</v>
      </c>
      <c r="D642" s="53">
        <f t="shared" si="52"/>
        <v>24009</v>
      </c>
      <c r="E642" s="53" t="s">
        <v>63</v>
      </c>
      <c r="F642" s="53">
        <v>704</v>
      </c>
      <c r="G642" s="53">
        <v>4173</v>
      </c>
      <c r="H642" s="53">
        <v>7700</v>
      </c>
      <c r="I642" s="53">
        <v>6422</v>
      </c>
      <c r="J642" s="53">
        <v>3639</v>
      </c>
      <c r="K642" s="53">
        <v>1175</v>
      </c>
      <c r="L642" s="53">
        <v>128</v>
      </c>
      <c r="M642" s="53">
        <v>34</v>
      </c>
      <c r="N642" s="53">
        <v>34</v>
      </c>
    </row>
    <row r="643" spans="2:14" x14ac:dyDescent="0.25">
      <c r="B643" s="52">
        <v>2003</v>
      </c>
      <c r="C643" s="110">
        <v>6</v>
      </c>
      <c r="D643" s="53">
        <f t="shared" si="52"/>
        <v>14608</v>
      </c>
      <c r="E643" s="53" t="s">
        <v>63</v>
      </c>
      <c r="F643" s="53">
        <v>331</v>
      </c>
      <c r="G643" s="53">
        <v>1583</v>
      </c>
      <c r="H643" s="53">
        <v>4150</v>
      </c>
      <c r="I643" s="53">
        <v>4490</v>
      </c>
      <c r="J643" s="53">
        <v>2851</v>
      </c>
      <c r="K643" s="53">
        <v>991</v>
      </c>
      <c r="L643" s="53">
        <v>154</v>
      </c>
      <c r="M643" s="53">
        <v>37</v>
      </c>
      <c r="N643" s="53">
        <v>21</v>
      </c>
    </row>
    <row r="644" spans="2:14" x14ac:dyDescent="0.25">
      <c r="B644" s="52">
        <v>2003</v>
      </c>
      <c r="C644" s="110">
        <v>7</v>
      </c>
      <c r="D644" s="53">
        <f t="shared" si="52"/>
        <v>8625</v>
      </c>
      <c r="E644" s="53" t="s">
        <v>63</v>
      </c>
      <c r="F644" s="53">
        <v>175</v>
      </c>
      <c r="G644" s="53">
        <v>668</v>
      </c>
      <c r="H644" s="53">
        <v>1948</v>
      </c>
      <c r="I644" s="53">
        <v>2778</v>
      </c>
      <c r="J644" s="53">
        <v>2095</v>
      </c>
      <c r="K644" s="53">
        <v>797</v>
      </c>
      <c r="L644" s="53">
        <v>114</v>
      </c>
      <c r="M644" s="53">
        <v>28</v>
      </c>
      <c r="N644" s="53">
        <v>22</v>
      </c>
    </row>
    <row r="645" spans="2:14" x14ac:dyDescent="0.25">
      <c r="B645" s="52">
        <v>2003</v>
      </c>
      <c r="C645" s="110">
        <v>8</v>
      </c>
      <c r="D645" s="53">
        <f t="shared" si="52"/>
        <v>5366</v>
      </c>
      <c r="E645" s="53" t="s">
        <v>63</v>
      </c>
      <c r="F645" s="53">
        <v>81</v>
      </c>
      <c r="G645" s="53">
        <v>294</v>
      </c>
      <c r="H645" s="53">
        <v>856</v>
      </c>
      <c r="I645" s="53">
        <v>1678</v>
      </c>
      <c r="J645" s="53">
        <v>1669</v>
      </c>
      <c r="K645" s="53">
        <v>642</v>
      </c>
      <c r="L645" s="53">
        <v>108</v>
      </c>
      <c r="M645" s="53">
        <v>27</v>
      </c>
      <c r="N645" s="53">
        <v>11</v>
      </c>
    </row>
    <row r="646" spans="2:14" x14ac:dyDescent="0.25">
      <c r="B646" s="52">
        <v>2003</v>
      </c>
      <c r="C646" s="110">
        <v>9</v>
      </c>
      <c r="D646" s="53">
        <f t="shared" si="52"/>
        <v>3223</v>
      </c>
      <c r="E646" s="53" t="s">
        <v>63</v>
      </c>
      <c r="F646" s="53" t="s">
        <v>63</v>
      </c>
      <c r="G646" s="53">
        <v>132</v>
      </c>
      <c r="H646" s="53">
        <v>362</v>
      </c>
      <c r="I646" s="53">
        <v>959</v>
      </c>
      <c r="J646" s="53">
        <v>1107</v>
      </c>
      <c r="K646" s="53">
        <v>561</v>
      </c>
      <c r="L646" s="53">
        <v>72</v>
      </c>
      <c r="M646" s="53">
        <v>23</v>
      </c>
      <c r="N646" s="53">
        <v>7</v>
      </c>
    </row>
    <row r="647" spans="2:14" x14ac:dyDescent="0.25">
      <c r="B647" s="51">
        <v>2003</v>
      </c>
      <c r="C647" s="110">
        <v>10</v>
      </c>
      <c r="D647" s="55">
        <f t="shared" si="52"/>
        <v>2320</v>
      </c>
      <c r="E647" s="55" t="s">
        <v>63</v>
      </c>
      <c r="F647" s="55" t="s">
        <v>63</v>
      </c>
      <c r="G647" s="55">
        <v>77</v>
      </c>
      <c r="H647" s="55">
        <v>210</v>
      </c>
      <c r="I647" s="55">
        <v>531</v>
      </c>
      <c r="J647" s="55">
        <v>830</v>
      </c>
      <c r="K647" s="55">
        <v>519</v>
      </c>
      <c r="L647" s="55">
        <v>113</v>
      </c>
      <c r="M647" s="55">
        <v>38</v>
      </c>
      <c r="N647" s="55">
        <v>2</v>
      </c>
    </row>
    <row r="648" spans="2:14" x14ac:dyDescent="0.25">
      <c r="B648" s="51">
        <v>2003</v>
      </c>
      <c r="C648" s="110" t="s">
        <v>64</v>
      </c>
      <c r="D648" s="55">
        <f t="shared" si="52"/>
        <v>2553</v>
      </c>
      <c r="E648" s="55" t="s">
        <v>63</v>
      </c>
      <c r="F648" s="55" t="s">
        <v>63</v>
      </c>
      <c r="G648" s="55">
        <v>68</v>
      </c>
      <c r="H648" s="55">
        <v>138</v>
      </c>
      <c r="I648" s="55">
        <v>424</v>
      </c>
      <c r="J648" s="55">
        <v>931</v>
      </c>
      <c r="K648" s="55">
        <v>792</v>
      </c>
      <c r="L648" s="55">
        <v>148</v>
      </c>
      <c r="M648" s="55">
        <v>47</v>
      </c>
      <c r="N648" s="55">
        <v>5</v>
      </c>
    </row>
    <row r="649" spans="2:14" x14ac:dyDescent="0.25">
      <c r="B649" s="51">
        <v>2003</v>
      </c>
      <c r="C649" s="110" t="s">
        <v>65</v>
      </c>
      <c r="D649" s="55">
        <f t="shared" si="52"/>
        <v>92</v>
      </c>
      <c r="E649" s="55" t="s">
        <v>63</v>
      </c>
      <c r="F649" s="55" t="s">
        <v>63</v>
      </c>
      <c r="G649" s="55" t="s">
        <v>63</v>
      </c>
      <c r="H649" s="55">
        <v>7</v>
      </c>
      <c r="I649" s="55">
        <v>9</v>
      </c>
      <c r="J649" s="55">
        <v>27</v>
      </c>
      <c r="K649" s="55">
        <v>32</v>
      </c>
      <c r="L649" s="55">
        <v>11</v>
      </c>
      <c r="M649" s="55">
        <v>2</v>
      </c>
      <c r="N649" s="55">
        <v>4</v>
      </c>
    </row>
    <row r="650" spans="2:14" x14ac:dyDescent="0.25">
      <c r="B650" s="51">
        <v>2003</v>
      </c>
      <c r="C650" s="110" t="s">
        <v>66</v>
      </c>
      <c r="D650" s="55">
        <f t="shared" si="52"/>
        <v>0</v>
      </c>
      <c r="E650" s="55" t="s">
        <v>63</v>
      </c>
      <c r="F650" s="55" t="s">
        <v>63</v>
      </c>
      <c r="G650" s="55" t="s">
        <v>63</v>
      </c>
      <c r="H650" s="55" t="s">
        <v>63</v>
      </c>
      <c r="I650" s="55" t="s">
        <v>63</v>
      </c>
      <c r="J650" s="55" t="s">
        <v>63</v>
      </c>
      <c r="K650" s="55" t="s">
        <v>63</v>
      </c>
      <c r="L650" s="55" t="s">
        <v>63</v>
      </c>
      <c r="M650" s="55" t="s">
        <v>63</v>
      </c>
      <c r="N650" s="55" t="s">
        <v>63</v>
      </c>
    </row>
    <row r="651" spans="2:14" x14ac:dyDescent="0.25">
      <c r="B651" s="50">
        <v>2003</v>
      </c>
      <c r="C651" s="111" t="s">
        <v>62</v>
      </c>
      <c r="D651" s="54">
        <f t="shared" si="52"/>
        <v>6149</v>
      </c>
      <c r="E651" s="54" t="s">
        <v>63</v>
      </c>
      <c r="F651" s="54" t="s">
        <v>63</v>
      </c>
      <c r="G651" s="54" t="s">
        <v>63</v>
      </c>
      <c r="H651" s="54" t="s">
        <v>63</v>
      </c>
      <c r="I651" s="54" t="s">
        <v>63</v>
      </c>
      <c r="J651" s="54" t="s">
        <v>63</v>
      </c>
      <c r="K651" s="54" t="s">
        <v>63</v>
      </c>
      <c r="L651" s="54" t="s">
        <v>63</v>
      </c>
      <c r="M651" s="54" t="s">
        <v>63</v>
      </c>
      <c r="N651" s="54">
        <v>6149</v>
      </c>
    </row>
    <row r="652" spans="2:14" x14ac:dyDescent="0.25">
      <c r="B652" s="52">
        <v>2004</v>
      </c>
      <c r="C652" s="109" t="s">
        <v>3</v>
      </c>
      <c r="D652" s="52">
        <f t="shared" si="52"/>
        <v>637799</v>
      </c>
      <c r="E652" s="52">
        <f t="shared" ref="E652:M652" si="54">SUM(E653:E666)</f>
        <v>7332</v>
      </c>
      <c r="F652" s="52">
        <f t="shared" si="54"/>
        <v>131104</v>
      </c>
      <c r="G652" s="52">
        <f t="shared" si="54"/>
        <v>183483</v>
      </c>
      <c r="H652" s="52">
        <f t="shared" si="54"/>
        <v>136604</v>
      </c>
      <c r="I652" s="52">
        <f t="shared" si="54"/>
        <v>87541</v>
      </c>
      <c r="J652" s="52">
        <f t="shared" si="54"/>
        <v>44294</v>
      </c>
      <c r="K652" s="52">
        <f t="shared" si="54"/>
        <v>13270</v>
      </c>
      <c r="L652" s="52">
        <f t="shared" si="54"/>
        <v>1770</v>
      </c>
      <c r="M652" s="52">
        <f t="shared" si="54"/>
        <v>404</v>
      </c>
      <c r="N652" s="52">
        <f>+SUM(N653:N666)</f>
        <v>31997</v>
      </c>
    </row>
    <row r="653" spans="2:14" x14ac:dyDescent="0.25">
      <c r="B653" s="52">
        <v>2004</v>
      </c>
      <c r="C653" s="110">
        <v>1</v>
      </c>
      <c r="D653" s="53">
        <f t="shared" si="52"/>
        <v>224025</v>
      </c>
      <c r="E653" s="55">
        <v>5527</v>
      </c>
      <c r="F653" s="55">
        <v>84606</v>
      </c>
      <c r="G653" s="55">
        <v>72545</v>
      </c>
      <c r="H653" s="55">
        <v>35381</v>
      </c>
      <c r="I653" s="55">
        <v>16855</v>
      </c>
      <c r="J653" s="55">
        <v>6690</v>
      </c>
      <c r="K653" s="55">
        <v>1709</v>
      </c>
      <c r="L653" s="55">
        <v>287</v>
      </c>
      <c r="M653" s="55">
        <v>68</v>
      </c>
      <c r="N653" s="55">
        <v>357</v>
      </c>
    </row>
    <row r="654" spans="2:14" x14ac:dyDescent="0.25">
      <c r="B654" s="52">
        <v>2004</v>
      </c>
      <c r="C654" s="110">
        <v>2</v>
      </c>
      <c r="D654" s="53">
        <f t="shared" si="52"/>
        <v>161448</v>
      </c>
      <c r="E654" s="55">
        <v>1129</v>
      </c>
      <c r="F654" s="55">
        <v>31284</v>
      </c>
      <c r="G654" s="55">
        <v>56943</v>
      </c>
      <c r="H654" s="55">
        <v>38663</v>
      </c>
      <c r="I654" s="55">
        <v>22207</v>
      </c>
      <c r="J654" s="55">
        <v>9016</v>
      </c>
      <c r="K654" s="55">
        <v>1854</v>
      </c>
      <c r="L654" s="55">
        <v>186</v>
      </c>
      <c r="M654" s="55">
        <v>42</v>
      </c>
      <c r="N654" s="55">
        <v>124</v>
      </c>
    </row>
    <row r="655" spans="2:14" x14ac:dyDescent="0.25">
      <c r="B655" s="52">
        <v>2004</v>
      </c>
      <c r="C655" s="110">
        <v>3</v>
      </c>
      <c r="D655" s="53">
        <f t="shared" si="52"/>
        <v>97771</v>
      </c>
      <c r="E655" s="55">
        <v>417</v>
      </c>
      <c r="F655" s="55">
        <v>9986</v>
      </c>
      <c r="G655" s="55">
        <v>31548</v>
      </c>
      <c r="H655" s="55">
        <v>27736</v>
      </c>
      <c r="I655" s="55">
        <v>17569</v>
      </c>
      <c r="J655" s="55">
        <v>8277</v>
      </c>
      <c r="K655" s="55">
        <v>1930</v>
      </c>
      <c r="L655" s="55">
        <v>174</v>
      </c>
      <c r="M655" s="55">
        <v>34</v>
      </c>
      <c r="N655" s="55">
        <v>100</v>
      </c>
    </row>
    <row r="656" spans="2:14" x14ac:dyDescent="0.25">
      <c r="B656" s="52">
        <v>2004</v>
      </c>
      <c r="C656" s="110">
        <v>4</v>
      </c>
      <c r="D656" s="53">
        <f t="shared" si="52"/>
        <v>50591</v>
      </c>
      <c r="E656" s="55">
        <v>259</v>
      </c>
      <c r="F656" s="55">
        <v>3127</v>
      </c>
      <c r="G656" s="55">
        <v>13290</v>
      </c>
      <c r="H656" s="55">
        <v>15847</v>
      </c>
      <c r="I656" s="55">
        <v>10701</v>
      </c>
      <c r="J656" s="55">
        <v>5553</v>
      </c>
      <c r="K656" s="55">
        <v>1560</v>
      </c>
      <c r="L656" s="55">
        <v>137</v>
      </c>
      <c r="M656" s="55">
        <v>36</v>
      </c>
      <c r="N656" s="55">
        <v>81</v>
      </c>
    </row>
    <row r="657" spans="2:14" x14ac:dyDescent="0.25">
      <c r="B657" s="52">
        <v>2004</v>
      </c>
      <c r="C657" s="110">
        <v>5</v>
      </c>
      <c r="D657" s="53">
        <f t="shared" si="52"/>
        <v>28431</v>
      </c>
      <c r="E657" s="55" t="s">
        <v>63</v>
      </c>
      <c r="F657" s="55">
        <v>1072</v>
      </c>
      <c r="G657" s="55">
        <v>5244</v>
      </c>
      <c r="H657" s="55">
        <v>9314</v>
      </c>
      <c r="I657" s="55">
        <v>7183</v>
      </c>
      <c r="J657" s="55">
        <v>4007</v>
      </c>
      <c r="K657" s="55">
        <v>1334</v>
      </c>
      <c r="L657" s="55">
        <v>153</v>
      </c>
      <c r="M657" s="55">
        <v>37</v>
      </c>
      <c r="N657" s="55">
        <v>87</v>
      </c>
    </row>
    <row r="658" spans="2:14" x14ac:dyDescent="0.25">
      <c r="B658" s="52">
        <v>2004</v>
      </c>
      <c r="C658" s="110">
        <v>6</v>
      </c>
      <c r="D658" s="53">
        <f t="shared" si="52"/>
        <v>17411</v>
      </c>
      <c r="E658" s="55" t="s">
        <v>63</v>
      </c>
      <c r="F658" s="55">
        <v>534</v>
      </c>
      <c r="G658" s="55">
        <v>2052</v>
      </c>
      <c r="H658" s="55">
        <v>4983</v>
      </c>
      <c r="I658" s="55">
        <v>5169</v>
      </c>
      <c r="J658" s="55">
        <v>3242</v>
      </c>
      <c r="K658" s="55">
        <v>1151</v>
      </c>
      <c r="L658" s="55">
        <v>152</v>
      </c>
      <c r="M658" s="55">
        <v>40</v>
      </c>
      <c r="N658" s="55">
        <v>88</v>
      </c>
    </row>
    <row r="659" spans="2:14" x14ac:dyDescent="0.25">
      <c r="B659" s="52">
        <v>2004</v>
      </c>
      <c r="C659" s="110">
        <v>7</v>
      </c>
      <c r="D659" s="53">
        <f t="shared" si="52"/>
        <v>10705</v>
      </c>
      <c r="E659" s="55" t="s">
        <v>63</v>
      </c>
      <c r="F659" s="55">
        <v>314</v>
      </c>
      <c r="G659" s="55">
        <v>974</v>
      </c>
      <c r="H659" s="55">
        <v>2488</v>
      </c>
      <c r="I659" s="55">
        <v>3381</v>
      </c>
      <c r="J659" s="55">
        <v>2378</v>
      </c>
      <c r="K659" s="55">
        <v>922</v>
      </c>
      <c r="L659" s="55">
        <v>133</v>
      </c>
      <c r="M659" s="55">
        <v>30</v>
      </c>
      <c r="N659" s="55">
        <v>85</v>
      </c>
    </row>
    <row r="660" spans="2:14" x14ac:dyDescent="0.25">
      <c r="B660" s="52">
        <v>2004</v>
      </c>
      <c r="C660" s="110">
        <v>8</v>
      </c>
      <c r="D660" s="53">
        <f t="shared" si="52"/>
        <v>6914</v>
      </c>
      <c r="E660" s="55" t="s">
        <v>63</v>
      </c>
      <c r="F660" s="55">
        <v>181</v>
      </c>
      <c r="G660" s="55">
        <v>389</v>
      </c>
      <c r="H660" s="55">
        <v>1125</v>
      </c>
      <c r="I660" s="55">
        <v>2187</v>
      </c>
      <c r="J660" s="55">
        <v>1974</v>
      </c>
      <c r="K660" s="55">
        <v>849</v>
      </c>
      <c r="L660" s="55">
        <v>115</v>
      </c>
      <c r="M660" s="55">
        <v>24</v>
      </c>
      <c r="N660" s="55">
        <v>70</v>
      </c>
    </row>
    <row r="661" spans="2:14" x14ac:dyDescent="0.25">
      <c r="B661" s="52">
        <v>2004</v>
      </c>
      <c r="C661" s="110">
        <v>9</v>
      </c>
      <c r="D661" s="53">
        <f t="shared" si="52"/>
        <v>3913</v>
      </c>
      <c r="E661" s="55" t="s">
        <v>63</v>
      </c>
      <c r="F661" s="55" t="s">
        <v>63</v>
      </c>
      <c r="G661" s="55">
        <v>205</v>
      </c>
      <c r="H661" s="55">
        <v>512</v>
      </c>
      <c r="I661" s="55">
        <v>1078</v>
      </c>
      <c r="J661" s="55">
        <v>1262</v>
      </c>
      <c r="K661" s="55">
        <v>642</v>
      </c>
      <c r="L661" s="55">
        <v>114</v>
      </c>
      <c r="M661" s="55">
        <v>25</v>
      </c>
      <c r="N661" s="55">
        <v>75</v>
      </c>
    </row>
    <row r="662" spans="2:14" x14ac:dyDescent="0.25">
      <c r="B662" s="52">
        <v>2004</v>
      </c>
      <c r="C662" s="110">
        <v>10</v>
      </c>
      <c r="D662" s="55">
        <f t="shared" si="52"/>
        <v>2579</v>
      </c>
      <c r="E662" s="55" t="s">
        <v>63</v>
      </c>
      <c r="F662" s="55" t="s">
        <v>63</v>
      </c>
      <c r="G662" s="55">
        <v>164</v>
      </c>
      <c r="H662" s="55">
        <v>275</v>
      </c>
      <c r="I662" s="55">
        <v>627</v>
      </c>
      <c r="J662" s="55">
        <v>851</v>
      </c>
      <c r="K662" s="55">
        <v>468</v>
      </c>
      <c r="L662" s="55">
        <v>109</v>
      </c>
      <c r="M662" s="55">
        <v>26</v>
      </c>
      <c r="N662" s="55">
        <v>59</v>
      </c>
    </row>
    <row r="663" spans="2:14" x14ac:dyDescent="0.25">
      <c r="B663" s="52">
        <v>2004</v>
      </c>
      <c r="C663" s="110" t="s">
        <v>64</v>
      </c>
      <c r="D663" s="55">
        <f t="shared" si="52"/>
        <v>3076</v>
      </c>
      <c r="E663" s="55" t="s">
        <v>63</v>
      </c>
      <c r="F663" s="55" t="s">
        <v>63</v>
      </c>
      <c r="G663" s="55">
        <v>129</v>
      </c>
      <c r="H663" s="55">
        <v>271</v>
      </c>
      <c r="I663" s="55">
        <v>563</v>
      </c>
      <c r="J663" s="55">
        <v>1010</v>
      </c>
      <c r="K663" s="55">
        <v>812</v>
      </c>
      <c r="L663" s="55">
        <v>194</v>
      </c>
      <c r="M663" s="55">
        <v>40</v>
      </c>
      <c r="N663" s="55">
        <v>57</v>
      </c>
    </row>
    <row r="664" spans="2:14" x14ac:dyDescent="0.25">
      <c r="B664" s="52">
        <v>2004</v>
      </c>
      <c r="C664" s="110" t="s">
        <v>65</v>
      </c>
      <c r="D664" s="55">
        <f t="shared" si="52"/>
        <v>136</v>
      </c>
      <c r="E664" s="55" t="s">
        <v>63</v>
      </c>
      <c r="F664" s="55" t="s">
        <v>63</v>
      </c>
      <c r="G664" s="55" t="s">
        <v>63</v>
      </c>
      <c r="H664" s="55">
        <v>9</v>
      </c>
      <c r="I664" s="55">
        <v>20</v>
      </c>
      <c r="J664" s="55">
        <v>34</v>
      </c>
      <c r="K664" s="55">
        <v>38</v>
      </c>
      <c r="L664" s="55">
        <v>15</v>
      </c>
      <c r="M664" s="55">
        <v>2</v>
      </c>
      <c r="N664" s="55">
        <v>18</v>
      </c>
    </row>
    <row r="665" spans="2:14" x14ac:dyDescent="0.25">
      <c r="B665" s="52">
        <v>2004</v>
      </c>
      <c r="C665" s="110" t="s">
        <v>66</v>
      </c>
      <c r="D665" s="55">
        <f t="shared" si="52"/>
        <v>3</v>
      </c>
      <c r="E665" s="55" t="s">
        <v>63</v>
      </c>
      <c r="F665" s="55" t="s">
        <v>63</v>
      </c>
      <c r="G665" s="55" t="s">
        <v>63</v>
      </c>
      <c r="H665" s="55" t="s">
        <v>63</v>
      </c>
      <c r="I665" s="55">
        <v>1</v>
      </c>
      <c r="J665" s="55" t="s">
        <v>63</v>
      </c>
      <c r="K665" s="55">
        <v>1</v>
      </c>
      <c r="L665" s="55">
        <v>1</v>
      </c>
      <c r="M665" s="55" t="s">
        <v>63</v>
      </c>
      <c r="N665" s="55" t="s">
        <v>63</v>
      </c>
    </row>
    <row r="666" spans="2:14" x14ac:dyDescent="0.25">
      <c r="B666" s="50">
        <v>2004</v>
      </c>
      <c r="C666" s="111" t="s">
        <v>62</v>
      </c>
      <c r="D666" s="54">
        <f t="shared" si="52"/>
        <v>30796</v>
      </c>
      <c r="E666" s="54" t="s">
        <v>63</v>
      </c>
      <c r="F666" s="54" t="s">
        <v>63</v>
      </c>
      <c r="G666" s="54" t="s">
        <v>63</v>
      </c>
      <c r="H666" s="54" t="s">
        <v>63</v>
      </c>
      <c r="I666" s="54" t="s">
        <v>63</v>
      </c>
      <c r="J666" s="54" t="s">
        <v>63</v>
      </c>
      <c r="K666" s="54" t="s">
        <v>63</v>
      </c>
      <c r="L666" s="54" t="s">
        <v>63</v>
      </c>
      <c r="M666" s="54" t="s">
        <v>63</v>
      </c>
      <c r="N666" s="54">
        <v>30796</v>
      </c>
    </row>
    <row r="667" spans="2:14" x14ac:dyDescent="0.25">
      <c r="B667" s="51">
        <v>2005</v>
      </c>
      <c r="C667" s="109" t="s">
        <v>3</v>
      </c>
      <c r="D667" s="52">
        <f t="shared" si="52"/>
        <v>665997</v>
      </c>
      <c r="E667" s="52">
        <f t="shared" ref="E667:M667" si="55">SUM(E668:E681)</f>
        <v>7459</v>
      </c>
      <c r="F667" s="52">
        <f t="shared" si="55"/>
        <v>142634</v>
      </c>
      <c r="G667" s="52">
        <f t="shared" si="55"/>
        <v>198544</v>
      </c>
      <c r="H667" s="52">
        <f t="shared" si="55"/>
        <v>149549</v>
      </c>
      <c r="I667" s="52">
        <f t="shared" si="55"/>
        <v>94455</v>
      </c>
      <c r="J667" s="52">
        <f t="shared" si="55"/>
        <v>47931</v>
      </c>
      <c r="K667" s="52">
        <f t="shared" si="55"/>
        <v>14227</v>
      </c>
      <c r="L667" s="52">
        <f t="shared" si="55"/>
        <v>1936</v>
      </c>
      <c r="M667" s="52">
        <f t="shared" si="55"/>
        <v>255</v>
      </c>
      <c r="N667" s="52">
        <f>+SUM(N668:N681)</f>
        <v>9007</v>
      </c>
    </row>
    <row r="668" spans="2:14" x14ac:dyDescent="0.25">
      <c r="B668" s="51">
        <v>2005</v>
      </c>
      <c r="C668" s="110">
        <v>1</v>
      </c>
      <c r="D668" s="53">
        <f t="shared" si="52"/>
        <v>234044</v>
      </c>
      <c r="E668" s="55">
        <v>5934</v>
      </c>
      <c r="F668" s="55">
        <v>90952</v>
      </c>
      <c r="G668" s="55">
        <v>74854</v>
      </c>
      <c r="H668" s="55">
        <v>36748</v>
      </c>
      <c r="I668" s="55">
        <v>17083</v>
      </c>
      <c r="J668" s="55">
        <v>6558</v>
      </c>
      <c r="K668" s="55">
        <v>1554</v>
      </c>
      <c r="L668" s="55">
        <v>251</v>
      </c>
      <c r="M668" s="55">
        <v>26</v>
      </c>
      <c r="N668" s="55">
        <v>84</v>
      </c>
    </row>
    <row r="669" spans="2:14" x14ac:dyDescent="0.25">
      <c r="B669" s="51">
        <v>2005</v>
      </c>
      <c r="C669" s="110">
        <v>2</v>
      </c>
      <c r="D669" s="53">
        <f t="shared" si="52"/>
        <v>173580</v>
      </c>
      <c r="E669" s="55">
        <v>1010</v>
      </c>
      <c r="F669" s="55">
        <v>34289</v>
      </c>
      <c r="G669" s="55">
        <v>61512</v>
      </c>
      <c r="H669" s="55">
        <v>41324</v>
      </c>
      <c r="I669" s="55">
        <v>23482</v>
      </c>
      <c r="J669" s="55">
        <v>9650</v>
      </c>
      <c r="K669" s="55">
        <v>2049</v>
      </c>
      <c r="L669" s="55">
        <v>187</v>
      </c>
      <c r="M669" s="55">
        <v>21</v>
      </c>
      <c r="N669" s="55">
        <v>56</v>
      </c>
    </row>
    <row r="670" spans="2:14" x14ac:dyDescent="0.25">
      <c r="B670" s="51">
        <v>2005</v>
      </c>
      <c r="C670" s="110">
        <v>3</v>
      </c>
      <c r="D670" s="53">
        <f t="shared" si="52"/>
        <v>107113</v>
      </c>
      <c r="E670" s="55">
        <v>364</v>
      </c>
      <c r="F670" s="55">
        <v>11116</v>
      </c>
      <c r="G670" s="55">
        <v>35443</v>
      </c>
      <c r="H670" s="55">
        <v>30338</v>
      </c>
      <c r="I670" s="55">
        <v>18795</v>
      </c>
      <c r="J670" s="55">
        <v>8746</v>
      </c>
      <c r="K670" s="55">
        <v>2060</v>
      </c>
      <c r="L670" s="55">
        <v>189</v>
      </c>
      <c r="M670" s="55">
        <v>34</v>
      </c>
      <c r="N670" s="55">
        <v>28</v>
      </c>
    </row>
    <row r="671" spans="2:14" x14ac:dyDescent="0.25">
      <c r="B671" s="51">
        <v>2005</v>
      </c>
      <c r="C671" s="110">
        <v>4</v>
      </c>
      <c r="D671" s="53">
        <f t="shared" si="52"/>
        <v>55681</v>
      </c>
      <c r="E671" s="55">
        <v>102</v>
      </c>
      <c r="F671" s="55">
        <v>3344</v>
      </c>
      <c r="G671" s="55">
        <v>15131</v>
      </c>
      <c r="H671" s="55">
        <v>17893</v>
      </c>
      <c r="I671" s="55">
        <v>11597</v>
      </c>
      <c r="J671" s="55">
        <v>5799</v>
      </c>
      <c r="K671" s="55">
        <v>1602</v>
      </c>
      <c r="L671" s="55">
        <v>180</v>
      </c>
      <c r="M671" s="55">
        <v>20</v>
      </c>
      <c r="N671" s="55">
        <v>13</v>
      </c>
    </row>
    <row r="672" spans="2:14" x14ac:dyDescent="0.25">
      <c r="B672" s="51">
        <v>2005</v>
      </c>
      <c r="C672" s="110">
        <v>5</v>
      </c>
      <c r="D672" s="53">
        <f t="shared" si="52"/>
        <v>32008</v>
      </c>
      <c r="E672" s="55" t="s">
        <v>63</v>
      </c>
      <c r="F672" s="55">
        <v>1297</v>
      </c>
      <c r="G672" s="55">
        <v>5890</v>
      </c>
      <c r="H672" s="55">
        <v>10704</v>
      </c>
      <c r="I672" s="55">
        <v>8091</v>
      </c>
      <c r="J672" s="55">
        <v>4361</v>
      </c>
      <c r="K672" s="55">
        <v>1417</v>
      </c>
      <c r="L672" s="55">
        <v>211</v>
      </c>
      <c r="M672" s="55">
        <v>30</v>
      </c>
      <c r="N672" s="55">
        <v>7</v>
      </c>
    </row>
    <row r="673" spans="2:14" x14ac:dyDescent="0.25">
      <c r="B673" s="51">
        <v>2005</v>
      </c>
      <c r="C673" s="110">
        <v>6</v>
      </c>
      <c r="D673" s="53">
        <f t="shared" si="52"/>
        <v>19864</v>
      </c>
      <c r="E673" s="55" t="s">
        <v>63</v>
      </c>
      <c r="F673" s="55">
        <v>522</v>
      </c>
      <c r="G673" s="55">
        <v>2447</v>
      </c>
      <c r="H673" s="55">
        <v>5899</v>
      </c>
      <c r="I673" s="55">
        <v>5808</v>
      </c>
      <c r="J673" s="55">
        <v>3710</v>
      </c>
      <c r="K673" s="55">
        <v>1285</v>
      </c>
      <c r="L673" s="55">
        <v>162</v>
      </c>
      <c r="M673" s="55">
        <v>25</v>
      </c>
      <c r="N673" s="55">
        <v>6</v>
      </c>
    </row>
    <row r="674" spans="2:14" x14ac:dyDescent="0.25">
      <c r="B674" s="51">
        <v>2005</v>
      </c>
      <c r="C674" s="110">
        <v>7</v>
      </c>
      <c r="D674" s="53">
        <f t="shared" si="52"/>
        <v>11422</v>
      </c>
      <c r="E674" s="55" t="s">
        <v>63</v>
      </c>
      <c r="F674" s="55">
        <v>192</v>
      </c>
      <c r="G674" s="55">
        <v>934</v>
      </c>
      <c r="H674" s="55">
        <v>2763</v>
      </c>
      <c r="I674" s="55">
        <v>3653</v>
      </c>
      <c r="J674" s="55">
        <v>2691</v>
      </c>
      <c r="K674" s="55">
        <v>996</v>
      </c>
      <c r="L674" s="55">
        <v>167</v>
      </c>
      <c r="M674" s="55">
        <v>19</v>
      </c>
      <c r="N674" s="55">
        <v>7</v>
      </c>
    </row>
    <row r="675" spans="2:14" x14ac:dyDescent="0.25">
      <c r="B675" s="51">
        <v>2005</v>
      </c>
      <c r="C675" s="110">
        <v>8</v>
      </c>
      <c r="D675" s="53">
        <f t="shared" si="52"/>
        <v>7411</v>
      </c>
      <c r="E675" s="55" t="s">
        <v>63</v>
      </c>
      <c r="F675" s="55">
        <v>112</v>
      </c>
      <c r="G675" s="55">
        <v>471</v>
      </c>
      <c r="H675" s="55">
        <v>1270</v>
      </c>
      <c r="I675" s="55">
        <v>2382</v>
      </c>
      <c r="J675" s="55">
        <v>2192</v>
      </c>
      <c r="K675" s="55">
        <v>844</v>
      </c>
      <c r="L675" s="55">
        <v>125</v>
      </c>
      <c r="M675" s="55">
        <v>11</v>
      </c>
      <c r="N675" s="55">
        <v>4</v>
      </c>
    </row>
    <row r="676" spans="2:14" x14ac:dyDescent="0.25">
      <c r="B676" s="51">
        <v>2005</v>
      </c>
      <c r="C676" s="110">
        <v>9</v>
      </c>
      <c r="D676" s="53">
        <f t="shared" si="52"/>
        <v>4401</v>
      </c>
      <c r="E676" s="55" t="s">
        <v>63</v>
      </c>
      <c r="F676" s="55" t="s">
        <v>63</v>
      </c>
      <c r="G676" s="55">
        <v>231</v>
      </c>
      <c r="H676" s="55">
        <v>568</v>
      </c>
      <c r="I676" s="55">
        <v>1253</v>
      </c>
      <c r="J676" s="55">
        <v>1514</v>
      </c>
      <c r="K676" s="55">
        <v>710</v>
      </c>
      <c r="L676" s="55">
        <v>108</v>
      </c>
      <c r="M676" s="55">
        <v>17</v>
      </c>
      <c r="N676" s="55" t="s">
        <v>63</v>
      </c>
    </row>
    <row r="677" spans="2:14" x14ac:dyDescent="0.25">
      <c r="B677" s="51">
        <v>2005</v>
      </c>
      <c r="C677" s="110">
        <v>10</v>
      </c>
      <c r="D677" s="55">
        <f t="shared" si="52"/>
        <v>2967</v>
      </c>
      <c r="E677" s="55" t="s">
        <v>63</v>
      </c>
      <c r="F677" s="55" t="s">
        <v>63</v>
      </c>
      <c r="G677" s="55">
        <v>141</v>
      </c>
      <c r="H677" s="55">
        <v>318</v>
      </c>
      <c r="I677" s="55">
        <v>679</v>
      </c>
      <c r="J677" s="55">
        <v>1076</v>
      </c>
      <c r="K677" s="55">
        <v>595</v>
      </c>
      <c r="L677" s="55">
        <v>139</v>
      </c>
      <c r="M677" s="55">
        <v>15</v>
      </c>
      <c r="N677" s="55">
        <v>4</v>
      </c>
    </row>
    <row r="678" spans="2:14" x14ac:dyDescent="0.25">
      <c r="B678" s="51">
        <v>2005</v>
      </c>
      <c r="C678" s="110" t="s">
        <v>64</v>
      </c>
      <c r="D678" s="55">
        <f t="shared" si="52"/>
        <v>3393</v>
      </c>
      <c r="E678" s="55" t="s">
        <v>63</v>
      </c>
      <c r="F678" s="55" t="s">
        <v>63</v>
      </c>
      <c r="G678" s="55">
        <v>101</v>
      </c>
      <c r="H678" s="55">
        <v>284</v>
      </c>
      <c r="I678" s="55">
        <v>612</v>
      </c>
      <c r="J678" s="55">
        <v>1173</v>
      </c>
      <c r="K678" s="55">
        <v>990</v>
      </c>
      <c r="L678" s="55">
        <v>200</v>
      </c>
      <c r="M678" s="55">
        <v>33</v>
      </c>
      <c r="N678" s="55" t="s">
        <v>63</v>
      </c>
    </row>
    <row r="679" spans="2:14" x14ac:dyDescent="0.25">
      <c r="B679" s="51">
        <v>2005</v>
      </c>
      <c r="C679" s="110" t="s">
        <v>65</v>
      </c>
      <c r="D679" s="55">
        <f t="shared" si="52"/>
        <v>125</v>
      </c>
      <c r="E679" s="55" t="s">
        <v>63</v>
      </c>
      <c r="F679" s="55" t="s">
        <v>63</v>
      </c>
      <c r="G679" s="55" t="s">
        <v>63</v>
      </c>
      <c r="H679" s="55">
        <v>10</v>
      </c>
      <c r="I679" s="55">
        <v>19</v>
      </c>
      <c r="J679" s="55">
        <v>37</v>
      </c>
      <c r="K679" s="55">
        <v>42</v>
      </c>
      <c r="L679" s="55">
        <v>13</v>
      </c>
      <c r="M679" s="55">
        <v>4</v>
      </c>
      <c r="N679" s="55" t="s">
        <v>63</v>
      </c>
    </row>
    <row r="680" spans="2:14" x14ac:dyDescent="0.25">
      <c r="B680" s="51">
        <v>2005</v>
      </c>
      <c r="C680" s="110" t="s">
        <v>66</v>
      </c>
      <c r="D680" s="55">
        <f t="shared" si="52"/>
        <v>3</v>
      </c>
      <c r="E680" s="55" t="s">
        <v>63</v>
      </c>
      <c r="F680" s="55" t="s">
        <v>63</v>
      </c>
      <c r="G680" s="55" t="s">
        <v>63</v>
      </c>
      <c r="H680" s="55" t="s">
        <v>63</v>
      </c>
      <c r="I680" s="55" t="s">
        <v>63</v>
      </c>
      <c r="J680" s="55">
        <v>1</v>
      </c>
      <c r="K680" s="55">
        <v>1</v>
      </c>
      <c r="L680" s="55">
        <v>1</v>
      </c>
      <c r="M680" s="55" t="s">
        <v>63</v>
      </c>
      <c r="N680" s="55" t="s">
        <v>63</v>
      </c>
    </row>
    <row r="681" spans="2:14" x14ac:dyDescent="0.25">
      <c r="B681" s="50">
        <v>2005</v>
      </c>
      <c r="C681" s="111" t="s">
        <v>62</v>
      </c>
      <c r="D681" s="54">
        <f t="shared" si="52"/>
        <v>13985</v>
      </c>
      <c r="E681" s="54">
        <v>49</v>
      </c>
      <c r="F681" s="54">
        <v>810</v>
      </c>
      <c r="G681" s="54">
        <v>1389</v>
      </c>
      <c r="H681" s="54">
        <v>1430</v>
      </c>
      <c r="I681" s="54">
        <v>1001</v>
      </c>
      <c r="J681" s="54">
        <v>423</v>
      </c>
      <c r="K681" s="54">
        <v>82</v>
      </c>
      <c r="L681" s="54">
        <v>3</v>
      </c>
      <c r="M681" s="54" t="s">
        <v>63</v>
      </c>
      <c r="N681" s="54">
        <v>8798</v>
      </c>
    </row>
    <row r="682" spans="2:14" x14ac:dyDescent="0.25">
      <c r="B682" s="78">
        <v>2006</v>
      </c>
      <c r="C682" s="109" t="s">
        <v>3</v>
      </c>
      <c r="D682" s="52">
        <f t="shared" si="52"/>
        <v>646225</v>
      </c>
      <c r="E682" s="52">
        <f t="shared" ref="E682:M682" si="56">SUM(E683:E696)</f>
        <v>7707</v>
      </c>
      <c r="F682" s="52">
        <f t="shared" si="56"/>
        <v>139254</v>
      </c>
      <c r="G682" s="52">
        <f t="shared" si="56"/>
        <v>190038</v>
      </c>
      <c r="H682" s="52">
        <f t="shared" si="56"/>
        <v>145261</v>
      </c>
      <c r="I682" s="52">
        <f t="shared" si="56"/>
        <v>90409</v>
      </c>
      <c r="J682" s="52">
        <f t="shared" si="56"/>
        <v>45710</v>
      </c>
      <c r="K682" s="52">
        <f t="shared" si="56"/>
        <v>12908</v>
      </c>
      <c r="L682" s="52">
        <f t="shared" si="56"/>
        <v>1635</v>
      </c>
      <c r="M682" s="52">
        <f t="shared" si="56"/>
        <v>388</v>
      </c>
      <c r="N682" s="52">
        <f>+SUM(N683:N696)</f>
        <v>12915</v>
      </c>
    </row>
    <row r="683" spans="2:14" x14ac:dyDescent="0.25">
      <c r="B683" s="51">
        <v>2006</v>
      </c>
      <c r="C683" s="110">
        <v>1</v>
      </c>
      <c r="D683" s="53">
        <f t="shared" si="52"/>
        <v>227172</v>
      </c>
      <c r="E683" s="55">
        <v>5918</v>
      </c>
      <c r="F683" s="55">
        <v>89187</v>
      </c>
      <c r="G683" s="55">
        <v>71747</v>
      </c>
      <c r="H683" s="55">
        <v>36383</v>
      </c>
      <c r="I683" s="55">
        <v>16076</v>
      </c>
      <c r="J683" s="55">
        <v>6083</v>
      </c>
      <c r="K683" s="55">
        <v>1366</v>
      </c>
      <c r="L683" s="55">
        <v>189</v>
      </c>
      <c r="M683" s="55">
        <v>48</v>
      </c>
      <c r="N683" s="55">
        <v>175</v>
      </c>
    </row>
    <row r="684" spans="2:14" x14ac:dyDescent="0.25">
      <c r="B684" s="51">
        <v>2006</v>
      </c>
      <c r="C684" s="110">
        <v>2</v>
      </c>
      <c r="D684" s="53">
        <f t="shared" si="52"/>
        <v>169240</v>
      </c>
      <c r="E684" s="55">
        <v>1015</v>
      </c>
      <c r="F684" s="55">
        <v>32085</v>
      </c>
      <c r="G684" s="55">
        <v>58572</v>
      </c>
      <c r="H684" s="55">
        <v>41209</v>
      </c>
      <c r="I684" s="55">
        <v>23907</v>
      </c>
      <c r="J684" s="55">
        <v>10041</v>
      </c>
      <c r="K684" s="55">
        <v>1994</v>
      </c>
      <c r="L684" s="55">
        <v>176</v>
      </c>
      <c r="M684" s="55">
        <v>51</v>
      </c>
      <c r="N684" s="55">
        <v>190</v>
      </c>
    </row>
    <row r="685" spans="2:14" x14ac:dyDescent="0.25">
      <c r="B685" s="51">
        <v>2006</v>
      </c>
      <c r="C685" s="110">
        <v>3</v>
      </c>
      <c r="D685" s="53">
        <f t="shared" si="52"/>
        <v>99432</v>
      </c>
      <c r="E685" s="55">
        <v>391</v>
      </c>
      <c r="F685" s="55">
        <v>9602</v>
      </c>
      <c r="G685" s="55">
        <v>32349</v>
      </c>
      <c r="H685" s="55">
        <v>28528</v>
      </c>
      <c r="I685" s="55">
        <v>17789</v>
      </c>
      <c r="J685" s="55">
        <v>8506</v>
      </c>
      <c r="K685" s="55">
        <v>1942</v>
      </c>
      <c r="L685" s="55">
        <v>185</v>
      </c>
      <c r="M685" s="55">
        <v>32</v>
      </c>
      <c r="N685" s="55">
        <v>108</v>
      </c>
    </row>
    <row r="686" spans="2:14" x14ac:dyDescent="0.25">
      <c r="B686" s="51">
        <v>2006</v>
      </c>
      <c r="C686" s="110">
        <v>4</v>
      </c>
      <c r="D686" s="53">
        <f t="shared" si="52"/>
        <v>50617</v>
      </c>
      <c r="E686" s="55">
        <v>123</v>
      </c>
      <c r="F686" s="55">
        <v>2839</v>
      </c>
      <c r="G686" s="55">
        <v>13630</v>
      </c>
      <c r="H686" s="55">
        <v>16465</v>
      </c>
      <c r="I686" s="55">
        <v>10510</v>
      </c>
      <c r="J686" s="55">
        <v>5289</v>
      </c>
      <c r="K686" s="55">
        <v>1472</v>
      </c>
      <c r="L686" s="55">
        <v>177</v>
      </c>
      <c r="M686" s="55">
        <v>44</v>
      </c>
      <c r="N686" s="55">
        <v>68</v>
      </c>
    </row>
    <row r="687" spans="2:14" x14ac:dyDescent="0.25">
      <c r="B687" s="51">
        <v>2006</v>
      </c>
      <c r="C687" s="110">
        <v>5</v>
      </c>
      <c r="D687" s="53">
        <f t="shared" si="52"/>
        <v>28190</v>
      </c>
      <c r="E687" s="55" t="s">
        <v>63</v>
      </c>
      <c r="F687" s="55">
        <v>1101</v>
      </c>
      <c r="G687" s="55">
        <v>5253</v>
      </c>
      <c r="H687" s="55">
        <v>9456</v>
      </c>
      <c r="I687" s="55">
        <v>7089</v>
      </c>
      <c r="J687" s="55">
        <v>3902</v>
      </c>
      <c r="K687" s="55">
        <v>1159</v>
      </c>
      <c r="L687" s="55">
        <v>150</v>
      </c>
      <c r="M687" s="55">
        <v>32</v>
      </c>
      <c r="N687" s="55">
        <v>48</v>
      </c>
    </row>
    <row r="688" spans="2:14" x14ac:dyDescent="0.25">
      <c r="B688" s="51">
        <v>2006</v>
      </c>
      <c r="C688" s="110">
        <v>6</v>
      </c>
      <c r="D688" s="53">
        <f t="shared" si="52"/>
        <v>17923</v>
      </c>
      <c r="E688" s="55" t="s">
        <v>63</v>
      </c>
      <c r="F688" s="55">
        <v>527</v>
      </c>
      <c r="G688" s="55">
        <v>2170</v>
      </c>
      <c r="H688" s="55">
        <v>5203</v>
      </c>
      <c r="I688" s="55">
        <v>5361</v>
      </c>
      <c r="J688" s="55">
        <v>3316</v>
      </c>
      <c r="K688" s="55">
        <v>1112</v>
      </c>
      <c r="L688" s="55">
        <v>148</v>
      </c>
      <c r="M688" s="55">
        <v>52</v>
      </c>
      <c r="N688" s="55">
        <v>34</v>
      </c>
    </row>
    <row r="689" spans="2:14" x14ac:dyDescent="0.25">
      <c r="B689" s="51">
        <v>2006</v>
      </c>
      <c r="C689" s="110">
        <v>7</v>
      </c>
      <c r="D689" s="53">
        <f t="shared" si="52"/>
        <v>10320</v>
      </c>
      <c r="E689" s="55" t="s">
        <v>63</v>
      </c>
      <c r="F689" s="55">
        <v>250</v>
      </c>
      <c r="G689" s="55">
        <v>862</v>
      </c>
      <c r="H689" s="55">
        <v>2502</v>
      </c>
      <c r="I689" s="55">
        <v>3289</v>
      </c>
      <c r="J689" s="55">
        <v>2374</v>
      </c>
      <c r="K689" s="55">
        <v>889</v>
      </c>
      <c r="L689" s="55">
        <v>111</v>
      </c>
      <c r="M689" s="55">
        <v>24</v>
      </c>
      <c r="N689" s="55">
        <v>19</v>
      </c>
    </row>
    <row r="690" spans="2:14" x14ac:dyDescent="0.25">
      <c r="B690" s="51">
        <v>2006</v>
      </c>
      <c r="C690" s="110">
        <v>8</v>
      </c>
      <c r="D690" s="53">
        <f t="shared" si="52"/>
        <v>6561</v>
      </c>
      <c r="E690" s="55" t="s">
        <v>63</v>
      </c>
      <c r="F690" s="55">
        <v>119</v>
      </c>
      <c r="G690" s="55">
        <v>423</v>
      </c>
      <c r="H690" s="55">
        <v>1112</v>
      </c>
      <c r="I690" s="55">
        <v>2005</v>
      </c>
      <c r="J690" s="55">
        <v>1939</v>
      </c>
      <c r="K690" s="55">
        <v>762</v>
      </c>
      <c r="L690" s="55">
        <v>136</v>
      </c>
      <c r="M690" s="55">
        <v>37</v>
      </c>
      <c r="N690" s="55">
        <v>28</v>
      </c>
    </row>
    <row r="691" spans="2:14" x14ac:dyDescent="0.25">
      <c r="B691" s="51">
        <v>2006</v>
      </c>
      <c r="C691" s="110">
        <v>9</v>
      </c>
      <c r="D691" s="53">
        <f t="shared" si="52"/>
        <v>3725</v>
      </c>
      <c r="E691" s="55" t="s">
        <v>63</v>
      </c>
      <c r="F691" s="55" t="s">
        <v>63</v>
      </c>
      <c r="G691" s="55">
        <v>198</v>
      </c>
      <c r="H691" s="55">
        <v>493</v>
      </c>
      <c r="I691" s="55">
        <v>1095</v>
      </c>
      <c r="J691" s="55">
        <v>1257</v>
      </c>
      <c r="K691" s="55">
        <v>574</v>
      </c>
      <c r="L691" s="55">
        <v>86</v>
      </c>
      <c r="M691" s="55">
        <v>15</v>
      </c>
      <c r="N691" s="55">
        <v>7</v>
      </c>
    </row>
    <row r="692" spans="2:14" x14ac:dyDescent="0.25">
      <c r="B692" s="51">
        <v>2006</v>
      </c>
      <c r="C692" s="110">
        <v>10</v>
      </c>
      <c r="D692" s="55">
        <f t="shared" si="52"/>
        <v>2558</v>
      </c>
      <c r="E692" s="55" t="s">
        <v>63</v>
      </c>
      <c r="F692" s="55" t="s">
        <v>63</v>
      </c>
      <c r="G692" s="55">
        <v>109</v>
      </c>
      <c r="H692" s="55">
        <v>231</v>
      </c>
      <c r="I692" s="55">
        <v>612</v>
      </c>
      <c r="J692" s="55">
        <v>943</v>
      </c>
      <c r="K692" s="55">
        <v>547</v>
      </c>
      <c r="L692" s="55">
        <v>87</v>
      </c>
      <c r="M692" s="55">
        <v>21</v>
      </c>
      <c r="N692" s="55">
        <v>8</v>
      </c>
    </row>
    <row r="693" spans="2:14" x14ac:dyDescent="0.25">
      <c r="B693" s="51">
        <v>2006</v>
      </c>
      <c r="C693" s="110" t="s">
        <v>64</v>
      </c>
      <c r="D693" s="55">
        <f t="shared" si="52"/>
        <v>2755</v>
      </c>
      <c r="E693" s="55" t="s">
        <v>63</v>
      </c>
      <c r="F693" s="55" t="s">
        <v>63</v>
      </c>
      <c r="G693" s="55">
        <v>101</v>
      </c>
      <c r="H693" s="55">
        <v>221</v>
      </c>
      <c r="I693" s="55">
        <v>462</v>
      </c>
      <c r="J693" s="55">
        <v>973</v>
      </c>
      <c r="K693" s="55">
        <v>795</v>
      </c>
      <c r="L693" s="55">
        <v>166</v>
      </c>
      <c r="M693" s="55">
        <v>30</v>
      </c>
      <c r="N693" s="55">
        <v>7</v>
      </c>
    </row>
    <row r="694" spans="2:14" x14ac:dyDescent="0.25">
      <c r="B694" s="51">
        <v>2006</v>
      </c>
      <c r="C694" s="110" t="s">
        <v>65</v>
      </c>
      <c r="D694" s="55">
        <f t="shared" si="52"/>
        <v>93</v>
      </c>
      <c r="E694" s="55" t="s">
        <v>63</v>
      </c>
      <c r="F694" s="55" t="s">
        <v>63</v>
      </c>
      <c r="G694" s="55" t="s">
        <v>63</v>
      </c>
      <c r="H694" s="55">
        <v>5</v>
      </c>
      <c r="I694" s="55">
        <v>12</v>
      </c>
      <c r="J694" s="55">
        <v>22</v>
      </c>
      <c r="K694" s="55">
        <v>43</v>
      </c>
      <c r="L694" s="55">
        <v>8</v>
      </c>
      <c r="M694" s="55">
        <v>2</v>
      </c>
      <c r="N694" s="55">
        <v>1</v>
      </c>
    </row>
    <row r="695" spans="2:14" x14ac:dyDescent="0.25">
      <c r="B695" s="51">
        <v>2006</v>
      </c>
      <c r="C695" s="110" t="s">
        <v>66</v>
      </c>
      <c r="D695" s="55">
        <f t="shared" si="52"/>
        <v>2</v>
      </c>
      <c r="E695" s="55" t="s">
        <v>63</v>
      </c>
      <c r="F695" s="55" t="s">
        <v>63</v>
      </c>
      <c r="G695" s="55" t="s">
        <v>63</v>
      </c>
      <c r="H695" s="55" t="s">
        <v>63</v>
      </c>
      <c r="I695" s="55" t="s">
        <v>63</v>
      </c>
      <c r="J695" s="55" t="s">
        <v>63</v>
      </c>
      <c r="K695" s="55" t="s">
        <v>63</v>
      </c>
      <c r="L695" s="55">
        <v>2</v>
      </c>
      <c r="M695" s="55" t="s">
        <v>63</v>
      </c>
      <c r="N695" s="55" t="s">
        <v>63</v>
      </c>
    </row>
    <row r="696" spans="2:14" x14ac:dyDescent="0.25">
      <c r="B696" s="50">
        <v>2006</v>
      </c>
      <c r="C696" s="111" t="s">
        <v>62</v>
      </c>
      <c r="D696" s="54">
        <f t="shared" si="52"/>
        <v>27637</v>
      </c>
      <c r="E696" s="54">
        <v>260</v>
      </c>
      <c r="F696" s="54">
        <v>3544</v>
      </c>
      <c r="G696" s="54">
        <v>4624</v>
      </c>
      <c r="H696" s="54">
        <v>3453</v>
      </c>
      <c r="I696" s="54">
        <v>2202</v>
      </c>
      <c r="J696" s="54">
        <v>1065</v>
      </c>
      <c r="K696" s="54">
        <v>253</v>
      </c>
      <c r="L696" s="54">
        <v>14</v>
      </c>
      <c r="M696" s="54" t="s">
        <v>63</v>
      </c>
      <c r="N696" s="54">
        <v>12222</v>
      </c>
    </row>
    <row r="697" spans="2:14" x14ac:dyDescent="0.25">
      <c r="B697" s="78">
        <v>2007</v>
      </c>
      <c r="C697" s="109" t="s">
        <v>3</v>
      </c>
      <c r="D697" s="52">
        <f t="shared" si="52"/>
        <v>615371</v>
      </c>
      <c r="E697" s="52">
        <f t="shared" ref="E697:M697" si="57">SUM(E698:E711)</f>
        <v>7402</v>
      </c>
      <c r="F697" s="52">
        <f t="shared" si="57"/>
        <v>133508</v>
      </c>
      <c r="G697" s="52">
        <f t="shared" si="57"/>
        <v>182051</v>
      </c>
      <c r="H697" s="52">
        <f t="shared" si="57"/>
        <v>140049</v>
      </c>
      <c r="I697" s="52">
        <f t="shared" si="57"/>
        <v>87546</v>
      </c>
      <c r="J697" s="52">
        <f t="shared" si="57"/>
        <v>43865</v>
      </c>
      <c r="K697" s="52">
        <f t="shared" si="57"/>
        <v>12225</v>
      </c>
      <c r="L697" s="52">
        <f t="shared" si="57"/>
        <v>1457</v>
      </c>
      <c r="M697" s="52">
        <f t="shared" si="57"/>
        <v>463</v>
      </c>
      <c r="N697" s="52">
        <f>+SUM(N698:N711)</f>
        <v>6805</v>
      </c>
    </row>
    <row r="698" spans="2:14" x14ac:dyDescent="0.25">
      <c r="B698" s="51">
        <v>2007</v>
      </c>
      <c r="C698" s="110">
        <v>1</v>
      </c>
      <c r="D698" s="53">
        <f t="shared" si="52"/>
        <v>236072</v>
      </c>
      <c r="E698" s="55">
        <v>6040</v>
      </c>
      <c r="F698" s="55">
        <v>90657</v>
      </c>
      <c r="G698" s="55">
        <v>74236</v>
      </c>
      <c r="H698" s="55">
        <v>38947</v>
      </c>
      <c r="I698" s="55">
        <v>17726</v>
      </c>
      <c r="J698" s="55">
        <v>6646</v>
      </c>
      <c r="K698" s="55">
        <v>1427</v>
      </c>
      <c r="L698" s="55">
        <v>216</v>
      </c>
      <c r="M698" s="55">
        <v>96</v>
      </c>
      <c r="N698" s="55">
        <v>81</v>
      </c>
    </row>
    <row r="699" spans="2:14" x14ac:dyDescent="0.25">
      <c r="B699" s="51">
        <v>2007</v>
      </c>
      <c r="C699" s="110">
        <v>2</v>
      </c>
      <c r="D699" s="53">
        <f t="shared" si="52"/>
        <v>166323</v>
      </c>
      <c r="E699" s="55">
        <v>831</v>
      </c>
      <c r="F699" s="55">
        <v>29666</v>
      </c>
      <c r="G699" s="55">
        <v>56973</v>
      </c>
      <c r="H699" s="55">
        <v>41267</v>
      </c>
      <c r="I699" s="55">
        <v>24720</v>
      </c>
      <c r="J699" s="55">
        <v>10592</v>
      </c>
      <c r="K699" s="55">
        <v>1971</v>
      </c>
      <c r="L699" s="55">
        <v>173</v>
      </c>
      <c r="M699" s="55">
        <v>70</v>
      </c>
      <c r="N699" s="55">
        <v>60</v>
      </c>
    </row>
    <row r="700" spans="2:14" x14ac:dyDescent="0.25">
      <c r="B700" s="51">
        <v>2007</v>
      </c>
      <c r="C700" s="110">
        <v>3</v>
      </c>
      <c r="D700" s="53">
        <f t="shared" si="52"/>
        <v>94790</v>
      </c>
      <c r="E700" s="55">
        <v>347</v>
      </c>
      <c r="F700" s="55">
        <v>8440</v>
      </c>
      <c r="G700" s="55">
        <v>30355</v>
      </c>
      <c r="H700" s="55">
        <v>27392</v>
      </c>
      <c r="I700" s="55">
        <v>17547</v>
      </c>
      <c r="J700" s="55">
        <v>8396</v>
      </c>
      <c r="K700" s="55">
        <v>2029</v>
      </c>
      <c r="L700" s="55">
        <v>188</v>
      </c>
      <c r="M700" s="55">
        <v>59</v>
      </c>
      <c r="N700" s="55">
        <v>37</v>
      </c>
    </row>
    <row r="701" spans="2:14" x14ac:dyDescent="0.25">
      <c r="B701" s="51">
        <v>2007</v>
      </c>
      <c r="C701" s="110">
        <v>4</v>
      </c>
      <c r="D701" s="53">
        <f t="shared" ref="D701:D764" si="58">SUM(E701:N701)</f>
        <v>46204</v>
      </c>
      <c r="E701" s="55">
        <v>166</v>
      </c>
      <c r="F701" s="55">
        <v>2512</v>
      </c>
      <c r="G701" s="55">
        <v>11971</v>
      </c>
      <c r="H701" s="55">
        <v>15049</v>
      </c>
      <c r="I701" s="55">
        <v>9764</v>
      </c>
      <c r="J701" s="55">
        <v>5191</v>
      </c>
      <c r="K701" s="55">
        <v>1347</v>
      </c>
      <c r="L701" s="55">
        <v>143</v>
      </c>
      <c r="M701" s="55">
        <v>36</v>
      </c>
      <c r="N701" s="55">
        <v>25</v>
      </c>
    </row>
    <row r="702" spans="2:14" x14ac:dyDescent="0.25">
      <c r="B702" s="51">
        <v>2007</v>
      </c>
      <c r="C702" s="110">
        <v>5</v>
      </c>
      <c r="D702" s="53">
        <f t="shared" si="58"/>
        <v>25042</v>
      </c>
      <c r="E702" s="55" t="s">
        <v>63</v>
      </c>
      <c r="F702" s="55">
        <v>911</v>
      </c>
      <c r="G702" s="55">
        <v>4501</v>
      </c>
      <c r="H702" s="55">
        <v>8331</v>
      </c>
      <c r="I702" s="55">
        <v>6382</v>
      </c>
      <c r="J702" s="55">
        <v>3620</v>
      </c>
      <c r="K702" s="55">
        <v>1127</v>
      </c>
      <c r="L702" s="55">
        <v>125</v>
      </c>
      <c r="M702" s="55">
        <v>24</v>
      </c>
      <c r="N702" s="55">
        <v>21</v>
      </c>
    </row>
    <row r="703" spans="2:14" x14ac:dyDescent="0.25">
      <c r="B703" s="51">
        <v>2007</v>
      </c>
      <c r="C703" s="110">
        <v>6</v>
      </c>
      <c r="D703" s="53">
        <f t="shared" si="58"/>
        <v>15580</v>
      </c>
      <c r="E703" s="55" t="s">
        <v>63</v>
      </c>
      <c r="F703" s="55">
        <v>456</v>
      </c>
      <c r="G703" s="55">
        <v>1863</v>
      </c>
      <c r="H703" s="55">
        <v>4677</v>
      </c>
      <c r="I703" s="55">
        <v>4517</v>
      </c>
      <c r="J703" s="55">
        <v>2883</v>
      </c>
      <c r="K703" s="55">
        <v>1007</v>
      </c>
      <c r="L703" s="55">
        <v>117</v>
      </c>
      <c r="M703" s="55">
        <v>43</v>
      </c>
      <c r="N703" s="55">
        <v>17</v>
      </c>
    </row>
    <row r="704" spans="2:14" x14ac:dyDescent="0.25">
      <c r="B704" s="51">
        <v>2007</v>
      </c>
      <c r="C704" s="110">
        <v>7</v>
      </c>
      <c r="D704" s="53">
        <f t="shared" si="58"/>
        <v>8795</v>
      </c>
      <c r="E704" s="55" t="s">
        <v>63</v>
      </c>
      <c r="F704" s="55">
        <v>193</v>
      </c>
      <c r="G704" s="55">
        <v>704</v>
      </c>
      <c r="H704" s="55">
        <v>2046</v>
      </c>
      <c r="I704" s="55">
        <v>2830</v>
      </c>
      <c r="J704" s="55">
        <v>2050</v>
      </c>
      <c r="K704" s="55">
        <v>820</v>
      </c>
      <c r="L704" s="55">
        <v>111</v>
      </c>
      <c r="M704" s="55">
        <v>33</v>
      </c>
      <c r="N704" s="55">
        <v>8</v>
      </c>
    </row>
    <row r="705" spans="2:14" x14ac:dyDescent="0.25">
      <c r="B705" s="51">
        <v>2007</v>
      </c>
      <c r="C705" s="110">
        <v>8</v>
      </c>
      <c r="D705" s="53">
        <f t="shared" si="58"/>
        <v>5807</v>
      </c>
      <c r="E705" s="55" t="s">
        <v>63</v>
      </c>
      <c r="F705" s="55">
        <v>93</v>
      </c>
      <c r="G705" s="55">
        <v>313</v>
      </c>
      <c r="H705" s="55">
        <v>1004</v>
      </c>
      <c r="I705" s="55">
        <v>1837</v>
      </c>
      <c r="J705" s="55">
        <v>1683</v>
      </c>
      <c r="K705" s="55">
        <v>738</v>
      </c>
      <c r="L705" s="55">
        <v>99</v>
      </c>
      <c r="M705" s="55">
        <v>31</v>
      </c>
      <c r="N705" s="55">
        <v>9</v>
      </c>
    </row>
    <row r="706" spans="2:14" x14ac:dyDescent="0.25">
      <c r="B706" s="51">
        <v>2007</v>
      </c>
      <c r="C706" s="110">
        <v>9</v>
      </c>
      <c r="D706" s="53">
        <f t="shared" si="58"/>
        <v>3331</v>
      </c>
      <c r="E706" s="55" t="s">
        <v>63</v>
      </c>
      <c r="F706" s="55" t="s">
        <v>63</v>
      </c>
      <c r="G706" s="55">
        <v>186</v>
      </c>
      <c r="H706" s="55">
        <v>413</v>
      </c>
      <c r="I706" s="55">
        <v>1004</v>
      </c>
      <c r="J706" s="55">
        <v>1075</v>
      </c>
      <c r="K706" s="55">
        <v>560</v>
      </c>
      <c r="L706" s="55">
        <v>77</v>
      </c>
      <c r="M706" s="55">
        <v>11</v>
      </c>
      <c r="N706" s="55">
        <v>5</v>
      </c>
    </row>
    <row r="707" spans="2:14" x14ac:dyDescent="0.25">
      <c r="B707" s="51">
        <v>2007</v>
      </c>
      <c r="C707" s="110">
        <v>10</v>
      </c>
      <c r="D707" s="55">
        <f t="shared" si="58"/>
        <v>2051</v>
      </c>
      <c r="E707" s="55" t="s">
        <v>63</v>
      </c>
      <c r="F707" s="55" t="s">
        <v>63</v>
      </c>
      <c r="G707" s="55">
        <v>91</v>
      </c>
      <c r="H707" s="55">
        <v>208</v>
      </c>
      <c r="I707" s="55">
        <v>501</v>
      </c>
      <c r="J707" s="55">
        <v>753</v>
      </c>
      <c r="K707" s="55">
        <v>418</v>
      </c>
      <c r="L707" s="55">
        <v>58</v>
      </c>
      <c r="M707" s="55">
        <v>20</v>
      </c>
      <c r="N707" s="55">
        <v>2</v>
      </c>
    </row>
    <row r="708" spans="2:14" x14ac:dyDescent="0.25">
      <c r="B708" s="51">
        <v>2007</v>
      </c>
      <c r="C708" s="110" t="s">
        <v>64</v>
      </c>
      <c r="D708" s="55">
        <f t="shared" si="58"/>
        <v>2319</v>
      </c>
      <c r="E708" s="55" t="s">
        <v>63</v>
      </c>
      <c r="F708" s="55" t="s">
        <v>63</v>
      </c>
      <c r="G708" s="55">
        <v>57</v>
      </c>
      <c r="H708" s="55">
        <v>169</v>
      </c>
      <c r="I708" s="55">
        <v>401</v>
      </c>
      <c r="J708" s="55">
        <v>797</v>
      </c>
      <c r="K708" s="55">
        <v>707</v>
      </c>
      <c r="L708" s="55">
        <v>140</v>
      </c>
      <c r="M708" s="55">
        <v>39</v>
      </c>
      <c r="N708" s="55">
        <v>9</v>
      </c>
    </row>
    <row r="709" spans="2:14" x14ac:dyDescent="0.25">
      <c r="B709" s="51">
        <v>2007</v>
      </c>
      <c r="C709" s="110" t="s">
        <v>65</v>
      </c>
      <c r="D709" s="55">
        <f t="shared" si="58"/>
        <v>59</v>
      </c>
      <c r="E709" s="55" t="s">
        <v>63</v>
      </c>
      <c r="F709" s="55" t="s">
        <v>63</v>
      </c>
      <c r="G709" s="55" t="s">
        <v>63</v>
      </c>
      <c r="H709" s="55" t="s">
        <v>63</v>
      </c>
      <c r="I709" s="55">
        <v>7</v>
      </c>
      <c r="J709" s="55">
        <v>21</v>
      </c>
      <c r="K709" s="55">
        <v>25</v>
      </c>
      <c r="L709" s="55">
        <v>6</v>
      </c>
      <c r="M709" s="55" t="s">
        <v>63</v>
      </c>
      <c r="N709" s="55" t="s">
        <v>63</v>
      </c>
    </row>
    <row r="710" spans="2:14" x14ac:dyDescent="0.25">
      <c r="B710" s="51">
        <v>2007</v>
      </c>
      <c r="C710" s="110" t="s">
        <v>66</v>
      </c>
      <c r="D710" s="55">
        <f t="shared" si="58"/>
        <v>1</v>
      </c>
      <c r="E710" s="55" t="s">
        <v>63</v>
      </c>
      <c r="F710" s="55" t="s">
        <v>63</v>
      </c>
      <c r="G710" s="55" t="s">
        <v>63</v>
      </c>
      <c r="H710" s="55" t="s">
        <v>63</v>
      </c>
      <c r="I710" s="55">
        <v>1</v>
      </c>
      <c r="J710" s="55" t="s">
        <v>63</v>
      </c>
      <c r="K710" s="55" t="s">
        <v>63</v>
      </c>
      <c r="L710" s="55" t="s">
        <v>63</v>
      </c>
      <c r="M710" s="55" t="s">
        <v>63</v>
      </c>
      <c r="N710" s="55" t="s">
        <v>63</v>
      </c>
    </row>
    <row r="711" spans="2:14" x14ac:dyDescent="0.25">
      <c r="B711" s="50">
        <v>2007</v>
      </c>
      <c r="C711" s="111" t="s">
        <v>62</v>
      </c>
      <c r="D711" s="54">
        <f t="shared" si="58"/>
        <v>8997</v>
      </c>
      <c r="E711" s="54">
        <v>18</v>
      </c>
      <c r="F711" s="54">
        <v>580</v>
      </c>
      <c r="G711" s="54">
        <v>801</v>
      </c>
      <c r="H711" s="54">
        <v>546</v>
      </c>
      <c r="I711" s="54">
        <v>309</v>
      </c>
      <c r="J711" s="54">
        <v>158</v>
      </c>
      <c r="K711" s="54">
        <v>49</v>
      </c>
      <c r="L711" s="54">
        <v>4</v>
      </c>
      <c r="M711" s="54">
        <v>1</v>
      </c>
      <c r="N711" s="54">
        <v>6531</v>
      </c>
    </row>
    <row r="712" spans="2:14" x14ac:dyDescent="0.25">
      <c r="B712" s="52">
        <v>2008</v>
      </c>
      <c r="C712" s="109" t="s">
        <v>3</v>
      </c>
      <c r="D712" s="52">
        <f t="shared" si="58"/>
        <v>581480</v>
      </c>
      <c r="E712" s="52">
        <f t="shared" ref="E712:M712" si="59">SUM(E713:E726)</f>
        <v>6988</v>
      </c>
      <c r="F712" s="52">
        <f t="shared" si="59"/>
        <v>126671</v>
      </c>
      <c r="G712" s="52">
        <f t="shared" si="59"/>
        <v>168556</v>
      </c>
      <c r="H712" s="52">
        <f t="shared" si="59"/>
        <v>133639</v>
      </c>
      <c r="I712" s="52">
        <f t="shared" si="59"/>
        <v>84255</v>
      </c>
      <c r="J712" s="52">
        <f t="shared" si="59"/>
        <v>41538</v>
      </c>
      <c r="K712" s="52">
        <f t="shared" si="59"/>
        <v>11471</v>
      </c>
      <c r="L712" s="52">
        <f t="shared" si="59"/>
        <v>1438</v>
      </c>
      <c r="M712" s="52">
        <f t="shared" si="59"/>
        <v>445</v>
      </c>
      <c r="N712" s="52">
        <f>+SUM(N713:N726)</f>
        <v>6479</v>
      </c>
    </row>
    <row r="713" spans="2:14" x14ac:dyDescent="0.25">
      <c r="B713" s="52">
        <v>2008</v>
      </c>
      <c r="C713" s="110">
        <v>1</v>
      </c>
      <c r="D713" s="53">
        <f t="shared" si="58"/>
        <v>238198</v>
      </c>
      <c r="E713" s="55">
        <v>5924</v>
      </c>
      <c r="F713" s="55">
        <v>89336</v>
      </c>
      <c r="G713" s="55">
        <v>72692</v>
      </c>
      <c r="H713" s="55">
        <v>41357</v>
      </c>
      <c r="I713" s="55">
        <v>19499</v>
      </c>
      <c r="J713" s="55">
        <v>7303</v>
      </c>
      <c r="K713" s="55">
        <v>1633</v>
      </c>
      <c r="L713" s="55">
        <v>259</v>
      </c>
      <c r="M713" s="55">
        <v>106</v>
      </c>
      <c r="N713" s="55">
        <v>89</v>
      </c>
    </row>
    <row r="714" spans="2:14" x14ac:dyDescent="0.25">
      <c r="B714" s="52">
        <v>2008</v>
      </c>
      <c r="C714" s="110">
        <v>2</v>
      </c>
      <c r="D714" s="53">
        <f t="shared" si="58"/>
        <v>158388</v>
      </c>
      <c r="E714" s="55">
        <v>730</v>
      </c>
      <c r="F714" s="55">
        <v>26746</v>
      </c>
      <c r="G714" s="55">
        <v>52845</v>
      </c>
      <c r="H714" s="55">
        <v>40360</v>
      </c>
      <c r="I714" s="55">
        <v>24735</v>
      </c>
      <c r="J714" s="55">
        <v>10539</v>
      </c>
      <c r="K714" s="55">
        <v>2067</v>
      </c>
      <c r="L714" s="55">
        <v>191</v>
      </c>
      <c r="M714" s="55">
        <v>78</v>
      </c>
      <c r="N714" s="55">
        <v>97</v>
      </c>
    </row>
    <row r="715" spans="2:14" x14ac:dyDescent="0.25">
      <c r="B715" s="52">
        <v>2008</v>
      </c>
      <c r="C715" s="110">
        <v>3</v>
      </c>
      <c r="D715" s="53">
        <f t="shared" si="58"/>
        <v>87109</v>
      </c>
      <c r="E715" s="55">
        <v>230</v>
      </c>
      <c r="F715" s="55">
        <v>7228</v>
      </c>
      <c r="G715" s="55">
        <v>26966</v>
      </c>
      <c r="H715" s="55">
        <v>25409</v>
      </c>
      <c r="I715" s="55">
        <v>16851</v>
      </c>
      <c r="J715" s="55">
        <v>8230</v>
      </c>
      <c r="K715" s="55">
        <v>1880</v>
      </c>
      <c r="L715" s="55">
        <v>166</v>
      </c>
      <c r="M715" s="55">
        <v>71</v>
      </c>
      <c r="N715" s="55">
        <v>78</v>
      </c>
    </row>
    <row r="716" spans="2:14" x14ac:dyDescent="0.25">
      <c r="B716" s="52">
        <v>2008</v>
      </c>
      <c r="C716" s="110">
        <v>4</v>
      </c>
      <c r="D716" s="53">
        <f t="shared" si="58"/>
        <v>39982</v>
      </c>
      <c r="E716" s="55">
        <v>100</v>
      </c>
      <c r="F716" s="55">
        <v>1898</v>
      </c>
      <c r="G716" s="55">
        <v>9828</v>
      </c>
      <c r="H716" s="55">
        <v>12856</v>
      </c>
      <c r="I716" s="55">
        <v>8934</v>
      </c>
      <c r="J716" s="55">
        <v>4756</v>
      </c>
      <c r="K716" s="55">
        <v>1396</v>
      </c>
      <c r="L716" s="55">
        <v>144</v>
      </c>
      <c r="M716" s="55">
        <v>28</v>
      </c>
      <c r="N716" s="55">
        <v>42</v>
      </c>
    </row>
    <row r="717" spans="2:14" x14ac:dyDescent="0.25">
      <c r="B717" s="52">
        <v>2008</v>
      </c>
      <c r="C717" s="110">
        <v>5</v>
      </c>
      <c r="D717" s="53">
        <f t="shared" si="58"/>
        <v>21255</v>
      </c>
      <c r="E717" s="55" t="s">
        <v>63</v>
      </c>
      <c r="F717" s="55">
        <v>702</v>
      </c>
      <c r="G717" s="55">
        <v>3680</v>
      </c>
      <c r="H717" s="55">
        <v>7032</v>
      </c>
      <c r="I717" s="55">
        <v>5421</v>
      </c>
      <c r="J717" s="55">
        <v>3181</v>
      </c>
      <c r="K717" s="55">
        <v>1062</v>
      </c>
      <c r="L717" s="55">
        <v>109</v>
      </c>
      <c r="M717" s="55">
        <v>28</v>
      </c>
      <c r="N717" s="55">
        <v>40</v>
      </c>
    </row>
    <row r="718" spans="2:14" x14ac:dyDescent="0.25">
      <c r="B718" s="52">
        <v>2008</v>
      </c>
      <c r="C718" s="110">
        <v>6</v>
      </c>
      <c r="D718" s="53">
        <f t="shared" si="58"/>
        <v>12188</v>
      </c>
      <c r="E718" s="55" t="s">
        <v>63</v>
      </c>
      <c r="F718" s="55">
        <v>363</v>
      </c>
      <c r="G718" s="55">
        <v>1314</v>
      </c>
      <c r="H718" s="55">
        <v>3473</v>
      </c>
      <c r="I718" s="55">
        <v>3624</v>
      </c>
      <c r="J718" s="55">
        <v>2319</v>
      </c>
      <c r="K718" s="55">
        <v>913</v>
      </c>
      <c r="L718" s="55">
        <v>126</v>
      </c>
      <c r="M718" s="55">
        <v>29</v>
      </c>
      <c r="N718" s="55">
        <v>27</v>
      </c>
    </row>
    <row r="719" spans="2:14" x14ac:dyDescent="0.25">
      <c r="B719" s="52">
        <v>2008</v>
      </c>
      <c r="C719" s="110">
        <v>7</v>
      </c>
      <c r="D719" s="53">
        <f t="shared" si="58"/>
        <v>6985</v>
      </c>
      <c r="E719" s="55" t="s">
        <v>63</v>
      </c>
      <c r="F719" s="55">
        <v>159</v>
      </c>
      <c r="G719" s="55">
        <v>498</v>
      </c>
      <c r="H719" s="55">
        <v>1573</v>
      </c>
      <c r="I719" s="55">
        <v>2248</v>
      </c>
      <c r="J719" s="55">
        <v>1738</v>
      </c>
      <c r="K719" s="55">
        <v>653</v>
      </c>
      <c r="L719" s="55">
        <v>84</v>
      </c>
      <c r="M719" s="55">
        <v>14</v>
      </c>
      <c r="N719" s="55">
        <v>18</v>
      </c>
    </row>
    <row r="720" spans="2:14" x14ac:dyDescent="0.25">
      <c r="B720" s="52">
        <v>2008</v>
      </c>
      <c r="C720" s="110">
        <v>8</v>
      </c>
      <c r="D720" s="53">
        <f t="shared" si="58"/>
        <v>4383</v>
      </c>
      <c r="E720" s="55" t="s">
        <v>63</v>
      </c>
      <c r="F720" s="55">
        <v>49</v>
      </c>
      <c r="G720" s="55">
        <v>231</v>
      </c>
      <c r="H720" s="55">
        <v>739</v>
      </c>
      <c r="I720" s="55">
        <v>1409</v>
      </c>
      <c r="J720" s="55">
        <v>1263</v>
      </c>
      <c r="K720" s="55">
        <v>560</v>
      </c>
      <c r="L720" s="55">
        <v>99</v>
      </c>
      <c r="M720" s="55">
        <v>25</v>
      </c>
      <c r="N720" s="55">
        <v>8</v>
      </c>
    </row>
    <row r="721" spans="2:14" x14ac:dyDescent="0.25">
      <c r="B721" s="52">
        <v>2008</v>
      </c>
      <c r="C721" s="110">
        <v>9</v>
      </c>
      <c r="D721" s="53">
        <f t="shared" si="58"/>
        <v>2576</v>
      </c>
      <c r="E721" s="55" t="s">
        <v>63</v>
      </c>
      <c r="F721" s="55" t="s">
        <v>63</v>
      </c>
      <c r="G721" s="55">
        <v>112</v>
      </c>
      <c r="H721" s="55">
        <v>322</v>
      </c>
      <c r="I721" s="55">
        <v>705</v>
      </c>
      <c r="J721" s="55">
        <v>926</v>
      </c>
      <c r="K721" s="55">
        <v>422</v>
      </c>
      <c r="L721" s="55">
        <v>69</v>
      </c>
      <c r="M721" s="55">
        <v>17</v>
      </c>
      <c r="N721" s="55">
        <v>3</v>
      </c>
    </row>
    <row r="722" spans="2:14" x14ac:dyDescent="0.25">
      <c r="B722" s="52">
        <v>2008</v>
      </c>
      <c r="C722" s="110">
        <v>10</v>
      </c>
      <c r="D722" s="55">
        <f t="shared" si="58"/>
        <v>1584</v>
      </c>
      <c r="E722" s="55" t="s">
        <v>63</v>
      </c>
      <c r="F722" s="55" t="s">
        <v>63</v>
      </c>
      <c r="G722" s="55">
        <v>49</v>
      </c>
      <c r="H722" s="55">
        <v>137</v>
      </c>
      <c r="I722" s="55">
        <v>381</v>
      </c>
      <c r="J722" s="55">
        <v>606</v>
      </c>
      <c r="K722" s="55">
        <v>320</v>
      </c>
      <c r="L722" s="55">
        <v>69</v>
      </c>
      <c r="M722" s="55">
        <v>17</v>
      </c>
      <c r="N722" s="55">
        <v>5</v>
      </c>
    </row>
    <row r="723" spans="2:14" x14ac:dyDescent="0.25">
      <c r="B723" s="52">
        <v>2008</v>
      </c>
      <c r="C723" s="110" t="s">
        <v>64</v>
      </c>
      <c r="D723" s="55">
        <f t="shared" si="58"/>
        <v>1676</v>
      </c>
      <c r="E723" s="55" t="s">
        <v>63</v>
      </c>
      <c r="F723" s="55" t="s">
        <v>63</v>
      </c>
      <c r="G723" s="55">
        <v>38</v>
      </c>
      <c r="H723" s="55">
        <v>105</v>
      </c>
      <c r="I723" s="55">
        <v>275</v>
      </c>
      <c r="J723" s="55">
        <v>587</v>
      </c>
      <c r="K723" s="55">
        <v>526</v>
      </c>
      <c r="L723" s="55">
        <v>113</v>
      </c>
      <c r="M723" s="55">
        <v>31</v>
      </c>
      <c r="N723" s="55">
        <v>1</v>
      </c>
    </row>
    <row r="724" spans="2:14" x14ac:dyDescent="0.25">
      <c r="B724" s="52">
        <v>2008</v>
      </c>
      <c r="C724" s="110" t="s">
        <v>65</v>
      </c>
      <c r="D724" s="55">
        <f t="shared" si="58"/>
        <v>50</v>
      </c>
      <c r="E724" s="55" t="s">
        <v>63</v>
      </c>
      <c r="F724" s="55" t="s">
        <v>63</v>
      </c>
      <c r="G724" s="55" t="s">
        <v>63</v>
      </c>
      <c r="H724" s="55">
        <v>4</v>
      </c>
      <c r="I724" s="55">
        <v>11</v>
      </c>
      <c r="J724" s="55">
        <v>15</v>
      </c>
      <c r="K724" s="55">
        <v>15</v>
      </c>
      <c r="L724" s="55">
        <v>5</v>
      </c>
      <c r="M724" s="55" t="s">
        <v>63</v>
      </c>
      <c r="N724" s="55" t="s">
        <v>63</v>
      </c>
    </row>
    <row r="725" spans="2:14" x14ac:dyDescent="0.25">
      <c r="B725" s="52">
        <v>2008</v>
      </c>
      <c r="C725" s="110" t="s">
        <v>66</v>
      </c>
      <c r="D725" s="55">
        <f t="shared" si="58"/>
        <v>1</v>
      </c>
      <c r="E725" s="55" t="s">
        <v>63</v>
      </c>
      <c r="F725" s="55" t="s">
        <v>63</v>
      </c>
      <c r="G725" s="55" t="s">
        <v>63</v>
      </c>
      <c r="H725" s="55" t="s">
        <v>63</v>
      </c>
      <c r="I725" s="55" t="s">
        <v>63</v>
      </c>
      <c r="J725" s="55" t="s">
        <v>63</v>
      </c>
      <c r="K725" s="55" t="s">
        <v>63</v>
      </c>
      <c r="L725" s="55">
        <v>1</v>
      </c>
      <c r="M725" s="55" t="s">
        <v>63</v>
      </c>
      <c r="N725" s="55" t="s">
        <v>63</v>
      </c>
    </row>
    <row r="726" spans="2:14" x14ac:dyDescent="0.25">
      <c r="B726" s="50">
        <v>2008</v>
      </c>
      <c r="C726" s="111" t="s">
        <v>62</v>
      </c>
      <c r="D726" s="54">
        <f t="shared" si="58"/>
        <v>7105</v>
      </c>
      <c r="E726" s="54">
        <v>4</v>
      </c>
      <c r="F726" s="54">
        <v>190</v>
      </c>
      <c r="G726" s="54">
        <v>303</v>
      </c>
      <c r="H726" s="54">
        <v>272</v>
      </c>
      <c r="I726" s="54">
        <v>162</v>
      </c>
      <c r="J726" s="54">
        <v>75</v>
      </c>
      <c r="K726" s="54">
        <v>24</v>
      </c>
      <c r="L726" s="54">
        <v>3</v>
      </c>
      <c r="M726" s="54">
        <v>1</v>
      </c>
      <c r="N726" s="54">
        <v>6071</v>
      </c>
    </row>
    <row r="727" spans="2:14" x14ac:dyDescent="0.25">
      <c r="B727" s="78">
        <v>2009</v>
      </c>
      <c r="C727" s="109" t="s">
        <v>3</v>
      </c>
      <c r="D727" s="52">
        <f t="shared" si="58"/>
        <v>593845</v>
      </c>
      <c r="E727" s="52">
        <f t="shared" ref="E727:M727" si="60">SUM(E728:E741)</f>
        <v>7737</v>
      </c>
      <c r="F727" s="52">
        <f t="shared" si="60"/>
        <v>130976</v>
      </c>
      <c r="G727" s="52">
        <f t="shared" si="60"/>
        <v>171738</v>
      </c>
      <c r="H727" s="52">
        <f t="shared" si="60"/>
        <v>136607</v>
      </c>
      <c r="I727" s="52">
        <f t="shared" si="60"/>
        <v>87326</v>
      </c>
      <c r="J727" s="52">
        <f t="shared" si="60"/>
        <v>42367</v>
      </c>
      <c r="K727" s="52">
        <f t="shared" si="60"/>
        <v>11257</v>
      </c>
      <c r="L727" s="52">
        <f t="shared" si="60"/>
        <v>1305</v>
      </c>
      <c r="M727" s="52">
        <f t="shared" si="60"/>
        <v>367</v>
      </c>
      <c r="N727" s="52">
        <f>+SUM(N728:N741)</f>
        <v>4165</v>
      </c>
    </row>
    <row r="728" spans="2:14" x14ac:dyDescent="0.25">
      <c r="B728" s="51">
        <v>2009</v>
      </c>
      <c r="C728" s="110">
        <v>1</v>
      </c>
      <c r="D728" s="53">
        <f t="shared" si="58"/>
        <v>261182</v>
      </c>
      <c r="E728" s="55">
        <v>6726</v>
      </c>
      <c r="F728" s="55">
        <v>95721</v>
      </c>
      <c r="G728" s="55">
        <v>78384</v>
      </c>
      <c r="H728" s="55">
        <v>46230</v>
      </c>
      <c r="I728" s="55">
        <v>22962</v>
      </c>
      <c r="J728" s="55">
        <v>8771</v>
      </c>
      <c r="K728" s="55">
        <v>2009</v>
      </c>
      <c r="L728" s="55">
        <v>267</v>
      </c>
      <c r="M728" s="55">
        <v>112</v>
      </c>
      <c r="N728" s="55" t="s">
        <v>63</v>
      </c>
    </row>
    <row r="729" spans="2:14" x14ac:dyDescent="0.25">
      <c r="B729" s="51">
        <v>2009</v>
      </c>
      <c r="C729" s="110">
        <v>2</v>
      </c>
      <c r="D729" s="53">
        <f t="shared" si="58"/>
        <v>161902</v>
      </c>
      <c r="E729" s="55">
        <v>737</v>
      </c>
      <c r="F729" s="55">
        <v>26491</v>
      </c>
      <c r="G729" s="55">
        <v>53418</v>
      </c>
      <c r="H729" s="55">
        <v>41530</v>
      </c>
      <c r="I729" s="55">
        <v>25924</v>
      </c>
      <c r="J729" s="55">
        <v>11283</v>
      </c>
      <c r="K729" s="55">
        <v>2239</v>
      </c>
      <c r="L729" s="55">
        <v>214</v>
      </c>
      <c r="M729" s="55">
        <v>66</v>
      </c>
      <c r="N729" s="55" t="s">
        <v>63</v>
      </c>
    </row>
    <row r="730" spans="2:14" x14ac:dyDescent="0.25">
      <c r="B730" s="51">
        <v>2009</v>
      </c>
      <c r="C730" s="110">
        <v>3</v>
      </c>
      <c r="D730" s="53">
        <f t="shared" si="58"/>
        <v>85241</v>
      </c>
      <c r="E730" s="55">
        <v>197</v>
      </c>
      <c r="F730" s="55">
        <v>6148</v>
      </c>
      <c r="G730" s="55">
        <v>26041</v>
      </c>
      <c r="H730" s="55">
        <v>25217</v>
      </c>
      <c r="I730" s="55">
        <v>17045</v>
      </c>
      <c r="J730" s="55">
        <v>8441</v>
      </c>
      <c r="K730" s="55">
        <v>1934</v>
      </c>
      <c r="L730" s="55">
        <v>173</v>
      </c>
      <c r="M730" s="55">
        <v>45</v>
      </c>
      <c r="N730" s="55" t="s">
        <v>63</v>
      </c>
    </row>
    <row r="731" spans="2:14" x14ac:dyDescent="0.25">
      <c r="B731" s="51">
        <v>2009</v>
      </c>
      <c r="C731" s="110">
        <v>4</v>
      </c>
      <c r="D731" s="53">
        <f t="shared" si="58"/>
        <v>36512</v>
      </c>
      <c r="E731" s="55">
        <v>63</v>
      </c>
      <c r="F731" s="55">
        <v>1457</v>
      </c>
      <c r="G731" s="55">
        <v>8765</v>
      </c>
      <c r="H731" s="55">
        <v>11814</v>
      </c>
      <c r="I731" s="55">
        <v>8476</v>
      </c>
      <c r="J731" s="55">
        <v>4495</v>
      </c>
      <c r="K731" s="55">
        <v>1286</v>
      </c>
      <c r="L731" s="55">
        <v>121</v>
      </c>
      <c r="M731" s="55">
        <v>35</v>
      </c>
      <c r="N731" s="55" t="s">
        <v>63</v>
      </c>
    </row>
    <row r="732" spans="2:14" x14ac:dyDescent="0.25">
      <c r="B732" s="51">
        <v>2009</v>
      </c>
      <c r="C732" s="110">
        <v>5</v>
      </c>
      <c r="D732" s="53">
        <f t="shared" si="58"/>
        <v>18744</v>
      </c>
      <c r="E732" s="55" t="s">
        <v>63</v>
      </c>
      <c r="F732" s="55">
        <v>512</v>
      </c>
      <c r="G732" s="55">
        <v>2982</v>
      </c>
      <c r="H732" s="55">
        <v>6154</v>
      </c>
      <c r="I732" s="55">
        <v>5135</v>
      </c>
      <c r="J732" s="55">
        <v>2931</v>
      </c>
      <c r="K732" s="55">
        <v>904</v>
      </c>
      <c r="L732" s="55">
        <v>101</v>
      </c>
      <c r="M732" s="55">
        <v>25</v>
      </c>
      <c r="N732" s="55" t="s">
        <v>63</v>
      </c>
    </row>
    <row r="733" spans="2:14" x14ac:dyDescent="0.25">
      <c r="B733" s="51">
        <v>2009</v>
      </c>
      <c r="C733" s="110">
        <v>6</v>
      </c>
      <c r="D733" s="53">
        <f t="shared" si="58"/>
        <v>10498</v>
      </c>
      <c r="E733" s="55" t="s">
        <v>63</v>
      </c>
      <c r="F733" s="55">
        <v>200</v>
      </c>
      <c r="G733" s="55">
        <v>998</v>
      </c>
      <c r="H733" s="55">
        <v>3002</v>
      </c>
      <c r="I733" s="55">
        <v>3297</v>
      </c>
      <c r="J733" s="55">
        <v>2108</v>
      </c>
      <c r="K733" s="55">
        <v>785</v>
      </c>
      <c r="L733" s="55">
        <v>89</v>
      </c>
      <c r="M733" s="55">
        <v>19</v>
      </c>
      <c r="N733" s="55" t="s">
        <v>63</v>
      </c>
    </row>
    <row r="734" spans="2:14" x14ac:dyDescent="0.25">
      <c r="B734" s="51">
        <v>2009</v>
      </c>
      <c r="C734" s="110">
        <v>7</v>
      </c>
      <c r="D734" s="53">
        <f t="shared" si="58"/>
        <v>5850</v>
      </c>
      <c r="E734" s="55" t="s">
        <v>63</v>
      </c>
      <c r="F734" s="55">
        <v>95</v>
      </c>
      <c r="G734" s="55">
        <v>351</v>
      </c>
      <c r="H734" s="55">
        <v>1273</v>
      </c>
      <c r="I734" s="55">
        <v>1985</v>
      </c>
      <c r="J734" s="55">
        <v>1476</v>
      </c>
      <c r="K734" s="55">
        <v>584</v>
      </c>
      <c r="L734" s="55">
        <v>73</v>
      </c>
      <c r="M734" s="55">
        <v>13</v>
      </c>
      <c r="N734" s="55" t="s">
        <v>63</v>
      </c>
    </row>
    <row r="735" spans="2:14" x14ac:dyDescent="0.25">
      <c r="B735" s="51">
        <v>2009</v>
      </c>
      <c r="C735" s="110">
        <v>8</v>
      </c>
      <c r="D735" s="53">
        <f t="shared" si="58"/>
        <v>3559</v>
      </c>
      <c r="E735" s="55" t="s">
        <v>63</v>
      </c>
      <c r="F735" s="55">
        <v>43</v>
      </c>
      <c r="G735" s="55">
        <v>185</v>
      </c>
      <c r="H735" s="55">
        <v>541</v>
      </c>
      <c r="I735" s="55">
        <v>1176</v>
      </c>
      <c r="J735" s="55">
        <v>1110</v>
      </c>
      <c r="K735" s="55">
        <v>430</v>
      </c>
      <c r="L735" s="55">
        <v>64</v>
      </c>
      <c r="M735" s="55">
        <v>10</v>
      </c>
      <c r="N735" s="55" t="s">
        <v>63</v>
      </c>
    </row>
    <row r="736" spans="2:14" x14ac:dyDescent="0.25">
      <c r="B736" s="51">
        <v>2009</v>
      </c>
      <c r="C736" s="110">
        <v>9</v>
      </c>
      <c r="D736" s="53">
        <f t="shared" si="58"/>
        <v>2039</v>
      </c>
      <c r="E736" s="55" t="s">
        <v>63</v>
      </c>
      <c r="F736" s="55" t="s">
        <v>63</v>
      </c>
      <c r="G736" s="55">
        <v>81</v>
      </c>
      <c r="H736" s="55">
        <v>257</v>
      </c>
      <c r="I736" s="55">
        <v>616</v>
      </c>
      <c r="J736" s="55">
        <v>677</v>
      </c>
      <c r="K736" s="55">
        <v>347</v>
      </c>
      <c r="L736" s="55">
        <v>51</v>
      </c>
      <c r="M736" s="55">
        <v>10</v>
      </c>
      <c r="N736" s="55" t="s">
        <v>63</v>
      </c>
    </row>
    <row r="737" spans="2:14" x14ac:dyDescent="0.25">
      <c r="B737" s="51">
        <v>2009</v>
      </c>
      <c r="C737" s="110">
        <v>10</v>
      </c>
      <c r="D737" s="55">
        <f t="shared" si="58"/>
        <v>1255</v>
      </c>
      <c r="E737" s="55" t="s">
        <v>63</v>
      </c>
      <c r="F737" s="55" t="s">
        <v>63</v>
      </c>
      <c r="G737" s="55">
        <v>49</v>
      </c>
      <c r="H737" s="55">
        <v>106</v>
      </c>
      <c r="I737" s="55">
        <v>305</v>
      </c>
      <c r="J737" s="55">
        <v>458</v>
      </c>
      <c r="K737" s="55">
        <v>274</v>
      </c>
      <c r="L737" s="55">
        <v>51</v>
      </c>
      <c r="M737" s="55">
        <v>12</v>
      </c>
      <c r="N737" s="55" t="s">
        <v>63</v>
      </c>
    </row>
    <row r="738" spans="2:14" x14ac:dyDescent="0.25">
      <c r="B738" s="51">
        <v>2009</v>
      </c>
      <c r="C738" s="110" t="s">
        <v>64</v>
      </c>
      <c r="D738" s="55">
        <f t="shared" si="58"/>
        <v>1347</v>
      </c>
      <c r="E738" s="55" t="s">
        <v>63</v>
      </c>
      <c r="F738" s="55" t="s">
        <v>63</v>
      </c>
      <c r="G738" s="55">
        <v>24</v>
      </c>
      <c r="H738" s="55">
        <v>88</v>
      </c>
      <c r="I738" s="55">
        <v>203</v>
      </c>
      <c r="J738" s="55">
        <v>497</v>
      </c>
      <c r="K738" s="55">
        <v>430</v>
      </c>
      <c r="L738" s="55">
        <v>89</v>
      </c>
      <c r="M738" s="55">
        <v>16</v>
      </c>
      <c r="N738" s="55" t="s">
        <v>63</v>
      </c>
    </row>
    <row r="739" spans="2:14" x14ac:dyDescent="0.25">
      <c r="B739" s="51">
        <v>2009</v>
      </c>
      <c r="C739" s="110" t="s">
        <v>65</v>
      </c>
      <c r="D739" s="55">
        <f t="shared" si="58"/>
        <v>30</v>
      </c>
      <c r="E739" s="55" t="s">
        <v>63</v>
      </c>
      <c r="F739" s="55" t="s">
        <v>63</v>
      </c>
      <c r="G739" s="55" t="s">
        <v>63</v>
      </c>
      <c r="H739" s="55" t="s">
        <v>63</v>
      </c>
      <c r="I739" s="55">
        <v>4</v>
      </c>
      <c r="J739" s="55">
        <v>10</v>
      </c>
      <c r="K739" s="55">
        <v>8</v>
      </c>
      <c r="L739" s="55">
        <v>5</v>
      </c>
      <c r="M739" s="55">
        <v>3</v>
      </c>
      <c r="N739" s="55" t="s">
        <v>63</v>
      </c>
    </row>
    <row r="740" spans="2:14" x14ac:dyDescent="0.25">
      <c r="B740" s="51">
        <v>2009</v>
      </c>
      <c r="C740" s="110" t="s">
        <v>66</v>
      </c>
      <c r="D740" s="55">
        <f t="shared" si="58"/>
        <v>2</v>
      </c>
      <c r="E740" s="55" t="s">
        <v>63</v>
      </c>
      <c r="F740" s="55" t="s">
        <v>63</v>
      </c>
      <c r="G740" s="55" t="s">
        <v>63</v>
      </c>
      <c r="H740" s="55" t="s">
        <v>63</v>
      </c>
      <c r="I740" s="55">
        <v>1</v>
      </c>
      <c r="J740" s="55">
        <v>1</v>
      </c>
      <c r="K740" s="55" t="s">
        <v>63</v>
      </c>
      <c r="L740" s="55" t="s">
        <v>63</v>
      </c>
      <c r="M740" s="55" t="s">
        <v>63</v>
      </c>
      <c r="N740" s="55" t="s">
        <v>63</v>
      </c>
    </row>
    <row r="741" spans="2:14" x14ac:dyDescent="0.25">
      <c r="B741" s="50">
        <v>2009</v>
      </c>
      <c r="C741" s="111" t="s">
        <v>62</v>
      </c>
      <c r="D741" s="54">
        <f t="shared" si="58"/>
        <v>5684</v>
      </c>
      <c r="E741" s="54">
        <v>14</v>
      </c>
      <c r="F741" s="54">
        <v>309</v>
      </c>
      <c r="G741" s="54">
        <v>460</v>
      </c>
      <c r="H741" s="54">
        <v>395</v>
      </c>
      <c r="I741" s="54">
        <v>197</v>
      </c>
      <c r="J741" s="54">
        <v>109</v>
      </c>
      <c r="K741" s="54">
        <v>27</v>
      </c>
      <c r="L741" s="54">
        <v>7</v>
      </c>
      <c r="M741" s="54">
        <v>1</v>
      </c>
      <c r="N741" s="54">
        <v>4165</v>
      </c>
    </row>
    <row r="742" spans="2:14" x14ac:dyDescent="0.25">
      <c r="B742" s="78">
        <v>2010</v>
      </c>
      <c r="C742" s="109" t="s">
        <v>3</v>
      </c>
      <c r="D742" s="52">
        <f t="shared" si="58"/>
        <v>591303</v>
      </c>
      <c r="E742" s="52">
        <f t="shared" ref="E742:M742" si="61">SUM(E743:E756)</f>
        <v>7778</v>
      </c>
      <c r="F742" s="52">
        <f t="shared" si="61"/>
        <v>130388</v>
      </c>
      <c r="G742" s="52">
        <f t="shared" si="61"/>
        <v>172360</v>
      </c>
      <c r="H742" s="52">
        <f t="shared" si="61"/>
        <v>135569</v>
      </c>
      <c r="I742" s="52">
        <f t="shared" si="61"/>
        <v>87689</v>
      </c>
      <c r="J742" s="52">
        <f t="shared" si="61"/>
        <v>41249</v>
      </c>
      <c r="K742" s="52">
        <f t="shared" si="61"/>
        <v>10806</v>
      </c>
      <c r="L742" s="52">
        <f t="shared" si="61"/>
        <v>1162</v>
      </c>
      <c r="M742" s="52">
        <f t="shared" si="61"/>
        <v>377</v>
      </c>
      <c r="N742" s="52">
        <f>+SUM(N743:N756)</f>
        <v>3925</v>
      </c>
    </row>
    <row r="743" spans="2:14" x14ac:dyDescent="0.25">
      <c r="B743" s="51">
        <v>2010</v>
      </c>
      <c r="C743" s="110">
        <v>1</v>
      </c>
      <c r="D743" s="53">
        <f t="shared" si="58"/>
        <v>261009</v>
      </c>
      <c r="E743" s="55">
        <v>6846</v>
      </c>
      <c r="F743" s="55">
        <v>96366</v>
      </c>
      <c r="G743" s="55">
        <v>78912</v>
      </c>
      <c r="H743" s="55">
        <v>45672</v>
      </c>
      <c r="I743" s="55">
        <v>22375</v>
      </c>
      <c r="J743" s="55">
        <v>8570</v>
      </c>
      <c r="K743" s="55">
        <v>1898</v>
      </c>
      <c r="L743" s="55">
        <v>254</v>
      </c>
      <c r="M743" s="55">
        <v>116</v>
      </c>
      <c r="N743" s="55" t="s">
        <v>63</v>
      </c>
    </row>
    <row r="744" spans="2:14" x14ac:dyDescent="0.25">
      <c r="B744" s="51">
        <v>2010</v>
      </c>
      <c r="C744" s="110">
        <v>2</v>
      </c>
      <c r="D744" s="53">
        <f t="shared" si="58"/>
        <v>166226</v>
      </c>
      <c r="E744" s="55">
        <v>687</v>
      </c>
      <c r="F744" s="55">
        <v>26698</v>
      </c>
      <c r="G744" s="55">
        <v>55213</v>
      </c>
      <c r="H744" s="55">
        <v>42645</v>
      </c>
      <c r="I744" s="55">
        <v>27177</v>
      </c>
      <c r="J744" s="55">
        <v>11223</v>
      </c>
      <c r="K744" s="55">
        <v>2297</v>
      </c>
      <c r="L744" s="55">
        <v>202</v>
      </c>
      <c r="M744" s="55">
        <v>84</v>
      </c>
      <c r="N744" s="55" t="s">
        <v>63</v>
      </c>
    </row>
    <row r="745" spans="2:14" x14ac:dyDescent="0.25">
      <c r="B745" s="51">
        <v>2010</v>
      </c>
      <c r="C745" s="110">
        <v>3</v>
      </c>
      <c r="D745" s="53">
        <f t="shared" si="58"/>
        <v>84649</v>
      </c>
      <c r="E745" s="55">
        <v>185</v>
      </c>
      <c r="F745" s="55">
        <v>5588</v>
      </c>
      <c r="G745" s="55">
        <v>25808</v>
      </c>
      <c r="H745" s="55">
        <v>25039</v>
      </c>
      <c r="I745" s="55">
        <v>17647</v>
      </c>
      <c r="J745" s="55">
        <v>8342</v>
      </c>
      <c r="K745" s="55">
        <v>1848</v>
      </c>
      <c r="L745" s="55">
        <v>142</v>
      </c>
      <c r="M745" s="55">
        <v>50</v>
      </c>
      <c r="N745" s="55" t="s">
        <v>63</v>
      </c>
    </row>
    <row r="746" spans="2:14" x14ac:dyDescent="0.25">
      <c r="B746" s="51">
        <v>2010</v>
      </c>
      <c r="C746" s="110">
        <v>4</v>
      </c>
      <c r="D746" s="53">
        <f t="shared" si="58"/>
        <v>35654</v>
      </c>
      <c r="E746" s="55">
        <v>59</v>
      </c>
      <c r="F746" s="55">
        <v>1078</v>
      </c>
      <c r="G746" s="55">
        <v>8395</v>
      </c>
      <c r="H746" s="55">
        <v>11696</v>
      </c>
      <c r="I746" s="55">
        <v>8581</v>
      </c>
      <c r="J746" s="55">
        <v>4466</v>
      </c>
      <c r="K746" s="55">
        <v>1229</v>
      </c>
      <c r="L746" s="55">
        <v>120</v>
      </c>
      <c r="M746" s="55">
        <v>30</v>
      </c>
      <c r="N746" s="55" t="s">
        <v>63</v>
      </c>
    </row>
    <row r="747" spans="2:14" x14ac:dyDescent="0.25">
      <c r="B747" s="51">
        <v>2010</v>
      </c>
      <c r="C747" s="110">
        <v>5</v>
      </c>
      <c r="D747" s="53">
        <f t="shared" si="58"/>
        <v>17439</v>
      </c>
      <c r="E747" s="55" t="s">
        <v>63</v>
      </c>
      <c r="F747" s="55">
        <v>335</v>
      </c>
      <c r="G747" s="55">
        <v>2583</v>
      </c>
      <c r="H747" s="55">
        <v>5678</v>
      </c>
      <c r="I747" s="55">
        <v>4956</v>
      </c>
      <c r="J747" s="55">
        <v>2888</v>
      </c>
      <c r="K747" s="55">
        <v>885</v>
      </c>
      <c r="L747" s="55">
        <v>94</v>
      </c>
      <c r="M747" s="55">
        <v>20</v>
      </c>
      <c r="N747" s="55" t="s">
        <v>63</v>
      </c>
    </row>
    <row r="748" spans="2:14" x14ac:dyDescent="0.25">
      <c r="B748" s="51">
        <v>2010</v>
      </c>
      <c r="C748" s="110">
        <v>6</v>
      </c>
      <c r="D748" s="53">
        <f t="shared" si="58"/>
        <v>9718</v>
      </c>
      <c r="E748" s="55" t="s">
        <v>63</v>
      </c>
      <c r="F748" s="55">
        <v>158</v>
      </c>
      <c r="G748" s="55">
        <v>862</v>
      </c>
      <c r="H748" s="55">
        <v>2819</v>
      </c>
      <c r="I748" s="55">
        <v>3102</v>
      </c>
      <c r="J748" s="55">
        <v>1947</v>
      </c>
      <c r="K748" s="55">
        <v>735</v>
      </c>
      <c r="L748" s="55">
        <v>78</v>
      </c>
      <c r="M748" s="55">
        <v>17</v>
      </c>
      <c r="N748" s="55" t="s">
        <v>63</v>
      </c>
    </row>
    <row r="749" spans="2:14" x14ac:dyDescent="0.25">
      <c r="B749" s="51">
        <v>2010</v>
      </c>
      <c r="C749" s="110">
        <v>7</v>
      </c>
      <c r="D749" s="53">
        <f t="shared" si="58"/>
        <v>5237</v>
      </c>
      <c r="E749" s="55" t="s">
        <v>63</v>
      </c>
      <c r="F749" s="55">
        <v>86</v>
      </c>
      <c r="G749" s="55">
        <v>278</v>
      </c>
      <c r="H749" s="55">
        <v>1084</v>
      </c>
      <c r="I749" s="55">
        <v>1811</v>
      </c>
      <c r="J749" s="55">
        <v>1378</v>
      </c>
      <c r="K749" s="55">
        <v>531</v>
      </c>
      <c r="L749" s="55">
        <v>60</v>
      </c>
      <c r="M749" s="55">
        <v>9</v>
      </c>
      <c r="N749" s="55" t="s">
        <v>63</v>
      </c>
    </row>
    <row r="750" spans="2:14" x14ac:dyDescent="0.25">
      <c r="B750" s="51">
        <v>2010</v>
      </c>
      <c r="C750" s="110">
        <v>8</v>
      </c>
      <c r="D750" s="53">
        <f t="shared" si="58"/>
        <v>3212</v>
      </c>
      <c r="E750" s="55" t="s">
        <v>63</v>
      </c>
      <c r="F750" s="55">
        <v>31</v>
      </c>
      <c r="G750" s="55">
        <v>127</v>
      </c>
      <c r="H750" s="55">
        <v>509</v>
      </c>
      <c r="I750" s="55">
        <v>1004</v>
      </c>
      <c r="J750" s="55">
        <v>1027</v>
      </c>
      <c r="K750" s="55">
        <v>445</v>
      </c>
      <c r="L750" s="55">
        <v>57</v>
      </c>
      <c r="M750" s="55">
        <v>12</v>
      </c>
      <c r="N750" s="55" t="s">
        <v>63</v>
      </c>
    </row>
    <row r="751" spans="2:14" x14ac:dyDescent="0.25">
      <c r="B751" s="51">
        <v>2010</v>
      </c>
      <c r="C751" s="110">
        <v>9</v>
      </c>
      <c r="D751" s="53">
        <f t="shared" si="58"/>
        <v>1845</v>
      </c>
      <c r="E751" s="55" t="s">
        <v>63</v>
      </c>
      <c r="F751" s="55" t="s">
        <v>63</v>
      </c>
      <c r="G751" s="55">
        <v>43</v>
      </c>
      <c r="H751" s="55">
        <v>214</v>
      </c>
      <c r="I751" s="55">
        <v>562</v>
      </c>
      <c r="J751" s="55">
        <v>640</v>
      </c>
      <c r="K751" s="55">
        <v>329</v>
      </c>
      <c r="L751" s="55">
        <v>45</v>
      </c>
      <c r="M751" s="55">
        <v>12</v>
      </c>
      <c r="N751" s="55" t="s">
        <v>63</v>
      </c>
    </row>
    <row r="752" spans="2:14" x14ac:dyDescent="0.25">
      <c r="B752" s="51">
        <v>2010</v>
      </c>
      <c r="C752" s="110">
        <v>10</v>
      </c>
      <c r="D752" s="55">
        <f t="shared" si="58"/>
        <v>1040</v>
      </c>
      <c r="E752" s="55" t="s">
        <v>63</v>
      </c>
      <c r="F752" s="55" t="s">
        <v>63</v>
      </c>
      <c r="G752" s="55">
        <v>23</v>
      </c>
      <c r="H752" s="55">
        <v>87</v>
      </c>
      <c r="I752" s="55">
        <v>247</v>
      </c>
      <c r="J752" s="55">
        <v>381</v>
      </c>
      <c r="K752" s="55">
        <v>255</v>
      </c>
      <c r="L752" s="55">
        <v>37</v>
      </c>
      <c r="M752" s="55">
        <v>10</v>
      </c>
      <c r="N752" s="55" t="s">
        <v>63</v>
      </c>
    </row>
    <row r="753" spans="2:14" x14ac:dyDescent="0.25">
      <c r="B753" s="51">
        <v>2010</v>
      </c>
      <c r="C753" s="110" t="s">
        <v>64</v>
      </c>
      <c r="D753" s="55">
        <f t="shared" si="58"/>
        <v>1028</v>
      </c>
      <c r="E753" s="55" t="s">
        <v>63</v>
      </c>
      <c r="F753" s="55" t="s">
        <v>63</v>
      </c>
      <c r="G753" s="55">
        <v>28</v>
      </c>
      <c r="H753" s="55">
        <v>58</v>
      </c>
      <c r="I753" s="55">
        <v>169</v>
      </c>
      <c r="J753" s="55">
        <v>357</v>
      </c>
      <c r="K753" s="55">
        <v>335</v>
      </c>
      <c r="L753" s="55">
        <v>66</v>
      </c>
      <c r="M753" s="55">
        <v>15</v>
      </c>
      <c r="N753" s="55" t="s">
        <v>63</v>
      </c>
    </row>
    <row r="754" spans="2:14" x14ac:dyDescent="0.25">
      <c r="B754" s="51">
        <v>2010</v>
      </c>
      <c r="C754" s="110" t="s">
        <v>65</v>
      </c>
      <c r="D754" s="55">
        <f t="shared" si="58"/>
        <v>33</v>
      </c>
      <c r="E754" s="55" t="s">
        <v>63</v>
      </c>
      <c r="F754" s="55" t="s">
        <v>63</v>
      </c>
      <c r="G754" s="55" t="s">
        <v>63</v>
      </c>
      <c r="H754" s="55" t="s">
        <v>63</v>
      </c>
      <c r="I754" s="55">
        <v>4</v>
      </c>
      <c r="J754" s="55">
        <v>9</v>
      </c>
      <c r="K754" s="55">
        <v>13</v>
      </c>
      <c r="L754" s="55">
        <v>6</v>
      </c>
      <c r="M754" s="55">
        <v>1</v>
      </c>
      <c r="N754" s="55" t="s">
        <v>63</v>
      </c>
    </row>
    <row r="755" spans="2:14" x14ac:dyDescent="0.25">
      <c r="B755" s="51">
        <v>2010</v>
      </c>
      <c r="C755" s="110" t="s">
        <v>66</v>
      </c>
      <c r="D755" s="55">
        <f t="shared" si="58"/>
        <v>0</v>
      </c>
      <c r="E755" s="55" t="s">
        <v>63</v>
      </c>
      <c r="F755" s="55" t="s">
        <v>63</v>
      </c>
      <c r="G755" s="55" t="s">
        <v>63</v>
      </c>
      <c r="H755" s="55" t="s">
        <v>63</v>
      </c>
      <c r="I755" s="55" t="s">
        <v>63</v>
      </c>
      <c r="J755" s="55" t="s">
        <v>63</v>
      </c>
      <c r="K755" s="55" t="s">
        <v>63</v>
      </c>
      <c r="L755" s="55" t="s">
        <v>63</v>
      </c>
      <c r="M755" s="55" t="s">
        <v>63</v>
      </c>
      <c r="N755" s="55" t="s">
        <v>63</v>
      </c>
    </row>
    <row r="756" spans="2:14" x14ac:dyDescent="0.25">
      <c r="B756" s="50">
        <v>2010</v>
      </c>
      <c r="C756" s="111" t="s">
        <v>62</v>
      </c>
      <c r="D756" s="54">
        <f t="shared" si="58"/>
        <v>4213</v>
      </c>
      <c r="E756" s="54">
        <v>1</v>
      </c>
      <c r="F756" s="54">
        <v>48</v>
      </c>
      <c r="G756" s="54">
        <v>88</v>
      </c>
      <c r="H756" s="54">
        <v>68</v>
      </c>
      <c r="I756" s="54">
        <v>54</v>
      </c>
      <c r="J756" s="54">
        <v>21</v>
      </c>
      <c r="K756" s="54">
        <v>6</v>
      </c>
      <c r="L756" s="54">
        <v>1</v>
      </c>
      <c r="M756" s="54">
        <v>1</v>
      </c>
      <c r="N756" s="54">
        <v>3925</v>
      </c>
    </row>
    <row r="757" spans="2:14" x14ac:dyDescent="0.25">
      <c r="B757" s="52">
        <v>2011</v>
      </c>
      <c r="C757" s="109" t="s">
        <v>3</v>
      </c>
      <c r="D757" s="52">
        <f t="shared" si="58"/>
        <v>615130</v>
      </c>
      <c r="E757" s="52">
        <f t="shared" ref="E757:M757" si="62">SUM(E758:E771)</f>
        <v>7599</v>
      </c>
      <c r="F757" s="52">
        <f t="shared" si="62"/>
        <v>133900</v>
      </c>
      <c r="G757" s="52">
        <f t="shared" si="62"/>
        <v>176311</v>
      </c>
      <c r="H757" s="52">
        <f t="shared" si="62"/>
        <v>141059</v>
      </c>
      <c r="I757" s="52">
        <f t="shared" si="62"/>
        <v>92482</v>
      </c>
      <c r="J757" s="52">
        <f t="shared" si="62"/>
        <v>43049</v>
      </c>
      <c r="K757" s="52">
        <f t="shared" si="62"/>
        <v>11653</v>
      </c>
      <c r="L757" s="52">
        <f t="shared" si="62"/>
        <v>1255</v>
      </c>
      <c r="M757" s="52">
        <f t="shared" si="62"/>
        <v>438</v>
      </c>
      <c r="N757" s="52">
        <f>+SUM(N758:N771)</f>
        <v>7384</v>
      </c>
    </row>
    <row r="758" spans="2:14" x14ac:dyDescent="0.25">
      <c r="B758" s="52">
        <v>2011</v>
      </c>
      <c r="C758" s="110">
        <v>1</v>
      </c>
      <c r="D758" s="53">
        <f t="shared" si="58"/>
        <v>267839</v>
      </c>
      <c r="E758" s="55">
        <v>6848</v>
      </c>
      <c r="F758" s="55">
        <v>98052</v>
      </c>
      <c r="G758" s="55">
        <v>79926</v>
      </c>
      <c r="H758" s="55">
        <v>46968</v>
      </c>
      <c r="I758" s="55">
        <v>24253</v>
      </c>
      <c r="J758" s="55">
        <v>9171</v>
      </c>
      <c r="K758" s="55">
        <v>2207</v>
      </c>
      <c r="L758" s="55">
        <v>286</v>
      </c>
      <c r="M758" s="55">
        <v>128</v>
      </c>
      <c r="N758" s="55" t="s">
        <v>63</v>
      </c>
    </row>
    <row r="759" spans="2:14" x14ac:dyDescent="0.25">
      <c r="B759" s="52">
        <v>2011</v>
      </c>
      <c r="C759" s="110">
        <v>2</v>
      </c>
      <c r="D759" s="53">
        <f t="shared" si="58"/>
        <v>174241</v>
      </c>
      <c r="E759" s="55">
        <v>579</v>
      </c>
      <c r="F759" s="55">
        <v>28197</v>
      </c>
      <c r="G759" s="55">
        <v>57318</v>
      </c>
      <c r="H759" s="55">
        <v>44448</v>
      </c>
      <c r="I759" s="55">
        <v>28812</v>
      </c>
      <c r="J759" s="55">
        <v>12080</v>
      </c>
      <c r="K759" s="55">
        <v>2505</v>
      </c>
      <c r="L759" s="55">
        <v>203</v>
      </c>
      <c r="M759" s="55">
        <v>99</v>
      </c>
      <c r="N759" s="55" t="s">
        <v>63</v>
      </c>
    </row>
    <row r="760" spans="2:14" x14ac:dyDescent="0.25">
      <c r="B760" s="52">
        <v>2011</v>
      </c>
      <c r="C760" s="110">
        <v>3</v>
      </c>
      <c r="D760" s="53">
        <f t="shared" si="58"/>
        <v>89315</v>
      </c>
      <c r="E760" s="55">
        <v>129</v>
      </c>
      <c r="F760" s="55">
        <v>5943</v>
      </c>
      <c r="G760" s="55">
        <v>26735</v>
      </c>
      <c r="H760" s="55">
        <v>26893</v>
      </c>
      <c r="I760" s="55">
        <v>18568</v>
      </c>
      <c r="J760" s="55">
        <v>8731</v>
      </c>
      <c r="K760" s="55">
        <v>2082</v>
      </c>
      <c r="L760" s="55">
        <v>182</v>
      </c>
      <c r="M760" s="55">
        <v>52</v>
      </c>
      <c r="N760" s="55" t="s">
        <v>63</v>
      </c>
    </row>
    <row r="761" spans="2:14" x14ac:dyDescent="0.25">
      <c r="B761" s="52">
        <v>2011</v>
      </c>
      <c r="C761" s="110">
        <v>4</v>
      </c>
      <c r="D761" s="53">
        <f t="shared" si="58"/>
        <v>36417</v>
      </c>
      <c r="E761" s="55">
        <v>40</v>
      </c>
      <c r="F761" s="55">
        <v>1116</v>
      </c>
      <c r="G761" s="55">
        <v>8363</v>
      </c>
      <c r="H761" s="55">
        <v>12242</v>
      </c>
      <c r="I761" s="55">
        <v>8612</v>
      </c>
      <c r="J761" s="55">
        <v>4578</v>
      </c>
      <c r="K761" s="55">
        <v>1305</v>
      </c>
      <c r="L761" s="55">
        <v>127</v>
      </c>
      <c r="M761" s="55">
        <v>34</v>
      </c>
      <c r="N761" s="55" t="s">
        <v>63</v>
      </c>
    </row>
    <row r="762" spans="2:14" x14ac:dyDescent="0.25">
      <c r="B762" s="52">
        <v>2011</v>
      </c>
      <c r="C762" s="110">
        <v>5</v>
      </c>
      <c r="D762" s="53">
        <f t="shared" si="58"/>
        <v>17788</v>
      </c>
      <c r="E762" s="55">
        <v>1</v>
      </c>
      <c r="F762" s="55">
        <v>340</v>
      </c>
      <c r="G762" s="55">
        <v>2596</v>
      </c>
      <c r="H762" s="55">
        <v>5813</v>
      </c>
      <c r="I762" s="55">
        <v>5121</v>
      </c>
      <c r="J762" s="55">
        <v>2816</v>
      </c>
      <c r="K762" s="55">
        <v>963</v>
      </c>
      <c r="L762" s="55">
        <v>107</v>
      </c>
      <c r="M762" s="55">
        <v>31</v>
      </c>
      <c r="N762" s="55" t="s">
        <v>63</v>
      </c>
    </row>
    <row r="763" spans="2:14" x14ac:dyDescent="0.25">
      <c r="B763" s="52">
        <v>2011</v>
      </c>
      <c r="C763" s="110">
        <v>6</v>
      </c>
      <c r="D763" s="53">
        <f t="shared" si="58"/>
        <v>9750</v>
      </c>
      <c r="E763" s="55" t="s">
        <v>63</v>
      </c>
      <c r="F763" s="55">
        <v>132</v>
      </c>
      <c r="G763" s="55">
        <v>801</v>
      </c>
      <c r="H763" s="55">
        <v>2719</v>
      </c>
      <c r="I763" s="55">
        <v>3256</v>
      </c>
      <c r="J763" s="55">
        <v>1989</v>
      </c>
      <c r="K763" s="55">
        <v>734</v>
      </c>
      <c r="L763" s="55">
        <v>96</v>
      </c>
      <c r="M763" s="55">
        <v>23</v>
      </c>
      <c r="N763" s="55" t="s">
        <v>63</v>
      </c>
    </row>
    <row r="764" spans="2:14" x14ac:dyDescent="0.25">
      <c r="B764" s="52">
        <v>2011</v>
      </c>
      <c r="C764" s="110">
        <v>7</v>
      </c>
      <c r="D764" s="53">
        <f t="shared" si="58"/>
        <v>5126</v>
      </c>
      <c r="E764" s="55" t="s">
        <v>63</v>
      </c>
      <c r="F764" s="55">
        <v>58</v>
      </c>
      <c r="G764" s="55">
        <v>276</v>
      </c>
      <c r="H764" s="55">
        <v>1106</v>
      </c>
      <c r="I764" s="55">
        <v>1785</v>
      </c>
      <c r="J764" s="55">
        <v>1298</v>
      </c>
      <c r="K764" s="55">
        <v>521</v>
      </c>
      <c r="L764" s="55">
        <v>56</v>
      </c>
      <c r="M764" s="55">
        <v>26</v>
      </c>
      <c r="N764" s="55" t="s">
        <v>63</v>
      </c>
    </row>
    <row r="765" spans="2:14" x14ac:dyDescent="0.25">
      <c r="B765" s="52">
        <v>2011</v>
      </c>
      <c r="C765" s="110">
        <v>8</v>
      </c>
      <c r="D765" s="53">
        <f t="shared" ref="D765:D786" si="63">SUM(E765:N765)</f>
        <v>3117</v>
      </c>
      <c r="E765" s="55" t="s">
        <v>63</v>
      </c>
      <c r="F765" s="55">
        <v>28</v>
      </c>
      <c r="G765" s="55">
        <v>116</v>
      </c>
      <c r="H765" s="55">
        <v>443</v>
      </c>
      <c r="I765" s="55">
        <v>1055</v>
      </c>
      <c r="J765" s="55">
        <v>989</v>
      </c>
      <c r="K765" s="55">
        <v>429</v>
      </c>
      <c r="L765" s="55">
        <v>46</v>
      </c>
      <c r="M765" s="55">
        <v>11</v>
      </c>
      <c r="N765" s="55" t="s">
        <v>63</v>
      </c>
    </row>
    <row r="766" spans="2:14" x14ac:dyDescent="0.25">
      <c r="B766" s="52">
        <v>2011</v>
      </c>
      <c r="C766" s="110">
        <v>9</v>
      </c>
      <c r="D766" s="53">
        <f t="shared" si="63"/>
        <v>1758</v>
      </c>
      <c r="E766" s="55" t="s">
        <v>63</v>
      </c>
      <c r="F766" s="55" t="s">
        <v>63</v>
      </c>
      <c r="G766" s="55">
        <v>67</v>
      </c>
      <c r="H766" s="55">
        <v>185</v>
      </c>
      <c r="I766" s="55">
        <v>527</v>
      </c>
      <c r="J766" s="55">
        <v>614</v>
      </c>
      <c r="K766" s="55">
        <v>321</v>
      </c>
      <c r="L766" s="55">
        <v>36</v>
      </c>
      <c r="M766" s="55">
        <v>8</v>
      </c>
      <c r="N766" s="55" t="s">
        <v>63</v>
      </c>
    </row>
    <row r="767" spans="2:14" x14ac:dyDescent="0.25">
      <c r="B767" s="52">
        <v>2011</v>
      </c>
      <c r="C767" s="110">
        <v>10</v>
      </c>
      <c r="D767" s="55">
        <f t="shared" si="63"/>
        <v>1043</v>
      </c>
      <c r="E767" s="55" t="s">
        <v>63</v>
      </c>
      <c r="F767" s="55" t="s">
        <v>63</v>
      </c>
      <c r="G767" s="55">
        <v>27</v>
      </c>
      <c r="H767" s="55">
        <v>84</v>
      </c>
      <c r="I767" s="55">
        <v>258</v>
      </c>
      <c r="J767" s="55">
        <v>392</v>
      </c>
      <c r="K767" s="55">
        <v>234</v>
      </c>
      <c r="L767" s="55">
        <v>39</v>
      </c>
      <c r="M767" s="55">
        <v>9</v>
      </c>
      <c r="N767" s="55" t="s">
        <v>63</v>
      </c>
    </row>
    <row r="768" spans="2:14" x14ac:dyDescent="0.25">
      <c r="B768" s="52">
        <v>2011</v>
      </c>
      <c r="C768" s="110" t="s">
        <v>64</v>
      </c>
      <c r="D768" s="55">
        <f t="shared" si="63"/>
        <v>1066</v>
      </c>
      <c r="E768" s="55" t="s">
        <v>63</v>
      </c>
      <c r="F768" s="55" t="s">
        <v>63</v>
      </c>
      <c r="G768" s="55">
        <v>17</v>
      </c>
      <c r="H768" s="55">
        <v>86</v>
      </c>
      <c r="I768" s="55">
        <v>183</v>
      </c>
      <c r="J768" s="55">
        <v>362</v>
      </c>
      <c r="K768" s="55">
        <v>332</v>
      </c>
      <c r="L768" s="55">
        <v>70</v>
      </c>
      <c r="M768" s="55">
        <v>16</v>
      </c>
      <c r="N768" s="55" t="s">
        <v>63</v>
      </c>
    </row>
    <row r="769" spans="2:14" x14ac:dyDescent="0.25">
      <c r="B769" s="52">
        <v>2011</v>
      </c>
      <c r="C769" s="110" t="s">
        <v>65</v>
      </c>
      <c r="D769" s="55">
        <f t="shared" si="63"/>
        <v>36</v>
      </c>
      <c r="E769" s="55" t="s">
        <v>63</v>
      </c>
      <c r="F769" s="55" t="s">
        <v>63</v>
      </c>
      <c r="G769" s="55" t="s">
        <v>63</v>
      </c>
      <c r="H769" s="55" t="s">
        <v>63</v>
      </c>
      <c r="I769" s="55">
        <v>7</v>
      </c>
      <c r="J769" s="55">
        <v>13</v>
      </c>
      <c r="K769" s="55">
        <v>13</v>
      </c>
      <c r="L769" s="55">
        <v>3</v>
      </c>
      <c r="M769" s="55" t="s">
        <v>63</v>
      </c>
      <c r="N769" s="55" t="s">
        <v>63</v>
      </c>
    </row>
    <row r="770" spans="2:14" x14ac:dyDescent="0.25">
      <c r="B770" s="52">
        <v>2011</v>
      </c>
      <c r="C770" s="110" t="s">
        <v>66</v>
      </c>
      <c r="D770" s="55">
        <f t="shared" si="63"/>
        <v>0</v>
      </c>
      <c r="E770" s="55" t="s">
        <v>63</v>
      </c>
      <c r="F770" s="55" t="s">
        <v>63</v>
      </c>
      <c r="G770" s="55" t="s">
        <v>63</v>
      </c>
      <c r="H770" s="55" t="s">
        <v>63</v>
      </c>
      <c r="I770" s="55" t="s">
        <v>63</v>
      </c>
      <c r="J770" s="55" t="s">
        <v>63</v>
      </c>
      <c r="K770" s="55" t="s">
        <v>63</v>
      </c>
      <c r="L770" s="55" t="s">
        <v>63</v>
      </c>
      <c r="M770" s="55" t="s">
        <v>63</v>
      </c>
      <c r="N770" s="55" t="s">
        <v>63</v>
      </c>
    </row>
    <row r="771" spans="2:14" x14ac:dyDescent="0.25">
      <c r="B771" s="50">
        <v>2011</v>
      </c>
      <c r="C771" s="111" t="s">
        <v>62</v>
      </c>
      <c r="D771" s="54">
        <f t="shared" si="63"/>
        <v>7634</v>
      </c>
      <c r="E771" s="54">
        <v>2</v>
      </c>
      <c r="F771" s="54">
        <v>34</v>
      </c>
      <c r="G771" s="54">
        <v>69</v>
      </c>
      <c r="H771" s="54">
        <v>72</v>
      </c>
      <c r="I771" s="54">
        <v>45</v>
      </c>
      <c r="J771" s="54">
        <v>16</v>
      </c>
      <c r="K771" s="54">
        <v>7</v>
      </c>
      <c r="L771" s="54">
        <v>4</v>
      </c>
      <c r="M771" s="54">
        <v>1</v>
      </c>
      <c r="N771" s="54">
        <v>7384</v>
      </c>
    </row>
    <row r="772" spans="2:14" x14ac:dyDescent="0.25">
      <c r="B772" s="52">
        <v>2012</v>
      </c>
      <c r="C772" s="109" t="s">
        <v>3</v>
      </c>
      <c r="D772" s="52">
        <f t="shared" si="63"/>
        <v>619530</v>
      </c>
      <c r="E772" s="52">
        <f t="shared" ref="E772:M772" si="64">SUM(E773:E786)</f>
        <v>7452</v>
      </c>
      <c r="F772" s="52">
        <f t="shared" si="64"/>
        <v>136039</v>
      </c>
      <c r="G772" s="52">
        <f t="shared" si="64"/>
        <v>176543</v>
      </c>
      <c r="H772" s="52">
        <f t="shared" si="64"/>
        <v>141863</v>
      </c>
      <c r="I772" s="52">
        <f t="shared" si="64"/>
        <v>94027</v>
      </c>
      <c r="J772" s="52">
        <f t="shared" si="64"/>
        <v>44005</v>
      </c>
      <c r="K772" s="52">
        <f t="shared" si="64"/>
        <v>12019</v>
      </c>
      <c r="L772" s="52">
        <f t="shared" si="64"/>
        <v>1267</v>
      </c>
      <c r="M772" s="52">
        <f t="shared" si="64"/>
        <v>497</v>
      </c>
      <c r="N772" s="52">
        <f>+SUM(N773:N786)</f>
        <v>5818</v>
      </c>
    </row>
    <row r="773" spans="2:14" x14ac:dyDescent="0.25">
      <c r="B773" s="52">
        <v>2012</v>
      </c>
      <c r="C773" s="110">
        <v>1</v>
      </c>
      <c r="D773" s="53">
        <f t="shared" si="63"/>
        <v>266888</v>
      </c>
      <c r="E773" s="55">
        <v>6633</v>
      </c>
      <c r="F773" s="55">
        <v>99532</v>
      </c>
      <c r="G773" s="55">
        <v>78860</v>
      </c>
      <c r="H773" s="55">
        <v>45954</v>
      </c>
      <c r="I773" s="55">
        <v>24155</v>
      </c>
      <c r="J773" s="55">
        <v>9154</v>
      </c>
      <c r="K773" s="55">
        <v>2176</v>
      </c>
      <c r="L773" s="55">
        <v>298</v>
      </c>
      <c r="M773" s="55">
        <v>126</v>
      </c>
      <c r="N773" s="55"/>
    </row>
    <row r="774" spans="2:14" x14ac:dyDescent="0.25">
      <c r="B774" s="52">
        <v>2012</v>
      </c>
      <c r="C774" s="110">
        <v>2</v>
      </c>
      <c r="D774" s="53">
        <f t="shared" si="63"/>
        <v>179610</v>
      </c>
      <c r="E774" s="55">
        <v>569</v>
      </c>
      <c r="F774" s="55">
        <v>28851</v>
      </c>
      <c r="G774" s="55">
        <v>58644</v>
      </c>
      <c r="H774" s="55">
        <v>45996</v>
      </c>
      <c r="I774" s="55">
        <v>30002</v>
      </c>
      <c r="J774" s="55">
        <v>12555</v>
      </c>
      <c r="K774" s="55">
        <v>2705</v>
      </c>
      <c r="L774" s="55">
        <v>189</v>
      </c>
      <c r="M774" s="55">
        <v>99</v>
      </c>
      <c r="N774" s="55" t="s">
        <v>63</v>
      </c>
    </row>
    <row r="775" spans="2:14" x14ac:dyDescent="0.25">
      <c r="B775" s="52">
        <v>2012</v>
      </c>
      <c r="C775" s="110">
        <v>3</v>
      </c>
      <c r="D775" s="53">
        <f t="shared" si="63"/>
        <v>90585</v>
      </c>
      <c r="E775" s="55">
        <v>135</v>
      </c>
      <c r="F775" s="55">
        <v>5753</v>
      </c>
      <c r="G775" s="55">
        <v>26883</v>
      </c>
      <c r="H775" s="55">
        <v>27472</v>
      </c>
      <c r="I775" s="55">
        <v>18924</v>
      </c>
      <c r="J775" s="55">
        <v>8948</v>
      </c>
      <c r="K775" s="55">
        <v>2232</v>
      </c>
      <c r="L775" s="55">
        <v>172</v>
      </c>
      <c r="M775" s="55">
        <v>66</v>
      </c>
      <c r="N775" s="55" t="s">
        <v>63</v>
      </c>
    </row>
    <row r="776" spans="2:14" x14ac:dyDescent="0.25">
      <c r="B776" s="52">
        <v>2012</v>
      </c>
      <c r="C776" s="110">
        <v>4</v>
      </c>
      <c r="D776" s="53">
        <f t="shared" si="63"/>
        <v>36343</v>
      </c>
      <c r="E776" s="55">
        <v>23</v>
      </c>
      <c r="F776" s="55">
        <v>1010</v>
      </c>
      <c r="G776" s="55">
        <v>8113</v>
      </c>
      <c r="H776" s="55">
        <v>12150</v>
      </c>
      <c r="I776" s="55">
        <v>8801</v>
      </c>
      <c r="J776" s="55">
        <v>4709</v>
      </c>
      <c r="K776" s="55">
        <v>1355</v>
      </c>
      <c r="L776" s="55">
        <v>146</v>
      </c>
      <c r="M776" s="55">
        <v>36</v>
      </c>
      <c r="N776" s="55" t="s">
        <v>63</v>
      </c>
    </row>
    <row r="777" spans="2:14" x14ac:dyDescent="0.25">
      <c r="B777" s="52">
        <v>2012</v>
      </c>
      <c r="C777" s="110">
        <v>5</v>
      </c>
      <c r="D777" s="53">
        <f t="shared" si="63"/>
        <v>17294</v>
      </c>
      <c r="E777" s="55" t="s">
        <v>63</v>
      </c>
      <c r="F777" s="55">
        <v>273</v>
      </c>
      <c r="G777" s="55">
        <v>2372</v>
      </c>
      <c r="H777" s="55">
        <v>5603</v>
      </c>
      <c r="I777" s="55">
        <v>5056</v>
      </c>
      <c r="J777" s="55">
        <v>2884</v>
      </c>
      <c r="K777" s="55">
        <v>980</v>
      </c>
      <c r="L777" s="55">
        <v>100</v>
      </c>
      <c r="M777" s="55">
        <v>26</v>
      </c>
      <c r="N777" s="55" t="s">
        <v>63</v>
      </c>
    </row>
    <row r="778" spans="2:14" x14ac:dyDescent="0.25">
      <c r="B778" s="52">
        <v>2012</v>
      </c>
      <c r="C778" s="110">
        <v>6</v>
      </c>
      <c r="D778" s="53">
        <f t="shared" si="63"/>
        <v>9477</v>
      </c>
      <c r="E778" s="55" t="s">
        <v>63</v>
      </c>
      <c r="F778" s="55">
        <v>152</v>
      </c>
      <c r="G778" s="55">
        <v>667</v>
      </c>
      <c r="H778" s="55">
        <v>2515</v>
      </c>
      <c r="I778" s="55">
        <v>3182</v>
      </c>
      <c r="J778" s="55">
        <v>2066</v>
      </c>
      <c r="K778" s="55">
        <v>752</v>
      </c>
      <c r="L778" s="55">
        <v>99</v>
      </c>
      <c r="M778" s="55">
        <v>44</v>
      </c>
      <c r="N778" s="55" t="s">
        <v>63</v>
      </c>
    </row>
    <row r="779" spans="2:14" x14ac:dyDescent="0.25">
      <c r="B779" s="52">
        <v>2012</v>
      </c>
      <c r="C779" s="110">
        <v>7</v>
      </c>
      <c r="D779" s="53">
        <f t="shared" si="63"/>
        <v>4917</v>
      </c>
      <c r="E779" s="55" t="s">
        <v>63</v>
      </c>
      <c r="F779" s="55">
        <v>59</v>
      </c>
      <c r="G779" s="55">
        <v>261</v>
      </c>
      <c r="H779" s="55">
        <v>969</v>
      </c>
      <c r="I779" s="55">
        <v>1729</v>
      </c>
      <c r="J779" s="55">
        <v>1291</v>
      </c>
      <c r="K779" s="55">
        <v>514</v>
      </c>
      <c r="L779" s="55">
        <v>75</v>
      </c>
      <c r="M779" s="55">
        <v>19</v>
      </c>
      <c r="N779" s="55" t="s">
        <v>63</v>
      </c>
    </row>
    <row r="780" spans="2:14" x14ac:dyDescent="0.25">
      <c r="B780" s="52">
        <v>2012</v>
      </c>
      <c r="C780" s="110">
        <v>8</v>
      </c>
      <c r="D780" s="53">
        <f t="shared" si="63"/>
        <v>2926</v>
      </c>
      <c r="E780" s="55" t="s">
        <v>63</v>
      </c>
      <c r="F780" s="55">
        <v>21</v>
      </c>
      <c r="G780" s="55">
        <v>108</v>
      </c>
      <c r="H780" s="55">
        <v>415</v>
      </c>
      <c r="I780" s="55">
        <v>964</v>
      </c>
      <c r="J780" s="55">
        <v>910</v>
      </c>
      <c r="K780" s="55">
        <v>418</v>
      </c>
      <c r="L780" s="55">
        <v>66</v>
      </c>
      <c r="M780" s="55">
        <v>24</v>
      </c>
      <c r="N780" s="55" t="s">
        <v>63</v>
      </c>
    </row>
    <row r="781" spans="2:14" x14ac:dyDescent="0.25">
      <c r="B781" s="52">
        <v>2012</v>
      </c>
      <c r="C781" s="110">
        <v>9</v>
      </c>
      <c r="D781" s="53">
        <f t="shared" si="63"/>
        <v>1542</v>
      </c>
      <c r="E781" s="55" t="s">
        <v>63</v>
      </c>
      <c r="F781" s="55" t="s">
        <v>63</v>
      </c>
      <c r="G781" s="55">
        <v>39</v>
      </c>
      <c r="H781" s="55">
        <v>160</v>
      </c>
      <c r="I781" s="55">
        <v>431</v>
      </c>
      <c r="J781" s="55">
        <v>567</v>
      </c>
      <c r="K781" s="55">
        <v>292</v>
      </c>
      <c r="L781" s="55">
        <v>34</v>
      </c>
      <c r="M781" s="55">
        <v>19</v>
      </c>
      <c r="N781" s="55" t="s">
        <v>63</v>
      </c>
    </row>
    <row r="782" spans="2:14" x14ac:dyDescent="0.25">
      <c r="B782" s="52">
        <v>2012</v>
      </c>
      <c r="C782" s="110">
        <v>10</v>
      </c>
      <c r="D782" s="55">
        <f t="shared" si="63"/>
        <v>1031</v>
      </c>
      <c r="E782" s="55" t="s">
        <v>63</v>
      </c>
      <c r="F782" s="55" t="s">
        <v>63</v>
      </c>
      <c r="G782" s="55">
        <v>43</v>
      </c>
      <c r="H782" s="55">
        <v>85</v>
      </c>
      <c r="I782" s="55">
        <v>255</v>
      </c>
      <c r="J782" s="55">
        <v>384</v>
      </c>
      <c r="K782" s="55">
        <v>220</v>
      </c>
      <c r="L782" s="55">
        <v>29</v>
      </c>
      <c r="M782" s="55">
        <v>15</v>
      </c>
      <c r="N782" s="55" t="s">
        <v>63</v>
      </c>
    </row>
    <row r="783" spans="2:14" x14ac:dyDescent="0.25">
      <c r="B783" s="52">
        <v>2012</v>
      </c>
      <c r="C783" s="110" t="s">
        <v>64</v>
      </c>
      <c r="D783" s="55">
        <f t="shared" si="63"/>
        <v>1016</v>
      </c>
      <c r="E783" s="55" t="s">
        <v>63</v>
      </c>
      <c r="F783" s="55" t="s">
        <v>63</v>
      </c>
      <c r="G783" s="55">
        <v>33</v>
      </c>
      <c r="H783" s="55">
        <v>56</v>
      </c>
      <c r="I783" s="55">
        <v>182</v>
      </c>
      <c r="J783" s="55">
        <v>378</v>
      </c>
      <c r="K783" s="55">
        <v>296</v>
      </c>
      <c r="L783" s="55">
        <v>52</v>
      </c>
      <c r="M783" s="55">
        <v>19</v>
      </c>
      <c r="N783" s="55" t="s">
        <v>63</v>
      </c>
    </row>
    <row r="784" spans="2:14" x14ac:dyDescent="0.25">
      <c r="B784" s="52">
        <v>2012</v>
      </c>
      <c r="C784" s="110" t="s">
        <v>65</v>
      </c>
      <c r="D784" s="55">
        <f t="shared" si="63"/>
        <v>23</v>
      </c>
      <c r="E784" s="55" t="s">
        <v>63</v>
      </c>
      <c r="F784" s="55" t="s">
        <v>63</v>
      </c>
      <c r="G784" s="55" t="s">
        <v>63</v>
      </c>
      <c r="H784" s="55" t="s">
        <v>63</v>
      </c>
      <c r="I784" s="55">
        <v>5</v>
      </c>
      <c r="J784" s="55">
        <v>5</v>
      </c>
      <c r="K784" s="55">
        <v>12</v>
      </c>
      <c r="L784" s="55">
        <v>1</v>
      </c>
      <c r="M784" s="55" t="s">
        <v>63</v>
      </c>
      <c r="N784" s="55" t="s">
        <v>63</v>
      </c>
    </row>
    <row r="785" spans="2:14" x14ac:dyDescent="0.25">
      <c r="B785" s="52">
        <v>2012</v>
      </c>
      <c r="C785" s="110" t="s">
        <v>66</v>
      </c>
      <c r="D785" s="55">
        <f t="shared" si="63"/>
        <v>1</v>
      </c>
      <c r="E785" s="55" t="s">
        <v>63</v>
      </c>
      <c r="F785" s="55" t="s">
        <v>63</v>
      </c>
      <c r="G785" s="55" t="s">
        <v>63</v>
      </c>
      <c r="H785" s="55" t="s">
        <v>63</v>
      </c>
      <c r="I785" s="55" t="s">
        <v>63</v>
      </c>
      <c r="J785" s="55" t="s">
        <v>63</v>
      </c>
      <c r="K785" s="55" t="s">
        <v>63</v>
      </c>
      <c r="L785" s="55" t="s">
        <v>63</v>
      </c>
      <c r="M785" s="55">
        <v>1</v>
      </c>
      <c r="N785" s="55" t="s">
        <v>63</v>
      </c>
    </row>
    <row r="786" spans="2:14" x14ac:dyDescent="0.25">
      <c r="B786" s="50">
        <v>2012</v>
      </c>
      <c r="C786" s="111" t="s">
        <v>62</v>
      </c>
      <c r="D786" s="54">
        <f t="shared" si="63"/>
        <v>7877</v>
      </c>
      <c r="E786" s="54">
        <v>92</v>
      </c>
      <c r="F786" s="54">
        <v>388</v>
      </c>
      <c r="G786" s="54">
        <v>520</v>
      </c>
      <c r="H786" s="54">
        <v>488</v>
      </c>
      <c r="I786" s="54">
        <v>341</v>
      </c>
      <c r="J786" s="54">
        <v>154</v>
      </c>
      <c r="K786" s="54">
        <v>67</v>
      </c>
      <c r="L786" s="54">
        <v>6</v>
      </c>
      <c r="M786" s="54">
        <v>3</v>
      </c>
      <c r="N786" s="54">
        <v>5818</v>
      </c>
    </row>
    <row r="788" spans="2:14" x14ac:dyDescent="0.25">
      <c r="B788" s="115" t="s">
        <v>77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3:BM788"/>
  <sheetViews>
    <sheetView showGridLines="0" topLeftCell="AJ19" zoomScale="50" zoomScaleNormal="50" workbookViewId="0">
      <selection activeCell="B788" sqref="B788"/>
    </sheetView>
  </sheetViews>
  <sheetFormatPr baseColWidth="10" defaultRowHeight="15" x14ac:dyDescent="0.25"/>
  <cols>
    <col min="1" max="2" width="11.42578125" style="48"/>
    <col min="3" max="3" width="29.140625" style="48" bestFit="1" customWidth="1"/>
    <col min="4" max="4" width="11.28515625" style="48" bestFit="1" customWidth="1"/>
    <col min="5" max="5" width="17" style="48" bestFit="1" customWidth="1"/>
    <col min="6" max="8" width="10.85546875" style="48" bestFit="1" customWidth="1"/>
    <col min="9" max="12" width="10.140625" style="48" bestFit="1" customWidth="1"/>
    <col min="13" max="13" width="12.28515625" style="48" bestFit="1" customWidth="1"/>
    <col min="14" max="14" width="18.7109375" style="48" bestFit="1" customWidth="1"/>
    <col min="15" max="17" width="11.42578125" style="48"/>
    <col min="18" max="18" width="17" style="48" bestFit="1" customWidth="1"/>
    <col min="19" max="25" width="11.42578125" style="48"/>
    <col min="26" max="26" width="12.28515625" style="48" bestFit="1" customWidth="1"/>
    <col min="27" max="27" width="18.7109375" style="48" bestFit="1" customWidth="1"/>
    <col min="28" max="28" width="5.85546875" style="48" customWidth="1"/>
    <col min="29" max="29" width="8.28515625" style="48" bestFit="1" customWidth="1"/>
    <col min="30" max="30" width="15.7109375" style="48" bestFit="1" customWidth="1"/>
    <col min="31" max="31" width="9.140625" style="48" bestFit="1" customWidth="1"/>
    <col min="32" max="32" width="10" style="48" bestFit="1" customWidth="1"/>
    <col min="33" max="33" width="9.28515625" style="48" bestFit="1" customWidth="1"/>
    <col min="34" max="36" width="10" style="48" bestFit="1" customWidth="1"/>
    <col min="37" max="38" width="11.42578125" style="48"/>
    <col min="39" max="39" width="17.140625" style="48" bestFit="1" customWidth="1"/>
    <col min="40" max="40" width="17.140625" style="48" customWidth="1"/>
    <col min="41" max="41" width="13.7109375" style="48" bestFit="1" customWidth="1"/>
    <col min="42" max="65" width="11.42578125" style="48"/>
    <col min="66" max="16384" width="11.42578125" style="46"/>
  </cols>
  <sheetData>
    <row r="3" spans="2:40" x14ac:dyDescent="0.25">
      <c r="B3" s="61" t="s">
        <v>51</v>
      </c>
      <c r="C3" s="47"/>
      <c r="D3" s="47"/>
      <c r="E3" s="47"/>
      <c r="F3" s="47"/>
      <c r="G3" s="47"/>
      <c r="H3" s="47"/>
      <c r="I3" s="47"/>
      <c r="J3" s="47"/>
      <c r="K3" s="47"/>
      <c r="L3" s="47"/>
      <c r="M3" s="47"/>
      <c r="N3" s="47"/>
    </row>
    <row r="4" spans="2:40" x14ac:dyDescent="0.25">
      <c r="B4" s="47"/>
      <c r="C4" s="106"/>
      <c r="D4" s="53"/>
      <c r="E4" s="53"/>
      <c r="F4" s="53"/>
      <c r="G4" s="53"/>
      <c r="H4" s="53"/>
      <c r="I4" s="53"/>
      <c r="J4" s="53"/>
      <c r="K4" s="53"/>
      <c r="L4" s="53"/>
      <c r="M4" s="53"/>
      <c r="N4" s="53"/>
      <c r="AC4" s="80" t="s">
        <v>167</v>
      </c>
    </row>
    <row r="5" spans="2:40" x14ac:dyDescent="0.25">
      <c r="B5" s="47"/>
      <c r="C5" s="106"/>
      <c r="D5" s="53"/>
      <c r="E5" s="53"/>
      <c r="F5" s="53"/>
      <c r="G5" s="53"/>
      <c r="H5" s="53"/>
      <c r="I5" s="53"/>
      <c r="J5" s="53"/>
      <c r="K5" s="53"/>
      <c r="L5" s="53"/>
      <c r="M5" s="53"/>
      <c r="N5" s="53"/>
    </row>
    <row r="6" spans="2:40" x14ac:dyDescent="0.25">
      <c r="B6" s="107" t="s">
        <v>1</v>
      </c>
      <c r="C6" s="108" t="s">
        <v>52</v>
      </c>
      <c r="D6" s="50" t="s">
        <v>3</v>
      </c>
      <c r="E6" s="50" t="s">
        <v>53</v>
      </c>
      <c r="F6" s="50" t="s">
        <v>54</v>
      </c>
      <c r="G6" s="50" t="s">
        <v>55</v>
      </c>
      <c r="H6" s="50" t="s">
        <v>56</v>
      </c>
      <c r="I6" s="50" t="s">
        <v>57</v>
      </c>
      <c r="J6" s="50" t="s">
        <v>58</v>
      </c>
      <c r="K6" s="50" t="s">
        <v>59</v>
      </c>
      <c r="L6" s="50" t="s">
        <v>60</v>
      </c>
      <c r="M6" s="50" t="s">
        <v>61</v>
      </c>
      <c r="N6" s="50" t="s">
        <v>62</v>
      </c>
      <c r="P6" s="107" t="s">
        <v>1</v>
      </c>
      <c r="Q6" s="50" t="s">
        <v>3</v>
      </c>
      <c r="R6" s="50" t="s">
        <v>53</v>
      </c>
      <c r="S6" s="50" t="s">
        <v>54</v>
      </c>
      <c r="T6" s="50" t="s">
        <v>55</v>
      </c>
      <c r="U6" s="50" t="s">
        <v>56</v>
      </c>
      <c r="V6" s="50" t="s">
        <v>57</v>
      </c>
      <c r="W6" s="50" t="s">
        <v>58</v>
      </c>
      <c r="X6" s="50" t="s">
        <v>59</v>
      </c>
      <c r="Y6" s="50" t="s">
        <v>60</v>
      </c>
      <c r="Z6" s="50" t="s">
        <v>61</v>
      </c>
      <c r="AA6" s="50" t="s">
        <v>62</v>
      </c>
      <c r="AC6" s="107" t="s">
        <v>1</v>
      </c>
      <c r="AD6" s="50" t="s">
        <v>53</v>
      </c>
      <c r="AE6" s="50" t="s">
        <v>54</v>
      </c>
      <c r="AF6" s="50" t="s">
        <v>55</v>
      </c>
      <c r="AG6" s="50" t="s">
        <v>56</v>
      </c>
      <c r="AH6" s="50" t="s">
        <v>57</v>
      </c>
      <c r="AI6" s="50" t="s">
        <v>58</v>
      </c>
      <c r="AJ6" s="50" t="s">
        <v>59</v>
      </c>
      <c r="AK6" s="50" t="s">
        <v>60</v>
      </c>
      <c r="AL6" s="50" t="s">
        <v>61</v>
      </c>
      <c r="AM6" s="50" t="s">
        <v>62</v>
      </c>
    </row>
    <row r="7" spans="2:40" x14ac:dyDescent="0.25">
      <c r="B7" s="52">
        <v>1961</v>
      </c>
      <c r="C7" s="109" t="s">
        <v>3</v>
      </c>
      <c r="D7" s="51">
        <f t="shared" ref="D7:D70" si="0">+SUM(E7:N7)</f>
        <v>344989</v>
      </c>
      <c r="E7" s="52">
        <f t="shared" ref="E7:N7" si="1">+SUM(E8:E21)</f>
        <v>761</v>
      </c>
      <c r="F7" s="52">
        <f t="shared" si="1"/>
        <v>47285</v>
      </c>
      <c r="G7" s="52">
        <f t="shared" si="1"/>
        <v>101286</v>
      </c>
      <c r="H7" s="52">
        <f t="shared" si="1"/>
        <v>85603</v>
      </c>
      <c r="I7" s="52">
        <f t="shared" si="1"/>
        <v>58406</v>
      </c>
      <c r="J7" s="52">
        <f t="shared" si="1"/>
        <v>36278</v>
      </c>
      <c r="K7" s="52">
        <f t="shared" si="1"/>
        <v>10113</v>
      </c>
      <c r="L7" s="52">
        <f t="shared" si="1"/>
        <v>2154</v>
      </c>
      <c r="M7" s="52">
        <f t="shared" si="1"/>
        <v>295</v>
      </c>
      <c r="N7" s="52">
        <f t="shared" si="1"/>
        <v>2808</v>
      </c>
      <c r="P7" s="177">
        <v>1961</v>
      </c>
      <c r="Q7" s="178">
        <v>344989</v>
      </c>
      <c r="R7" s="178">
        <v>761</v>
      </c>
      <c r="S7" s="178">
        <v>47285</v>
      </c>
      <c r="T7" s="178">
        <v>101286</v>
      </c>
      <c r="U7" s="178">
        <v>85603</v>
      </c>
      <c r="V7" s="178">
        <v>58406</v>
      </c>
      <c r="W7" s="178">
        <v>36278</v>
      </c>
      <c r="X7" s="178">
        <v>10113</v>
      </c>
      <c r="Y7" s="178">
        <v>2154</v>
      </c>
      <c r="Z7" s="178">
        <v>295</v>
      </c>
      <c r="AA7" s="178">
        <v>2808</v>
      </c>
      <c r="AC7" s="177">
        <v>1961</v>
      </c>
      <c r="AD7" s="180">
        <f t="shared" ref="AD7:AD27" si="2">+R7/Q7</f>
        <v>2.2058674334543998E-3</v>
      </c>
      <c r="AE7" s="180">
        <f t="shared" ref="AE7:AE27" si="3">+S7/Q7</f>
        <v>0.1370623411181226</v>
      </c>
      <c r="AF7" s="180">
        <f t="shared" ref="AF7:AF27" si="4">+T7/Q7</f>
        <v>0.29359196959903067</v>
      </c>
      <c r="AG7" s="180">
        <f t="shared" ref="AG7:AG27" si="5">+U7/Q7</f>
        <v>0.24813254915374114</v>
      </c>
      <c r="AH7" s="180">
        <f t="shared" ref="AH7:AH27" si="6">+V7/Q7</f>
        <v>0.16929815153526634</v>
      </c>
      <c r="AI7" s="180">
        <f t="shared" ref="AI7:AI27" si="7">+W7/Q7</f>
        <v>0.10515697601952526</v>
      </c>
      <c r="AJ7" s="180">
        <f>+X7/Q7</f>
        <v>2.9313978126838825E-2</v>
      </c>
      <c r="AK7" s="180">
        <f>+Y7/Q7</f>
        <v>6.243677334639655E-3</v>
      </c>
      <c r="AL7" s="180">
        <f>+Z7/Q7</f>
        <v>8.5509972781740867E-4</v>
      </c>
      <c r="AM7" s="180">
        <f>+AA7/Q7</f>
        <v>8.1393899515636737E-3</v>
      </c>
      <c r="AN7" s="181">
        <f>+AE7+AF7</f>
        <v>0.43065431071715327</v>
      </c>
    </row>
    <row r="8" spans="2:40" x14ac:dyDescent="0.25">
      <c r="B8" s="52">
        <v>1961</v>
      </c>
      <c r="C8" s="110">
        <v>1</v>
      </c>
      <c r="D8" s="55">
        <f t="shared" si="0"/>
        <v>71244</v>
      </c>
      <c r="E8" s="53">
        <v>712</v>
      </c>
      <c r="F8" s="53">
        <v>28834</v>
      </c>
      <c r="G8" s="53">
        <v>25954</v>
      </c>
      <c r="H8" s="53">
        <v>9896</v>
      </c>
      <c r="I8" s="53">
        <v>3845</v>
      </c>
      <c r="J8" s="53">
        <v>1438</v>
      </c>
      <c r="K8" s="53">
        <v>362</v>
      </c>
      <c r="L8" s="53">
        <v>85</v>
      </c>
      <c r="M8" s="53">
        <v>32</v>
      </c>
      <c r="N8" s="53">
        <v>86</v>
      </c>
      <c r="P8" s="99">
        <v>1962</v>
      </c>
      <c r="Q8" s="56">
        <v>341324</v>
      </c>
      <c r="R8" s="56">
        <v>575</v>
      </c>
      <c r="S8" s="56">
        <v>46841</v>
      </c>
      <c r="T8" s="56">
        <v>98632</v>
      </c>
      <c r="U8" s="56">
        <v>85064</v>
      </c>
      <c r="V8" s="56">
        <v>57638</v>
      </c>
      <c r="W8" s="56">
        <v>36511</v>
      </c>
      <c r="X8" s="56">
        <v>9982</v>
      </c>
      <c r="Y8" s="56">
        <v>2338</v>
      </c>
      <c r="Z8" s="56">
        <v>229</v>
      </c>
      <c r="AA8" s="56">
        <v>3514</v>
      </c>
      <c r="AC8" s="99">
        <v>1962</v>
      </c>
      <c r="AD8" s="176">
        <f t="shared" si="2"/>
        <v>1.6846163762290376E-3</v>
      </c>
      <c r="AE8" s="176">
        <f t="shared" si="3"/>
        <v>0.13723324465903364</v>
      </c>
      <c r="AF8" s="176">
        <f t="shared" si="4"/>
        <v>0.28896883899169118</v>
      </c>
      <c r="AG8" s="176">
        <f t="shared" si="5"/>
        <v>0.24921775204790755</v>
      </c>
      <c r="AH8" s="176">
        <f t="shared" si="6"/>
        <v>0.16886594555319873</v>
      </c>
      <c r="AI8" s="176">
        <f t="shared" si="7"/>
        <v>0.10696874523912764</v>
      </c>
      <c r="AJ8" s="176">
        <f t="shared" ref="AJ8:AJ58" si="8">+X8/Q8</f>
        <v>2.9244940291336091E-2</v>
      </c>
      <c r="AK8" s="176">
        <f t="shared" ref="AK8:AK58" si="9">+Y8/Q8</f>
        <v>6.8497966741278083E-3</v>
      </c>
      <c r="AL8" s="176">
        <f t="shared" ref="AL8:AL58" si="10">+Z8/Q8</f>
        <v>6.7091678288078193E-4</v>
      </c>
      <c r="AM8" s="176">
        <f t="shared" ref="AM8:AM58" si="11">+AA8/Q8</f>
        <v>1.0295203384467544E-2</v>
      </c>
      <c r="AN8" s="181">
        <f t="shared" ref="AN8:AN59" si="12">+AE8+AF8</f>
        <v>0.42620208365072482</v>
      </c>
    </row>
    <row r="9" spans="2:40" x14ac:dyDescent="0.25">
      <c r="B9" s="52">
        <v>1961</v>
      </c>
      <c r="C9" s="110">
        <v>2</v>
      </c>
      <c r="D9" s="55">
        <f t="shared" si="0"/>
        <v>61098</v>
      </c>
      <c r="E9" s="53">
        <v>34</v>
      </c>
      <c r="F9" s="53">
        <v>13187</v>
      </c>
      <c r="G9" s="53">
        <v>27309</v>
      </c>
      <c r="H9" s="53">
        <v>12553</v>
      </c>
      <c r="I9" s="53">
        <v>5344</v>
      </c>
      <c r="J9" s="53">
        <v>2046</v>
      </c>
      <c r="K9" s="53">
        <v>413</v>
      </c>
      <c r="L9" s="53">
        <v>62</v>
      </c>
      <c r="M9" s="53">
        <v>25</v>
      </c>
      <c r="N9" s="53">
        <v>125</v>
      </c>
      <c r="P9" s="99">
        <v>1963</v>
      </c>
      <c r="Q9" s="56">
        <v>353546</v>
      </c>
      <c r="R9" s="56">
        <v>791</v>
      </c>
      <c r="S9" s="56">
        <v>48875</v>
      </c>
      <c r="T9" s="56">
        <v>103480</v>
      </c>
      <c r="U9" s="56">
        <v>87624</v>
      </c>
      <c r="V9" s="56">
        <v>59048</v>
      </c>
      <c r="W9" s="56">
        <v>38355</v>
      </c>
      <c r="X9" s="56">
        <v>10807</v>
      </c>
      <c r="Y9" s="56">
        <v>2238</v>
      </c>
      <c r="Z9" s="56">
        <v>266</v>
      </c>
      <c r="AA9" s="56">
        <v>2062</v>
      </c>
      <c r="AC9" s="99">
        <v>1963</v>
      </c>
      <c r="AD9" s="176">
        <f t="shared" si="2"/>
        <v>2.2373326243261132E-3</v>
      </c>
      <c r="AE9" s="176">
        <f t="shared" si="3"/>
        <v>0.13824226550434737</v>
      </c>
      <c r="AF9" s="176">
        <f t="shared" si="4"/>
        <v>0.29269175722536811</v>
      </c>
      <c r="AG9" s="176">
        <f t="shared" si="5"/>
        <v>0.24784327923381966</v>
      </c>
      <c r="AH9" s="176">
        <f t="shared" si="6"/>
        <v>0.16701645613300672</v>
      </c>
      <c r="AI9" s="176">
        <f t="shared" si="7"/>
        <v>0.1084865901466853</v>
      </c>
      <c r="AJ9" s="176">
        <f t="shared" si="8"/>
        <v>3.0567450911621118E-2</v>
      </c>
      <c r="AK9" s="176">
        <f t="shared" si="9"/>
        <v>6.3301522291300139E-3</v>
      </c>
      <c r="AL9" s="176">
        <f t="shared" si="10"/>
        <v>7.5237734269373714E-4</v>
      </c>
      <c r="AM9" s="176">
        <f t="shared" si="11"/>
        <v>5.8323386490018274E-3</v>
      </c>
      <c r="AN9" s="181">
        <f t="shared" si="12"/>
        <v>0.43093402272971548</v>
      </c>
    </row>
    <row r="10" spans="2:40" x14ac:dyDescent="0.25">
      <c r="B10" s="52">
        <v>1961</v>
      </c>
      <c r="C10" s="110">
        <v>3</v>
      </c>
      <c r="D10" s="55">
        <f t="shared" si="0"/>
        <v>48884</v>
      </c>
      <c r="E10" s="53">
        <v>5</v>
      </c>
      <c r="F10" s="53">
        <v>3904</v>
      </c>
      <c r="G10" s="53">
        <v>21891</v>
      </c>
      <c r="H10" s="53">
        <v>13907</v>
      </c>
      <c r="I10" s="53">
        <v>6159</v>
      </c>
      <c r="J10" s="53">
        <v>2363</v>
      </c>
      <c r="K10" s="53">
        <v>421</v>
      </c>
      <c r="L10" s="53">
        <v>122</v>
      </c>
      <c r="M10" s="53">
        <v>4</v>
      </c>
      <c r="N10" s="53">
        <v>108</v>
      </c>
      <c r="P10" s="99">
        <v>1964</v>
      </c>
      <c r="Q10" s="56">
        <v>365340</v>
      </c>
      <c r="R10" s="56">
        <v>899</v>
      </c>
      <c r="S10" s="56">
        <v>51116</v>
      </c>
      <c r="T10" s="56">
        <v>103889</v>
      </c>
      <c r="U10" s="56">
        <v>90516</v>
      </c>
      <c r="V10" s="56">
        <v>61997</v>
      </c>
      <c r="W10" s="56">
        <v>40294</v>
      </c>
      <c r="X10" s="56">
        <v>11781</v>
      </c>
      <c r="Y10" s="56">
        <v>2271</v>
      </c>
      <c r="Z10" s="56">
        <v>340</v>
      </c>
      <c r="AA10" s="56">
        <v>2237</v>
      </c>
      <c r="AC10" s="99">
        <v>1964</v>
      </c>
      <c r="AD10" s="176">
        <f t="shared" si="2"/>
        <v>2.4607215196802978E-3</v>
      </c>
      <c r="AE10" s="176">
        <f t="shared" si="3"/>
        <v>0.1399135052280068</v>
      </c>
      <c r="AF10" s="176">
        <f t="shared" si="4"/>
        <v>0.28436251163299942</v>
      </c>
      <c r="AG10" s="176">
        <f t="shared" si="5"/>
        <v>0.24775825258663164</v>
      </c>
      <c r="AH10" s="176">
        <f t="shared" si="6"/>
        <v>0.16969672086275797</v>
      </c>
      <c r="AI10" s="176">
        <f t="shared" si="7"/>
        <v>0.11029178299666065</v>
      </c>
      <c r="AJ10" s="176">
        <f t="shared" si="8"/>
        <v>3.2246674330760387E-2</v>
      </c>
      <c r="AK10" s="176">
        <f t="shared" si="9"/>
        <v>6.2161274429298734E-3</v>
      </c>
      <c r="AL10" s="176">
        <f t="shared" si="10"/>
        <v>9.3063995182569663E-4</v>
      </c>
      <c r="AM10" s="176">
        <f t="shared" si="11"/>
        <v>6.1230634477473043E-3</v>
      </c>
      <c r="AN10" s="181">
        <f t="shared" si="12"/>
        <v>0.42427601686100624</v>
      </c>
    </row>
    <row r="11" spans="2:40" x14ac:dyDescent="0.25">
      <c r="B11" s="52">
        <v>1961</v>
      </c>
      <c r="C11" s="110">
        <v>4</v>
      </c>
      <c r="D11" s="55">
        <f t="shared" si="0"/>
        <v>39703</v>
      </c>
      <c r="E11" s="53" t="s">
        <v>63</v>
      </c>
      <c r="F11" s="53">
        <v>940</v>
      </c>
      <c r="G11" s="53">
        <v>14191</v>
      </c>
      <c r="H11" s="53">
        <v>14279</v>
      </c>
      <c r="I11" s="53">
        <v>6547</v>
      </c>
      <c r="J11" s="53">
        <v>2931</v>
      </c>
      <c r="K11" s="53">
        <v>625</v>
      </c>
      <c r="L11" s="53">
        <v>139</v>
      </c>
      <c r="M11" s="53">
        <v>26</v>
      </c>
      <c r="N11" s="53">
        <v>25</v>
      </c>
      <c r="P11" s="99">
        <v>1965</v>
      </c>
      <c r="Q11" s="56">
        <v>379530</v>
      </c>
      <c r="R11" s="56">
        <v>1004</v>
      </c>
      <c r="S11" s="56">
        <v>53760</v>
      </c>
      <c r="T11" s="56">
        <v>107200</v>
      </c>
      <c r="U11" s="56">
        <v>94687</v>
      </c>
      <c r="V11" s="56">
        <v>62196</v>
      </c>
      <c r="W11" s="56">
        <v>43127</v>
      </c>
      <c r="X11" s="56">
        <v>12206</v>
      </c>
      <c r="Y11" s="56">
        <v>2478</v>
      </c>
      <c r="Z11" s="56">
        <v>255</v>
      </c>
      <c r="AA11" s="56">
        <v>2617</v>
      </c>
      <c r="AC11" s="99">
        <v>1965</v>
      </c>
      <c r="AD11" s="176">
        <f t="shared" si="2"/>
        <v>2.6453771770347536E-3</v>
      </c>
      <c r="AE11" s="176">
        <f t="shared" si="3"/>
        <v>0.14164888151134297</v>
      </c>
      <c r="AF11" s="176">
        <f t="shared" si="4"/>
        <v>0.28245461491845175</v>
      </c>
      <c r="AG11" s="176">
        <f t="shared" si="5"/>
        <v>0.24948488920506942</v>
      </c>
      <c r="AH11" s="176">
        <f t="shared" si="6"/>
        <v>0.16387637340921665</v>
      </c>
      <c r="AI11" s="176">
        <f t="shared" si="7"/>
        <v>0.11363265091033647</v>
      </c>
      <c r="AJ11" s="176">
        <f t="shared" si="8"/>
        <v>3.216083050088267E-2</v>
      </c>
      <c r="AK11" s="176">
        <f t="shared" si="9"/>
        <v>6.5291281321634654E-3</v>
      </c>
      <c r="AL11" s="176">
        <f t="shared" si="10"/>
        <v>6.7188364556161563E-4</v>
      </c>
      <c r="AM11" s="176">
        <f t="shared" si="11"/>
        <v>6.8953705899401892E-3</v>
      </c>
      <c r="AN11" s="181">
        <f t="shared" si="12"/>
        <v>0.42410349642979472</v>
      </c>
    </row>
    <row r="12" spans="2:40" x14ac:dyDescent="0.25">
      <c r="B12" s="52">
        <v>1961</v>
      </c>
      <c r="C12" s="110">
        <v>5</v>
      </c>
      <c r="D12" s="55">
        <f t="shared" si="0"/>
        <v>31665</v>
      </c>
      <c r="E12" s="53" t="s">
        <v>63</v>
      </c>
      <c r="F12" s="53">
        <v>250</v>
      </c>
      <c r="G12" s="53">
        <v>6845</v>
      </c>
      <c r="H12" s="53">
        <v>12889</v>
      </c>
      <c r="I12" s="53">
        <v>7355</v>
      </c>
      <c r="J12" s="53">
        <v>3320</v>
      </c>
      <c r="K12" s="53">
        <v>740</v>
      </c>
      <c r="L12" s="53">
        <v>195</v>
      </c>
      <c r="M12" s="53">
        <v>28</v>
      </c>
      <c r="N12" s="53">
        <v>43</v>
      </c>
      <c r="P12" s="177">
        <v>1966</v>
      </c>
      <c r="Q12" s="178">
        <v>376367</v>
      </c>
      <c r="R12" s="178">
        <v>915</v>
      </c>
      <c r="S12" s="178">
        <v>54635</v>
      </c>
      <c r="T12" s="178">
        <v>106236</v>
      </c>
      <c r="U12" s="178">
        <v>93443</v>
      </c>
      <c r="V12" s="178">
        <v>60719</v>
      </c>
      <c r="W12" s="178">
        <v>43017</v>
      </c>
      <c r="X12" s="178">
        <v>12382</v>
      </c>
      <c r="Y12" s="178">
        <v>2439</v>
      </c>
      <c r="Z12" s="178">
        <v>207</v>
      </c>
      <c r="AA12" s="178">
        <v>2374</v>
      </c>
      <c r="AC12" s="177">
        <v>1966</v>
      </c>
      <c r="AD12" s="180">
        <f t="shared" si="2"/>
        <v>2.4311376927307654E-3</v>
      </c>
      <c r="AE12" s="180">
        <f t="shared" si="3"/>
        <v>0.14516416157633374</v>
      </c>
      <c r="AF12" s="180">
        <f t="shared" si="4"/>
        <v>0.28226704254092416</v>
      </c>
      <c r="AG12" s="180">
        <f t="shared" si="5"/>
        <v>0.24827628352113762</v>
      </c>
      <c r="AH12" s="180">
        <f t="shared" si="6"/>
        <v>0.16132923449717962</v>
      </c>
      <c r="AI12" s="180">
        <f t="shared" si="7"/>
        <v>0.11429535533136539</v>
      </c>
      <c r="AJ12" s="180">
        <f t="shared" si="8"/>
        <v>3.2898739793871409E-2</v>
      </c>
      <c r="AK12" s="180">
        <f t="shared" si="9"/>
        <v>6.4803768661970892E-3</v>
      </c>
      <c r="AL12" s="180">
        <f t="shared" si="10"/>
        <v>5.4999508458499283E-4</v>
      </c>
      <c r="AM12" s="180">
        <f t="shared" si="11"/>
        <v>6.3076730956752322E-3</v>
      </c>
      <c r="AN12" s="181">
        <f t="shared" si="12"/>
        <v>0.42743120411725788</v>
      </c>
    </row>
    <row r="13" spans="2:40" x14ac:dyDescent="0.25">
      <c r="B13" s="52">
        <v>1961</v>
      </c>
      <c r="C13" s="110">
        <v>6</v>
      </c>
      <c r="D13" s="55">
        <f t="shared" si="0"/>
        <v>25977</v>
      </c>
      <c r="E13" s="53" t="s">
        <v>63</v>
      </c>
      <c r="F13" s="53">
        <v>5</v>
      </c>
      <c r="G13" s="53">
        <v>3055</v>
      </c>
      <c r="H13" s="53">
        <v>10050</v>
      </c>
      <c r="I13" s="53">
        <v>7792</v>
      </c>
      <c r="J13" s="53">
        <v>3956</v>
      </c>
      <c r="K13" s="53">
        <v>843</v>
      </c>
      <c r="L13" s="53">
        <v>230</v>
      </c>
      <c r="M13" s="53">
        <v>46</v>
      </c>
      <c r="N13" s="53" t="s">
        <v>63</v>
      </c>
      <c r="P13" s="99">
        <v>1967</v>
      </c>
      <c r="Q13" s="56">
        <v>407986</v>
      </c>
      <c r="R13" s="56">
        <v>973</v>
      </c>
      <c r="S13" s="56">
        <v>60835</v>
      </c>
      <c r="T13" s="56">
        <v>115892</v>
      </c>
      <c r="U13" s="56">
        <v>100187</v>
      </c>
      <c r="V13" s="56">
        <v>65895</v>
      </c>
      <c r="W13" s="56">
        <v>45426</v>
      </c>
      <c r="X13" s="56">
        <v>13552</v>
      </c>
      <c r="Y13" s="56">
        <v>2621</v>
      </c>
      <c r="Z13" s="56">
        <v>234</v>
      </c>
      <c r="AA13" s="56">
        <v>2371</v>
      </c>
      <c r="AC13" s="99">
        <v>1967</v>
      </c>
      <c r="AD13" s="176">
        <f t="shared" si="2"/>
        <v>2.3848857558837803E-3</v>
      </c>
      <c r="AE13" s="176">
        <f t="shared" si="3"/>
        <v>0.14911050869392578</v>
      </c>
      <c r="AF13" s="176">
        <f t="shared" si="4"/>
        <v>0.28405876672238756</v>
      </c>
      <c r="AG13" s="176">
        <f t="shared" si="5"/>
        <v>0.2455647987921154</v>
      </c>
      <c r="AH13" s="176">
        <f t="shared" si="6"/>
        <v>0.16151289505032035</v>
      </c>
      <c r="AI13" s="176">
        <f t="shared" si="7"/>
        <v>0.11134205585485776</v>
      </c>
      <c r="AJ13" s="176">
        <f t="shared" si="8"/>
        <v>3.3216826067561142E-2</v>
      </c>
      <c r="AK13" s="176">
        <f t="shared" si="9"/>
        <v>6.424240047452609E-3</v>
      </c>
      <c r="AL13" s="176">
        <f t="shared" si="10"/>
        <v>5.7354909237081664E-4</v>
      </c>
      <c r="AM13" s="176">
        <f t="shared" si="11"/>
        <v>5.8114739231248129E-3</v>
      </c>
      <c r="AN13" s="181">
        <f t="shared" si="12"/>
        <v>0.43316927541631334</v>
      </c>
    </row>
    <row r="14" spans="2:40" x14ac:dyDescent="0.25">
      <c r="B14" s="52">
        <v>1961</v>
      </c>
      <c r="C14" s="110">
        <v>7</v>
      </c>
      <c r="D14" s="55">
        <f t="shared" si="0"/>
        <v>19659</v>
      </c>
      <c r="E14" s="53" t="s">
        <v>63</v>
      </c>
      <c r="F14" s="53" t="s">
        <v>63</v>
      </c>
      <c r="G14" s="53">
        <v>957</v>
      </c>
      <c r="H14" s="53">
        <v>6231</v>
      </c>
      <c r="I14" s="53">
        <v>6891</v>
      </c>
      <c r="J14" s="53">
        <v>4374</v>
      </c>
      <c r="K14" s="53">
        <v>901</v>
      </c>
      <c r="L14" s="53">
        <v>250</v>
      </c>
      <c r="M14" s="53">
        <v>24</v>
      </c>
      <c r="N14" s="53">
        <v>31</v>
      </c>
      <c r="P14" s="99">
        <v>1968</v>
      </c>
      <c r="Q14" s="56">
        <v>384678</v>
      </c>
      <c r="R14" s="56">
        <v>992</v>
      </c>
      <c r="S14" s="56">
        <v>59080</v>
      </c>
      <c r="T14" s="56">
        <v>110798</v>
      </c>
      <c r="U14" s="56">
        <v>92124</v>
      </c>
      <c r="V14" s="56">
        <v>61170</v>
      </c>
      <c r="W14" s="56">
        <v>41988</v>
      </c>
      <c r="X14" s="56">
        <v>13201</v>
      </c>
      <c r="Y14" s="56">
        <v>2493</v>
      </c>
      <c r="Z14" s="56">
        <v>212</v>
      </c>
      <c r="AA14" s="56">
        <v>2620</v>
      </c>
      <c r="AC14" s="99">
        <v>1968</v>
      </c>
      <c r="AD14" s="176">
        <f t="shared" si="2"/>
        <v>2.5787801745875772E-3</v>
      </c>
      <c r="AE14" s="176">
        <f t="shared" si="3"/>
        <v>0.15358299668813918</v>
      </c>
      <c r="AF14" s="176">
        <f t="shared" si="4"/>
        <v>0.28802790905640563</v>
      </c>
      <c r="AG14" s="176">
        <f t="shared" si="5"/>
        <v>0.23948341210051002</v>
      </c>
      <c r="AH14" s="176">
        <f t="shared" si="6"/>
        <v>0.15901611217693759</v>
      </c>
      <c r="AI14" s="176">
        <f t="shared" si="7"/>
        <v>0.10915103021228144</v>
      </c>
      <c r="AJ14" s="176">
        <f t="shared" si="8"/>
        <v>3.4317013190252627E-2</v>
      </c>
      <c r="AK14" s="176">
        <f t="shared" si="9"/>
        <v>6.4807449347246268E-3</v>
      </c>
      <c r="AL14" s="176">
        <f t="shared" si="10"/>
        <v>5.5111027924653871E-4</v>
      </c>
      <c r="AM14" s="176">
        <f t="shared" si="11"/>
        <v>6.8108911869147705E-3</v>
      </c>
      <c r="AN14" s="181">
        <f t="shared" si="12"/>
        <v>0.44161090574454481</v>
      </c>
    </row>
    <row r="15" spans="2:40" x14ac:dyDescent="0.25">
      <c r="B15" s="52">
        <v>1961</v>
      </c>
      <c r="C15" s="110">
        <v>8</v>
      </c>
      <c r="D15" s="55">
        <f t="shared" si="0"/>
        <v>15036</v>
      </c>
      <c r="E15" s="53" t="s">
        <v>63</v>
      </c>
      <c r="F15" s="53" t="s">
        <v>63</v>
      </c>
      <c r="G15" s="53">
        <v>350</v>
      </c>
      <c r="H15" s="53">
        <v>3266</v>
      </c>
      <c r="I15" s="53">
        <v>6044</v>
      </c>
      <c r="J15" s="53">
        <v>4105</v>
      </c>
      <c r="K15" s="53">
        <v>1055</v>
      </c>
      <c r="L15" s="53">
        <v>175</v>
      </c>
      <c r="M15" s="53">
        <v>15</v>
      </c>
      <c r="N15" s="53">
        <v>26</v>
      </c>
      <c r="P15" s="99">
        <v>1969</v>
      </c>
      <c r="Q15" s="56">
        <v>397019</v>
      </c>
      <c r="R15" s="56">
        <v>983</v>
      </c>
      <c r="S15" s="56">
        <v>61693</v>
      </c>
      <c r="T15" s="56">
        <v>116933</v>
      </c>
      <c r="U15" s="56">
        <v>94099</v>
      </c>
      <c r="V15" s="56">
        <v>61863</v>
      </c>
      <c r="W15" s="56">
        <v>42318</v>
      </c>
      <c r="X15" s="56">
        <v>13509</v>
      </c>
      <c r="Y15" s="56">
        <v>2567</v>
      </c>
      <c r="Z15" s="56">
        <v>174</v>
      </c>
      <c r="AA15" s="56">
        <v>2880</v>
      </c>
      <c r="AC15" s="99">
        <v>1969</v>
      </c>
      <c r="AD15" s="176">
        <f t="shared" si="2"/>
        <v>2.4759520325223728E-3</v>
      </c>
      <c r="AE15" s="176">
        <f t="shared" si="3"/>
        <v>0.15539054805941277</v>
      </c>
      <c r="AF15" s="176">
        <f t="shared" si="4"/>
        <v>0.29452746593991724</v>
      </c>
      <c r="AG15" s="176">
        <f t="shared" si="5"/>
        <v>0.23701384568496722</v>
      </c>
      <c r="AH15" s="176">
        <f t="shared" si="6"/>
        <v>0.15581873915354177</v>
      </c>
      <c r="AI15" s="176">
        <f t="shared" si="7"/>
        <v>0.10658935718441687</v>
      </c>
      <c r="AJ15" s="176">
        <f t="shared" si="8"/>
        <v>3.4026079356403595E-2</v>
      </c>
      <c r="AK15" s="176">
        <f t="shared" si="9"/>
        <v>6.4656855213478448E-3</v>
      </c>
      <c r="AL15" s="176">
        <f t="shared" si="10"/>
        <v>4.3826617869673746E-4</v>
      </c>
      <c r="AM15" s="176">
        <f t="shared" si="11"/>
        <v>7.2540608887735848E-3</v>
      </c>
      <c r="AN15" s="181">
        <f t="shared" si="12"/>
        <v>0.44991801399933001</v>
      </c>
    </row>
    <row r="16" spans="2:40" x14ac:dyDescent="0.25">
      <c r="B16" s="52">
        <v>1961</v>
      </c>
      <c r="C16" s="110">
        <v>9</v>
      </c>
      <c r="D16" s="55">
        <f t="shared" si="0"/>
        <v>9582</v>
      </c>
      <c r="E16" s="53" t="s">
        <v>63</v>
      </c>
      <c r="F16" s="53" t="s">
        <v>63</v>
      </c>
      <c r="G16" s="53">
        <v>185</v>
      </c>
      <c r="H16" s="53">
        <v>1236</v>
      </c>
      <c r="I16" s="53">
        <v>3697</v>
      </c>
      <c r="J16" s="53">
        <v>3235</v>
      </c>
      <c r="K16" s="53">
        <v>1064</v>
      </c>
      <c r="L16" s="53">
        <v>155</v>
      </c>
      <c r="M16" s="53">
        <v>10</v>
      </c>
      <c r="N16" s="53" t="s">
        <v>63</v>
      </c>
      <c r="P16" s="177">
        <v>1970</v>
      </c>
      <c r="Q16" s="178">
        <v>392583</v>
      </c>
      <c r="R16" s="178">
        <v>1049</v>
      </c>
      <c r="S16" s="178">
        <v>60487</v>
      </c>
      <c r="T16" s="178">
        <v>118846</v>
      </c>
      <c r="U16" s="178">
        <v>91700</v>
      </c>
      <c r="V16" s="178">
        <v>61069</v>
      </c>
      <c r="W16" s="178">
        <v>40626</v>
      </c>
      <c r="X16" s="178">
        <v>13691</v>
      </c>
      <c r="Y16" s="178">
        <v>2203</v>
      </c>
      <c r="Z16" s="178">
        <v>134</v>
      </c>
      <c r="AA16" s="178">
        <v>2778</v>
      </c>
      <c r="AC16" s="177">
        <v>1970</v>
      </c>
      <c r="AD16" s="180">
        <f t="shared" si="2"/>
        <v>2.6720464207568846E-3</v>
      </c>
      <c r="AE16" s="180">
        <f t="shared" si="3"/>
        <v>0.15407442502604546</v>
      </c>
      <c r="AF16" s="180">
        <f t="shared" si="4"/>
        <v>0.30272834024906836</v>
      </c>
      <c r="AG16" s="180">
        <f t="shared" si="5"/>
        <v>0.23358117901182679</v>
      </c>
      <c r="AH16" s="180">
        <f t="shared" si="6"/>
        <v>0.15555691407931571</v>
      </c>
      <c r="AI16" s="180">
        <f t="shared" si="7"/>
        <v>0.10348384927518511</v>
      </c>
      <c r="AJ16" s="180">
        <f t="shared" si="8"/>
        <v>3.4874154000555296E-2</v>
      </c>
      <c r="AK16" s="180">
        <f t="shared" si="9"/>
        <v>5.6115522067944866E-3</v>
      </c>
      <c r="AL16" s="180">
        <f t="shared" si="10"/>
        <v>3.4132909473920164E-4</v>
      </c>
      <c r="AM16" s="180">
        <f t="shared" si="11"/>
        <v>7.0762106357127024E-3</v>
      </c>
      <c r="AN16" s="181">
        <f t="shared" si="12"/>
        <v>0.45680276527511382</v>
      </c>
    </row>
    <row r="17" spans="2:40" x14ac:dyDescent="0.25">
      <c r="B17" s="52">
        <v>1961</v>
      </c>
      <c r="C17" s="110">
        <v>10</v>
      </c>
      <c r="D17" s="55">
        <f t="shared" si="0"/>
        <v>7348</v>
      </c>
      <c r="E17" s="53" t="s">
        <v>63</v>
      </c>
      <c r="F17" s="53" t="s">
        <v>63</v>
      </c>
      <c r="G17" s="53">
        <v>87</v>
      </c>
      <c r="H17" s="53">
        <v>585</v>
      </c>
      <c r="I17" s="53">
        <v>2222</v>
      </c>
      <c r="J17" s="53">
        <v>3304</v>
      </c>
      <c r="K17" s="53">
        <v>993</v>
      </c>
      <c r="L17" s="53">
        <v>123</v>
      </c>
      <c r="M17" s="53">
        <v>29</v>
      </c>
      <c r="N17" s="53">
        <v>5</v>
      </c>
      <c r="P17" s="99">
        <v>1971</v>
      </c>
      <c r="Q17" s="56">
        <v>405964</v>
      </c>
      <c r="R17" s="56">
        <v>1126</v>
      </c>
      <c r="S17" s="56">
        <v>63417</v>
      </c>
      <c r="T17" s="56">
        <v>124728</v>
      </c>
      <c r="U17" s="56">
        <v>94058</v>
      </c>
      <c r="V17" s="56">
        <v>62485</v>
      </c>
      <c r="W17" s="56">
        <v>40670</v>
      </c>
      <c r="X17" s="56">
        <v>13999</v>
      </c>
      <c r="Y17" s="56">
        <v>2174</v>
      </c>
      <c r="Z17" s="56">
        <v>125</v>
      </c>
      <c r="AA17" s="56">
        <v>3182</v>
      </c>
      <c r="AC17" s="99">
        <v>1971</v>
      </c>
      <c r="AD17" s="176">
        <f t="shared" si="2"/>
        <v>2.7736449537397404E-3</v>
      </c>
      <c r="AE17" s="176">
        <f t="shared" si="3"/>
        <v>0.1562133588199939</v>
      </c>
      <c r="AF17" s="176">
        <f t="shared" si="4"/>
        <v>0.30723906553290442</v>
      </c>
      <c r="AG17" s="176">
        <f t="shared" si="5"/>
        <v>0.23169049472367009</v>
      </c>
      <c r="AH17" s="176">
        <f t="shared" si="6"/>
        <v>0.15391758875171196</v>
      </c>
      <c r="AI17" s="176">
        <f t="shared" si="7"/>
        <v>0.10018129686376132</v>
      </c>
      <c r="AJ17" s="176">
        <f t="shared" si="8"/>
        <v>3.4483353203732352E-2</v>
      </c>
      <c r="AK17" s="176">
        <f t="shared" si="9"/>
        <v>5.35515464425417E-3</v>
      </c>
      <c r="AL17" s="176">
        <f t="shared" si="10"/>
        <v>3.0790907568158755E-4</v>
      </c>
      <c r="AM17" s="176">
        <f t="shared" si="11"/>
        <v>7.8381334305504917E-3</v>
      </c>
      <c r="AN17" s="181">
        <f t="shared" si="12"/>
        <v>0.46345242435289835</v>
      </c>
    </row>
    <row r="18" spans="2:40" x14ac:dyDescent="0.25">
      <c r="B18" s="52">
        <v>1961</v>
      </c>
      <c r="C18" s="110" t="s">
        <v>64</v>
      </c>
      <c r="D18" s="55">
        <f t="shared" si="0"/>
        <v>10522</v>
      </c>
      <c r="E18" s="55" t="s">
        <v>63</v>
      </c>
      <c r="F18" s="55" t="s">
        <v>63</v>
      </c>
      <c r="G18" s="55">
        <v>14</v>
      </c>
      <c r="H18" s="55">
        <v>392</v>
      </c>
      <c r="I18" s="55">
        <v>2192</v>
      </c>
      <c r="J18" s="55">
        <v>4861</v>
      </c>
      <c r="K18" s="55">
        <v>2467</v>
      </c>
      <c r="L18" s="55">
        <v>530</v>
      </c>
      <c r="M18" s="55">
        <v>51</v>
      </c>
      <c r="N18" s="55">
        <v>15</v>
      </c>
      <c r="P18" s="99">
        <v>1972</v>
      </c>
      <c r="Q18" s="56">
        <v>406120</v>
      </c>
      <c r="R18" s="56">
        <v>1310</v>
      </c>
      <c r="S18" s="56">
        <v>65934</v>
      </c>
      <c r="T18" s="56">
        <v>126470</v>
      </c>
      <c r="U18" s="56">
        <v>92425</v>
      </c>
      <c r="V18" s="56">
        <v>61220</v>
      </c>
      <c r="W18" s="56">
        <v>39733</v>
      </c>
      <c r="X18" s="56">
        <v>13809</v>
      </c>
      <c r="Y18" s="56">
        <v>2136</v>
      </c>
      <c r="Z18" s="56">
        <v>192</v>
      </c>
      <c r="AA18" s="56">
        <v>2891</v>
      </c>
      <c r="AC18" s="99">
        <v>1972</v>
      </c>
      <c r="AD18" s="176">
        <f t="shared" si="2"/>
        <v>3.2256475918447749E-3</v>
      </c>
      <c r="AE18" s="176">
        <f t="shared" si="3"/>
        <v>0.16235102925243769</v>
      </c>
      <c r="AF18" s="176">
        <f t="shared" si="4"/>
        <v>0.31141042056535012</v>
      </c>
      <c r="AG18" s="176">
        <f t="shared" si="5"/>
        <v>0.22758051807347582</v>
      </c>
      <c r="AH18" s="176">
        <f t="shared" si="6"/>
        <v>0.15074362257460849</v>
      </c>
      <c r="AI18" s="176">
        <f t="shared" si="7"/>
        <v>9.7835615089136213E-2</v>
      </c>
      <c r="AJ18" s="176">
        <f t="shared" si="8"/>
        <v>3.4002265340293512E-2</v>
      </c>
      <c r="AK18" s="176">
        <f t="shared" si="9"/>
        <v>5.2595292031911746E-3</v>
      </c>
      <c r="AL18" s="176">
        <f t="shared" si="10"/>
        <v>4.7276666994976852E-4</v>
      </c>
      <c r="AM18" s="176">
        <f t="shared" si="11"/>
        <v>7.1185856397124004E-3</v>
      </c>
      <c r="AN18" s="181">
        <f t="shared" si="12"/>
        <v>0.47376144981778778</v>
      </c>
    </row>
    <row r="19" spans="2:40" x14ac:dyDescent="0.25">
      <c r="B19" s="52">
        <v>1961</v>
      </c>
      <c r="C19" s="110" t="s">
        <v>65</v>
      </c>
      <c r="D19" s="55">
        <f t="shared" si="0"/>
        <v>462</v>
      </c>
      <c r="E19" s="55" t="s">
        <v>63</v>
      </c>
      <c r="F19" s="55" t="s">
        <v>63</v>
      </c>
      <c r="G19" s="55" t="s">
        <v>63</v>
      </c>
      <c r="H19" s="55" t="s">
        <v>63</v>
      </c>
      <c r="I19" s="55">
        <v>43</v>
      </c>
      <c r="J19" s="55">
        <v>156</v>
      </c>
      <c r="K19" s="55">
        <v>189</v>
      </c>
      <c r="L19" s="55">
        <v>69</v>
      </c>
      <c r="M19" s="55">
        <v>5</v>
      </c>
      <c r="N19" s="55" t="s">
        <v>63</v>
      </c>
      <c r="P19" s="99">
        <v>1973</v>
      </c>
      <c r="Q19" s="56">
        <v>405455</v>
      </c>
      <c r="R19" s="56">
        <v>1326</v>
      </c>
      <c r="S19" s="56">
        <v>66920</v>
      </c>
      <c r="T19" s="56">
        <v>128623</v>
      </c>
      <c r="U19" s="56">
        <v>92846</v>
      </c>
      <c r="V19" s="56">
        <v>59412</v>
      </c>
      <c r="W19" s="56">
        <v>37713</v>
      </c>
      <c r="X19" s="56">
        <v>13572</v>
      </c>
      <c r="Y19" s="56">
        <v>2226</v>
      </c>
      <c r="Z19" s="56">
        <v>221</v>
      </c>
      <c r="AA19" s="56">
        <v>2596</v>
      </c>
      <c r="AC19" s="99">
        <v>1973</v>
      </c>
      <c r="AD19" s="176">
        <f t="shared" si="2"/>
        <v>3.2703999210763218E-3</v>
      </c>
      <c r="AE19" s="176">
        <f t="shared" si="3"/>
        <v>0.16504914232158932</v>
      </c>
      <c r="AF19" s="176">
        <f t="shared" si="4"/>
        <v>0.3172312587093512</v>
      </c>
      <c r="AG19" s="176">
        <f t="shared" si="5"/>
        <v>0.22899211996399108</v>
      </c>
      <c r="AH19" s="176">
        <f t="shared" si="6"/>
        <v>0.14653167429184497</v>
      </c>
      <c r="AI19" s="176">
        <f t="shared" si="7"/>
        <v>9.3014021284729506E-2</v>
      </c>
      <c r="AJ19" s="176">
        <f t="shared" si="8"/>
        <v>3.3473505074545884E-2</v>
      </c>
      <c r="AK19" s="176">
        <f t="shared" si="9"/>
        <v>5.4901283742955446E-3</v>
      </c>
      <c r="AL19" s="176">
        <f t="shared" si="10"/>
        <v>5.4506665351272026E-4</v>
      </c>
      <c r="AM19" s="176">
        <f t="shared" si="11"/>
        <v>6.4026834050634474E-3</v>
      </c>
      <c r="AN19" s="181">
        <f t="shared" si="12"/>
        <v>0.4822804010309405</v>
      </c>
    </row>
    <row r="20" spans="2:40" x14ac:dyDescent="0.25">
      <c r="B20" s="51">
        <v>1961</v>
      </c>
      <c r="C20" s="110" t="s">
        <v>66</v>
      </c>
      <c r="D20" s="55">
        <f t="shared" si="0"/>
        <v>24</v>
      </c>
      <c r="E20" s="55" t="s">
        <v>63</v>
      </c>
      <c r="F20" s="55" t="s">
        <v>63</v>
      </c>
      <c r="G20" s="55" t="s">
        <v>63</v>
      </c>
      <c r="H20" s="55" t="s">
        <v>63</v>
      </c>
      <c r="I20" s="55" t="s">
        <v>63</v>
      </c>
      <c r="J20" s="55">
        <v>16</v>
      </c>
      <c r="K20" s="55">
        <v>4</v>
      </c>
      <c r="L20" s="55">
        <v>4</v>
      </c>
      <c r="M20" s="55" t="s">
        <v>63</v>
      </c>
      <c r="N20" s="55" t="s">
        <v>63</v>
      </c>
      <c r="P20" s="99">
        <v>1974</v>
      </c>
      <c r="Q20" s="56">
        <v>433397</v>
      </c>
      <c r="R20" s="56">
        <v>1377</v>
      </c>
      <c r="S20" s="56">
        <v>71531</v>
      </c>
      <c r="T20" s="56">
        <v>139194</v>
      </c>
      <c r="U20" s="56">
        <v>100234</v>
      </c>
      <c r="V20" s="56">
        <v>62995</v>
      </c>
      <c r="W20" s="56">
        <v>39611</v>
      </c>
      <c r="X20" s="56">
        <v>14550</v>
      </c>
      <c r="Y20" s="56">
        <v>2457</v>
      </c>
      <c r="Z20" s="56">
        <v>222</v>
      </c>
      <c r="AA20" s="56">
        <v>1226</v>
      </c>
      <c r="AC20" s="99">
        <v>1974</v>
      </c>
      <c r="AD20" s="176">
        <f t="shared" si="2"/>
        <v>3.1772254999457772E-3</v>
      </c>
      <c r="AE20" s="176">
        <f t="shared" si="3"/>
        <v>0.1650472892059705</v>
      </c>
      <c r="AF20" s="176">
        <f t="shared" si="4"/>
        <v>0.32116973583112018</v>
      </c>
      <c r="AG20" s="176">
        <f t="shared" si="5"/>
        <v>0.23127525109772334</v>
      </c>
      <c r="AH20" s="176">
        <f t="shared" si="6"/>
        <v>0.14535172140093264</v>
      </c>
      <c r="AI20" s="176">
        <f t="shared" si="7"/>
        <v>9.1396571734460558E-2</v>
      </c>
      <c r="AJ20" s="176">
        <f t="shared" si="8"/>
        <v>3.3571990576769108E-2</v>
      </c>
      <c r="AK20" s="176">
        <f t="shared" si="9"/>
        <v>5.6691670685307003E-3</v>
      </c>
      <c r="AL20" s="176">
        <f t="shared" si="10"/>
        <v>5.1223243354245644E-4</v>
      </c>
      <c r="AM20" s="176">
        <f t="shared" si="11"/>
        <v>2.8288151510047371E-3</v>
      </c>
      <c r="AN20" s="181">
        <f t="shared" si="12"/>
        <v>0.48621702503709069</v>
      </c>
    </row>
    <row r="21" spans="2:40" x14ac:dyDescent="0.25">
      <c r="B21" s="50">
        <v>1961</v>
      </c>
      <c r="C21" s="111" t="s">
        <v>62</v>
      </c>
      <c r="D21" s="54">
        <f t="shared" si="0"/>
        <v>3785</v>
      </c>
      <c r="E21" s="54">
        <v>10</v>
      </c>
      <c r="F21" s="54">
        <v>165</v>
      </c>
      <c r="G21" s="54">
        <v>448</v>
      </c>
      <c r="H21" s="54">
        <v>319</v>
      </c>
      <c r="I21" s="54">
        <v>275</v>
      </c>
      <c r="J21" s="54">
        <v>173</v>
      </c>
      <c r="K21" s="54">
        <v>36</v>
      </c>
      <c r="L21" s="54">
        <v>15</v>
      </c>
      <c r="M21" s="54" t="s">
        <v>63</v>
      </c>
      <c r="N21" s="54">
        <v>2344</v>
      </c>
      <c r="P21" s="99">
        <v>1975</v>
      </c>
      <c r="Q21" s="56">
        <v>446110</v>
      </c>
      <c r="R21" s="56">
        <v>1554</v>
      </c>
      <c r="S21" s="56">
        <v>74477</v>
      </c>
      <c r="T21" s="56">
        <v>142790</v>
      </c>
      <c r="U21" s="56">
        <v>105667</v>
      </c>
      <c r="V21" s="56">
        <v>63087</v>
      </c>
      <c r="W21" s="56">
        <v>40091</v>
      </c>
      <c r="X21" s="56">
        <v>14366</v>
      </c>
      <c r="Y21" s="56">
        <v>2643</v>
      </c>
      <c r="Z21" s="56">
        <v>122</v>
      </c>
      <c r="AA21" s="56">
        <v>1313</v>
      </c>
      <c r="AC21" s="99">
        <v>1975</v>
      </c>
      <c r="AD21" s="176">
        <f t="shared" si="2"/>
        <v>3.4834457869135417E-3</v>
      </c>
      <c r="AE21" s="176">
        <f t="shared" si="3"/>
        <v>0.16694761381721998</v>
      </c>
      <c r="AF21" s="176">
        <f t="shared" si="4"/>
        <v>0.32007800766627065</v>
      </c>
      <c r="AG21" s="176">
        <f t="shared" si="5"/>
        <v>0.23686310551209344</v>
      </c>
      <c r="AH21" s="176">
        <f t="shared" si="6"/>
        <v>0.14141579431082021</v>
      </c>
      <c r="AI21" s="176">
        <f t="shared" si="7"/>
        <v>8.9867969783237314E-2</v>
      </c>
      <c r="AJ21" s="176">
        <f t="shared" si="8"/>
        <v>3.2202819932303693E-2</v>
      </c>
      <c r="AK21" s="176">
        <f t="shared" si="9"/>
        <v>5.9245477572795946E-3</v>
      </c>
      <c r="AL21" s="176">
        <f t="shared" si="10"/>
        <v>2.7347515186837326E-4</v>
      </c>
      <c r="AM21" s="176">
        <f t="shared" si="11"/>
        <v>2.9432202819932303E-3</v>
      </c>
      <c r="AN21" s="181">
        <f t="shared" si="12"/>
        <v>0.4870256214834906</v>
      </c>
    </row>
    <row r="22" spans="2:40" x14ac:dyDescent="0.25">
      <c r="B22" s="52">
        <v>1962</v>
      </c>
      <c r="C22" s="109" t="s">
        <v>3</v>
      </c>
      <c r="D22" s="51">
        <f t="shared" si="0"/>
        <v>341324</v>
      </c>
      <c r="E22" s="52">
        <f t="shared" ref="E22:N22" si="13">+SUM(E23:E36)</f>
        <v>575</v>
      </c>
      <c r="F22" s="52">
        <f t="shared" si="13"/>
        <v>46841</v>
      </c>
      <c r="G22" s="52">
        <f t="shared" si="13"/>
        <v>98632</v>
      </c>
      <c r="H22" s="52">
        <f t="shared" si="13"/>
        <v>85064</v>
      </c>
      <c r="I22" s="52">
        <f t="shared" si="13"/>
        <v>57638</v>
      </c>
      <c r="J22" s="52">
        <f t="shared" si="13"/>
        <v>36511</v>
      </c>
      <c r="K22" s="52">
        <f t="shared" si="13"/>
        <v>9982</v>
      </c>
      <c r="L22" s="52">
        <f t="shared" si="13"/>
        <v>2338</v>
      </c>
      <c r="M22" s="52">
        <f t="shared" si="13"/>
        <v>229</v>
      </c>
      <c r="N22" s="52">
        <f t="shared" si="13"/>
        <v>3514</v>
      </c>
      <c r="P22" s="177">
        <v>1976</v>
      </c>
      <c r="Q22" s="178">
        <v>462233</v>
      </c>
      <c r="R22" s="178">
        <v>1749</v>
      </c>
      <c r="S22" s="178">
        <v>78466</v>
      </c>
      <c r="T22" s="178">
        <v>148100</v>
      </c>
      <c r="U22" s="178">
        <v>111360</v>
      </c>
      <c r="V22" s="178">
        <v>64058</v>
      </c>
      <c r="W22" s="178">
        <v>39850</v>
      </c>
      <c r="X22" s="178">
        <v>14512</v>
      </c>
      <c r="Y22" s="178">
        <v>2655</v>
      </c>
      <c r="Z22" s="178">
        <v>150</v>
      </c>
      <c r="AA22" s="178">
        <v>1333</v>
      </c>
      <c r="AC22" s="177">
        <v>1976</v>
      </c>
      <c r="AD22" s="180">
        <f t="shared" si="2"/>
        <v>3.7838060026004201E-3</v>
      </c>
      <c r="AE22" s="180">
        <f t="shared" si="3"/>
        <v>0.169754214865663</v>
      </c>
      <c r="AF22" s="180">
        <f t="shared" si="4"/>
        <v>0.32040118295318593</v>
      </c>
      <c r="AG22" s="180">
        <f t="shared" si="5"/>
        <v>0.24091745937654818</v>
      </c>
      <c r="AH22" s="180">
        <f t="shared" si="6"/>
        <v>0.13858378782994724</v>
      </c>
      <c r="AI22" s="180">
        <f t="shared" si="7"/>
        <v>8.6211932077545309E-2</v>
      </c>
      <c r="AJ22" s="180">
        <f t="shared" si="8"/>
        <v>3.139542178944385E-2</v>
      </c>
      <c r="AK22" s="180">
        <f t="shared" si="9"/>
        <v>5.7438564533471214E-3</v>
      </c>
      <c r="AL22" s="180">
        <f t="shared" si="10"/>
        <v>3.2451166403091081E-4</v>
      </c>
      <c r="AM22" s="180">
        <f t="shared" si="11"/>
        <v>2.8838269876880276E-3</v>
      </c>
      <c r="AN22" s="181">
        <f t="shared" si="12"/>
        <v>0.49015539781884893</v>
      </c>
    </row>
    <row r="23" spans="2:40" x14ac:dyDescent="0.25">
      <c r="B23" s="52">
        <v>1962</v>
      </c>
      <c r="C23" s="110">
        <v>1</v>
      </c>
      <c r="D23" s="55">
        <f t="shared" si="0"/>
        <v>68306</v>
      </c>
      <c r="E23" s="53">
        <v>522</v>
      </c>
      <c r="F23" s="53">
        <v>28142</v>
      </c>
      <c r="G23" s="53">
        <v>24481</v>
      </c>
      <c r="H23" s="53">
        <v>9277</v>
      </c>
      <c r="I23" s="53">
        <v>3544</v>
      </c>
      <c r="J23" s="53">
        <v>1475</v>
      </c>
      <c r="K23" s="53">
        <v>346</v>
      </c>
      <c r="L23" s="53">
        <v>77</v>
      </c>
      <c r="M23" s="53">
        <v>15</v>
      </c>
      <c r="N23" s="53">
        <v>427</v>
      </c>
      <c r="P23" s="99">
        <v>1977</v>
      </c>
      <c r="Q23" s="56">
        <v>465332</v>
      </c>
      <c r="R23" s="56">
        <v>1923</v>
      </c>
      <c r="S23" s="56">
        <v>78610</v>
      </c>
      <c r="T23" s="56">
        <v>147769</v>
      </c>
      <c r="U23" s="56">
        <v>114934</v>
      </c>
      <c r="V23" s="56">
        <v>65395</v>
      </c>
      <c r="W23" s="56">
        <v>38285</v>
      </c>
      <c r="X23" s="56">
        <v>14243</v>
      </c>
      <c r="Y23" s="56">
        <v>2606</v>
      </c>
      <c r="Z23" s="56">
        <v>279</v>
      </c>
      <c r="AA23" s="56">
        <v>1288</v>
      </c>
      <c r="AC23" s="99">
        <v>1977</v>
      </c>
      <c r="AD23" s="176">
        <f t="shared" si="2"/>
        <v>4.1325333310410634E-3</v>
      </c>
      <c r="AE23" s="176">
        <f t="shared" si="3"/>
        <v>0.16893314880558397</v>
      </c>
      <c r="AF23" s="176">
        <f t="shared" si="4"/>
        <v>0.31755606749589538</v>
      </c>
      <c r="AG23" s="176">
        <f t="shared" si="5"/>
        <v>0.24699354439411</v>
      </c>
      <c r="AH23" s="176">
        <f t="shared" si="6"/>
        <v>0.1405340702981957</v>
      </c>
      <c r="AI23" s="176">
        <f t="shared" si="7"/>
        <v>8.2274591044673481E-2</v>
      </c>
      <c r="AJ23" s="176">
        <f t="shared" si="8"/>
        <v>3.0608253891844961E-2</v>
      </c>
      <c r="AK23" s="176">
        <f t="shared" si="9"/>
        <v>5.6003025796635521E-3</v>
      </c>
      <c r="AL23" s="176">
        <f t="shared" si="10"/>
        <v>5.9957191854417922E-4</v>
      </c>
      <c r="AM23" s="176">
        <f t="shared" si="11"/>
        <v>2.7679162404476805E-3</v>
      </c>
      <c r="AN23" s="181">
        <f t="shared" si="12"/>
        <v>0.48648921630147934</v>
      </c>
    </row>
    <row r="24" spans="2:40" x14ac:dyDescent="0.25">
      <c r="B24" s="52">
        <v>1962</v>
      </c>
      <c r="C24" s="110">
        <v>2</v>
      </c>
      <c r="D24" s="55">
        <f t="shared" si="0"/>
        <v>61113</v>
      </c>
      <c r="E24" s="53">
        <v>43</v>
      </c>
      <c r="F24" s="53">
        <v>13370</v>
      </c>
      <c r="G24" s="53">
        <v>27017</v>
      </c>
      <c r="H24" s="53">
        <v>12739</v>
      </c>
      <c r="I24" s="53">
        <v>5143</v>
      </c>
      <c r="J24" s="53">
        <v>1917</v>
      </c>
      <c r="K24" s="53">
        <v>434</v>
      </c>
      <c r="L24" s="53">
        <v>67</v>
      </c>
      <c r="M24" s="53">
        <v>5</v>
      </c>
      <c r="N24" s="53">
        <v>378</v>
      </c>
      <c r="P24" s="99">
        <v>1978</v>
      </c>
      <c r="Q24" s="56">
        <v>475824</v>
      </c>
      <c r="R24" s="56">
        <v>3634</v>
      </c>
      <c r="S24" s="56">
        <v>79640</v>
      </c>
      <c r="T24" s="56">
        <v>150937</v>
      </c>
      <c r="U24" s="56">
        <v>119138</v>
      </c>
      <c r="V24" s="56">
        <v>67682</v>
      </c>
      <c r="W24" s="56">
        <v>37529</v>
      </c>
      <c r="X24" s="56">
        <v>14352</v>
      </c>
      <c r="Y24" s="56">
        <v>2538</v>
      </c>
      <c r="Z24" s="56">
        <v>374</v>
      </c>
      <c r="AA24" s="56">
        <v>0</v>
      </c>
      <c r="AC24" s="99">
        <v>1978</v>
      </c>
      <c r="AD24" s="176">
        <f t="shared" si="2"/>
        <v>7.6372776488785772E-3</v>
      </c>
      <c r="AE24" s="176">
        <f t="shared" si="3"/>
        <v>0.16737281011466423</v>
      </c>
      <c r="AF24" s="176">
        <f t="shared" si="4"/>
        <v>0.31721182622146005</v>
      </c>
      <c r="AG24" s="176">
        <f t="shared" si="5"/>
        <v>0.25038249436766535</v>
      </c>
      <c r="AH24" s="176">
        <f t="shared" si="6"/>
        <v>0.14224166918860756</v>
      </c>
      <c r="AI24" s="176">
        <f t="shared" si="7"/>
        <v>7.8871599583039104E-2</v>
      </c>
      <c r="AJ24" s="176">
        <f t="shared" si="8"/>
        <v>3.0162412993039442E-2</v>
      </c>
      <c r="AK24" s="176">
        <f t="shared" si="9"/>
        <v>5.3339049732674263E-3</v>
      </c>
      <c r="AL24" s="176">
        <f t="shared" si="10"/>
        <v>7.8600490937825746E-4</v>
      </c>
      <c r="AM24" s="176">
        <f t="shared" si="11"/>
        <v>0</v>
      </c>
      <c r="AN24" s="181">
        <f t="shared" si="12"/>
        <v>0.48458463633612425</v>
      </c>
    </row>
    <row r="25" spans="2:40" x14ac:dyDescent="0.25">
      <c r="B25" s="52">
        <v>1962</v>
      </c>
      <c r="C25" s="110">
        <v>3</v>
      </c>
      <c r="D25" s="55">
        <f t="shared" si="0"/>
        <v>48796</v>
      </c>
      <c r="E25" s="53">
        <v>8</v>
      </c>
      <c r="F25" s="53">
        <v>4099</v>
      </c>
      <c r="G25" s="53">
        <v>21745</v>
      </c>
      <c r="H25" s="53">
        <v>13812</v>
      </c>
      <c r="I25" s="53">
        <v>6001</v>
      </c>
      <c r="J25" s="53">
        <v>2328</v>
      </c>
      <c r="K25" s="53">
        <v>443</v>
      </c>
      <c r="L25" s="53">
        <v>92</v>
      </c>
      <c r="M25" s="53">
        <v>14</v>
      </c>
      <c r="N25" s="53">
        <v>254</v>
      </c>
      <c r="P25" s="99">
        <v>1979</v>
      </c>
      <c r="Q25" s="56">
        <v>481347</v>
      </c>
      <c r="R25" s="56">
        <v>3515</v>
      </c>
      <c r="S25" s="56">
        <v>80676</v>
      </c>
      <c r="T25" s="56">
        <v>153368</v>
      </c>
      <c r="U25" s="56">
        <v>122144</v>
      </c>
      <c r="V25" s="56">
        <v>69045</v>
      </c>
      <c r="W25" s="56">
        <v>36394</v>
      </c>
      <c r="X25" s="56">
        <v>13429</v>
      </c>
      <c r="Y25" s="56">
        <v>2487</v>
      </c>
      <c r="Z25" s="56">
        <v>289</v>
      </c>
      <c r="AA25" s="56">
        <v>0</v>
      </c>
      <c r="AC25" s="99">
        <v>1979</v>
      </c>
      <c r="AD25" s="176">
        <f t="shared" si="2"/>
        <v>7.3024242386469634E-3</v>
      </c>
      <c r="AE25" s="176">
        <f t="shared" si="3"/>
        <v>0.16760465942449002</v>
      </c>
      <c r="AF25" s="176">
        <f t="shared" si="4"/>
        <v>0.31862253218572051</v>
      </c>
      <c r="AG25" s="176">
        <f t="shared" si="5"/>
        <v>0.25375456791046791</v>
      </c>
      <c r="AH25" s="176">
        <f t="shared" si="6"/>
        <v>0.14344121808175805</v>
      </c>
      <c r="AI25" s="176">
        <f t="shared" si="7"/>
        <v>7.5608656540915392E-2</v>
      </c>
      <c r="AJ25" s="176">
        <f t="shared" si="8"/>
        <v>2.7898792347308698E-2</v>
      </c>
      <c r="AK25" s="176">
        <f t="shared" si="9"/>
        <v>5.1667508055519198E-3</v>
      </c>
      <c r="AL25" s="176">
        <f t="shared" si="10"/>
        <v>6.0039846514053268E-4</v>
      </c>
      <c r="AM25" s="176">
        <f t="shared" si="11"/>
        <v>0</v>
      </c>
      <c r="AN25" s="181">
        <f t="shared" si="12"/>
        <v>0.48622719161021055</v>
      </c>
    </row>
    <row r="26" spans="2:40" x14ac:dyDescent="0.25">
      <c r="B26" s="52">
        <v>1962</v>
      </c>
      <c r="C26" s="110">
        <v>4</v>
      </c>
      <c r="D26" s="55">
        <f t="shared" si="0"/>
        <v>39574</v>
      </c>
      <c r="E26" s="53" t="s">
        <v>63</v>
      </c>
      <c r="F26" s="53">
        <v>882</v>
      </c>
      <c r="G26" s="53">
        <v>13818</v>
      </c>
      <c r="H26" s="53">
        <v>14299</v>
      </c>
      <c r="I26" s="53">
        <v>6758</v>
      </c>
      <c r="J26" s="53">
        <v>2887</v>
      </c>
      <c r="K26" s="53">
        <v>597</v>
      </c>
      <c r="L26" s="53">
        <v>126</v>
      </c>
      <c r="M26" s="53">
        <v>16</v>
      </c>
      <c r="N26" s="53">
        <v>191</v>
      </c>
      <c r="P26" s="99">
        <v>1980</v>
      </c>
      <c r="Q26" s="56">
        <v>493009</v>
      </c>
      <c r="R26" s="56">
        <v>3635</v>
      </c>
      <c r="S26" s="56">
        <v>82163</v>
      </c>
      <c r="T26" s="56">
        <v>155440</v>
      </c>
      <c r="U26" s="56">
        <v>125836</v>
      </c>
      <c r="V26" s="56">
        <v>73099</v>
      </c>
      <c r="W26" s="56">
        <v>36429</v>
      </c>
      <c r="X26" s="56">
        <v>13646</v>
      </c>
      <c r="Y26" s="56">
        <v>2431</v>
      </c>
      <c r="Z26" s="56">
        <v>330</v>
      </c>
      <c r="AA26" s="56">
        <v>0</v>
      </c>
      <c r="AC26" s="99">
        <v>1980</v>
      </c>
      <c r="AD26" s="176">
        <f t="shared" si="2"/>
        <v>7.3730905520994544E-3</v>
      </c>
      <c r="AE26" s="176">
        <f t="shared" si="3"/>
        <v>0.16665618680389202</v>
      </c>
      <c r="AF26" s="176">
        <f t="shared" si="4"/>
        <v>0.31528836187574671</v>
      </c>
      <c r="AG26" s="176">
        <f t="shared" si="5"/>
        <v>0.25524077653754801</v>
      </c>
      <c r="AH26" s="176">
        <f t="shared" si="6"/>
        <v>0.14827112689626357</v>
      </c>
      <c r="AI26" s="176">
        <f t="shared" si="7"/>
        <v>7.3891146003419811E-2</v>
      </c>
      <c r="AJ26" s="176">
        <f t="shared" si="8"/>
        <v>2.7679007888294128E-2</v>
      </c>
      <c r="AK26" s="176">
        <f t="shared" si="9"/>
        <v>4.9309444655168564E-3</v>
      </c>
      <c r="AL26" s="176">
        <f t="shared" si="10"/>
        <v>6.6935897721948285E-4</v>
      </c>
      <c r="AM26" s="176">
        <f t="shared" si="11"/>
        <v>0</v>
      </c>
      <c r="AN26" s="181">
        <f t="shared" si="12"/>
        <v>0.48194454867963876</v>
      </c>
    </row>
    <row r="27" spans="2:40" x14ac:dyDescent="0.25">
      <c r="B27" s="52">
        <v>1962</v>
      </c>
      <c r="C27" s="110">
        <v>5</v>
      </c>
      <c r="D27" s="55">
        <f t="shared" si="0"/>
        <v>31500</v>
      </c>
      <c r="E27" s="53" t="s">
        <v>63</v>
      </c>
      <c r="F27" s="53">
        <v>168</v>
      </c>
      <c r="G27" s="53">
        <v>7016</v>
      </c>
      <c r="H27" s="53">
        <v>12780</v>
      </c>
      <c r="I27" s="53">
        <v>7172</v>
      </c>
      <c r="J27" s="53">
        <v>3347</v>
      </c>
      <c r="K27" s="53">
        <v>710</v>
      </c>
      <c r="L27" s="53">
        <v>145</v>
      </c>
      <c r="M27" s="53">
        <v>14</v>
      </c>
      <c r="N27" s="53">
        <v>148</v>
      </c>
      <c r="P27" s="177">
        <v>1981</v>
      </c>
      <c r="Q27" s="178">
        <v>497270</v>
      </c>
      <c r="R27" s="178">
        <v>3843</v>
      </c>
      <c r="S27" s="178">
        <v>80119</v>
      </c>
      <c r="T27" s="178">
        <v>157905</v>
      </c>
      <c r="U27" s="178">
        <v>126869</v>
      </c>
      <c r="V27" s="178">
        <v>76691</v>
      </c>
      <c r="W27" s="178">
        <v>36010</v>
      </c>
      <c r="X27" s="178">
        <v>13411</v>
      </c>
      <c r="Y27" s="178">
        <v>2169</v>
      </c>
      <c r="Z27" s="178">
        <v>253</v>
      </c>
      <c r="AA27" s="178">
        <v>0</v>
      </c>
      <c r="AC27" s="177">
        <v>1981</v>
      </c>
      <c r="AD27" s="180">
        <f t="shared" si="2"/>
        <v>7.7281959498863798E-3</v>
      </c>
      <c r="AE27" s="180">
        <f t="shared" si="3"/>
        <v>0.16111770265650452</v>
      </c>
      <c r="AF27" s="180">
        <f t="shared" si="4"/>
        <v>0.31754378908842279</v>
      </c>
      <c r="AG27" s="180">
        <f t="shared" si="5"/>
        <v>0.25513101534377702</v>
      </c>
      <c r="AH27" s="180">
        <f t="shared" si="6"/>
        <v>0.15422406338608804</v>
      </c>
      <c r="AI27" s="180">
        <f t="shared" si="7"/>
        <v>7.2415388018581453E-2</v>
      </c>
      <c r="AJ27" s="180">
        <f t="shared" si="8"/>
        <v>2.6969252116556399E-2</v>
      </c>
      <c r="AK27" s="180">
        <f t="shared" si="9"/>
        <v>4.3618155126993385E-3</v>
      </c>
      <c r="AL27" s="180">
        <f t="shared" si="10"/>
        <v>5.0877792748406294E-4</v>
      </c>
      <c r="AM27" s="180">
        <f t="shared" si="11"/>
        <v>0</v>
      </c>
      <c r="AN27" s="181">
        <f t="shared" si="12"/>
        <v>0.47866149174492734</v>
      </c>
    </row>
    <row r="28" spans="2:40" x14ac:dyDescent="0.25">
      <c r="B28" s="52">
        <v>1962</v>
      </c>
      <c r="C28" s="110">
        <v>6</v>
      </c>
      <c r="D28" s="55">
        <f t="shared" si="0"/>
        <v>26511</v>
      </c>
      <c r="E28" s="53" t="s">
        <v>63</v>
      </c>
      <c r="F28" s="53">
        <v>70</v>
      </c>
      <c r="G28" s="53">
        <v>2907</v>
      </c>
      <c r="H28" s="53">
        <v>10141</v>
      </c>
      <c r="I28" s="53">
        <v>7914</v>
      </c>
      <c r="J28" s="53">
        <v>4269</v>
      </c>
      <c r="K28" s="53">
        <v>863</v>
      </c>
      <c r="L28" s="53">
        <v>194</v>
      </c>
      <c r="M28" s="53">
        <v>16</v>
      </c>
      <c r="N28" s="53">
        <v>137</v>
      </c>
      <c r="P28" s="99">
        <v>1982</v>
      </c>
      <c r="Q28" s="56">
        <v>0</v>
      </c>
      <c r="R28" s="56">
        <v>0</v>
      </c>
      <c r="S28" s="56">
        <v>0</v>
      </c>
      <c r="T28" s="56">
        <v>0</v>
      </c>
      <c r="U28" s="56">
        <v>0</v>
      </c>
      <c r="V28" s="56">
        <v>0</v>
      </c>
      <c r="W28" s="56">
        <v>0</v>
      </c>
      <c r="X28" s="56">
        <v>0</v>
      </c>
      <c r="Y28" s="56">
        <v>0</v>
      </c>
      <c r="Z28" s="56">
        <v>0</v>
      </c>
      <c r="AA28" s="56">
        <v>0</v>
      </c>
      <c r="AC28" s="99">
        <v>1982</v>
      </c>
      <c r="AD28" s="176">
        <v>0</v>
      </c>
      <c r="AE28" s="176">
        <v>0</v>
      </c>
      <c r="AF28" s="176">
        <v>0</v>
      </c>
      <c r="AG28" s="176">
        <v>0</v>
      </c>
      <c r="AH28" s="176"/>
      <c r="AI28" s="176"/>
      <c r="AJ28" s="176"/>
      <c r="AK28" s="176"/>
      <c r="AL28" s="176"/>
      <c r="AM28" s="176"/>
      <c r="AN28" s="181">
        <f t="shared" si="12"/>
        <v>0</v>
      </c>
    </row>
    <row r="29" spans="2:40" x14ac:dyDescent="0.25">
      <c r="B29" s="52">
        <v>1962</v>
      </c>
      <c r="C29" s="110">
        <v>7</v>
      </c>
      <c r="D29" s="55">
        <f t="shared" si="0"/>
        <v>19840</v>
      </c>
      <c r="E29" s="53" t="s">
        <v>63</v>
      </c>
      <c r="F29" s="53" t="s">
        <v>63</v>
      </c>
      <c r="G29" s="53">
        <v>984</v>
      </c>
      <c r="H29" s="53">
        <v>6195</v>
      </c>
      <c r="I29" s="53">
        <v>7176</v>
      </c>
      <c r="J29" s="53">
        <v>4237</v>
      </c>
      <c r="K29" s="53">
        <v>920</v>
      </c>
      <c r="L29" s="53">
        <v>196</v>
      </c>
      <c r="M29" s="53">
        <v>23</v>
      </c>
      <c r="N29" s="53">
        <v>109</v>
      </c>
      <c r="P29" s="99">
        <v>1983</v>
      </c>
      <c r="Q29" s="56">
        <v>0</v>
      </c>
      <c r="R29" s="56">
        <v>0</v>
      </c>
      <c r="S29" s="56">
        <v>0</v>
      </c>
      <c r="T29" s="56">
        <v>0</v>
      </c>
      <c r="U29" s="56">
        <v>0</v>
      </c>
      <c r="V29" s="56">
        <v>0</v>
      </c>
      <c r="W29" s="56">
        <v>0</v>
      </c>
      <c r="X29" s="56">
        <v>0</v>
      </c>
      <c r="Y29" s="56">
        <v>0</v>
      </c>
      <c r="Z29" s="56">
        <v>0</v>
      </c>
      <c r="AA29" s="56">
        <v>0</v>
      </c>
      <c r="AC29" s="99">
        <v>1983</v>
      </c>
      <c r="AD29" s="176">
        <v>0</v>
      </c>
      <c r="AE29" s="176">
        <v>0</v>
      </c>
      <c r="AF29" s="176">
        <v>0</v>
      </c>
      <c r="AG29" s="176">
        <v>0</v>
      </c>
      <c r="AH29" s="176"/>
      <c r="AI29" s="176"/>
      <c r="AJ29" s="176"/>
      <c r="AK29" s="176"/>
      <c r="AL29" s="176"/>
      <c r="AM29" s="176"/>
      <c r="AN29" s="181">
        <f t="shared" si="12"/>
        <v>0</v>
      </c>
    </row>
    <row r="30" spans="2:40" x14ac:dyDescent="0.25">
      <c r="B30" s="52">
        <v>1962</v>
      </c>
      <c r="C30" s="110">
        <v>8</v>
      </c>
      <c r="D30" s="55">
        <f t="shared" si="0"/>
        <v>15323</v>
      </c>
      <c r="E30" s="53" t="s">
        <v>63</v>
      </c>
      <c r="F30" s="53" t="s">
        <v>63</v>
      </c>
      <c r="G30" s="53">
        <v>358</v>
      </c>
      <c r="H30" s="53">
        <v>3335</v>
      </c>
      <c r="I30" s="53">
        <v>5793</v>
      </c>
      <c r="J30" s="53">
        <v>4432</v>
      </c>
      <c r="K30" s="53">
        <v>1050</v>
      </c>
      <c r="L30" s="53">
        <v>233</v>
      </c>
      <c r="M30" s="53">
        <v>32</v>
      </c>
      <c r="N30" s="53">
        <v>90</v>
      </c>
      <c r="P30" s="99">
        <v>1984</v>
      </c>
      <c r="Q30" s="56">
        <v>503973</v>
      </c>
      <c r="R30" s="56">
        <v>4673</v>
      </c>
      <c r="S30" s="56">
        <v>77042</v>
      </c>
      <c r="T30" s="56">
        <v>156049</v>
      </c>
      <c r="U30" s="56">
        <v>126967</v>
      </c>
      <c r="V30" s="56">
        <v>84414</v>
      </c>
      <c r="W30" s="56">
        <v>39283</v>
      </c>
      <c r="X30" s="56">
        <v>12571</v>
      </c>
      <c r="Y30" s="56">
        <v>2428</v>
      </c>
      <c r="Z30" s="56">
        <v>546</v>
      </c>
      <c r="AA30" s="56">
        <v>0</v>
      </c>
      <c r="AC30" s="99">
        <v>1984</v>
      </c>
      <c r="AD30" s="176">
        <f t="shared" ref="AD30:AD58" si="14">+R30/Q30</f>
        <v>9.2723221283679876E-3</v>
      </c>
      <c r="AE30" s="176">
        <f t="shared" ref="AE30:AE58" si="15">+S30/Q30</f>
        <v>0.15286930053792563</v>
      </c>
      <c r="AF30" s="176">
        <f t="shared" ref="AF30:AF58" si="16">+T30/Q30</f>
        <v>0.3096376194756465</v>
      </c>
      <c r="AG30" s="176">
        <f t="shared" ref="AG30:AG58" si="17">+U30/Q30</f>
        <v>0.25193214715867718</v>
      </c>
      <c r="AH30" s="176">
        <f t="shared" ref="AH30:AH58" si="18">+V30/Q30</f>
        <v>0.16749706829532535</v>
      </c>
      <c r="AI30" s="176">
        <f t="shared" ref="AI30:AI58" si="19">+W30/Q30</f>
        <v>7.7946636030104793E-2</v>
      </c>
      <c r="AJ30" s="176">
        <f t="shared" si="8"/>
        <v>2.4943796592277762E-2</v>
      </c>
      <c r="AK30" s="176">
        <f t="shared" si="9"/>
        <v>4.8177184095179702E-3</v>
      </c>
      <c r="AL30" s="176">
        <f t="shared" si="10"/>
        <v>1.0833913721568418E-3</v>
      </c>
      <c r="AM30" s="176">
        <f t="shared" si="11"/>
        <v>0</v>
      </c>
      <c r="AN30" s="181">
        <f t="shared" si="12"/>
        <v>0.46250692001357213</v>
      </c>
    </row>
    <row r="31" spans="2:40" x14ac:dyDescent="0.25">
      <c r="B31" s="52">
        <v>1962</v>
      </c>
      <c r="C31" s="110">
        <v>9</v>
      </c>
      <c r="D31" s="55">
        <f t="shared" si="0"/>
        <v>10297</v>
      </c>
      <c r="E31" s="53" t="s">
        <v>63</v>
      </c>
      <c r="F31" s="53" t="s">
        <v>63</v>
      </c>
      <c r="G31" s="53">
        <v>123</v>
      </c>
      <c r="H31" s="53">
        <v>1429</v>
      </c>
      <c r="I31" s="53">
        <v>3748</v>
      </c>
      <c r="J31" s="53">
        <v>3638</v>
      </c>
      <c r="K31" s="53">
        <v>1026</v>
      </c>
      <c r="L31" s="53">
        <v>232</v>
      </c>
      <c r="M31" s="53">
        <v>25</v>
      </c>
      <c r="N31" s="53">
        <v>76</v>
      </c>
      <c r="P31" s="99">
        <v>1985</v>
      </c>
      <c r="Q31" s="56">
        <v>502329</v>
      </c>
      <c r="R31" s="56">
        <v>4158</v>
      </c>
      <c r="S31" s="56">
        <v>75411</v>
      </c>
      <c r="T31" s="56">
        <v>152301</v>
      </c>
      <c r="U31" s="56">
        <v>128193</v>
      </c>
      <c r="V31" s="56">
        <v>85161</v>
      </c>
      <c r="W31" s="56">
        <v>41462</v>
      </c>
      <c r="X31" s="56">
        <v>13007</v>
      </c>
      <c r="Y31" s="56">
        <v>2247</v>
      </c>
      <c r="Z31" s="56">
        <v>389</v>
      </c>
      <c r="AA31" s="56">
        <v>0</v>
      </c>
      <c r="AC31" s="99">
        <v>1985</v>
      </c>
      <c r="AD31" s="176">
        <f t="shared" si="14"/>
        <v>8.2774436673972631E-3</v>
      </c>
      <c r="AE31" s="176">
        <f t="shared" si="15"/>
        <v>0.1501227283314322</v>
      </c>
      <c r="AF31" s="176">
        <f t="shared" si="16"/>
        <v>0.30318974218092126</v>
      </c>
      <c r="AG31" s="176">
        <f t="shared" si="17"/>
        <v>0.25519729101843613</v>
      </c>
      <c r="AH31" s="176">
        <f t="shared" si="18"/>
        <v>0.16953231846061048</v>
      </c>
      <c r="AI31" s="176">
        <f t="shared" si="19"/>
        <v>8.2539530865229763E-2</v>
      </c>
      <c r="AJ31" s="176">
        <f t="shared" si="8"/>
        <v>2.5893388595920205E-2</v>
      </c>
      <c r="AK31" s="176">
        <f t="shared" si="9"/>
        <v>4.4731640020783192E-3</v>
      </c>
      <c r="AL31" s="176">
        <f t="shared" si="10"/>
        <v>7.7439287797439527E-4</v>
      </c>
      <c r="AM31" s="176">
        <f t="shared" si="11"/>
        <v>0</v>
      </c>
      <c r="AN31" s="181">
        <f t="shared" si="12"/>
        <v>0.45331247051235346</v>
      </c>
    </row>
    <row r="32" spans="2:40" x14ac:dyDescent="0.25">
      <c r="B32" s="52">
        <v>1962</v>
      </c>
      <c r="C32" s="110">
        <v>10</v>
      </c>
      <c r="D32" s="55">
        <f t="shared" si="0"/>
        <v>7388</v>
      </c>
      <c r="E32" s="53" t="s">
        <v>63</v>
      </c>
      <c r="F32" s="53" t="s">
        <v>63</v>
      </c>
      <c r="G32" s="53">
        <v>47</v>
      </c>
      <c r="H32" s="53">
        <v>633</v>
      </c>
      <c r="I32" s="53">
        <v>2273</v>
      </c>
      <c r="J32" s="53">
        <v>3073</v>
      </c>
      <c r="K32" s="53">
        <v>1045</v>
      </c>
      <c r="L32" s="53">
        <v>249</v>
      </c>
      <c r="M32" s="53">
        <v>19</v>
      </c>
      <c r="N32" s="53">
        <v>49</v>
      </c>
      <c r="P32" s="177">
        <v>1986</v>
      </c>
      <c r="Q32" s="178">
        <v>504278</v>
      </c>
      <c r="R32" s="178">
        <v>5003</v>
      </c>
      <c r="S32" s="178">
        <v>88442</v>
      </c>
      <c r="T32" s="178">
        <v>153247</v>
      </c>
      <c r="U32" s="178">
        <v>125399</v>
      </c>
      <c r="V32" s="178">
        <v>81265</v>
      </c>
      <c r="W32" s="178">
        <v>38268</v>
      </c>
      <c r="X32" s="178">
        <v>10795</v>
      </c>
      <c r="Y32" s="178">
        <v>1571</v>
      </c>
      <c r="Z32" s="178">
        <v>288</v>
      </c>
      <c r="AA32" s="178">
        <v>0</v>
      </c>
      <c r="AC32" s="177">
        <v>1986</v>
      </c>
      <c r="AD32" s="180">
        <f t="shared" si="14"/>
        <v>9.9211149405684963E-3</v>
      </c>
      <c r="AE32" s="180">
        <f t="shared" si="15"/>
        <v>0.17538341946307395</v>
      </c>
      <c r="AF32" s="180">
        <f t="shared" si="16"/>
        <v>0.3038938839291026</v>
      </c>
      <c r="AG32" s="180">
        <f t="shared" si="17"/>
        <v>0.24867037626071334</v>
      </c>
      <c r="AH32" s="180">
        <f t="shared" si="18"/>
        <v>0.16115119041481088</v>
      </c>
      <c r="AI32" s="180">
        <f t="shared" si="19"/>
        <v>7.5886713281166335E-2</v>
      </c>
      <c r="AJ32" s="180">
        <f t="shared" si="8"/>
        <v>2.1406843050856869E-2</v>
      </c>
      <c r="AK32" s="180">
        <f t="shared" si="9"/>
        <v>3.115345107262264E-3</v>
      </c>
      <c r="AL32" s="180">
        <f t="shared" si="10"/>
        <v>5.7111355244527815E-4</v>
      </c>
      <c r="AM32" s="180">
        <f t="shared" si="11"/>
        <v>0</v>
      </c>
      <c r="AN32" s="181">
        <f t="shared" si="12"/>
        <v>0.47927730339217656</v>
      </c>
    </row>
    <row r="33" spans="2:40" x14ac:dyDescent="0.25">
      <c r="B33" s="52">
        <v>1962</v>
      </c>
      <c r="C33" s="110" t="s">
        <v>64</v>
      </c>
      <c r="D33" s="55">
        <f t="shared" si="0"/>
        <v>10166</v>
      </c>
      <c r="E33" s="55" t="s">
        <v>63</v>
      </c>
      <c r="F33" s="55" t="s">
        <v>63</v>
      </c>
      <c r="G33" s="55">
        <v>34</v>
      </c>
      <c r="H33" s="55">
        <v>326</v>
      </c>
      <c r="I33" s="55">
        <v>2024</v>
      </c>
      <c r="J33" s="55">
        <v>4688</v>
      </c>
      <c r="K33" s="55">
        <v>2340</v>
      </c>
      <c r="L33" s="55">
        <v>652</v>
      </c>
      <c r="M33" s="55">
        <v>44</v>
      </c>
      <c r="N33" s="55">
        <v>58</v>
      </c>
      <c r="P33" s="99">
        <v>1987</v>
      </c>
      <c r="Q33" s="56">
        <v>516773</v>
      </c>
      <c r="R33" s="56">
        <v>3532</v>
      </c>
      <c r="S33" s="56">
        <v>91440</v>
      </c>
      <c r="T33" s="56">
        <v>155598</v>
      </c>
      <c r="U33" s="56">
        <v>128957</v>
      </c>
      <c r="V33" s="56">
        <v>83198</v>
      </c>
      <c r="W33" s="56">
        <v>39302</v>
      </c>
      <c r="X33" s="56">
        <v>10852</v>
      </c>
      <c r="Y33" s="56">
        <v>1599</v>
      </c>
      <c r="Z33" s="56">
        <v>437</v>
      </c>
      <c r="AA33" s="56">
        <v>1858</v>
      </c>
      <c r="AC33" s="99">
        <v>1987</v>
      </c>
      <c r="AD33" s="176">
        <f t="shared" si="14"/>
        <v>6.8347224022926893E-3</v>
      </c>
      <c r="AE33" s="176">
        <f t="shared" si="15"/>
        <v>0.17694422889740757</v>
      </c>
      <c r="AF33" s="176">
        <f t="shared" si="16"/>
        <v>0.30109545196827231</v>
      </c>
      <c r="AG33" s="176">
        <f t="shared" si="17"/>
        <v>0.24954283602277982</v>
      </c>
      <c r="AH33" s="176">
        <f t="shared" si="18"/>
        <v>0.16099525323497937</v>
      </c>
      <c r="AI33" s="176">
        <f t="shared" si="19"/>
        <v>7.6052734953258011E-2</v>
      </c>
      <c r="AJ33" s="176">
        <f t="shared" si="8"/>
        <v>2.0999549125051038E-2</v>
      </c>
      <c r="AK33" s="176">
        <f t="shared" si="9"/>
        <v>3.0942019029631968E-3</v>
      </c>
      <c r="AL33" s="176">
        <f t="shared" si="10"/>
        <v>8.4563241500620195E-4</v>
      </c>
      <c r="AM33" s="176">
        <f t="shared" si="11"/>
        <v>3.5953890779897558E-3</v>
      </c>
      <c r="AN33" s="181">
        <f t="shared" si="12"/>
        <v>0.47803968086567988</v>
      </c>
    </row>
    <row r="34" spans="2:40" x14ac:dyDescent="0.25">
      <c r="B34" s="52">
        <v>1962</v>
      </c>
      <c r="C34" s="110" t="s">
        <v>65</v>
      </c>
      <c r="D34" s="55">
        <f t="shared" si="0"/>
        <v>250</v>
      </c>
      <c r="E34" s="55" t="s">
        <v>63</v>
      </c>
      <c r="F34" s="55" t="s">
        <v>63</v>
      </c>
      <c r="G34" s="55" t="s">
        <v>63</v>
      </c>
      <c r="H34" s="55" t="s">
        <v>63</v>
      </c>
      <c r="I34" s="55">
        <v>14</v>
      </c>
      <c r="J34" s="55">
        <v>102</v>
      </c>
      <c r="K34" s="55">
        <v>101</v>
      </c>
      <c r="L34" s="55">
        <v>30</v>
      </c>
      <c r="M34" s="55">
        <v>1</v>
      </c>
      <c r="N34" s="55">
        <v>2</v>
      </c>
      <c r="P34" s="99">
        <v>1988</v>
      </c>
      <c r="Q34" s="56">
        <v>522392</v>
      </c>
      <c r="R34" s="56">
        <v>4809</v>
      </c>
      <c r="S34" s="56">
        <v>92253</v>
      </c>
      <c r="T34" s="56">
        <v>157611</v>
      </c>
      <c r="U34" s="56">
        <v>129385</v>
      </c>
      <c r="V34" s="56">
        <v>82853</v>
      </c>
      <c r="W34" s="56">
        <v>39667</v>
      </c>
      <c r="X34" s="56">
        <v>10852</v>
      </c>
      <c r="Y34" s="56">
        <v>1544</v>
      </c>
      <c r="Z34" s="56">
        <v>576</v>
      </c>
      <c r="AA34" s="56">
        <v>2842</v>
      </c>
      <c r="AC34" s="99">
        <v>1988</v>
      </c>
      <c r="AD34" s="176">
        <f t="shared" si="14"/>
        <v>9.2057305624894722E-3</v>
      </c>
      <c r="AE34" s="176">
        <f t="shared" si="15"/>
        <v>0.17659726795203601</v>
      </c>
      <c r="AF34" s="176">
        <f t="shared" si="16"/>
        <v>0.30171020995727349</v>
      </c>
      <c r="AG34" s="176">
        <f t="shared" si="17"/>
        <v>0.24767798894316911</v>
      </c>
      <c r="AH34" s="176">
        <f t="shared" si="18"/>
        <v>0.15860311796505305</v>
      </c>
      <c r="AI34" s="176">
        <f t="shared" si="19"/>
        <v>7.5933398673792854E-2</v>
      </c>
      <c r="AJ34" s="176">
        <f t="shared" si="8"/>
        <v>2.0773671878589257E-2</v>
      </c>
      <c r="AK34" s="176">
        <f t="shared" si="9"/>
        <v>2.9556348489257109E-3</v>
      </c>
      <c r="AL34" s="176">
        <f t="shared" si="10"/>
        <v>1.1026202545215088E-3</v>
      </c>
      <c r="AM34" s="176">
        <f t="shared" si="11"/>
        <v>5.4403589641495277E-3</v>
      </c>
      <c r="AN34" s="181">
        <f t="shared" si="12"/>
        <v>0.4783074779093095</v>
      </c>
    </row>
    <row r="35" spans="2:40" x14ac:dyDescent="0.25">
      <c r="B35" s="52">
        <v>1962</v>
      </c>
      <c r="C35" s="110" t="s">
        <v>66</v>
      </c>
      <c r="D35" s="55">
        <f t="shared" si="0"/>
        <v>176</v>
      </c>
      <c r="E35" s="55" t="s">
        <v>63</v>
      </c>
      <c r="F35" s="55" t="s">
        <v>63</v>
      </c>
      <c r="G35" s="55" t="s">
        <v>63</v>
      </c>
      <c r="H35" s="55" t="s">
        <v>63</v>
      </c>
      <c r="I35" s="55" t="s">
        <v>63</v>
      </c>
      <c r="J35" s="55">
        <v>57</v>
      </c>
      <c r="K35" s="55">
        <v>76</v>
      </c>
      <c r="L35" s="55">
        <v>34</v>
      </c>
      <c r="M35" s="55">
        <v>3</v>
      </c>
      <c r="N35" s="55">
        <v>6</v>
      </c>
      <c r="P35" s="99">
        <v>1989</v>
      </c>
      <c r="Q35" s="56">
        <v>536144</v>
      </c>
      <c r="R35" s="56">
        <v>3459</v>
      </c>
      <c r="S35" s="56">
        <v>92469</v>
      </c>
      <c r="T35" s="56">
        <v>159574</v>
      </c>
      <c r="U35" s="56">
        <v>133176</v>
      </c>
      <c r="V35" s="56">
        <v>90841</v>
      </c>
      <c r="W35" s="56">
        <v>41697</v>
      </c>
      <c r="X35" s="56">
        <v>11221</v>
      </c>
      <c r="Y35" s="56">
        <v>1587</v>
      </c>
      <c r="Z35" s="56">
        <v>306</v>
      </c>
      <c r="AA35" s="56">
        <v>1814</v>
      </c>
      <c r="AC35" s="99">
        <v>1989</v>
      </c>
      <c r="AD35" s="176">
        <f t="shared" si="14"/>
        <v>6.4516249365842012E-3</v>
      </c>
      <c r="AE35" s="176">
        <f t="shared" si="15"/>
        <v>0.17247045569846906</v>
      </c>
      <c r="AF35" s="176">
        <f t="shared" si="16"/>
        <v>0.29763272553642306</v>
      </c>
      <c r="AG35" s="176">
        <f t="shared" si="17"/>
        <v>0.24839595332597211</v>
      </c>
      <c r="AH35" s="176">
        <f t="shared" si="18"/>
        <v>0.16943395804112327</v>
      </c>
      <c r="AI35" s="176">
        <f t="shared" si="19"/>
        <v>7.7772016473186309E-2</v>
      </c>
      <c r="AJ35" s="176">
        <f t="shared" si="8"/>
        <v>2.0929078754961354E-2</v>
      </c>
      <c r="AK35" s="176">
        <f t="shared" si="9"/>
        <v>2.9600256647467843E-3</v>
      </c>
      <c r="AL35" s="176">
        <f t="shared" si="10"/>
        <v>5.7074218866573164E-4</v>
      </c>
      <c r="AM35" s="176">
        <f t="shared" si="11"/>
        <v>3.3834193798680952E-3</v>
      </c>
      <c r="AN35" s="181">
        <f t="shared" si="12"/>
        <v>0.47010318123489214</v>
      </c>
    </row>
    <row r="36" spans="2:40" x14ac:dyDescent="0.25">
      <c r="B36" s="50">
        <v>1962</v>
      </c>
      <c r="C36" s="111" t="s">
        <v>62</v>
      </c>
      <c r="D36" s="54">
        <f t="shared" si="0"/>
        <v>2084</v>
      </c>
      <c r="E36" s="54">
        <v>2</v>
      </c>
      <c r="F36" s="54">
        <v>110</v>
      </c>
      <c r="G36" s="54">
        <v>102</v>
      </c>
      <c r="H36" s="54">
        <v>98</v>
      </c>
      <c r="I36" s="54">
        <v>78</v>
      </c>
      <c r="J36" s="54">
        <v>61</v>
      </c>
      <c r="K36" s="54">
        <v>31</v>
      </c>
      <c r="L36" s="54">
        <v>11</v>
      </c>
      <c r="M36" s="54">
        <v>2</v>
      </c>
      <c r="N36" s="54">
        <v>1589</v>
      </c>
      <c r="P36" s="99">
        <v>1990</v>
      </c>
      <c r="Q36" s="56">
        <v>577976</v>
      </c>
      <c r="R36" s="56">
        <v>4113</v>
      </c>
      <c r="S36" s="56">
        <v>101015</v>
      </c>
      <c r="T36" s="56">
        <v>171938</v>
      </c>
      <c r="U36" s="56">
        <v>144785</v>
      </c>
      <c r="V36" s="56">
        <v>92261</v>
      </c>
      <c r="W36" s="56">
        <v>46620</v>
      </c>
      <c r="X36" s="56">
        <v>13085</v>
      </c>
      <c r="Y36" s="56">
        <v>1821</v>
      </c>
      <c r="Z36" s="56">
        <v>440</v>
      </c>
      <c r="AA36" s="56">
        <v>1898</v>
      </c>
      <c r="AC36" s="99">
        <v>1990</v>
      </c>
      <c r="AD36" s="176">
        <f t="shared" si="14"/>
        <v>7.1162124378866942E-3</v>
      </c>
      <c r="AE36" s="176">
        <f t="shared" si="15"/>
        <v>0.17477369302531592</v>
      </c>
      <c r="AF36" s="176">
        <f t="shared" si="16"/>
        <v>0.2974829404681163</v>
      </c>
      <c r="AG36" s="176">
        <f t="shared" si="17"/>
        <v>0.25050348111340265</v>
      </c>
      <c r="AH36" s="176">
        <f t="shared" si="18"/>
        <v>0.15962773540769859</v>
      </c>
      <c r="AI36" s="176">
        <f t="shared" si="19"/>
        <v>8.0660788683267121E-2</v>
      </c>
      <c r="AJ36" s="176">
        <f t="shared" si="8"/>
        <v>2.2639348346644151E-2</v>
      </c>
      <c r="AK36" s="176">
        <f t="shared" si="9"/>
        <v>3.1506498539731753E-3</v>
      </c>
      <c r="AL36" s="176">
        <f t="shared" si="10"/>
        <v>7.6127728486995996E-4</v>
      </c>
      <c r="AM36" s="176">
        <f t="shared" si="11"/>
        <v>3.2838733788254182E-3</v>
      </c>
      <c r="AN36" s="181">
        <f t="shared" si="12"/>
        <v>0.47225663349343222</v>
      </c>
    </row>
    <row r="37" spans="2:40" x14ac:dyDescent="0.25">
      <c r="B37" s="52">
        <v>1963</v>
      </c>
      <c r="C37" s="109" t="s">
        <v>3</v>
      </c>
      <c r="D37" s="51">
        <f t="shared" si="0"/>
        <v>353546</v>
      </c>
      <c r="E37" s="52">
        <f t="shared" ref="E37:N37" si="20">+SUM(E38:E51)</f>
        <v>791</v>
      </c>
      <c r="F37" s="52">
        <f t="shared" si="20"/>
        <v>48875</v>
      </c>
      <c r="G37" s="52">
        <f t="shared" si="20"/>
        <v>103480</v>
      </c>
      <c r="H37" s="52">
        <f t="shared" si="20"/>
        <v>87624</v>
      </c>
      <c r="I37" s="52">
        <f t="shared" si="20"/>
        <v>59048</v>
      </c>
      <c r="J37" s="52">
        <f t="shared" si="20"/>
        <v>38355</v>
      </c>
      <c r="K37" s="52">
        <f t="shared" si="20"/>
        <v>10807</v>
      </c>
      <c r="L37" s="52">
        <f t="shared" si="20"/>
        <v>2238</v>
      </c>
      <c r="M37" s="52">
        <f t="shared" si="20"/>
        <v>266</v>
      </c>
      <c r="N37" s="52">
        <f t="shared" si="20"/>
        <v>2062</v>
      </c>
      <c r="P37" s="177">
        <v>1991</v>
      </c>
      <c r="Q37" s="178">
        <v>602024</v>
      </c>
      <c r="R37" s="178">
        <v>4305</v>
      </c>
      <c r="S37" s="178">
        <v>104429</v>
      </c>
      <c r="T37" s="178">
        <v>179489</v>
      </c>
      <c r="U37" s="178">
        <v>150049</v>
      </c>
      <c r="V37" s="178">
        <v>97116</v>
      </c>
      <c r="W37" s="178">
        <v>48269</v>
      </c>
      <c r="X37" s="178">
        <v>13400</v>
      </c>
      <c r="Y37" s="178">
        <v>1808</v>
      </c>
      <c r="Z37" s="178">
        <v>460</v>
      </c>
      <c r="AA37" s="178">
        <v>2699</v>
      </c>
      <c r="AC37" s="177">
        <v>1991</v>
      </c>
      <c r="AD37" s="180">
        <f t="shared" si="14"/>
        <v>7.1508777058721914E-3</v>
      </c>
      <c r="AE37" s="180">
        <f t="shared" si="15"/>
        <v>0.17346318419199236</v>
      </c>
      <c r="AF37" s="180">
        <f t="shared" si="16"/>
        <v>0.29814259896615419</v>
      </c>
      <c r="AG37" s="180">
        <f t="shared" si="17"/>
        <v>0.24924089405073552</v>
      </c>
      <c r="AH37" s="180">
        <f t="shared" si="18"/>
        <v>0.16131582794041432</v>
      </c>
      <c r="AI37" s="180">
        <f t="shared" si="19"/>
        <v>8.0177866663123071E-2</v>
      </c>
      <c r="AJ37" s="180">
        <f t="shared" si="8"/>
        <v>2.2258248840577786E-2</v>
      </c>
      <c r="AK37" s="180">
        <f t="shared" si="9"/>
        <v>3.0032025301316889E-3</v>
      </c>
      <c r="AL37" s="180">
        <f t="shared" si="10"/>
        <v>7.6408913930341648E-4</v>
      </c>
      <c r="AM37" s="180">
        <f t="shared" si="11"/>
        <v>4.4832099716954803E-3</v>
      </c>
      <c r="AN37" s="181">
        <f t="shared" si="12"/>
        <v>0.47160578315814655</v>
      </c>
    </row>
    <row r="38" spans="2:40" x14ac:dyDescent="0.25">
      <c r="B38" s="52">
        <v>1963</v>
      </c>
      <c r="C38" s="110">
        <v>1</v>
      </c>
      <c r="D38" s="55">
        <f t="shared" si="0"/>
        <v>70992</v>
      </c>
      <c r="E38" s="53">
        <v>736</v>
      </c>
      <c r="F38" s="53">
        <v>29786</v>
      </c>
      <c r="G38" s="53">
        <v>25701</v>
      </c>
      <c r="H38" s="53">
        <v>9230</v>
      </c>
      <c r="I38" s="53">
        <v>3538</v>
      </c>
      <c r="J38" s="53">
        <v>1463</v>
      </c>
      <c r="K38" s="53">
        <v>413</v>
      </c>
      <c r="L38" s="53">
        <v>55</v>
      </c>
      <c r="M38" s="53">
        <v>5</v>
      </c>
      <c r="N38" s="53">
        <v>65</v>
      </c>
      <c r="P38" s="99">
        <v>1992</v>
      </c>
      <c r="Q38" s="56">
        <v>559950</v>
      </c>
      <c r="R38" s="56">
        <v>3734</v>
      </c>
      <c r="S38" s="56">
        <v>99909</v>
      </c>
      <c r="T38" s="56">
        <v>167286</v>
      </c>
      <c r="U38" s="56">
        <v>137351</v>
      </c>
      <c r="V38" s="56">
        <v>90382</v>
      </c>
      <c r="W38" s="56">
        <v>44159</v>
      </c>
      <c r="X38" s="56">
        <v>12627</v>
      </c>
      <c r="Y38" s="56">
        <v>1443</v>
      </c>
      <c r="Z38" s="56">
        <v>352</v>
      </c>
      <c r="AA38" s="56">
        <v>2707</v>
      </c>
      <c r="AC38" s="99">
        <v>1992</v>
      </c>
      <c r="AD38" s="176">
        <f t="shared" si="14"/>
        <v>6.6684525404053932E-3</v>
      </c>
      <c r="AE38" s="176">
        <f t="shared" si="15"/>
        <v>0.17842485936244307</v>
      </c>
      <c r="AF38" s="176">
        <f t="shared" si="16"/>
        <v>0.29875167425663007</v>
      </c>
      <c r="AG38" s="176">
        <f t="shared" si="17"/>
        <v>0.24529154388784713</v>
      </c>
      <c r="AH38" s="176">
        <f t="shared" si="18"/>
        <v>0.16141084025359406</v>
      </c>
      <c r="AI38" s="176">
        <f t="shared" si="19"/>
        <v>7.886239842843111E-2</v>
      </c>
      <c r="AJ38" s="176">
        <f t="shared" si="8"/>
        <v>2.2550227698901689E-2</v>
      </c>
      <c r="AK38" s="176">
        <f t="shared" si="9"/>
        <v>2.5770158049825877E-3</v>
      </c>
      <c r="AL38" s="176">
        <f t="shared" si="10"/>
        <v>6.2862755603178852E-4</v>
      </c>
      <c r="AM38" s="176">
        <f t="shared" si="11"/>
        <v>4.8343602107331013E-3</v>
      </c>
      <c r="AN38" s="181">
        <f t="shared" si="12"/>
        <v>0.47717653361907314</v>
      </c>
    </row>
    <row r="39" spans="2:40" x14ac:dyDescent="0.25">
      <c r="B39" s="52">
        <v>1963</v>
      </c>
      <c r="C39" s="110">
        <v>2</v>
      </c>
      <c r="D39" s="55">
        <f t="shared" si="0"/>
        <v>60668</v>
      </c>
      <c r="E39" s="53">
        <v>45</v>
      </c>
      <c r="F39" s="53">
        <v>13337</v>
      </c>
      <c r="G39" s="53">
        <v>27178</v>
      </c>
      <c r="H39" s="53">
        <v>12592</v>
      </c>
      <c r="I39" s="53">
        <v>5073</v>
      </c>
      <c r="J39" s="53">
        <v>1926</v>
      </c>
      <c r="K39" s="53">
        <v>359</v>
      </c>
      <c r="L39" s="53">
        <v>124</v>
      </c>
      <c r="M39" s="53">
        <v>19</v>
      </c>
      <c r="N39" s="53">
        <v>15</v>
      </c>
      <c r="P39" s="99">
        <v>1993</v>
      </c>
      <c r="Q39" s="56">
        <v>524387</v>
      </c>
      <c r="R39" s="56">
        <v>3866</v>
      </c>
      <c r="S39" s="56">
        <v>96252</v>
      </c>
      <c r="T39" s="56">
        <v>156025</v>
      </c>
      <c r="U39" s="56">
        <v>127460</v>
      </c>
      <c r="V39" s="56">
        <v>84417</v>
      </c>
      <c r="W39" s="56">
        <v>40551</v>
      </c>
      <c r="X39" s="56">
        <v>11614</v>
      </c>
      <c r="Y39" s="56">
        <v>1526</v>
      </c>
      <c r="Z39" s="56">
        <v>258</v>
      </c>
      <c r="AA39" s="56">
        <v>2418</v>
      </c>
      <c r="AC39" s="99">
        <v>1993</v>
      </c>
      <c r="AD39" s="176">
        <f t="shared" si="14"/>
        <v>7.3724176991420455E-3</v>
      </c>
      <c r="AE39" s="176">
        <f t="shared" si="15"/>
        <v>0.18355146103927061</v>
      </c>
      <c r="AF39" s="176">
        <f t="shared" si="16"/>
        <v>0.29753788709483647</v>
      </c>
      <c r="AG39" s="176">
        <f t="shared" si="17"/>
        <v>0.24306475942386063</v>
      </c>
      <c r="AH39" s="176">
        <f t="shared" si="18"/>
        <v>0.16098225165764979</v>
      </c>
      <c r="AI39" s="176">
        <f t="shared" si="19"/>
        <v>7.7330292322273439E-2</v>
      </c>
      <c r="AJ39" s="176">
        <f t="shared" si="8"/>
        <v>2.2147764914080631E-2</v>
      </c>
      <c r="AK39" s="176">
        <f t="shared" si="9"/>
        <v>2.9100645134223389E-3</v>
      </c>
      <c r="AL39" s="176">
        <f t="shared" si="10"/>
        <v>4.9200304355371128E-4</v>
      </c>
      <c r="AM39" s="176">
        <f t="shared" si="11"/>
        <v>4.611098291910364E-3</v>
      </c>
      <c r="AN39" s="181">
        <f t="shared" si="12"/>
        <v>0.48108934813410709</v>
      </c>
    </row>
    <row r="40" spans="2:40" x14ac:dyDescent="0.25">
      <c r="B40" s="52">
        <v>1963</v>
      </c>
      <c r="C40" s="110">
        <v>3</v>
      </c>
      <c r="D40" s="55">
        <f t="shared" si="0"/>
        <v>50481</v>
      </c>
      <c r="E40" s="53">
        <v>5</v>
      </c>
      <c r="F40" s="53">
        <v>4348</v>
      </c>
      <c r="G40" s="53">
        <v>22822</v>
      </c>
      <c r="H40" s="53">
        <v>14300</v>
      </c>
      <c r="I40" s="53">
        <v>5951</v>
      </c>
      <c r="J40" s="53">
        <v>2321</v>
      </c>
      <c r="K40" s="53">
        <v>578</v>
      </c>
      <c r="L40" s="53">
        <v>91</v>
      </c>
      <c r="M40" s="53">
        <v>25</v>
      </c>
      <c r="N40" s="53">
        <v>40</v>
      </c>
      <c r="P40" s="99">
        <v>1994</v>
      </c>
      <c r="Q40" s="56">
        <v>547819</v>
      </c>
      <c r="R40" s="56">
        <v>4397</v>
      </c>
      <c r="S40" s="56">
        <v>103297</v>
      </c>
      <c r="T40" s="56">
        <v>161389</v>
      </c>
      <c r="U40" s="56">
        <v>132860</v>
      </c>
      <c r="V40" s="56">
        <v>88370</v>
      </c>
      <c r="W40" s="56">
        <v>41944</v>
      </c>
      <c r="X40" s="56">
        <v>12436</v>
      </c>
      <c r="Y40" s="56">
        <v>1555</v>
      </c>
      <c r="Z40" s="56">
        <v>163</v>
      </c>
      <c r="AA40" s="56">
        <v>1408</v>
      </c>
      <c r="AC40" s="99">
        <v>1994</v>
      </c>
      <c r="AD40" s="176">
        <f t="shared" si="14"/>
        <v>8.0263736745165831E-3</v>
      </c>
      <c r="AE40" s="176">
        <f t="shared" si="15"/>
        <v>0.18856045518684092</v>
      </c>
      <c r="AF40" s="176">
        <f t="shared" si="16"/>
        <v>0.29460277938516188</v>
      </c>
      <c r="AG40" s="176">
        <f t="shared" si="17"/>
        <v>0.2425253596534622</v>
      </c>
      <c r="AH40" s="176">
        <f t="shared" si="18"/>
        <v>0.16131240427951568</v>
      </c>
      <c r="AI40" s="176">
        <f t="shared" si="19"/>
        <v>7.6565434933801121E-2</v>
      </c>
      <c r="AJ40" s="176">
        <f t="shared" si="8"/>
        <v>2.270092859137781E-2</v>
      </c>
      <c r="AK40" s="176">
        <f t="shared" si="9"/>
        <v>2.8385287841422076E-3</v>
      </c>
      <c r="AL40" s="176">
        <f t="shared" si="10"/>
        <v>2.9754353171394202E-4</v>
      </c>
      <c r="AM40" s="176">
        <f t="shared" si="11"/>
        <v>2.5701919794676709E-3</v>
      </c>
      <c r="AN40" s="181">
        <f t="shared" si="12"/>
        <v>0.48316323457200283</v>
      </c>
    </row>
    <row r="41" spans="2:40" x14ac:dyDescent="0.25">
      <c r="B41" s="52">
        <v>1963</v>
      </c>
      <c r="C41" s="110">
        <v>4</v>
      </c>
      <c r="D41" s="55">
        <f t="shared" si="0"/>
        <v>41578</v>
      </c>
      <c r="E41" s="53" t="s">
        <v>63</v>
      </c>
      <c r="F41" s="53">
        <v>1056</v>
      </c>
      <c r="G41" s="53">
        <v>15224</v>
      </c>
      <c r="H41" s="53">
        <v>14447</v>
      </c>
      <c r="I41" s="53">
        <v>6974</v>
      </c>
      <c r="J41" s="53">
        <v>3068</v>
      </c>
      <c r="K41" s="53">
        <v>681</v>
      </c>
      <c r="L41" s="53">
        <v>103</v>
      </c>
      <c r="M41" s="53">
        <v>15</v>
      </c>
      <c r="N41" s="53">
        <v>10</v>
      </c>
      <c r="P41" s="99">
        <v>1995</v>
      </c>
      <c r="Q41" s="56">
        <v>520584</v>
      </c>
      <c r="R41" s="56">
        <v>4067</v>
      </c>
      <c r="S41" s="56">
        <v>98378</v>
      </c>
      <c r="T41" s="56">
        <v>151839</v>
      </c>
      <c r="U41" s="56">
        <v>125100</v>
      </c>
      <c r="V41" s="56">
        <v>83830</v>
      </c>
      <c r="W41" s="56">
        <v>40873</v>
      </c>
      <c r="X41" s="56">
        <v>12403</v>
      </c>
      <c r="Y41" s="56">
        <v>1553</v>
      </c>
      <c r="Z41" s="56">
        <v>231</v>
      </c>
      <c r="AA41" s="56">
        <v>2310</v>
      </c>
      <c r="AC41" s="99">
        <v>1995</v>
      </c>
      <c r="AD41" s="176">
        <f t="shared" si="14"/>
        <v>7.8123799425260862E-3</v>
      </c>
      <c r="AE41" s="176">
        <f t="shared" si="15"/>
        <v>0.18897622669924546</v>
      </c>
      <c r="AF41" s="176">
        <f t="shared" si="16"/>
        <v>0.29167050850583193</v>
      </c>
      <c r="AG41" s="176">
        <f t="shared" si="17"/>
        <v>0.24030703978608639</v>
      </c>
      <c r="AH41" s="176">
        <f t="shared" si="18"/>
        <v>0.16103068861125197</v>
      </c>
      <c r="AI41" s="176">
        <f t="shared" si="19"/>
        <v>7.8513746100533244E-2</v>
      </c>
      <c r="AJ41" s="176">
        <f t="shared" si="8"/>
        <v>2.3825165583268023E-2</v>
      </c>
      <c r="AK41" s="176">
        <f t="shared" si="9"/>
        <v>2.983188111812887E-3</v>
      </c>
      <c r="AL41" s="176">
        <f t="shared" si="10"/>
        <v>4.4373242358581899E-4</v>
      </c>
      <c r="AM41" s="176">
        <f t="shared" si="11"/>
        <v>4.4373242358581901E-3</v>
      </c>
      <c r="AN41" s="181">
        <f t="shared" si="12"/>
        <v>0.48064673520507739</v>
      </c>
    </row>
    <row r="42" spans="2:40" x14ac:dyDescent="0.25">
      <c r="B42" s="52">
        <v>1963</v>
      </c>
      <c r="C42" s="110">
        <v>5</v>
      </c>
      <c r="D42" s="55">
        <f t="shared" si="0"/>
        <v>32456</v>
      </c>
      <c r="E42" s="53" t="s">
        <v>63</v>
      </c>
      <c r="F42" s="53">
        <v>188</v>
      </c>
      <c r="G42" s="53">
        <v>7351</v>
      </c>
      <c r="H42" s="53">
        <v>13484</v>
      </c>
      <c r="I42" s="53">
        <v>7119</v>
      </c>
      <c r="J42" s="53">
        <v>3486</v>
      </c>
      <c r="K42" s="53">
        <v>658</v>
      </c>
      <c r="L42" s="53">
        <v>137</v>
      </c>
      <c r="M42" s="53">
        <v>28</v>
      </c>
      <c r="N42" s="53">
        <v>5</v>
      </c>
      <c r="P42" s="177">
        <v>1996</v>
      </c>
      <c r="Q42" s="178">
        <v>497975</v>
      </c>
      <c r="R42" s="178">
        <v>3716</v>
      </c>
      <c r="S42" s="178">
        <v>95183</v>
      </c>
      <c r="T42" s="178">
        <v>143726</v>
      </c>
      <c r="U42" s="178">
        <v>118314</v>
      </c>
      <c r="V42" s="178">
        <v>79152</v>
      </c>
      <c r="W42" s="178">
        <v>39025</v>
      </c>
      <c r="X42" s="178">
        <v>11618</v>
      </c>
      <c r="Y42" s="178">
        <v>1499</v>
      </c>
      <c r="Z42" s="178">
        <v>5742</v>
      </c>
      <c r="AA42" s="178">
        <v>0</v>
      </c>
      <c r="AC42" s="177">
        <v>1996</v>
      </c>
      <c r="AD42" s="180">
        <f t="shared" si="14"/>
        <v>7.4622219990963402E-3</v>
      </c>
      <c r="AE42" s="180">
        <f t="shared" si="15"/>
        <v>0.19114011747577689</v>
      </c>
      <c r="AF42" s="180">
        <f t="shared" si="16"/>
        <v>0.28862091470455342</v>
      </c>
      <c r="AG42" s="180">
        <f t="shared" si="17"/>
        <v>0.23759024047391938</v>
      </c>
      <c r="AH42" s="180">
        <f t="shared" si="18"/>
        <v>0.15894773834027812</v>
      </c>
      <c r="AI42" s="180">
        <f t="shared" si="19"/>
        <v>7.8367387921080375E-2</v>
      </c>
      <c r="AJ42" s="180">
        <f t="shared" si="8"/>
        <v>2.3330488478337266E-2</v>
      </c>
      <c r="AK42" s="180">
        <f t="shared" si="9"/>
        <v>3.0101912746623829E-3</v>
      </c>
      <c r="AL42" s="180">
        <f t="shared" si="10"/>
        <v>1.1530699332295799E-2</v>
      </c>
      <c r="AM42" s="180">
        <f t="shared" si="11"/>
        <v>0</v>
      </c>
      <c r="AN42" s="181">
        <f t="shared" si="12"/>
        <v>0.47976103218033028</v>
      </c>
    </row>
    <row r="43" spans="2:40" x14ac:dyDescent="0.25">
      <c r="B43" s="52">
        <v>1963</v>
      </c>
      <c r="C43" s="110">
        <v>6</v>
      </c>
      <c r="D43" s="55">
        <f t="shared" si="0"/>
        <v>26688</v>
      </c>
      <c r="E43" s="53" t="s">
        <v>63</v>
      </c>
      <c r="F43" s="53">
        <v>65</v>
      </c>
      <c r="G43" s="53">
        <v>3234</v>
      </c>
      <c r="H43" s="53">
        <v>10608</v>
      </c>
      <c r="I43" s="53">
        <v>7788</v>
      </c>
      <c r="J43" s="53">
        <v>3997</v>
      </c>
      <c r="K43" s="53">
        <v>794</v>
      </c>
      <c r="L43" s="53">
        <v>184</v>
      </c>
      <c r="M43" s="53">
        <v>18</v>
      </c>
      <c r="N43" s="53" t="s">
        <v>63</v>
      </c>
      <c r="P43" s="99">
        <v>1997</v>
      </c>
      <c r="Q43" s="56">
        <v>516636</v>
      </c>
      <c r="R43" s="56">
        <v>2356</v>
      </c>
      <c r="S43" s="56">
        <v>80852</v>
      </c>
      <c r="T43" s="56">
        <v>147334</v>
      </c>
      <c r="U43" s="56">
        <v>126221</v>
      </c>
      <c r="V43" s="56">
        <v>86246</v>
      </c>
      <c r="W43" s="56">
        <v>46296</v>
      </c>
      <c r="X43" s="56">
        <v>16338</v>
      </c>
      <c r="Y43" s="56">
        <v>3200</v>
      </c>
      <c r="Z43" s="56">
        <v>1062</v>
      </c>
      <c r="AA43" s="56">
        <v>6731</v>
      </c>
      <c r="AC43" s="99">
        <v>1997</v>
      </c>
      <c r="AD43" s="176">
        <f t="shared" si="14"/>
        <v>4.5602706741303357E-3</v>
      </c>
      <c r="AE43" s="176">
        <f t="shared" si="15"/>
        <v>0.15649703079150504</v>
      </c>
      <c r="AF43" s="176">
        <f t="shared" si="16"/>
        <v>0.28517950742882803</v>
      </c>
      <c r="AG43" s="176">
        <f t="shared" si="17"/>
        <v>0.24431321084864391</v>
      </c>
      <c r="AH43" s="176">
        <f t="shared" si="18"/>
        <v>0.16693765049280346</v>
      </c>
      <c r="AI43" s="176">
        <f t="shared" si="19"/>
        <v>8.9610480105915963E-2</v>
      </c>
      <c r="AJ43" s="176">
        <f t="shared" si="8"/>
        <v>3.1623812510161893E-2</v>
      </c>
      <c r="AK43" s="176">
        <f t="shared" si="9"/>
        <v>6.1939160259834774E-3</v>
      </c>
      <c r="AL43" s="176">
        <f t="shared" si="10"/>
        <v>2.0556058811232666E-3</v>
      </c>
      <c r="AM43" s="176">
        <f t="shared" si="11"/>
        <v>1.3028515240904622E-2</v>
      </c>
      <c r="AN43" s="181">
        <f t="shared" si="12"/>
        <v>0.44167653822033304</v>
      </c>
    </row>
    <row r="44" spans="2:40" x14ac:dyDescent="0.25">
      <c r="B44" s="52">
        <v>1963</v>
      </c>
      <c r="C44" s="110">
        <v>7</v>
      </c>
      <c r="D44" s="55">
        <f t="shared" si="0"/>
        <v>20824</v>
      </c>
      <c r="E44" s="53" t="s">
        <v>63</v>
      </c>
      <c r="F44" s="53" t="s">
        <v>63</v>
      </c>
      <c r="G44" s="53">
        <v>1210</v>
      </c>
      <c r="H44" s="53">
        <v>6687</v>
      </c>
      <c r="I44" s="53">
        <v>7318</v>
      </c>
      <c r="J44" s="53">
        <v>4420</v>
      </c>
      <c r="K44" s="53">
        <v>909</v>
      </c>
      <c r="L44" s="53">
        <v>237</v>
      </c>
      <c r="M44" s="53">
        <v>27</v>
      </c>
      <c r="N44" s="53">
        <v>16</v>
      </c>
      <c r="P44" s="99">
        <v>1998</v>
      </c>
      <c r="Q44" s="56">
        <v>501808</v>
      </c>
      <c r="R44" s="56">
        <v>4021</v>
      </c>
      <c r="S44" s="56">
        <v>99702</v>
      </c>
      <c r="T44" s="56">
        <v>145225</v>
      </c>
      <c r="U44" s="56">
        <v>118194</v>
      </c>
      <c r="V44" s="56">
        <v>78671</v>
      </c>
      <c r="W44" s="56">
        <v>39426</v>
      </c>
      <c r="X44" s="56">
        <v>11175</v>
      </c>
      <c r="Y44" s="56">
        <v>1571</v>
      </c>
      <c r="Z44" s="56">
        <v>413</v>
      </c>
      <c r="AA44" s="56">
        <v>3410</v>
      </c>
      <c r="AC44" s="99">
        <v>1998</v>
      </c>
      <c r="AD44" s="176">
        <f t="shared" si="14"/>
        <v>8.0130249019545324E-3</v>
      </c>
      <c r="AE44" s="176">
        <f t="shared" si="15"/>
        <v>0.1986855530402066</v>
      </c>
      <c r="AF44" s="176">
        <f t="shared" si="16"/>
        <v>0.28940351688295124</v>
      </c>
      <c r="AG44" s="176">
        <f t="shared" si="17"/>
        <v>0.2355363007365367</v>
      </c>
      <c r="AH44" s="176">
        <f t="shared" si="18"/>
        <v>0.15677510123393809</v>
      </c>
      <c r="AI44" s="176">
        <f t="shared" si="19"/>
        <v>7.8567898479099577E-2</v>
      </c>
      <c r="AJ44" s="176">
        <f t="shared" si="8"/>
        <v>2.2269473583521986E-2</v>
      </c>
      <c r="AK44" s="176">
        <f t="shared" si="9"/>
        <v>3.1306794630615695E-3</v>
      </c>
      <c r="AL44" s="176">
        <f t="shared" si="10"/>
        <v>8.2302394541338515E-4</v>
      </c>
      <c r="AM44" s="176">
        <f t="shared" si="11"/>
        <v>6.7954277333163284E-3</v>
      </c>
      <c r="AN44" s="181">
        <f t="shared" si="12"/>
        <v>0.48808906992315781</v>
      </c>
    </row>
    <row r="45" spans="2:40" x14ac:dyDescent="0.25">
      <c r="B45" s="52">
        <v>1963</v>
      </c>
      <c r="C45" s="110">
        <v>8</v>
      </c>
      <c r="D45" s="55">
        <f t="shared" si="0"/>
        <v>16511</v>
      </c>
      <c r="E45" s="53" t="s">
        <v>63</v>
      </c>
      <c r="F45" s="53" t="s">
        <v>63</v>
      </c>
      <c r="G45" s="53">
        <v>470</v>
      </c>
      <c r="H45" s="53">
        <v>3610</v>
      </c>
      <c r="I45" s="53">
        <v>6297</v>
      </c>
      <c r="J45" s="53">
        <v>4687</v>
      </c>
      <c r="K45" s="53">
        <v>1206</v>
      </c>
      <c r="L45" s="53">
        <v>201</v>
      </c>
      <c r="M45" s="53">
        <v>23</v>
      </c>
      <c r="N45" s="53">
        <v>17</v>
      </c>
      <c r="P45" s="99">
        <v>1999</v>
      </c>
      <c r="Q45" s="56">
        <v>527888</v>
      </c>
      <c r="R45" s="56">
        <v>4946</v>
      </c>
      <c r="S45" s="56">
        <v>110028</v>
      </c>
      <c r="T45" s="56">
        <v>155032</v>
      </c>
      <c r="U45" s="56">
        <v>119661</v>
      </c>
      <c r="V45" s="56">
        <v>78919</v>
      </c>
      <c r="W45" s="56">
        <v>39991</v>
      </c>
      <c r="X45" s="56">
        <v>11199</v>
      </c>
      <c r="Y45" s="56">
        <v>1728</v>
      </c>
      <c r="Z45" s="56">
        <v>462</v>
      </c>
      <c r="AA45" s="56">
        <v>5922</v>
      </c>
      <c r="AC45" s="99">
        <v>1999</v>
      </c>
      <c r="AD45" s="176">
        <f t="shared" si="14"/>
        <v>9.3694116933895066E-3</v>
      </c>
      <c r="AE45" s="176">
        <f t="shared" si="15"/>
        <v>0.20843057618282665</v>
      </c>
      <c r="AF45" s="176">
        <f t="shared" si="16"/>
        <v>0.29368350862304127</v>
      </c>
      <c r="AG45" s="176">
        <f t="shared" si="17"/>
        <v>0.22667876519261662</v>
      </c>
      <c r="AH45" s="176">
        <f t="shared" si="18"/>
        <v>0.14949951504864667</v>
      </c>
      <c r="AI45" s="176">
        <f t="shared" si="19"/>
        <v>7.5756599884824055E-2</v>
      </c>
      <c r="AJ45" s="176">
        <f t="shared" si="8"/>
        <v>2.1214727366411057E-2</v>
      </c>
      <c r="AK45" s="176">
        <f t="shared" si="9"/>
        <v>3.2734216348922498E-3</v>
      </c>
      <c r="AL45" s="176">
        <f t="shared" si="10"/>
        <v>8.7518564543994184E-4</v>
      </c>
      <c r="AM45" s="176">
        <f t="shared" si="11"/>
        <v>1.1218288727911981E-2</v>
      </c>
      <c r="AN45" s="181">
        <f t="shared" si="12"/>
        <v>0.50211408480586794</v>
      </c>
    </row>
    <row r="46" spans="2:40" x14ac:dyDescent="0.25">
      <c r="B46" s="52">
        <v>1963</v>
      </c>
      <c r="C46" s="110">
        <v>9</v>
      </c>
      <c r="D46" s="55">
        <f t="shared" si="0"/>
        <v>11122</v>
      </c>
      <c r="E46" s="53" t="s">
        <v>63</v>
      </c>
      <c r="F46" s="53" t="s">
        <v>63</v>
      </c>
      <c r="G46" s="53">
        <v>125</v>
      </c>
      <c r="H46" s="53">
        <v>1590</v>
      </c>
      <c r="I46" s="53">
        <v>4051</v>
      </c>
      <c r="J46" s="53">
        <v>3965</v>
      </c>
      <c r="K46" s="53">
        <v>1176</v>
      </c>
      <c r="L46" s="53">
        <v>200</v>
      </c>
      <c r="M46" s="53">
        <v>10</v>
      </c>
      <c r="N46" s="53">
        <v>5</v>
      </c>
      <c r="P46" s="99">
        <v>2000</v>
      </c>
      <c r="Q46" s="56">
        <v>544416</v>
      </c>
      <c r="R46" s="56">
        <v>5583</v>
      </c>
      <c r="S46" s="56">
        <v>110933</v>
      </c>
      <c r="T46" s="56">
        <v>162060</v>
      </c>
      <c r="U46" s="56">
        <v>123758</v>
      </c>
      <c r="V46" s="56">
        <v>81700</v>
      </c>
      <c r="W46" s="56">
        <v>41508</v>
      </c>
      <c r="X46" s="56">
        <v>11497</v>
      </c>
      <c r="Y46" s="56">
        <v>1583</v>
      </c>
      <c r="Z46" s="56">
        <v>374</v>
      </c>
      <c r="AA46" s="56">
        <v>5420</v>
      </c>
      <c r="AC46" s="99">
        <v>2000</v>
      </c>
      <c r="AD46" s="176">
        <f t="shared" si="14"/>
        <v>1.0255025568682772E-2</v>
      </c>
      <c r="AE46" s="176">
        <f t="shared" si="15"/>
        <v>0.20376513548462941</v>
      </c>
      <c r="AF46" s="176">
        <f t="shared" si="16"/>
        <v>0.29767677658261332</v>
      </c>
      <c r="AG46" s="176">
        <f t="shared" si="17"/>
        <v>0.22732248868512314</v>
      </c>
      <c r="AH46" s="176">
        <f t="shared" si="18"/>
        <v>0.15006906483277493</v>
      </c>
      <c r="AI46" s="176">
        <f t="shared" si="19"/>
        <v>7.624316698994886E-2</v>
      </c>
      <c r="AJ46" s="176">
        <f t="shared" si="8"/>
        <v>2.1118042085464056E-2</v>
      </c>
      <c r="AK46" s="176">
        <f t="shared" si="9"/>
        <v>2.9077029330511961E-3</v>
      </c>
      <c r="AL46" s="176">
        <f t="shared" si="10"/>
        <v>6.8697466643155233E-4</v>
      </c>
      <c r="AM46" s="176">
        <f t="shared" si="11"/>
        <v>9.9556221712807855E-3</v>
      </c>
      <c r="AN46" s="181">
        <f t="shared" si="12"/>
        <v>0.50144191206724276</v>
      </c>
    </row>
    <row r="47" spans="2:40" x14ac:dyDescent="0.25">
      <c r="B47" s="52">
        <v>1963</v>
      </c>
      <c r="C47" s="110">
        <v>10</v>
      </c>
      <c r="D47" s="55">
        <f t="shared" si="0"/>
        <v>7955</v>
      </c>
      <c r="E47" s="53" t="s">
        <v>63</v>
      </c>
      <c r="F47" s="53" t="s">
        <v>63</v>
      </c>
      <c r="G47" s="53">
        <v>30</v>
      </c>
      <c r="H47" s="53">
        <v>623</v>
      </c>
      <c r="I47" s="53">
        <v>2520</v>
      </c>
      <c r="J47" s="53">
        <v>3462</v>
      </c>
      <c r="K47" s="53">
        <v>1065</v>
      </c>
      <c r="L47" s="53">
        <v>231</v>
      </c>
      <c r="M47" s="53">
        <v>24</v>
      </c>
      <c r="N47" s="53" t="s">
        <v>63</v>
      </c>
      <c r="P47" s="177">
        <v>2001</v>
      </c>
      <c r="Q47" s="178">
        <v>529552</v>
      </c>
      <c r="R47" s="178">
        <v>5377</v>
      </c>
      <c r="S47" s="178">
        <v>106392</v>
      </c>
      <c r="T47" s="178">
        <v>157813</v>
      </c>
      <c r="U47" s="178">
        <v>120391</v>
      </c>
      <c r="V47" s="178">
        <v>79798</v>
      </c>
      <c r="W47" s="178">
        <v>40920</v>
      </c>
      <c r="X47" s="178">
        <v>11346</v>
      </c>
      <c r="Y47" s="178">
        <v>1660</v>
      </c>
      <c r="Z47" s="178">
        <v>456</v>
      </c>
      <c r="AA47" s="178">
        <v>5399</v>
      </c>
      <c r="AC47" s="177">
        <v>2001</v>
      </c>
      <c r="AD47" s="180">
        <f t="shared" si="14"/>
        <v>1.0153865909296915E-2</v>
      </c>
      <c r="AE47" s="180">
        <f t="shared" si="15"/>
        <v>0.20090944798622232</v>
      </c>
      <c r="AF47" s="180">
        <f t="shared" si="16"/>
        <v>0.29801228207994684</v>
      </c>
      <c r="AG47" s="180">
        <f t="shared" si="17"/>
        <v>0.22734500105749766</v>
      </c>
      <c r="AH47" s="180">
        <f t="shared" si="18"/>
        <v>0.15068963954436959</v>
      </c>
      <c r="AI47" s="180">
        <f t="shared" si="19"/>
        <v>7.7272864610085507E-2</v>
      </c>
      <c r="AJ47" s="180">
        <f t="shared" si="8"/>
        <v>2.1425657914614617E-2</v>
      </c>
      <c r="AK47" s="180">
        <f t="shared" si="9"/>
        <v>3.1347252016799107E-3</v>
      </c>
      <c r="AL47" s="180">
        <f t="shared" si="10"/>
        <v>8.6110523612411996E-4</v>
      </c>
      <c r="AM47" s="180">
        <f t="shared" si="11"/>
        <v>1.0195410460162552E-2</v>
      </c>
      <c r="AN47" s="181">
        <f t="shared" si="12"/>
        <v>0.49892173006616913</v>
      </c>
    </row>
    <row r="48" spans="2:40" x14ac:dyDescent="0.25">
      <c r="B48" s="52">
        <v>1963</v>
      </c>
      <c r="C48" s="110" t="s">
        <v>64</v>
      </c>
      <c r="D48" s="55">
        <f t="shared" si="0"/>
        <v>11556</v>
      </c>
      <c r="E48" s="55" t="s">
        <v>63</v>
      </c>
      <c r="F48" s="55" t="s">
        <v>63</v>
      </c>
      <c r="G48" s="55">
        <v>70</v>
      </c>
      <c r="H48" s="55">
        <v>381</v>
      </c>
      <c r="I48" s="55">
        <v>2357</v>
      </c>
      <c r="J48" s="55">
        <v>5403</v>
      </c>
      <c r="K48" s="55">
        <v>2704</v>
      </c>
      <c r="L48" s="55">
        <v>577</v>
      </c>
      <c r="M48" s="55">
        <v>64</v>
      </c>
      <c r="N48" s="55" t="s">
        <v>63</v>
      </c>
      <c r="P48" s="99">
        <v>2002</v>
      </c>
      <c r="Q48" s="56">
        <v>492678</v>
      </c>
      <c r="R48" s="56">
        <v>5148</v>
      </c>
      <c r="S48" s="56">
        <v>100062</v>
      </c>
      <c r="T48" s="56">
        <v>146417</v>
      </c>
      <c r="U48" s="56">
        <v>110318</v>
      </c>
      <c r="V48" s="56">
        <v>73522</v>
      </c>
      <c r="W48" s="56">
        <v>36756</v>
      </c>
      <c r="X48" s="56">
        <v>10443</v>
      </c>
      <c r="Y48" s="56">
        <v>1376</v>
      </c>
      <c r="Z48" s="56">
        <v>412</v>
      </c>
      <c r="AA48" s="56">
        <v>8224</v>
      </c>
      <c r="AC48" s="99">
        <v>2002</v>
      </c>
      <c r="AD48" s="176">
        <f t="shared" si="14"/>
        <v>1.0449015381242922E-2</v>
      </c>
      <c r="AE48" s="176">
        <f t="shared" si="15"/>
        <v>0.20309816959555735</v>
      </c>
      <c r="AF48" s="176">
        <f t="shared" si="16"/>
        <v>0.2971859916618968</v>
      </c>
      <c r="AG48" s="176">
        <f t="shared" si="17"/>
        <v>0.22391501142734199</v>
      </c>
      <c r="AH48" s="176">
        <f t="shared" si="18"/>
        <v>0.14922931407531898</v>
      </c>
      <c r="AI48" s="176">
        <f t="shared" si="19"/>
        <v>7.4604508421321838E-2</v>
      </c>
      <c r="AJ48" s="176">
        <f t="shared" si="8"/>
        <v>2.1196400082812709E-2</v>
      </c>
      <c r="AK48" s="176">
        <f t="shared" si="9"/>
        <v>2.792899216120874E-3</v>
      </c>
      <c r="AL48" s="176">
        <f t="shared" si="10"/>
        <v>8.3624598622223842E-4</v>
      </c>
      <c r="AM48" s="176">
        <f t="shared" si="11"/>
        <v>1.6692444152164292E-2</v>
      </c>
      <c r="AN48" s="181">
        <f t="shared" si="12"/>
        <v>0.50028416125745412</v>
      </c>
    </row>
    <row r="49" spans="2:40" x14ac:dyDescent="0.25">
      <c r="B49" s="52">
        <v>1963</v>
      </c>
      <c r="C49" s="110" t="s">
        <v>65</v>
      </c>
      <c r="D49" s="55">
        <f t="shared" si="0"/>
        <v>414</v>
      </c>
      <c r="E49" s="55" t="s">
        <v>63</v>
      </c>
      <c r="F49" s="55" t="s">
        <v>63</v>
      </c>
      <c r="G49" s="55" t="s">
        <v>63</v>
      </c>
      <c r="H49" s="55" t="s">
        <v>63</v>
      </c>
      <c r="I49" s="55">
        <v>38</v>
      </c>
      <c r="J49" s="55">
        <v>109</v>
      </c>
      <c r="K49" s="55">
        <v>202</v>
      </c>
      <c r="L49" s="55">
        <v>60</v>
      </c>
      <c r="M49" s="55">
        <v>5</v>
      </c>
      <c r="N49" s="55" t="s">
        <v>63</v>
      </c>
      <c r="P49" s="99">
        <v>2003</v>
      </c>
      <c r="Q49" s="56">
        <v>555614</v>
      </c>
      <c r="R49" s="56">
        <v>6005</v>
      </c>
      <c r="S49" s="56">
        <v>114216</v>
      </c>
      <c r="T49" s="56">
        <v>164813</v>
      </c>
      <c r="U49" s="56">
        <v>124857</v>
      </c>
      <c r="V49" s="56">
        <v>82576</v>
      </c>
      <c r="W49" s="56">
        <v>41861</v>
      </c>
      <c r="X49" s="56">
        <v>12235</v>
      </c>
      <c r="Y49" s="56">
        <v>1693</v>
      </c>
      <c r="Z49" s="56">
        <v>431</v>
      </c>
      <c r="AA49" s="56">
        <v>6927</v>
      </c>
      <c r="AC49" s="99">
        <v>2003</v>
      </c>
      <c r="AD49" s="176">
        <f t="shared" si="14"/>
        <v>1.0807863012811052E-2</v>
      </c>
      <c r="AE49" s="176">
        <f t="shared" si="15"/>
        <v>0.20556717433326013</v>
      </c>
      <c r="AF49" s="176">
        <f t="shared" si="16"/>
        <v>0.29663219429316035</v>
      </c>
      <c r="AG49" s="176">
        <f t="shared" si="17"/>
        <v>0.22471895956545371</v>
      </c>
      <c r="AH49" s="176">
        <f t="shared" si="18"/>
        <v>0.14862116505343637</v>
      </c>
      <c r="AI49" s="176">
        <f t="shared" si="19"/>
        <v>7.5341874034851528E-2</v>
      </c>
      <c r="AJ49" s="176">
        <f t="shared" si="8"/>
        <v>2.2020683424103783E-2</v>
      </c>
      <c r="AK49" s="176">
        <f t="shared" si="9"/>
        <v>3.0470794472421503E-3</v>
      </c>
      <c r="AL49" s="176">
        <f t="shared" si="10"/>
        <v>7.7571839442490647E-4</v>
      </c>
      <c r="AM49" s="176">
        <f t="shared" si="11"/>
        <v>1.246728844125598E-2</v>
      </c>
      <c r="AN49" s="181">
        <f t="shared" si="12"/>
        <v>0.50219936862642045</v>
      </c>
    </row>
    <row r="50" spans="2:40" x14ac:dyDescent="0.25">
      <c r="B50" s="52">
        <v>1963</v>
      </c>
      <c r="C50" s="110" t="s">
        <v>66</v>
      </c>
      <c r="D50" s="55">
        <f t="shared" si="0"/>
        <v>106</v>
      </c>
      <c r="E50" s="55" t="s">
        <v>63</v>
      </c>
      <c r="F50" s="55" t="s">
        <v>63</v>
      </c>
      <c r="G50" s="55" t="s">
        <v>63</v>
      </c>
      <c r="H50" s="55" t="s">
        <v>63</v>
      </c>
      <c r="I50" s="55" t="s">
        <v>63</v>
      </c>
      <c r="J50" s="55">
        <v>26</v>
      </c>
      <c r="K50" s="55">
        <v>47</v>
      </c>
      <c r="L50" s="55">
        <v>33</v>
      </c>
      <c r="M50" s="55" t="s">
        <v>63</v>
      </c>
      <c r="N50" s="55" t="s">
        <v>63</v>
      </c>
      <c r="P50" s="99">
        <v>2004</v>
      </c>
      <c r="Q50" s="56">
        <v>637799</v>
      </c>
      <c r="R50" s="56">
        <v>7332</v>
      </c>
      <c r="S50" s="56">
        <v>131104</v>
      </c>
      <c r="T50" s="56">
        <v>183483</v>
      </c>
      <c r="U50" s="56">
        <v>136604</v>
      </c>
      <c r="V50" s="56">
        <v>87541</v>
      </c>
      <c r="W50" s="56">
        <v>44294</v>
      </c>
      <c r="X50" s="56">
        <v>13270</v>
      </c>
      <c r="Y50" s="56">
        <v>1770</v>
      </c>
      <c r="Z50" s="56">
        <v>404</v>
      </c>
      <c r="AA50" s="56">
        <v>31997</v>
      </c>
      <c r="AC50" s="99">
        <v>2004</v>
      </c>
      <c r="AD50" s="176">
        <f t="shared" si="14"/>
        <v>1.1495784722146005E-2</v>
      </c>
      <c r="AE50" s="176">
        <f t="shared" si="15"/>
        <v>0.20555692310586879</v>
      </c>
      <c r="AF50" s="176">
        <f t="shared" si="16"/>
        <v>0.28768154230408011</v>
      </c>
      <c r="AG50" s="176">
        <f t="shared" si="17"/>
        <v>0.21418032953955712</v>
      </c>
      <c r="AH50" s="176">
        <f t="shared" si="18"/>
        <v>0.13725484047482045</v>
      </c>
      <c r="AI50" s="176">
        <f t="shared" si="19"/>
        <v>6.9448211740689464E-2</v>
      </c>
      <c r="AJ50" s="176">
        <f t="shared" si="8"/>
        <v>2.0805927886371724E-2</v>
      </c>
      <c r="AK50" s="176">
        <f t="shared" si="9"/>
        <v>2.7751689795687982E-3</v>
      </c>
      <c r="AL50" s="176">
        <f t="shared" si="10"/>
        <v>6.3342839985638109E-4</v>
      </c>
      <c r="AM50" s="176">
        <f t="shared" si="11"/>
        <v>5.016784284704115E-2</v>
      </c>
      <c r="AN50" s="181">
        <f t="shared" si="12"/>
        <v>0.49323846540994887</v>
      </c>
    </row>
    <row r="51" spans="2:40" x14ac:dyDescent="0.25">
      <c r="B51" s="50">
        <v>1963</v>
      </c>
      <c r="C51" s="111" t="s">
        <v>62</v>
      </c>
      <c r="D51" s="54">
        <f t="shared" si="0"/>
        <v>2195</v>
      </c>
      <c r="E51" s="54">
        <v>5</v>
      </c>
      <c r="F51" s="54">
        <v>95</v>
      </c>
      <c r="G51" s="54">
        <v>65</v>
      </c>
      <c r="H51" s="54">
        <v>72</v>
      </c>
      <c r="I51" s="54">
        <v>24</v>
      </c>
      <c r="J51" s="54">
        <v>22</v>
      </c>
      <c r="K51" s="54">
        <v>15</v>
      </c>
      <c r="L51" s="54">
        <v>5</v>
      </c>
      <c r="M51" s="54">
        <v>3</v>
      </c>
      <c r="N51" s="54">
        <v>1889</v>
      </c>
      <c r="P51" s="99">
        <v>2005</v>
      </c>
      <c r="Q51" s="56">
        <v>665997</v>
      </c>
      <c r="R51" s="56">
        <v>7459</v>
      </c>
      <c r="S51" s="56">
        <v>142634</v>
      </c>
      <c r="T51" s="56">
        <v>198544</v>
      </c>
      <c r="U51" s="56">
        <v>149549</v>
      </c>
      <c r="V51" s="56">
        <v>94455</v>
      </c>
      <c r="W51" s="56">
        <v>47931</v>
      </c>
      <c r="X51" s="56">
        <v>14227</v>
      </c>
      <c r="Y51" s="56">
        <v>1936</v>
      </c>
      <c r="Z51" s="56">
        <v>255</v>
      </c>
      <c r="AA51" s="56">
        <v>9007</v>
      </c>
      <c r="AC51" s="99">
        <v>2005</v>
      </c>
      <c r="AD51" s="176">
        <f t="shared" si="14"/>
        <v>1.1199750149024695E-2</v>
      </c>
      <c r="AE51" s="176">
        <f t="shared" si="15"/>
        <v>0.21416612987746192</v>
      </c>
      <c r="AF51" s="176">
        <f t="shared" si="16"/>
        <v>0.29811545697653291</v>
      </c>
      <c r="AG51" s="176">
        <f t="shared" si="17"/>
        <v>0.22454905953029819</v>
      </c>
      <c r="AH51" s="176">
        <f t="shared" si="18"/>
        <v>0.1418249631755098</v>
      </c>
      <c r="AI51" s="176">
        <f t="shared" si="19"/>
        <v>7.1968792652219157E-2</v>
      </c>
      <c r="AJ51" s="176">
        <f t="shared" si="8"/>
        <v>2.1361958086898291E-2</v>
      </c>
      <c r="AK51" s="176">
        <f t="shared" si="9"/>
        <v>2.9069200011411461E-3</v>
      </c>
      <c r="AL51" s="176">
        <f t="shared" si="10"/>
        <v>3.8288460758832248E-4</v>
      </c>
      <c r="AM51" s="176">
        <f t="shared" si="11"/>
        <v>1.3524084943325571E-2</v>
      </c>
      <c r="AN51" s="181">
        <f t="shared" si="12"/>
        <v>0.51228158685399483</v>
      </c>
    </row>
    <row r="52" spans="2:40" x14ac:dyDescent="0.25">
      <c r="B52" s="78">
        <v>1964</v>
      </c>
      <c r="C52" s="109" t="s">
        <v>3</v>
      </c>
      <c r="D52" s="51">
        <f t="shared" si="0"/>
        <v>365340</v>
      </c>
      <c r="E52" s="52">
        <f t="shared" ref="E52:N52" si="21">+SUM(E53:E66)</f>
        <v>899</v>
      </c>
      <c r="F52" s="52">
        <f t="shared" si="21"/>
        <v>51116</v>
      </c>
      <c r="G52" s="52">
        <f t="shared" si="21"/>
        <v>103889</v>
      </c>
      <c r="H52" s="52">
        <f t="shared" si="21"/>
        <v>90516</v>
      </c>
      <c r="I52" s="52">
        <f t="shared" si="21"/>
        <v>61997</v>
      </c>
      <c r="J52" s="52">
        <f t="shared" si="21"/>
        <v>40294</v>
      </c>
      <c r="K52" s="52">
        <f t="shared" si="21"/>
        <v>11781</v>
      </c>
      <c r="L52" s="52">
        <f t="shared" si="21"/>
        <v>2271</v>
      </c>
      <c r="M52" s="52">
        <f t="shared" si="21"/>
        <v>340</v>
      </c>
      <c r="N52" s="52">
        <f t="shared" si="21"/>
        <v>2237</v>
      </c>
      <c r="P52" s="177">
        <v>2006</v>
      </c>
      <c r="Q52" s="178">
        <v>646225</v>
      </c>
      <c r="R52" s="178">
        <v>7707</v>
      </c>
      <c r="S52" s="178">
        <v>139254</v>
      </c>
      <c r="T52" s="178">
        <v>190038</v>
      </c>
      <c r="U52" s="178">
        <v>145261</v>
      </c>
      <c r="V52" s="178">
        <v>90409</v>
      </c>
      <c r="W52" s="178">
        <v>45710</v>
      </c>
      <c r="X52" s="178">
        <v>12908</v>
      </c>
      <c r="Y52" s="178">
        <v>1635</v>
      </c>
      <c r="Z52" s="178">
        <v>388</v>
      </c>
      <c r="AA52" s="178">
        <v>12915</v>
      </c>
      <c r="AC52" s="177">
        <v>2006</v>
      </c>
      <c r="AD52" s="180">
        <f t="shared" si="14"/>
        <v>1.1926186699678905E-2</v>
      </c>
      <c r="AE52" s="180">
        <f t="shared" si="15"/>
        <v>0.21548841347827768</v>
      </c>
      <c r="AF52" s="180">
        <f t="shared" si="16"/>
        <v>0.29407404541761772</v>
      </c>
      <c r="AG52" s="180">
        <f t="shared" si="17"/>
        <v>0.22478393748307479</v>
      </c>
      <c r="AH52" s="180">
        <f t="shared" si="18"/>
        <v>0.13990328445974698</v>
      </c>
      <c r="AI52" s="180">
        <f t="shared" si="19"/>
        <v>7.0733877519439825E-2</v>
      </c>
      <c r="AJ52" s="180">
        <f t="shared" si="8"/>
        <v>1.9974467097373206E-2</v>
      </c>
      <c r="AK52" s="180">
        <f t="shared" si="9"/>
        <v>2.5300785330186855E-3</v>
      </c>
      <c r="AL52" s="180">
        <f t="shared" si="10"/>
        <v>6.0041007389067277E-4</v>
      </c>
      <c r="AM52" s="180">
        <f t="shared" si="11"/>
        <v>1.9985299237881542E-2</v>
      </c>
      <c r="AN52" s="181">
        <f t="shared" si="12"/>
        <v>0.50956245889589535</v>
      </c>
    </row>
    <row r="53" spans="2:40" x14ac:dyDescent="0.25">
      <c r="B53" s="51">
        <v>1964</v>
      </c>
      <c r="C53" s="110">
        <v>1</v>
      </c>
      <c r="D53" s="55">
        <f t="shared" si="0"/>
        <v>71822</v>
      </c>
      <c r="E53" s="53">
        <v>849</v>
      </c>
      <c r="F53" s="53">
        <v>30931</v>
      </c>
      <c r="G53" s="53">
        <v>25101</v>
      </c>
      <c r="H53" s="53">
        <v>9221</v>
      </c>
      <c r="I53" s="53">
        <v>3600</v>
      </c>
      <c r="J53" s="53">
        <v>1497</v>
      </c>
      <c r="K53" s="53">
        <v>352</v>
      </c>
      <c r="L53" s="53">
        <v>70</v>
      </c>
      <c r="M53" s="53">
        <v>43</v>
      </c>
      <c r="N53" s="53">
        <v>158</v>
      </c>
      <c r="P53" s="99">
        <v>2007</v>
      </c>
      <c r="Q53" s="56">
        <v>615371</v>
      </c>
      <c r="R53" s="56">
        <v>7402</v>
      </c>
      <c r="S53" s="56">
        <v>133508</v>
      </c>
      <c r="T53" s="56">
        <v>182051</v>
      </c>
      <c r="U53" s="56">
        <v>140049</v>
      </c>
      <c r="V53" s="56">
        <v>87546</v>
      </c>
      <c r="W53" s="56">
        <v>43865</v>
      </c>
      <c r="X53" s="56">
        <v>12225</v>
      </c>
      <c r="Y53" s="56">
        <v>1457</v>
      </c>
      <c r="Z53" s="56">
        <v>463</v>
      </c>
      <c r="AA53" s="56">
        <v>6805</v>
      </c>
      <c r="AC53" s="99">
        <v>2007</v>
      </c>
      <c r="AD53" s="176">
        <f t="shared" si="14"/>
        <v>1.2028516130919396E-2</v>
      </c>
      <c r="AE53" s="176">
        <f t="shared" si="15"/>
        <v>0.21695530013601552</v>
      </c>
      <c r="AF53" s="176">
        <f t="shared" si="16"/>
        <v>0.29583942044717737</v>
      </c>
      <c r="AG53" s="176">
        <f t="shared" si="17"/>
        <v>0.22758466031060937</v>
      </c>
      <c r="AH53" s="176">
        <f t="shared" si="18"/>
        <v>0.14226539762192239</v>
      </c>
      <c r="AI53" s="176">
        <f t="shared" si="19"/>
        <v>7.1282202118721882E-2</v>
      </c>
      <c r="AJ53" s="176">
        <f t="shared" si="8"/>
        <v>1.9866064536677875E-2</v>
      </c>
      <c r="AK53" s="176">
        <f t="shared" si="9"/>
        <v>2.3676773848621399E-3</v>
      </c>
      <c r="AL53" s="176">
        <f t="shared" si="10"/>
        <v>7.5239164666518249E-4</v>
      </c>
      <c r="AM53" s="176">
        <f t="shared" si="11"/>
        <v>1.1058369666428869E-2</v>
      </c>
      <c r="AN53" s="181">
        <f t="shared" si="12"/>
        <v>0.51279472058319286</v>
      </c>
    </row>
    <row r="54" spans="2:40" x14ac:dyDescent="0.25">
      <c r="B54" s="51">
        <v>1964</v>
      </c>
      <c r="C54" s="110">
        <v>2</v>
      </c>
      <c r="D54" s="55">
        <f t="shared" si="0"/>
        <v>62331</v>
      </c>
      <c r="E54" s="53">
        <v>44</v>
      </c>
      <c r="F54" s="53">
        <v>14126</v>
      </c>
      <c r="G54" s="53">
        <v>27376</v>
      </c>
      <c r="H54" s="53">
        <v>13066</v>
      </c>
      <c r="I54" s="53">
        <v>5142</v>
      </c>
      <c r="J54" s="53">
        <v>1975</v>
      </c>
      <c r="K54" s="53">
        <v>430</v>
      </c>
      <c r="L54" s="53">
        <v>72</v>
      </c>
      <c r="M54" s="53">
        <v>35</v>
      </c>
      <c r="N54" s="53">
        <v>65</v>
      </c>
      <c r="P54" s="99">
        <v>2008</v>
      </c>
      <c r="Q54" s="56">
        <v>581480</v>
      </c>
      <c r="R54" s="56">
        <v>6988</v>
      </c>
      <c r="S54" s="56">
        <v>126671</v>
      </c>
      <c r="T54" s="56">
        <v>168556</v>
      </c>
      <c r="U54" s="56">
        <v>133639</v>
      </c>
      <c r="V54" s="56">
        <v>84255</v>
      </c>
      <c r="W54" s="56">
        <v>41538</v>
      </c>
      <c r="X54" s="56">
        <v>11471</v>
      </c>
      <c r="Y54" s="56">
        <v>1438</v>
      </c>
      <c r="Z54" s="56">
        <v>445</v>
      </c>
      <c r="AA54" s="56">
        <v>6479</v>
      </c>
      <c r="AC54" s="99">
        <v>2008</v>
      </c>
      <c r="AD54" s="176">
        <f t="shared" si="14"/>
        <v>1.2017610235949645E-2</v>
      </c>
      <c r="AE54" s="176">
        <f t="shared" si="15"/>
        <v>0.2178424021462475</v>
      </c>
      <c r="AF54" s="176">
        <f t="shared" si="16"/>
        <v>0.28987411432895371</v>
      </c>
      <c r="AG54" s="176">
        <f t="shared" si="17"/>
        <v>0.22982561739010801</v>
      </c>
      <c r="AH54" s="176">
        <f t="shared" si="18"/>
        <v>0.14489750292357434</v>
      </c>
      <c r="AI54" s="176">
        <f t="shared" si="19"/>
        <v>7.1434959069959419E-2</v>
      </c>
      <c r="AJ54" s="176">
        <f t="shared" si="8"/>
        <v>1.9727247712733025E-2</v>
      </c>
      <c r="AK54" s="176">
        <f t="shared" si="9"/>
        <v>2.4729999312100158E-3</v>
      </c>
      <c r="AL54" s="176">
        <f t="shared" si="10"/>
        <v>7.6528857398362802E-4</v>
      </c>
      <c r="AM54" s="176">
        <f t="shared" si="11"/>
        <v>1.1142257687280731E-2</v>
      </c>
      <c r="AN54" s="181">
        <f t="shared" si="12"/>
        <v>0.50771651647520122</v>
      </c>
    </row>
    <row r="55" spans="2:40" x14ac:dyDescent="0.25">
      <c r="B55" s="51">
        <v>1964</v>
      </c>
      <c r="C55" s="110">
        <v>3</v>
      </c>
      <c r="D55" s="55">
        <f t="shared" si="0"/>
        <v>51514</v>
      </c>
      <c r="E55" s="53">
        <v>1</v>
      </c>
      <c r="F55" s="53">
        <v>4616</v>
      </c>
      <c r="G55" s="53">
        <v>22996</v>
      </c>
      <c r="H55" s="53">
        <v>14579</v>
      </c>
      <c r="I55" s="53">
        <v>6159</v>
      </c>
      <c r="J55" s="53">
        <v>2486</v>
      </c>
      <c r="K55" s="53">
        <v>511</v>
      </c>
      <c r="L55" s="53">
        <v>84</v>
      </c>
      <c r="M55" s="53">
        <v>30</v>
      </c>
      <c r="N55" s="53">
        <v>52</v>
      </c>
      <c r="P55" s="99">
        <v>2009</v>
      </c>
      <c r="Q55" s="56">
        <v>593845</v>
      </c>
      <c r="R55" s="56">
        <v>7737</v>
      </c>
      <c r="S55" s="56">
        <v>130976</v>
      </c>
      <c r="T55" s="56">
        <v>171738</v>
      </c>
      <c r="U55" s="56">
        <v>136607</v>
      </c>
      <c r="V55" s="56">
        <v>87326</v>
      </c>
      <c r="W55" s="56">
        <v>42367</v>
      </c>
      <c r="X55" s="56">
        <v>11257</v>
      </c>
      <c r="Y55" s="56">
        <v>1305</v>
      </c>
      <c r="Z55" s="56">
        <v>367</v>
      </c>
      <c r="AA55" s="56">
        <v>4165</v>
      </c>
      <c r="AC55" s="99">
        <v>2009</v>
      </c>
      <c r="AD55" s="176">
        <f t="shared" si="14"/>
        <v>1.3028652257744024E-2</v>
      </c>
      <c r="AE55" s="176">
        <f t="shared" si="15"/>
        <v>0.22055586895570392</v>
      </c>
      <c r="AF55" s="176">
        <f t="shared" si="16"/>
        <v>0.28919667590027703</v>
      </c>
      <c r="AG55" s="176">
        <f t="shared" si="17"/>
        <v>0.23003814126581854</v>
      </c>
      <c r="AH55" s="176">
        <f t="shared" si="18"/>
        <v>0.14705184012663236</v>
      </c>
      <c r="AI55" s="176">
        <f t="shared" si="19"/>
        <v>7.1343532403236529E-2</v>
      </c>
      <c r="AJ55" s="176">
        <f t="shared" si="8"/>
        <v>1.8956124914750482E-2</v>
      </c>
      <c r="AK55" s="176">
        <f t="shared" si="9"/>
        <v>2.1975431299413148E-3</v>
      </c>
      <c r="AL55" s="176">
        <f t="shared" si="10"/>
        <v>6.1800638213675284E-4</v>
      </c>
      <c r="AM55" s="176">
        <f t="shared" si="11"/>
        <v>7.0136146637590621E-3</v>
      </c>
      <c r="AN55" s="181">
        <f t="shared" si="12"/>
        <v>0.50975254485598098</v>
      </c>
    </row>
    <row r="56" spans="2:40" x14ac:dyDescent="0.25">
      <c r="B56" s="51">
        <v>1964</v>
      </c>
      <c r="C56" s="110">
        <v>4</v>
      </c>
      <c r="D56" s="55">
        <f t="shared" si="0"/>
        <v>43049</v>
      </c>
      <c r="E56" s="53" t="s">
        <v>63</v>
      </c>
      <c r="F56" s="53">
        <v>1084</v>
      </c>
      <c r="G56" s="53">
        <v>15659</v>
      </c>
      <c r="H56" s="53">
        <v>15274</v>
      </c>
      <c r="I56" s="53">
        <v>7093</v>
      </c>
      <c r="J56" s="53">
        <v>3119</v>
      </c>
      <c r="K56" s="53">
        <v>653</v>
      </c>
      <c r="L56" s="53">
        <v>113</v>
      </c>
      <c r="M56" s="53">
        <v>17</v>
      </c>
      <c r="N56" s="53">
        <v>37</v>
      </c>
      <c r="P56" s="99">
        <v>2010</v>
      </c>
      <c r="Q56" s="56">
        <v>591303</v>
      </c>
      <c r="R56" s="56">
        <v>7778</v>
      </c>
      <c r="S56" s="56">
        <v>130388</v>
      </c>
      <c r="T56" s="56">
        <v>172360</v>
      </c>
      <c r="U56" s="56">
        <v>135569</v>
      </c>
      <c r="V56" s="56">
        <v>87689</v>
      </c>
      <c r="W56" s="56">
        <v>41249</v>
      </c>
      <c r="X56" s="56">
        <v>10806</v>
      </c>
      <c r="Y56" s="56">
        <v>1162</v>
      </c>
      <c r="Z56" s="56">
        <v>377</v>
      </c>
      <c r="AA56" s="56">
        <v>3925</v>
      </c>
      <c r="AC56" s="99">
        <v>2010</v>
      </c>
      <c r="AD56" s="176">
        <f t="shared" si="14"/>
        <v>1.3154000571618951E-2</v>
      </c>
      <c r="AE56" s="176">
        <f t="shared" si="15"/>
        <v>0.22050962027928153</v>
      </c>
      <c r="AF56" s="176">
        <f t="shared" si="16"/>
        <v>0.29149184090051972</v>
      </c>
      <c r="AG56" s="176">
        <f t="shared" si="17"/>
        <v>0.22927162554561706</v>
      </c>
      <c r="AH56" s="176">
        <f t="shared" si="18"/>
        <v>0.14829791156141606</v>
      </c>
      <c r="AI56" s="176">
        <f t="shared" si="19"/>
        <v>6.9759497245912835E-2</v>
      </c>
      <c r="AJ56" s="176">
        <f t="shared" si="8"/>
        <v>1.8274894597186214E-2</v>
      </c>
      <c r="AK56" s="176">
        <f t="shared" si="9"/>
        <v>1.9651515382130649E-3</v>
      </c>
      <c r="AL56" s="176">
        <f t="shared" si="10"/>
        <v>6.375749827076812E-4</v>
      </c>
      <c r="AM56" s="176">
        <f t="shared" si="11"/>
        <v>6.637882777526919E-3</v>
      </c>
      <c r="AN56" s="181">
        <f t="shared" si="12"/>
        <v>0.51200146117980128</v>
      </c>
    </row>
    <row r="57" spans="2:40" x14ac:dyDescent="0.25">
      <c r="B57" s="51">
        <v>1964</v>
      </c>
      <c r="C57" s="110">
        <v>5</v>
      </c>
      <c r="D57" s="55">
        <f t="shared" si="0"/>
        <v>34242</v>
      </c>
      <c r="E57" s="53" t="s">
        <v>63</v>
      </c>
      <c r="F57" s="53">
        <v>201</v>
      </c>
      <c r="G57" s="53">
        <v>7729</v>
      </c>
      <c r="H57" s="53">
        <v>13762</v>
      </c>
      <c r="I57" s="53">
        <v>7954</v>
      </c>
      <c r="J57" s="53">
        <v>3597</v>
      </c>
      <c r="K57" s="53">
        <v>794</v>
      </c>
      <c r="L57" s="53">
        <v>147</v>
      </c>
      <c r="M57" s="53">
        <v>33</v>
      </c>
      <c r="N57" s="53">
        <v>25</v>
      </c>
      <c r="P57" s="177">
        <v>2011</v>
      </c>
      <c r="Q57" s="178">
        <v>615130</v>
      </c>
      <c r="R57" s="178">
        <v>7599</v>
      </c>
      <c r="S57" s="178">
        <v>133900</v>
      </c>
      <c r="T57" s="178">
        <v>176311</v>
      </c>
      <c r="U57" s="178">
        <v>141059</v>
      </c>
      <c r="V57" s="178">
        <v>92482</v>
      </c>
      <c r="W57" s="178">
        <v>43049</v>
      </c>
      <c r="X57" s="178">
        <v>11653</v>
      </c>
      <c r="Y57" s="178">
        <v>1255</v>
      </c>
      <c r="Z57" s="178">
        <v>438</v>
      </c>
      <c r="AA57" s="178">
        <v>7384</v>
      </c>
      <c r="AC57" s="177">
        <v>2011</v>
      </c>
      <c r="AD57" s="180">
        <f t="shared" si="14"/>
        <v>1.2353486254937981E-2</v>
      </c>
      <c r="AE57" s="180">
        <f t="shared" si="15"/>
        <v>0.21767756409214312</v>
      </c>
      <c r="AF57" s="180">
        <f t="shared" si="16"/>
        <v>0.28662396566579423</v>
      </c>
      <c r="AG57" s="180">
        <f t="shared" si="17"/>
        <v>0.22931575439338026</v>
      </c>
      <c r="AH57" s="180">
        <f t="shared" si="18"/>
        <v>0.15034545543218505</v>
      </c>
      <c r="AI57" s="180">
        <f t="shared" si="19"/>
        <v>6.998358070651732E-2</v>
      </c>
      <c r="AJ57" s="180">
        <f t="shared" si="8"/>
        <v>1.8943963064718027E-2</v>
      </c>
      <c r="AK57" s="180">
        <f t="shared" si="9"/>
        <v>2.040219140669452E-3</v>
      </c>
      <c r="AL57" s="180">
        <f t="shared" si="10"/>
        <v>7.1204460845674896E-4</v>
      </c>
      <c r="AM57" s="180">
        <f t="shared" si="11"/>
        <v>1.2003966641197796E-2</v>
      </c>
      <c r="AN57" s="181">
        <f t="shared" si="12"/>
        <v>0.50430152975793741</v>
      </c>
    </row>
    <row r="58" spans="2:40" x14ac:dyDescent="0.25">
      <c r="B58" s="51">
        <v>1964</v>
      </c>
      <c r="C58" s="110">
        <v>6</v>
      </c>
      <c r="D58" s="55">
        <f t="shared" si="0"/>
        <v>27854</v>
      </c>
      <c r="E58" s="53" t="s">
        <v>63</v>
      </c>
      <c r="F58" s="53">
        <v>44</v>
      </c>
      <c r="G58" s="53">
        <v>3174</v>
      </c>
      <c r="H58" s="53">
        <v>11001</v>
      </c>
      <c r="I58" s="53">
        <v>8167</v>
      </c>
      <c r="J58" s="53">
        <v>4296</v>
      </c>
      <c r="K58" s="53">
        <v>958</v>
      </c>
      <c r="L58" s="53">
        <v>184</v>
      </c>
      <c r="M58" s="53">
        <v>20</v>
      </c>
      <c r="N58" s="53">
        <v>10</v>
      </c>
      <c r="P58" s="99">
        <v>2012</v>
      </c>
      <c r="Q58" s="56">
        <v>619530</v>
      </c>
      <c r="R58" s="56">
        <v>7452</v>
      </c>
      <c r="S58" s="56">
        <v>136039</v>
      </c>
      <c r="T58" s="56">
        <v>176543</v>
      </c>
      <c r="U58" s="56">
        <v>141863</v>
      </c>
      <c r="V58" s="56">
        <v>94027</v>
      </c>
      <c r="W58" s="56">
        <v>44005</v>
      </c>
      <c r="X58" s="56">
        <v>12019</v>
      </c>
      <c r="Y58" s="56">
        <v>1267</v>
      </c>
      <c r="Z58" s="56">
        <v>497</v>
      </c>
      <c r="AA58" s="56">
        <v>5818</v>
      </c>
      <c r="AC58" s="99">
        <v>2012</v>
      </c>
      <c r="AD58" s="176">
        <f t="shared" si="14"/>
        <v>1.2028473197423853E-2</v>
      </c>
      <c r="AE58" s="176">
        <f t="shared" si="15"/>
        <v>0.21958420092650879</v>
      </c>
      <c r="AF58" s="176">
        <f t="shared" si="16"/>
        <v>0.28496279437638211</v>
      </c>
      <c r="AG58" s="176">
        <f t="shared" si="17"/>
        <v>0.22898487563152711</v>
      </c>
      <c r="AH58" s="176">
        <f t="shared" si="18"/>
        <v>0.1517715042048004</v>
      </c>
      <c r="AI58" s="176">
        <f t="shared" si="19"/>
        <v>7.1029651510015654E-2</v>
      </c>
      <c r="AJ58" s="176">
        <f t="shared" si="8"/>
        <v>1.9400190466966893E-2</v>
      </c>
      <c r="AK58" s="176">
        <f t="shared" si="9"/>
        <v>2.0450987038561491E-3</v>
      </c>
      <c r="AL58" s="176">
        <f t="shared" si="10"/>
        <v>8.0222103852920759E-4</v>
      </c>
      <c r="AM58" s="176">
        <f t="shared" si="11"/>
        <v>9.3909899439897984E-3</v>
      </c>
      <c r="AN58" s="181">
        <f t="shared" si="12"/>
        <v>0.50454699530289093</v>
      </c>
    </row>
    <row r="59" spans="2:40" x14ac:dyDescent="0.25">
      <c r="B59" s="51">
        <v>1964</v>
      </c>
      <c r="C59" s="110">
        <v>7</v>
      </c>
      <c r="D59" s="55">
        <f t="shared" si="0"/>
        <v>21654</v>
      </c>
      <c r="E59" s="53" t="s">
        <v>63</v>
      </c>
      <c r="F59" s="53" t="s">
        <v>63</v>
      </c>
      <c r="G59" s="53">
        <v>1137</v>
      </c>
      <c r="H59" s="53">
        <v>7042</v>
      </c>
      <c r="I59" s="53">
        <v>7638</v>
      </c>
      <c r="J59" s="53">
        <v>4584</v>
      </c>
      <c r="K59" s="53">
        <v>1032</v>
      </c>
      <c r="L59" s="53">
        <v>196</v>
      </c>
      <c r="M59" s="53">
        <v>20</v>
      </c>
      <c r="N59" s="53">
        <v>5</v>
      </c>
      <c r="R59" s="56">
        <f>+MAX(R7:R58)</f>
        <v>7778</v>
      </c>
      <c r="S59" s="56">
        <f t="shared" ref="S59:AA59" si="22">+MAX(S7:S58)</f>
        <v>142634</v>
      </c>
      <c r="T59" s="56">
        <f t="shared" si="22"/>
        <v>198544</v>
      </c>
      <c r="U59" s="56">
        <f t="shared" si="22"/>
        <v>150049</v>
      </c>
      <c r="V59" s="56">
        <f t="shared" si="22"/>
        <v>97116</v>
      </c>
      <c r="W59" s="56">
        <f t="shared" si="22"/>
        <v>48269</v>
      </c>
      <c r="X59" s="56">
        <f t="shared" si="22"/>
        <v>16338</v>
      </c>
      <c r="Y59" s="56">
        <f t="shared" si="22"/>
        <v>3200</v>
      </c>
      <c r="Z59" s="56">
        <f t="shared" si="22"/>
        <v>5742</v>
      </c>
      <c r="AA59" s="56">
        <f t="shared" si="22"/>
        <v>31997</v>
      </c>
      <c r="AC59" s="56"/>
      <c r="AD59" s="176">
        <f>+MAX(AD7:AD58)</f>
        <v>1.3154000571618951E-2</v>
      </c>
      <c r="AE59" s="176">
        <f t="shared" ref="AE59:AM59" si="23">+MAX(AE7:AE58)</f>
        <v>0.22055586895570392</v>
      </c>
      <c r="AF59" s="176">
        <f t="shared" si="23"/>
        <v>0.32116973583112018</v>
      </c>
      <c r="AG59" s="176">
        <f t="shared" si="23"/>
        <v>0.25524077653754801</v>
      </c>
      <c r="AH59" s="176">
        <f t="shared" si="23"/>
        <v>0.16969672086275797</v>
      </c>
      <c r="AI59" s="176">
        <f t="shared" si="23"/>
        <v>0.11429535533136539</v>
      </c>
      <c r="AJ59" s="176">
        <f t="shared" si="23"/>
        <v>3.4874154000555296E-2</v>
      </c>
      <c r="AK59" s="176">
        <f t="shared" si="23"/>
        <v>6.8497966741278083E-3</v>
      </c>
      <c r="AL59" s="176">
        <f t="shared" si="23"/>
        <v>1.1530699332295799E-2</v>
      </c>
      <c r="AM59" s="176">
        <f t="shared" si="23"/>
        <v>5.016784284704115E-2</v>
      </c>
      <c r="AN59" s="179">
        <f t="shared" si="12"/>
        <v>0.54172560478682408</v>
      </c>
    </row>
    <row r="60" spans="2:40" x14ac:dyDescent="0.25">
      <c r="B60" s="51">
        <v>1964</v>
      </c>
      <c r="C60" s="110">
        <v>8</v>
      </c>
      <c r="D60" s="55">
        <f t="shared" si="0"/>
        <v>16872</v>
      </c>
      <c r="E60" s="53" t="s">
        <v>63</v>
      </c>
      <c r="F60" s="53" t="s">
        <v>63</v>
      </c>
      <c r="G60" s="53">
        <v>403</v>
      </c>
      <c r="H60" s="53">
        <v>3666</v>
      </c>
      <c r="I60" s="53">
        <v>6374</v>
      </c>
      <c r="J60" s="53">
        <v>4938</v>
      </c>
      <c r="K60" s="53">
        <v>1244</v>
      </c>
      <c r="L60" s="53">
        <v>216</v>
      </c>
      <c r="M60" s="53">
        <v>24</v>
      </c>
      <c r="N60" s="53">
        <v>7</v>
      </c>
      <c r="AH60" s="181">
        <f t="shared" ref="AH60:AM60" si="24">+MIN(AH7:AH58)</f>
        <v>0.13725484047482045</v>
      </c>
      <c r="AI60" s="181">
        <f t="shared" si="24"/>
        <v>6.9448211740689464E-2</v>
      </c>
      <c r="AJ60" s="181">
        <f t="shared" si="24"/>
        <v>1.8274894597186214E-2</v>
      </c>
      <c r="AK60" s="181">
        <f t="shared" si="24"/>
        <v>1.9651515382130649E-3</v>
      </c>
      <c r="AL60" s="181">
        <f t="shared" si="24"/>
        <v>2.7347515186837326E-4</v>
      </c>
      <c r="AM60" s="181">
        <f t="shared" si="24"/>
        <v>0</v>
      </c>
    </row>
    <row r="61" spans="2:40" x14ac:dyDescent="0.25">
      <c r="B61" s="51">
        <v>1964</v>
      </c>
      <c r="C61" s="110">
        <v>9</v>
      </c>
      <c r="D61" s="55">
        <f t="shared" si="0"/>
        <v>11788</v>
      </c>
      <c r="E61" s="53" t="s">
        <v>63</v>
      </c>
      <c r="F61" s="53" t="s">
        <v>63</v>
      </c>
      <c r="G61" s="53">
        <v>138</v>
      </c>
      <c r="H61" s="53">
        <v>1660</v>
      </c>
      <c r="I61" s="53">
        <v>4289</v>
      </c>
      <c r="J61" s="53">
        <v>4268</v>
      </c>
      <c r="K61" s="53">
        <v>1204</v>
      </c>
      <c r="L61" s="53">
        <v>203</v>
      </c>
      <c r="M61" s="53">
        <v>25</v>
      </c>
      <c r="N61" s="53">
        <v>1</v>
      </c>
    </row>
    <row r="62" spans="2:40" x14ac:dyDescent="0.25">
      <c r="B62" s="51">
        <v>1964</v>
      </c>
      <c r="C62" s="110">
        <v>10</v>
      </c>
      <c r="D62" s="55">
        <f t="shared" si="0"/>
        <v>8852</v>
      </c>
      <c r="E62" s="53" t="s">
        <v>63</v>
      </c>
      <c r="F62" s="53" t="s">
        <v>63</v>
      </c>
      <c r="G62" s="53">
        <v>53</v>
      </c>
      <c r="H62" s="53">
        <v>747</v>
      </c>
      <c r="I62" s="53">
        <v>2837</v>
      </c>
      <c r="J62" s="53">
        <v>3642</v>
      </c>
      <c r="K62" s="53">
        <v>1268</v>
      </c>
      <c r="L62" s="53">
        <v>270</v>
      </c>
      <c r="M62" s="53">
        <v>32</v>
      </c>
      <c r="N62" s="53">
        <v>3</v>
      </c>
    </row>
    <row r="63" spans="2:40" x14ac:dyDescent="0.25">
      <c r="B63" s="51">
        <v>1964</v>
      </c>
      <c r="C63" s="110" t="s">
        <v>64</v>
      </c>
      <c r="D63" s="55">
        <f t="shared" si="0"/>
        <v>12444</v>
      </c>
      <c r="E63" s="55" t="s">
        <v>63</v>
      </c>
      <c r="F63" s="55" t="s">
        <v>63</v>
      </c>
      <c r="G63" s="55">
        <v>27</v>
      </c>
      <c r="H63" s="55">
        <v>429</v>
      </c>
      <c r="I63" s="55">
        <v>2642</v>
      </c>
      <c r="J63" s="55">
        <v>5618</v>
      </c>
      <c r="K63" s="55">
        <v>3063</v>
      </c>
      <c r="L63" s="55">
        <v>617</v>
      </c>
      <c r="M63" s="55">
        <v>47</v>
      </c>
      <c r="N63" s="55">
        <v>1</v>
      </c>
    </row>
    <row r="64" spans="2:40" x14ac:dyDescent="0.25">
      <c r="B64" s="51">
        <v>1964</v>
      </c>
      <c r="C64" s="110" t="s">
        <v>65</v>
      </c>
      <c r="D64" s="55">
        <f t="shared" si="0"/>
        <v>537</v>
      </c>
      <c r="E64" s="55" t="s">
        <v>63</v>
      </c>
      <c r="F64" s="55" t="s">
        <v>63</v>
      </c>
      <c r="G64" s="55" t="s">
        <v>63</v>
      </c>
      <c r="H64" s="55" t="s">
        <v>63</v>
      </c>
      <c r="I64" s="55">
        <v>41</v>
      </c>
      <c r="J64" s="55">
        <v>194</v>
      </c>
      <c r="K64" s="55">
        <v>210</v>
      </c>
      <c r="L64" s="55">
        <v>78</v>
      </c>
      <c r="M64" s="55">
        <v>13</v>
      </c>
      <c r="N64" s="55">
        <v>1</v>
      </c>
    </row>
    <row r="65" spans="2:14" x14ac:dyDescent="0.25">
      <c r="B65" s="51">
        <v>1964</v>
      </c>
      <c r="C65" s="110" t="s">
        <v>66</v>
      </c>
      <c r="D65" s="55">
        <f t="shared" si="0"/>
        <v>97</v>
      </c>
      <c r="E65" s="55" t="s">
        <v>63</v>
      </c>
      <c r="F65" s="55" t="s">
        <v>63</v>
      </c>
      <c r="G65" s="55" t="s">
        <v>63</v>
      </c>
      <c r="H65" s="55" t="s">
        <v>63</v>
      </c>
      <c r="I65" s="55" t="s">
        <v>63</v>
      </c>
      <c r="J65" s="55">
        <v>34</v>
      </c>
      <c r="K65" s="55">
        <v>46</v>
      </c>
      <c r="L65" s="55">
        <v>17</v>
      </c>
      <c r="M65" s="55" t="s">
        <v>63</v>
      </c>
      <c r="N65" s="55" t="s">
        <v>63</v>
      </c>
    </row>
    <row r="66" spans="2:14" x14ac:dyDescent="0.25">
      <c r="B66" s="50">
        <v>1964</v>
      </c>
      <c r="C66" s="111" t="s">
        <v>62</v>
      </c>
      <c r="D66" s="54">
        <f t="shared" si="0"/>
        <v>2284</v>
      </c>
      <c r="E66" s="54">
        <v>5</v>
      </c>
      <c r="F66" s="54">
        <v>114</v>
      </c>
      <c r="G66" s="54">
        <v>96</v>
      </c>
      <c r="H66" s="54">
        <v>69</v>
      </c>
      <c r="I66" s="54">
        <v>61</v>
      </c>
      <c r="J66" s="54">
        <v>46</v>
      </c>
      <c r="K66" s="54">
        <v>16</v>
      </c>
      <c r="L66" s="54">
        <v>4</v>
      </c>
      <c r="M66" s="54">
        <v>1</v>
      </c>
      <c r="N66" s="54">
        <v>1872</v>
      </c>
    </row>
    <row r="67" spans="2:14" x14ac:dyDescent="0.25">
      <c r="B67" s="52">
        <v>1965</v>
      </c>
      <c r="C67" s="109" t="s">
        <v>3</v>
      </c>
      <c r="D67" s="51">
        <f t="shared" si="0"/>
        <v>379530</v>
      </c>
      <c r="E67" s="52">
        <f t="shared" ref="E67:N67" si="25">+SUM(E68:E81)</f>
        <v>1004</v>
      </c>
      <c r="F67" s="52">
        <f t="shared" si="25"/>
        <v>53760</v>
      </c>
      <c r="G67" s="52">
        <f t="shared" si="25"/>
        <v>107200</v>
      </c>
      <c r="H67" s="52">
        <f t="shared" si="25"/>
        <v>94687</v>
      </c>
      <c r="I67" s="52">
        <f t="shared" si="25"/>
        <v>62196</v>
      </c>
      <c r="J67" s="52">
        <f t="shared" si="25"/>
        <v>43127</v>
      </c>
      <c r="K67" s="52">
        <f t="shared" si="25"/>
        <v>12206</v>
      </c>
      <c r="L67" s="52">
        <f t="shared" si="25"/>
        <v>2478</v>
      </c>
      <c r="M67" s="52">
        <f t="shared" si="25"/>
        <v>255</v>
      </c>
      <c r="N67" s="52">
        <f t="shared" si="25"/>
        <v>2617</v>
      </c>
    </row>
    <row r="68" spans="2:14" x14ac:dyDescent="0.25">
      <c r="B68" s="52">
        <v>1965</v>
      </c>
      <c r="C68" s="110">
        <v>1</v>
      </c>
      <c r="D68" s="55">
        <f t="shared" si="0"/>
        <v>74736</v>
      </c>
      <c r="E68" s="53">
        <v>934</v>
      </c>
      <c r="F68" s="53">
        <v>32630</v>
      </c>
      <c r="G68" s="53">
        <v>26000</v>
      </c>
      <c r="H68" s="53">
        <v>9489</v>
      </c>
      <c r="I68" s="53">
        <v>3570</v>
      </c>
      <c r="J68" s="53">
        <v>1576</v>
      </c>
      <c r="K68" s="53">
        <v>366</v>
      </c>
      <c r="L68" s="53">
        <v>78</v>
      </c>
      <c r="M68" s="53">
        <v>4</v>
      </c>
      <c r="N68" s="53">
        <v>89</v>
      </c>
    </row>
    <row r="69" spans="2:14" x14ac:dyDescent="0.25">
      <c r="B69" s="52">
        <v>1965</v>
      </c>
      <c r="C69" s="110">
        <v>2</v>
      </c>
      <c r="D69" s="55">
        <f t="shared" si="0"/>
        <v>63549</v>
      </c>
      <c r="E69" s="53">
        <v>44</v>
      </c>
      <c r="F69" s="53">
        <v>14524</v>
      </c>
      <c r="G69" s="53">
        <v>28139</v>
      </c>
      <c r="H69" s="53">
        <v>13074</v>
      </c>
      <c r="I69" s="53">
        <v>5018</v>
      </c>
      <c r="J69" s="53">
        <v>2176</v>
      </c>
      <c r="K69" s="53">
        <v>436</v>
      </c>
      <c r="L69" s="53">
        <v>79</v>
      </c>
      <c r="M69" s="53">
        <v>14</v>
      </c>
      <c r="N69" s="53">
        <v>45</v>
      </c>
    </row>
    <row r="70" spans="2:14" x14ac:dyDescent="0.25">
      <c r="B70" s="52">
        <v>1965</v>
      </c>
      <c r="C70" s="110">
        <v>3</v>
      </c>
      <c r="D70" s="55">
        <f t="shared" si="0"/>
        <v>52495</v>
      </c>
      <c r="E70" s="53">
        <v>10</v>
      </c>
      <c r="F70" s="53">
        <v>4728</v>
      </c>
      <c r="G70" s="53">
        <v>23218</v>
      </c>
      <c r="H70" s="53">
        <v>15083</v>
      </c>
      <c r="I70" s="53">
        <v>6113</v>
      </c>
      <c r="J70" s="53">
        <v>2673</v>
      </c>
      <c r="K70" s="53">
        <v>537</v>
      </c>
      <c r="L70" s="53">
        <v>88</v>
      </c>
      <c r="M70" s="53">
        <v>11</v>
      </c>
      <c r="N70" s="53">
        <v>34</v>
      </c>
    </row>
    <row r="71" spans="2:14" x14ac:dyDescent="0.25">
      <c r="B71" s="52">
        <v>1965</v>
      </c>
      <c r="C71" s="110">
        <v>4</v>
      </c>
      <c r="D71" s="55">
        <f t="shared" ref="D71:D134" si="26">+SUM(E71:N71)</f>
        <v>43940</v>
      </c>
      <c r="E71" s="53" t="s">
        <v>63</v>
      </c>
      <c r="F71" s="53">
        <v>1132</v>
      </c>
      <c r="G71" s="53">
        <v>15762</v>
      </c>
      <c r="H71" s="53">
        <v>15993</v>
      </c>
      <c r="I71" s="53">
        <v>6940</v>
      </c>
      <c r="J71" s="53">
        <v>3265</v>
      </c>
      <c r="K71" s="53">
        <v>660</v>
      </c>
      <c r="L71" s="53">
        <v>151</v>
      </c>
      <c r="M71" s="53">
        <v>19</v>
      </c>
      <c r="N71" s="53">
        <v>18</v>
      </c>
    </row>
    <row r="72" spans="2:14" x14ac:dyDescent="0.25">
      <c r="B72" s="52">
        <v>1965</v>
      </c>
      <c r="C72" s="110">
        <v>5</v>
      </c>
      <c r="D72" s="55">
        <f t="shared" si="26"/>
        <v>35270</v>
      </c>
      <c r="E72" s="53" t="s">
        <v>63</v>
      </c>
      <c r="F72" s="53">
        <v>225</v>
      </c>
      <c r="G72" s="53">
        <v>8012</v>
      </c>
      <c r="H72" s="53">
        <v>14659</v>
      </c>
      <c r="I72" s="53">
        <v>7631</v>
      </c>
      <c r="J72" s="53">
        <v>3781</v>
      </c>
      <c r="K72" s="53">
        <v>803</v>
      </c>
      <c r="L72" s="53">
        <v>133</v>
      </c>
      <c r="M72" s="53">
        <v>15</v>
      </c>
      <c r="N72" s="53">
        <v>11</v>
      </c>
    </row>
    <row r="73" spans="2:14" x14ac:dyDescent="0.25">
      <c r="B73" s="52">
        <v>1965</v>
      </c>
      <c r="C73" s="110">
        <v>6</v>
      </c>
      <c r="D73" s="55">
        <f t="shared" si="26"/>
        <v>28797</v>
      </c>
      <c r="E73" s="53" t="s">
        <v>63</v>
      </c>
      <c r="F73" s="53">
        <v>54</v>
      </c>
      <c r="G73" s="53">
        <v>3383</v>
      </c>
      <c r="H73" s="53">
        <v>11525</v>
      </c>
      <c r="I73" s="53">
        <v>8118</v>
      </c>
      <c r="J73" s="53">
        <v>4485</v>
      </c>
      <c r="K73" s="53">
        <v>1002</v>
      </c>
      <c r="L73" s="53">
        <v>191</v>
      </c>
      <c r="M73" s="53">
        <v>25</v>
      </c>
      <c r="N73" s="53">
        <v>14</v>
      </c>
    </row>
    <row r="74" spans="2:14" x14ac:dyDescent="0.25">
      <c r="B74" s="52">
        <v>1965</v>
      </c>
      <c r="C74" s="110">
        <v>7</v>
      </c>
      <c r="D74" s="55">
        <f t="shared" si="26"/>
        <v>22125</v>
      </c>
      <c r="E74" s="53" t="s">
        <v>63</v>
      </c>
      <c r="F74" s="53" t="s">
        <v>63</v>
      </c>
      <c r="G74" s="53">
        <v>1171</v>
      </c>
      <c r="H74" s="53">
        <v>7167</v>
      </c>
      <c r="I74" s="53">
        <v>7661</v>
      </c>
      <c r="J74" s="53">
        <v>4769</v>
      </c>
      <c r="K74" s="53">
        <v>1123</v>
      </c>
      <c r="L74" s="53">
        <v>209</v>
      </c>
      <c r="M74" s="53">
        <v>24</v>
      </c>
      <c r="N74" s="53">
        <v>1</v>
      </c>
    </row>
    <row r="75" spans="2:14" x14ac:dyDescent="0.25">
      <c r="B75" s="52">
        <v>1965</v>
      </c>
      <c r="C75" s="110">
        <v>8</v>
      </c>
      <c r="D75" s="55">
        <f t="shared" si="26"/>
        <v>17646</v>
      </c>
      <c r="E75" s="53" t="s">
        <v>63</v>
      </c>
      <c r="F75" s="53" t="s">
        <v>63</v>
      </c>
      <c r="G75" s="53">
        <v>412</v>
      </c>
      <c r="H75" s="53">
        <v>3825</v>
      </c>
      <c r="I75" s="53">
        <v>6691</v>
      </c>
      <c r="J75" s="53">
        <v>5155</v>
      </c>
      <c r="K75" s="53">
        <v>1285</v>
      </c>
      <c r="L75" s="53">
        <v>238</v>
      </c>
      <c r="M75" s="53">
        <v>33</v>
      </c>
      <c r="N75" s="53">
        <v>7</v>
      </c>
    </row>
    <row r="76" spans="2:14" x14ac:dyDescent="0.25">
      <c r="B76" s="52">
        <v>1965</v>
      </c>
      <c r="C76" s="110">
        <v>9</v>
      </c>
      <c r="D76" s="55">
        <f t="shared" si="26"/>
        <v>12309</v>
      </c>
      <c r="E76" s="53" t="s">
        <v>63</v>
      </c>
      <c r="F76" s="53" t="s">
        <v>63</v>
      </c>
      <c r="G76" s="53">
        <v>161</v>
      </c>
      <c r="H76" s="53">
        <v>1815</v>
      </c>
      <c r="I76" s="53">
        <v>4387</v>
      </c>
      <c r="J76" s="53">
        <v>4471</v>
      </c>
      <c r="K76" s="53">
        <v>1210</v>
      </c>
      <c r="L76" s="53">
        <v>234</v>
      </c>
      <c r="M76" s="53">
        <v>30</v>
      </c>
      <c r="N76" s="53">
        <v>1</v>
      </c>
    </row>
    <row r="77" spans="2:14" x14ac:dyDescent="0.25">
      <c r="B77" s="52">
        <v>1965</v>
      </c>
      <c r="C77" s="110">
        <v>10</v>
      </c>
      <c r="D77" s="55">
        <f t="shared" si="26"/>
        <v>9216</v>
      </c>
      <c r="E77" s="53" t="s">
        <v>63</v>
      </c>
      <c r="F77" s="53" t="s">
        <v>63</v>
      </c>
      <c r="G77" s="53">
        <v>55</v>
      </c>
      <c r="H77" s="53">
        <v>770</v>
      </c>
      <c r="I77" s="53">
        <v>2870</v>
      </c>
      <c r="J77" s="53">
        <v>3981</v>
      </c>
      <c r="K77" s="53">
        <v>1263</v>
      </c>
      <c r="L77" s="53">
        <v>249</v>
      </c>
      <c r="M77" s="53">
        <v>25</v>
      </c>
      <c r="N77" s="53">
        <v>3</v>
      </c>
    </row>
    <row r="78" spans="2:14" x14ac:dyDescent="0.25">
      <c r="B78" s="52">
        <v>1965</v>
      </c>
      <c r="C78" s="110" t="s">
        <v>64</v>
      </c>
      <c r="D78" s="55">
        <f t="shared" si="26"/>
        <v>13224</v>
      </c>
      <c r="E78" s="55" t="s">
        <v>63</v>
      </c>
      <c r="F78" s="55" t="s">
        <v>63</v>
      </c>
      <c r="G78" s="55">
        <v>27</v>
      </c>
      <c r="H78" s="55">
        <v>498</v>
      </c>
      <c r="I78" s="55">
        <v>2638</v>
      </c>
      <c r="J78" s="55">
        <v>6153</v>
      </c>
      <c r="K78" s="55">
        <v>3151</v>
      </c>
      <c r="L78" s="55">
        <v>706</v>
      </c>
      <c r="M78" s="55">
        <v>49</v>
      </c>
      <c r="N78" s="55">
        <v>2</v>
      </c>
    </row>
    <row r="79" spans="2:14" x14ac:dyDescent="0.25">
      <c r="B79" s="52">
        <v>1965</v>
      </c>
      <c r="C79" s="110" t="s">
        <v>65</v>
      </c>
      <c r="D79" s="55">
        <f t="shared" si="26"/>
        <v>560</v>
      </c>
      <c r="E79" s="55" t="s">
        <v>63</v>
      </c>
      <c r="F79" s="55" t="s">
        <v>63</v>
      </c>
      <c r="G79" s="55" t="s">
        <v>63</v>
      </c>
      <c r="H79" s="55" t="s">
        <v>63</v>
      </c>
      <c r="I79" s="55">
        <v>43</v>
      </c>
      <c r="J79" s="55">
        <v>199</v>
      </c>
      <c r="K79" s="55">
        <v>234</v>
      </c>
      <c r="L79" s="55">
        <v>82</v>
      </c>
      <c r="M79" s="55">
        <v>2</v>
      </c>
      <c r="N79" s="55" t="s">
        <v>63</v>
      </c>
    </row>
    <row r="80" spans="2:14" x14ac:dyDescent="0.25">
      <c r="B80" s="52">
        <v>1965</v>
      </c>
      <c r="C80" s="110" t="s">
        <v>66</v>
      </c>
      <c r="D80" s="55">
        <f t="shared" si="26"/>
        <v>89</v>
      </c>
      <c r="E80" s="55" t="s">
        <v>63</v>
      </c>
      <c r="F80" s="55" t="s">
        <v>63</v>
      </c>
      <c r="G80" s="55" t="s">
        <v>63</v>
      </c>
      <c r="H80" s="55" t="s">
        <v>63</v>
      </c>
      <c r="I80" s="55" t="s">
        <v>63</v>
      </c>
      <c r="J80" s="55">
        <v>32</v>
      </c>
      <c r="K80" s="55">
        <v>39</v>
      </c>
      <c r="L80" s="55">
        <v>17</v>
      </c>
      <c r="M80" s="55">
        <v>1</v>
      </c>
      <c r="N80" s="55" t="s">
        <v>63</v>
      </c>
    </row>
    <row r="81" spans="2:14" x14ac:dyDescent="0.25">
      <c r="B81" s="50">
        <v>1965</v>
      </c>
      <c r="C81" s="111" t="s">
        <v>62</v>
      </c>
      <c r="D81" s="54">
        <f t="shared" si="26"/>
        <v>5574</v>
      </c>
      <c r="E81" s="54">
        <v>16</v>
      </c>
      <c r="F81" s="54">
        <v>467</v>
      </c>
      <c r="G81" s="54">
        <v>860</v>
      </c>
      <c r="H81" s="54">
        <v>789</v>
      </c>
      <c r="I81" s="54">
        <v>516</v>
      </c>
      <c r="J81" s="54">
        <v>411</v>
      </c>
      <c r="K81" s="54">
        <v>97</v>
      </c>
      <c r="L81" s="54">
        <v>23</v>
      </c>
      <c r="M81" s="54">
        <v>3</v>
      </c>
      <c r="N81" s="54">
        <v>2392</v>
      </c>
    </row>
    <row r="82" spans="2:14" x14ac:dyDescent="0.25">
      <c r="B82" s="52">
        <v>1966</v>
      </c>
      <c r="C82" s="109" t="s">
        <v>3</v>
      </c>
      <c r="D82" s="51">
        <f t="shared" si="26"/>
        <v>376367</v>
      </c>
      <c r="E82" s="52">
        <f t="shared" ref="E82:N82" si="27">+SUM(E83:E96)</f>
        <v>915</v>
      </c>
      <c r="F82" s="52">
        <f t="shared" si="27"/>
        <v>54635</v>
      </c>
      <c r="G82" s="52">
        <f t="shared" si="27"/>
        <v>106236</v>
      </c>
      <c r="H82" s="52">
        <f t="shared" si="27"/>
        <v>93443</v>
      </c>
      <c r="I82" s="52">
        <f t="shared" si="27"/>
        <v>60719</v>
      </c>
      <c r="J82" s="52">
        <f t="shared" si="27"/>
        <v>43017</v>
      </c>
      <c r="K82" s="52">
        <f t="shared" si="27"/>
        <v>12382</v>
      </c>
      <c r="L82" s="52">
        <f t="shared" si="27"/>
        <v>2439</v>
      </c>
      <c r="M82" s="52">
        <f t="shared" si="27"/>
        <v>207</v>
      </c>
      <c r="N82" s="52">
        <f t="shared" si="27"/>
        <v>2374</v>
      </c>
    </row>
    <row r="83" spans="2:14" x14ac:dyDescent="0.25">
      <c r="B83" s="52">
        <v>1966</v>
      </c>
      <c r="C83" s="110">
        <v>1</v>
      </c>
      <c r="D83" s="55">
        <f t="shared" si="26"/>
        <v>76810</v>
      </c>
      <c r="E83" s="53">
        <v>854</v>
      </c>
      <c r="F83" s="53">
        <v>33449</v>
      </c>
      <c r="G83" s="53">
        <v>27138</v>
      </c>
      <c r="H83" s="53">
        <v>9888</v>
      </c>
      <c r="I83" s="53">
        <v>3511</v>
      </c>
      <c r="J83" s="53">
        <v>1474</v>
      </c>
      <c r="K83" s="53">
        <v>294</v>
      </c>
      <c r="L83" s="53">
        <v>79</v>
      </c>
      <c r="M83" s="53">
        <v>8</v>
      </c>
      <c r="N83" s="53">
        <v>115</v>
      </c>
    </row>
    <row r="84" spans="2:14" x14ac:dyDescent="0.25">
      <c r="B84" s="52">
        <v>1966</v>
      </c>
      <c r="C84" s="110">
        <v>2</v>
      </c>
      <c r="D84" s="55">
        <f t="shared" si="26"/>
        <v>65166</v>
      </c>
      <c r="E84" s="53">
        <v>52</v>
      </c>
      <c r="F84" s="53">
        <v>14997</v>
      </c>
      <c r="G84" s="53">
        <v>28600</v>
      </c>
      <c r="H84" s="53">
        <v>13938</v>
      </c>
      <c r="I84" s="53">
        <v>5002</v>
      </c>
      <c r="J84" s="53">
        <v>2053</v>
      </c>
      <c r="K84" s="53">
        <v>416</v>
      </c>
      <c r="L84" s="53">
        <v>79</v>
      </c>
      <c r="M84" s="53">
        <v>18</v>
      </c>
      <c r="N84" s="53">
        <v>11</v>
      </c>
    </row>
    <row r="85" spans="2:14" x14ac:dyDescent="0.25">
      <c r="B85" s="52">
        <v>1966</v>
      </c>
      <c r="C85" s="110">
        <v>3</v>
      </c>
      <c r="D85" s="55">
        <f t="shared" si="26"/>
        <v>51900</v>
      </c>
      <c r="E85" s="53">
        <v>4</v>
      </c>
      <c r="F85" s="53">
        <v>4733</v>
      </c>
      <c r="G85" s="53">
        <v>22719</v>
      </c>
      <c r="H85" s="53">
        <v>14991</v>
      </c>
      <c r="I85" s="53">
        <v>6169</v>
      </c>
      <c r="J85" s="53">
        <v>2635</v>
      </c>
      <c r="K85" s="53">
        <v>554</v>
      </c>
      <c r="L85" s="53">
        <v>74</v>
      </c>
      <c r="M85" s="53">
        <v>12</v>
      </c>
      <c r="N85" s="53">
        <v>9</v>
      </c>
    </row>
    <row r="86" spans="2:14" x14ac:dyDescent="0.25">
      <c r="B86" s="52">
        <v>1966</v>
      </c>
      <c r="C86" s="110">
        <v>4</v>
      </c>
      <c r="D86" s="55">
        <f t="shared" si="26"/>
        <v>42316</v>
      </c>
      <c r="E86" s="53">
        <v>3</v>
      </c>
      <c r="F86" s="53">
        <v>1146</v>
      </c>
      <c r="G86" s="53">
        <v>15033</v>
      </c>
      <c r="H86" s="53">
        <v>15443</v>
      </c>
      <c r="I86" s="53">
        <v>6717</v>
      </c>
      <c r="J86" s="53">
        <v>3189</v>
      </c>
      <c r="K86" s="53">
        <v>643</v>
      </c>
      <c r="L86" s="53">
        <v>125</v>
      </c>
      <c r="M86" s="53">
        <v>12</v>
      </c>
      <c r="N86" s="53">
        <v>5</v>
      </c>
    </row>
    <row r="87" spans="2:14" x14ac:dyDescent="0.25">
      <c r="B87" s="52">
        <v>1966</v>
      </c>
      <c r="C87" s="110">
        <v>5</v>
      </c>
      <c r="D87" s="55">
        <f t="shared" si="26"/>
        <v>34638</v>
      </c>
      <c r="E87" s="53">
        <v>2</v>
      </c>
      <c r="F87" s="53">
        <v>224</v>
      </c>
      <c r="G87" s="53">
        <v>7705</v>
      </c>
      <c r="H87" s="53">
        <v>14240</v>
      </c>
      <c r="I87" s="53">
        <v>7615</v>
      </c>
      <c r="J87" s="53">
        <v>3917</v>
      </c>
      <c r="K87" s="53">
        <v>776</v>
      </c>
      <c r="L87" s="53">
        <v>142</v>
      </c>
      <c r="M87" s="53">
        <v>16</v>
      </c>
      <c r="N87" s="53">
        <v>1</v>
      </c>
    </row>
    <row r="88" spans="2:14" x14ac:dyDescent="0.25">
      <c r="B88" s="52">
        <v>1966</v>
      </c>
      <c r="C88" s="110">
        <v>6</v>
      </c>
      <c r="D88" s="55">
        <f t="shared" si="26"/>
        <v>28040</v>
      </c>
      <c r="E88" s="53" t="s">
        <v>63</v>
      </c>
      <c r="F88" s="53">
        <v>48</v>
      </c>
      <c r="G88" s="53">
        <v>3267</v>
      </c>
      <c r="H88" s="53">
        <v>11156</v>
      </c>
      <c r="I88" s="53">
        <v>8084</v>
      </c>
      <c r="J88" s="53">
        <v>4374</v>
      </c>
      <c r="K88" s="53">
        <v>941</v>
      </c>
      <c r="L88" s="53">
        <v>156</v>
      </c>
      <c r="M88" s="53">
        <v>11</v>
      </c>
      <c r="N88" s="53">
        <v>3</v>
      </c>
    </row>
    <row r="89" spans="2:14" x14ac:dyDescent="0.25">
      <c r="B89" s="52">
        <v>1966</v>
      </c>
      <c r="C89" s="110">
        <v>7</v>
      </c>
      <c r="D89" s="55">
        <f t="shared" si="26"/>
        <v>21802</v>
      </c>
      <c r="E89" s="53" t="s">
        <v>63</v>
      </c>
      <c r="F89" s="53">
        <v>23</v>
      </c>
      <c r="G89" s="53">
        <v>1150</v>
      </c>
      <c r="H89" s="53">
        <v>6996</v>
      </c>
      <c r="I89" s="53">
        <v>7528</v>
      </c>
      <c r="J89" s="53">
        <v>4804</v>
      </c>
      <c r="K89" s="53">
        <v>1057</v>
      </c>
      <c r="L89" s="53">
        <v>226</v>
      </c>
      <c r="M89" s="53">
        <v>17</v>
      </c>
      <c r="N89" s="53">
        <v>1</v>
      </c>
    </row>
    <row r="90" spans="2:14" x14ac:dyDescent="0.25">
      <c r="B90" s="52">
        <v>1966</v>
      </c>
      <c r="C90" s="110">
        <v>8</v>
      </c>
      <c r="D90" s="55">
        <f t="shared" si="26"/>
        <v>17183</v>
      </c>
      <c r="E90" s="53" t="s">
        <v>63</v>
      </c>
      <c r="F90" s="53">
        <v>4</v>
      </c>
      <c r="G90" s="53">
        <v>405</v>
      </c>
      <c r="H90" s="53">
        <v>3766</v>
      </c>
      <c r="I90" s="53">
        <v>6297</v>
      </c>
      <c r="J90" s="53">
        <v>5148</v>
      </c>
      <c r="K90" s="53">
        <v>1299</v>
      </c>
      <c r="L90" s="53">
        <v>246</v>
      </c>
      <c r="M90" s="53">
        <v>17</v>
      </c>
      <c r="N90" s="53">
        <v>1</v>
      </c>
    </row>
    <row r="91" spans="2:14" x14ac:dyDescent="0.25">
      <c r="B91" s="52">
        <v>1966</v>
      </c>
      <c r="C91" s="110">
        <v>9</v>
      </c>
      <c r="D91" s="55">
        <f t="shared" si="26"/>
        <v>12186</v>
      </c>
      <c r="E91" s="53" t="s">
        <v>63</v>
      </c>
      <c r="F91" s="53" t="s">
        <v>63</v>
      </c>
      <c r="G91" s="53">
        <v>137</v>
      </c>
      <c r="H91" s="53">
        <v>1728</v>
      </c>
      <c r="I91" s="53">
        <v>4251</v>
      </c>
      <c r="J91" s="53">
        <v>4569</v>
      </c>
      <c r="K91" s="53">
        <v>1246</v>
      </c>
      <c r="L91" s="53">
        <v>230</v>
      </c>
      <c r="M91" s="53">
        <v>24</v>
      </c>
      <c r="N91" s="53">
        <v>1</v>
      </c>
    </row>
    <row r="92" spans="2:14" x14ac:dyDescent="0.25">
      <c r="B92" s="52">
        <v>1966</v>
      </c>
      <c r="C92" s="110">
        <v>10</v>
      </c>
      <c r="D92" s="55">
        <f t="shared" si="26"/>
        <v>9331</v>
      </c>
      <c r="E92" s="53" t="s">
        <v>63</v>
      </c>
      <c r="F92" s="53" t="s">
        <v>63</v>
      </c>
      <c r="G92" s="53">
        <v>40</v>
      </c>
      <c r="H92" s="53">
        <v>825</v>
      </c>
      <c r="I92" s="53">
        <v>2753</v>
      </c>
      <c r="J92" s="53">
        <v>4090</v>
      </c>
      <c r="K92" s="53">
        <v>1355</v>
      </c>
      <c r="L92" s="53">
        <v>243</v>
      </c>
      <c r="M92" s="53">
        <v>23</v>
      </c>
      <c r="N92" s="53">
        <v>2</v>
      </c>
    </row>
    <row r="93" spans="2:14" x14ac:dyDescent="0.25">
      <c r="B93" s="52">
        <v>1966</v>
      </c>
      <c r="C93" s="110" t="s">
        <v>64</v>
      </c>
      <c r="D93" s="55">
        <f t="shared" si="26"/>
        <v>13914</v>
      </c>
      <c r="E93" s="55" t="s">
        <v>63</v>
      </c>
      <c r="F93" s="55" t="s">
        <v>63</v>
      </c>
      <c r="G93" s="55">
        <v>24</v>
      </c>
      <c r="H93" s="55">
        <v>451</v>
      </c>
      <c r="I93" s="55">
        <v>2722</v>
      </c>
      <c r="J93" s="55">
        <v>6469</v>
      </c>
      <c r="K93" s="55">
        <v>3472</v>
      </c>
      <c r="L93" s="55">
        <v>732</v>
      </c>
      <c r="M93" s="55">
        <v>43</v>
      </c>
      <c r="N93" s="55">
        <v>1</v>
      </c>
    </row>
    <row r="94" spans="2:14" x14ac:dyDescent="0.25">
      <c r="B94" s="52">
        <v>1966</v>
      </c>
      <c r="C94" s="110" t="s">
        <v>65</v>
      </c>
      <c r="D94" s="55">
        <f t="shared" si="26"/>
        <v>728</v>
      </c>
      <c r="E94" s="55" t="s">
        <v>63</v>
      </c>
      <c r="F94" s="55" t="s">
        <v>63</v>
      </c>
      <c r="G94" s="55" t="s">
        <v>63</v>
      </c>
      <c r="H94" s="55">
        <v>2</v>
      </c>
      <c r="I94" s="55">
        <v>51</v>
      </c>
      <c r="J94" s="55">
        <v>269</v>
      </c>
      <c r="K94" s="55">
        <v>304</v>
      </c>
      <c r="L94" s="55">
        <v>97</v>
      </c>
      <c r="M94" s="55">
        <v>5</v>
      </c>
      <c r="N94" s="55" t="s">
        <v>63</v>
      </c>
    </row>
    <row r="95" spans="2:14" x14ac:dyDescent="0.25">
      <c r="B95" s="52">
        <v>1966</v>
      </c>
      <c r="C95" s="110" t="s">
        <v>66</v>
      </c>
      <c r="D95" s="55">
        <f t="shared" si="26"/>
        <v>39</v>
      </c>
      <c r="E95" s="55" t="s">
        <v>63</v>
      </c>
      <c r="F95" s="55" t="s">
        <v>63</v>
      </c>
      <c r="G95" s="55" t="s">
        <v>63</v>
      </c>
      <c r="H95" s="55" t="s">
        <v>63</v>
      </c>
      <c r="I95" s="55">
        <v>2</v>
      </c>
      <c r="J95" s="55">
        <v>9</v>
      </c>
      <c r="K95" s="55">
        <v>21</v>
      </c>
      <c r="L95" s="55">
        <v>6</v>
      </c>
      <c r="M95" s="55">
        <v>1</v>
      </c>
      <c r="N95" s="55" t="s">
        <v>63</v>
      </c>
    </row>
    <row r="96" spans="2:14" x14ac:dyDescent="0.25">
      <c r="B96" s="50">
        <v>1966</v>
      </c>
      <c r="C96" s="111" t="s">
        <v>62</v>
      </c>
      <c r="D96" s="54">
        <f t="shared" si="26"/>
        <v>2314</v>
      </c>
      <c r="E96" s="54" t="s">
        <v>63</v>
      </c>
      <c r="F96" s="54">
        <v>11</v>
      </c>
      <c r="G96" s="54">
        <v>18</v>
      </c>
      <c r="H96" s="54">
        <v>19</v>
      </c>
      <c r="I96" s="54">
        <v>17</v>
      </c>
      <c r="J96" s="54">
        <v>17</v>
      </c>
      <c r="K96" s="54">
        <v>4</v>
      </c>
      <c r="L96" s="54">
        <v>4</v>
      </c>
      <c r="M96" s="54" t="s">
        <v>63</v>
      </c>
      <c r="N96" s="54">
        <v>2224</v>
      </c>
    </row>
    <row r="97" spans="2:14" x14ac:dyDescent="0.25">
      <c r="B97" s="52">
        <v>1967</v>
      </c>
      <c r="C97" s="109" t="s">
        <v>3</v>
      </c>
      <c r="D97" s="51">
        <f t="shared" si="26"/>
        <v>407986</v>
      </c>
      <c r="E97" s="52">
        <f t="shared" ref="E97:N97" si="28">+SUM(E98:E111)</f>
        <v>973</v>
      </c>
      <c r="F97" s="52">
        <f t="shared" si="28"/>
        <v>60835</v>
      </c>
      <c r="G97" s="52">
        <f t="shared" si="28"/>
        <v>115892</v>
      </c>
      <c r="H97" s="52">
        <f t="shared" si="28"/>
        <v>100187</v>
      </c>
      <c r="I97" s="52">
        <f t="shared" si="28"/>
        <v>65895</v>
      </c>
      <c r="J97" s="52">
        <f t="shared" si="28"/>
        <v>45426</v>
      </c>
      <c r="K97" s="52">
        <f t="shared" si="28"/>
        <v>13552</v>
      </c>
      <c r="L97" s="52">
        <f t="shared" si="28"/>
        <v>2621</v>
      </c>
      <c r="M97" s="52">
        <f t="shared" si="28"/>
        <v>234</v>
      </c>
      <c r="N97" s="52">
        <f t="shared" si="28"/>
        <v>2371</v>
      </c>
    </row>
    <row r="98" spans="2:14" x14ac:dyDescent="0.25">
      <c r="B98" s="52">
        <v>1967</v>
      </c>
      <c r="C98" s="110">
        <v>1</v>
      </c>
      <c r="D98" s="55">
        <f t="shared" si="26"/>
        <v>85400</v>
      </c>
      <c r="E98" s="53">
        <v>892</v>
      </c>
      <c r="F98" s="53">
        <v>36222</v>
      </c>
      <c r="G98" s="53">
        <v>30704</v>
      </c>
      <c r="H98" s="53">
        <v>11556</v>
      </c>
      <c r="I98" s="53">
        <v>3830</v>
      </c>
      <c r="J98" s="53">
        <v>1719</v>
      </c>
      <c r="K98" s="53">
        <v>368</v>
      </c>
      <c r="L98" s="53">
        <v>71</v>
      </c>
      <c r="M98" s="53">
        <v>15</v>
      </c>
      <c r="N98" s="53">
        <v>23</v>
      </c>
    </row>
    <row r="99" spans="2:14" x14ac:dyDescent="0.25">
      <c r="B99" s="52">
        <v>1967</v>
      </c>
      <c r="C99" s="110">
        <v>2</v>
      </c>
      <c r="D99" s="55">
        <f t="shared" si="26"/>
        <v>71232</v>
      </c>
      <c r="E99" s="53">
        <v>66</v>
      </c>
      <c r="F99" s="53">
        <v>16586</v>
      </c>
      <c r="G99" s="53">
        <v>31171</v>
      </c>
      <c r="H99" s="53">
        <v>15117</v>
      </c>
      <c r="I99" s="53">
        <v>5393</v>
      </c>
      <c r="J99" s="53">
        <v>2226</v>
      </c>
      <c r="K99" s="53">
        <v>554</v>
      </c>
      <c r="L99" s="53">
        <v>78</v>
      </c>
      <c r="M99" s="53">
        <v>23</v>
      </c>
      <c r="N99" s="53">
        <v>18</v>
      </c>
    </row>
    <row r="100" spans="2:14" x14ac:dyDescent="0.25">
      <c r="B100" s="52">
        <v>1967</v>
      </c>
      <c r="C100" s="110">
        <v>3</v>
      </c>
      <c r="D100" s="55">
        <f t="shared" si="26"/>
        <v>55980</v>
      </c>
      <c r="E100" s="53">
        <v>9</v>
      </c>
      <c r="F100" s="53">
        <v>6129</v>
      </c>
      <c r="G100" s="53">
        <v>23782</v>
      </c>
      <c r="H100" s="53">
        <v>16006</v>
      </c>
      <c r="I100" s="53">
        <v>6452</v>
      </c>
      <c r="J100" s="53">
        <v>2864</v>
      </c>
      <c r="K100" s="53">
        <v>591</v>
      </c>
      <c r="L100" s="53">
        <v>104</v>
      </c>
      <c r="M100" s="53">
        <v>7</v>
      </c>
      <c r="N100" s="53">
        <v>36</v>
      </c>
    </row>
    <row r="101" spans="2:14" x14ac:dyDescent="0.25">
      <c r="B101" s="52">
        <v>1967</v>
      </c>
      <c r="C101" s="110">
        <v>4</v>
      </c>
      <c r="D101" s="55">
        <f t="shared" si="26"/>
        <v>45365</v>
      </c>
      <c r="E101" s="53">
        <v>2</v>
      </c>
      <c r="F101" s="53">
        <v>1276</v>
      </c>
      <c r="G101" s="53">
        <v>15822</v>
      </c>
      <c r="H101" s="53">
        <v>16537</v>
      </c>
      <c r="I101" s="53">
        <v>7266</v>
      </c>
      <c r="J101" s="53">
        <v>3587</v>
      </c>
      <c r="K101" s="53">
        <v>706</v>
      </c>
      <c r="L101" s="53">
        <v>111</v>
      </c>
      <c r="M101" s="53">
        <v>21</v>
      </c>
      <c r="N101" s="53">
        <v>37</v>
      </c>
    </row>
    <row r="102" spans="2:14" x14ac:dyDescent="0.25">
      <c r="B102" s="52">
        <v>1967</v>
      </c>
      <c r="C102" s="110">
        <v>5</v>
      </c>
      <c r="D102" s="55">
        <f t="shared" si="26"/>
        <v>37067</v>
      </c>
      <c r="E102" s="53">
        <v>4</v>
      </c>
      <c r="F102" s="53">
        <v>423</v>
      </c>
      <c r="G102" s="53">
        <v>8498</v>
      </c>
      <c r="H102" s="53">
        <v>14860</v>
      </c>
      <c r="I102" s="53">
        <v>8108</v>
      </c>
      <c r="J102" s="53">
        <v>4104</v>
      </c>
      <c r="K102" s="53">
        <v>846</v>
      </c>
      <c r="L102" s="53">
        <v>188</v>
      </c>
      <c r="M102" s="53">
        <v>16</v>
      </c>
      <c r="N102" s="53">
        <v>20</v>
      </c>
    </row>
    <row r="103" spans="2:14" x14ac:dyDescent="0.25">
      <c r="B103" s="52">
        <v>1967</v>
      </c>
      <c r="C103" s="110">
        <v>6</v>
      </c>
      <c r="D103" s="55">
        <f t="shared" si="26"/>
        <v>30232</v>
      </c>
      <c r="E103" s="53" t="s">
        <v>63</v>
      </c>
      <c r="F103" s="53">
        <v>151</v>
      </c>
      <c r="G103" s="53">
        <v>3690</v>
      </c>
      <c r="H103" s="53">
        <v>11800</v>
      </c>
      <c r="I103" s="53">
        <v>8603</v>
      </c>
      <c r="J103" s="53">
        <v>4753</v>
      </c>
      <c r="K103" s="53">
        <v>1046</v>
      </c>
      <c r="L103" s="53">
        <v>161</v>
      </c>
      <c r="M103" s="53">
        <v>3</v>
      </c>
      <c r="N103" s="53">
        <v>25</v>
      </c>
    </row>
    <row r="104" spans="2:14" x14ac:dyDescent="0.25">
      <c r="B104" s="52">
        <v>1967</v>
      </c>
      <c r="C104" s="110">
        <v>7</v>
      </c>
      <c r="D104" s="55">
        <f t="shared" si="26"/>
        <v>22907</v>
      </c>
      <c r="E104" s="53" t="s">
        <v>63</v>
      </c>
      <c r="F104" s="53">
        <v>32</v>
      </c>
      <c r="G104" s="53">
        <v>1286</v>
      </c>
      <c r="H104" s="53">
        <v>7622</v>
      </c>
      <c r="I104" s="53">
        <v>7885</v>
      </c>
      <c r="J104" s="53">
        <v>4678</v>
      </c>
      <c r="K104" s="53">
        <v>1170</v>
      </c>
      <c r="L104" s="53">
        <v>203</v>
      </c>
      <c r="M104" s="53">
        <v>18</v>
      </c>
      <c r="N104" s="53">
        <v>13</v>
      </c>
    </row>
    <row r="105" spans="2:14" x14ac:dyDescent="0.25">
      <c r="B105" s="52">
        <v>1967</v>
      </c>
      <c r="C105" s="110">
        <v>8</v>
      </c>
      <c r="D105" s="55">
        <f t="shared" si="26"/>
        <v>18627</v>
      </c>
      <c r="E105" s="53" t="s">
        <v>63</v>
      </c>
      <c r="F105" s="53">
        <v>7</v>
      </c>
      <c r="G105" s="53">
        <v>732</v>
      </c>
      <c r="H105" s="53">
        <v>3799</v>
      </c>
      <c r="I105" s="53">
        <v>7067</v>
      </c>
      <c r="J105" s="53">
        <v>5279</v>
      </c>
      <c r="K105" s="53">
        <v>1412</v>
      </c>
      <c r="L105" s="53">
        <v>265</v>
      </c>
      <c r="M105" s="53">
        <v>28</v>
      </c>
      <c r="N105" s="53">
        <v>38</v>
      </c>
    </row>
    <row r="106" spans="2:14" x14ac:dyDescent="0.25">
      <c r="B106" s="52">
        <v>1967</v>
      </c>
      <c r="C106" s="110">
        <v>9</v>
      </c>
      <c r="D106" s="55">
        <f t="shared" si="26"/>
        <v>13420</v>
      </c>
      <c r="E106" s="53" t="s">
        <v>63</v>
      </c>
      <c r="F106" s="53" t="s">
        <v>63</v>
      </c>
      <c r="G106" s="53">
        <v>145</v>
      </c>
      <c r="H106" s="53">
        <v>1521</v>
      </c>
      <c r="I106" s="53">
        <v>4968</v>
      </c>
      <c r="J106" s="53">
        <v>5032</v>
      </c>
      <c r="K106" s="53">
        <v>1438</v>
      </c>
      <c r="L106" s="53">
        <v>274</v>
      </c>
      <c r="M106" s="53">
        <v>28</v>
      </c>
      <c r="N106" s="53">
        <v>14</v>
      </c>
    </row>
    <row r="107" spans="2:14" x14ac:dyDescent="0.25">
      <c r="B107" s="52">
        <v>1967</v>
      </c>
      <c r="C107" s="110">
        <v>10</v>
      </c>
      <c r="D107" s="55">
        <f t="shared" si="26"/>
        <v>9545</v>
      </c>
      <c r="E107" s="53" t="s">
        <v>63</v>
      </c>
      <c r="F107" s="53" t="s">
        <v>63</v>
      </c>
      <c r="G107" s="53">
        <v>39</v>
      </c>
      <c r="H107" s="53">
        <v>873</v>
      </c>
      <c r="I107" s="53">
        <v>2901</v>
      </c>
      <c r="J107" s="53">
        <v>4063</v>
      </c>
      <c r="K107" s="53">
        <v>1368</v>
      </c>
      <c r="L107" s="53">
        <v>286</v>
      </c>
      <c r="M107" s="53">
        <v>12</v>
      </c>
      <c r="N107" s="53">
        <v>3</v>
      </c>
    </row>
    <row r="108" spans="2:14" x14ac:dyDescent="0.25">
      <c r="B108" s="52">
        <v>1967</v>
      </c>
      <c r="C108" s="110" t="s">
        <v>64</v>
      </c>
      <c r="D108" s="55">
        <f t="shared" si="26"/>
        <v>14948</v>
      </c>
      <c r="E108" s="55" t="s">
        <v>63</v>
      </c>
      <c r="F108" s="55" t="s">
        <v>63</v>
      </c>
      <c r="G108" s="55">
        <v>11</v>
      </c>
      <c r="H108" s="55">
        <v>469</v>
      </c>
      <c r="I108" s="55">
        <v>3227</v>
      </c>
      <c r="J108" s="55">
        <v>6758</v>
      </c>
      <c r="K108" s="55">
        <v>3706</v>
      </c>
      <c r="L108" s="55">
        <v>728</v>
      </c>
      <c r="M108" s="55">
        <v>44</v>
      </c>
      <c r="N108" s="55">
        <v>5</v>
      </c>
    </row>
    <row r="109" spans="2:14" x14ac:dyDescent="0.25">
      <c r="B109" s="52">
        <v>1967</v>
      </c>
      <c r="C109" s="110" t="s">
        <v>65</v>
      </c>
      <c r="D109" s="55">
        <f t="shared" si="26"/>
        <v>779</v>
      </c>
      <c r="E109" s="55" t="s">
        <v>63</v>
      </c>
      <c r="F109" s="55" t="s">
        <v>63</v>
      </c>
      <c r="G109" s="55" t="s">
        <v>63</v>
      </c>
      <c r="H109" s="55">
        <v>11</v>
      </c>
      <c r="I109" s="55">
        <v>66</v>
      </c>
      <c r="J109" s="55">
        <v>249</v>
      </c>
      <c r="K109" s="55">
        <v>315</v>
      </c>
      <c r="L109" s="55">
        <v>130</v>
      </c>
      <c r="M109" s="55">
        <v>7</v>
      </c>
      <c r="N109" s="55">
        <v>1</v>
      </c>
    </row>
    <row r="110" spans="2:14" x14ac:dyDescent="0.25">
      <c r="B110" s="52">
        <v>1967</v>
      </c>
      <c r="C110" s="110" t="s">
        <v>66</v>
      </c>
      <c r="D110" s="55">
        <f t="shared" si="26"/>
        <v>149</v>
      </c>
      <c r="E110" s="55" t="s">
        <v>63</v>
      </c>
      <c r="F110" s="55" t="s">
        <v>63</v>
      </c>
      <c r="G110" s="55" t="s">
        <v>63</v>
      </c>
      <c r="H110" s="55" t="s">
        <v>63</v>
      </c>
      <c r="I110" s="55">
        <v>65</v>
      </c>
      <c r="J110" s="55">
        <v>43</v>
      </c>
      <c r="K110" s="55">
        <v>20</v>
      </c>
      <c r="L110" s="55">
        <v>17</v>
      </c>
      <c r="M110" s="55">
        <v>2</v>
      </c>
      <c r="N110" s="55">
        <v>2</v>
      </c>
    </row>
    <row r="111" spans="2:14" x14ac:dyDescent="0.25">
      <c r="B111" s="50">
        <v>1967</v>
      </c>
      <c r="C111" s="111" t="s">
        <v>62</v>
      </c>
      <c r="D111" s="54">
        <f t="shared" si="26"/>
        <v>2335</v>
      </c>
      <c r="E111" s="54" t="s">
        <v>63</v>
      </c>
      <c r="F111" s="54">
        <v>9</v>
      </c>
      <c r="G111" s="54">
        <v>12</v>
      </c>
      <c r="H111" s="54">
        <v>16</v>
      </c>
      <c r="I111" s="54">
        <v>64</v>
      </c>
      <c r="J111" s="54">
        <v>71</v>
      </c>
      <c r="K111" s="54">
        <v>12</v>
      </c>
      <c r="L111" s="54">
        <v>5</v>
      </c>
      <c r="M111" s="54">
        <v>10</v>
      </c>
      <c r="N111" s="54">
        <v>2136</v>
      </c>
    </row>
    <row r="112" spans="2:14" x14ac:dyDescent="0.25">
      <c r="B112" s="52">
        <v>1968</v>
      </c>
      <c r="C112" s="109" t="s">
        <v>3</v>
      </c>
      <c r="D112" s="51">
        <f t="shared" si="26"/>
        <v>384678</v>
      </c>
      <c r="E112" s="52">
        <f t="shared" ref="E112:N112" si="29">+SUM(E113:E126)</f>
        <v>992</v>
      </c>
      <c r="F112" s="52">
        <f t="shared" si="29"/>
        <v>59080</v>
      </c>
      <c r="G112" s="52">
        <f t="shared" si="29"/>
        <v>110798</v>
      </c>
      <c r="H112" s="52">
        <f t="shared" si="29"/>
        <v>92124</v>
      </c>
      <c r="I112" s="52">
        <f t="shared" si="29"/>
        <v>61170</v>
      </c>
      <c r="J112" s="52">
        <f t="shared" si="29"/>
        <v>41988</v>
      </c>
      <c r="K112" s="52">
        <f t="shared" si="29"/>
        <v>13201</v>
      </c>
      <c r="L112" s="52">
        <f t="shared" si="29"/>
        <v>2493</v>
      </c>
      <c r="M112" s="52">
        <f t="shared" si="29"/>
        <v>212</v>
      </c>
      <c r="N112" s="52">
        <f t="shared" si="29"/>
        <v>2620</v>
      </c>
    </row>
    <row r="113" spans="2:14" x14ac:dyDescent="0.25">
      <c r="B113" s="52">
        <v>1968</v>
      </c>
      <c r="C113" s="110">
        <v>1</v>
      </c>
      <c r="D113" s="55">
        <f t="shared" si="26"/>
        <v>80983</v>
      </c>
      <c r="E113" s="53">
        <v>936</v>
      </c>
      <c r="F113" s="53">
        <v>35362</v>
      </c>
      <c r="G113" s="53">
        <v>29170</v>
      </c>
      <c r="H113" s="53">
        <v>9958</v>
      </c>
      <c r="I113" s="53">
        <v>3453</v>
      </c>
      <c r="J113" s="53">
        <v>1477</v>
      </c>
      <c r="K113" s="53">
        <v>391</v>
      </c>
      <c r="L113" s="53">
        <v>66</v>
      </c>
      <c r="M113" s="53">
        <v>13</v>
      </c>
      <c r="N113" s="53">
        <v>157</v>
      </c>
    </row>
    <row r="114" spans="2:14" x14ac:dyDescent="0.25">
      <c r="B114" s="52">
        <v>1968</v>
      </c>
      <c r="C114" s="110">
        <v>2</v>
      </c>
      <c r="D114" s="55">
        <f t="shared" si="26"/>
        <v>66794</v>
      </c>
      <c r="E114" s="53">
        <v>51</v>
      </c>
      <c r="F114" s="53">
        <v>16393</v>
      </c>
      <c r="G114" s="53">
        <v>29530</v>
      </c>
      <c r="H114" s="53">
        <v>13366</v>
      </c>
      <c r="I114" s="53">
        <v>4929</v>
      </c>
      <c r="J114" s="53">
        <v>1992</v>
      </c>
      <c r="K114" s="53">
        <v>431</v>
      </c>
      <c r="L114" s="53">
        <v>77</v>
      </c>
      <c r="M114" s="53">
        <v>6</v>
      </c>
      <c r="N114" s="53">
        <v>19</v>
      </c>
    </row>
    <row r="115" spans="2:14" x14ac:dyDescent="0.25">
      <c r="B115" s="52">
        <v>1968</v>
      </c>
      <c r="C115" s="110">
        <v>3</v>
      </c>
      <c r="D115" s="55">
        <f t="shared" si="26"/>
        <v>51922</v>
      </c>
      <c r="E115" s="53">
        <v>4</v>
      </c>
      <c r="F115" s="53">
        <v>5512</v>
      </c>
      <c r="G115" s="53">
        <v>22786</v>
      </c>
      <c r="H115" s="53">
        <v>14666</v>
      </c>
      <c r="I115" s="53">
        <v>5912</v>
      </c>
      <c r="J115" s="53">
        <v>2413</v>
      </c>
      <c r="K115" s="53">
        <v>519</v>
      </c>
      <c r="L115" s="53">
        <v>91</v>
      </c>
      <c r="M115" s="53">
        <v>11</v>
      </c>
      <c r="N115" s="53">
        <v>8</v>
      </c>
    </row>
    <row r="116" spans="2:14" x14ac:dyDescent="0.25">
      <c r="B116" s="52">
        <v>1968</v>
      </c>
      <c r="C116" s="110">
        <v>4</v>
      </c>
      <c r="D116" s="55">
        <f t="shared" si="26"/>
        <v>41953</v>
      </c>
      <c r="E116" s="53">
        <v>1</v>
      </c>
      <c r="F116" s="53">
        <v>1425</v>
      </c>
      <c r="G116" s="53">
        <v>15183</v>
      </c>
      <c r="H116" s="53">
        <v>14732</v>
      </c>
      <c r="I116" s="53">
        <v>6735</v>
      </c>
      <c r="J116" s="53">
        <v>3058</v>
      </c>
      <c r="K116" s="53">
        <v>708</v>
      </c>
      <c r="L116" s="53">
        <v>98</v>
      </c>
      <c r="M116" s="53">
        <v>8</v>
      </c>
      <c r="N116" s="53">
        <v>5</v>
      </c>
    </row>
    <row r="117" spans="2:14" x14ac:dyDescent="0.25">
      <c r="B117" s="52">
        <v>1968</v>
      </c>
      <c r="C117" s="110">
        <v>5</v>
      </c>
      <c r="D117" s="55">
        <f t="shared" si="26"/>
        <v>33822</v>
      </c>
      <c r="E117" s="53" t="s">
        <v>63</v>
      </c>
      <c r="F117" s="53">
        <v>291</v>
      </c>
      <c r="G117" s="53">
        <v>8122</v>
      </c>
      <c r="H117" s="53">
        <v>13577</v>
      </c>
      <c r="I117" s="53">
        <v>7231</v>
      </c>
      <c r="J117" s="53">
        <v>3647</v>
      </c>
      <c r="K117" s="53">
        <v>818</v>
      </c>
      <c r="L117" s="53">
        <v>120</v>
      </c>
      <c r="M117" s="53">
        <v>12</v>
      </c>
      <c r="N117" s="53">
        <v>4</v>
      </c>
    </row>
    <row r="118" spans="2:14" x14ac:dyDescent="0.25">
      <c r="B118" s="52">
        <v>1968</v>
      </c>
      <c r="C118" s="110">
        <v>6</v>
      </c>
      <c r="D118" s="55">
        <f t="shared" si="26"/>
        <v>27667</v>
      </c>
      <c r="E118" s="53" t="s">
        <v>63</v>
      </c>
      <c r="F118" s="53">
        <v>68</v>
      </c>
      <c r="G118" s="53">
        <v>3688</v>
      </c>
      <c r="H118" s="53">
        <v>11028</v>
      </c>
      <c r="I118" s="53">
        <v>7519</v>
      </c>
      <c r="J118" s="53">
        <v>4227</v>
      </c>
      <c r="K118" s="53">
        <v>947</v>
      </c>
      <c r="L118" s="53">
        <v>169</v>
      </c>
      <c r="M118" s="53">
        <v>20</v>
      </c>
      <c r="N118" s="53">
        <v>1</v>
      </c>
    </row>
    <row r="119" spans="2:14" x14ac:dyDescent="0.25">
      <c r="B119" s="52">
        <v>1968</v>
      </c>
      <c r="C119" s="110">
        <v>7</v>
      </c>
      <c r="D119" s="55">
        <f t="shared" si="26"/>
        <v>21607</v>
      </c>
      <c r="E119" s="53" t="s">
        <v>63</v>
      </c>
      <c r="F119" s="53">
        <v>28</v>
      </c>
      <c r="G119" s="53">
        <v>1454</v>
      </c>
      <c r="H119" s="53">
        <v>7185</v>
      </c>
      <c r="I119" s="53">
        <v>7372</v>
      </c>
      <c r="J119" s="53">
        <v>4257</v>
      </c>
      <c r="K119" s="53">
        <v>1110</v>
      </c>
      <c r="L119" s="53">
        <v>182</v>
      </c>
      <c r="M119" s="53">
        <v>19</v>
      </c>
      <c r="N119" s="53" t="s">
        <v>63</v>
      </c>
    </row>
    <row r="120" spans="2:14" x14ac:dyDescent="0.25">
      <c r="B120" s="52">
        <v>1968</v>
      </c>
      <c r="C120" s="110">
        <v>8</v>
      </c>
      <c r="D120" s="55">
        <f t="shared" si="26"/>
        <v>17230</v>
      </c>
      <c r="E120" s="53" t="s">
        <v>63</v>
      </c>
      <c r="F120" s="53" t="s">
        <v>63</v>
      </c>
      <c r="G120" s="53">
        <v>558</v>
      </c>
      <c r="H120" s="53">
        <v>3995</v>
      </c>
      <c r="I120" s="53">
        <v>6419</v>
      </c>
      <c r="J120" s="53">
        <v>4712</v>
      </c>
      <c r="K120" s="53">
        <v>1294</v>
      </c>
      <c r="L120" s="53">
        <v>233</v>
      </c>
      <c r="M120" s="53">
        <v>19</v>
      </c>
      <c r="N120" s="53" t="s">
        <v>63</v>
      </c>
    </row>
    <row r="121" spans="2:14" x14ac:dyDescent="0.25">
      <c r="B121" s="52">
        <v>1968</v>
      </c>
      <c r="C121" s="110">
        <v>9</v>
      </c>
      <c r="D121" s="55">
        <f t="shared" si="26"/>
        <v>12658</v>
      </c>
      <c r="E121" s="53" t="s">
        <v>63</v>
      </c>
      <c r="F121" s="53" t="s">
        <v>63</v>
      </c>
      <c r="G121" s="53">
        <v>191</v>
      </c>
      <c r="H121" s="53">
        <v>2025</v>
      </c>
      <c r="I121" s="53">
        <v>4596</v>
      </c>
      <c r="J121" s="53">
        <v>4311</v>
      </c>
      <c r="K121" s="53">
        <v>1271</v>
      </c>
      <c r="L121" s="53">
        <v>251</v>
      </c>
      <c r="M121" s="53">
        <v>13</v>
      </c>
      <c r="N121" s="53" t="s">
        <v>63</v>
      </c>
    </row>
    <row r="122" spans="2:14" x14ac:dyDescent="0.25">
      <c r="B122" s="52">
        <v>1968</v>
      </c>
      <c r="C122" s="110">
        <v>10</v>
      </c>
      <c r="D122" s="55">
        <f t="shared" si="26"/>
        <v>9935</v>
      </c>
      <c r="E122" s="53" t="s">
        <v>63</v>
      </c>
      <c r="F122" s="53" t="s">
        <v>63</v>
      </c>
      <c r="G122" s="53">
        <v>64</v>
      </c>
      <c r="H122" s="53">
        <v>941</v>
      </c>
      <c r="I122" s="53">
        <v>3278</v>
      </c>
      <c r="J122" s="53">
        <v>3960</v>
      </c>
      <c r="K122" s="53">
        <v>1421</v>
      </c>
      <c r="L122" s="53">
        <v>245</v>
      </c>
      <c r="M122" s="53">
        <v>25</v>
      </c>
      <c r="N122" s="53">
        <v>1</v>
      </c>
    </row>
    <row r="123" spans="2:14" x14ac:dyDescent="0.25">
      <c r="B123" s="52">
        <v>1968</v>
      </c>
      <c r="C123" s="110" t="s">
        <v>64</v>
      </c>
      <c r="D123" s="55">
        <f t="shared" si="26"/>
        <v>16567</v>
      </c>
      <c r="E123" s="55" t="s">
        <v>63</v>
      </c>
      <c r="F123" s="55" t="s">
        <v>63</v>
      </c>
      <c r="G123" s="55">
        <v>51</v>
      </c>
      <c r="H123" s="55">
        <v>640</v>
      </c>
      <c r="I123" s="55">
        <v>3680</v>
      </c>
      <c r="J123" s="55">
        <v>7495</v>
      </c>
      <c r="K123" s="55">
        <v>3832</v>
      </c>
      <c r="L123" s="55">
        <v>810</v>
      </c>
      <c r="M123" s="55">
        <v>59</v>
      </c>
      <c r="N123" s="55" t="s">
        <v>63</v>
      </c>
    </row>
    <row r="124" spans="2:14" x14ac:dyDescent="0.25">
      <c r="B124" s="52">
        <v>1968</v>
      </c>
      <c r="C124" s="110" t="s">
        <v>65</v>
      </c>
      <c r="D124" s="55">
        <f t="shared" si="26"/>
        <v>1084</v>
      </c>
      <c r="E124" s="55" t="s">
        <v>63</v>
      </c>
      <c r="F124" s="55" t="s">
        <v>63</v>
      </c>
      <c r="G124" s="55" t="s">
        <v>63</v>
      </c>
      <c r="H124" s="55">
        <v>9</v>
      </c>
      <c r="I124" s="55">
        <v>43</v>
      </c>
      <c r="J124" s="55">
        <v>432</v>
      </c>
      <c r="K124" s="55">
        <v>450</v>
      </c>
      <c r="L124" s="55">
        <v>144</v>
      </c>
      <c r="M124" s="55">
        <v>6</v>
      </c>
      <c r="N124" s="55" t="s">
        <v>63</v>
      </c>
    </row>
    <row r="125" spans="2:14" x14ac:dyDescent="0.25">
      <c r="B125" s="52">
        <v>1968</v>
      </c>
      <c r="C125" s="110" t="s">
        <v>66</v>
      </c>
      <c r="D125" s="55">
        <f t="shared" si="26"/>
        <v>7</v>
      </c>
      <c r="E125" s="55" t="s">
        <v>63</v>
      </c>
      <c r="F125" s="55" t="s">
        <v>63</v>
      </c>
      <c r="G125" s="55" t="s">
        <v>63</v>
      </c>
      <c r="H125" s="55" t="s">
        <v>63</v>
      </c>
      <c r="I125" s="55">
        <v>1</v>
      </c>
      <c r="J125" s="55" t="s">
        <v>63</v>
      </c>
      <c r="K125" s="55">
        <v>2</v>
      </c>
      <c r="L125" s="55">
        <v>4</v>
      </c>
      <c r="M125" s="55" t="s">
        <v>63</v>
      </c>
      <c r="N125" s="55" t="s">
        <v>63</v>
      </c>
    </row>
    <row r="126" spans="2:14" x14ac:dyDescent="0.25">
      <c r="B126" s="50">
        <v>1968</v>
      </c>
      <c r="C126" s="111" t="s">
        <v>62</v>
      </c>
      <c r="D126" s="54">
        <f t="shared" si="26"/>
        <v>2449</v>
      </c>
      <c r="E126" s="54" t="s">
        <v>63</v>
      </c>
      <c r="F126" s="54">
        <v>1</v>
      </c>
      <c r="G126" s="54">
        <v>1</v>
      </c>
      <c r="H126" s="54">
        <v>2</v>
      </c>
      <c r="I126" s="54">
        <v>2</v>
      </c>
      <c r="J126" s="54">
        <v>7</v>
      </c>
      <c r="K126" s="54">
        <v>7</v>
      </c>
      <c r="L126" s="54">
        <v>3</v>
      </c>
      <c r="M126" s="54">
        <v>1</v>
      </c>
      <c r="N126" s="54">
        <v>2425</v>
      </c>
    </row>
    <row r="127" spans="2:14" x14ac:dyDescent="0.25">
      <c r="B127" s="52">
        <v>1969</v>
      </c>
      <c r="C127" s="109" t="s">
        <v>3</v>
      </c>
      <c r="D127" s="51">
        <f t="shared" si="26"/>
        <v>397019</v>
      </c>
      <c r="E127" s="52">
        <f t="shared" ref="E127:N127" si="30">+SUM(E128:E141)</f>
        <v>983</v>
      </c>
      <c r="F127" s="52">
        <f t="shared" si="30"/>
        <v>61693</v>
      </c>
      <c r="G127" s="52">
        <f t="shared" si="30"/>
        <v>116933</v>
      </c>
      <c r="H127" s="52">
        <f t="shared" si="30"/>
        <v>94099</v>
      </c>
      <c r="I127" s="52">
        <f t="shared" si="30"/>
        <v>61863</v>
      </c>
      <c r="J127" s="52">
        <f t="shared" si="30"/>
        <v>42318</v>
      </c>
      <c r="K127" s="52">
        <f t="shared" si="30"/>
        <v>13509</v>
      </c>
      <c r="L127" s="52">
        <f t="shared" si="30"/>
        <v>2567</v>
      </c>
      <c r="M127" s="52">
        <f t="shared" si="30"/>
        <v>174</v>
      </c>
      <c r="N127" s="52">
        <f t="shared" si="30"/>
        <v>2880</v>
      </c>
    </row>
    <row r="128" spans="2:14" x14ac:dyDescent="0.25">
      <c r="B128" s="52">
        <v>1969</v>
      </c>
      <c r="C128" s="110">
        <v>1</v>
      </c>
      <c r="D128" s="55">
        <f t="shared" si="26"/>
        <v>87518</v>
      </c>
      <c r="E128" s="53">
        <v>923</v>
      </c>
      <c r="F128" s="53">
        <v>37219</v>
      </c>
      <c r="G128" s="53">
        <v>31990</v>
      </c>
      <c r="H128" s="53">
        <v>11255</v>
      </c>
      <c r="I128" s="53">
        <v>3752</v>
      </c>
      <c r="J128" s="53">
        <v>1664</v>
      </c>
      <c r="K128" s="53">
        <v>421</v>
      </c>
      <c r="L128" s="53">
        <v>89</v>
      </c>
      <c r="M128" s="53">
        <v>16</v>
      </c>
      <c r="N128" s="53">
        <v>189</v>
      </c>
    </row>
    <row r="129" spans="2:14" x14ac:dyDescent="0.25">
      <c r="B129" s="52">
        <v>1969</v>
      </c>
      <c r="C129" s="110">
        <v>2</v>
      </c>
      <c r="D129" s="55">
        <f t="shared" si="26"/>
        <v>72377</v>
      </c>
      <c r="E129" s="53">
        <v>52</v>
      </c>
      <c r="F129" s="53">
        <v>17326</v>
      </c>
      <c r="G129" s="53">
        <v>32130</v>
      </c>
      <c r="H129" s="53">
        <v>14615</v>
      </c>
      <c r="I129" s="53">
        <v>5418</v>
      </c>
      <c r="J129" s="53">
        <v>2208</v>
      </c>
      <c r="K129" s="53">
        <v>513</v>
      </c>
      <c r="L129" s="53">
        <v>74</v>
      </c>
      <c r="M129" s="53">
        <v>13</v>
      </c>
      <c r="N129" s="53">
        <v>28</v>
      </c>
    </row>
    <row r="130" spans="2:14" x14ac:dyDescent="0.25">
      <c r="B130" s="52">
        <v>1969</v>
      </c>
      <c r="C130" s="110">
        <v>3</v>
      </c>
      <c r="D130" s="55">
        <f t="shared" si="26"/>
        <v>55460</v>
      </c>
      <c r="E130" s="53">
        <v>7</v>
      </c>
      <c r="F130" s="53">
        <v>5605</v>
      </c>
      <c r="G130" s="53">
        <v>24434</v>
      </c>
      <c r="H130" s="53">
        <v>15488</v>
      </c>
      <c r="I130" s="53">
        <v>6460</v>
      </c>
      <c r="J130" s="53">
        <v>2747</v>
      </c>
      <c r="K130" s="53">
        <v>600</v>
      </c>
      <c r="L130" s="53">
        <v>93</v>
      </c>
      <c r="M130" s="53">
        <v>13</v>
      </c>
      <c r="N130" s="53">
        <v>13</v>
      </c>
    </row>
    <row r="131" spans="2:14" x14ac:dyDescent="0.25">
      <c r="B131" s="52">
        <v>1969</v>
      </c>
      <c r="C131" s="110">
        <v>4</v>
      </c>
      <c r="D131" s="55">
        <f t="shared" si="26"/>
        <v>43005</v>
      </c>
      <c r="E131" s="53" t="s">
        <v>63</v>
      </c>
      <c r="F131" s="53">
        <v>1234</v>
      </c>
      <c r="G131" s="53">
        <v>15576</v>
      </c>
      <c r="H131" s="53">
        <v>15165</v>
      </c>
      <c r="I131" s="53">
        <v>6951</v>
      </c>
      <c r="J131" s="53">
        <v>3252</v>
      </c>
      <c r="K131" s="53">
        <v>705</v>
      </c>
      <c r="L131" s="53">
        <v>106</v>
      </c>
      <c r="M131" s="53">
        <v>8</v>
      </c>
      <c r="N131" s="53">
        <v>8</v>
      </c>
    </row>
    <row r="132" spans="2:14" x14ac:dyDescent="0.25">
      <c r="B132" s="52">
        <v>1969</v>
      </c>
      <c r="C132" s="110">
        <v>5</v>
      </c>
      <c r="D132" s="55">
        <f t="shared" si="26"/>
        <v>33466</v>
      </c>
      <c r="E132" s="53" t="s">
        <v>63</v>
      </c>
      <c r="F132" s="53">
        <v>234</v>
      </c>
      <c r="G132" s="53">
        <v>7718</v>
      </c>
      <c r="H132" s="53">
        <v>13414</v>
      </c>
      <c r="I132" s="53">
        <v>7421</v>
      </c>
      <c r="J132" s="53">
        <v>3671</v>
      </c>
      <c r="K132" s="53">
        <v>838</v>
      </c>
      <c r="L132" s="53">
        <v>154</v>
      </c>
      <c r="M132" s="53">
        <v>12</v>
      </c>
      <c r="N132" s="53">
        <v>4</v>
      </c>
    </row>
    <row r="133" spans="2:14" x14ac:dyDescent="0.25">
      <c r="B133" s="52">
        <v>1969</v>
      </c>
      <c r="C133" s="110">
        <v>6</v>
      </c>
      <c r="D133" s="55">
        <f t="shared" si="26"/>
        <v>27408</v>
      </c>
      <c r="E133" s="53" t="s">
        <v>63</v>
      </c>
      <c r="F133" s="53">
        <v>41</v>
      </c>
      <c r="G133" s="53">
        <v>3234</v>
      </c>
      <c r="H133" s="53">
        <v>10732</v>
      </c>
      <c r="I133" s="53">
        <v>7826</v>
      </c>
      <c r="J133" s="53">
        <v>4284</v>
      </c>
      <c r="K133" s="53">
        <v>1079</v>
      </c>
      <c r="L133" s="53">
        <v>192</v>
      </c>
      <c r="M133" s="53">
        <v>18</v>
      </c>
      <c r="N133" s="53">
        <v>2</v>
      </c>
    </row>
    <row r="134" spans="2:14" x14ac:dyDescent="0.25">
      <c r="B134" s="52">
        <v>1969</v>
      </c>
      <c r="C134" s="110">
        <v>7</v>
      </c>
      <c r="D134" s="55">
        <f t="shared" si="26"/>
        <v>21382</v>
      </c>
      <c r="E134" s="53" t="s">
        <v>63</v>
      </c>
      <c r="F134" s="53">
        <v>16</v>
      </c>
      <c r="G134" s="53">
        <v>1207</v>
      </c>
      <c r="H134" s="53">
        <v>6869</v>
      </c>
      <c r="I134" s="53">
        <v>7476</v>
      </c>
      <c r="J134" s="53">
        <v>4468</v>
      </c>
      <c r="K134" s="53">
        <v>1106</v>
      </c>
      <c r="L134" s="53">
        <v>220</v>
      </c>
      <c r="M134" s="53">
        <v>18</v>
      </c>
      <c r="N134" s="53">
        <v>2</v>
      </c>
    </row>
    <row r="135" spans="2:14" x14ac:dyDescent="0.25">
      <c r="B135" s="52">
        <v>1969</v>
      </c>
      <c r="C135" s="110">
        <v>8</v>
      </c>
      <c r="D135" s="55">
        <f t="shared" ref="D135:D198" si="31">+SUM(E135:N135)</f>
        <v>17075</v>
      </c>
      <c r="E135" s="53" t="s">
        <v>63</v>
      </c>
      <c r="F135" s="53">
        <v>7</v>
      </c>
      <c r="G135" s="53">
        <v>397</v>
      </c>
      <c r="H135" s="53">
        <v>3676</v>
      </c>
      <c r="I135" s="53">
        <v>6477</v>
      </c>
      <c r="J135" s="53">
        <v>4922</v>
      </c>
      <c r="K135" s="53">
        <v>1354</v>
      </c>
      <c r="L135" s="53">
        <v>229</v>
      </c>
      <c r="M135" s="53">
        <v>13</v>
      </c>
      <c r="N135" s="53" t="s">
        <v>63</v>
      </c>
    </row>
    <row r="136" spans="2:14" x14ac:dyDescent="0.25">
      <c r="B136" s="52">
        <v>1969</v>
      </c>
      <c r="C136" s="110">
        <v>9</v>
      </c>
      <c r="D136" s="55">
        <f t="shared" si="31"/>
        <v>12250</v>
      </c>
      <c r="E136" s="53">
        <v>1</v>
      </c>
      <c r="F136" s="53">
        <v>1</v>
      </c>
      <c r="G136" s="53">
        <v>156</v>
      </c>
      <c r="H136" s="53">
        <v>1728</v>
      </c>
      <c r="I136" s="53">
        <v>4455</v>
      </c>
      <c r="J136" s="53">
        <v>4302</v>
      </c>
      <c r="K136" s="53">
        <v>1371</v>
      </c>
      <c r="L136" s="53">
        <v>222</v>
      </c>
      <c r="M136" s="53">
        <v>13</v>
      </c>
      <c r="N136" s="53">
        <v>1</v>
      </c>
    </row>
    <row r="137" spans="2:14" x14ac:dyDescent="0.25">
      <c r="B137" s="52">
        <v>1969</v>
      </c>
      <c r="C137" s="110">
        <v>10</v>
      </c>
      <c r="D137" s="55">
        <f t="shared" si="31"/>
        <v>9341</v>
      </c>
      <c r="E137" s="53" t="s">
        <v>63</v>
      </c>
      <c r="F137" s="53">
        <v>1</v>
      </c>
      <c r="G137" s="53">
        <v>54</v>
      </c>
      <c r="H137" s="53">
        <v>702</v>
      </c>
      <c r="I137" s="53">
        <v>2795</v>
      </c>
      <c r="J137" s="53">
        <v>4028</v>
      </c>
      <c r="K137" s="53">
        <v>1474</v>
      </c>
      <c r="L137" s="53">
        <v>275</v>
      </c>
      <c r="M137" s="53">
        <v>12</v>
      </c>
      <c r="N137" s="53" t="s">
        <v>63</v>
      </c>
    </row>
    <row r="138" spans="2:14" x14ac:dyDescent="0.25">
      <c r="B138" s="52">
        <v>1969</v>
      </c>
      <c r="C138" s="110" t="s">
        <v>64</v>
      </c>
      <c r="D138" s="55">
        <f t="shared" si="31"/>
        <v>14221</v>
      </c>
      <c r="E138" s="55" t="s">
        <v>63</v>
      </c>
      <c r="F138" s="55">
        <v>3</v>
      </c>
      <c r="G138" s="55">
        <v>25</v>
      </c>
      <c r="H138" s="55">
        <v>447</v>
      </c>
      <c r="I138" s="55">
        <v>2785</v>
      </c>
      <c r="J138" s="55">
        <v>6466</v>
      </c>
      <c r="K138" s="55">
        <v>3663</v>
      </c>
      <c r="L138" s="55">
        <v>796</v>
      </c>
      <c r="M138" s="55">
        <v>35</v>
      </c>
      <c r="N138" s="55">
        <v>1</v>
      </c>
    </row>
    <row r="139" spans="2:14" x14ac:dyDescent="0.25">
      <c r="B139" s="52">
        <v>1969</v>
      </c>
      <c r="C139" s="110" t="s">
        <v>65</v>
      </c>
      <c r="D139" s="55">
        <f t="shared" si="31"/>
        <v>763</v>
      </c>
      <c r="E139" s="55" t="s">
        <v>63</v>
      </c>
      <c r="F139" s="55" t="s">
        <v>63</v>
      </c>
      <c r="G139" s="55" t="s">
        <v>63</v>
      </c>
      <c r="H139" s="55">
        <v>1</v>
      </c>
      <c r="I139" s="55">
        <v>39</v>
      </c>
      <c r="J139" s="55">
        <v>276</v>
      </c>
      <c r="K139" s="55">
        <v>346</v>
      </c>
      <c r="L139" s="55">
        <v>99</v>
      </c>
      <c r="M139" s="55">
        <v>2</v>
      </c>
      <c r="N139" s="55" t="s">
        <v>63</v>
      </c>
    </row>
    <row r="140" spans="2:14" x14ac:dyDescent="0.25">
      <c r="B140" s="52">
        <v>1969</v>
      </c>
      <c r="C140" s="110" t="s">
        <v>66</v>
      </c>
      <c r="D140" s="55">
        <f t="shared" si="31"/>
        <v>75</v>
      </c>
      <c r="E140" s="55" t="s">
        <v>63</v>
      </c>
      <c r="F140" s="55" t="s">
        <v>63</v>
      </c>
      <c r="G140" s="55" t="s">
        <v>63</v>
      </c>
      <c r="H140" s="55" t="s">
        <v>63</v>
      </c>
      <c r="I140" s="55">
        <v>2</v>
      </c>
      <c r="J140" s="55">
        <v>22</v>
      </c>
      <c r="K140" s="55">
        <v>34</v>
      </c>
      <c r="L140" s="55">
        <v>16</v>
      </c>
      <c r="M140" s="55">
        <v>1</v>
      </c>
      <c r="N140" s="55" t="s">
        <v>63</v>
      </c>
    </row>
    <row r="141" spans="2:14" x14ac:dyDescent="0.25">
      <c r="B141" s="50">
        <v>1969</v>
      </c>
      <c r="C141" s="111" t="s">
        <v>62</v>
      </c>
      <c r="D141" s="54">
        <f t="shared" si="31"/>
        <v>2678</v>
      </c>
      <c r="E141" s="54" t="s">
        <v>63</v>
      </c>
      <c r="F141" s="54">
        <v>6</v>
      </c>
      <c r="G141" s="54">
        <v>12</v>
      </c>
      <c r="H141" s="54">
        <v>7</v>
      </c>
      <c r="I141" s="54">
        <v>6</v>
      </c>
      <c r="J141" s="54">
        <v>8</v>
      </c>
      <c r="K141" s="54">
        <v>5</v>
      </c>
      <c r="L141" s="54">
        <v>2</v>
      </c>
      <c r="M141" s="54" t="s">
        <v>63</v>
      </c>
      <c r="N141" s="54">
        <v>2632</v>
      </c>
    </row>
    <row r="142" spans="2:14" x14ac:dyDescent="0.25">
      <c r="B142" s="52">
        <v>1970</v>
      </c>
      <c r="C142" s="109" t="s">
        <v>3</v>
      </c>
      <c r="D142" s="51">
        <f t="shared" si="31"/>
        <v>392583</v>
      </c>
      <c r="E142" s="52">
        <f t="shared" ref="E142:N142" si="32">+SUM(E143:E156)</f>
        <v>1049</v>
      </c>
      <c r="F142" s="52">
        <f t="shared" si="32"/>
        <v>60487</v>
      </c>
      <c r="G142" s="52">
        <f t="shared" si="32"/>
        <v>118846</v>
      </c>
      <c r="H142" s="52">
        <f t="shared" si="32"/>
        <v>91700</v>
      </c>
      <c r="I142" s="52">
        <f t="shared" si="32"/>
        <v>61069</v>
      </c>
      <c r="J142" s="52">
        <f t="shared" si="32"/>
        <v>40626</v>
      </c>
      <c r="K142" s="52">
        <f t="shared" si="32"/>
        <v>13691</v>
      </c>
      <c r="L142" s="52">
        <f t="shared" si="32"/>
        <v>2203</v>
      </c>
      <c r="M142" s="52">
        <f t="shared" si="32"/>
        <v>134</v>
      </c>
      <c r="N142" s="52">
        <f t="shared" si="32"/>
        <v>2778</v>
      </c>
    </row>
    <row r="143" spans="2:14" x14ac:dyDescent="0.25">
      <c r="B143" s="52">
        <v>1970</v>
      </c>
      <c r="C143" s="110">
        <v>1</v>
      </c>
      <c r="D143" s="55">
        <f t="shared" si="31"/>
        <v>89018</v>
      </c>
      <c r="E143" s="53">
        <v>968</v>
      </c>
      <c r="F143" s="53">
        <v>36944</v>
      </c>
      <c r="G143" s="53">
        <v>33629</v>
      </c>
      <c r="H143" s="53">
        <v>11441</v>
      </c>
      <c r="I143" s="53">
        <v>3789</v>
      </c>
      <c r="J143" s="53">
        <v>1542</v>
      </c>
      <c r="K143" s="53">
        <v>412</v>
      </c>
      <c r="L143" s="53">
        <v>62</v>
      </c>
      <c r="M143" s="53">
        <v>9</v>
      </c>
      <c r="N143" s="53">
        <v>222</v>
      </c>
    </row>
    <row r="144" spans="2:14" x14ac:dyDescent="0.25">
      <c r="B144" s="52">
        <v>1970</v>
      </c>
      <c r="C144" s="110">
        <v>2</v>
      </c>
      <c r="D144" s="55">
        <f t="shared" si="31"/>
        <v>72381</v>
      </c>
      <c r="E144" s="53">
        <v>54</v>
      </c>
      <c r="F144" s="53">
        <v>16792</v>
      </c>
      <c r="G144" s="53">
        <v>32919</v>
      </c>
      <c r="H144" s="53">
        <v>14862</v>
      </c>
      <c r="I144" s="53">
        <v>5151</v>
      </c>
      <c r="J144" s="53">
        <v>2064</v>
      </c>
      <c r="K144" s="53">
        <v>448</v>
      </c>
      <c r="L144" s="53">
        <v>52</v>
      </c>
      <c r="M144" s="53">
        <v>11</v>
      </c>
      <c r="N144" s="53">
        <v>28</v>
      </c>
    </row>
    <row r="145" spans="2:14" x14ac:dyDescent="0.25">
      <c r="B145" s="52">
        <v>1970</v>
      </c>
      <c r="C145" s="110">
        <v>3</v>
      </c>
      <c r="D145" s="55">
        <f t="shared" si="31"/>
        <v>55355</v>
      </c>
      <c r="E145" s="53">
        <v>15</v>
      </c>
      <c r="F145" s="53">
        <v>5339</v>
      </c>
      <c r="G145" s="53">
        <v>24742</v>
      </c>
      <c r="H145" s="53">
        <v>15300</v>
      </c>
      <c r="I145" s="53">
        <v>6602</v>
      </c>
      <c r="J145" s="53">
        <v>2615</v>
      </c>
      <c r="K145" s="53">
        <v>639</v>
      </c>
      <c r="L145" s="53">
        <v>82</v>
      </c>
      <c r="M145" s="53">
        <v>9</v>
      </c>
      <c r="N145" s="53">
        <v>12</v>
      </c>
    </row>
    <row r="146" spans="2:14" x14ac:dyDescent="0.25">
      <c r="B146" s="52">
        <v>1970</v>
      </c>
      <c r="C146" s="110">
        <v>4</v>
      </c>
      <c r="D146" s="55">
        <f t="shared" si="31"/>
        <v>42135</v>
      </c>
      <c r="E146" s="53">
        <v>5</v>
      </c>
      <c r="F146" s="53">
        <v>1141</v>
      </c>
      <c r="G146" s="53">
        <v>15366</v>
      </c>
      <c r="H146" s="53">
        <v>14783</v>
      </c>
      <c r="I146" s="53">
        <v>6920</v>
      </c>
      <c r="J146" s="53">
        <v>3053</v>
      </c>
      <c r="K146" s="53">
        <v>754</v>
      </c>
      <c r="L146" s="53">
        <v>97</v>
      </c>
      <c r="M146" s="53">
        <v>10</v>
      </c>
      <c r="N146" s="53">
        <v>6</v>
      </c>
    </row>
    <row r="147" spans="2:14" x14ac:dyDescent="0.25">
      <c r="B147" s="52">
        <v>1970</v>
      </c>
      <c r="C147" s="110">
        <v>5</v>
      </c>
      <c r="D147" s="55">
        <f t="shared" si="31"/>
        <v>32318</v>
      </c>
      <c r="E147" s="53">
        <v>2</v>
      </c>
      <c r="F147" s="53">
        <v>193</v>
      </c>
      <c r="G147" s="53">
        <v>7397</v>
      </c>
      <c r="H147" s="53">
        <v>12974</v>
      </c>
      <c r="I147" s="53">
        <v>7350</v>
      </c>
      <c r="J147" s="53">
        <v>3495</v>
      </c>
      <c r="K147" s="53">
        <v>779</v>
      </c>
      <c r="L147" s="53">
        <v>118</v>
      </c>
      <c r="M147" s="53">
        <v>4</v>
      </c>
      <c r="N147" s="53">
        <v>6</v>
      </c>
    </row>
    <row r="148" spans="2:14" x14ac:dyDescent="0.25">
      <c r="B148" s="52">
        <v>1970</v>
      </c>
      <c r="C148" s="110">
        <v>6</v>
      </c>
      <c r="D148" s="55">
        <f t="shared" si="31"/>
        <v>26186</v>
      </c>
      <c r="E148" s="53" t="s">
        <v>63</v>
      </c>
      <c r="F148" s="53">
        <v>44</v>
      </c>
      <c r="G148" s="53">
        <v>3131</v>
      </c>
      <c r="H148" s="53">
        <v>10091</v>
      </c>
      <c r="I148" s="53">
        <v>7713</v>
      </c>
      <c r="J148" s="53">
        <v>4048</v>
      </c>
      <c r="K148" s="53">
        <v>1013</v>
      </c>
      <c r="L148" s="53">
        <v>139</v>
      </c>
      <c r="M148" s="53">
        <v>4</v>
      </c>
      <c r="N148" s="53">
        <v>3</v>
      </c>
    </row>
    <row r="149" spans="2:14" x14ac:dyDescent="0.25">
      <c r="B149" s="52">
        <v>1970</v>
      </c>
      <c r="C149" s="110">
        <v>7</v>
      </c>
      <c r="D149" s="55">
        <f t="shared" si="31"/>
        <v>20206</v>
      </c>
      <c r="E149" s="53">
        <v>3</v>
      </c>
      <c r="F149" s="53">
        <v>11</v>
      </c>
      <c r="G149" s="53">
        <v>1073</v>
      </c>
      <c r="H149" s="53">
        <v>6185</v>
      </c>
      <c r="I149" s="53">
        <v>7343</v>
      </c>
      <c r="J149" s="53">
        <v>4337</v>
      </c>
      <c r="K149" s="53">
        <v>1063</v>
      </c>
      <c r="L149" s="53">
        <v>173</v>
      </c>
      <c r="M149" s="53">
        <v>15</v>
      </c>
      <c r="N149" s="53">
        <v>3</v>
      </c>
    </row>
    <row r="150" spans="2:14" x14ac:dyDescent="0.25">
      <c r="B150" s="52">
        <v>1970</v>
      </c>
      <c r="C150" s="110">
        <v>8</v>
      </c>
      <c r="D150" s="55">
        <f t="shared" si="31"/>
        <v>16513</v>
      </c>
      <c r="E150" s="53">
        <v>2</v>
      </c>
      <c r="F150" s="53">
        <v>3</v>
      </c>
      <c r="G150" s="53">
        <v>395</v>
      </c>
      <c r="H150" s="53">
        <v>3392</v>
      </c>
      <c r="I150" s="53">
        <v>6331</v>
      </c>
      <c r="J150" s="53">
        <v>4809</v>
      </c>
      <c r="K150" s="53">
        <v>1373</v>
      </c>
      <c r="L150" s="53">
        <v>193</v>
      </c>
      <c r="M150" s="53">
        <v>13</v>
      </c>
      <c r="N150" s="53">
        <v>2</v>
      </c>
    </row>
    <row r="151" spans="2:14" x14ac:dyDescent="0.25">
      <c r="B151" s="52">
        <v>1970</v>
      </c>
      <c r="C151" s="110">
        <v>9</v>
      </c>
      <c r="D151" s="55">
        <f t="shared" si="31"/>
        <v>11910</v>
      </c>
      <c r="E151" s="53" t="s">
        <v>63</v>
      </c>
      <c r="F151" s="53">
        <v>6</v>
      </c>
      <c r="G151" s="53">
        <v>137</v>
      </c>
      <c r="H151" s="53">
        <v>1598</v>
      </c>
      <c r="I151" s="53">
        <v>4315</v>
      </c>
      <c r="J151" s="53">
        <v>4229</v>
      </c>
      <c r="K151" s="53">
        <v>1398</v>
      </c>
      <c r="L151" s="53">
        <v>216</v>
      </c>
      <c r="M151" s="53">
        <v>10</v>
      </c>
      <c r="N151" s="53">
        <v>1</v>
      </c>
    </row>
    <row r="152" spans="2:14" x14ac:dyDescent="0.25">
      <c r="B152" s="52">
        <v>1970</v>
      </c>
      <c r="C152" s="110">
        <v>10</v>
      </c>
      <c r="D152" s="55">
        <f t="shared" si="31"/>
        <v>9035</v>
      </c>
      <c r="E152" s="53" t="s">
        <v>63</v>
      </c>
      <c r="F152" s="53">
        <v>6</v>
      </c>
      <c r="G152" s="53">
        <v>32</v>
      </c>
      <c r="H152" s="53">
        <v>677</v>
      </c>
      <c r="I152" s="53">
        <v>2789</v>
      </c>
      <c r="J152" s="53">
        <v>3730</v>
      </c>
      <c r="K152" s="53">
        <v>1523</v>
      </c>
      <c r="L152" s="53">
        <v>260</v>
      </c>
      <c r="M152" s="53">
        <v>18</v>
      </c>
      <c r="N152" s="53" t="s">
        <v>63</v>
      </c>
    </row>
    <row r="153" spans="2:14" x14ac:dyDescent="0.25">
      <c r="B153" s="52">
        <v>1970</v>
      </c>
      <c r="C153" s="110" t="s">
        <v>64</v>
      </c>
      <c r="D153" s="55">
        <f t="shared" si="31"/>
        <v>14187</v>
      </c>
      <c r="E153" s="55" t="s">
        <v>63</v>
      </c>
      <c r="F153" s="55">
        <v>3</v>
      </c>
      <c r="G153" s="55">
        <v>24</v>
      </c>
      <c r="H153" s="53">
        <v>387</v>
      </c>
      <c r="I153" s="53">
        <v>2721</v>
      </c>
      <c r="J153" s="55">
        <v>6435</v>
      </c>
      <c r="K153" s="55">
        <v>3883</v>
      </c>
      <c r="L153" s="55">
        <v>710</v>
      </c>
      <c r="M153" s="55">
        <v>22</v>
      </c>
      <c r="N153" s="55">
        <v>2</v>
      </c>
    </row>
    <row r="154" spans="2:14" x14ac:dyDescent="0.25">
      <c r="B154" s="52">
        <v>1970</v>
      </c>
      <c r="C154" s="110" t="s">
        <v>65</v>
      </c>
      <c r="D154" s="55">
        <f t="shared" si="31"/>
        <v>746</v>
      </c>
      <c r="E154" s="55" t="s">
        <v>63</v>
      </c>
      <c r="F154" s="55" t="s">
        <v>63</v>
      </c>
      <c r="G154" s="55" t="s">
        <v>63</v>
      </c>
      <c r="H154" s="55">
        <v>4</v>
      </c>
      <c r="I154" s="53">
        <v>39</v>
      </c>
      <c r="J154" s="55">
        <v>241</v>
      </c>
      <c r="K154" s="55">
        <v>367</v>
      </c>
      <c r="L154" s="55">
        <v>86</v>
      </c>
      <c r="M154" s="55">
        <v>9</v>
      </c>
      <c r="N154" s="55" t="s">
        <v>63</v>
      </c>
    </row>
    <row r="155" spans="2:14" x14ac:dyDescent="0.25">
      <c r="B155" s="52">
        <v>1970</v>
      </c>
      <c r="C155" s="110" t="s">
        <v>66</v>
      </c>
      <c r="D155" s="55">
        <f t="shared" si="31"/>
        <v>79</v>
      </c>
      <c r="E155" s="55" t="s">
        <v>63</v>
      </c>
      <c r="F155" s="55" t="s">
        <v>63</v>
      </c>
      <c r="G155" s="55" t="s">
        <v>63</v>
      </c>
      <c r="H155" s="55" t="s">
        <v>63</v>
      </c>
      <c r="I155" s="55">
        <v>3</v>
      </c>
      <c r="J155" s="55">
        <v>24</v>
      </c>
      <c r="K155" s="55">
        <v>37</v>
      </c>
      <c r="L155" s="55">
        <v>15</v>
      </c>
      <c r="M155" s="55" t="s">
        <v>63</v>
      </c>
      <c r="N155" s="55" t="s">
        <v>63</v>
      </c>
    </row>
    <row r="156" spans="2:14" x14ac:dyDescent="0.25">
      <c r="B156" s="50">
        <v>1970</v>
      </c>
      <c r="C156" s="111" t="s">
        <v>62</v>
      </c>
      <c r="D156" s="54">
        <f t="shared" si="31"/>
        <v>2514</v>
      </c>
      <c r="E156" s="54" t="s">
        <v>63</v>
      </c>
      <c r="F156" s="54">
        <v>5</v>
      </c>
      <c r="G156" s="54">
        <v>1</v>
      </c>
      <c r="H156" s="54">
        <v>6</v>
      </c>
      <c r="I156" s="54">
        <v>3</v>
      </c>
      <c r="J156" s="54">
        <v>4</v>
      </c>
      <c r="K156" s="54">
        <v>2</v>
      </c>
      <c r="L156" s="54" t="s">
        <v>63</v>
      </c>
      <c r="M156" s="54" t="s">
        <v>63</v>
      </c>
      <c r="N156" s="54">
        <v>2493</v>
      </c>
    </row>
    <row r="157" spans="2:14" x14ac:dyDescent="0.25">
      <c r="B157" s="52">
        <v>1971</v>
      </c>
      <c r="C157" s="109" t="s">
        <v>3</v>
      </c>
      <c r="D157" s="51">
        <f t="shared" si="31"/>
        <v>405964</v>
      </c>
      <c r="E157" s="52">
        <f t="shared" ref="E157:N157" si="33">+SUM(E158:E171)</f>
        <v>1126</v>
      </c>
      <c r="F157" s="52">
        <f t="shared" si="33"/>
        <v>63417</v>
      </c>
      <c r="G157" s="52">
        <f t="shared" si="33"/>
        <v>124728</v>
      </c>
      <c r="H157" s="52">
        <f t="shared" si="33"/>
        <v>94058</v>
      </c>
      <c r="I157" s="52">
        <f t="shared" si="33"/>
        <v>62485</v>
      </c>
      <c r="J157" s="52">
        <f t="shared" si="33"/>
        <v>40670</v>
      </c>
      <c r="K157" s="52">
        <f t="shared" si="33"/>
        <v>13999</v>
      </c>
      <c r="L157" s="52">
        <f t="shared" si="33"/>
        <v>2174</v>
      </c>
      <c r="M157" s="52">
        <f t="shared" si="33"/>
        <v>125</v>
      </c>
      <c r="N157" s="52">
        <f t="shared" si="33"/>
        <v>3182</v>
      </c>
    </row>
    <row r="158" spans="2:14" x14ac:dyDescent="0.25">
      <c r="B158" s="52">
        <v>1971</v>
      </c>
      <c r="C158" s="110">
        <v>1</v>
      </c>
      <c r="D158" s="55">
        <f t="shared" si="31"/>
        <v>96413</v>
      </c>
      <c r="E158" s="53">
        <v>1065</v>
      </c>
      <c r="F158" s="53">
        <v>39577</v>
      </c>
      <c r="G158" s="53">
        <v>36784</v>
      </c>
      <c r="H158" s="53">
        <v>12518</v>
      </c>
      <c r="I158" s="53">
        <v>4142</v>
      </c>
      <c r="J158" s="53">
        <v>1604</v>
      </c>
      <c r="K158" s="53">
        <v>425</v>
      </c>
      <c r="L158" s="53">
        <v>53</v>
      </c>
      <c r="M158" s="53">
        <v>15</v>
      </c>
      <c r="N158" s="53">
        <v>230</v>
      </c>
    </row>
    <row r="159" spans="2:14" x14ac:dyDescent="0.25">
      <c r="B159" s="52">
        <v>1971</v>
      </c>
      <c r="C159" s="110">
        <v>2</v>
      </c>
      <c r="D159" s="55">
        <f t="shared" si="31"/>
        <v>74715</v>
      </c>
      <c r="E159" s="53">
        <v>49</v>
      </c>
      <c r="F159" s="53">
        <v>17026</v>
      </c>
      <c r="G159" s="53">
        <v>34171</v>
      </c>
      <c r="H159" s="53">
        <v>15332</v>
      </c>
      <c r="I159" s="53">
        <v>5494</v>
      </c>
      <c r="J159" s="53">
        <v>2010</v>
      </c>
      <c r="K159" s="53">
        <v>521</v>
      </c>
      <c r="L159" s="53">
        <v>71</v>
      </c>
      <c r="M159" s="53">
        <v>5</v>
      </c>
      <c r="N159" s="53">
        <v>36</v>
      </c>
    </row>
    <row r="160" spans="2:14" x14ac:dyDescent="0.25">
      <c r="B160" s="52">
        <v>1971</v>
      </c>
      <c r="C160" s="110">
        <v>3</v>
      </c>
      <c r="D160" s="55">
        <f t="shared" si="31"/>
        <v>57118</v>
      </c>
      <c r="E160" s="53">
        <v>7</v>
      </c>
      <c r="F160" s="53">
        <v>5365</v>
      </c>
      <c r="G160" s="53">
        <v>25547</v>
      </c>
      <c r="H160" s="53">
        <v>16064</v>
      </c>
      <c r="I160" s="53">
        <v>6780</v>
      </c>
      <c r="J160" s="53">
        <v>2628</v>
      </c>
      <c r="K160" s="53">
        <v>612</v>
      </c>
      <c r="L160" s="53">
        <v>83</v>
      </c>
      <c r="M160" s="53">
        <v>8</v>
      </c>
      <c r="N160" s="53">
        <v>24</v>
      </c>
    </row>
    <row r="161" spans="2:14" x14ac:dyDescent="0.25">
      <c r="B161" s="52">
        <v>1971</v>
      </c>
      <c r="C161" s="110">
        <v>4</v>
      </c>
      <c r="D161" s="55">
        <f t="shared" si="31"/>
        <v>43421</v>
      </c>
      <c r="E161" s="53">
        <v>1</v>
      </c>
      <c r="F161" s="53">
        <v>1163</v>
      </c>
      <c r="G161" s="53">
        <v>16021</v>
      </c>
      <c r="H161" s="53">
        <v>15120</v>
      </c>
      <c r="I161" s="53">
        <v>7234</v>
      </c>
      <c r="J161" s="53">
        <v>3085</v>
      </c>
      <c r="K161" s="53">
        <v>685</v>
      </c>
      <c r="L161" s="53">
        <v>93</v>
      </c>
      <c r="M161" s="53">
        <v>4</v>
      </c>
      <c r="N161" s="53">
        <v>15</v>
      </c>
    </row>
    <row r="162" spans="2:14" x14ac:dyDescent="0.25">
      <c r="B162" s="52">
        <v>1971</v>
      </c>
      <c r="C162" s="110">
        <v>5</v>
      </c>
      <c r="D162" s="55">
        <f t="shared" si="31"/>
        <v>32843</v>
      </c>
      <c r="E162" s="53">
        <v>1</v>
      </c>
      <c r="F162" s="53">
        <v>210</v>
      </c>
      <c r="G162" s="53">
        <v>7451</v>
      </c>
      <c r="H162" s="53">
        <v>13045</v>
      </c>
      <c r="I162" s="53">
        <v>7651</v>
      </c>
      <c r="J162" s="53">
        <v>3486</v>
      </c>
      <c r="K162" s="53">
        <v>860</v>
      </c>
      <c r="L162" s="53">
        <v>116</v>
      </c>
      <c r="M162" s="53">
        <v>10</v>
      </c>
      <c r="N162" s="53">
        <v>13</v>
      </c>
    </row>
    <row r="163" spans="2:14" x14ac:dyDescent="0.25">
      <c r="B163" s="52">
        <v>1971</v>
      </c>
      <c r="C163" s="110">
        <v>6</v>
      </c>
      <c r="D163" s="55">
        <f t="shared" si="31"/>
        <v>26401</v>
      </c>
      <c r="E163" s="53" t="s">
        <v>63</v>
      </c>
      <c r="F163" s="53">
        <v>41</v>
      </c>
      <c r="G163" s="53">
        <v>3167</v>
      </c>
      <c r="H163" s="53">
        <v>9999</v>
      </c>
      <c r="I163" s="53">
        <v>7865</v>
      </c>
      <c r="J163" s="53">
        <v>4132</v>
      </c>
      <c r="K163" s="53">
        <v>1033</v>
      </c>
      <c r="L163" s="53">
        <v>149</v>
      </c>
      <c r="M163" s="53">
        <v>9</v>
      </c>
      <c r="N163" s="53">
        <v>6</v>
      </c>
    </row>
    <row r="164" spans="2:14" x14ac:dyDescent="0.25">
      <c r="B164" s="52">
        <v>1971</v>
      </c>
      <c r="C164" s="110">
        <v>7</v>
      </c>
      <c r="D164" s="55">
        <f t="shared" si="31"/>
        <v>20175</v>
      </c>
      <c r="E164" s="53">
        <v>1</v>
      </c>
      <c r="F164" s="53">
        <v>16</v>
      </c>
      <c r="G164" s="53">
        <v>1032</v>
      </c>
      <c r="H164" s="53">
        <v>6298</v>
      </c>
      <c r="I164" s="53">
        <v>7255</v>
      </c>
      <c r="J164" s="53">
        <v>4320</v>
      </c>
      <c r="K164" s="53">
        <v>1090</v>
      </c>
      <c r="L164" s="53">
        <v>157</v>
      </c>
      <c r="M164" s="53">
        <v>4</v>
      </c>
      <c r="N164" s="53">
        <v>2</v>
      </c>
    </row>
    <row r="165" spans="2:14" x14ac:dyDescent="0.25">
      <c r="B165" s="52">
        <v>1971</v>
      </c>
      <c r="C165" s="110">
        <v>8</v>
      </c>
      <c r="D165" s="55">
        <f t="shared" si="31"/>
        <v>16264</v>
      </c>
      <c r="E165" s="53">
        <v>1</v>
      </c>
      <c r="F165" s="53">
        <v>9</v>
      </c>
      <c r="G165" s="53">
        <v>357</v>
      </c>
      <c r="H165" s="53">
        <v>3217</v>
      </c>
      <c r="I165" s="53">
        <v>6372</v>
      </c>
      <c r="J165" s="53">
        <v>4727</v>
      </c>
      <c r="K165" s="53">
        <v>1392</v>
      </c>
      <c r="L165" s="53">
        <v>178</v>
      </c>
      <c r="M165" s="53">
        <v>8</v>
      </c>
      <c r="N165" s="53">
        <v>3</v>
      </c>
    </row>
    <row r="166" spans="2:14" x14ac:dyDescent="0.25">
      <c r="B166" s="52">
        <v>1971</v>
      </c>
      <c r="C166" s="110">
        <v>9</v>
      </c>
      <c r="D166" s="55">
        <f t="shared" si="31"/>
        <v>11657</v>
      </c>
      <c r="E166" s="53" t="s">
        <v>63</v>
      </c>
      <c r="F166" s="53">
        <v>5</v>
      </c>
      <c r="G166" s="53">
        <v>126</v>
      </c>
      <c r="H166" s="53">
        <v>1458</v>
      </c>
      <c r="I166" s="53">
        <v>4231</v>
      </c>
      <c r="J166" s="53">
        <v>4204</v>
      </c>
      <c r="K166" s="53">
        <v>1408</v>
      </c>
      <c r="L166" s="53">
        <v>213</v>
      </c>
      <c r="M166" s="53">
        <v>10</v>
      </c>
      <c r="N166" s="53">
        <v>2</v>
      </c>
    </row>
    <row r="167" spans="2:14" x14ac:dyDescent="0.25">
      <c r="B167" s="52">
        <v>1971</v>
      </c>
      <c r="C167" s="110">
        <v>10</v>
      </c>
      <c r="D167" s="55">
        <f t="shared" si="31"/>
        <v>9126</v>
      </c>
      <c r="E167" s="53" t="s">
        <v>63</v>
      </c>
      <c r="F167" s="53">
        <v>2</v>
      </c>
      <c r="G167" s="53">
        <v>41</v>
      </c>
      <c r="H167" s="53">
        <v>644</v>
      </c>
      <c r="I167" s="53">
        <v>2698</v>
      </c>
      <c r="J167" s="53">
        <v>3915</v>
      </c>
      <c r="K167" s="53">
        <v>1580</v>
      </c>
      <c r="L167" s="53">
        <v>236</v>
      </c>
      <c r="M167" s="53">
        <v>9</v>
      </c>
      <c r="N167" s="53">
        <v>1</v>
      </c>
    </row>
    <row r="168" spans="2:14" x14ac:dyDescent="0.25">
      <c r="B168" s="52">
        <v>1971</v>
      </c>
      <c r="C168" s="110" t="s">
        <v>64</v>
      </c>
      <c r="D168" s="55">
        <f t="shared" si="31"/>
        <v>14169</v>
      </c>
      <c r="E168" s="55">
        <v>1</v>
      </c>
      <c r="F168" s="55">
        <v>2</v>
      </c>
      <c r="G168" s="55">
        <v>21</v>
      </c>
      <c r="H168" s="55">
        <v>359</v>
      </c>
      <c r="I168" s="55">
        <v>2704</v>
      </c>
      <c r="J168" s="55">
        <v>6266</v>
      </c>
      <c r="K168" s="55">
        <v>4051</v>
      </c>
      <c r="L168" s="55">
        <v>732</v>
      </c>
      <c r="M168" s="55">
        <v>33</v>
      </c>
      <c r="N168" s="55" t="s">
        <v>63</v>
      </c>
    </row>
    <row r="169" spans="2:14" x14ac:dyDescent="0.25">
      <c r="B169" s="52">
        <v>1971</v>
      </c>
      <c r="C169" s="110" t="s">
        <v>65</v>
      </c>
      <c r="D169" s="55">
        <f t="shared" si="31"/>
        <v>720</v>
      </c>
      <c r="E169" s="55" t="s">
        <v>63</v>
      </c>
      <c r="F169" s="55" t="s">
        <v>63</v>
      </c>
      <c r="G169" s="55" t="s">
        <v>63</v>
      </c>
      <c r="H169" s="55">
        <v>3</v>
      </c>
      <c r="I169" s="55">
        <v>51</v>
      </c>
      <c r="J169" s="55">
        <v>269</v>
      </c>
      <c r="K169" s="55">
        <v>307</v>
      </c>
      <c r="L169" s="55">
        <v>82</v>
      </c>
      <c r="M169" s="55">
        <v>8</v>
      </c>
      <c r="N169" s="55" t="s">
        <v>63</v>
      </c>
    </row>
    <row r="170" spans="2:14" x14ac:dyDescent="0.25">
      <c r="B170" s="52">
        <v>1971</v>
      </c>
      <c r="C170" s="110" t="s">
        <v>66</v>
      </c>
      <c r="D170" s="55">
        <f t="shared" si="31"/>
        <v>62</v>
      </c>
      <c r="E170" s="55" t="s">
        <v>63</v>
      </c>
      <c r="F170" s="55" t="s">
        <v>63</v>
      </c>
      <c r="G170" s="55" t="s">
        <v>63</v>
      </c>
      <c r="H170" s="55" t="s">
        <v>63</v>
      </c>
      <c r="I170" s="55">
        <v>1</v>
      </c>
      <c r="J170" s="55">
        <v>16</v>
      </c>
      <c r="K170" s="55">
        <v>32</v>
      </c>
      <c r="L170" s="55">
        <v>11</v>
      </c>
      <c r="M170" s="55">
        <v>2</v>
      </c>
      <c r="N170" s="55" t="s">
        <v>63</v>
      </c>
    </row>
    <row r="171" spans="2:14" x14ac:dyDescent="0.25">
      <c r="B171" s="50">
        <v>1971</v>
      </c>
      <c r="C171" s="111" t="s">
        <v>62</v>
      </c>
      <c r="D171" s="54">
        <f t="shared" si="31"/>
        <v>2880</v>
      </c>
      <c r="E171" s="54" t="s">
        <v>63</v>
      </c>
      <c r="F171" s="54">
        <v>1</v>
      </c>
      <c r="G171" s="54">
        <v>10</v>
      </c>
      <c r="H171" s="54">
        <v>1</v>
      </c>
      <c r="I171" s="54">
        <v>7</v>
      </c>
      <c r="J171" s="54">
        <v>8</v>
      </c>
      <c r="K171" s="54">
        <v>3</v>
      </c>
      <c r="L171" s="54" t="s">
        <v>63</v>
      </c>
      <c r="M171" s="54" t="s">
        <v>63</v>
      </c>
      <c r="N171" s="54">
        <v>2850</v>
      </c>
    </row>
    <row r="172" spans="2:14" x14ac:dyDescent="0.25">
      <c r="B172" s="52">
        <v>1972</v>
      </c>
      <c r="C172" s="109" t="s">
        <v>3</v>
      </c>
      <c r="D172" s="51">
        <f t="shared" si="31"/>
        <v>406120</v>
      </c>
      <c r="E172" s="52">
        <f t="shared" ref="E172:N172" si="34">+SUM(E173:E186)</f>
        <v>1310</v>
      </c>
      <c r="F172" s="52">
        <f t="shared" si="34"/>
        <v>65934</v>
      </c>
      <c r="G172" s="52">
        <f t="shared" si="34"/>
        <v>126470</v>
      </c>
      <c r="H172" s="52">
        <f t="shared" si="34"/>
        <v>92425</v>
      </c>
      <c r="I172" s="52">
        <f t="shared" si="34"/>
        <v>61220</v>
      </c>
      <c r="J172" s="52">
        <f t="shared" si="34"/>
        <v>39733</v>
      </c>
      <c r="K172" s="52">
        <f t="shared" si="34"/>
        <v>13809</v>
      </c>
      <c r="L172" s="52">
        <f t="shared" si="34"/>
        <v>2136</v>
      </c>
      <c r="M172" s="52">
        <f t="shared" si="34"/>
        <v>192</v>
      </c>
      <c r="N172" s="52">
        <f t="shared" si="34"/>
        <v>2891</v>
      </c>
    </row>
    <row r="173" spans="2:14" x14ac:dyDescent="0.25">
      <c r="B173" s="52">
        <v>1972</v>
      </c>
      <c r="C173" s="110">
        <v>1</v>
      </c>
      <c r="D173" s="55">
        <f t="shared" si="31"/>
        <v>101186</v>
      </c>
      <c r="E173" s="53">
        <v>1229</v>
      </c>
      <c r="F173" s="53">
        <v>41433</v>
      </c>
      <c r="G173" s="53">
        <v>38830</v>
      </c>
      <c r="H173" s="53">
        <v>13061</v>
      </c>
      <c r="I173" s="53">
        <v>4351</v>
      </c>
      <c r="J173" s="53">
        <v>1635</v>
      </c>
      <c r="K173" s="53">
        <v>456</v>
      </c>
      <c r="L173" s="53">
        <v>60</v>
      </c>
      <c r="M173" s="53">
        <v>11</v>
      </c>
      <c r="N173" s="53">
        <v>120</v>
      </c>
    </row>
    <row r="174" spans="2:14" x14ac:dyDescent="0.25">
      <c r="B174" s="52">
        <v>1972</v>
      </c>
      <c r="C174" s="110">
        <v>2</v>
      </c>
      <c r="D174" s="55">
        <f t="shared" si="31"/>
        <v>77166</v>
      </c>
      <c r="E174" s="53">
        <v>67</v>
      </c>
      <c r="F174" s="53">
        <v>17552</v>
      </c>
      <c r="G174" s="53">
        <v>35259</v>
      </c>
      <c r="H174" s="53">
        <v>15921</v>
      </c>
      <c r="I174" s="53">
        <v>5638</v>
      </c>
      <c r="J174" s="53">
        <v>2127</v>
      </c>
      <c r="K174" s="53">
        <v>501</v>
      </c>
      <c r="L174" s="53">
        <v>72</v>
      </c>
      <c r="M174" s="53">
        <v>10</v>
      </c>
      <c r="N174" s="53">
        <v>19</v>
      </c>
    </row>
    <row r="175" spans="2:14" x14ac:dyDescent="0.25">
      <c r="B175" s="52">
        <v>1972</v>
      </c>
      <c r="C175" s="110">
        <v>3</v>
      </c>
      <c r="D175" s="55">
        <f t="shared" si="31"/>
        <v>56361</v>
      </c>
      <c r="E175" s="53">
        <v>7</v>
      </c>
      <c r="F175" s="53">
        <v>5444</v>
      </c>
      <c r="G175" s="53">
        <v>25000</v>
      </c>
      <c r="H175" s="53">
        <v>15850</v>
      </c>
      <c r="I175" s="53">
        <v>6723</v>
      </c>
      <c r="J175" s="53">
        <v>2631</v>
      </c>
      <c r="K175" s="53">
        <v>596</v>
      </c>
      <c r="L175" s="53">
        <v>81</v>
      </c>
      <c r="M175" s="53">
        <v>12</v>
      </c>
      <c r="N175" s="53">
        <v>17</v>
      </c>
    </row>
    <row r="176" spans="2:14" x14ac:dyDescent="0.25">
      <c r="B176" s="52">
        <v>1972</v>
      </c>
      <c r="C176" s="110">
        <v>4</v>
      </c>
      <c r="D176" s="55">
        <f t="shared" si="31"/>
        <v>42398</v>
      </c>
      <c r="E176" s="53">
        <v>4</v>
      </c>
      <c r="F176" s="53">
        <v>1208</v>
      </c>
      <c r="G176" s="53">
        <v>15474</v>
      </c>
      <c r="H176" s="53">
        <v>14504</v>
      </c>
      <c r="I176" s="53">
        <v>7258</v>
      </c>
      <c r="J176" s="53">
        <v>3105</v>
      </c>
      <c r="K176" s="53">
        <v>736</v>
      </c>
      <c r="L176" s="53">
        <v>89</v>
      </c>
      <c r="M176" s="53">
        <v>10</v>
      </c>
      <c r="N176" s="53">
        <v>10</v>
      </c>
    </row>
    <row r="177" spans="2:14" x14ac:dyDescent="0.25">
      <c r="B177" s="52">
        <v>1972</v>
      </c>
      <c r="C177" s="110">
        <v>5</v>
      </c>
      <c r="D177" s="55">
        <f t="shared" si="31"/>
        <v>31773</v>
      </c>
      <c r="E177" s="53">
        <v>1</v>
      </c>
      <c r="F177" s="53">
        <v>222</v>
      </c>
      <c r="G177" s="53">
        <v>7503</v>
      </c>
      <c r="H177" s="53">
        <v>12334</v>
      </c>
      <c r="I177" s="53">
        <v>7312</v>
      </c>
      <c r="J177" s="53">
        <v>3464</v>
      </c>
      <c r="K177" s="53">
        <v>832</v>
      </c>
      <c r="L177" s="53">
        <v>91</v>
      </c>
      <c r="M177" s="53">
        <v>7</v>
      </c>
      <c r="N177" s="53">
        <v>7</v>
      </c>
    </row>
    <row r="178" spans="2:14" x14ac:dyDescent="0.25">
      <c r="B178" s="52">
        <v>1972</v>
      </c>
      <c r="C178" s="110">
        <v>6</v>
      </c>
      <c r="D178" s="55">
        <f t="shared" si="31"/>
        <v>25264</v>
      </c>
      <c r="E178" s="53" t="s">
        <v>63</v>
      </c>
      <c r="F178" s="53">
        <v>48</v>
      </c>
      <c r="G178" s="53">
        <v>2911</v>
      </c>
      <c r="H178" s="53">
        <v>9459</v>
      </c>
      <c r="I178" s="53">
        <v>7675</v>
      </c>
      <c r="J178" s="53">
        <v>3993</v>
      </c>
      <c r="K178" s="53">
        <v>1037</v>
      </c>
      <c r="L178" s="53">
        <v>124</v>
      </c>
      <c r="M178" s="53">
        <v>15</v>
      </c>
      <c r="N178" s="53">
        <v>2</v>
      </c>
    </row>
    <row r="179" spans="2:14" x14ac:dyDescent="0.25">
      <c r="B179" s="52">
        <v>1972</v>
      </c>
      <c r="C179" s="110">
        <v>7</v>
      </c>
      <c r="D179" s="55">
        <f t="shared" si="31"/>
        <v>19266</v>
      </c>
      <c r="E179" s="53">
        <v>2</v>
      </c>
      <c r="F179" s="53">
        <v>9</v>
      </c>
      <c r="G179" s="53">
        <v>973</v>
      </c>
      <c r="H179" s="53">
        <v>5920</v>
      </c>
      <c r="I179" s="53">
        <v>6903</v>
      </c>
      <c r="J179" s="53">
        <v>4164</v>
      </c>
      <c r="K179" s="53">
        <v>1112</v>
      </c>
      <c r="L179" s="53">
        <v>168</v>
      </c>
      <c r="M179" s="53">
        <v>15</v>
      </c>
      <c r="N179" s="53" t="s">
        <v>63</v>
      </c>
    </row>
    <row r="180" spans="2:14" x14ac:dyDescent="0.25">
      <c r="B180" s="52">
        <v>1972</v>
      </c>
      <c r="C180" s="110">
        <v>8</v>
      </c>
      <c r="D180" s="55">
        <f t="shared" si="31"/>
        <v>15818</v>
      </c>
      <c r="E180" s="53" t="s">
        <v>63</v>
      </c>
      <c r="F180" s="53">
        <v>9</v>
      </c>
      <c r="G180" s="53">
        <v>342</v>
      </c>
      <c r="H180" s="53">
        <v>3167</v>
      </c>
      <c r="I180" s="53">
        <v>6141</v>
      </c>
      <c r="J180" s="53">
        <v>4511</v>
      </c>
      <c r="K180" s="53">
        <v>1419</v>
      </c>
      <c r="L180" s="53">
        <v>212</v>
      </c>
      <c r="M180" s="53">
        <v>16</v>
      </c>
      <c r="N180" s="53">
        <v>1</v>
      </c>
    </row>
    <row r="181" spans="2:14" x14ac:dyDescent="0.25">
      <c r="B181" s="52">
        <v>1972</v>
      </c>
      <c r="C181" s="110">
        <v>9</v>
      </c>
      <c r="D181" s="55">
        <f t="shared" si="31"/>
        <v>11236</v>
      </c>
      <c r="E181" s="53" t="s">
        <v>63</v>
      </c>
      <c r="F181" s="53">
        <v>4</v>
      </c>
      <c r="G181" s="53">
        <v>110</v>
      </c>
      <c r="H181" s="53">
        <v>1338</v>
      </c>
      <c r="I181" s="53">
        <v>4038</v>
      </c>
      <c r="J181" s="53">
        <v>4188</v>
      </c>
      <c r="K181" s="53">
        <v>1336</v>
      </c>
      <c r="L181" s="53">
        <v>205</v>
      </c>
      <c r="M181" s="53">
        <v>16</v>
      </c>
      <c r="N181" s="53">
        <v>1</v>
      </c>
    </row>
    <row r="182" spans="2:14" x14ac:dyDescent="0.25">
      <c r="B182" s="52">
        <v>1972</v>
      </c>
      <c r="C182" s="110">
        <v>10</v>
      </c>
      <c r="D182" s="55">
        <f t="shared" si="31"/>
        <v>8728</v>
      </c>
      <c r="E182" s="53" t="s">
        <v>63</v>
      </c>
      <c r="F182" s="53">
        <v>3</v>
      </c>
      <c r="G182" s="53">
        <v>38</v>
      </c>
      <c r="H182" s="53">
        <v>544</v>
      </c>
      <c r="I182" s="53">
        <v>2698</v>
      </c>
      <c r="J182" s="53">
        <v>3664</v>
      </c>
      <c r="K182" s="53">
        <v>1489</v>
      </c>
      <c r="L182" s="53">
        <v>275</v>
      </c>
      <c r="M182" s="53">
        <v>16</v>
      </c>
      <c r="N182" s="53">
        <v>1</v>
      </c>
    </row>
    <row r="183" spans="2:14" x14ac:dyDescent="0.25">
      <c r="B183" s="52">
        <v>1972</v>
      </c>
      <c r="C183" s="110" t="s">
        <v>64</v>
      </c>
      <c r="D183" s="55">
        <f t="shared" si="31"/>
        <v>13379</v>
      </c>
      <c r="E183" s="55" t="s">
        <v>63</v>
      </c>
      <c r="F183" s="55">
        <v>1</v>
      </c>
      <c r="G183" s="55">
        <v>23</v>
      </c>
      <c r="H183" s="55">
        <v>322</v>
      </c>
      <c r="I183" s="55">
        <v>2433</v>
      </c>
      <c r="J183" s="55">
        <v>5973</v>
      </c>
      <c r="K183" s="55">
        <v>3904</v>
      </c>
      <c r="L183" s="55">
        <v>665</v>
      </c>
      <c r="M183" s="55">
        <v>56</v>
      </c>
      <c r="N183" s="55">
        <v>2</v>
      </c>
    </row>
    <row r="184" spans="2:14" x14ac:dyDescent="0.25">
      <c r="B184" s="52">
        <v>1972</v>
      </c>
      <c r="C184" s="110" t="s">
        <v>65</v>
      </c>
      <c r="D184" s="55">
        <f t="shared" si="31"/>
        <v>747</v>
      </c>
      <c r="E184" s="55" t="s">
        <v>63</v>
      </c>
      <c r="F184" s="55" t="s">
        <v>63</v>
      </c>
      <c r="G184" s="55" t="s">
        <v>63</v>
      </c>
      <c r="H184" s="55">
        <v>1</v>
      </c>
      <c r="I184" s="55">
        <v>42</v>
      </c>
      <c r="J184" s="55">
        <v>261</v>
      </c>
      <c r="K184" s="55">
        <v>355</v>
      </c>
      <c r="L184" s="55">
        <v>81</v>
      </c>
      <c r="M184" s="55">
        <v>7</v>
      </c>
      <c r="N184" s="55" t="s">
        <v>63</v>
      </c>
    </row>
    <row r="185" spans="2:14" x14ac:dyDescent="0.25">
      <c r="B185" s="52">
        <v>1972</v>
      </c>
      <c r="C185" s="110" t="s">
        <v>66</v>
      </c>
      <c r="D185" s="55">
        <f t="shared" si="31"/>
        <v>64</v>
      </c>
      <c r="E185" s="55" t="s">
        <v>63</v>
      </c>
      <c r="F185" s="55" t="s">
        <v>63</v>
      </c>
      <c r="G185" s="55" t="s">
        <v>63</v>
      </c>
      <c r="H185" s="55" t="s">
        <v>63</v>
      </c>
      <c r="I185" s="55">
        <v>5</v>
      </c>
      <c r="J185" s="55">
        <v>13</v>
      </c>
      <c r="K185" s="55">
        <v>33</v>
      </c>
      <c r="L185" s="55">
        <v>12</v>
      </c>
      <c r="M185" s="55">
        <v>1</v>
      </c>
      <c r="N185" s="55" t="s">
        <v>63</v>
      </c>
    </row>
    <row r="186" spans="2:14" x14ac:dyDescent="0.25">
      <c r="B186" s="50">
        <v>1972</v>
      </c>
      <c r="C186" s="111" t="s">
        <v>62</v>
      </c>
      <c r="D186" s="54">
        <f t="shared" si="31"/>
        <v>2734</v>
      </c>
      <c r="E186" s="54" t="s">
        <v>63</v>
      </c>
      <c r="F186" s="54">
        <v>1</v>
      </c>
      <c r="G186" s="54">
        <v>7</v>
      </c>
      <c r="H186" s="54">
        <v>4</v>
      </c>
      <c r="I186" s="54">
        <v>3</v>
      </c>
      <c r="J186" s="54">
        <v>4</v>
      </c>
      <c r="K186" s="54">
        <v>3</v>
      </c>
      <c r="L186" s="54">
        <v>1</v>
      </c>
      <c r="M186" s="54" t="s">
        <v>63</v>
      </c>
      <c r="N186" s="54">
        <v>2711</v>
      </c>
    </row>
    <row r="187" spans="2:14" x14ac:dyDescent="0.25">
      <c r="B187" s="52">
        <v>1973</v>
      </c>
      <c r="C187" s="109" t="s">
        <v>3</v>
      </c>
      <c r="D187" s="51">
        <f t="shared" si="31"/>
        <v>405455</v>
      </c>
      <c r="E187" s="52">
        <f t="shared" ref="E187:N187" si="35">+SUM(E188:E201)</f>
        <v>1326</v>
      </c>
      <c r="F187" s="52">
        <f t="shared" si="35"/>
        <v>66920</v>
      </c>
      <c r="G187" s="52">
        <f t="shared" si="35"/>
        <v>128623</v>
      </c>
      <c r="H187" s="52">
        <f t="shared" si="35"/>
        <v>92846</v>
      </c>
      <c r="I187" s="52">
        <f t="shared" si="35"/>
        <v>59412</v>
      </c>
      <c r="J187" s="52">
        <f t="shared" si="35"/>
        <v>37713</v>
      </c>
      <c r="K187" s="52">
        <f t="shared" si="35"/>
        <v>13572</v>
      </c>
      <c r="L187" s="52">
        <f t="shared" si="35"/>
        <v>2226</v>
      </c>
      <c r="M187" s="52">
        <f t="shared" si="35"/>
        <v>221</v>
      </c>
      <c r="N187" s="52">
        <f t="shared" si="35"/>
        <v>2596</v>
      </c>
    </row>
    <row r="188" spans="2:14" x14ac:dyDescent="0.25">
      <c r="B188" s="52">
        <v>1973</v>
      </c>
      <c r="C188" s="110">
        <v>1</v>
      </c>
      <c r="D188" s="55">
        <f t="shared" si="31"/>
        <v>105871</v>
      </c>
      <c r="E188" s="53">
        <v>1227</v>
      </c>
      <c r="F188" s="53">
        <v>42412</v>
      </c>
      <c r="G188" s="53">
        <v>41140</v>
      </c>
      <c r="H188" s="53">
        <v>14081</v>
      </c>
      <c r="I188" s="53">
        <v>4570</v>
      </c>
      <c r="J188" s="53">
        <v>1673</v>
      </c>
      <c r="K188" s="53">
        <v>510</v>
      </c>
      <c r="L188" s="53">
        <v>85</v>
      </c>
      <c r="M188" s="53">
        <v>12</v>
      </c>
      <c r="N188" s="53">
        <v>161</v>
      </c>
    </row>
    <row r="189" spans="2:14" x14ac:dyDescent="0.25">
      <c r="B189" s="52">
        <v>1973</v>
      </c>
      <c r="C189" s="110">
        <v>2</v>
      </c>
      <c r="D189" s="55">
        <f t="shared" si="31"/>
        <v>79727</v>
      </c>
      <c r="E189" s="53">
        <v>81</v>
      </c>
      <c r="F189" s="53">
        <v>17762</v>
      </c>
      <c r="G189" s="53">
        <v>36207</v>
      </c>
      <c r="H189" s="53">
        <v>16794</v>
      </c>
      <c r="I189" s="53">
        <v>6019</v>
      </c>
      <c r="J189" s="53">
        <v>2143</v>
      </c>
      <c r="K189" s="53">
        <v>602</v>
      </c>
      <c r="L189" s="53">
        <v>81</v>
      </c>
      <c r="M189" s="53">
        <v>18</v>
      </c>
      <c r="N189" s="53">
        <v>20</v>
      </c>
    </row>
    <row r="190" spans="2:14" x14ac:dyDescent="0.25">
      <c r="B190" s="52">
        <v>1973</v>
      </c>
      <c r="C190" s="110">
        <v>3</v>
      </c>
      <c r="D190" s="55">
        <f t="shared" si="31"/>
        <v>55741</v>
      </c>
      <c r="E190" s="53">
        <v>8</v>
      </c>
      <c r="F190" s="53">
        <v>5269</v>
      </c>
      <c r="G190" s="53">
        <v>24736</v>
      </c>
      <c r="H190" s="53">
        <v>15682</v>
      </c>
      <c r="I190" s="53">
        <v>6697</v>
      </c>
      <c r="J190" s="53">
        <v>2634</v>
      </c>
      <c r="K190" s="53">
        <v>608</v>
      </c>
      <c r="L190" s="53">
        <v>86</v>
      </c>
      <c r="M190" s="53">
        <v>5</v>
      </c>
      <c r="N190" s="53">
        <v>16</v>
      </c>
    </row>
    <row r="191" spans="2:14" x14ac:dyDescent="0.25">
      <c r="B191" s="52">
        <v>1973</v>
      </c>
      <c r="C191" s="110">
        <v>4</v>
      </c>
      <c r="D191" s="55">
        <f t="shared" si="31"/>
        <v>41791</v>
      </c>
      <c r="E191" s="53">
        <v>6</v>
      </c>
      <c r="F191" s="53">
        <v>1161</v>
      </c>
      <c r="G191" s="53">
        <v>15044</v>
      </c>
      <c r="H191" s="53">
        <v>14617</v>
      </c>
      <c r="I191" s="53">
        <v>7058</v>
      </c>
      <c r="J191" s="53">
        <v>3055</v>
      </c>
      <c r="K191" s="53">
        <v>725</v>
      </c>
      <c r="L191" s="53">
        <v>98</v>
      </c>
      <c r="M191" s="53">
        <v>17</v>
      </c>
      <c r="N191" s="53">
        <v>10</v>
      </c>
    </row>
    <row r="192" spans="2:14" x14ac:dyDescent="0.25">
      <c r="B192" s="52">
        <v>1973</v>
      </c>
      <c r="C192" s="110">
        <v>5</v>
      </c>
      <c r="D192" s="55">
        <f t="shared" si="31"/>
        <v>30970</v>
      </c>
      <c r="E192" s="53" t="s">
        <v>63</v>
      </c>
      <c r="F192" s="53">
        <v>227</v>
      </c>
      <c r="G192" s="53">
        <v>7386</v>
      </c>
      <c r="H192" s="53">
        <v>12144</v>
      </c>
      <c r="I192" s="53">
        <v>7001</v>
      </c>
      <c r="J192" s="53">
        <v>3235</v>
      </c>
      <c r="K192" s="53">
        <v>856</v>
      </c>
      <c r="L192" s="53">
        <v>113</v>
      </c>
      <c r="M192" s="53">
        <v>4</v>
      </c>
      <c r="N192" s="53">
        <v>4</v>
      </c>
    </row>
    <row r="193" spans="2:14" x14ac:dyDescent="0.25">
      <c r="B193" s="52">
        <v>1973</v>
      </c>
      <c r="C193" s="110">
        <v>6</v>
      </c>
      <c r="D193" s="55">
        <f t="shared" si="31"/>
        <v>24124</v>
      </c>
      <c r="E193" s="53">
        <v>1</v>
      </c>
      <c r="F193" s="53">
        <v>60</v>
      </c>
      <c r="G193" s="53">
        <v>2766</v>
      </c>
      <c r="H193" s="53">
        <v>9045</v>
      </c>
      <c r="I193" s="53">
        <v>7287</v>
      </c>
      <c r="J193" s="53">
        <v>3806</v>
      </c>
      <c r="K193" s="53">
        <v>989</v>
      </c>
      <c r="L193" s="53">
        <v>149</v>
      </c>
      <c r="M193" s="53">
        <v>18</v>
      </c>
      <c r="N193" s="53">
        <v>3</v>
      </c>
    </row>
    <row r="194" spans="2:14" x14ac:dyDescent="0.25">
      <c r="B194" s="52">
        <v>1973</v>
      </c>
      <c r="C194" s="110">
        <v>7</v>
      </c>
      <c r="D194" s="55">
        <f t="shared" si="31"/>
        <v>18186</v>
      </c>
      <c r="E194" s="53" t="s">
        <v>63</v>
      </c>
      <c r="F194" s="53">
        <v>16</v>
      </c>
      <c r="G194" s="53">
        <v>903</v>
      </c>
      <c r="H194" s="53">
        <v>5467</v>
      </c>
      <c r="I194" s="53">
        <v>6644</v>
      </c>
      <c r="J194" s="53">
        <v>3895</v>
      </c>
      <c r="K194" s="53">
        <v>1073</v>
      </c>
      <c r="L194" s="53">
        <v>173</v>
      </c>
      <c r="M194" s="53">
        <v>14</v>
      </c>
      <c r="N194" s="53">
        <v>1</v>
      </c>
    </row>
    <row r="195" spans="2:14" x14ac:dyDescent="0.25">
      <c r="B195" s="52">
        <v>1973</v>
      </c>
      <c r="C195" s="110">
        <v>8</v>
      </c>
      <c r="D195" s="55">
        <f t="shared" si="31"/>
        <v>14575</v>
      </c>
      <c r="E195" s="53">
        <v>2</v>
      </c>
      <c r="F195" s="53">
        <v>2</v>
      </c>
      <c r="G195" s="53">
        <v>282</v>
      </c>
      <c r="H195" s="53">
        <v>2859</v>
      </c>
      <c r="I195" s="53">
        <v>5642</v>
      </c>
      <c r="J195" s="53">
        <v>4164</v>
      </c>
      <c r="K195" s="53">
        <v>1362</v>
      </c>
      <c r="L195" s="53">
        <v>240</v>
      </c>
      <c r="M195" s="53">
        <v>20</v>
      </c>
      <c r="N195" s="53">
        <v>2</v>
      </c>
    </row>
    <row r="196" spans="2:14" x14ac:dyDescent="0.25">
      <c r="B196" s="52">
        <v>1973</v>
      </c>
      <c r="C196" s="110">
        <v>9</v>
      </c>
      <c r="D196" s="55">
        <f t="shared" si="31"/>
        <v>10514</v>
      </c>
      <c r="E196" s="53" t="s">
        <v>63</v>
      </c>
      <c r="F196" s="53">
        <v>5</v>
      </c>
      <c r="G196" s="53">
        <v>101</v>
      </c>
      <c r="H196" s="53">
        <v>1346</v>
      </c>
      <c r="I196" s="53">
        <v>3769</v>
      </c>
      <c r="J196" s="53">
        <v>3792</v>
      </c>
      <c r="K196" s="53">
        <v>1297</v>
      </c>
      <c r="L196" s="53">
        <v>178</v>
      </c>
      <c r="M196" s="53">
        <v>23</v>
      </c>
      <c r="N196" s="53">
        <v>3</v>
      </c>
    </row>
    <row r="197" spans="2:14" x14ac:dyDescent="0.25">
      <c r="B197" s="52">
        <v>1973</v>
      </c>
      <c r="C197" s="110">
        <v>10</v>
      </c>
      <c r="D197" s="55">
        <f t="shared" si="31"/>
        <v>8151</v>
      </c>
      <c r="E197" s="53" t="s">
        <v>63</v>
      </c>
      <c r="F197" s="53">
        <v>2</v>
      </c>
      <c r="G197" s="53">
        <v>27</v>
      </c>
      <c r="H197" s="53">
        <v>507</v>
      </c>
      <c r="I197" s="53">
        <v>2464</v>
      </c>
      <c r="J197" s="53">
        <v>3432</v>
      </c>
      <c r="K197" s="53">
        <v>1470</v>
      </c>
      <c r="L197" s="53">
        <v>227</v>
      </c>
      <c r="M197" s="53">
        <v>20</v>
      </c>
      <c r="N197" s="53">
        <v>2</v>
      </c>
    </row>
    <row r="198" spans="2:14" x14ac:dyDescent="0.25">
      <c r="B198" s="52">
        <v>1973</v>
      </c>
      <c r="C198" s="110" t="s">
        <v>64</v>
      </c>
      <c r="D198" s="55">
        <f t="shared" si="31"/>
        <v>12709</v>
      </c>
      <c r="E198" s="55">
        <v>1</v>
      </c>
      <c r="F198" s="55">
        <v>2</v>
      </c>
      <c r="G198" s="55">
        <v>24</v>
      </c>
      <c r="H198" s="55">
        <v>293</v>
      </c>
      <c r="I198" s="55">
        <v>2227</v>
      </c>
      <c r="J198" s="55">
        <v>5660</v>
      </c>
      <c r="K198" s="55">
        <v>3738</v>
      </c>
      <c r="L198" s="55">
        <v>701</v>
      </c>
      <c r="M198" s="55">
        <v>61</v>
      </c>
      <c r="N198" s="55">
        <v>2</v>
      </c>
    </row>
    <row r="199" spans="2:14" x14ac:dyDescent="0.25">
      <c r="B199" s="52">
        <v>1973</v>
      </c>
      <c r="C199" s="110" t="s">
        <v>65</v>
      </c>
      <c r="D199" s="55">
        <f t="shared" ref="D199:D262" si="36">+SUM(E199:N199)</f>
        <v>609</v>
      </c>
      <c r="E199" s="55" t="s">
        <v>63</v>
      </c>
      <c r="F199" s="55" t="s">
        <v>63</v>
      </c>
      <c r="G199" s="55" t="s">
        <v>63</v>
      </c>
      <c r="H199" s="55">
        <v>1</v>
      </c>
      <c r="I199" s="55">
        <v>23</v>
      </c>
      <c r="J199" s="55">
        <v>197</v>
      </c>
      <c r="K199" s="55">
        <v>300</v>
      </c>
      <c r="L199" s="55">
        <v>82</v>
      </c>
      <c r="M199" s="55">
        <v>5</v>
      </c>
      <c r="N199" s="55">
        <v>1</v>
      </c>
    </row>
    <row r="200" spans="2:14" x14ac:dyDescent="0.25">
      <c r="B200" s="52">
        <v>1973</v>
      </c>
      <c r="C200" s="110" t="s">
        <v>66</v>
      </c>
      <c r="D200" s="55">
        <f t="shared" si="36"/>
        <v>66</v>
      </c>
      <c r="E200" s="55" t="s">
        <v>63</v>
      </c>
      <c r="F200" s="55" t="s">
        <v>63</v>
      </c>
      <c r="G200" s="55" t="s">
        <v>63</v>
      </c>
      <c r="H200" s="55">
        <v>1</v>
      </c>
      <c r="I200" s="55">
        <v>1</v>
      </c>
      <c r="J200" s="55">
        <v>15</v>
      </c>
      <c r="K200" s="55">
        <v>36</v>
      </c>
      <c r="L200" s="55">
        <v>9</v>
      </c>
      <c r="M200" s="55">
        <v>4</v>
      </c>
      <c r="N200" s="55" t="s">
        <v>63</v>
      </c>
    </row>
    <row r="201" spans="2:14" x14ac:dyDescent="0.25">
      <c r="B201" s="50">
        <v>1973</v>
      </c>
      <c r="C201" s="111" t="s">
        <v>62</v>
      </c>
      <c r="D201" s="54">
        <f t="shared" si="36"/>
        <v>2421</v>
      </c>
      <c r="E201" s="54" t="s">
        <v>63</v>
      </c>
      <c r="F201" s="54">
        <v>2</v>
      </c>
      <c r="G201" s="54">
        <v>7</v>
      </c>
      <c r="H201" s="54">
        <v>9</v>
      </c>
      <c r="I201" s="54">
        <v>10</v>
      </c>
      <c r="J201" s="54">
        <v>12</v>
      </c>
      <c r="K201" s="54">
        <v>6</v>
      </c>
      <c r="L201" s="54">
        <v>4</v>
      </c>
      <c r="M201" s="54" t="s">
        <v>63</v>
      </c>
      <c r="N201" s="54">
        <v>2371</v>
      </c>
    </row>
    <row r="202" spans="2:14" x14ac:dyDescent="0.25">
      <c r="B202" s="52">
        <v>1974</v>
      </c>
      <c r="C202" s="109" t="s">
        <v>3</v>
      </c>
      <c r="D202" s="51">
        <f t="shared" si="36"/>
        <v>433397</v>
      </c>
      <c r="E202" s="52">
        <f t="shared" ref="E202:N202" si="37">+SUM(E203:E216)</f>
        <v>1377</v>
      </c>
      <c r="F202" s="52">
        <f t="shared" si="37"/>
        <v>71531</v>
      </c>
      <c r="G202" s="52">
        <f t="shared" si="37"/>
        <v>139194</v>
      </c>
      <c r="H202" s="52">
        <f t="shared" si="37"/>
        <v>100234</v>
      </c>
      <c r="I202" s="52">
        <f t="shared" si="37"/>
        <v>62995</v>
      </c>
      <c r="J202" s="52">
        <f t="shared" si="37"/>
        <v>39611</v>
      </c>
      <c r="K202" s="52">
        <f t="shared" si="37"/>
        <v>14550</v>
      </c>
      <c r="L202" s="52">
        <f t="shared" si="37"/>
        <v>2457</v>
      </c>
      <c r="M202" s="52">
        <f t="shared" si="37"/>
        <v>222</v>
      </c>
      <c r="N202" s="52">
        <f t="shared" si="37"/>
        <v>1226</v>
      </c>
    </row>
    <row r="203" spans="2:14" x14ac:dyDescent="0.25">
      <c r="B203" s="52">
        <v>1974</v>
      </c>
      <c r="C203" s="110">
        <v>1</v>
      </c>
      <c r="D203" s="55">
        <f t="shared" si="36"/>
        <v>118619</v>
      </c>
      <c r="E203" s="53">
        <v>1280</v>
      </c>
      <c r="F203" s="53">
        <v>46038</v>
      </c>
      <c r="G203" s="53">
        <v>46755</v>
      </c>
      <c r="H203" s="53">
        <v>16379</v>
      </c>
      <c r="I203" s="53">
        <v>5398</v>
      </c>
      <c r="J203" s="53">
        <v>1991</v>
      </c>
      <c r="K203" s="53">
        <v>562</v>
      </c>
      <c r="L203" s="53">
        <v>82</v>
      </c>
      <c r="M203" s="53">
        <v>20</v>
      </c>
      <c r="N203" s="53">
        <v>114</v>
      </c>
    </row>
    <row r="204" spans="2:14" x14ac:dyDescent="0.25">
      <c r="B204" s="52">
        <v>1974</v>
      </c>
      <c r="C204" s="110">
        <v>2</v>
      </c>
      <c r="D204" s="55">
        <f t="shared" si="36"/>
        <v>87204</v>
      </c>
      <c r="E204" s="53">
        <v>83</v>
      </c>
      <c r="F204" s="53">
        <v>18567</v>
      </c>
      <c r="G204" s="53">
        <v>39586</v>
      </c>
      <c r="H204" s="53">
        <v>19119</v>
      </c>
      <c r="I204" s="53">
        <v>6790</v>
      </c>
      <c r="J204" s="53">
        <v>2374</v>
      </c>
      <c r="K204" s="53">
        <v>573</v>
      </c>
      <c r="L204" s="53">
        <v>70</v>
      </c>
      <c r="M204" s="53">
        <v>13</v>
      </c>
      <c r="N204" s="53">
        <v>29</v>
      </c>
    </row>
    <row r="205" spans="2:14" x14ac:dyDescent="0.25">
      <c r="B205" s="52">
        <v>1974</v>
      </c>
      <c r="C205" s="110">
        <v>3</v>
      </c>
      <c r="D205" s="55">
        <f t="shared" si="36"/>
        <v>60303</v>
      </c>
      <c r="E205" s="53">
        <v>9</v>
      </c>
      <c r="F205" s="53">
        <v>5393</v>
      </c>
      <c r="G205" s="53">
        <v>26068</v>
      </c>
      <c r="H205" s="53">
        <v>17485</v>
      </c>
      <c r="I205" s="53">
        <v>7664</v>
      </c>
      <c r="J205" s="53">
        <v>2882</v>
      </c>
      <c r="K205" s="53">
        <v>690</v>
      </c>
      <c r="L205" s="53">
        <v>84</v>
      </c>
      <c r="M205" s="53">
        <v>15</v>
      </c>
      <c r="N205" s="53">
        <v>13</v>
      </c>
    </row>
    <row r="206" spans="2:14" x14ac:dyDescent="0.25">
      <c r="B206" s="52">
        <v>1974</v>
      </c>
      <c r="C206" s="110">
        <v>4</v>
      </c>
      <c r="D206" s="55">
        <f t="shared" si="36"/>
        <v>43624</v>
      </c>
      <c r="E206" s="53">
        <v>1</v>
      </c>
      <c r="F206" s="53">
        <v>1210</v>
      </c>
      <c r="G206" s="53">
        <v>15325</v>
      </c>
      <c r="H206" s="53">
        <v>15008</v>
      </c>
      <c r="I206" s="53">
        <v>7787</v>
      </c>
      <c r="J206" s="53">
        <v>3350</v>
      </c>
      <c r="K206" s="53">
        <v>803</v>
      </c>
      <c r="L206" s="53">
        <v>125</v>
      </c>
      <c r="M206" s="53">
        <v>12</v>
      </c>
      <c r="N206" s="53">
        <v>3</v>
      </c>
    </row>
    <row r="207" spans="2:14" x14ac:dyDescent="0.25">
      <c r="B207" s="52">
        <v>1974</v>
      </c>
      <c r="C207" s="110">
        <v>5</v>
      </c>
      <c r="D207" s="55">
        <f t="shared" si="36"/>
        <v>31504</v>
      </c>
      <c r="E207" s="53">
        <v>1</v>
      </c>
      <c r="F207" s="53">
        <v>230</v>
      </c>
      <c r="G207" s="53">
        <v>7152</v>
      </c>
      <c r="H207" s="53">
        <v>12284</v>
      </c>
      <c r="I207" s="53">
        <v>7196</v>
      </c>
      <c r="J207" s="53">
        <v>3523</v>
      </c>
      <c r="K207" s="53">
        <v>956</v>
      </c>
      <c r="L207" s="53">
        <v>139</v>
      </c>
      <c r="M207" s="53">
        <v>17</v>
      </c>
      <c r="N207" s="53">
        <v>6</v>
      </c>
    </row>
    <row r="208" spans="2:14" x14ac:dyDescent="0.25">
      <c r="B208" s="52">
        <v>1974</v>
      </c>
      <c r="C208" s="110">
        <v>6</v>
      </c>
      <c r="D208" s="55">
        <f t="shared" si="36"/>
        <v>24917</v>
      </c>
      <c r="E208" s="53">
        <v>1</v>
      </c>
      <c r="F208" s="53">
        <v>59</v>
      </c>
      <c r="G208" s="53">
        <v>2916</v>
      </c>
      <c r="H208" s="53">
        <v>9421</v>
      </c>
      <c r="I208" s="53">
        <v>7394</v>
      </c>
      <c r="J208" s="53">
        <v>3876</v>
      </c>
      <c r="K208" s="53">
        <v>1062</v>
      </c>
      <c r="L208" s="53">
        <v>165</v>
      </c>
      <c r="M208" s="53">
        <v>16</v>
      </c>
      <c r="N208" s="53">
        <v>7</v>
      </c>
    </row>
    <row r="209" spans="2:14" x14ac:dyDescent="0.25">
      <c r="B209" s="52">
        <v>1974</v>
      </c>
      <c r="C209" s="110">
        <v>7</v>
      </c>
      <c r="D209" s="55">
        <f t="shared" si="36"/>
        <v>18508</v>
      </c>
      <c r="E209" s="53" t="s">
        <v>63</v>
      </c>
      <c r="F209" s="53">
        <v>15</v>
      </c>
      <c r="G209" s="53">
        <v>918</v>
      </c>
      <c r="H209" s="53">
        <v>5487</v>
      </c>
      <c r="I209" s="53">
        <v>6641</v>
      </c>
      <c r="J209" s="53">
        <v>4024</v>
      </c>
      <c r="K209" s="53">
        <v>1230</v>
      </c>
      <c r="L209" s="53">
        <v>166</v>
      </c>
      <c r="M209" s="53">
        <v>23</v>
      </c>
      <c r="N209" s="53">
        <v>4</v>
      </c>
    </row>
    <row r="210" spans="2:14" x14ac:dyDescent="0.25">
      <c r="B210" s="52">
        <v>1974</v>
      </c>
      <c r="C210" s="110">
        <v>8</v>
      </c>
      <c r="D210" s="55">
        <f t="shared" si="36"/>
        <v>14840</v>
      </c>
      <c r="E210" s="53">
        <v>1</v>
      </c>
      <c r="F210" s="53">
        <v>7</v>
      </c>
      <c r="G210" s="53">
        <v>315</v>
      </c>
      <c r="H210" s="53">
        <v>2943</v>
      </c>
      <c r="I210" s="53">
        <v>5597</v>
      </c>
      <c r="J210" s="53">
        <v>4272</v>
      </c>
      <c r="K210" s="53">
        <v>1425</v>
      </c>
      <c r="L210" s="53">
        <v>248</v>
      </c>
      <c r="M210" s="53">
        <v>29</v>
      </c>
      <c r="N210" s="53">
        <v>3</v>
      </c>
    </row>
    <row r="211" spans="2:14" x14ac:dyDescent="0.25">
      <c r="B211" s="52">
        <v>1974</v>
      </c>
      <c r="C211" s="110">
        <v>9</v>
      </c>
      <c r="D211" s="55">
        <f t="shared" si="36"/>
        <v>10596</v>
      </c>
      <c r="E211" s="53" t="s">
        <v>63</v>
      </c>
      <c r="F211" s="53">
        <v>2</v>
      </c>
      <c r="G211" s="53">
        <v>99</v>
      </c>
      <c r="H211" s="53">
        <v>1244</v>
      </c>
      <c r="I211" s="53">
        <v>3710</v>
      </c>
      <c r="J211" s="53">
        <v>3892</v>
      </c>
      <c r="K211" s="53">
        <v>1439</v>
      </c>
      <c r="L211" s="53">
        <v>196</v>
      </c>
      <c r="M211" s="53">
        <v>14</v>
      </c>
      <c r="N211" s="53" t="s">
        <v>63</v>
      </c>
    </row>
    <row r="212" spans="2:14" x14ac:dyDescent="0.25">
      <c r="B212" s="52">
        <v>1974</v>
      </c>
      <c r="C212" s="110">
        <v>10</v>
      </c>
      <c r="D212" s="55">
        <f t="shared" si="36"/>
        <v>8248</v>
      </c>
      <c r="E212" s="53" t="s">
        <v>63</v>
      </c>
      <c r="F212" s="53">
        <v>2</v>
      </c>
      <c r="G212" s="53">
        <v>26</v>
      </c>
      <c r="H212" s="53">
        <v>536</v>
      </c>
      <c r="I212" s="53">
        <v>2400</v>
      </c>
      <c r="J212" s="53">
        <v>3442</v>
      </c>
      <c r="K212" s="53">
        <v>1567</v>
      </c>
      <c r="L212" s="53">
        <v>254</v>
      </c>
      <c r="M212" s="53">
        <v>20</v>
      </c>
      <c r="N212" s="53">
        <v>1</v>
      </c>
    </row>
    <row r="213" spans="2:14" x14ac:dyDescent="0.25">
      <c r="B213" s="52">
        <v>1974</v>
      </c>
      <c r="C213" s="110" t="s">
        <v>64</v>
      </c>
      <c r="D213" s="55">
        <f t="shared" si="36"/>
        <v>13208</v>
      </c>
      <c r="E213" s="55">
        <v>1</v>
      </c>
      <c r="F213" s="55">
        <v>4</v>
      </c>
      <c r="G213" s="55">
        <v>26</v>
      </c>
      <c r="H213" s="55">
        <v>317</v>
      </c>
      <c r="I213" s="55">
        <v>2378</v>
      </c>
      <c r="J213" s="55">
        <v>5729</v>
      </c>
      <c r="K213" s="55">
        <v>3883</v>
      </c>
      <c r="L213" s="55">
        <v>830</v>
      </c>
      <c r="M213" s="55">
        <v>38</v>
      </c>
      <c r="N213" s="55">
        <v>2</v>
      </c>
    </row>
    <row r="214" spans="2:14" x14ac:dyDescent="0.25">
      <c r="B214" s="52">
        <v>1974</v>
      </c>
      <c r="C214" s="110" t="s">
        <v>65</v>
      </c>
      <c r="D214" s="55">
        <f t="shared" si="36"/>
        <v>661</v>
      </c>
      <c r="E214" s="55" t="s">
        <v>63</v>
      </c>
      <c r="F214" s="55" t="s">
        <v>63</v>
      </c>
      <c r="G214" s="55" t="s">
        <v>63</v>
      </c>
      <c r="H214" s="55">
        <v>3</v>
      </c>
      <c r="I214" s="55">
        <v>31</v>
      </c>
      <c r="J214" s="55">
        <v>223</v>
      </c>
      <c r="K214" s="55">
        <v>316</v>
      </c>
      <c r="L214" s="55">
        <v>83</v>
      </c>
      <c r="M214" s="55">
        <v>5</v>
      </c>
      <c r="N214" s="55" t="s">
        <v>63</v>
      </c>
    </row>
    <row r="215" spans="2:14" x14ac:dyDescent="0.25">
      <c r="B215" s="52">
        <v>1974</v>
      </c>
      <c r="C215" s="110" t="s">
        <v>66</v>
      </c>
      <c r="D215" s="55">
        <f t="shared" si="36"/>
        <v>69</v>
      </c>
      <c r="E215" s="55" t="s">
        <v>63</v>
      </c>
      <c r="F215" s="55" t="s">
        <v>63</v>
      </c>
      <c r="G215" s="55" t="s">
        <v>63</v>
      </c>
      <c r="H215" s="55" t="s">
        <v>63</v>
      </c>
      <c r="I215" s="55">
        <v>2</v>
      </c>
      <c r="J215" s="55">
        <v>20</v>
      </c>
      <c r="K215" s="55">
        <v>34</v>
      </c>
      <c r="L215" s="55">
        <v>13</v>
      </c>
      <c r="M215" s="55" t="s">
        <v>63</v>
      </c>
      <c r="N215" s="55" t="s">
        <v>63</v>
      </c>
    </row>
    <row r="216" spans="2:14" x14ac:dyDescent="0.25">
      <c r="B216" s="50">
        <v>1974</v>
      </c>
      <c r="C216" s="111" t="s">
        <v>62</v>
      </c>
      <c r="D216" s="54">
        <f t="shared" si="36"/>
        <v>1096</v>
      </c>
      <c r="E216" s="54" t="s">
        <v>63</v>
      </c>
      <c r="F216" s="54">
        <v>4</v>
      </c>
      <c r="G216" s="54">
        <v>8</v>
      </c>
      <c r="H216" s="54">
        <v>8</v>
      </c>
      <c r="I216" s="54">
        <v>7</v>
      </c>
      <c r="J216" s="54">
        <v>13</v>
      </c>
      <c r="K216" s="54">
        <v>10</v>
      </c>
      <c r="L216" s="54">
        <v>2</v>
      </c>
      <c r="M216" s="54" t="s">
        <v>63</v>
      </c>
      <c r="N216" s="54">
        <v>1044</v>
      </c>
    </row>
    <row r="217" spans="2:14" x14ac:dyDescent="0.25">
      <c r="B217" s="52">
        <v>1975</v>
      </c>
      <c r="C217" s="109" t="s">
        <v>3</v>
      </c>
      <c r="D217" s="51">
        <f t="shared" si="36"/>
        <v>446110</v>
      </c>
      <c r="E217" s="52">
        <f t="shared" ref="E217:N217" si="38">+SUM(E218:E231)</f>
        <v>1554</v>
      </c>
      <c r="F217" s="52">
        <f t="shared" si="38"/>
        <v>74477</v>
      </c>
      <c r="G217" s="52">
        <f t="shared" si="38"/>
        <v>142790</v>
      </c>
      <c r="H217" s="52">
        <f t="shared" si="38"/>
        <v>105667</v>
      </c>
      <c r="I217" s="52">
        <f t="shared" si="38"/>
        <v>63087</v>
      </c>
      <c r="J217" s="52">
        <f t="shared" si="38"/>
        <v>40091</v>
      </c>
      <c r="K217" s="52">
        <f t="shared" si="38"/>
        <v>14366</v>
      </c>
      <c r="L217" s="52">
        <f t="shared" si="38"/>
        <v>2643</v>
      </c>
      <c r="M217" s="52">
        <f t="shared" si="38"/>
        <v>122</v>
      </c>
      <c r="N217" s="52">
        <f t="shared" si="38"/>
        <v>1313</v>
      </c>
    </row>
    <row r="218" spans="2:14" x14ac:dyDescent="0.25">
      <c r="B218" s="52">
        <v>1975</v>
      </c>
      <c r="C218" s="110">
        <v>1</v>
      </c>
      <c r="D218" s="55">
        <f t="shared" si="36"/>
        <v>128737</v>
      </c>
      <c r="E218" s="53">
        <v>1469</v>
      </c>
      <c r="F218" s="53">
        <v>48960</v>
      </c>
      <c r="G218" s="53">
        <v>50046</v>
      </c>
      <c r="H218" s="53">
        <v>19169</v>
      </c>
      <c r="I218" s="53">
        <v>5909</v>
      </c>
      <c r="J218" s="53">
        <v>2179</v>
      </c>
      <c r="K218" s="53">
        <v>585</v>
      </c>
      <c r="L218" s="53">
        <v>94</v>
      </c>
      <c r="M218" s="53">
        <v>9</v>
      </c>
      <c r="N218" s="53">
        <v>317</v>
      </c>
    </row>
    <row r="219" spans="2:14" x14ac:dyDescent="0.25">
      <c r="B219" s="52">
        <v>1975</v>
      </c>
      <c r="C219" s="110">
        <v>2</v>
      </c>
      <c r="D219" s="55">
        <f t="shared" si="36"/>
        <v>92062</v>
      </c>
      <c r="E219" s="53">
        <v>80</v>
      </c>
      <c r="F219" s="53">
        <v>18944</v>
      </c>
      <c r="G219" s="53">
        <v>41163</v>
      </c>
      <c r="H219" s="53">
        <v>21250</v>
      </c>
      <c r="I219" s="53">
        <v>7317</v>
      </c>
      <c r="J219" s="53">
        <v>2545</v>
      </c>
      <c r="K219" s="53">
        <v>620</v>
      </c>
      <c r="L219" s="53">
        <v>96</v>
      </c>
      <c r="M219" s="53">
        <v>4</v>
      </c>
      <c r="N219" s="53">
        <v>43</v>
      </c>
    </row>
    <row r="220" spans="2:14" x14ac:dyDescent="0.25">
      <c r="B220" s="52">
        <v>1975</v>
      </c>
      <c r="C220" s="110">
        <v>3</v>
      </c>
      <c r="D220" s="55">
        <f t="shared" si="36"/>
        <v>62128</v>
      </c>
      <c r="E220" s="53">
        <v>4</v>
      </c>
      <c r="F220" s="53">
        <v>5242</v>
      </c>
      <c r="G220" s="53">
        <v>26200</v>
      </c>
      <c r="H220" s="53">
        <v>18653</v>
      </c>
      <c r="I220" s="53">
        <v>8094</v>
      </c>
      <c r="J220" s="53">
        <v>3046</v>
      </c>
      <c r="K220" s="53">
        <v>721</v>
      </c>
      <c r="L220" s="53">
        <v>119</v>
      </c>
      <c r="M220" s="53">
        <v>9</v>
      </c>
      <c r="N220" s="53">
        <v>40</v>
      </c>
    </row>
    <row r="221" spans="2:14" x14ac:dyDescent="0.25">
      <c r="B221" s="52">
        <v>1975</v>
      </c>
      <c r="C221" s="110">
        <v>4</v>
      </c>
      <c r="D221" s="55">
        <f t="shared" si="36"/>
        <v>43323</v>
      </c>
      <c r="E221" s="53">
        <v>1</v>
      </c>
      <c r="F221" s="53">
        <v>1064</v>
      </c>
      <c r="G221" s="53">
        <v>14774</v>
      </c>
      <c r="H221" s="53">
        <v>15536</v>
      </c>
      <c r="I221" s="53">
        <v>7502</v>
      </c>
      <c r="J221" s="53">
        <v>3466</v>
      </c>
      <c r="K221" s="53">
        <v>826</v>
      </c>
      <c r="L221" s="53">
        <v>130</v>
      </c>
      <c r="M221" s="53">
        <v>7</v>
      </c>
      <c r="N221" s="53">
        <v>17</v>
      </c>
    </row>
    <row r="222" spans="2:14" x14ac:dyDescent="0.25">
      <c r="B222" s="52">
        <v>1975</v>
      </c>
      <c r="C222" s="110">
        <v>5</v>
      </c>
      <c r="D222" s="55">
        <f t="shared" si="36"/>
        <v>31158</v>
      </c>
      <c r="E222" s="53" t="s">
        <v>63</v>
      </c>
      <c r="F222" s="53">
        <v>193</v>
      </c>
      <c r="G222" s="53">
        <v>6755</v>
      </c>
      <c r="H222" s="53">
        <v>12348</v>
      </c>
      <c r="I222" s="53">
        <v>7270</v>
      </c>
      <c r="J222" s="53">
        <v>3547</v>
      </c>
      <c r="K222" s="53">
        <v>886</v>
      </c>
      <c r="L222" s="53">
        <v>151</v>
      </c>
      <c r="M222" s="53">
        <v>5</v>
      </c>
      <c r="N222" s="53">
        <v>3</v>
      </c>
    </row>
    <row r="223" spans="2:14" x14ac:dyDescent="0.25">
      <c r="B223" s="52">
        <v>1975</v>
      </c>
      <c r="C223" s="110">
        <v>6</v>
      </c>
      <c r="D223" s="55">
        <f t="shared" si="36"/>
        <v>24075</v>
      </c>
      <c r="E223" s="53" t="s">
        <v>63</v>
      </c>
      <c r="F223" s="53">
        <v>47</v>
      </c>
      <c r="G223" s="53">
        <v>2659</v>
      </c>
      <c r="H223" s="53">
        <v>8885</v>
      </c>
      <c r="I223" s="53">
        <v>7216</v>
      </c>
      <c r="J223" s="53">
        <v>3920</v>
      </c>
      <c r="K223" s="53">
        <v>1150</v>
      </c>
      <c r="L223" s="53">
        <v>185</v>
      </c>
      <c r="M223" s="53">
        <v>9</v>
      </c>
      <c r="N223" s="53">
        <v>4</v>
      </c>
    </row>
    <row r="224" spans="2:14" x14ac:dyDescent="0.25">
      <c r="B224" s="52">
        <v>1975</v>
      </c>
      <c r="C224" s="110">
        <v>7</v>
      </c>
      <c r="D224" s="55">
        <f t="shared" si="36"/>
        <v>17926</v>
      </c>
      <c r="E224" s="53" t="s">
        <v>63</v>
      </c>
      <c r="F224" s="53">
        <v>14</v>
      </c>
      <c r="G224" s="53">
        <v>822</v>
      </c>
      <c r="H224" s="53">
        <v>5235</v>
      </c>
      <c r="I224" s="53">
        <v>6413</v>
      </c>
      <c r="J224" s="53">
        <v>4012</v>
      </c>
      <c r="K224" s="53">
        <v>1227</v>
      </c>
      <c r="L224" s="53">
        <v>184</v>
      </c>
      <c r="M224" s="53">
        <v>10</v>
      </c>
      <c r="N224" s="53">
        <v>9</v>
      </c>
    </row>
    <row r="225" spans="2:14" x14ac:dyDescent="0.25">
      <c r="B225" s="52">
        <v>1975</v>
      </c>
      <c r="C225" s="110">
        <v>8</v>
      </c>
      <c r="D225" s="55">
        <f t="shared" si="36"/>
        <v>14171</v>
      </c>
      <c r="E225" s="53" t="s">
        <v>63</v>
      </c>
      <c r="F225" s="53">
        <v>5</v>
      </c>
      <c r="G225" s="53">
        <v>231</v>
      </c>
      <c r="H225" s="53">
        <v>2676</v>
      </c>
      <c r="I225" s="53">
        <v>5326</v>
      </c>
      <c r="J225" s="53">
        <v>4292</v>
      </c>
      <c r="K225" s="53">
        <v>1373</v>
      </c>
      <c r="L225" s="53">
        <v>248</v>
      </c>
      <c r="M225" s="53">
        <v>20</v>
      </c>
      <c r="N225" s="53" t="s">
        <v>63</v>
      </c>
    </row>
    <row r="226" spans="2:14" x14ac:dyDescent="0.25">
      <c r="B226" s="52">
        <v>1975</v>
      </c>
      <c r="C226" s="110">
        <v>9</v>
      </c>
      <c r="D226" s="55">
        <f t="shared" si="36"/>
        <v>10233</v>
      </c>
      <c r="E226" s="53" t="s">
        <v>63</v>
      </c>
      <c r="F226" s="53">
        <v>1</v>
      </c>
      <c r="G226" s="53">
        <v>95</v>
      </c>
      <c r="H226" s="53">
        <v>1177</v>
      </c>
      <c r="I226" s="53">
        <v>3568</v>
      </c>
      <c r="J226" s="53">
        <v>3838</v>
      </c>
      <c r="K226" s="53">
        <v>1335</v>
      </c>
      <c r="L226" s="53">
        <v>213</v>
      </c>
      <c r="M226" s="53">
        <v>4</v>
      </c>
      <c r="N226" s="53">
        <v>2</v>
      </c>
    </row>
    <row r="227" spans="2:14" x14ac:dyDescent="0.25">
      <c r="B227" s="52">
        <v>1975</v>
      </c>
      <c r="C227" s="110">
        <v>10</v>
      </c>
      <c r="D227" s="55">
        <f t="shared" si="36"/>
        <v>8080</v>
      </c>
      <c r="E227" s="53" t="s">
        <v>63</v>
      </c>
      <c r="F227" s="53">
        <v>1</v>
      </c>
      <c r="G227" s="53">
        <v>25</v>
      </c>
      <c r="H227" s="53">
        <v>482</v>
      </c>
      <c r="I227" s="53">
        <v>2299</v>
      </c>
      <c r="J227" s="53">
        <v>3521</v>
      </c>
      <c r="K227" s="53">
        <v>1467</v>
      </c>
      <c r="L227" s="53">
        <v>279</v>
      </c>
      <c r="M227" s="53">
        <v>6</v>
      </c>
      <c r="N227" s="53" t="s">
        <v>63</v>
      </c>
    </row>
    <row r="228" spans="2:14" x14ac:dyDescent="0.25">
      <c r="B228" s="52">
        <v>1975</v>
      </c>
      <c r="C228" s="110" t="s">
        <v>64</v>
      </c>
      <c r="D228" s="55">
        <f t="shared" si="36"/>
        <v>12602</v>
      </c>
      <c r="E228" s="55" t="s">
        <v>63</v>
      </c>
      <c r="F228" s="55">
        <v>4</v>
      </c>
      <c r="G228" s="55">
        <v>12</v>
      </c>
      <c r="H228" s="55">
        <v>248</v>
      </c>
      <c r="I228" s="55">
        <v>2134</v>
      </c>
      <c r="J228" s="55">
        <v>5504</v>
      </c>
      <c r="K228" s="55">
        <v>3838</v>
      </c>
      <c r="L228" s="55">
        <v>828</v>
      </c>
      <c r="M228" s="55">
        <v>33</v>
      </c>
      <c r="N228" s="55">
        <v>1</v>
      </c>
    </row>
    <row r="229" spans="2:14" x14ac:dyDescent="0.25">
      <c r="B229" s="52">
        <v>1975</v>
      </c>
      <c r="C229" s="110" t="s">
        <v>65</v>
      </c>
      <c r="D229" s="55">
        <f t="shared" si="36"/>
        <v>624</v>
      </c>
      <c r="E229" s="55" t="s">
        <v>63</v>
      </c>
      <c r="F229" s="55" t="s">
        <v>63</v>
      </c>
      <c r="G229" s="55" t="s">
        <v>63</v>
      </c>
      <c r="H229" s="55">
        <v>1</v>
      </c>
      <c r="I229" s="55">
        <v>31</v>
      </c>
      <c r="J229" s="55">
        <v>195</v>
      </c>
      <c r="K229" s="55">
        <v>294</v>
      </c>
      <c r="L229" s="55">
        <v>98</v>
      </c>
      <c r="M229" s="55">
        <v>5</v>
      </c>
      <c r="N229" s="55" t="s">
        <v>63</v>
      </c>
    </row>
    <row r="230" spans="2:14" x14ac:dyDescent="0.25">
      <c r="B230" s="52">
        <v>1975</v>
      </c>
      <c r="C230" s="110" t="s">
        <v>66</v>
      </c>
      <c r="D230" s="55">
        <f t="shared" si="36"/>
        <v>78</v>
      </c>
      <c r="E230" s="55" t="s">
        <v>63</v>
      </c>
      <c r="F230" s="55" t="s">
        <v>63</v>
      </c>
      <c r="G230" s="55" t="s">
        <v>63</v>
      </c>
      <c r="H230" s="55" t="s">
        <v>63</v>
      </c>
      <c r="I230" s="55">
        <v>3</v>
      </c>
      <c r="J230" s="55">
        <v>17</v>
      </c>
      <c r="K230" s="55">
        <v>40</v>
      </c>
      <c r="L230" s="55">
        <v>17</v>
      </c>
      <c r="M230" s="55">
        <v>1</v>
      </c>
      <c r="N230" s="55" t="s">
        <v>63</v>
      </c>
    </row>
    <row r="231" spans="2:14" x14ac:dyDescent="0.25">
      <c r="B231" s="50">
        <v>1975</v>
      </c>
      <c r="C231" s="111" t="s">
        <v>62</v>
      </c>
      <c r="D231" s="54">
        <f t="shared" si="36"/>
        <v>913</v>
      </c>
      <c r="E231" s="54" t="s">
        <v>63</v>
      </c>
      <c r="F231" s="54">
        <v>2</v>
      </c>
      <c r="G231" s="54">
        <v>8</v>
      </c>
      <c r="H231" s="54">
        <v>7</v>
      </c>
      <c r="I231" s="54">
        <v>5</v>
      </c>
      <c r="J231" s="54">
        <v>9</v>
      </c>
      <c r="K231" s="54">
        <v>4</v>
      </c>
      <c r="L231" s="54">
        <v>1</v>
      </c>
      <c r="M231" s="54" t="s">
        <v>63</v>
      </c>
      <c r="N231" s="54">
        <v>877</v>
      </c>
    </row>
    <row r="232" spans="2:14" x14ac:dyDescent="0.25">
      <c r="B232" s="52">
        <v>1976</v>
      </c>
      <c r="C232" s="109" t="s">
        <v>3</v>
      </c>
      <c r="D232" s="51">
        <f t="shared" si="36"/>
        <v>462233</v>
      </c>
      <c r="E232" s="52">
        <f t="shared" ref="E232:N232" si="39">+SUM(E233:E246)</f>
        <v>1749</v>
      </c>
      <c r="F232" s="52">
        <f t="shared" si="39"/>
        <v>78466</v>
      </c>
      <c r="G232" s="52">
        <f t="shared" si="39"/>
        <v>148100</v>
      </c>
      <c r="H232" s="52">
        <f t="shared" si="39"/>
        <v>111360</v>
      </c>
      <c r="I232" s="52">
        <f t="shared" si="39"/>
        <v>64058</v>
      </c>
      <c r="J232" s="52">
        <f t="shared" si="39"/>
        <v>39850</v>
      </c>
      <c r="K232" s="52">
        <f t="shared" si="39"/>
        <v>14512</v>
      </c>
      <c r="L232" s="52">
        <f t="shared" si="39"/>
        <v>2655</v>
      </c>
      <c r="M232" s="52">
        <f t="shared" si="39"/>
        <v>150</v>
      </c>
      <c r="N232" s="52">
        <f t="shared" si="39"/>
        <v>1333</v>
      </c>
    </row>
    <row r="233" spans="2:14" x14ac:dyDescent="0.25">
      <c r="B233" s="52">
        <v>1976</v>
      </c>
      <c r="C233" s="110">
        <v>1</v>
      </c>
      <c r="D233" s="55">
        <f t="shared" si="36"/>
        <v>131436</v>
      </c>
      <c r="E233" s="53">
        <v>1518</v>
      </c>
      <c r="F233" s="53">
        <v>50001</v>
      </c>
      <c r="G233" s="53">
        <v>50812</v>
      </c>
      <c r="H233" s="53">
        <v>19520</v>
      </c>
      <c r="I233" s="53">
        <v>6163</v>
      </c>
      <c r="J233" s="53">
        <v>2340</v>
      </c>
      <c r="K233" s="53">
        <v>633</v>
      </c>
      <c r="L233" s="53">
        <v>109</v>
      </c>
      <c r="M233" s="53">
        <v>23</v>
      </c>
      <c r="N233" s="53">
        <v>317</v>
      </c>
    </row>
    <row r="234" spans="2:14" x14ac:dyDescent="0.25">
      <c r="B234" s="52">
        <v>1976</v>
      </c>
      <c r="C234" s="110">
        <v>2</v>
      </c>
      <c r="D234" s="55">
        <f t="shared" si="36"/>
        <v>95526</v>
      </c>
      <c r="E234" s="53">
        <v>112</v>
      </c>
      <c r="F234" s="53">
        <v>19231</v>
      </c>
      <c r="G234" s="53">
        <v>42769</v>
      </c>
      <c r="H234" s="53">
        <v>21986</v>
      </c>
      <c r="I234" s="53">
        <v>7974</v>
      </c>
      <c r="J234" s="53">
        <v>2669</v>
      </c>
      <c r="K234" s="53">
        <v>656</v>
      </c>
      <c r="L234" s="53">
        <v>82</v>
      </c>
      <c r="M234" s="53">
        <v>12</v>
      </c>
      <c r="N234" s="53">
        <v>35</v>
      </c>
    </row>
    <row r="235" spans="2:14" x14ac:dyDescent="0.25">
      <c r="B235" s="52">
        <v>1976</v>
      </c>
      <c r="C235" s="110">
        <v>3</v>
      </c>
      <c r="D235" s="55">
        <f t="shared" si="36"/>
        <v>62685</v>
      </c>
      <c r="E235" s="53">
        <v>21</v>
      </c>
      <c r="F235" s="53">
        <v>5134</v>
      </c>
      <c r="G235" s="53">
        <v>26025</v>
      </c>
      <c r="H235" s="53">
        <v>19237</v>
      </c>
      <c r="I235" s="53">
        <v>8274</v>
      </c>
      <c r="J235" s="53">
        <v>3151</v>
      </c>
      <c r="K235" s="53">
        <v>701</v>
      </c>
      <c r="L235" s="53">
        <v>114</v>
      </c>
      <c r="M235" s="53">
        <v>7</v>
      </c>
      <c r="N235" s="53">
        <v>21</v>
      </c>
    </row>
    <row r="236" spans="2:14" x14ac:dyDescent="0.25">
      <c r="B236" s="52">
        <v>1976</v>
      </c>
      <c r="C236" s="110">
        <v>4</v>
      </c>
      <c r="D236" s="55">
        <f t="shared" si="36"/>
        <v>42844</v>
      </c>
      <c r="E236" s="53">
        <v>9</v>
      </c>
      <c r="F236" s="53">
        <v>1043</v>
      </c>
      <c r="G236" s="53">
        <v>14159</v>
      </c>
      <c r="H236" s="53">
        <v>15679</v>
      </c>
      <c r="I236" s="53">
        <v>7640</v>
      </c>
      <c r="J236" s="53">
        <v>3371</v>
      </c>
      <c r="K236" s="53">
        <v>796</v>
      </c>
      <c r="L236" s="53">
        <v>135</v>
      </c>
      <c r="M236" s="53">
        <v>5</v>
      </c>
      <c r="N236" s="53">
        <v>7</v>
      </c>
    </row>
    <row r="237" spans="2:14" x14ac:dyDescent="0.25">
      <c r="B237" s="52">
        <v>1976</v>
      </c>
      <c r="C237" s="110">
        <v>5</v>
      </c>
      <c r="D237" s="55">
        <f t="shared" si="36"/>
        <v>30221</v>
      </c>
      <c r="E237" s="53" t="s">
        <v>63</v>
      </c>
      <c r="F237" s="53">
        <v>220</v>
      </c>
      <c r="G237" s="53">
        <v>6164</v>
      </c>
      <c r="H237" s="53">
        <v>12072</v>
      </c>
      <c r="I237" s="53">
        <v>7156</v>
      </c>
      <c r="J237" s="53">
        <v>3556</v>
      </c>
      <c r="K237" s="53">
        <v>896</v>
      </c>
      <c r="L237" s="53">
        <v>143</v>
      </c>
      <c r="M237" s="53">
        <v>10</v>
      </c>
      <c r="N237" s="53">
        <v>4</v>
      </c>
    </row>
    <row r="238" spans="2:14" x14ac:dyDescent="0.25">
      <c r="B238" s="52">
        <v>1976</v>
      </c>
      <c r="C238" s="110">
        <v>6</v>
      </c>
      <c r="D238" s="55">
        <f t="shared" si="36"/>
        <v>23434</v>
      </c>
      <c r="E238" s="53" t="s">
        <v>63</v>
      </c>
      <c r="F238" s="53">
        <v>86</v>
      </c>
      <c r="G238" s="53">
        <v>2335</v>
      </c>
      <c r="H238" s="53">
        <v>8892</v>
      </c>
      <c r="I238" s="53">
        <v>6980</v>
      </c>
      <c r="J238" s="53">
        <v>3867</v>
      </c>
      <c r="K238" s="53">
        <v>1096</v>
      </c>
      <c r="L238" s="53">
        <v>165</v>
      </c>
      <c r="M238" s="53">
        <v>10</v>
      </c>
      <c r="N238" s="53">
        <v>3</v>
      </c>
    </row>
    <row r="239" spans="2:14" x14ac:dyDescent="0.25">
      <c r="B239" s="52">
        <v>1976</v>
      </c>
      <c r="C239" s="110">
        <v>7</v>
      </c>
      <c r="D239" s="55">
        <f t="shared" si="36"/>
        <v>17465</v>
      </c>
      <c r="E239" s="53" t="s">
        <v>63</v>
      </c>
      <c r="F239" s="53">
        <v>8</v>
      </c>
      <c r="G239" s="53">
        <v>774</v>
      </c>
      <c r="H239" s="53">
        <v>5465</v>
      </c>
      <c r="I239" s="53">
        <v>6042</v>
      </c>
      <c r="J239" s="53">
        <v>3813</v>
      </c>
      <c r="K239" s="53">
        <v>1136</v>
      </c>
      <c r="L239" s="53">
        <v>218</v>
      </c>
      <c r="M239" s="53">
        <v>6</v>
      </c>
      <c r="N239" s="53">
        <v>3</v>
      </c>
    </row>
    <row r="240" spans="2:14" x14ac:dyDescent="0.25">
      <c r="B240" s="52">
        <v>1976</v>
      </c>
      <c r="C240" s="110">
        <v>8</v>
      </c>
      <c r="D240" s="55">
        <f t="shared" si="36"/>
        <v>13938</v>
      </c>
      <c r="E240" s="53" t="s">
        <v>63</v>
      </c>
      <c r="F240" s="53" t="s">
        <v>63</v>
      </c>
      <c r="G240" s="53">
        <v>236</v>
      </c>
      <c r="H240" s="53">
        <v>2979</v>
      </c>
      <c r="I240" s="53">
        <v>4986</v>
      </c>
      <c r="J240" s="53">
        <v>4104</v>
      </c>
      <c r="K240" s="53">
        <v>1380</v>
      </c>
      <c r="L240" s="53">
        <v>243</v>
      </c>
      <c r="M240" s="53">
        <v>9</v>
      </c>
      <c r="N240" s="53">
        <v>1</v>
      </c>
    </row>
    <row r="241" spans="2:14" x14ac:dyDescent="0.25">
      <c r="B241" s="52">
        <v>1976</v>
      </c>
      <c r="C241" s="110">
        <v>9</v>
      </c>
      <c r="D241" s="55">
        <f t="shared" si="36"/>
        <v>9964</v>
      </c>
      <c r="E241" s="53" t="s">
        <v>63</v>
      </c>
      <c r="F241" s="53" t="s">
        <v>63</v>
      </c>
      <c r="G241" s="53">
        <v>80</v>
      </c>
      <c r="H241" s="53">
        <v>1381</v>
      </c>
      <c r="I241" s="53">
        <v>3371</v>
      </c>
      <c r="J241" s="53">
        <v>3589</v>
      </c>
      <c r="K241" s="53">
        <v>1287</v>
      </c>
      <c r="L241" s="53">
        <v>244</v>
      </c>
      <c r="M241" s="53">
        <v>12</v>
      </c>
      <c r="N241" s="53" t="s">
        <v>63</v>
      </c>
    </row>
    <row r="242" spans="2:14" x14ac:dyDescent="0.25">
      <c r="B242" s="52">
        <v>1976</v>
      </c>
      <c r="C242" s="110">
        <v>10</v>
      </c>
      <c r="D242" s="55">
        <f t="shared" si="36"/>
        <v>7789</v>
      </c>
      <c r="E242" s="53" t="s">
        <v>63</v>
      </c>
      <c r="F242" s="53" t="s">
        <v>63</v>
      </c>
      <c r="G242" s="53">
        <v>33</v>
      </c>
      <c r="H242" s="53">
        <v>632</v>
      </c>
      <c r="I242" s="53">
        <v>2041</v>
      </c>
      <c r="J242" s="53">
        <v>3220</v>
      </c>
      <c r="K242" s="53">
        <v>1578</v>
      </c>
      <c r="L242" s="53">
        <v>271</v>
      </c>
      <c r="M242" s="53">
        <v>13</v>
      </c>
      <c r="N242" s="53">
        <v>1</v>
      </c>
    </row>
    <row r="243" spans="2:14" x14ac:dyDescent="0.25">
      <c r="B243" s="52">
        <v>1976</v>
      </c>
      <c r="C243" s="110" t="s">
        <v>64</v>
      </c>
      <c r="D243" s="55">
        <f t="shared" si="36"/>
        <v>12200</v>
      </c>
      <c r="E243" s="55" t="s">
        <v>63</v>
      </c>
      <c r="F243" s="55" t="s">
        <v>63</v>
      </c>
      <c r="G243" s="55">
        <v>8</v>
      </c>
      <c r="H243" s="55">
        <v>477</v>
      </c>
      <c r="I243" s="55">
        <v>1947</v>
      </c>
      <c r="J243" s="55">
        <v>5186</v>
      </c>
      <c r="K243" s="55">
        <v>3763</v>
      </c>
      <c r="L243" s="55">
        <v>785</v>
      </c>
      <c r="M243" s="55">
        <v>31</v>
      </c>
      <c r="N243" s="53">
        <v>3</v>
      </c>
    </row>
    <row r="244" spans="2:14" x14ac:dyDescent="0.25">
      <c r="B244" s="52">
        <v>1976</v>
      </c>
      <c r="C244" s="110" t="s">
        <v>65</v>
      </c>
      <c r="D244" s="55">
        <f t="shared" si="36"/>
        <v>637</v>
      </c>
      <c r="E244" s="55" t="s">
        <v>63</v>
      </c>
      <c r="F244" s="55" t="s">
        <v>63</v>
      </c>
      <c r="G244" s="55" t="s">
        <v>63</v>
      </c>
      <c r="H244" s="55">
        <v>2</v>
      </c>
      <c r="I244" s="55">
        <v>27</v>
      </c>
      <c r="J244" s="55">
        <v>200</v>
      </c>
      <c r="K244" s="55">
        <v>302</v>
      </c>
      <c r="L244" s="55">
        <v>101</v>
      </c>
      <c r="M244" s="55">
        <v>5</v>
      </c>
      <c r="N244" s="53" t="s">
        <v>63</v>
      </c>
    </row>
    <row r="245" spans="2:14" x14ac:dyDescent="0.25">
      <c r="B245" s="52">
        <v>1976</v>
      </c>
      <c r="C245" s="110" t="s">
        <v>66</v>
      </c>
      <c r="D245" s="55">
        <f t="shared" si="36"/>
        <v>71</v>
      </c>
      <c r="E245" s="55" t="s">
        <v>63</v>
      </c>
      <c r="F245" s="55" t="s">
        <v>63</v>
      </c>
      <c r="G245" s="55" t="s">
        <v>63</v>
      </c>
      <c r="H245" s="55" t="s">
        <v>63</v>
      </c>
      <c r="I245" s="55">
        <v>2</v>
      </c>
      <c r="J245" s="55">
        <v>16</v>
      </c>
      <c r="K245" s="55">
        <v>38</v>
      </c>
      <c r="L245" s="55">
        <v>14</v>
      </c>
      <c r="M245" s="55">
        <v>1</v>
      </c>
      <c r="N245" s="53" t="s">
        <v>63</v>
      </c>
    </row>
    <row r="246" spans="2:14" x14ac:dyDescent="0.25">
      <c r="B246" s="50">
        <v>1976</v>
      </c>
      <c r="C246" s="111" t="s">
        <v>62</v>
      </c>
      <c r="D246" s="54">
        <f t="shared" si="36"/>
        <v>14023</v>
      </c>
      <c r="E246" s="54">
        <v>89</v>
      </c>
      <c r="F246" s="54">
        <v>2743</v>
      </c>
      <c r="G246" s="54">
        <v>4705</v>
      </c>
      <c r="H246" s="54">
        <v>3038</v>
      </c>
      <c r="I246" s="54">
        <v>1455</v>
      </c>
      <c r="J246" s="54">
        <v>768</v>
      </c>
      <c r="K246" s="54">
        <v>250</v>
      </c>
      <c r="L246" s="54">
        <v>31</v>
      </c>
      <c r="M246" s="54">
        <v>6</v>
      </c>
      <c r="N246" s="54">
        <v>938</v>
      </c>
    </row>
    <row r="247" spans="2:14" x14ac:dyDescent="0.25">
      <c r="B247" s="52">
        <v>1977</v>
      </c>
      <c r="C247" s="109" t="s">
        <v>3</v>
      </c>
      <c r="D247" s="51">
        <f t="shared" si="36"/>
        <v>465332</v>
      </c>
      <c r="E247" s="52">
        <f t="shared" ref="E247:N247" si="40">+SUM(E248:E261)</f>
        <v>1923</v>
      </c>
      <c r="F247" s="52">
        <f t="shared" si="40"/>
        <v>78610</v>
      </c>
      <c r="G247" s="52">
        <f t="shared" si="40"/>
        <v>147769</v>
      </c>
      <c r="H247" s="52">
        <f t="shared" si="40"/>
        <v>114934</v>
      </c>
      <c r="I247" s="52">
        <f t="shared" si="40"/>
        <v>65395</v>
      </c>
      <c r="J247" s="52">
        <f t="shared" si="40"/>
        <v>38285</v>
      </c>
      <c r="K247" s="52">
        <f t="shared" si="40"/>
        <v>14243</v>
      </c>
      <c r="L247" s="52">
        <f t="shared" si="40"/>
        <v>2606</v>
      </c>
      <c r="M247" s="52">
        <f t="shared" si="40"/>
        <v>279</v>
      </c>
      <c r="N247" s="52">
        <f t="shared" si="40"/>
        <v>1288</v>
      </c>
    </row>
    <row r="248" spans="2:14" x14ac:dyDescent="0.25">
      <c r="B248" s="52">
        <v>1977</v>
      </c>
      <c r="C248" s="110">
        <v>1</v>
      </c>
      <c r="D248" s="55">
        <f t="shared" si="36"/>
        <v>136360</v>
      </c>
      <c r="E248" s="53">
        <v>1620</v>
      </c>
      <c r="F248" s="53">
        <v>50784</v>
      </c>
      <c r="G248" s="53">
        <v>52183</v>
      </c>
      <c r="H248" s="53">
        <v>21847</v>
      </c>
      <c r="I248" s="53">
        <v>6715</v>
      </c>
      <c r="J248" s="53">
        <v>2328</v>
      </c>
      <c r="K248" s="53">
        <v>605</v>
      </c>
      <c r="L248" s="53">
        <v>107</v>
      </c>
      <c r="M248" s="53">
        <v>62</v>
      </c>
      <c r="N248" s="53">
        <v>109</v>
      </c>
    </row>
    <row r="249" spans="2:14" x14ac:dyDescent="0.25">
      <c r="B249" s="52">
        <v>1977</v>
      </c>
      <c r="C249" s="110">
        <v>2</v>
      </c>
      <c r="D249" s="55">
        <f t="shared" si="36"/>
        <v>99364</v>
      </c>
      <c r="E249" s="53">
        <v>150</v>
      </c>
      <c r="F249" s="53">
        <v>19256</v>
      </c>
      <c r="G249" s="53">
        <v>43109</v>
      </c>
      <c r="H249" s="53">
        <v>24620</v>
      </c>
      <c r="I249" s="53">
        <v>8607</v>
      </c>
      <c r="J249" s="53">
        <v>2847</v>
      </c>
      <c r="K249" s="53">
        <v>619</v>
      </c>
      <c r="L249" s="53">
        <v>74</v>
      </c>
      <c r="M249" s="53">
        <v>46</v>
      </c>
      <c r="N249" s="53">
        <v>36</v>
      </c>
    </row>
    <row r="250" spans="2:14" x14ac:dyDescent="0.25">
      <c r="B250" s="52">
        <v>1977</v>
      </c>
      <c r="C250" s="110">
        <v>3</v>
      </c>
      <c r="D250" s="55">
        <f t="shared" si="36"/>
        <v>64798</v>
      </c>
      <c r="E250" s="53">
        <v>51</v>
      </c>
      <c r="F250" s="53">
        <v>5064</v>
      </c>
      <c r="G250" s="53">
        <v>25740</v>
      </c>
      <c r="H250" s="53">
        <v>20701</v>
      </c>
      <c r="I250" s="53">
        <v>9065</v>
      </c>
      <c r="J250" s="53">
        <v>3276</v>
      </c>
      <c r="K250" s="53">
        <v>761</v>
      </c>
      <c r="L250" s="53">
        <v>103</v>
      </c>
      <c r="M250" s="53">
        <v>18</v>
      </c>
      <c r="N250" s="53">
        <v>19</v>
      </c>
    </row>
    <row r="251" spans="2:14" x14ac:dyDescent="0.25">
      <c r="B251" s="52">
        <v>1977</v>
      </c>
      <c r="C251" s="110">
        <v>4</v>
      </c>
      <c r="D251" s="55">
        <f t="shared" si="36"/>
        <v>43425</v>
      </c>
      <c r="E251" s="53">
        <v>21</v>
      </c>
      <c r="F251" s="53">
        <v>946</v>
      </c>
      <c r="G251" s="53">
        <v>13898</v>
      </c>
      <c r="H251" s="53">
        <v>16125</v>
      </c>
      <c r="I251" s="53">
        <v>8020</v>
      </c>
      <c r="J251" s="53">
        <v>3428</v>
      </c>
      <c r="K251" s="53">
        <v>833</v>
      </c>
      <c r="L251" s="53">
        <v>124</v>
      </c>
      <c r="M251" s="53">
        <v>20</v>
      </c>
      <c r="N251" s="53">
        <v>10</v>
      </c>
    </row>
    <row r="252" spans="2:14" x14ac:dyDescent="0.25">
      <c r="B252" s="52">
        <v>1977</v>
      </c>
      <c r="C252" s="110">
        <v>5</v>
      </c>
      <c r="D252" s="55">
        <f t="shared" si="36"/>
        <v>30319</v>
      </c>
      <c r="E252" s="53" t="s">
        <v>63</v>
      </c>
      <c r="F252" s="53">
        <v>202</v>
      </c>
      <c r="G252" s="53">
        <v>5889</v>
      </c>
      <c r="H252" s="53">
        <v>12254</v>
      </c>
      <c r="I252" s="53">
        <v>7315</v>
      </c>
      <c r="J252" s="53">
        <v>3510</v>
      </c>
      <c r="K252" s="53">
        <v>958</v>
      </c>
      <c r="L252" s="53">
        <v>166</v>
      </c>
      <c r="M252" s="53">
        <v>18</v>
      </c>
      <c r="N252" s="53">
        <v>7</v>
      </c>
    </row>
    <row r="253" spans="2:14" x14ac:dyDescent="0.25">
      <c r="B253" s="52">
        <v>1977</v>
      </c>
      <c r="C253" s="110">
        <v>6</v>
      </c>
      <c r="D253" s="55">
        <f t="shared" si="36"/>
        <v>22587</v>
      </c>
      <c r="E253" s="53" t="s">
        <v>63</v>
      </c>
      <c r="F253" s="53">
        <v>44</v>
      </c>
      <c r="G253" s="53">
        <v>2180</v>
      </c>
      <c r="H253" s="53">
        <v>8418</v>
      </c>
      <c r="I253" s="53">
        <v>6990</v>
      </c>
      <c r="J253" s="53">
        <v>3674</v>
      </c>
      <c r="K253" s="53">
        <v>1073</v>
      </c>
      <c r="L253" s="53">
        <v>191</v>
      </c>
      <c r="M253" s="53">
        <v>11</v>
      </c>
      <c r="N253" s="53">
        <v>6</v>
      </c>
    </row>
    <row r="254" spans="2:14" x14ac:dyDescent="0.25">
      <c r="B254" s="52">
        <v>1977</v>
      </c>
      <c r="C254" s="110">
        <v>7</v>
      </c>
      <c r="D254" s="55">
        <f t="shared" si="36"/>
        <v>16282</v>
      </c>
      <c r="E254" s="53" t="s">
        <v>63</v>
      </c>
      <c r="F254" s="53">
        <v>13</v>
      </c>
      <c r="G254" s="53">
        <v>680</v>
      </c>
      <c r="H254" s="53">
        <v>4662</v>
      </c>
      <c r="I254" s="53">
        <v>5935</v>
      </c>
      <c r="J254" s="53">
        <v>3633</v>
      </c>
      <c r="K254" s="53">
        <v>1175</v>
      </c>
      <c r="L254" s="53">
        <v>171</v>
      </c>
      <c r="M254" s="53">
        <v>10</v>
      </c>
      <c r="N254" s="53">
        <v>3</v>
      </c>
    </row>
    <row r="255" spans="2:14" x14ac:dyDescent="0.25">
      <c r="B255" s="52">
        <v>1977</v>
      </c>
      <c r="C255" s="110">
        <v>8</v>
      </c>
      <c r="D255" s="55">
        <f t="shared" si="36"/>
        <v>12960</v>
      </c>
      <c r="E255" s="53" t="s">
        <v>63</v>
      </c>
      <c r="F255" s="53" t="s">
        <v>63</v>
      </c>
      <c r="G255" s="53">
        <v>226</v>
      </c>
      <c r="H255" s="53">
        <v>2360</v>
      </c>
      <c r="I255" s="53">
        <v>4826</v>
      </c>
      <c r="J255" s="53">
        <v>3880</v>
      </c>
      <c r="K255" s="53">
        <v>1394</v>
      </c>
      <c r="L255" s="53">
        <v>258</v>
      </c>
      <c r="M255" s="53">
        <v>15</v>
      </c>
      <c r="N255" s="53">
        <v>1</v>
      </c>
    </row>
    <row r="256" spans="2:14" x14ac:dyDescent="0.25">
      <c r="B256" s="52">
        <v>1977</v>
      </c>
      <c r="C256" s="110">
        <v>9</v>
      </c>
      <c r="D256" s="55">
        <f t="shared" si="36"/>
        <v>9078</v>
      </c>
      <c r="E256" s="53" t="s">
        <v>63</v>
      </c>
      <c r="F256" s="53" t="s">
        <v>63</v>
      </c>
      <c r="G256" s="53">
        <v>69</v>
      </c>
      <c r="H256" s="53">
        <v>961</v>
      </c>
      <c r="I256" s="53">
        <v>3049</v>
      </c>
      <c r="J256" s="53">
        <v>3351</v>
      </c>
      <c r="K256" s="53">
        <v>1374</v>
      </c>
      <c r="L256" s="53">
        <v>258</v>
      </c>
      <c r="M256" s="53">
        <v>14</v>
      </c>
      <c r="N256" s="53">
        <v>2</v>
      </c>
    </row>
    <row r="257" spans="2:14" x14ac:dyDescent="0.25">
      <c r="B257" s="52">
        <v>1977</v>
      </c>
      <c r="C257" s="110">
        <v>10</v>
      </c>
      <c r="D257" s="55">
        <f t="shared" si="36"/>
        <v>7116</v>
      </c>
      <c r="E257" s="53" t="s">
        <v>63</v>
      </c>
      <c r="F257" s="53" t="s">
        <v>63</v>
      </c>
      <c r="G257" s="53">
        <v>45</v>
      </c>
      <c r="H257" s="53">
        <v>389</v>
      </c>
      <c r="I257" s="53">
        <v>1974</v>
      </c>
      <c r="J257" s="53">
        <v>2972</v>
      </c>
      <c r="K257" s="53">
        <v>1431</v>
      </c>
      <c r="L257" s="53">
        <v>291</v>
      </c>
      <c r="M257" s="53">
        <v>11</v>
      </c>
      <c r="N257" s="53">
        <v>3</v>
      </c>
    </row>
    <row r="258" spans="2:14" x14ac:dyDescent="0.25">
      <c r="B258" s="52">
        <v>1977</v>
      </c>
      <c r="C258" s="110" t="s">
        <v>64</v>
      </c>
      <c r="D258" s="55">
        <f t="shared" si="36"/>
        <v>11021</v>
      </c>
      <c r="E258" s="55" t="s">
        <v>63</v>
      </c>
      <c r="F258" s="55" t="s">
        <v>63</v>
      </c>
      <c r="G258" s="55">
        <v>31</v>
      </c>
      <c r="H258" s="55">
        <v>216</v>
      </c>
      <c r="I258" s="55">
        <v>1758</v>
      </c>
      <c r="J258" s="55">
        <v>4690</v>
      </c>
      <c r="K258" s="55">
        <v>3533</v>
      </c>
      <c r="L258" s="55">
        <v>747</v>
      </c>
      <c r="M258" s="55">
        <v>41</v>
      </c>
      <c r="N258" s="55">
        <v>5</v>
      </c>
    </row>
    <row r="259" spans="2:14" x14ac:dyDescent="0.25">
      <c r="B259" s="52">
        <v>1977</v>
      </c>
      <c r="C259" s="110" t="s">
        <v>65</v>
      </c>
      <c r="D259" s="55">
        <f t="shared" si="36"/>
        <v>558</v>
      </c>
      <c r="E259" s="55" t="s">
        <v>63</v>
      </c>
      <c r="F259" s="55" t="s">
        <v>63</v>
      </c>
      <c r="G259" s="55" t="s">
        <v>63</v>
      </c>
      <c r="H259" s="55" t="s">
        <v>63</v>
      </c>
      <c r="I259" s="55">
        <v>25</v>
      </c>
      <c r="J259" s="55">
        <v>158</v>
      </c>
      <c r="K259" s="55">
        <v>287</v>
      </c>
      <c r="L259" s="55">
        <v>85</v>
      </c>
      <c r="M259" s="55">
        <v>3</v>
      </c>
      <c r="N259" s="55" t="s">
        <v>63</v>
      </c>
    </row>
    <row r="260" spans="2:14" x14ac:dyDescent="0.25">
      <c r="B260" s="52">
        <v>1977</v>
      </c>
      <c r="C260" s="110" t="s">
        <v>66</v>
      </c>
      <c r="D260" s="55">
        <f t="shared" si="36"/>
        <v>40</v>
      </c>
      <c r="E260" s="55" t="s">
        <v>63</v>
      </c>
      <c r="F260" s="55" t="s">
        <v>63</v>
      </c>
      <c r="G260" s="55" t="s">
        <v>63</v>
      </c>
      <c r="H260" s="55" t="s">
        <v>63</v>
      </c>
      <c r="I260" s="55">
        <v>1</v>
      </c>
      <c r="J260" s="55">
        <v>7</v>
      </c>
      <c r="K260" s="55">
        <v>21</v>
      </c>
      <c r="L260" s="55">
        <v>9</v>
      </c>
      <c r="M260" s="55">
        <v>2</v>
      </c>
      <c r="N260" s="55" t="s">
        <v>63</v>
      </c>
    </row>
    <row r="261" spans="2:14" x14ac:dyDescent="0.25">
      <c r="B261" s="50">
        <v>1977</v>
      </c>
      <c r="C261" s="111" t="s">
        <v>62</v>
      </c>
      <c r="D261" s="54">
        <f t="shared" si="36"/>
        <v>11424</v>
      </c>
      <c r="E261" s="54">
        <v>81</v>
      </c>
      <c r="F261" s="54">
        <v>2301</v>
      </c>
      <c r="G261" s="54">
        <v>3719</v>
      </c>
      <c r="H261" s="54">
        <v>2381</v>
      </c>
      <c r="I261" s="54">
        <v>1115</v>
      </c>
      <c r="J261" s="54">
        <v>531</v>
      </c>
      <c r="K261" s="54">
        <v>179</v>
      </c>
      <c r="L261" s="54">
        <v>22</v>
      </c>
      <c r="M261" s="54">
        <v>8</v>
      </c>
      <c r="N261" s="54">
        <v>1087</v>
      </c>
    </row>
    <row r="262" spans="2:14" x14ac:dyDescent="0.25">
      <c r="B262" s="52">
        <v>1978</v>
      </c>
      <c r="C262" s="109" t="s">
        <v>3</v>
      </c>
      <c r="D262" s="51">
        <f t="shared" si="36"/>
        <v>475824</v>
      </c>
      <c r="E262" s="52">
        <f t="shared" ref="E262:N262" si="41">+SUM(E263:E276)</f>
        <v>3634</v>
      </c>
      <c r="F262" s="52">
        <f t="shared" si="41"/>
        <v>79640</v>
      </c>
      <c r="G262" s="52">
        <f t="shared" si="41"/>
        <v>150937</v>
      </c>
      <c r="H262" s="52">
        <f t="shared" si="41"/>
        <v>119138</v>
      </c>
      <c r="I262" s="52">
        <f t="shared" si="41"/>
        <v>67682</v>
      </c>
      <c r="J262" s="52">
        <f t="shared" si="41"/>
        <v>37529</v>
      </c>
      <c r="K262" s="52">
        <f t="shared" si="41"/>
        <v>14352</v>
      </c>
      <c r="L262" s="52">
        <f t="shared" si="41"/>
        <v>2538</v>
      </c>
      <c r="M262" s="52">
        <f t="shared" si="41"/>
        <v>374</v>
      </c>
      <c r="N262" s="52">
        <f t="shared" si="41"/>
        <v>0</v>
      </c>
    </row>
    <row r="263" spans="2:14" x14ac:dyDescent="0.25">
      <c r="B263" s="52">
        <v>1978</v>
      </c>
      <c r="C263" s="110">
        <v>1</v>
      </c>
      <c r="D263" s="55">
        <f t="shared" ref="D263:D326" si="42">+SUM(E263:N263)</f>
        <v>147162</v>
      </c>
      <c r="E263" s="53">
        <v>1951</v>
      </c>
      <c r="F263" s="53">
        <v>53642</v>
      </c>
      <c r="G263" s="53">
        <v>56587</v>
      </c>
      <c r="H263" s="53">
        <v>23940</v>
      </c>
      <c r="I263" s="53">
        <v>7580</v>
      </c>
      <c r="J263" s="53">
        <v>2562</v>
      </c>
      <c r="K263" s="53">
        <v>717</v>
      </c>
      <c r="L263" s="53">
        <v>133</v>
      </c>
      <c r="M263" s="53">
        <v>50</v>
      </c>
      <c r="N263" s="53" t="s">
        <v>63</v>
      </c>
    </row>
    <row r="264" spans="2:14" x14ac:dyDescent="0.25">
      <c r="B264" s="52">
        <v>1978</v>
      </c>
      <c r="C264" s="110">
        <v>2</v>
      </c>
      <c r="D264" s="55">
        <f t="shared" si="42"/>
        <v>107764</v>
      </c>
      <c r="E264" s="53">
        <v>212</v>
      </c>
      <c r="F264" s="53">
        <v>19830</v>
      </c>
      <c r="G264" s="53">
        <v>45711</v>
      </c>
      <c r="H264" s="53">
        <v>27990</v>
      </c>
      <c r="I264" s="53">
        <v>9948</v>
      </c>
      <c r="J264" s="53">
        <v>3157</v>
      </c>
      <c r="K264" s="53">
        <v>755</v>
      </c>
      <c r="L264" s="53">
        <v>111</v>
      </c>
      <c r="M264" s="53">
        <v>50</v>
      </c>
      <c r="N264" s="53" t="s">
        <v>63</v>
      </c>
    </row>
    <row r="265" spans="2:14" x14ac:dyDescent="0.25">
      <c r="B265" s="52">
        <v>1978</v>
      </c>
      <c r="C265" s="110">
        <v>3</v>
      </c>
      <c r="D265" s="55">
        <f t="shared" si="42"/>
        <v>69285</v>
      </c>
      <c r="E265" s="53">
        <v>63</v>
      </c>
      <c r="F265" s="53">
        <v>4953</v>
      </c>
      <c r="G265" s="53">
        <v>26712</v>
      </c>
      <c r="H265" s="53">
        <v>22585</v>
      </c>
      <c r="I265" s="53">
        <v>10365</v>
      </c>
      <c r="J265" s="53">
        <v>3663</v>
      </c>
      <c r="K265" s="53">
        <v>807</v>
      </c>
      <c r="L265" s="53">
        <v>117</v>
      </c>
      <c r="M265" s="53">
        <v>20</v>
      </c>
      <c r="N265" s="53" t="s">
        <v>63</v>
      </c>
    </row>
    <row r="266" spans="2:14" x14ac:dyDescent="0.25">
      <c r="B266" s="52">
        <v>1978</v>
      </c>
      <c r="C266" s="110">
        <v>4</v>
      </c>
      <c r="D266" s="55">
        <f t="shared" si="42"/>
        <v>44418</v>
      </c>
      <c r="E266" s="53" t="s">
        <v>63</v>
      </c>
      <c r="F266" s="53">
        <v>931</v>
      </c>
      <c r="G266" s="53">
        <v>13318</v>
      </c>
      <c r="H266" s="53">
        <v>16548</v>
      </c>
      <c r="I266" s="53">
        <v>8755</v>
      </c>
      <c r="J266" s="53">
        <v>3810</v>
      </c>
      <c r="K266" s="53">
        <v>891</v>
      </c>
      <c r="L266" s="53">
        <v>142</v>
      </c>
      <c r="M266" s="53">
        <v>23</v>
      </c>
      <c r="N266" s="53" t="s">
        <v>63</v>
      </c>
    </row>
    <row r="267" spans="2:14" x14ac:dyDescent="0.25">
      <c r="B267" s="52">
        <v>1978</v>
      </c>
      <c r="C267" s="110">
        <v>5</v>
      </c>
      <c r="D267" s="55">
        <f t="shared" si="42"/>
        <v>30100</v>
      </c>
      <c r="E267" s="53" t="s">
        <v>63</v>
      </c>
      <c r="F267" s="53">
        <v>157</v>
      </c>
      <c r="G267" s="53">
        <v>5547</v>
      </c>
      <c r="H267" s="53">
        <v>12022</v>
      </c>
      <c r="I267" s="53">
        <v>7605</v>
      </c>
      <c r="J267" s="53">
        <v>3580</v>
      </c>
      <c r="K267" s="53">
        <v>982</v>
      </c>
      <c r="L267" s="53">
        <v>173</v>
      </c>
      <c r="M267" s="53">
        <v>34</v>
      </c>
      <c r="N267" s="53" t="s">
        <v>63</v>
      </c>
    </row>
    <row r="268" spans="2:14" x14ac:dyDescent="0.25">
      <c r="B268" s="52">
        <v>1978</v>
      </c>
      <c r="C268" s="110">
        <v>6</v>
      </c>
      <c r="D268" s="55">
        <f t="shared" si="42"/>
        <v>22466</v>
      </c>
      <c r="E268" s="53" t="s">
        <v>63</v>
      </c>
      <c r="F268" s="53">
        <v>46</v>
      </c>
      <c r="G268" s="53">
        <v>1978</v>
      </c>
      <c r="H268" s="53">
        <v>8129</v>
      </c>
      <c r="I268" s="53">
        <v>7011</v>
      </c>
      <c r="J268" s="53">
        <v>3824</v>
      </c>
      <c r="K268" s="53">
        <v>1224</v>
      </c>
      <c r="L268" s="53">
        <v>222</v>
      </c>
      <c r="M268" s="53">
        <v>32</v>
      </c>
      <c r="N268" s="53" t="s">
        <v>63</v>
      </c>
    </row>
    <row r="269" spans="2:14" x14ac:dyDescent="0.25">
      <c r="B269" s="52">
        <v>1978</v>
      </c>
      <c r="C269" s="110">
        <v>7</v>
      </c>
      <c r="D269" s="55">
        <f t="shared" si="42"/>
        <v>15593</v>
      </c>
      <c r="E269" s="53" t="s">
        <v>63</v>
      </c>
      <c r="F269" s="53">
        <v>14</v>
      </c>
      <c r="G269" s="53">
        <v>624</v>
      </c>
      <c r="H269" s="53">
        <v>4321</v>
      </c>
      <c r="I269" s="53">
        <v>5664</v>
      </c>
      <c r="J269" s="53">
        <v>3555</v>
      </c>
      <c r="K269" s="53">
        <v>1190</v>
      </c>
      <c r="L269" s="53">
        <v>201</v>
      </c>
      <c r="M269" s="53">
        <v>24</v>
      </c>
      <c r="N269" s="53" t="s">
        <v>63</v>
      </c>
    </row>
    <row r="270" spans="2:14" x14ac:dyDescent="0.25">
      <c r="B270" s="52">
        <v>1978</v>
      </c>
      <c r="C270" s="110">
        <v>8</v>
      </c>
      <c r="D270" s="55">
        <f t="shared" si="42"/>
        <v>12210</v>
      </c>
      <c r="E270" s="53" t="s">
        <v>63</v>
      </c>
      <c r="F270" s="53" t="s">
        <v>63</v>
      </c>
      <c r="G270" s="53">
        <v>223</v>
      </c>
      <c r="H270" s="53">
        <v>2173</v>
      </c>
      <c r="I270" s="53">
        <v>4525</v>
      </c>
      <c r="J270" s="53">
        <v>3645</v>
      </c>
      <c r="K270" s="53">
        <v>1395</v>
      </c>
      <c r="L270" s="53">
        <v>224</v>
      </c>
      <c r="M270" s="53">
        <v>25</v>
      </c>
      <c r="N270" s="53" t="s">
        <v>63</v>
      </c>
    </row>
    <row r="271" spans="2:14" x14ac:dyDescent="0.25">
      <c r="B271" s="52">
        <v>1978</v>
      </c>
      <c r="C271" s="110">
        <v>9</v>
      </c>
      <c r="D271" s="55">
        <f t="shared" si="42"/>
        <v>8176</v>
      </c>
      <c r="E271" s="53" t="s">
        <v>63</v>
      </c>
      <c r="F271" s="53" t="s">
        <v>63</v>
      </c>
      <c r="G271" s="53">
        <v>74</v>
      </c>
      <c r="H271" s="53">
        <v>841</v>
      </c>
      <c r="I271" s="53">
        <v>2777</v>
      </c>
      <c r="J271" s="53">
        <v>2948</v>
      </c>
      <c r="K271" s="53">
        <v>1294</v>
      </c>
      <c r="L271" s="53">
        <v>223</v>
      </c>
      <c r="M271" s="53">
        <v>19</v>
      </c>
      <c r="N271" s="53" t="s">
        <v>63</v>
      </c>
    </row>
    <row r="272" spans="2:14" x14ac:dyDescent="0.25">
      <c r="B272" s="52">
        <v>1978</v>
      </c>
      <c r="C272" s="110">
        <v>10</v>
      </c>
      <c r="D272" s="55">
        <f t="shared" si="42"/>
        <v>6371</v>
      </c>
      <c r="E272" s="53" t="s">
        <v>63</v>
      </c>
      <c r="F272" s="53" t="s">
        <v>63</v>
      </c>
      <c r="G272" s="53">
        <v>27</v>
      </c>
      <c r="H272" s="53">
        <v>311</v>
      </c>
      <c r="I272" s="53">
        <v>1781</v>
      </c>
      <c r="J272" s="53">
        <v>2587</v>
      </c>
      <c r="K272" s="53">
        <v>1414</v>
      </c>
      <c r="L272" s="53">
        <v>229</v>
      </c>
      <c r="M272" s="53">
        <v>22</v>
      </c>
      <c r="N272" s="53" t="s">
        <v>63</v>
      </c>
    </row>
    <row r="273" spans="2:14" x14ac:dyDescent="0.25">
      <c r="B273" s="52">
        <v>1978</v>
      </c>
      <c r="C273" s="110" t="s">
        <v>64</v>
      </c>
      <c r="D273" s="55">
        <f t="shared" si="42"/>
        <v>9929</v>
      </c>
      <c r="E273" s="55" t="s">
        <v>63</v>
      </c>
      <c r="F273" s="55" t="s">
        <v>63</v>
      </c>
      <c r="G273" s="55">
        <v>24</v>
      </c>
      <c r="H273" s="55">
        <v>198</v>
      </c>
      <c r="I273" s="55">
        <v>1604</v>
      </c>
      <c r="J273" s="55">
        <v>4031</v>
      </c>
      <c r="K273" s="55">
        <v>3343</v>
      </c>
      <c r="L273" s="55">
        <v>667</v>
      </c>
      <c r="M273" s="55">
        <v>62</v>
      </c>
      <c r="N273" s="53" t="s">
        <v>63</v>
      </c>
    </row>
    <row r="274" spans="2:14" x14ac:dyDescent="0.25">
      <c r="B274" s="52">
        <v>1978</v>
      </c>
      <c r="C274" s="110" t="s">
        <v>65</v>
      </c>
      <c r="D274" s="55">
        <f t="shared" si="42"/>
        <v>544</v>
      </c>
      <c r="E274" s="55" t="s">
        <v>63</v>
      </c>
      <c r="F274" s="55" t="s">
        <v>63</v>
      </c>
      <c r="G274" s="55" t="s">
        <v>63</v>
      </c>
      <c r="H274" s="55" t="s">
        <v>63</v>
      </c>
      <c r="I274" s="55">
        <v>24</v>
      </c>
      <c r="J274" s="55">
        <v>126</v>
      </c>
      <c r="K274" s="55">
        <v>299</v>
      </c>
      <c r="L274" s="55">
        <v>82</v>
      </c>
      <c r="M274" s="55">
        <v>13</v>
      </c>
      <c r="N274" s="53" t="s">
        <v>63</v>
      </c>
    </row>
    <row r="275" spans="2:14" x14ac:dyDescent="0.25">
      <c r="B275" s="52">
        <v>1978</v>
      </c>
      <c r="C275" s="110" t="s">
        <v>66</v>
      </c>
      <c r="D275" s="55">
        <f t="shared" si="42"/>
        <v>53</v>
      </c>
      <c r="E275" s="55" t="s">
        <v>63</v>
      </c>
      <c r="F275" s="55" t="s">
        <v>63</v>
      </c>
      <c r="G275" s="55" t="s">
        <v>63</v>
      </c>
      <c r="H275" s="55" t="s">
        <v>63</v>
      </c>
      <c r="I275" s="55" t="s">
        <v>63</v>
      </c>
      <c r="J275" s="55">
        <v>10</v>
      </c>
      <c r="K275" s="55">
        <v>30</v>
      </c>
      <c r="L275" s="55">
        <v>13</v>
      </c>
      <c r="M275" s="55" t="s">
        <v>63</v>
      </c>
      <c r="N275" s="53" t="s">
        <v>63</v>
      </c>
    </row>
    <row r="276" spans="2:14" x14ac:dyDescent="0.25">
      <c r="B276" s="50">
        <v>1978</v>
      </c>
      <c r="C276" s="111" t="s">
        <v>62</v>
      </c>
      <c r="D276" s="54">
        <f t="shared" si="42"/>
        <v>1753</v>
      </c>
      <c r="E276" s="54">
        <v>1408</v>
      </c>
      <c r="F276" s="54">
        <v>67</v>
      </c>
      <c r="G276" s="54">
        <v>112</v>
      </c>
      <c r="H276" s="54">
        <v>80</v>
      </c>
      <c r="I276" s="54">
        <v>43</v>
      </c>
      <c r="J276" s="54">
        <v>31</v>
      </c>
      <c r="K276" s="54">
        <v>11</v>
      </c>
      <c r="L276" s="54">
        <v>1</v>
      </c>
      <c r="M276" s="54" t="s">
        <v>63</v>
      </c>
      <c r="N276" s="54" t="s">
        <v>63</v>
      </c>
    </row>
    <row r="277" spans="2:14" x14ac:dyDescent="0.25">
      <c r="B277" s="52">
        <v>1979</v>
      </c>
      <c r="C277" s="109" t="s">
        <v>3</v>
      </c>
      <c r="D277" s="51">
        <f t="shared" si="42"/>
        <v>481347</v>
      </c>
      <c r="E277" s="52">
        <f t="shared" ref="E277:N277" si="43">+SUM(E278:E291)</f>
        <v>3515</v>
      </c>
      <c r="F277" s="52">
        <f t="shared" si="43"/>
        <v>80676</v>
      </c>
      <c r="G277" s="52">
        <f t="shared" si="43"/>
        <v>153368</v>
      </c>
      <c r="H277" s="52">
        <f t="shared" si="43"/>
        <v>122144</v>
      </c>
      <c r="I277" s="52">
        <f t="shared" si="43"/>
        <v>69045</v>
      </c>
      <c r="J277" s="52">
        <f t="shared" si="43"/>
        <v>36394</v>
      </c>
      <c r="K277" s="52">
        <f t="shared" si="43"/>
        <v>13429</v>
      </c>
      <c r="L277" s="52">
        <f t="shared" si="43"/>
        <v>2487</v>
      </c>
      <c r="M277" s="52">
        <f t="shared" si="43"/>
        <v>289</v>
      </c>
      <c r="N277" s="52">
        <f t="shared" si="43"/>
        <v>0</v>
      </c>
    </row>
    <row r="278" spans="2:14" x14ac:dyDescent="0.25">
      <c r="B278" s="52">
        <v>1979</v>
      </c>
      <c r="C278" s="110">
        <v>1</v>
      </c>
      <c r="D278" s="55">
        <f t="shared" si="42"/>
        <v>156420</v>
      </c>
      <c r="E278" s="53">
        <v>2083</v>
      </c>
      <c r="F278" s="53">
        <v>55302</v>
      </c>
      <c r="G278" s="53">
        <v>60180</v>
      </c>
      <c r="H278" s="53">
        <v>26144</v>
      </c>
      <c r="I278" s="53">
        <v>8740</v>
      </c>
      <c r="J278" s="53">
        <v>2999</v>
      </c>
      <c r="K278" s="53">
        <v>803</v>
      </c>
      <c r="L278" s="53">
        <v>135</v>
      </c>
      <c r="M278" s="53">
        <v>34</v>
      </c>
      <c r="N278" s="47"/>
    </row>
    <row r="279" spans="2:14" x14ac:dyDescent="0.25">
      <c r="B279" s="52">
        <v>1979</v>
      </c>
      <c r="C279" s="110">
        <v>2</v>
      </c>
      <c r="D279" s="55">
        <f t="shared" si="42"/>
        <v>111832</v>
      </c>
      <c r="E279" s="53">
        <v>216</v>
      </c>
      <c r="F279" s="53">
        <v>19452</v>
      </c>
      <c r="G279" s="53">
        <v>46703</v>
      </c>
      <c r="H279" s="53">
        <v>30042</v>
      </c>
      <c r="I279" s="53">
        <v>11087</v>
      </c>
      <c r="J279" s="53">
        <v>3414</v>
      </c>
      <c r="K279" s="53">
        <v>765</v>
      </c>
      <c r="L279" s="53">
        <v>122</v>
      </c>
      <c r="M279" s="53">
        <v>31</v>
      </c>
      <c r="N279" s="47"/>
    </row>
    <row r="280" spans="2:14" x14ac:dyDescent="0.25">
      <c r="B280" s="52">
        <v>1979</v>
      </c>
      <c r="C280" s="110">
        <v>3</v>
      </c>
      <c r="D280" s="55">
        <f t="shared" si="42"/>
        <v>71287</v>
      </c>
      <c r="E280" s="53">
        <v>83</v>
      </c>
      <c r="F280" s="53">
        <v>4709</v>
      </c>
      <c r="G280" s="53">
        <v>26424</v>
      </c>
      <c r="H280" s="53">
        <v>23945</v>
      </c>
      <c r="I280" s="53">
        <v>11227</v>
      </c>
      <c r="J280" s="53">
        <v>3885</v>
      </c>
      <c r="K280" s="53">
        <v>856</v>
      </c>
      <c r="L280" s="53">
        <v>143</v>
      </c>
      <c r="M280" s="53">
        <v>15</v>
      </c>
      <c r="N280" s="47"/>
    </row>
    <row r="281" spans="2:14" x14ac:dyDescent="0.25">
      <c r="B281" s="52">
        <v>1979</v>
      </c>
      <c r="C281" s="110">
        <v>4</v>
      </c>
      <c r="D281" s="55">
        <f t="shared" si="42"/>
        <v>44660</v>
      </c>
      <c r="E281" s="53" t="s">
        <v>63</v>
      </c>
      <c r="F281" s="53">
        <v>951</v>
      </c>
      <c r="G281" s="53">
        <v>12486</v>
      </c>
      <c r="H281" s="53">
        <v>16964</v>
      </c>
      <c r="I281" s="53">
        <v>9293</v>
      </c>
      <c r="J281" s="53">
        <v>3947</v>
      </c>
      <c r="K281" s="53">
        <v>860</v>
      </c>
      <c r="L281" s="53">
        <v>138</v>
      </c>
      <c r="M281" s="53">
        <v>21</v>
      </c>
      <c r="N281" s="47"/>
    </row>
    <row r="282" spans="2:14" x14ac:dyDescent="0.25">
      <c r="B282" s="52">
        <v>1979</v>
      </c>
      <c r="C282" s="110">
        <v>5</v>
      </c>
      <c r="D282" s="55">
        <f t="shared" si="42"/>
        <v>28590</v>
      </c>
      <c r="E282" s="53" t="s">
        <v>63</v>
      </c>
      <c r="F282" s="53">
        <v>158</v>
      </c>
      <c r="G282" s="53">
        <v>4889</v>
      </c>
      <c r="H282" s="53">
        <v>11128</v>
      </c>
      <c r="I282" s="53">
        <v>7643</v>
      </c>
      <c r="J282" s="53">
        <v>3602</v>
      </c>
      <c r="K282" s="53">
        <v>992</v>
      </c>
      <c r="L282" s="53">
        <v>156</v>
      </c>
      <c r="M282" s="53">
        <v>22</v>
      </c>
      <c r="N282" s="47"/>
    </row>
    <row r="283" spans="2:14" x14ac:dyDescent="0.25">
      <c r="B283" s="52">
        <v>1979</v>
      </c>
      <c r="C283" s="110">
        <v>6</v>
      </c>
      <c r="D283" s="55">
        <f t="shared" si="42"/>
        <v>20626</v>
      </c>
      <c r="E283" s="53" t="s">
        <v>63</v>
      </c>
      <c r="F283" s="53">
        <v>66</v>
      </c>
      <c r="G283" s="53">
        <v>1798</v>
      </c>
      <c r="H283" s="53">
        <v>7256</v>
      </c>
      <c r="I283" s="53">
        <v>6581</v>
      </c>
      <c r="J283" s="53">
        <v>3543</v>
      </c>
      <c r="K283" s="53">
        <v>1164</v>
      </c>
      <c r="L283" s="53">
        <v>193</v>
      </c>
      <c r="M283" s="53">
        <v>25</v>
      </c>
      <c r="N283" s="47"/>
    </row>
    <row r="284" spans="2:14" x14ac:dyDescent="0.25">
      <c r="B284" s="52">
        <v>1979</v>
      </c>
      <c r="C284" s="110">
        <v>7</v>
      </c>
      <c r="D284" s="55">
        <f t="shared" si="42"/>
        <v>13873</v>
      </c>
      <c r="E284" s="53" t="s">
        <v>63</v>
      </c>
      <c r="F284" s="53">
        <v>12</v>
      </c>
      <c r="G284" s="53">
        <v>526</v>
      </c>
      <c r="H284" s="53">
        <v>3657</v>
      </c>
      <c r="I284" s="53">
        <v>5184</v>
      </c>
      <c r="J284" s="53">
        <v>3240</v>
      </c>
      <c r="K284" s="53">
        <v>1052</v>
      </c>
      <c r="L284" s="53">
        <v>186</v>
      </c>
      <c r="M284" s="53">
        <v>16</v>
      </c>
      <c r="N284" s="47"/>
    </row>
    <row r="285" spans="2:14" x14ac:dyDescent="0.25">
      <c r="B285" s="52">
        <v>1979</v>
      </c>
      <c r="C285" s="110">
        <v>8</v>
      </c>
      <c r="D285" s="55">
        <f t="shared" si="42"/>
        <v>10725</v>
      </c>
      <c r="E285" s="53" t="s">
        <v>63</v>
      </c>
      <c r="F285" s="53" t="s">
        <v>63</v>
      </c>
      <c r="G285" s="53">
        <v>192</v>
      </c>
      <c r="H285" s="53">
        <v>1734</v>
      </c>
      <c r="I285" s="53">
        <v>3983</v>
      </c>
      <c r="J285" s="53">
        <v>3217</v>
      </c>
      <c r="K285" s="53">
        <v>1331</v>
      </c>
      <c r="L285" s="53">
        <v>252</v>
      </c>
      <c r="M285" s="53">
        <v>16</v>
      </c>
      <c r="N285" s="47"/>
    </row>
    <row r="286" spans="2:14" x14ac:dyDescent="0.25">
      <c r="B286" s="52">
        <v>1979</v>
      </c>
      <c r="C286" s="110">
        <v>9</v>
      </c>
      <c r="D286" s="55">
        <f t="shared" si="42"/>
        <v>7428</v>
      </c>
      <c r="E286" s="53" t="s">
        <v>63</v>
      </c>
      <c r="F286" s="53" t="s">
        <v>63</v>
      </c>
      <c r="G286" s="53">
        <v>66</v>
      </c>
      <c r="H286" s="53">
        <v>730</v>
      </c>
      <c r="I286" s="53">
        <v>2451</v>
      </c>
      <c r="J286" s="53">
        <v>2722</v>
      </c>
      <c r="K286" s="53">
        <v>1234</v>
      </c>
      <c r="L286" s="53">
        <v>195</v>
      </c>
      <c r="M286" s="53">
        <v>30</v>
      </c>
      <c r="N286" s="47"/>
    </row>
    <row r="287" spans="2:14" x14ac:dyDescent="0.25">
      <c r="B287" s="52">
        <v>1979</v>
      </c>
      <c r="C287" s="110">
        <v>10</v>
      </c>
      <c r="D287" s="55">
        <f t="shared" si="42"/>
        <v>5669</v>
      </c>
      <c r="E287" s="53" t="s">
        <v>63</v>
      </c>
      <c r="F287" s="53" t="s">
        <v>63</v>
      </c>
      <c r="G287" s="53">
        <v>26</v>
      </c>
      <c r="H287" s="53">
        <v>275</v>
      </c>
      <c r="I287" s="53">
        <v>1530</v>
      </c>
      <c r="J287" s="53">
        <v>2275</v>
      </c>
      <c r="K287" s="53">
        <v>1285</v>
      </c>
      <c r="L287" s="53">
        <v>251</v>
      </c>
      <c r="M287" s="53">
        <v>27</v>
      </c>
      <c r="N287" s="47"/>
    </row>
    <row r="288" spans="2:14" x14ac:dyDescent="0.25">
      <c r="B288" s="52">
        <v>1979</v>
      </c>
      <c r="C288" s="110" t="s">
        <v>64</v>
      </c>
      <c r="D288" s="55">
        <f t="shared" si="42"/>
        <v>8415</v>
      </c>
      <c r="E288" s="55" t="s">
        <v>63</v>
      </c>
      <c r="F288" s="55" t="s">
        <v>63</v>
      </c>
      <c r="G288" s="55">
        <v>18</v>
      </c>
      <c r="H288" s="55">
        <v>196</v>
      </c>
      <c r="I288" s="55">
        <v>1275</v>
      </c>
      <c r="J288" s="55">
        <v>3407</v>
      </c>
      <c r="K288" s="55">
        <v>2843</v>
      </c>
      <c r="L288" s="55">
        <v>629</v>
      </c>
      <c r="M288" s="55">
        <v>47</v>
      </c>
      <c r="N288" s="55"/>
    </row>
    <row r="289" spans="2:14" x14ac:dyDescent="0.25">
      <c r="B289" s="52">
        <v>1979</v>
      </c>
      <c r="C289" s="110" t="s">
        <v>65</v>
      </c>
      <c r="D289" s="55">
        <f t="shared" si="42"/>
        <v>441</v>
      </c>
      <c r="E289" s="55" t="s">
        <v>63</v>
      </c>
      <c r="F289" s="55" t="s">
        <v>63</v>
      </c>
      <c r="G289" s="55" t="s">
        <v>63</v>
      </c>
      <c r="H289" s="55">
        <v>3</v>
      </c>
      <c r="I289" s="55">
        <v>19</v>
      </c>
      <c r="J289" s="55">
        <v>125</v>
      </c>
      <c r="K289" s="55">
        <v>213</v>
      </c>
      <c r="L289" s="55">
        <v>78</v>
      </c>
      <c r="M289" s="55">
        <v>3</v>
      </c>
      <c r="N289" s="55"/>
    </row>
    <row r="290" spans="2:14" x14ac:dyDescent="0.25">
      <c r="B290" s="52">
        <v>1979</v>
      </c>
      <c r="C290" s="110" t="s">
        <v>66</v>
      </c>
      <c r="D290" s="55">
        <f t="shared" si="42"/>
        <v>37</v>
      </c>
      <c r="E290" s="55" t="s">
        <v>63</v>
      </c>
      <c r="F290" s="55" t="s">
        <v>63</v>
      </c>
      <c r="G290" s="55" t="s">
        <v>63</v>
      </c>
      <c r="H290" s="55" t="s">
        <v>63</v>
      </c>
      <c r="I290" s="55" t="s">
        <v>63</v>
      </c>
      <c r="J290" s="55">
        <v>6</v>
      </c>
      <c r="K290" s="55">
        <v>23</v>
      </c>
      <c r="L290" s="55">
        <v>7</v>
      </c>
      <c r="M290" s="55">
        <v>1</v>
      </c>
      <c r="N290" s="55"/>
    </row>
    <row r="291" spans="2:14" x14ac:dyDescent="0.25">
      <c r="B291" s="50">
        <v>1979</v>
      </c>
      <c r="C291" s="111" t="s">
        <v>62</v>
      </c>
      <c r="D291" s="54">
        <f t="shared" si="42"/>
        <v>1344</v>
      </c>
      <c r="E291" s="54">
        <v>1133</v>
      </c>
      <c r="F291" s="54">
        <v>26</v>
      </c>
      <c r="G291" s="54">
        <v>60</v>
      </c>
      <c r="H291" s="54">
        <v>70</v>
      </c>
      <c r="I291" s="54">
        <v>32</v>
      </c>
      <c r="J291" s="54">
        <v>12</v>
      </c>
      <c r="K291" s="54">
        <v>8</v>
      </c>
      <c r="L291" s="54">
        <v>2</v>
      </c>
      <c r="M291" s="54">
        <v>1</v>
      </c>
      <c r="N291" s="54"/>
    </row>
    <row r="292" spans="2:14" x14ac:dyDescent="0.25">
      <c r="B292" s="52">
        <v>1980</v>
      </c>
      <c r="C292" s="109" t="s">
        <v>3</v>
      </c>
      <c r="D292" s="51">
        <f t="shared" si="42"/>
        <v>493009</v>
      </c>
      <c r="E292" s="52">
        <f t="shared" ref="E292:N292" si="44">+SUM(E293:E306)</f>
        <v>3635</v>
      </c>
      <c r="F292" s="52">
        <f t="shared" si="44"/>
        <v>82163</v>
      </c>
      <c r="G292" s="52">
        <f t="shared" si="44"/>
        <v>155440</v>
      </c>
      <c r="H292" s="52">
        <f t="shared" si="44"/>
        <v>125836</v>
      </c>
      <c r="I292" s="52">
        <f t="shared" si="44"/>
        <v>73099</v>
      </c>
      <c r="J292" s="52">
        <f t="shared" si="44"/>
        <v>36429</v>
      </c>
      <c r="K292" s="52">
        <f t="shared" si="44"/>
        <v>13646</v>
      </c>
      <c r="L292" s="52">
        <f t="shared" si="44"/>
        <v>2431</v>
      </c>
      <c r="M292" s="52">
        <f t="shared" si="44"/>
        <v>330</v>
      </c>
      <c r="N292" s="52">
        <f t="shared" si="44"/>
        <v>0</v>
      </c>
    </row>
    <row r="293" spans="2:14" x14ac:dyDescent="0.25">
      <c r="B293" s="52">
        <v>1980</v>
      </c>
      <c r="C293" s="110">
        <v>1</v>
      </c>
      <c r="D293" s="55">
        <f t="shared" si="42"/>
        <v>159416</v>
      </c>
      <c r="E293" s="53">
        <v>2120</v>
      </c>
      <c r="F293" s="53">
        <v>56361</v>
      </c>
      <c r="G293" s="53">
        <v>60172</v>
      </c>
      <c r="H293" s="53">
        <v>27272</v>
      </c>
      <c r="I293" s="53">
        <v>9498</v>
      </c>
      <c r="J293" s="53">
        <v>3024</v>
      </c>
      <c r="K293" s="53">
        <v>794</v>
      </c>
      <c r="L293" s="53">
        <v>132</v>
      </c>
      <c r="M293" s="53">
        <v>43</v>
      </c>
      <c r="N293" s="53" t="s">
        <v>63</v>
      </c>
    </row>
    <row r="294" spans="2:14" x14ac:dyDescent="0.25">
      <c r="B294" s="52">
        <v>1980</v>
      </c>
      <c r="C294" s="110">
        <v>2</v>
      </c>
      <c r="D294" s="55">
        <f t="shared" si="42"/>
        <v>117355</v>
      </c>
      <c r="E294" s="53">
        <v>236</v>
      </c>
      <c r="F294" s="53">
        <v>19862</v>
      </c>
      <c r="G294" s="53">
        <v>48936</v>
      </c>
      <c r="H294" s="53">
        <v>31395</v>
      </c>
      <c r="I294" s="53">
        <v>12365</v>
      </c>
      <c r="J294" s="53">
        <v>3611</v>
      </c>
      <c r="K294" s="53">
        <v>818</v>
      </c>
      <c r="L294" s="53">
        <v>104</v>
      </c>
      <c r="M294" s="53">
        <v>28</v>
      </c>
      <c r="N294" s="53" t="s">
        <v>63</v>
      </c>
    </row>
    <row r="295" spans="2:14" x14ac:dyDescent="0.25">
      <c r="B295" s="52">
        <v>1980</v>
      </c>
      <c r="C295" s="110">
        <v>3</v>
      </c>
      <c r="D295" s="55">
        <f t="shared" si="42"/>
        <v>75117</v>
      </c>
      <c r="E295" s="53">
        <v>98</v>
      </c>
      <c r="F295" s="53">
        <v>4736</v>
      </c>
      <c r="G295" s="53">
        <v>26842</v>
      </c>
      <c r="H295" s="53">
        <v>25673</v>
      </c>
      <c r="I295" s="53">
        <v>12445</v>
      </c>
      <c r="J295" s="53">
        <v>4272</v>
      </c>
      <c r="K295" s="53">
        <v>914</v>
      </c>
      <c r="L295" s="53">
        <v>118</v>
      </c>
      <c r="M295" s="53">
        <v>19</v>
      </c>
      <c r="N295" s="53" t="s">
        <v>63</v>
      </c>
    </row>
    <row r="296" spans="2:14" x14ac:dyDescent="0.25">
      <c r="B296" s="52">
        <v>1980</v>
      </c>
      <c r="C296" s="110">
        <v>4</v>
      </c>
      <c r="D296" s="55">
        <f t="shared" si="42"/>
        <v>45646</v>
      </c>
      <c r="E296" s="53">
        <v>59</v>
      </c>
      <c r="F296" s="53">
        <v>900</v>
      </c>
      <c r="G296" s="53">
        <v>12347</v>
      </c>
      <c r="H296" s="53">
        <v>17089</v>
      </c>
      <c r="I296" s="53">
        <v>10106</v>
      </c>
      <c r="J296" s="53">
        <v>4033</v>
      </c>
      <c r="K296" s="53">
        <v>952</v>
      </c>
      <c r="L296" s="53">
        <v>139</v>
      </c>
      <c r="M296" s="53">
        <v>21</v>
      </c>
      <c r="N296" s="53" t="s">
        <v>63</v>
      </c>
    </row>
    <row r="297" spans="2:14" x14ac:dyDescent="0.25">
      <c r="B297" s="52">
        <v>1980</v>
      </c>
      <c r="C297" s="110">
        <v>5</v>
      </c>
      <c r="D297" s="55">
        <f t="shared" si="42"/>
        <v>28950</v>
      </c>
      <c r="E297" s="53">
        <v>18</v>
      </c>
      <c r="F297" s="53">
        <v>173</v>
      </c>
      <c r="G297" s="53">
        <v>4634</v>
      </c>
      <c r="H297" s="53">
        <v>11248</v>
      </c>
      <c r="I297" s="53">
        <v>7996</v>
      </c>
      <c r="J297" s="53">
        <v>3668</v>
      </c>
      <c r="K297" s="53">
        <v>1033</v>
      </c>
      <c r="L297" s="53">
        <v>159</v>
      </c>
      <c r="M297" s="53">
        <v>21</v>
      </c>
      <c r="N297" s="53" t="s">
        <v>63</v>
      </c>
    </row>
    <row r="298" spans="2:14" x14ac:dyDescent="0.25">
      <c r="B298" s="52">
        <v>1980</v>
      </c>
      <c r="C298" s="110">
        <v>6</v>
      </c>
      <c r="D298" s="55">
        <f t="shared" si="42"/>
        <v>19976</v>
      </c>
      <c r="E298" s="53">
        <v>22</v>
      </c>
      <c r="F298" s="53">
        <v>35</v>
      </c>
      <c r="G298" s="53">
        <v>1589</v>
      </c>
      <c r="H298" s="53">
        <v>6803</v>
      </c>
      <c r="I298" s="53">
        <v>6686</v>
      </c>
      <c r="J298" s="53">
        <v>3486</v>
      </c>
      <c r="K298" s="53">
        <v>1152</v>
      </c>
      <c r="L298" s="53">
        <v>177</v>
      </c>
      <c r="M298" s="53">
        <v>26</v>
      </c>
      <c r="N298" s="53" t="s">
        <v>63</v>
      </c>
    </row>
    <row r="299" spans="2:14" x14ac:dyDescent="0.25">
      <c r="B299" s="52">
        <v>1980</v>
      </c>
      <c r="C299" s="110">
        <v>7</v>
      </c>
      <c r="D299" s="55">
        <f t="shared" si="42"/>
        <v>13677</v>
      </c>
      <c r="E299" s="53">
        <v>16</v>
      </c>
      <c r="F299" s="53">
        <v>10</v>
      </c>
      <c r="G299" s="53">
        <v>504</v>
      </c>
      <c r="H299" s="53">
        <v>3440</v>
      </c>
      <c r="I299" s="53">
        <v>5088</v>
      </c>
      <c r="J299" s="53">
        <v>3239</v>
      </c>
      <c r="K299" s="53">
        <v>1163</v>
      </c>
      <c r="L299" s="53">
        <v>203</v>
      </c>
      <c r="M299" s="53">
        <v>14</v>
      </c>
      <c r="N299" s="53" t="s">
        <v>63</v>
      </c>
    </row>
    <row r="300" spans="2:14" x14ac:dyDescent="0.25">
      <c r="B300" s="52">
        <v>1980</v>
      </c>
      <c r="C300" s="110">
        <v>8</v>
      </c>
      <c r="D300" s="55">
        <f t="shared" si="42"/>
        <v>10522</v>
      </c>
      <c r="E300" s="53">
        <v>4</v>
      </c>
      <c r="F300" s="53">
        <v>13</v>
      </c>
      <c r="G300" s="53">
        <v>185</v>
      </c>
      <c r="H300" s="53">
        <v>1736</v>
      </c>
      <c r="I300" s="53">
        <v>3818</v>
      </c>
      <c r="J300" s="53">
        <v>3153</v>
      </c>
      <c r="K300" s="53">
        <v>1360</v>
      </c>
      <c r="L300" s="53">
        <v>229</v>
      </c>
      <c r="M300" s="53">
        <v>24</v>
      </c>
      <c r="N300" s="53" t="s">
        <v>63</v>
      </c>
    </row>
    <row r="301" spans="2:14" x14ac:dyDescent="0.25">
      <c r="B301" s="52">
        <v>1980</v>
      </c>
      <c r="C301" s="110">
        <v>9</v>
      </c>
      <c r="D301" s="55">
        <f t="shared" si="42"/>
        <v>7174</v>
      </c>
      <c r="E301" s="53">
        <v>7</v>
      </c>
      <c r="F301" s="53">
        <v>11</v>
      </c>
      <c r="G301" s="53">
        <v>69</v>
      </c>
      <c r="H301" s="53">
        <v>701</v>
      </c>
      <c r="I301" s="53">
        <v>2450</v>
      </c>
      <c r="J301" s="53">
        <v>2515</v>
      </c>
      <c r="K301" s="53">
        <v>1191</v>
      </c>
      <c r="L301" s="53">
        <v>210</v>
      </c>
      <c r="M301" s="53">
        <v>20</v>
      </c>
      <c r="N301" s="53" t="s">
        <v>63</v>
      </c>
    </row>
    <row r="302" spans="2:14" x14ac:dyDescent="0.25">
      <c r="B302" s="52">
        <v>1980</v>
      </c>
      <c r="C302" s="110">
        <v>10</v>
      </c>
      <c r="D302" s="55">
        <f t="shared" si="42"/>
        <v>5285</v>
      </c>
      <c r="E302" s="53">
        <v>7</v>
      </c>
      <c r="F302" s="53">
        <v>2</v>
      </c>
      <c r="G302" s="53">
        <v>31</v>
      </c>
      <c r="H302" s="53">
        <v>256</v>
      </c>
      <c r="I302" s="53">
        <v>1371</v>
      </c>
      <c r="J302" s="53">
        <v>2157</v>
      </c>
      <c r="K302" s="53">
        <v>1188</v>
      </c>
      <c r="L302" s="53">
        <v>240</v>
      </c>
      <c r="M302" s="53">
        <v>33</v>
      </c>
      <c r="N302" s="53" t="s">
        <v>63</v>
      </c>
    </row>
    <row r="303" spans="2:14" x14ac:dyDescent="0.25">
      <c r="B303" s="52">
        <v>1980</v>
      </c>
      <c r="C303" s="110" t="s">
        <v>64</v>
      </c>
      <c r="D303" s="55">
        <f t="shared" si="42"/>
        <v>8041</v>
      </c>
      <c r="E303" s="55">
        <v>6</v>
      </c>
      <c r="F303" s="55">
        <v>4</v>
      </c>
      <c r="G303" s="55">
        <v>22</v>
      </c>
      <c r="H303" s="55">
        <v>147</v>
      </c>
      <c r="I303" s="55">
        <v>1200</v>
      </c>
      <c r="J303" s="55">
        <v>3143</v>
      </c>
      <c r="K303" s="55">
        <v>2817</v>
      </c>
      <c r="L303" s="55">
        <v>626</v>
      </c>
      <c r="M303" s="55">
        <v>76</v>
      </c>
      <c r="N303" s="53" t="s">
        <v>63</v>
      </c>
    </row>
    <row r="304" spans="2:14" x14ac:dyDescent="0.25">
      <c r="B304" s="52">
        <v>1980</v>
      </c>
      <c r="C304" s="110" t="s">
        <v>65</v>
      </c>
      <c r="D304" s="55">
        <f t="shared" si="42"/>
        <v>423</v>
      </c>
      <c r="E304" s="55" t="s">
        <v>63</v>
      </c>
      <c r="F304" s="55" t="s">
        <v>63</v>
      </c>
      <c r="G304" s="55">
        <v>1</v>
      </c>
      <c r="H304" s="55">
        <v>4</v>
      </c>
      <c r="I304" s="55">
        <v>16</v>
      </c>
      <c r="J304" s="55">
        <v>97</v>
      </c>
      <c r="K304" s="55">
        <v>220</v>
      </c>
      <c r="L304" s="55">
        <v>83</v>
      </c>
      <c r="M304" s="55">
        <v>2</v>
      </c>
      <c r="N304" s="53" t="s">
        <v>63</v>
      </c>
    </row>
    <row r="305" spans="2:14" x14ac:dyDescent="0.25">
      <c r="B305" s="52">
        <v>1980</v>
      </c>
      <c r="C305" s="110" t="s">
        <v>66</v>
      </c>
      <c r="D305" s="55">
        <f t="shared" si="42"/>
        <v>46</v>
      </c>
      <c r="E305" s="55" t="s">
        <v>63</v>
      </c>
      <c r="F305" s="55" t="s">
        <v>63</v>
      </c>
      <c r="G305" s="55" t="s">
        <v>63</v>
      </c>
      <c r="H305" s="55" t="s">
        <v>63</v>
      </c>
      <c r="I305" s="55">
        <v>4</v>
      </c>
      <c r="J305" s="55">
        <v>9</v>
      </c>
      <c r="K305" s="55">
        <v>23</v>
      </c>
      <c r="L305" s="55">
        <v>9</v>
      </c>
      <c r="M305" s="55">
        <v>1</v>
      </c>
      <c r="N305" s="53" t="s">
        <v>63</v>
      </c>
    </row>
    <row r="306" spans="2:14" x14ac:dyDescent="0.25">
      <c r="B306" s="50">
        <v>1980</v>
      </c>
      <c r="C306" s="111" t="s">
        <v>62</v>
      </c>
      <c r="D306" s="54">
        <f t="shared" si="42"/>
        <v>1381</v>
      </c>
      <c r="E306" s="54">
        <v>1042</v>
      </c>
      <c r="F306" s="54">
        <v>56</v>
      </c>
      <c r="G306" s="54">
        <v>108</v>
      </c>
      <c r="H306" s="54">
        <v>72</v>
      </c>
      <c r="I306" s="54">
        <v>56</v>
      </c>
      <c r="J306" s="54">
        <v>22</v>
      </c>
      <c r="K306" s="54">
        <v>21</v>
      </c>
      <c r="L306" s="54">
        <v>2</v>
      </c>
      <c r="M306" s="54">
        <v>2</v>
      </c>
      <c r="N306" s="112" t="s">
        <v>63</v>
      </c>
    </row>
    <row r="307" spans="2:14" x14ac:dyDescent="0.25">
      <c r="B307" s="52">
        <v>1981</v>
      </c>
      <c r="C307" s="109" t="s">
        <v>3</v>
      </c>
      <c r="D307" s="51">
        <f t="shared" si="42"/>
        <v>497270</v>
      </c>
      <c r="E307" s="52">
        <f t="shared" ref="E307:N307" si="45">+SUM(E308:E321)</f>
        <v>3843</v>
      </c>
      <c r="F307" s="52">
        <f t="shared" si="45"/>
        <v>80119</v>
      </c>
      <c r="G307" s="52">
        <f t="shared" si="45"/>
        <v>157905</v>
      </c>
      <c r="H307" s="52">
        <f t="shared" si="45"/>
        <v>126869</v>
      </c>
      <c r="I307" s="52">
        <f t="shared" si="45"/>
        <v>76691</v>
      </c>
      <c r="J307" s="52">
        <f t="shared" si="45"/>
        <v>36010</v>
      </c>
      <c r="K307" s="52">
        <f t="shared" si="45"/>
        <v>13411</v>
      </c>
      <c r="L307" s="52">
        <f t="shared" si="45"/>
        <v>2169</v>
      </c>
      <c r="M307" s="52">
        <f t="shared" si="45"/>
        <v>253</v>
      </c>
      <c r="N307" s="52">
        <f t="shared" si="45"/>
        <v>0</v>
      </c>
    </row>
    <row r="308" spans="2:14" x14ac:dyDescent="0.25">
      <c r="B308" s="52">
        <v>1981</v>
      </c>
      <c r="C308" s="110">
        <v>1</v>
      </c>
      <c r="D308" s="55">
        <f t="shared" si="42"/>
        <v>160100</v>
      </c>
      <c r="E308" s="53">
        <v>1847</v>
      </c>
      <c r="F308" s="53">
        <v>55196</v>
      </c>
      <c r="G308" s="53">
        <v>61068</v>
      </c>
      <c r="H308" s="53">
        <v>27454</v>
      </c>
      <c r="I308" s="53">
        <v>10265</v>
      </c>
      <c r="J308" s="53">
        <v>3230</v>
      </c>
      <c r="K308" s="53">
        <v>876</v>
      </c>
      <c r="L308" s="53">
        <v>139</v>
      </c>
      <c r="M308" s="53">
        <v>25</v>
      </c>
      <c r="N308" s="53" t="s">
        <v>63</v>
      </c>
    </row>
    <row r="309" spans="2:14" x14ac:dyDescent="0.25">
      <c r="B309" s="52">
        <v>1981</v>
      </c>
      <c r="C309" s="110">
        <v>2</v>
      </c>
      <c r="D309" s="55">
        <f t="shared" si="42"/>
        <v>121312</v>
      </c>
      <c r="E309" s="53">
        <v>170</v>
      </c>
      <c r="F309" s="53">
        <v>19313</v>
      </c>
      <c r="G309" s="53">
        <v>50579</v>
      </c>
      <c r="H309" s="53">
        <v>33090</v>
      </c>
      <c r="I309" s="53">
        <v>13366</v>
      </c>
      <c r="J309" s="53">
        <v>3797</v>
      </c>
      <c r="K309" s="53">
        <v>877</v>
      </c>
      <c r="L309" s="53">
        <v>103</v>
      </c>
      <c r="M309" s="53">
        <v>17</v>
      </c>
      <c r="N309" s="53" t="s">
        <v>63</v>
      </c>
    </row>
    <row r="310" spans="2:14" x14ac:dyDescent="0.25">
      <c r="B310" s="52">
        <v>1981</v>
      </c>
      <c r="C310" s="110">
        <v>3</v>
      </c>
      <c r="D310" s="55">
        <f t="shared" si="42"/>
        <v>76716</v>
      </c>
      <c r="E310" s="53">
        <v>47</v>
      </c>
      <c r="F310" s="53">
        <v>4606</v>
      </c>
      <c r="G310" s="53">
        <v>27100</v>
      </c>
      <c r="H310" s="53">
        <v>25923</v>
      </c>
      <c r="I310" s="53">
        <v>13603</v>
      </c>
      <c r="J310" s="53">
        <v>4352</v>
      </c>
      <c r="K310" s="53">
        <v>950</v>
      </c>
      <c r="L310" s="53">
        <v>119</v>
      </c>
      <c r="M310" s="53">
        <v>16</v>
      </c>
      <c r="N310" s="53" t="s">
        <v>63</v>
      </c>
    </row>
    <row r="311" spans="2:14" x14ac:dyDescent="0.25">
      <c r="B311" s="52">
        <v>1981</v>
      </c>
      <c r="C311" s="110">
        <v>4</v>
      </c>
      <c r="D311" s="55">
        <f t="shared" si="42"/>
        <v>46616</v>
      </c>
      <c r="E311" s="53" t="s">
        <v>63</v>
      </c>
      <c r="F311" s="53">
        <v>788</v>
      </c>
      <c r="G311" s="53">
        <v>12512</v>
      </c>
      <c r="H311" s="53">
        <v>17247</v>
      </c>
      <c r="I311" s="53">
        <v>10718</v>
      </c>
      <c r="J311" s="53">
        <v>4200</v>
      </c>
      <c r="K311" s="53">
        <v>1018</v>
      </c>
      <c r="L311" s="53">
        <v>112</v>
      </c>
      <c r="M311" s="53">
        <v>21</v>
      </c>
      <c r="N311" s="53" t="s">
        <v>63</v>
      </c>
    </row>
    <row r="312" spans="2:14" x14ac:dyDescent="0.25">
      <c r="B312" s="52">
        <v>1981</v>
      </c>
      <c r="C312" s="110">
        <v>5</v>
      </c>
      <c r="D312" s="55">
        <f t="shared" si="42"/>
        <v>28776</v>
      </c>
      <c r="E312" s="53" t="s">
        <v>63</v>
      </c>
      <c r="F312" s="53">
        <v>141</v>
      </c>
      <c r="G312" s="53">
        <v>4436</v>
      </c>
      <c r="H312" s="53">
        <v>10885</v>
      </c>
      <c r="I312" s="53">
        <v>8418</v>
      </c>
      <c r="J312" s="53">
        <v>3724</v>
      </c>
      <c r="K312" s="53">
        <v>1011</v>
      </c>
      <c r="L312" s="53">
        <v>145</v>
      </c>
      <c r="M312" s="53">
        <v>16</v>
      </c>
      <c r="N312" s="53" t="s">
        <v>63</v>
      </c>
    </row>
    <row r="313" spans="2:14" x14ac:dyDescent="0.25">
      <c r="B313" s="52">
        <v>1981</v>
      </c>
      <c r="C313" s="110">
        <v>6</v>
      </c>
      <c r="D313" s="55">
        <f t="shared" si="42"/>
        <v>19992</v>
      </c>
      <c r="E313" s="53" t="s">
        <v>63</v>
      </c>
      <c r="F313" s="53">
        <v>34</v>
      </c>
      <c r="G313" s="53">
        <v>1531</v>
      </c>
      <c r="H313" s="53">
        <v>6549</v>
      </c>
      <c r="I313" s="53">
        <v>6891</v>
      </c>
      <c r="J313" s="53">
        <v>3577</v>
      </c>
      <c r="K313" s="53">
        <v>1203</v>
      </c>
      <c r="L313" s="53">
        <v>174</v>
      </c>
      <c r="M313" s="53">
        <v>33</v>
      </c>
      <c r="N313" s="53" t="s">
        <v>63</v>
      </c>
    </row>
    <row r="314" spans="2:14" x14ac:dyDescent="0.25">
      <c r="B314" s="52">
        <v>1981</v>
      </c>
      <c r="C314" s="110">
        <v>7</v>
      </c>
      <c r="D314" s="55">
        <f t="shared" si="42"/>
        <v>13055</v>
      </c>
      <c r="E314" s="53" t="s">
        <v>63</v>
      </c>
      <c r="F314" s="53">
        <v>13</v>
      </c>
      <c r="G314" s="53">
        <v>394</v>
      </c>
      <c r="H314" s="53">
        <v>3265</v>
      </c>
      <c r="I314" s="53">
        <v>4999</v>
      </c>
      <c r="J314" s="53">
        <v>3087</v>
      </c>
      <c r="K314" s="53">
        <v>1114</v>
      </c>
      <c r="L314" s="53">
        <v>164</v>
      </c>
      <c r="M314" s="53">
        <v>19</v>
      </c>
      <c r="N314" s="53" t="s">
        <v>63</v>
      </c>
    </row>
    <row r="315" spans="2:14" x14ac:dyDescent="0.25">
      <c r="B315" s="52">
        <v>1981</v>
      </c>
      <c r="C315" s="110">
        <v>8</v>
      </c>
      <c r="D315" s="55">
        <f t="shared" si="42"/>
        <v>9712</v>
      </c>
      <c r="E315" s="53" t="s">
        <v>63</v>
      </c>
      <c r="F315" s="53" t="s">
        <v>63</v>
      </c>
      <c r="G315" s="53">
        <v>159</v>
      </c>
      <c r="H315" s="53">
        <v>1486</v>
      </c>
      <c r="I315" s="53">
        <v>3761</v>
      </c>
      <c r="J315" s="53">
        <v>2831</v>
      </c>
      <c r="K315" s="53">
        <v>1255</v>
      </c>
      <c r="L315" s="53">
        <v>201</v>
      </c>
      <c r="M315" s="53">
        <v>19</v>
      </c>
      <c r="N315" s="53" t="s">
        <v>63</v>
      </c>
    </row>
    <row r="316" spans="2:14" x14ac:dyDescent="0.25">
      <c r="B316" s="52">
        <v>1981</v>
      </c>
      <c r="C316" s="110">
        <v>9</v>
      </c>
      <c r="D316" s="55">
        <f t="shared" si="42"/>
        <v>6446</v>
      </c>
      <c r="E316" s="53" t="s">
        <v>63</v>
      </c>
      <c r="F316" s="53" t="s">
        <v>63</v>
      </c>
      <c r="G316" s="53">
        <v>54</v>
      </c>
      <c r="H316" s="53">
        <v>553</v>
      </c>
      <c r="I316" s="53">
        <v>2202</v>
      </c>
      <c r="J316" s="53">
        <v>2308</v>
      </c>
      <c r="K316" s="53">
        <v>1134</v>
      </c>
      <c r="L316" s="53">
        <v>178</v>
      </c>
      <c r="M316" s="53">
        <v>17</v>
      </c>
      <c r="N316" s="53" t="s">
        <v>63</v>
      </c>
    </row>
    <row r="317" spans="2:14" x14ac:dyDescent="0.25">
      <c r="B317" s="52">
        <v>1981</v>
      </c>
      <c r="C317" s="110">
        <v>10</v>
      </c>
      <c r="D317" s="55">
        <f t="shared" si="42"/>
        <v>4943</v>
      </c>
      <c r="E317" s="53" t="s">
        <v>63</v>
      </c>
      <c r="F317" s="53" t="s">
        <v>63</v>
      </c>
      <c r="G317" s="53">
        <v>24</v>
      </c>
      <c r="H317" s="53">
        <v>239</v>
      </c>
      <c r="I317" s="53">
        <v>1330</v>
      </c>
      <c r="J317" s="53">
        <v>1955</v>
      </c>
      <c r="K317" s="53">
        <v>1158</v>
      </c>
      <c r="L317" s="53">
        <v>209</v>
      </c>
      <c r="M317" s="53">
        <v>28</v>
      </c>
      <c r="N317" s="53" t="s">
        <v>63</v>
      </c>
    </row>
    <row r="318" spans="2:14" x14ac:dyDescent="0.25">
      <c r="B318" s="52">
        <v>1981</v>
      </c>
      <c r="C318" s="110" t="s">
        <v>64</v>
      </c>
      <c r="D318" s="55">
        <f t="shared" si="42"/>
        <v>7287</v>
      </c>
      <c r="E318" s="53" t="s">
        <v>63</v>
      </c>
      <c r="F318" s="53" t="s">
        <v>63</v>
      </c>
      <c r="G318" s="55">
        <v>11</v>
      </c>
      <c r="H318" s="55">
        <v>131</v>
      </c>
      <c r="I318" s="55">
        <v>1099</v>
      </c>
      <c r="J318" s="55">
        <v>2839</v>
      </c>
      <c r="K318" s="55">
        <v>2608</v>
      </c>
      <c r="L318" s="55">
        <v>558</v>
      </c>
      <c r="M318" s="55">
        <v>41</v>
      </c>
      <c r="N318" s="53" t="s">
        <v>63</v>
      </c>
    </row>
    <row r="319" spans="2:14" x14ac:dyDescent="0.25">
      <c r="B319" s="52">
        <v>1981</v>
      </c>
      <c r="C319" s="110" t="s">
        <v>65</v>
      </c>
      <c r="D319" s="55">
        <f t="shared" si="42"/>
        <v>396</v>
      </c>
      <c r="E319" s="53" t="s">
        <v>63</v>
      </c>
      <c r="F319" s="53" t="s">
        <v>63</v>
      </c>
      <c r="G319" s="55" t="s">
        <v>63</v>
      </c>
      <c r="H319" s="55">
        <v>1</v>
      </c>
      <c r="I319" s="55">
        <v>20</v>
      </c>
      <c r="J319" s="55">
        <v>103</v>
      </c>
      <c r="K319" s="55">
        <v>204</v>
      </c>
      <c r="L319" s="55">
        <v>67</v>
      </c>
      <c r="M319" s="55">
        <v>1</v>
      </c>
      <c r="N319" s="53" t="s">
        <v>63</v>
      </c>
    </row>
    <row r="320" spans="2:14" x14ac:dyDescent="0.25">
      <c r="B320" s="52">
        <v>1981</v>
      </c>
      <c r="C320" s="110" t="s">
        <v>66</v>
      </c>
      <c r="D320" s="55">
        <f t="shared" si="42"/>
        <v>2</v>
      </c>
      <c r="E320" s="53" t="s">
        <v>63</v>
      </c>
      <c r="F320" s="53" t="s">
        <v>63</v>
      </c>
      <c r="G320" s="55" t="s">
        <v>63</v>
      </c>
      <c r="H320" s="55" t="s">
        <v>63</v>
      </c>
      <c r="I320" s="55" t="s">
        <v>63</v>
      </c>
      <c r="J320" s="55">
        <v>1</v>
      </c>
      <c r="K320" s="55">
        <v>1</v>
      </c>
      <c r="L320" s="55" t="s">
        <v>63</v>
      </c>
      <c r="M320" s="55" t="s">
        <v>63</v>
      </c>
      <c r="N320" s="53" t="s">
        <v>63</v>
      </c>
    </row>
    <row r="321" spans="2:14" x14ac:dyDescent="0.25">
      <c r="B321" s="50">
        <v>1981</v>
      </c>
      <c r="C321" s="111" t="s">
        <v>62</v>
      </c>
      <c r="D321" s="54">
        <f t="shared" si="42"/>
        <v>1917</v>
      </c>
      <c r="E321" s="54">
        <v>1779</v>
      </c>
      <c r="F321" s="54">
        <v>28</v>
      </c>
      <c r="G321" s="54">
        <v>37</v>
      </c>
      <c r="H321" s="54">
        <v>46</v>
      </c>
      <c r="I321" s="54">
        <v>19</v>
      </c>
      <c r="J321" s="54">
        <v>6</v>
      </c>
      <c r="K321" s="54">
        <v>2</v>
      </c>
      <c r="L321" s="54" t="s">
        <v>63</v>
      </c>
      <c r="M321" s="54" t="s">
        <v>63</v>
      </c>
      <c r="N321" s="112" t="s">
        <v>63</v>
      </c>
    </row>
    <row r="322" spans="2:14" x14ac:dyDescent="0.25">
      <c r="B322" s="52">
        <v>1982</v>
      </c>
      <c r="C322" s="109" t="s">
        <v>3</v>
      </c>
      <c r="D322" s="51">
        <f t="shared" si="42"/>
        <v>0</v>
      </c>
      <c r="E322" s="52">
        <f t="shared" ref="E322:N322" si="46">+SUM(E323:E336)</f>
        <v>0</v>
      </c>
      <c r="F322" s="52">
        <f t="shared" si="46"/>
        <v>0</v>
      </c>
      <c r="G322" s="52">
        <f t="shared" si="46"/>
        <v>0</v>
      </c>
      <c r="H322" s="52">
        <f t="shared" si="46"/>
        <v>0</v>
      </c>
      <c r="I322" s="52">
        <f t="shared" si="46"/>
        <v>0</v>
      </c>
      <c r="J322" s="52">
        <f t="shared" si="46"/>
        <v>0</v>
      </c>
      <c r="K322" s="52">
        <f t="shared" si="46"/>
        <v>0</v>
      </c>
      <c r="L322" s="52">
        <f t="shared" si="46"/>
        <v>0</v>
      </c>
      <c r="M322" s="52">
        <f t="shared" si="46"/>
        <v>0</v>
      </c>
      <c r="N322" s="52">
        <f t="shared" si="46"/>
        <v>0</v>
      </c>
    </row>
    <row r="323" spans="2:14" x14ac:dyDescent="0.25">
      <c r="B323" s="52">
        <v>1982</v>
      </c>
      <c r="C323" s="110">
        <v>1</v>
      </c>
      <c r="D323" s="55">
        <f t="shared" si="42"/>
        <v>0</v>
      </c>
      <c r="E323" s="47"/>
      <c r="F323" s="47"/>
      <c r="G323" s="47"/>
      <c r="H323" s="47"/>
      <c r="I323" s="47"/>
      <c r="J323" s="47"/>
      <c r="K323" s="47"/>
      <c r="L323" s="47"/>
      <c r="M323" s="47"/>
      <c r="N323" s="47"/>
    </row>
    <row r="324" spans="2:14" x14ac:dyDescent="0.25">
      <c r="B324" s="52">
        <v>1982</v>
      </c>
      <c r="C324" s="110">
        <v>2</v>
      </c>
      <c r="D324" s="55">
        <f t="shared" si="42"/>
        <v>0</v>
      </c>
      <c r="E324" s="47"/>
      <c r="F324" s="47"/>
      <c r="G324" s="47"/>
      <c r="H324" s="47"/>
      <c r="I324" s="47"/>
      <c r="J324" s="47"/>
      <c r="K324" s="47"/>
      <c r="L324" s="47"/>
      <c r="M324" s="47"/>
      <c r="N324" s="47"/>
    </row>
    <row r="325" spans="2:14" x14ac:dyDescent="0.25">
      <c r="B325" s="52">
        <v>1982</v>
      </c>
      <c r="C325" s="110">
        <v>3</v>
      </c>
      <c r="D325" s="55">
        <f t="shared" si="42"/>
        <v>0</v>
      </c>
      <c r="E325" s="47"/>
      <c r="F325" s="47"/>
      <c r="G325" s="47"/>
      <c r="H325" s="47"/>
      <c r="I325" s="47"/>
      <c r="J325" s="47"/>
      <c r="K325" s="47"/>
      <c r="L325" s="47"/>
      <c r="M325" s="47"/>
      <c r="N325" s="47"/>
    </row>
    <row r="326" spans="2:14" x14ac:dyDescent="0.25">
      <c r="B326" s="52">
        <v>1982</v>
      </c>
      <c r="C326" s="110">
        <v>4</v>
      </c>
      <c r="D326" s="55">
        <f t="shared" si="42"/>
        <v>0</v>
      </c>
      <c r="E326" s="47"/>
      <c r="F326" s="47"/>
      <c r="G326" s="47"/>
      <c r="H326" s="47"/>
      <c r="I326" s="47"/>
      <c r="J326" s="47"/>
      <c r="K326" s="47"/>
      <c r="L326" s="47"/>
      <c r="M326" s="47"/>
      <c r="N326" s="47"/>
    </row>
    <row r="327" spans="2:14" x14ac:dyDescent="0.25">
      <c r="B327" s="52">
        <v>1982</v>
      </c>
      <c r="C327" s="110">
        <v>5</v>
      </c>
      <c r="D327" s="55">
        <f t="shared" ref="D327:D390" si="47">+SUM(E327:N327)</f>
        <v>0</v>
      </c>
      <c r="E327" s="47"/>
      <c r="F327" s="47"/>
      <c r="G327" s="47"/>
      <c r="H327" s="47"/>
      <c r="I327" s="47"/>
      <c r="J327" s="47"/>
      <c r="K327" s="47"/>
      <c r="L327" s="47"/>
      <c r="M327" s="47"/>
      <c r="N327" s="47"/>
    </row>
    <row r="328" spans="2:14" x14ac:dyDescent="0.25">
      <c r="B328" s="52">
        <v>1982</v>
      </c>
      <c r="C328" s="110">
        <v>6</v>
      </c>
      <c r="D328" s="55">
        <f t="shared" si="47"/>
        <v>0</v>
      </c>
      <c r="E328" s="47"/>
      <c r="F328" s="47"/>
      <c r="G328" s="47"/>
      <c r="H328" s="47"/>
      <c r="I328" s="47"/>
      <c r="J328" s="47"/>
      <c r="K328" s="47"/>
      <c r="L328" s="47"/>
      <c r="M328" s="47"/>
      <c r="N328" s="47"/>
    </row>
    <row r="329" spans="2:14" x14ac:dyDescent="0.25">
      <c r="B329" s="52">
        <v>1982</v>
      </c>
      <c r="C329" s="110">
        <v>7</v>
      </c>
      <c r="D329" s="55">
        <f t="shared" si="47"/>
        <v>0</v>
      </c>
      <c r="E329" s="47"/>
      <c r="F329" s="47"/>
      <c r="G329" s="47"/>
      <c r="H329" s="47"/>
      <c r="I329" s="47"/>
      <c r="J329" s="47"/>
      <c r="K329" s="47"/>
      <c r="L329" s="47"/>
      <c r="M329" s="47"/>
      <c r="N329" s="47"/>
    </row>
    <row r="330" spans="2:14" x14ac:dyDescent="0.25">
      <c r="B330" s="52">
        <v>1982</v>
      </c>
      <c r="C330" s="110">
        <v>8</v>
      </c>
      <c r="D330" s="55">
        <f t="shared" si="47"/>
        <v>0</v>
      </c>
      <c r="E330" s="47"/>
      <c r="F330" s="47"/>
      <c r="G330" s="47"/>
      <c r="H330" s="47"/>
      <c r="I330" s="47"/>
      <c r="J330" s="47"/>
      <c r="K330" s="47"/>
      <c r="L330" s="47"/>
      <c r="M330" s="47"/>
      <c r="N330" s="47"/>
    </row>
    <row r="331" spans="2:14" x14ac:dyDescent="0.25">
      <c r="B331" s="52">
        <v>1982</v>
      </c>
      <c r="C331" s="110">
        <v>9</v>
      </c>
      <c r="D331" s="55">
        <f t="shared" si="47"/>
        <v>0</v>
      </c>
      <c r="E331" s="47"/>
      <c r="F331" s="47"/>
      <c r="G331" s="47"/>
      <c r="H331" s="47"/>
      <c r="I331" s="47"/>
      <c r="J331" s="47"/>
      <c r="K331" s="47"/>
      <c r="L331" s="47"/>
      <c r="M331" s="47"/>
      <c r="N331" s="47"/>
    </row>
    <row r="332" spans="2:14" x14ac:dyDescent="0.25">
      <c r="B332" s="52">
        <v>1982</v>
      </c>
      <c r="C332" s="110">
        <v>10</v>
      </c>
      <c r="D332" s="55">
        <f t="shared" si="47"/>
        <v>0</v>
      </c>
      <c r="E332" s="47"/>
      <c r="F332" s="47"/>
      <c r="G332" s="47"/>
      <c r="H332" s="47"/>
      <c r="I332" s="47"/>
      <c r="J332" s="47"/>
      <c r="K332" s="47"/>
      <c r="L332" s="47"/>
      <c r="M332" s="47"/>
      <c r="N332" s="47"/>
    </row>
    <row r="333" spans="2:14" x14ac:dyDescent="0.25">
      <c r="B333" s="52">
        <v>1982</v>
      </c>
      <c r="C333" s="110" t="s">
        <v>64</v>
      </c>
      <c r="D333" s="55">
        <f t="shared" si="47"/>
        <v>0</v>
      </c>
      <c r="E333" s="55"/>
      <c r="F333" s="55"/>
      <c r="G333" s="55"/>
      <c r="H333" s="55"/>
      <c r="I333" s="55"/>
      <c r="J333" s="55"/>
      <c r="K333" s="55"/>
      <c r="L333" s="55"/>
      <c r="M333" s="55"/>
      <c r="N333" s="55"/>
    </row>
    <row r="334" spans="2:14" x14ac:dyDescent="0.25">
      <c r="B334" s="52">
        <v>1982</v>
      </c>
      <c r="C334" s="110" t="s">
        <v>65</v>
      </c>
      <c r="D334" s="55">
        <f t="shared" si="47"/>
        <v>0</v>
      </c>
      <c r="E334" s="55"/>
      <c r="F334" s="55"/>
      <c r="G334" s="55"/>
      <c r="H334" s="55"/>
      <c r="I334" s="55"/>
      <c r="J334" s="55"/>
      <c r="K334" s="55"/>
      <c r="L334" s="55"/>
      <c r="M334" s="55"/>
      <c r="N334" s="55"/>
    </row>
    <row r="335" spans="2:14" x14ac:dyDescent="0.25">
      <c r="B335" s="52">
        <v>1982</v>
      </c>
      <c r="C335" s="110" t="s">
        <v>66</v>
      </c>
      <c r="D335" s="55">
        <f t="shared" si="47"/>
        <v>0</v>
      </c>
      <c r="E335" s="55"/>
      <c r="F335" s="55"/>
      <c r="G335" s="55"/>
      <c r="H335" s="55"/>
      <c r="I335" s="55"/>
      <c r="J335" s="55"/>
      <c r="K335" s="55"/>
      <c r="L335" s="55"/>
      <c r="M335" s="55"/>
      <c r="N335" s="55"/>
    </row>
    <row r="336" spans="2:14" x14ac:dyDescent="0.25">
      <c r="B336" s="50">
        <v>1982</v>
      </c>
      <c r="C336" s="111" t="s">
        <v>62</v>
      </c>
      <c r="D336" s="54">
        <f t="shared" si="47"/>
        <v>0</v>
      </c>
      <c r="E336" s="54"/>
      <c r="F336" s="54"/>
      <c r="G336" s="54"/>
      <c r="H336" s="54"/>
      <c r="I336" s="54"/>
      <c r="J336" s="54"/>
      <c r="K336" s="54"/>
      <c r="L336" s="54"/>
      <c r="M336" s="54"/>
      <c r="N336" s="54"/>
    </row>
    <row r="337" spans="2:14" x14ac:dyDescent="0.25">
      <c r="B337" s="52">
        <v>1983</v>
      </c>
      <c r="C337" s="109" t="s">
        <v>3</v>
      </c>
      <c r="D337" s="51">
        <f t="shared" si="47"/>
        <v>0</v>
      </c>
      <c r="E337" s="52">
        <f t="shared" ref="E337:N337" si="48">+SUM(E338:E351)</f>
        <v>0</v>
      </c>
      <c r="F337" s="52">
        <f t="shared" si="48"/>
        <v>0</v>
      </c>
      <c r="G337" s="52">
        <f t="shared" si="48"/>
        <v>0</v>
      </c>
      <c r="H337" s="52">
        <f t="shared" si="48"/>
        <v>0</v>
      </c>
      <c r="I337" s="52">
        <f t="shared" si="48"/>
        <v>0</v>
      </c>
      <c r="J337" s="52">
        <f t="shared" si="48"/>
        <v>0</v>
      </c>
      <c r="K337" s="52">
        <f t="shared" si="48"/>
        <v>0</v>
      </c>
      <c r="L337" s="52">
        <f t="shared" si="48"/>
        <v>0</v>
      </c>
      <c r="M337" s="52">
        <f t="shared" si="48"/>
        <v>0</v>
      </c>
      <c r="N337" s="52">
        <f t="shared" si="48"/>
        <v>0</v>
      </c>
    </row>
    <row r="338" spans="2:14" x14ac:dyDescent="0.25">
      <c r="B338" s="52">
        <v>1983</v>
      </c>
      <c r="C338" s="110">
        <v>1</v>
      </c>
      <c r="D338" s="55">
        <f t="shared" si="47"/>
        <v>0</v>
      </c>
      <c r="E338" s="47"/>
      <c r="F338" s="47"/>
      <c r="G338" s="47"/>
      <c r="H338" s="47"/>
      <c r="I338" s="47"/>
      <c r="J338" s="47"/>
      <c r="K338" s="47"/>
      <c r="L338" s="47"/>
      <c r="M338" s="47"/>
      <c r="N338" s="47"/>
    </row>
    <row r="339" spans="2:14" x14ac:dyDescent="0.25">
      <c r="B339" s="52">
        <v>1983</v>
      </c>
      <c r="C339" s="110">
        <v>2</v>
      </c>
      <c r="D339" s="55">
        <f t="shared" si="47"/>
        <v>0</v>
      </c>
      <c r="E339" s="47"/>
      <c r="F339" s="47"/>
      <c r="G339" s="47"/>
      <c r="H339" s="47"/>
      <c r="I339" s="47"/>
      <c r="J339" s="47"/>
      <c r="K339" s="47"/>
      <c r="L339" s="47"/>
      <c r="M339" s="47"/>
      <c r="N339" s="47"/>
    </row>
    <row r="340" spans="2:14" x14ac:dyDescent="0.25">
      <c r="B340" s="52">
        <v>1983</v>
      </c>
      <c r="C340" s="110">
        <v>3</v>
      </c>
      <c r="D340" s="55">
        <f t="shared" si="47"/>
        <v>0</v>
      </c>
      <c r="E340" s="47"/>
      <c r="F340" s="47"/>
      <c r="G340" s="47"/>
      <c r="H340" s="47"/>
      <c r="I340" s="47"/>
      <c r="J340" s="47"/>
      <c r="K340" s="47"/>
      <c r="L340" s="47"/>
      <c r="M340" s="47"/>
      <c r="N340" s="47"/>
    </row>
    <row r="341" spans="2:14" x14ac:dyDescent="0.25">
      <c r="B341" s="52">
        <v>1983</v>
      </c>
      <c r="C341" s="110">
        <v>4</v>
      </c>
      <c r="D341" s="55">
        <f t="shared" si="47"/>
        <v>0</v>
      </c>
      <c r="E341" s="47"/>
      <c r="F341" s="47"/>
      <c r="G341" s="47"/>
      <c r="H341" s="47"/>
      <c r="I341" s="47"/>
      <c r="J341" s="47"/>
      <c r="K341" s="47"/>
      <c r="L341" s="47"/>
      <c r="M341" s="47"/>
      <c r="N341" s="47"/>
    </row>
    <row r="342" spans="2:14" x14ac:dyDescent="0.25">
      <c r="B342" s="52">
        <v>1983</v>
      </c>
      <c r="C342" s="110">
        <v>5</v>
      </c>
      <c r="D342" s="55">
        <f t="shared" si="47"/>
        <v>0</v>
      </c>
      <c r="E342" s="47"/>
      <c r="F342" s="47"/>
      <c r="G342" s="47"/>
      <c r="H342" s="47"/>
      <c r="I342" s="47"/>
      <c r="J342" s="47"/>
      <c r="K342" s="47"/>
      <c r="L342" s="47"/>
      <c r="M342" s="47"/>
      <c r="N342" s="47"/>
    </row>
    <row r="343" spans="2:14" x14ac:dyDescent="0.25">
      <c r="B343" s="52">
        <v>1983</v>
      </c>
      <c r="C343" s="110">
        <v>6</v>
      </c>
      <c r="D343" s="55">
        <f t="shared" si="47"/>
        <v>0</v>
      </c>
      <c r="E343" s="47"/>
      <c r="F343" s="47"/>
      <c r="G343" s="47"/>
      <c r="H343" s="47"/>
      <c r="I343" s="47"/>
      <c r="J343" s="47"/>
      <c r="K343" s="47"/>
      <c r="L343" s="47"/>
      <c r="M343" s="47"/>
      <c r="N343" s="47"/>
    </row>
    <row r="344" spans="2:14" x14ac:dyDescent="0.25">
      <c r="B344" s="52">
        <v>1983</v>
      </c>
      <c r="C344" s="110">
        <v>7</v>
      </c>
      <c r="D344" s="55">
        <f t="shared" si="47"/>
        <v>0</v>
      </c>
      <c r="E344" s="47"/>
      <c r="F344" s="47"/>
      <c r="G344" s="47"/>
      <c r="H344" s="47"/>
      <c r="I344" s="47"/>
      <c r="J344" s="47"/>
      <c r="K344" s="47"/>
      <c r="L344" s="47"/>
      <c r="M344" s="47"/>
      <c r="N344" s="47"/>
    </row>
    <row r="345" spans="2:14" x14ac:dyDescent="0.25">
      <c r="B345" s="52">
        <v>1983</v>
      </c>
      <c r="C345" s="110">
        <v>8</v>
      </c>
      <c r="D345" s="55">
        <f t="shared" si="47"/>
        <v>0</v>
      </c>
      <c r="E345" s="47"/>
      <c r="F345" s="47"/>
      <c r="G345" s="47"/>
      <c r="H345" s="47"/>
      <c r="I345" s="47"/>
      <c r="J345" s="47"/>
      <c r="K345" s="47"/>
      <c r="L345" s="47"/>
      <c r="M345" s="47"/>
      <c r="N345" s="47"/>
    </row>
    <row r="346" spans="2:14" x14ac:dyDescent="0.25">
      <c r="B346" s="52">
        <v>1983</v>
      </c>
      <c r="C346" s="110">
        <v>9</v>
      </c>
      <c r="D346" s="55">
        <f t="shared" si="47"/>
        <v>0</v>
      </c>
      <c r="E346" s="47"/>
      <c r="F346" s="47"/>
      <c r="G346" s="47"/>
      <c r="H346" s="47"/>
      <c r="I346" s="47"/>
      <c r="J346" s="47"/>
      <c r="K346" s="47"/>
      <c r="L346" s="47"/>
      <c r="M346" s="47"/>
      <c r="N346" s="47"/>
    </row>
    <row r="347" spans="2:14" x14ac:dyDescent="0.25">
      <c r="B347" s="52">
        <v>1983</v>
      </c>
      <c r="C347" s="110">
        <v>10</v>
      </c>
      <c r="D347" s="55">
        <f t="shared" si="47"/>
        <v>0</v>
      </c>
      <c r="E347" s="47"/>
      <c r="F347" s="47"/>
      <c r="G347" s="47"/>
      <c r="H347" s="47"/>
      <c r="I347" s="47"/>
      <c r="J347" s="47"/>
      <c r="K347" s="47"/>
      <c r="L347" s="47"/>
      <c r="M347" s="47"/>
      <c r="N347" s="47"/>
    </row>
    <row r="348" spans="2:14" x14ac:dyDescent="0.25">
      <c r="B348" s="52">
        <v>1983</v>
      </c>
      <c r="C348" s="110" t="s">
        <v>64</v>
      </c>
      <c r="D348" s="55">
        <f t="shared" si="47"/>
        <v>0</v>
      </c>
      <c r="E348" s="55"/>
      <c r="F348" s="55"/>
      <c r="G348" s="55"/>
      <c r="H348" s="55"/>
      <c r="I348" s="55"/>
      <c r="J348" s="55"/>
      <c r="K348" s="55"/>
      <c r="L348" s="55"/>
      <c r="M348" s="55"/>
      <c r="N348" s="55"/>
    </row>
    <row r="349" spans="2:14" x14ac:dyDescent="0.25">
      <c r="B349" s="52">
        <v>1983</v>
      </c>
      <c r="C349" s="110" t="s">
        <v>65</v>
      </c>
      <c r="D349" s="55">
        <f t="shared" si="47"/>
        <v>0</v>
      </c>
      <c r="E349" s="55"/>
      <c r="F349" s="55"/>
      <c r="G349" s="55"/>
      <c r="H349" s="55"/>
      <c r="I349" s="55"/>
      <c r="J349" s="55"/>
      <c r="K349" s="55"/>
      <c r="L349" s="55"/>
      <c r="M349" s="55"/>
      <c r="N349" s="55"/>
    </row>
    <row r="350" spans="2:14" x14ac:dyDescent="0.25">
      <c r="B350" s="52">
        <v>1983</v>
      </c>
      <c r="C350" s="110" t="s">
        <v>66</v>
      </c>
      <c r="D350" s="55">
        <f t="shared" si="47"/>
        <v>0</v>
      </c>
      <c r="E350" s="55"/>
      <c r="F350" s="55"/>
      <c r="G350" s="55"/>
      <c r="H350" s="55"/>
      <c r="I350" s="55"/>
      <c r="J350" s="55"/>
      <c r="K350" s="55"/>
      <c r="L350" s="55"/>
      <c r="M350" s="55"/>
      <c r="N350" s="55"/>
    </row>
    <row r="351" spans="2:14" x14ac:dyDescent="0.25">
      <c r="B351" s="50">
        <v>1983</v>
      </c>
      <c r="C351" s="111" t="s">
        <v>62</v>
      </c>
      <c r="D351" s="54">
        <f t="shared" si="47"/>
        <v>0</v>
      </c>
      <c r="E351" s="54"/>
      <c r="F351" s="54"/>
      <c r="G351" s="54"/>
      <c r="H351" s="54"/>
      <c r="I351" s="54"/>
      <c r="J351" s="54"/>
      <c r="K351" s="54"/>
      <c r="L351" s="54"/>
      <c r="M351" s="54"/>
      <c r="N351" s="54"/>
    </row>
    <row r="352" spans="2:14" x14ac:dyDescent="0.25">
      <c r="B352" s="52">
        <v>1984</v>
      </c>
      <c r="C352" s="109" t="s">
        <v>3</v>
      </c>
      <c r="D352" s="51">
        <f t="shared" si="47"/>
        <v>503973</v>
      </c>
      <c r="E352" s="52">
        <f t="shared" ref="E352:N352" si="49">+SUM(E353:E366)</f>
        <v>4673</v>
      </c>
      <c r="F352" s="52">
        <f t="shared" si="49"/>
        <v>77042</v>
      </c>
      <c r="G352" s="52">
        <f t="shared" si="49"/>
        <v>156049</v>
      </c>
      <c r="H352" s="52">
        <f t="shared" si="49"/>
        <v>126967</v>
      </c>
      <c r="I352" s="52">
        <f t="shared" si="49"/>
        <v>84414</v>
      </c>
      <c r="J352" s="52">
        <f t="shared" si="49"/>
        <v>39283</v>
      </c>
      <c r="K352" s="52">
        <f t="shared" si="49"/>
        <v>12571</v>
      </c>
      <c r="L352" s="52">
        <f t="shared" si="49"/>
        <v>2428</v>
      </c>
      <c r="M352" s="52">
        <f t="shared" si="49"/>
        <v>546</v>
      </c>
      <c r="N352" s="52">
        <f t="shared" si="49"/>
        <v>0</v>
      </c>
    </row>
    <row r="353" spans="2:14" x14ac:dyDescent="0.25">
      <c r="B353" s="52">
        <v>1984</v>
      </c>
      <c r="C353" s="110">
        <v>1</v>
      </c>
      <c r="D353" s="55">
        <f t="shared" si="47"/>
        <v>164723</v>
      </c>
      <c r="E353" s="53">
        <v>3624</v>
      </c>
      <c r="F353" s="53">
        <v>54018</v>
      </c>
      <c r="G353" s="53">
        <v>61594</v>
      </c>
      <c r="H353" s="53">
        <v>28171</v>
      </c>
      <c r="I353" s="53">
        <v>11987</v>
      </c>
      <c r="J353" s="53">
        <v>4089</v>
      </c>
      <c r="K353" s="53">
        <v>1003</v>
      </c>
      <c r="L353" s="53">
        <v>162</v>
      </c>
      <c r="M353" s="53">
        <v>75</v>
      </c>
      <c r="N353" s="53" t="s">
        <v>63</v>
      </c>
    </row>
    <row r="354" spans="2:14" x14ac:dyDescent="0.25">
      <c r="B354" s="52">
        <v>1984</v>
      </c>
      <c r="C354" s="110">
        <v>2</v>
      </c>
      <c r="D354" s="55">
        <f t="shared" si="47"/>
        <v>121607</v>
      </c>
      <c r="E354" s="53">
        <v>379</v>
      </c>
      <c r="F354" s="53">
        <v>17594</v>
      </c>
      <c r="G354" s="53">
        <v>49073</v>
      </c>
      <c r="H354" s="53">
        <v>33085</v>
      </c>
      <c r="I354" s="53">
        <v>15595</v>
      </c>
      <c r="J354" s="53">
        <v>4749</v>
      </c>
      <c r="K354" s="53">
        <v>948</v>
      </c>
      <c r="L354" s="53">
        <v>141</v>
      </c>
      <c r="M354" s="53">
        <v>43</v>
      </c>
      <c r="N354" s="53" t="s">
        <v>63</v>
      </c>
    </row>
    <row r="355" spans="2:14" x14ac:dyDescent="0.25">
      <c r="B355" s="52">
        <v>1984</v>
      </c>
      <c r="C355" s="110">
        <v>3</v>
      </c>
      <c r="D355" s="55">
        <f t="shared" si="47"/>
        <v>80241</v>
      </c>
      <c r="E355" s="53">
        <v>142</v>
      </c>
      <c r="F355" s="53">
        <v>4185</v>
      </c>
      <c r="G355" s="53">
        <v>27034</v>
      </c>
      <c r="H355" s="53">
        <v>26255</v>
      </c>
      <c r="I355" s="53">
        <v>15891</v>
      </c>
      <c r="J355" s="53">
        <v>5509</v>
      </c>
      <c r="K355" s="53">
        <v>1045</v>
      </c>
      <c r="L355" s="53">
        <v>139</v>
      </c>
      <c r="M355" s="53">
        <v>41</v>
      </c>
      <c r="N355" s="53" t="s">
        <v>63</v>
      </c>
    </row>
    <row r="356" spans="2:14" x14ac:dyDescent="0.25">
      <c r="B356" s="52">
        <v>1984</v>
      </c>
      <c r="C356" s="110">
        <v>4</v>
      </c>
      <c r="D356" s="55">
        <f t="shared" si="47"/>
        <v>48816</v>
      </c>
      <c r="E356" s="53" t="s">
        <v>63</v>
      </c>
      <c r="F356" s="53">
        <v>851</v>
      </c>
      <c r="G356" s="53">
        <v>11897</v>
      </c>
      <c r="H356" s="53">
        <v>17565</v>
      </c>
      <c r="I356" s="53">
        <v>12413</v>
      </c>
      <c r="J356" s="53">
        <v>4866</v>
      </c>
      <c r="K356" s="53">
        <v>1037</v>
      </c>
      <c r="L356" s="53">
        <v>162</v>
      </c>
      <c r="M356" s="53">
        <v>25</v>
      </c>
      <c r="N356" s="53" t="s">
        <v>63</v>
      </c>
    </row>
    <row r="357" spans="2:14" x14ac:dyDescent="0.25">
      <c r="B357" s="52">
        <v>1984</v>
      </c>
      <c r="C357" s="110">
        <v>5</v>
      </c>
      <c r="D357" s="55">
        <f t="shared" si="47"/>
        <v>29809</v>
      </c>
      <c r="E357" s="53" t="s">
        <v>63</v>
      </c>
      <c r="F357" s="53">
        <v>185</v>
      </c>
      <c r="G357" s="53">
        <v>4237</v>
      </c>
      <c r="H357" s="53">
        <v>10741</v>
      </c>
      <c r="I357" s="53">
        <v>9198</v>
      </c>
      <c r="J357" s="53">
        <v>4145</v>
      </c>
      <c r="K357" s="53">
        <v>1080</v>
      </c>
      <c r="L357" s="53">
        <v>188</v>
      </c>
      <c r="M357" s="53">
        <v>35</v>
      </c>
      <c r="N357" s="53" t="s">
        <v>63</v>
      </c>
    </row>
    <row r="358" spans="2:14" x14ac:dyDescent="0.25">
      <c r="B358" s="52">
        <v>1984</v>
      </c>
      <c r="C358" s="110">
        <v>6</v>
      </c>
      <c r="D358" s="55">
        <f t="shared" si="47"/>
        <v>19416</v>
      </c>
      <c r="E358" s="53" t="s">
        <v>63</v>
      </c>
      <c r="F358" s="53">
        <v>47</v>
      </c>
      <c r="G358" s="53">
        <v>1390</v>
      </c>
      <c r="H358" s="53">
        <v>6006</v>
      </c>
      <c r="I358" s="53">
        <v>7020</v>
      </c>
      <c r="J358" s="53">
        <v>3632</v>
      </c>
      <c r="K358" s="53">
        <v>1111</v>
      </c>
      <c r="L358" s="53">
        <v>164</v>
      </c>
      <c r="M358" s="53">
        <v>46</v>
      </c>
      <c r="N358" s="53" t="s">
        <v>63</v>
      </c>
    </row>
    <row r="359" spans="2:14" x14ac:dyDescent="0.25">
      <c r="B359" s="52">
        <v>1984</v>
      </c>
      <c r="C359" s="110">
        <v>7</v>
      </c>
      <c r="D359" s="55">
        <f t="shared" si="47"/>
        <v>12733</v>
      </c>
      <c r="E359" s="53" t="s">
        <v>63</v>
      </c>
      <c r="F359" s="53">
        <v>30</v>
      </c>
      <c r="G359" s="53">
        <v>411</v>
      </c>
      <c r="H359" s="53">
        <v>2962</v>
      </c>
      <c r="I359" s="53">
        <v>4892</v>
      </c>
      <c r="J359" s="53">
        <v>3133</v>
      </c>
      <c r="K359" s="53">
        <v>1068</v>
      </c>
      <c r="L359" s="53">
        <v>192</v>
      </c>
      <c r="M359" s="53">
        <v>45</v>
      </c>
      <c r="N359" s="53" t="s">
        <v>63</v>
      </c>
    </row>
    <row r="360" spans="2:14" x14ac:dyDescent="0.25">
      <c r="B360" s="52">
        <v>1984</v>
      </c>
      <c r="C360" s="110">
        <v>8</v>
      </c>
      <c r="D360" s="55">
        <f t="shared" si="47"/>
        <v>9024</v>
      </c>
      <c r="E360" s="53" t="s">
        <v>63</v>
      </c>
      <c r="F360" s="53" t="s">
        <v>63</v>
      </c>
      <c r="G360" s="53">
        <v>157</v>
      </c>
      <c r="H360" s="53">
        <v>1280</v>
      </c>
      <c r="I360" s="53">
        <v>3410</v>
      </c>
      <c r="J360" s="53">
        <v>2789</v>
      </c>
      <c r="K360" s="53">
        <v>1106</v>
      </c>
      <c r="L360" s="53">
        <v>232</v>
      </c>
      <c r="M360" s="53">
        <v>50</v>
      </c>
      <c r="N360" s="53" t="s">
        <v>63</v>
      </c>
    </row>
    <row r="361" spans="2:14" x14ac:dyDescent="0.25">
      <c r="B361" s="52">
        <v>1984</v>
      </c>
      <c r="C361" s="110">
        <v>9</v>
      </c>
      <c r="D361" s="55">
        <f t="shared" si="47"/>
        <v>5776</v>
      </c>
      <c r="E361" s="53" t="s">
        <v>63</v>
      </c>
      <c r="F361" s="53" t="s">
        <v>63</v>
      </c>
      <c r="G361" s="53">
        <v>53</v>
      </c>
      <c r="H361" s="53">
        <v>503</v>
      </c>
      <c r="I361" s="53">
        <v>1931</v>
      </c>
      <c r="J361" s="53">
        <v>2083</v>
      </c>
      <c r="K361" s="53">
        <v>958</v>
      </c>
      <c r="L361" s="53">
        <v>213</v>
      </c>
      <c r="M361" s="53">
        <v>35</v>
      </c>
      <c r="N361" s="53" t="s">
        <v>63</v>
      </c>
    </row>
    <row r="362" spans="2:14" x14ac:dyDescent="0.25">
      <c r="B362" s="52">
        <v>1984</v>
      </c>
      <c r="C362" s="110">
        <v>10</v>
      </c>
      <c r="D362" s="55">
        <f t="shared" si="47"/>
        <v>4275</v>
      </c>
      <c r="E362" s="53" t="s">
        <v>63</v>
      </c>
      <c r="F362" s="53" t="s">
        <v>63</v>
      </c>
      <c r="G362" s="53">
        <v>27</v>
      </c>
      <c r="H362" s="53">
        <v>192</v>
      </c>
      <c r="I362" s="53">
        <v>1082</v>
      </c>
      <c r="J362" s="53">
        <v>1734</v>
      </c>
      <c r="K362" s="53">
        <v>966</v>
      </c>
      <c r="L362" s="53">
        <v>234</v>
      </c>
      <c r="M362" s="53">
        <v>40</v>
      </c>
      <c r="N362" s="53" t="s">
        <v>63</v>
      </c>
    </row>
    <row r="363" spans="2:14" x14ac:dyDescent="0.25">
      <c r="B363" s="52">
        <v>1984</v>
      </c>
      <c r="C363" s="110" t="s">
        <v>64</v>
      </c>
      <c r="D363" s="55">
        <f t="shared" si="47"/>
        <v>6205</v>
      </c>
      <c r="E363" s="55" t="s">
        <v>63</v>
      </c>
      <c r="F363" s="55" t="s">
        <v>63</v>
      </c>
      <c r="G363" s="55">
        <v>30</v>
      </c>
      <c r="H363" s="55">
        <v>110</v>
      </c>
      <c r="I363" s="55">
        <v>892</v>
      </c>
      <c r="J363" s="55">
        <v>2448</v>
      </c>
      <c r="K363" s="55">
        <v>2085</v>
      </c>
      <c r="L363" s="55">
        <v>545</v>
      </c>
      <c r="M363" s="55">
        <v>95</v>
      </c>
      <c r="N363" s="53" t="s">
        <v>63</v>
      </c>
    </row>
    <row r="364" spans="2:14" x14ac:dyDescent="0.25">
      <c r="B364" s="52">
        <v>1984</v>
      </c>
      <c r="C364" s="110" t="s">
        <v>65</v>
      </c>
      <c r="D364" s="55">
        <f t="shared" si="47"/>
        <v>321</v>
      </c>
      <c r="E364" s="55" t="s">
        <v>63</v>
      </c>
      <c r="F364" s="55" t="s">
        <v>63</v>
      </c>
      <c r="G364" s="55" t="s">
        <v>63</v>
      </c>
      <c r="H364" s="55">
        <v>5</v>
      </c>
      <c r="I364" s="55">
        <v>16</v>
      </c>
      <c r="J364" s="55">
        <v>82</v>
      </c>
      <c r="K364" s="55">
        <v>149</v>
      </c>
      <c r="L364" s="55">
        <v>54</v>
      </c>
      <c r="M364" s="55">
        <v>15</v>
      </c>
      <c r="N364" s="53" t="s">
        <v>63</v>
      </c>
    </row>
    <row r="365" spans="2:14" x14ac:dyDescent="0.25">
      <c r="B365" s="52">
        <v>1984</v>
      </c>
      <c r="C365" s="110" t="s">
        <v>66</v>
      </c>
      <c r="D365" s="55">
        <f t="shared" si="47"/>
        <v>0</v>
      </c>
      <c r="E365" s="55" t="s">
        <v>63</v>
      </c>
      <c r="F365" s="55" t="s">
        <v>63</v>
      </c>
      <c r="G365" s="55" t="s">
        <v>63</v>
      </c>
      <c r="H365" s="55" t="s">
        <v>63</v>
      </c>
      <c r="I365" s="55" t="s">
        <v>63</v>
      </c>
      <c r="J365" s="55" t="s">
        <v>63</v>
      </c>
      <c r="K365" s="55" t="s">
        <v>63</v>
      </c>
      <c r="L365" s="55" t="s">
        <v>63</v>
      </c>
      <c r="M365" s="55" t="s">
        <v>63</v>
      </c>
      <c r="N365" s="53" t="s">
        <v>63</v>
      </c>
    </row>
    <row r="366" spans="2:14" x14ac:dyDescent="0.25">
      <c r="B366" s="50">
        <v>1984</v>
      </c>
      <c r="C366" s="111" t="s">
        <v>62</v>
      </c>
      <c r="D366" s="54">
        <f t="shared" si="47"/>
        <v>1027</v>
      </c>
      <c r="E366" s="54">
        <v>528</v>
      </c>
      <c r="F366" s="54">
        <v>132</v>
      </c>
      <c r="G366" s="54">
        <v>146</v>
      </c>
      <c r="H366" s="54">
        <v>92</v>
      </c>
      <c r="I366" s="54">
        <v>87</v>
      </c>
      <c r="J366" s="54">
        <v>24</v>
      </c>
      <c r="K366" s="54">
        <v>15</v>
      </c>
      <c r="L366" s="54">
        <v>2</v>
      </c>
      <c r="M366" s="54">
        <v>1</v>
      </c>
      <c r="N366" s="53" t="s">
        <v>63</v>
      </c>
    </row>
    <row r="367" spans="2:14" x14ac:dyDescent="0.25">
      <c r="B367" s="52">
        <v>1985</v>
      </c>
      <c r="C367" s="109" t="s">
        <v>3</v>
      </c>
      <c r="D367" s="51">
        <f t="shared" si="47"/>
        <v>502329</v>
      </c>
      <c r="E367" s="52">
        <f t="shared" ref="E367:N367" si="50">+SUM(E368:E381)</f>
        <v>4158</v>
      </c>
      <c r="F367" s="52">
        <f t="shared" si="50"/>
        <v>75411</v>
      </c>
      <c r="G367" s="52">
        <f t="shared" si="50"/>
        <v>152301</v>
      </c>
      <c r="H367" s="52">
        <f t="shared" si="50"/>
        <v>128193</v>
      </c>
      <c r="I367" s="52">
        <f t="shared" si="50"/>
        <v>85161</v>
      </c>
      <c r="J367" s="52">
        <f t="shared" si="50"/>
        <v>41462</v>
      </c>
      <c r="K367" s="52">
        <f t="shared" si="50"/>
        <v>13007</v>
      </c>
      <c r="L367" s="52">
        <f t="shared" si="50"/>
        <v>2247</v>
      </c>
      <c r="M367" s="52">
        <f t="shared" si="50"/>
        <v>389</v>
      </c>
      <c r="N367" s="52">
        <f t="shared" si="50"/>
        <v>0</v>
      </c>
    </row>
    <row r="368" spans="2:14" x14ac:dyDescent="0.25">
      <c r="B368" s="52">
        <v>1985</v>
      </c>
      <c r="C368" s="110">
        <v>1</v>
      </c>
      <c r="D368" s="55">
        <f t="shared" si="47"/>
        <v>164329</v>
      </c>
      <c r="E368" s="53">
        <v>3404</v>
      </c>
      <c r="F368" s="53">
        <v>53705</v>
      </c>
      <c r="G368" s="53">
        <v>61626</v>
      </c>
      <c r="H368" s="53">
        <v>28163</v>
      </c>
      <c r="I368" s="53">
        <v>11913</v>
      </c>
      <c r="J368" s="53">
        <v>4281</v>
      </c>
      <c r="K368" s="53">
        <v>1049</v>
      </c>
      <c r="L368" s="53">
        <v>160</v>
      </c>
      <c r="M368" s="53">
        <v>28</v>
      </c>
      <c r="N368" s="53" t="s">
        <v>63</v>
      </c>
    </row>
    <row r="369" spans="2:14" x14ac:dyDescent="0.25">
      <c r="B369" s="52">
        <v>1985</v>
      </c>
      <c r="C369" s="110">
        <v>2</v>
      </c>
      <c r="D369" s="55">
        <f t="shared" si="47"/>
        <v>121825</v>
      </c>
      <c r="E369" s="53">
        <v>323</v>
      </c>
      <c r="F369" s="53">
        <v>16907</v>
      </c>
      <c r="G369" s="53">
        <v>47982</v>
      </c>
      <c r="H369" s="53">
        <v>33845</v>
      </c>
      <c r="I369" s="53">
        <v>16280</v>
      </c>
      <c r="J369" s="53">
        <v>5315</v>
      </c>
      <c r="K369" s="53">
        <v>1021</v>
      </c>
      <c r="L369" s="53">
        <v>122</v>
      </c>
      <c r="M369" s="53">
        <v>30</v>
      </c>
      <c r="N369" s="53" t="s">
        <v>63</v>
      </c>
    </row>
    <row r="370" spans="2:14" x14ac:dyDescent="0.25">
      <c r="B370" s="52">
        <v>1985</v>
      </c>
      <c r="C370" s="110">
        <v>3</v>
      </c>
      <c r="D370" s="55">
        <f t="shared" si="47"/>
        <v>81350</v>
      </c>
      <c r="E370" s="53">
        <v>120</v>
      </c>
      <c r="F370" s="53">
        <v>3882</v>
      </c>
      <c r="G370" s="53">
        <v>25793</v>
      </c>
      <c r="H370" s="53">
        <v>27362</v>
      </c>
      <c r="I370" s="53">
        <v>16785</v>
      </c>
      <c r="J370" s="53">
        <v>6103</v>
      </c>
      <c r="K370" s="53">
        <v>1127</v>
      </c>
      <c r="L370" s="53">
        <v>144</v>
      </c>
      <c r="M370" s="53">
        <v>34</v>
      </c>
      <c r="N370" s="53" t="s">
        <v>63</v>
      </c>
    </row>
    <row r="371" spans="2:14" x14ac:dyDescent="0.25">
      <c r="B371" s="52">
        <v>1985</v>
      </c>
      <c r="C371" s="110">
        <v>4</v>
      </c>
      <c r="D371" s="55">
        <f t="shared" si="47"/>
        <v>48931</v>
      </c>
      <c r="E371" s="53" t="s">
        <v>63</v>
      </c>
      <c r="F371" s="53">
        <v>709</v>
      </c>
      <c r="G371" s="53">
        <v>11114</v>
      </c>
      <c r="H371" s="53">
        <v>17825</v>
      </c>
      <c r="I371" s="53">
        <v>12573</v>
      </c>
      <c r="J371" s="53">
        <v>5366</v>
      </c>
      <c r="K371" s="53">
        <v>1183</v>
      </c>
      <c r="L371" s="53">
        <v>137</v>
      </c>
      <c r="M371" s="53">
        <v>24</v>
      </c>
      <c r="N371" s="53" t="s">
        <v>63</v>
      </c>
    </row>
    <row r="372" spans="2:14" x14ac:dyDescent="0.25">
      <c r="B372" s="52">
        <v>1985</v>
      </c>
      <c r="C372" s="110">
        <v>5</v>
      </c>
      <c r="D372" s="55">
        <f t="shared" si="47"/>
        <v>30073</v>
      </c>
      <c r="E372" s="53" t="s">
        <v>63</v>
      </c>
      <c r="F372" s="53">
        <v>132</v>
      </c>
      <c r="G372" s="53">
        <v>3945</v>
      </c>
      <c r="H372" s="53">
        <v>10728</v>
      </c>
      <c r="I372" s="53">
        <v>9299</v>
      </c>
      <c r="J372" s="53">
        <v>4578</v>
      </c>
      <c r="K372" s="53">
        <v>1192</v>
      </c>
      <c r="L372" s="53">
        <v>171</v>
      </c>
      <c r="M372" s="53">
        <v>28</v>
      </c>
      <c r="N372" s="53" t="s">
        <v>63</v>
      </c>
    </row>
    <row r="373" spans="2:14" x14ac:dyDescent="0.25">
      <c r="B373" s="52">
        <v>1985</v>
      </c>
      <c r="C373" s="110">
        <v>6</v>
      </c>
      <c r="D373" s="55">
        <f t="shared" si="47"/>
        <v>19364</v>
      </c>
      <c r="E373" s="53" t="s">
        <v>63</v>
      </c>
      <c r="F373" s="53">
        <v>40</v>
      </c>
      <c r="G373" s="53">
        <v>1294</v>
      </c>
      <c r="H373" s="53">
        <v>5837</v>
      </c>
      <c r="I373" s="53">
        <v>6925</v>
      </c>
      <c r="J373" s="53">
        <v>3937</v>
      </c>
      <c r="K373" s="53">
        <v>1099</v>
      </c>
      <c r="L373" s="53">
        <v>193</v>
      </c>
      <c r="M373" s="53">
        <v>39</v>
      </c>
      <c r="N373" s="53" t="s">
        <v>63</v>
      </c>
    </row>
    <row r="374" spans="2:14" x14ac:dyDescent="0.25">
      <c r="B374" s="52">
        <v>1985</v>
      </c>
      <c r="C374" s="110">
        <v>7</v>
      </c>
      <c r="D374" s="55">
        <f t="shared" si="47"/>
        <v>12102</v>
      </c>
      <c r="E374" s="53" t="s">
        <v>63</v>
      </c>
      <c r="F374" s="53">
        <v>19</v>
      </c>
      <c r="G374" s="53">
        <v>348</v>
      </c>
      <c r="H374" s="53">
        <v>2639</v>
      </c>
      <c r="I374" s="53">
        <v>4648</v>
      </c>
      <c r="J374" s="53">
        <v>3175</v>
      </c>
      <c r="K374" s="53">
        <v>1092</v>
      </c>
      <c r="L374" s="53">
        <v>156</v>
      </c>
      <c r="M374" s="53">
        <v>25</v>
      </c>
      <c r="N374" s="53" t="s">
        <v>63</v>
      </c>
    </row>
    <row r="375" spans="2:14" x14ac:dyDescent="0.25">
      <c r="B375" s="52">
        <v>1985</v>
      </c>
      <c r="C375" s="110">
        <v>8</v>
      </c>
      <c r="D375" s="55">
        <f t="shared" si="47"/>
        <v>8340</v>
      </c>
      <c r="E375" s="53" t="s">
        <v>63</v>
      </c>
      <c r="F375" s="53">
        <v>2</v>
      </c>
      <c r="G375" s="53">
        <v>114</v>
      </c>
      <c r="H375" s="53">
        <v>1100</v>
      </c>
      <c r="I375" s="53">
        <v>3124</v>
      </c>
      <c r="J375" s="53">
        <v>2687</v>
      </c>
      <c r="K375" s="53">
        <v>1074</v>
      </c>
      <c r="L375" s="53">
        <v>198</v>
      </c>
      <c r="M375" s="53">
        <v>41</v>
      </c>
      <c r="N375" s="53" t="s">
        <v>63</v>
      </c>
    </row>
    <row r="376" spans="2:14" x14ac:dyDescent="0.25">
      <c r="B376" s="52">
        <v>1985</v>
      </c>
      <c r="C376" s="110">
        <v>9</v>
      </c>
      <c r="D376" s="55">
        <f t="shared" si="47"/>
        <v>5364</v>
      </c>
      <c r="E376" s="53" t="s">
        <v>63</v>
      </c>
      <c r="F376" s="53" t="s">
        <v>63</v>
      </c>
      <c r="G376" s="53">
        <v>48</v>
      </c>
      <c r="H376" s="53">
        <v>432</v>
      </c>
      <c r="I376" s="53">
        <v>1780</v>
      </c>
      <c r="J376" s="53">
        <v>2004</v>
      </c>
      <c r="K376" s="53">
        <v>900</v>
      </c>
      <c r="L376" s="53">
        <v>175</v>
      </c>
      <c r="M376" s="53">
        <v>25</v>
      </c>
      <c r="N376" s="53" t="s">
        <v>63</v>
      </c>
    </row>
    <row r="377" spans="2:14" x14ac:dyDescent="0.25">
      <c r="B377" s="52">
        <v>1985</v>
      </c>
      <c r="C377" s="110">
        <v>10</v>
      </c>
      <c r="D377" s="55">
        <f t="shared" si="47"/>
        <v>4052</v>
      </c>
      <c r="E377" s="53" t="s">
        <v>63</v>
      </c>
      <c r="F377" s="53" t="s">
        <v>63</v>
      </c>
      <c r="G377" s="53">
        <v>6</v>
      </c>
      <c r="H377" s="53">
        <v>156</v>
      </c>
      <c r="I377" s="53">
        <v>976</v>
      </c>
      <c r="J377" s="53">
        <v>1692</v>
      </c>
      <c r="K377" s="53">
        <v>1009</v>
      </c>
      <c r="L377" s="53">
        <v>184</v>
      </c>
      <c r="M377" s="53">
        <v>29</v>
      </c>
      <c r="N377" s="53" t="s">
        <v>63</v>
      </c>
    </row>
    <row r="378" spans="2:14" x14ac:dyDescent="0.25">
      <c r="B378" s="52">
        <v>1985</v>
      </c>
      <c r="C378" s="110" t="s">
        <v>64</v>
      </c>
      <c r="D378" s="55">
        <f t="shared" si="47"/>
        <v>5898</v>
      </c>
      <c r="E378" s="55" t="s">
        <v>63</v>
      </c>
      <c r="F378" s="55" t="s">
        <v>63</v>
      </c>
      <c r="G378" s="55">
        <v>9</v>
      </c>
      <c r="H378" s="55">
        <v>86</v>
      </c>
      <c r="I378" s="55">
        <v>840</v>
      </c>
      <c r="J378" s="55">
        <v>2244</v>
      </c>
      <c r="K378" s="55">
        <v>2092</v>
      </c>
      <c r="L378" s="55">
        <v>547</v>
      </c>
      <c r="M378" s="55">
        <v>80</v>
      </c>
      <c r="N378" s="53" t="s">
        <v>63</v>
      </c>
    </row>
    <row r="379" spans="2:14" x14ac:dyDescent="0.25">
      <c r="B379" s="52">
        <v>1985</v>
      </c>
      <c r="C379" s="110" t="s">
        <v>65</v>
      </c>
      <c r="D379" s="55">
        <f t="shared" si="47"/>
        <v>308</v>
      </c>
      <c r="E379" s="55" t="s">
        <v>63</v>
      </c>
      <c r="F379" s="55" t="s">
        <v>63</v>
      </c>
      <c r="G379" s="55" t="s">
        <v>63</v>
      </c>
      <c r="H379" s="55">
        <v>1</v>
      </c>
      <c r="I379" s="55">
        <v>8</v>
      </c>
      <c r="J379" s="55">
        <v>70</v>
      </c>
      <c r="K379" s="55">
        <v>166</v>
      </c>
      <c r="L379" s="55">
        <v>58</v>
      </c>
      <c r="M379" s="55">
        <v>5</v>
      </c>
      <c r="N379" s="53" t="s">
        <v>63</v>
      </c>
    </row>
    <row r="380" spans="2:14" x14ac:dyDescent="0.25">
      <c r="B380" s="52">
        <v>1985</v>
      </c>
      <c r="C380" s="110" t="s">
        <v>66</v>
      </c>
      <c r="D380" s="55">
        <f t="shared" si="47"/>
        <v>7</v>
      </c>
      <c r="E380" s="55" t="s">
        <v>63</v>
      </c>
      <c r="F380" s="55" t="s">
        <v>63</v>
      </c>
      <c r="G380" s="55" t="s">
        <v>63</v>
      </c>
      <c r="H380" s="55" t="s">
        <v>63</v>
      </c>
      <c r="I380" s="55">
        <v>1</v>
      </c>
      <c r="J380" s="55">
        <v>2</v>
      </c>
      <c r="K380" s="55">
        <v>2</v>
      </c>
      <c r="L380" s="55">
        <v>2</v>
      </c>
      <c r="M380" s="55" t="s">
        <v>63</v>
      </c>
      <c r="N380" s="53" t="s">
        <v>63</v>
      </c>
    </row>
    <row r="381" spans="2:14" x14ac:dyDescent="0.25">
      <c r="B381" s="50">
        <v>1985</v>
      </c>
      <c r="C381" s="111" t="s">
        <v>62</v>
      </c>
      <c r="D381" s="54">
        <f t="shared" si="47"/>
        <v>386</v>
      </c>
      <c r="E381" s="54">
        <v>311</v>
      </c>
      <c r="F381" s="54">
        <v>15</v>
      </c>
      <c r="G381" s="54">
        <v>22</v>
      </c>
      <c r="H381" s="54">
        <v>19</v>
      </c>
      <c r="I381" s="54">
        <v>9</v>
      </c>
      <c r="J381" s="54">
        <v>8</v>
      </c>
      <c r="K381" s="54">
        <v>1</v>
      </c>
      <c r="L381" s="54" t="s">
        <v>63</v>
      </c>
      <c r="M381" s="54">
        <v>1</v>
      </c>
      <c r="N381" s="54" t="s">
        <v>63</v>
      </c>
    </row>
    <row r="382" spans="2:14" x14ac:dyDescent="0.25">
      <c r="B382" s="52">
        <v>1986</v>
      </c>
      <c r="C382" s="109" t="s">
        <v>3</v>
      </c>
      <c r="D382" s="51">
        <f t="shared" si="47"/>
        <v>504278</v>
      </c>
      <c r="E382" s="52">
        <f t="shared" ref="E382:N382" si="51">+SUM(E383:E396)</f>
        <v>5003</v>
      </c>
      <c r="F382" s="52">
        <f t="shared" si="51"/>
        <v>88442</v>
      </c>
      <c r="G382" s="52">
        <f t="shared" si="51"/>
        <v>153247</v>
      </c>
      <c r="H382" s="52">
        <f t="shared" si="51"/>
        <v>125399</v>
      </c>
      <c r="I382" s="52">
        <f t="shared" si="51"/>
        <v>81265</v>
      </c>
      <c r="J382" s="52">
        <f t="shared" si="51"/>
        <v>38268</v>
      </c>
      <c r="K382" s="52">
        <f t="shared" si="51"/>
        <v>10795</v>
      </c>
      <c r="L382" s="52">
        <f t="shared" si="51"/>
        <v>1571</v>
      </c>
      <c r="M382" s="52">
        <f t="shared" si="51"/>
        <v>288</v>
      </c>
      <c r="N382" s="52">
        <f t="shared" si="51"/>
        <v>0</v>
      </c>
    </row>
    <row r="383" spans="2:14" x14ac:dyDescent="0.25">
      <c r="B383" s="52">
        <v>1986</v>
      </c>
      <c r="C383" s="110">
        <v>1</v>
      </c>
      <c r="D383" s="55">
        <f t="shared" si="47"/>
        <v>163545</v>
      </c>
      <c r="E383" s="53">
        <v>4037</v>
      </c>
      <c r="F383" s="53">
        <v>58611</v>
      </c>
      <c r="G383" s="53">
        <v>58021</v>
      </c>
      <c r="H383" s="53">
        <v>26941</v>
      </c>
      <c r="I383" s="53">
        <v>11078</v>
      </c>
      <c r="J383" s="53">
        <v>3880</v>
      </c>
      <c r="K383" s="53">
        <v>819</v>
      </c>
      <c r="L383" s="53">
        <v>111</v>
      </c>
      <c r="M383" s="53">
        <v>47</v>
      </c>
      <c r="N383" s="55" t="s">
        <v>63</v>
      </c>
    </row>
    <row r="384" spans="2:14" x14ac:dyDescent="0.25">
      <c r="B384" s="52">
        <v>1986</v>
      </c>
      <c r="C384" s="110">
        <v>2</v>
      </c>
      <c r="D384" s="55">
        <f t="shared" si="47"/>
        <v>122661</v>
      </c>
      <c r="E384" s="53">
        <v>496</v>
      </c>
      <c r="F384" s="53">
        <v>21955</v>
      </c>
      <c r="G384" s="53">
        <v>47245</v>
      </c>
      <c r="H384" s="53">
        <v>31706</v>
      </c>
      <c r="I384" s="53">
        <v>15330</v>
      </c>
      <c r="J384" s="53">
        <v>4925</v>
      </c>
      <c r="K384" s="53">
        <v>867</v>
      </c>
      <c r="L384" s="53">
        <v>101</v>
      </c>
      <c r="M384" s="53">
        <v>36</v>
      </c>
      <c r="N384" s="55" t="s">
        <v>63</v>
      </c>
    </row>
    <row r="385" spans="2:14" x14ac:dyDescent="0.25">
      <c r="B385" s="52">
        <v>1986</v>
      </c>
      <c r="C385" s="110">
        <v>3</v>
      </c>
      <c r="D385" s="55">
        <f t="shared" si="47"/>
        <v>80981</v>
      </c>
      <c r="E385" s="53">
        <v>148</v>
      </c>
      <c r="F385" s="53">
        <v>5896</v>
      </c>
      <c r="G385" s="53">
        <v>27029</v>
      </c>
      <c r="H385" s="53">
        <v>25839</v>
      </c>
      <c r="I385" s="53">
        <v>15337</v>
      </c>
      <c r="J385" s="53">
        <v>5615</v>
      </c>
      <c r="K385" s="53">
        <v>985</v>
      </c>
      <c r="L385" s="53">
        <v>100</v>
      </c>
      <c r="M385" s="53">
        <v>32</v>
      </c>
      <c r="N385" s="55" t="s">
        <v>63</v>
      </c>
    </row>
    <row r="386" spans="2:14" x14ac:dyDescent="0.25">
      <c r="B386" s="52">
        <v>1986</v>
      </c>
      <c r="C386" s="110">
        <v>4</v>
      </c>
      <c r="D386" s="55">
        <f t="shared" si="47"/>
        <v>49601</v>
      </c>
      <c r="E386" s="53">
        <v>68</v>
      </c>
      <c r="F386" s="53">
        <v>1391</v>
      </c>
      <c r="G386" s="53">
        <v>13119</v>
      </c>
      <c r="H386" s="53">
        <v>17486</v>
      </c>
      <c r="I386" s="53">
        <v>11695</v>
      </c>
      <c r="J386" s="53">
        <v>4752</v>
      </c>
      <c r="K386" s="53">
        <v>956</v>
      </c>
      <c r="L386" s="53">
        <v>109</v>
      </c>
      <c r="M386" s="53">
        <v>25</v>
      </c>
      <c r="N386" s="55" t="s">
        <v>63</v>
      </c>
    </row>
    <row r="387" spans="2:14" x14ac:dyDescent="0.25">
      <c r="B387" s="52">
        <v>1986</v>
      </c>
      <c r="C387" s="110">
        <v>5</v>
      </c>
      <c r="D387" s="55">
        <f t="shared" si="47"/>
        <v>30487</v>
      </c>
      <c r="E387" s="53" t="s">
        <v>63</v>
      </c>
      <c r="F387" s="53">
        <v>374</v>
      </c>
      <c r="G387" s="53">
        <v>5084</v>
      </c>
      <c r="H387" s="53">
        <v>11189</v>
      </c>
      <c r="I387" s="53">
        <v>8732</v>
      </c>
      <c r="J387" s="53">
        <v>4083</v>
      </c>
      <c r="K387" s="53">
        <v>888</v>
      </c>
      <c r="L387" s="53">
        <v>123</v>
      </c>
      <c r="M387" s="53">
        <v>14</v>
      </c>
      <c r="N387" s="55" t="s">
        <v>63</v>
      </c>
    </row>
    <row r="388" spans="2:14" x14ac:dyDescent="0.25">
      <c r="B388" s="52">
        <v>1986</v>
      </c>
      <c r="C388" s="110">
        <v>6</v>
      </c>
      <c r="D388" s="55">
        <f t="shared" si="47"/>
        <v>19489</v>
      </c>
      <c r="E388" s="53" t="s">
        <v>63</v>
      </c>
      <c r="F388" s="53">
        <v>102</v>
      </c>
      <c r="G388" s="53">
        <v>1748</v>
      </c>
      <c r="H388" s="53">
        <v>6559</v>
      </c>
      <c r="I388" s="53">
        <v>6688</v>
      </c>
      <c r="J388" s="53">
        <v>3356</v>
      </c>
      <c r="K388" s="53">
        <v>896</v>
      </c>
      <c r="L388" s="53">
        <v>119</v>
      </c>
      <c r="M388" s="53">
        <v>21</v>
      </c>
      <c r="N388" s="55" t="s">
        <v>63</v>
      </c>
    </row>
    <row r="389" spans="2:14" x14ac:dyDescent="0.25">
      <c r="B389" s="52">
        <v>1986</v>
      </c>
      <c r="C389" s="110">
        <v>7</v>
      </c>
      <c r="D389" s="55">
        <f t="shared" si="47"/>
        <v>12599</v>
      </c>
      <c r="E389" s="53" t="s">
        <v>63</v>
      </c>
      <c r="F389" s="53">
        <v>42</v>
      </c>
      <c r="G389" s="53">
        <v>580</v>
      </c>
      <c r="H389" s="53">
        <v>3198</v>
      </c>
      <c r="I389" s="53">
        <v>4862</v>
      </c>
      <c r="J389" s="53">
        <v>2911</v>
      </c>
      <c r="K389" s="53">
        <v>877</v>
      </c>
      <c r="L389" s="53">
        <v>114</v>
      </c>
      <c r="M389" s="53">
        <v>15</v>
      </c>
      <c r="N389" s="55" t="s">
        <v>63</v>
      </c>
    </row>
    <row r="390" spans="2:14" x14ac:dyDescent="0.25">
      <c r="B390" s="52">
        <v>1986</v>
      </c>
      <c r="C390" s="110">
        <v>8</v>
      </c>
      <c r="D390" s="55">
        <f t="shared" si="47"/>
        <v>8720</v>
      </c>
      <c r="E390" s="53" t="s">
        <v>63</v>
      </c>
      <c r="F390" s="53">
        <v>13</v>
      </c>
      <c r="G390" s="53">
        <v>193</v>
      </c>
      <c r="H390" s="53">
        <v>1470</v>
      </c>
      <c r="I390" s="53">
        <v>3389</v>
      </c>
      <c r="J390" s="53">
        <v>2635</v>
      </c>
      <c r="K390" s="53">
        <v>868</v>
      </c>
      <c r="L390" s="53">
        <v>134</v>
      </c>
      <c r="M390" s="53">
        <v>18</v>
      </c>
      <c r="N390" s="55" t="s">
        <v>63</v>
      </c>
    </row>
    <row r="391" spans="2:14" x14ac:dyDescent="0.25">
      <c r="B391" s="52">
        <v>1986</v>
      </c>
      <c r="C391" s="110">
        <v>9</v>
      </c>
      <c r="D391" s="55">
        <f t="shared" ref="D391:D454" si="52">+SUM(E391:N391)</f>
        <v>5667</v>
      </c>
      <c r="E391" s="53" t="s">
        <v>63</v>
      </c>
      <c r="F391" s="53" t="s">
        <v>63</v>
      </c>
      <c r="G391" s="53">
        <v>76</v>
      </c>
      <c r="H391" s="53">
        <v>593</v>
      </c>
      <c r="I391" s="53">
        <v>1967</v>
      </c>
      <c r="J391" s="53">
        <v>2053</v>
      </c>
      <c r="K391" s="53">
        <v>837</v>
      </c>
      <c r="L391" s="53">
        <v>121</v>
      </c>
      <c r="M391" s="53">
        <v>20</v>
      </c>
      <c r="N391" s="55" t="s">
        <v>63</v>
      </c>
    </row>
    <row r="392" spans="2:14" x14ac:dyDescent="0.25">
      <c r="B392" s="52">
        <v>1986</v>
      </c>
      <c r="C392" s="110">
        <v>10</v>
      </c>
      <c r="D392" s="55">
        <f t="shared" si="52"/>
        <v>3949</v>
      </c>
      <c r="E392" s="53" t="s">
        <v>63</v>
      </c>
      <c r="F392" s="53" t="s">
        <v>63</v>
      </c>
      <c r="G392" s="53">
        <v>38</v>
      </c>
      <c r="H392" s="53">
        <v>233</v>
      </c>
      <c r="I392" s="53">
        <v>1106</v>
      </c>
      <c r="J392" s="53">
        <v>1640</v>
      </c>
      <c r="K392" s="53">
        <v>794</v>
      </c>
      <c r="L392" s="53">
        <v>129</v>
      </c>
      <c r="M392" s="53">
        <v>9</v>
      </c>
      <c r="N392" s="55" t="s">
        <v>63</v>
      </c>
    </row>
    <row r="393" spans="2:14" x14ac:dyDescent="0.25">
      <c r="B393" s="52">
        <v>1986</v>
      </c>
      <c r="C393" s="110" t="s">
        <v>64</v>
      </c>
      <c r="D393" s="55">
        <f t="shared" si="52"/>
        <v>5768</v>
      </c>
      <c r="E393" s="55" t="s">
        <v>63</v>
      </c>
      <c r="F393" s="55" t="s">
        <v>63</v>
      </c>
      <c r="G393" s="55">
        <v>37</v>
      </c>
      <c r="H393" s="55">
        <v>123</v>
      </c>
      <c r="I393" s="55">
        <v>1015</v>
      </c>
      <c r="J393" s="55">
        <v>2309</v>
      </c>
      <c r="K393" s="55">
        <v>1854</v>
      </c>
      <c r="L393" s="55">
        <v>380</v>
      </c>
      <c r="M393" s="55">
        <v>50</v>
      </c>
      <c r="N393" s="55" t="s">
        <v>63</v>
      </c>
    </row>
    <row r="394" spans="2:14" x14ac:dyDescent="0.25">
      <c r="B394" s="52">
        <v>1986</v>
      </c>
      <c r="C394" s="110" t="s">
        <v>65</v>
      </c>
      <c r="D394" s="55">
        <f t="shared" si="52"/>
        <v>276</v>
      </c>
      <c r="E394" s="55" t="s">
        <v>63</v>
      </c>
      <c r="F394" s="55" t="s">
        <v>63</v>
      </c>
      <c r="G394" s="55" t="s">
        <v>63</v>
      </c>
      <c r="H394" s="55">
        <v>3</v>
      </c>
      <c r="I394" s="55">
        <v>17</v>
      </c>
      <c r="J394" s="55">
        <v>83</v>
      </c>
      <c r="K394" s="55">
        <v>145</v>
      </c>
      <c r="L394" s="55">
        <v>27</v>
      </c>
      <c r="M394" s="55">
        <v>1</v>
      </c>
      <c r="N394" s="55" t="s">
        <v>63</v>
      </c>
    </row>
    <row r="395" spans="2:14" x14ac:dyDescent="0.25">
      <c r="B395" s="52">
        <v>1986</v>
      </c>
      <c r="C395" s="110" t="s">
        <v>66</v>
      </c>
      <c r="D395" s="55">
        <f t="shared" si="52"/>
        <v>0</v>
      </c>
      <c r="E395" s="55" t="s">
        <v>63</v>
      </c>
      <c r="F395" s="55" t="s">
        <v>63</v>
      </c>
      <c r="G395" s="55" t="s">
        <v>63</v>
      </c>
      <c r="H395" s="55" t="s">
        <v>63</v>
      </c>
      <c r="I395" s="55" t="s">
        <v>63</v>
      </c>
      <c r="J395" s="55" t="s">
        <v>63</v>
      </c>
      <c r="K395" s="55" t="s">
        <v>63</v>
      </c>
      <c r="L395" s="55" t="s">
        <v>63</v>
      </c>
      <c r="M395" s="55" t="s">
        <v>63</v>
      </c>
      <c r="N395" s="55" t="s">
        <v>63</v>
      </c>
    </row>
    <row r="396" spans="2:14" x14ac:dyDescent="0.25">
      <c r="B396" s="50">
        <v>1986</v>
      </c>
      <c r="C396" s="111" t="s">
        <v>62</v>
      </c>
      <c r="D396" s="54">
        <f t="shared" si="52"/>
        <v>535</v>
      </c>
      <c r="E396" s="54">
        <v>254</v>
      </c>
      <c r="F396" s="54">
        <v>58</v>
      </c>
      <c r="G396" s="54">
        <v>77</v>
      </c>
      <c r="H396" s="54">
        <v>59</v>
      </c>
      <c r="I396" s="54">
        <v>49</v>
      </c>
      <c r="J396" s="54">
        <v>26</v>
      </c>
      <c r="K396" s="54">
        <v>9</v>
      </c>
      <c r="L396" s="54">
        <v>3</v>
      </c>
      <c r="M396" s="54" t="s">
        <v>63</v>
      </c>
      <c r="N396" s="54" t="s">
        <v>63</v>
      </c>
    </row>
    <row r="397" spans="2:14" x14ac:dyDescent="0.25">
      <c r="B397" s="52">
        <v>1987</v>
      </c>
      <c r="C397" s="109" t="s">
        <v>3</v>
      </c>
      <c r="D397" s="51">
        <f t="shared" si="52"/>
        <v>516773</v>
      </c>
      <c r="E397" s="52">
        <f t="shared" ref="E397:N397" si="53">+SUM(E398:E411)</f>
        <v>3532</v>
      </c>
      <c r="F397" s="52">
        <f t="shared" si="53"/>
        <v>91440</v>
      </c>
      <c r="G397" s="52">
        <f t="shared" si="53"/>
        <v>155598</v>
      </c>
      <c r="H397" s="52">
        <f t="shared" si="53"/>
        <v>128957</v>
      </c>
      <c r="I397" s="52">
        <f t="shared" si="53"/>
        <v>83198</v>
      </c>
      <c r="J397" s="52">
        <f t="shared" si="53"/>
        <v>39302</v>
      </c>
      <c r="K397" s="52">
        <f t="shared" si="53"/>
        <v>10852</v>
      </c>
      <c r="L397" s="52">
        <f t="shared" si="53"/>
        <v>1599</v>
      </c>
      <c r="M397" s="52">
        <f t="shared" si="53"/>
        <v>437</v>
      </c>
      <c r="N397" s="52">
        <f t="shared" si="53"/>
        <v>1858</v>
      </c>
    </row>
    <row r="398" spans="2:14" x14ac:dyDescent="0.25">
      <c r="B398" s="52">
        <v>1987</v>
      </c>
      <c r="C398" s="110">
        <v>1</v>
      </c>
      <c r="D398" s="55">
        <f t="shared" si="52"/>
        <v>168353</v>
      </c>
      <c r="E398" s="53">
        <v>3076</v>
      </c>
      <c r="F398" s="53">
        <v>60187</v>
      </c>
      <c r="G398" s="53">
        <v>59314</v>
      </c>
      <c r="H398" s="53">
        <v>28036</v>
      </c>
      <c r="I398" s="53">
        <v>11448</v>
      </c>
      <c r="J398" s="53">
        <v>4064</v>
      </c>
      <c r="K398" s="53">
        <v>838</v>
      </c>
      <c r="L398" s="53">
        <v>145</v>
      </c>
      <c r="M398" s="53">
        <v>83</v>
      </c>
      <c r="N398" s="53">
        <v>1162</v>
      </c>
    </row>
    <row r="399" spans="2:14" x14ac:dyDescent="0.25">
      <c r="B399" s="52">
        <v>1987</v>
      </c>
      <c r="C399" s="110">
        <v>2</v>
      </c>
      <c r="D399" s="55">
        <f t="shared" si="52"/>
        <v>126699</v>
      </c>
      <c r="E399" s="53">
        <v>347</v>
      </c>
      <c r="F399" s="53">
        <v>22720</v>
      </c>
      <c r="G399" s="53">
        <v>48001</v>
      </c>
      <c r="H399" s="53">
        <v>33422</v>
      </c>
      <c r="I399" s="53">
        <v>15749</v>
      </c>
      <c r="J399" s="53">
        <v>5142</v>
      </c>
      <c r="K399" s="53">
        <v>948</v>
      </c>
      <c r="L399" s="53">
        <v>117</v>
      </c>
      <c r="M399" s="53">
        <v>49</v>
      </c>
      <c r="N399" s="53">
        <v>204</v>
      </c>
    </row>
    <row r="400" spans="2:14" x14ac:dyDescent="0.25">
      <c r="B400" s="52">
        <v>1987</v>
      </c>
      <c r="C400" s="110">
        <v>3</v>
      </c>
      <c r="D400" s="55">
        <f t="shared" si="52"/>
        <v>83622</v>
      </c>
      <c r="E400" s="53">
        <v>73</v>
      </c>
      <c r="F400" s="53">
        <v>6383</v>
      </c>
      <c r="G400" s="53">
        <v>27407</v>
      </c>
      <c r="H400" s="53">
        <v>26493</v>
      </c>
      <c r="I400" s="53">
        <v>15971</v>
      </c>
      <c r="J400" s="53">
        <v>5978</v>
      </c>
      <c r="K400" s="53">
        <v>1047</v>
      </c>
      <c r="L400" s="53">
        <v>103</v>
      </c>
      <c r="M400" s="53">
        <v>50</v>
      </c>
      <c r="N400" s="53">
        <v>117</v>
      </c>
    </row>
    <row r="401" spans="2:14" x14ac:dyDescent="0.25">
      <c r="B401" s="52">
        <v>1987</v>
      </c>
      <c r="C401" s="110">
        <v>4</v>
      </c>
      <c r="D401" s="55">
        <f t="shared" si="52"/>
        <v>50685</v>
      </c>
      <c r="E401" s="53">
        <v>27</v>
      </c>
      <c r="F401" s="53">
        <v>1511</v>
      </c>
      <c r="G401" s="53">
        <v>12935</v>
      </c>
      <c r="H401" s="53">
        <v>17903</v>
      </c>
      <c r="I401" s="53">
        <v>12023</v>
      </c>
      <c r="J401" s="53">
        <v>5107</v>
      </c>
      <c r="K401" s="53">
        <v>969</v>
      </c>
      <c r="L401" s="53">
        <v>109</v>
      </c>
      <c r="M401" s="53">
        <v>37</v>
      </c>
      <c r="N401" s="53">
        <v>64</v>
      </c>
    </row>
    <row r="402" spans="2:14" x14ac:dyDescent="0.25">
      <c r="B402" s="52">
        <v>1987</v>
      </c>
      <c r="C402" s="110">
        <v>5</v>
      </c>
      <c r="D402" s="55">
        <f t="shared" si="52"/>
        <v>31134</v>
      </c>
      <c r="E402" s="53" t="s">
        <v>63</v>
      </c>
      <c r="F402" s="53">
        <v>380</v>
      </c>
      <c r="G402" s="53">
        <v>5165</v>
      </c>
      <c r="H402" s="53">
        <v>11241</v>
      </c>
      <c r="I402" s="53">
        <v>9136</v>
      </c>
      <c r="J402" s="53">
        <v>4084</v>
      </c>
      <c r="K402" s="53">
        <v>950</v>
      </c>
      <c r="L402" s="53">
        <v>120</v>
      </c>
      <c r="M402" s="53">
        <v>24</v>
      </c>
      <c r="N402" s="53">
        <v>34</v>
      </c>
    </row>
    <row r="403" spans="2:14" x14ac:dyDescent="0.25">
      <c r="B403" s="52">
        <v>1987</v>
      </c>
      <c r="C403" s="110">
        <v>6</v>
      </c>
      <c r="D403" s="55">
        <f t="shared" si="52"/>
        <v>19813</v>
      </c>
      <c r="E403" s="53" t="s">
        <v>63</v>
      </c>
      <c r="F403" s="53">
        <v>133</v>
      </c>
      <c r="G403" s="53">
        <v>1809</v>
      </c>
      <c r="H403" s="53">
        <v>6328</v>
      </c>
      <c r="I403" s="53">
        <v>6845</v>
      </c>
      <c r="J403" s="53">
        <v>3601</v>
      </c>
      <c r="K403" s="53">
        <v>927</v>
      </c>
      <c r="L403" s="53">
        <v>111</v>
      </c>
      <c r="M403" s="53">
        <v>37</v>
      </c>
      <c r="N403" s="53">
        <v>22</v>
      </c>
    </row>
    <row r="404" spans="2:14" x14ac:dyDescent="0.25">
      <c r="B404" s="52">
        <v>1987</v>
      </c>
      <c r="C404" s="110">
        <v>7</v>
      </c>
      <c r="D404" s="55">
        <f t="shared" si="52"/>
        <v>12382</v>
      </c>
      <c r="E404" s="53" t="s">
        <v>63</v>
      </c>
      <c r="F404" s="53">
        <v>36</v>
      </c>
      <c r="G404" s="53">
        <v>547</v>
      </c>
      <c r="H404" s="53">
        <v>3105</v>
      </c>
      <c r="I404" s="53">
        <v>4694</v>
      </c>
      <c r="J404" s="53">
        <v>2944</v>
      </c>
      <c r="K404" s="53">
        <v>900</v>
      </c>
      <c r="L404" s="53">
        <v>122</v>
      </c>
      <c r="M404" s="53">
        <v>26</v>
      </c>
      <c r="N404" s="53">
        <v>8</v>
      </c>
    </row>
    <row r="405" spans="2:14" x14ac:dyDescent="0.25">
      <c r="B405" s="52">
        <v>1987</v>
      </c>
      <c r="C405" s="110">
        <v>8</v>
      </c>
      <c r="D405" s="55">
        <f t="shared" si="52"/>
        <v>8393</v>
      </c>
      <c r="E405" s="53" t="s">
        <v>63</v>
      </c>
      <c r="F405" s="53">
        <v>15</v>
      </c>
      <c r="G405" s="53">
        <v>180</v>
      </c>
      <c r="H405" s="53">
        <v>1367</v>
      </c>
      <c r="I405" s="53">
        <v>3277</v>
      </c>
      <c r="J405" s="53">
        <v>2500</v>
      </c>
      <c r="K405" s="53">
        <v>871</v>
      </c>
      <c r="L405" s="53">
        <v>144</v>
      </c>
      <c r="M405" s="53">
        <v>33</v>
      </c>
      <c r="N405" s="53">
        <v>6</v>
      </c>
    </row>
    <row r="406" spans="2:14" x14ac:dyDescent="0.25">
      <c r="B406" s="52">
        <v>1987</v>
      </c>
      <c r="C406" s="110">
        <v>9</v>
      </c>
      <c r="D406" s="55">
        <f t="shared" si="52"/>
        <v>5454</v>
      </c>
      <c r="E406" s="53" t="s">
        <v>63</v>
      </c>
      <c r="F406" s="53" t="s">
        <v>63</v>
      </c>
      <c r="G406" s="53">
        <v>64</v>
      </c>
      <c r="H406" s="53">
        <v>591</v>
      </c>
      <c r="I406" s="53">
        <v>1946</v>
      </c>
      <c r="J406" s="53">
        <v>1919</v>
      </c>
      <c r="K406" s="53">
        <v>799</v>
      </c>
      <c r="L406" s="53">
        <v>114</v>
      </c>
      <c r="M406" s="53">
        <v>17</v>
      </c>
      <c r="N406" s="53">
        <v>4</v>
      </c>
    </row>
    <row r="407" spans="2:14" x14ac:dyDescent="0.25">
      <c r="B407" s="52">
        <v>1987</v>
      </c>
      <c r="C407" s="110">
        <v>10</v>
      </c>
      <c r="D407" s="55">
        <f t="shared" si="52"/>
        <v>3894</v>
      </c>
      <c r="E407" s="53" t="s">
        <v>63</v>
      </c>
      <c r="F407" s="53" t="s">
        <v>63</v>
      </c>
      <c r="G407" s="53">
        <v>36</v>
      </c>
      <c r="H407" s="53">
        <v>226</v>
      </c>
      <c r="I407" s="53">
        <v>1125</v>
      </c>
      <c r="J407" s="53">
        <v>1586</v>
      </c>
      <c r="K407" s="53">
        <v>778</v>
      </c>
      <c r="L407" s="53">
        <v>116</v>
      </c>
      <c r="M407" s="53">
        <v>24</v>
      </c>
      <c r="N407" s="53">
        <v>3</v>
      </c>
    </row>
    <row r="408" spans="2:14" x14ac:dyDescent="0.25">
      <c r="B408" s="52">
        <v>1987</v>
      </c>
      <c r="C408" s="110" t="s">
        <v>64</v>
      </c>
      <c r="D408" s="55">
        <f t="shared" si="52"/>
        <v>5472</v>
      </c>
      <c r="E408" s="55" t="s">
        <v>63</v>
      </c>
      <c r="F408" s="55" t="s">
        <v>63</v>
      </c>
      <c r="G408" s="55">
        <v>23</v>
      </c>
      <c r="H408" s="55">
        <v>144</v>
      </c>
      <c r="I408" s="55">
        <v>912</v>
      </c>
      <c r="J408" s="55">
        <v>2264</v>
      </c>
      <c r="K408" s="55">
        <v>1709</v>
      </c>
      <c r="L408" s="55">
        <v>358</v>
      </c>
      <c r="M408" s="55">
        <v>54</v>
      </c>
      <c r="N408" s="55">
        <v>8</v>
      </c>
    </row>
    <row r="409" spans="2:14" x14ac:dyDescent="0.25">
      <c r="B409" s="52">
        <v>1987</v>
      </c>
      <c r="C409" s="110" t="s">
        <v>65</v>
      </c>
      <c r="D409" s="55">
        <f t="shared" si="52"/>
        <v>224</v>
      </c>
      <c r="E409" s="55" t="s">
        <v>63</v>
      </c>
      <c r="F409" s="55" t="s">
        <v>63</v>
      </c>
      <c r="G409" s="55" t="s">
        <v>63</v>
      </c>
      <c r="H409" s="55">
        <v>4</v>
      </c>
      <c r="I409" s="55">
        <v>12</v>
      </c>
      <c r="J409" s="55">
        <v>73</v>
      </c>
      <c r="K409" s="55">
        <v>97</v>
      </c>
      <c r="L409" s="55">
        <v>36</v>
      </c>
      <c r="M409" s="55">
        <v>2</v>
      </c>
      <c r="N409" s="55" t="s">
        <v>63</v>
      </c>
    </row>
    <row r="410" spans="2:14" x14ac:dyDescent="0.25">
      <c r="B410" s="52">
        <v>1987</v>
      </c>
      <c r="C410" s="110" t="s">
        <v>66</v>
      </c>
      <c r="D410" s="55">
        <f t="shared" si="52"/>
        <v>0</v>
      </c>
      <c r="E410" s="55" t="s">
        <v>63</v>
      </c>
      <c r="F410" s="55" t="s">
        <v>63</v>
      </c>
      <c r="G410" s="55" t="s">
        <v>63</v>
      </c>
      <c r="H410" s="55" t="s">
        <v>63</v>
      </c>
      <c r="I410" s="55" t="s">
        <v>63</v>
      </c>
      <c r="J410" s="55" t="s">
        <v>63</v>
      </c>
      <c r="K410" s="55" t="s">
        <v>63</v>
      </c>
      <c r="L410" s="55" t="s">
        <v>63</v>
      </c>
      <c r="M410" s="55" t="s">
        <v>63</v>
      </c>
      <c r="N410" s="55" t="s">
        <v>63</v>
      </c>
    </row>
    <row r="411" spans="2:14" x14ac:dyDescent="0.25">
      <c r="B411" s="50">
        <v>1987</v>
      </c>
      <c r="C411" s="111" t="s">
        <v>62</v>
      </c>
      <c r="D411" s="54">
        <f t="shared" si="52"/>
        <v>648</v>
      </c>
      <c r="E411" s="54">
        <v>9</v>
      </c>
      <c r="F411" s="54">
        <v>75</v>
      </c>
      <c r="G411" s="54">
        <v>117</v>
      </c>
      <c r="H411" s="54">
        <v>97</v>
      </c>
      <c r="I411" s="54">
        <v>60</v>
      </c>
      <c r="J411" s="54">
        <v>40</v>
      </c>
      <c r="K411" s="54">
        <v>19</v>
      </c>
      <c r="L411" s="54">
        <v>4</v>
      </c>
      <c r="M411" s="54">
        <v>1</v>
      </c>
      <c r="N411" s="54">
        <v>226</v>
      </c>
    </row>
    <row r="412" spans="2:14" x14ac:dyDescent="0.25">
      <c r="B412" s="52">
        <v>1988</v>
      </c>
      <c r="C412" s="109" t="s">
        <v>3</v>
      </c>
      <c r="D412" s="51">
        <f t="shared" si="52"/>
        <v>522392</v>
      </c>
      <c r="E412" s="52">
        <f t="shared" ref="E412:N412" si="54">+SUM(E413:E426)</f>
        <v>4809</v>
      </c>
      <c r="F412" s="52">
        <f t="shared" si="54"/>
        <v>92253</v>
      </c>
      <c r="G412" s="52">
        <f t="shared" si="54"/>
        <v>157611</v>
      </c>
      <c r="H412" s="52">
        <f t="shared" si="54"/>
        <v>129385</v>
      </c>
      <c r="I412" s="52">
        <f t="shared" si="54"/>
        <v>82853</v>
      </c>
      <c r="J412" s="52">
        <f t="shared" si="54"/>
        <v>39667</v>
      </c>
      <c r="K412" s="52">
        <f t="shared" si="54"/>
        <v>10852</v>
      </c>
      <c r="L412" s="52">
        <f t="shared" si="54"/>
        <v>1544</v>
      </c>
      <c r="M412" s="52">
        <f t="shared" si="54"/>
        <v>576</v>
      </c>
      <c r="N412" s="52">
        <f t="shared" si="54"/>
        <v>2842</v>
      </c>
    </row>
    <row r="413" spans="2:14" x14ac:dyDescent="0.25">
      <c r="B413" s="52">
        <v>1988</v>
      </c>
      <c r="C413" s="110">
        <v>1</v>
      </c>
      <c r="D413" s="55">
        <f t="shared" si="52"/>
        <v>175626</v>
      </c>
      <c r="E413" s="53">
        <v>3568</v>
      </c>
      <c r="F413" s="53">
        <v>61934</v>
      </c>
      <c r="G413" s="53">
        <v>61807</v>
      </c>
      <c r="H413" s="53">
        <v>29840</v>
      </c>
      <c r="I413" s="53">
        <v>12009</v>
      </c>
      <c r="J413" s="53">
        <v>4180</v>
      </c>
      <c r="K413" s="53">
        <v>920</v>
      </c>
      <c r="L413" s="53">
        <v>144</v>
      </c>
      <c r="M413" s="53">
        <v>58</v>
      </c>
      <c r="N413" s="53">
        <v>1166</v>
      </c>
    </row>
    <row r="414" spans="2:14" x14ac:dyDescent="0.25">
      <c r="B414" s="52">
        <v>1988</v>
      </c>
      <c r="C414" s="110">
        <v>2</v>
      </c>
      <c r="D414" s="55">
        <f t="shared" si="52"/>
        <v>129185</v>
      </c>
      <c r="E414" s="53">
        <v>375</v>
      </c>
      <c r="F414" s="53">
        <v>22252</v>
      </c>
      <c r="G414" s="53">
        <v>48923</v>
      </c>
      <c r="H414" s="53">
        <v>34049</v>
      </c>
      <c r="I414" s="53">
        <v>16733</v>
      </c>
      <c r="J414" s="53">
        <v>5592</v>
      </c>
      <c r="K414" s="53">
        <v>925</v>
      </c>
      <c r="L414" s="53">
        <v>122</v>
      </c>
      <c r="M414" s="53">
        <v>37</v>
      </c>
      <c r="N414" s="53">
        <v>177</v>
      </c>
    </row>
    <row r="415" spans="2:14" x14ac:dyDescent="0.25">
      <c r="B415" s="52">
        <v>1988</v>
      </c>
      <c r="C415" s="110">
        <v>3</v>
      </c>
      <c r="D415" s="55">
        <f t="shared" si="52"/>
        <v>82618</v>
      </c>
      <c r="E415" s="53">
        <v>58</v>
      </c>
      <c r="F415" s="53">
        <v>6137</v>
      </c>
      <c r="G415" s="53">
        <v>26695</v>
      </c>
      <c r="H415" s="53">
        <v>26041</v>
      </c>
      <c r="I415" s="53">
        <v>16074</v>
      </c>
      <c r="J415" s="53">
        <v>6257</v>
      </c>
      <c r="K415" s="53">
        <v>1039</v>
      </c>
      <c r="L415" s="53">
        <v>116</v>
      </c>
      <c r="M415" s="53">
        <v>41</v>
      </c>
      <c r="N415" s="53">
        <v>160</v>
      </c>
    </row>
    <row r="416" spans="2:14" x14ac:dyDescent="0.25">
      <c r="B416" s="52">
        <v>1988</v>
      </c>
      <c r="C416" s="110">
        <v>4</v>
      </c>
      <c r="D416" s="55">
        <f t="shared" si="52"/>
        <v>49046</v>
      </c>
      <c r="E416" s="53">
        <v>18</v>
      </c>
      <c r="F416" s="53">
        <v>1368</v>
      </c>
      <c r="G416" s="53">
        <v>12323</v>
      </c>
      <c r="H416" s="53">
        <v>17148</v>
      </c>
      <c r="I416" s="53">
        <v>11643</v>
      </c>
      <c r="J416" s="53">
        <v>5271</v>
      </c>
      <c r="K416" s="53">
        <v>1047</v>
      </c>
      <c r="L416" s="53">
        <v>104</v>
      </c>
      <c r="M416" s="53">
        <v>35</v>
      </c>
      <c r="N416" s="53">
        <v>89</v>
      </c>
    </row>
    <row r="417" spans="2:14" x14ac:dyDescent="0.25">
      <c r="B417" s="52">
        <v>1988</v>
      </c>
      <c r="C417" s="110">
        <v>5</v>
      </c>
      <c r="D417" s="55">
        <f t="shared" si="52"/>
        <v>30002</v>
      </c>
      <c r="E417" s="53" t="s">
        <v>63</v>
      </c>
      <c r="F417" s="53">
        <v>337</v>
      </c>
      <c r="G417" s="53">
        <v>4928</v>
      </c>
      <c r="H417" s="53">
        <v>10762</v>
      </c>
      <c r="I417" s="53">
        <v>8608</v>
      </c>
      <c r="J417" s="53">
        <v>4170</v>
      </c>
      <c r="K417" s="53">
        <v>1009</v>
      </c>
      <c r="L417" s="53">
        <v>110</v>
      </c>
      <c r="M417" s="53">
        <v>33</v>
      </c>
      <c r="N417" s="53">
        <v>45</v>
      </c>
    </row>
    <row r="418" spans="2:14" x14ac:dyDescent="0.25">
      <c r="B418" s="52">
        <v>1988</v>
      </c>
      <c r="C418" s="110">
        <v>6</v>
      </c>
      <c r="D418" s="55">
        <f t="shared" si="52"/>
        <v>18889</v>
      </c>
      <c r="E418" s="53" t="s">
        <v>63</v>
      </c>
      <c r="F418" s="53">
        <v>87</v>
      </c>
      <c r="G418" s="53">
        <v>1664</v>
      </c>
      <c r="H418" s="53">
        <v>6214</v>
      </c>
      <c r="I418" s="53">
        <v>6361</v>
      </c>
      <c r="J418" s="53">
        <v>3436</v>
      </c>
      <c r="K418" s="53">
        <v>920</v>
      </c>
      <c r="L418" s="53">
        <v>132</v>
      </c>
      <c r="M418" s="53">
        <v>40</v>
      </c>
      <c r="N418" s="53">
        <v>35</v>
      </c>
    </row>
    <row r="419" spans="2:14" x14ac:dyDescent="0.25">
      <c r="B419" s="52">
        <v>1988</v>
      </c>
      <c r="C419" s="110">
        <v>7</v>
      </c>
      <c r="D419" s="55">
        <f t="shared" si="52"/>
        <v>11788</v>
      </c>
      <c r="E419" s="53" t="s">
        <v>63</v>
      </c>
      <c r="F419" s="53">
        <v>29</v>
      </c>
      <c r="G419" s="53">
        <v>544</v>
      </c>
      <c r="H419" s="53">
        <v>3011</v>
      </c>
      <c r="I419" s="53">
        <v>4386</v>
      </c>
      <c r="J419" s="53">
        <v>2780</v>
      </c>
      <c r="K419" s="53">
        <v>847</v>
      </c>
      <c r="L419" s="53">
        <v>147</v>
      </c>
      <c r="M419" s="53">
        <v>21</v>
      </c>
      <c r="N419" s="53">
        <v>23</v>
      </c>
    </row>
    <row r="420" spans="2:14" x14ac:dyDescent="0.25">
      <c r="B420" s="52">
        <v>1988</v>
      </c>
      <c r="C420" s="110">
        <v>8</v>
      </c>
      <c r="D420" s="55">
        <f t="shared" si="52"/>
        <v>8011</v>
      </c>
      <c r="E420" s="53" t="s">
        <v>63</v>
      </c>
      <c r="F420" s="53">
        <v>14</v>
      </c>
      <c r="G420" s="53">
        <v>182</v>
      </c>
      <c r="H420" s="53">
        <v>1355</v>
      </c>
      <c r="I420" s="53">
        <v>3041</v>
      </c>
      <c r="J420" s="53">
        <v>2418</v>
      </c>
      <c r="K420" s="53">
        <v>835</v>
      </c>
      <c r="L420" s="53">
        <v>111</v>
      </c>
      <c r="M420" s="53">
        <v>41</v>
      </c>
      <c r="N420" s="53">
        <v>14</v>
      </c>
    </row>
    <row r="421" spans="2:14" x14ac:dyDescent="0.25">
      <c r="B421" s="52">
        <v>1988</v>
      </c>
      <c r="C421" s="110">
        <v>9</v>
      </c>
      <c r="D421" s="55">
        <f t="shared" si="52"/>
        <v>5234</v>
      </c>
      <c r="E421" s="53" t="s">
        <v>63</v>
      </c>
      <c r="F421" s="53" t="s">
        <v>63</v>
      </c>
      <c r="G421" s="53">
        <v>64</v>
      </c>
      <c r="H421" s="53">
        <v>537</v>
      </c>
      <c r="I421" s="53">
        <v>1813</v>
      </c>
      <c r="J421" s="53">
        <v>1889</v>
      </c>
      <c r="K421" s="53">
        <v>779</v>
      </c>
      <c r="L421" s="53">
        <v>113</v>
      </c>
      <c r="M421" s="53">
        <v>25</v>
      </c>
      <c r="N421" s="53">
        <v>14</v>
      </c>
    </row>
    <row r="422" spans="2:14" x14ac:dyDescent="0.25">
      <c r="B422" s="52">
        <v>1988</v>
      </c>
      <c r="C422" s="110">
        <v>10</v>
      </c>
      <c r="D422" s="55">
        <f t="shared" si="52"/>
        <v>3880</v>
      </c>
      <c r="E422" s="53" t="s">
        <v>63</v>
      </c>
      <c r="F422" s="53" t="s">
        <v>63</v>
      </c>
      <c r="G422" s="53">
        <v>22</v>
      </c>
      <c r="H422" s="53">
        <v>203</v>
      </c>
      <c r="I422" s="53">
        <v>1021</v>
      </c>
      <c r="J422" s="53">
        <v>1487</v>
      </c>
      <c r="K422" s="53">
        <v>774</v>
      </c>
      <c r="L422" s="53">
        <v>108</v>
      </c>
      <c r="M422" s="53">
        <v>30</v>
      </c>
      <c r="N422" s="53">
        <v>235</v>
      </c>
    </row>
    <row r="423" spans="2:14" x14ac:dyDescent="0.25">
      <c r="B423" s="52">
        <v>1988</v>
      </c>
      <c r="C423" s="110" t="s">
        <v>64</v>
      </c>
      <c r="D423" s="55">
        <f t="shared" si="52"/>
        <v>5685</v>
      </c>
      <c r="E423" s="55" t="s">
        <v>63</v>
      </c>
      <c r="F423" s="55" t="s">
        <v>63</v>
      </c>
      <c r="G423" s="55">
        <v>193</v>
      </c>
      <c r="H423" s="55">
        <v>125</v>
      </c>
      <c r="I423" s="55">
        <v>982</v>
      </c>
      <c r="J423" s="55">
        <v>2063</v>
      </c>
      <c r="K423" s="55">
        <v>1591</v>
      </c>
      <c r="L423" s="55">
        <v>300</v>
      </c>
      <c r="M423" s="55">
        <v>131</v>
      </c>
      <c r="N423" s="55">
        <v>300</v>
      </c>
    </row>
    <row r="424" spans="2:14" x14ac:dyDescent="0.25">
      <c r="B424" s="52">
        <v>1988</v>
      </c>
      <c r="C424" s="110" t="s">
        <v>65</v>
      </c>
      <c r="D424" s="55">
        <f t="shared" si="52"/>
        <v>567</v>
      </c>
      <c r="E424" s="55" t="s">
        <v>63</v>
      </c>
      <c r="F424" s="55" t="s">
        <v>63</v>
      </c>
      <c r="G424" s="55" t="s">
        <v>63</v>
      </c>
      <c r="H424" s="55" t="s">
        <v>63</v>
      </c>
      <c r="I424" s="55">
        <v>73</v>
      </c>
      <c r="J424" s="55">
        <v>77</v>
      </c>
      <c r="K424" s="55">
        <v>135</v>
      </c>
      <c r="L424" s="55">
        <v>34</v>
      </c>
      <c r="M424" s="55">
        <v>47</v>
      </c>
      <c r="N424" s="55">
        <v>201</v>
      </c>
    </row>
    <row r="425" spans="2:14" x14ac:dyDescent="0.25">
      <c r="B425" s="52">
        <v>1988</v>
      </c>
      <c r="C425" s="110" t="s">
        <v>66</v>
      </c>
      <c r="D425" s="55">
        <f t="shared" si="52"/>
        <v>131</v>
      </c>
      <c r="E425" s="55" t="s">
        <v>63</v>
      </c>
      <c r="F425" s="55" t="s">
        <v>63</v>
      </c>
      <c r="G425" s="55" t="s">
        <v>63</v>
      </c>
      <c r="H425" s="55" t="s">
        <v>63</v>
      </c>
      <c r="I425" s="55">
        <v>14</v>
      </c>
      <c r="J425" s="55" t="s">
        <v>63</v>
      </c>
      <c r="K425" s="55">
        <v>13</v>
      </c>
      <c r="L425" s="55" t="s">
        <v>63</v>
      </c>
      <c r="M425" s="55">
        <v>26</v>
      </c>
      <c r="N425" s="55">
        <v>78</v>
      </c>
    </row>
    <row r="426" spans="2:14" x14ac:dyDescent="0.25">
      <c r="B426" s="50">
        <v>1988</v>
      </c>
      <c r="C426" s="111" t="s">
        <v>62</v>
      </c>
      <c r="D426" s="54">
        <f t="shared" si="52"/>
        <v>1730</v>
      </c>
      <c r="E426" s="54">
        <v>790</v>
      </c>
      <c r="F426" s="54">
        <v>95</v>
      </c>
      <c r="G426" s="54">
        <v>266</v>
      </c>
      <c r="H426" s="54">
        <v>100</v>
      </c>
      <c r="I426" s="54">
        <v>95</v>
      </c>
      <c r="J426" s="54">
        <v>47</v>
      </c>
      <c r="K426" s="54">
        <v>18</v>
      </c>
      <c r="L426" s="54">
        <v>3</v>
      </c>
      <c r="M426" s="54">
        <v>11</v>
      </c>
      <c r="N426" s="54">
        <v>305</v>
      </c>
    </row>
    <row r="427" spans="2:14" x14ac:dyDescent="0.25">
      <c r="B427" s="52">
        <v>1989</v>
      </c>
      <c r="C427" s="109" t="s">
        <v>3</v>
      </c>
      <c r="D427" s="51">
        <f t="shared" si="52"/>
        <v>536144</v>
      </c>
      <c r="E427" s="52">
        <f t="shared" ref="E427:N427" si="55">+SUM(E428:E441)</f>
        <v>3459</v>
      </c>
      <c r="F427" s="52">
        <f t="shared" si="55"/>
        <v>92469</v>
      </c>
      <c r="G427" s="52">
        <f t="shared" si="55"/>
        <v>159574</v>
      </c>
      <c r="H427" s="52">
        <f t="shared" si="55"/>
        <v>133176</v>
      </c>
      <c r="I427" s="52">
        <f t="shared" si="55"/>
        <v>90841</v>
      </c>
      <c r="J427" s="52">
        <f t="shared" si="55"/>
        <v>41697</v>
      </c>
      <c r="K427" s="52">
        <f t="shared" si="55"/>
        <v>11221</v>
      </c>
      <c r="L427" s="52">
        <f t="shared" si="55"/>
        <v>1587</v>
      </c>
      <c r="M427" s="52">
        <f t="shared" si="55"/>
        <v>306</v>
      </c>
      <c r="N427" s="52">
        <f t="shared" si="55"/>
        <v>1814</v>
      </c>
    </row>
    <row r="428" spans="2:14" x14ac:dyDescent="0.25">
      <c r="B428" s="52">
        <v>1989</v>
      </c>
      <c r="C428" s="110">
        <v>1</v>
      </c>
      <c r="D428" s="55">
        <f t="shared" si="52"/>
        <v>183193</v>
      </c>
      <c r="E428" s="53">
        <v>3076</v>
      </c>
      <c r="F428" s="53">
        <v>63476</v>
      </c>
      <c r="G428" s="53">
        <v>65454</v>
      </c>
      <c r="H428" s="53">
        <v>31766</v>
      </c>
      <c r="I428" s="53">
        <v>12416</v>
      </c>
      <c r="J428" s="53">
        <v>4555</v>
      </c>
      <c r="K428" s="53">
        <v>978</v>
      </c>
      <c r="L428" s="53">
        <v>138</v>
      </c>
      <c r="M428" s="53">
        <v>50</v>
      </c>
      <c r="N428" s="53">
        <v>1284</v>
      </c>
    </row>
    <row r="429" spans="2:14" x14ac:dyDescent="0.25">
      <c r="B429" s="52">
        <v>1989</v>
      </c>
      <c r="C429" s="110">
        <v>2</v>
      </c>
      <c r="D429" s="55">
        <f t="shared" si="52"/>
        <v>132658</v>
      </c>
      <c r="E429" s="53">
        <v>313</v>
      </c>
      <c r="F429" s="53">
        <v>21605</v>
      </c>
      <c r="G429" s="53">
        <v>49418</v>
      </c>
      <c r="H429" s="53">
        <v>36477</v>
      </c>
      <c r="I429" s="53">
        <v>17301</v>
      </c>
      <c r="J429" s="53">
        <v>6154</v>
      </c>
      <c r="K429" s="53">
        <v>1066</v>
      </c>
      <c r="L429" s="53">
        <v>121</v>
      </c>
      <c r="M429" s="53">
        <v>34</v>
      </c>
      <c r="N429" s="53">
        <v>169</v>
      </c>
    </row>
    <row r="430" spans="2:14" x14ac:dyDescent="0.25">
      <c r="B430" s="52">
        <v>1989</v>
      </c>
      <c r="C430" s="110">
        <v>3</v>
      </c>
      <c r="D430" s="55">
        <f t="shared" si="52"/>
        <v>84048</v>
      </c>
      <c r="E430" s="53">
        <v>40</v>
      </c>
      <c r="F430" s="53">
        <v>5647</v>
      </c>
      <c r="G430" s="53">
        <v>26308</v>
      </c>
      <c r="H430" s="53">
        <v>26892</v>
      </c>
      <c r="I430" s="53">
        <v>16764</v>
      </c>
      <c r="J430" s="53">
        <v>7025</v>
      </c>
      <c r="K430" s="53">
        <v>1152</v>
      </c>
      <c r="L430" s="53">
        <v>125</v>
      </c>
      <c r="M430" s="53">
        <v>27</v>
      </c>
      <c r="N430" s="53">
        <v>68</v>
      </c>
    </row>
    <row r="431" spans="2:14" x14ac:dyDescent="0.25">
      <c r="B431" s="52">
        <v>1989</v>
      </c>
      <c r="C431" s="110">
        <v>4</v>
      </c>
      <c r="D431" s="55">
        <f t="shared" si="52"/>
        <v>48763</v>
      </c>
      <c r="E431" s="53">
        <v>12</v>
      </c>
      <c r="F431" s="53">
        <v>1290</v>
      </c>
      <c r="G431" s="53">
        <v>11508</v>
      </c>
      <c r="H431" s="53">
        <v>16997</v>
      </c>
      <c r="I431" s="53">
        <v>11911</v>
      </c>
      <c r="J431" s="53">
        <v>5663</v>
      </c>
      <c r="K431" s="53">
        <v>1148</v>
      </c>
      <c r="L431" s="53">
        <v>142</v>
      </c>
      <c r="M431" s="53">
        <v>33</v>
      </c>
      <c r="N431" s="53">
        <v>59</v>
      </c>
    </row>
    <row r="432" spans="2:14" x14ac:dyDescent="0.25">
      <c r="B432" s="52">
        <v>1989</v>
      </c>
      <c r="C432" s="110">
        <v>5</v>
      </c>
      <c r="D432" s="55">
        <f t="shared" si="52"/>
        <v>29513</v>
      </c>
      <c r="E432" s="53" t="s">
        <v>63</v>
      </c>
      <c r="F432" s="53">
        <v>290</v>
      </c>
      <c r="G432" s="53">
        <v>4475</v>
      </c>
      <c r="H432" s="53">
        <v>10425</v>
      </c>
      <c r="I432" s="53">
        <v>8641</v>
      </c>
      <c r="J432" s="53">
        <v>4417</v>
      </c>
      <c r="K432" s="53">
        <v>1088</v>
      </c>
      <c r="L432" s="53">
        <v>125</v>
      </c>
      <c r="M432" s="53">
        <v>29</v>
      </c>
      <c r="N432" s="53">
        <v>23</v>
      </c>
    </row>
    <row r="433" spans="2:14" x14ac:dyDescent="0.25">
      <c r="B433" s="52">
        <v>1989</v>
      </c>
      <c r="C433" s="110">
        <v>6</v>
      </c>
      <c r="D433" s="55">
        <f t="shared" si="52"/>
        <v>18290</v>
      </c>
      <c r="E433" s="53" t="s">
        <v>63</v>
      </c>
      <c r="F433" s="53">
        <v>73</v>
      </c>
      <c r="G433" s="53">
        <v>1514</v>
      </c>
      <c r="H433" s="53">
        <v>5692</v>
      </c>
      <c r="I433" s="53">
        <v>6295</v>
      </c>
      <c r="J433" s="53">
        <v>3582</v>
      </c>
      <c r="K433" s="53">
        <v>965</v>
      </c>
      <c r="L433" s="53">
        <v>131</v>
      </c>
      <c r="M433" s="53">
        <v>25</v>
      </c>
      <c r="N433" s="53">
        <v>13</v>
      </c>
    </row>
    <row r="434" spans="2:14" x14ac:dyDescent="0.25">
      <c r="B434" s="52">
        <v>1989</v>
      </c>
      <c r="C434" s="110">
        <v>7</v>
      </c>
      <c r="D434" s="55">
        <f t="shared" si="52"/>
        <v>11267</v>
      </c>
      <c r="E434" s="53" t="s">
        <v>63</v>
      </c>
      <c r="F434" s="53">
        <v>25</v>
      </c>
      <c r="G434" s="53">
        <v>509</v>
      </c>
      <c r="H434" s="53">
        <v>2772</v>
      </c>
      <c r="I434" s="53">
        <v>4180</v>
      </c>
      <c r="J434" s="53">
        <v>2749</v>
      </c>
      <c r="K434" s="53">
        <v>900</v>
      </c>
      <c r="L434" s="53">
        <v>107</v>
      </c>
      <c r="M434" s="53">
        <v>18</v>
      </c>
      <c r="N434" s="53">
        <v>7</v>
      </c>
    </row>
    <row r="435" spans="2:14" x14ac:dyDescent="0.25">
      <c r="B435" s="52">
        <v>1989</v>
      </c>
      <c r="C435" s="110">
        <v>8</v>
      </c>
      <c r="D435" s="55">
        <f t="shared" si="52"/>
        <v>7591</v>
      </c>
      <c r="E435" s="53" t="s">
        <v>63</v>
      </c>
      <c r="F435" s="53">
        <v>2</v>
      </c>
      <c r="G435" s="53">
        <v>173</v>
      </c>
      <c r="H435" s="53">
        <v>1273</v>
      </c>
      <c r="I435" s="53">
        <v>2727</v>
      </c>
      <c r="J435" s="53">
        <v>2403</v>
      </c>
      <c r="K435" s="53">
        <v>864</v>
      </c>
      <c r="L435" s="53">
        <v>129</v>
      </c>
      <c r="M435" s="53">
        <v>16</v>
      </c>
      <c r="N435" s="53">
        <v>4</v>
      </c>
    </row>
    <row r="436" spans="2:14" x14ac:dyDescent="0.25">
      <c r="B436" s="52">
        <v>1989</v>
      </c>
      <c r="C436" s="110">
        <v>9</v>
      </c>
      <c r="D436" s="55">
        <f t="shared" si="52"/>
        <v>4831</v>
      </c>
      <c r="E436" s="53" t="s">
        <v>63</v>
      </c>
      <c r="F436" s="53" t="s">
        <v>63</v>
      </c>
      <c r="G436" s="53">
        <v>61</v>
      </c>
      <c r="H436" s="53">
        <v>489</v>
      </c>
      <c r="I436" s="53">
        <v>1655</v>
      </c>
      <c r="J436" s="53">
        <v>1714</v>
      </c>
      <c r="K436" s="53">
        <v>761</v>
      </c>
      <c r="L436" s="53">
        <v>130</v>
      </c>
      <c r="M436" s="53">
        <v>18</v>
      </c>
      <c r="N436" s="53">
        <v>3</v>
      </c>
    </row>
    <row r="437" spans="2:14" x14ac:dyDescent="0.25">
      <c r="B437" s="52">
        <v>1989</v>
      </c>
      <c r="C437" s="110">
        <v>10</v>
      </c>
      <c r="D437" s="55">
        <f t="shared" si="52"/>
        <v>3434</v>
      </c>
      <c r="E437" s="53" t="s">
        <v>63</v>
      </c>
      <c r="F437" s="53" t="s">
        <v>63</v>
      </c>
      <c r="G437" s="53">
        <v>27</v>
      </c>
      <c r="H437" s="53">
        <v>187</v>
      </c>
      <c r="I437" s="53">
        <v>930</v>
      </c>
      <c r="J437" s="53">
        <v>1433</v>
      </c>
      <c r="K437" s="53">
        <v>737</v>
      </c>
      <c r="L437" s="53">
        <v>103</v>
      </c>
      <c r="M437" s="53">
        <v>14</v>
      </c>
      <c r="N437" s="53">
        <v>3</v>
      </c>
    </row>
    <row r="438" spans="2:14" x14ac:dyDescent="0.25">
      <c r="B438" s="52">
        <v>1989</v>
      </c>
      <c r="C438" s="110" t="s">
        <v>64</v>
      </c>
      <c r="D438" s="55">
        <f t="shared" si="52"/>
        <v>11754</v>
      </c>
      <c r="E438" s="53" t="s">
        <v>63</v>
      </c>
      <c r="F438" s="53" t="s">
        <v>63</v>
      </c>
      <c r="G438" s="55">
        <v>8</v>
      </c>
      <c r="H438" s="55">
        <v>104</v>
      </c>
      <c r="I438" s="55">
        <v>7921</v>
      </c>
      <c r="J438" s="55">
        <v>1905</v>
      </c>
      <c r="K438" s="55">
        <v>1467</v>
      </c>
      <c r="L438" s="55">
        <v>307</v>
      </c>
      <c r="M438" s="55">
        <v>36</v>
      </c>
      <c r="N438" s="55">
        <v>6</v>
      </c>
    </row>
    <row r="439" spans="2:14" x14ac:dyDescent="0.25">
      <c r="B439" s="52">
        <v>1989</v>
      </c>
      <c r="C439" s="110" t="s">
        <v>65</v>
      </c>
      <c r="D439" s="55">
        <f t="shared" si="52"/>
        <v>178</v>
      </c>
      <c r="E439" s="53" t="s">
        <v>63</v>
      </c>
      <c r="F439" s="53" t="s">
        <v>63</v>
      </c>
      <c r="G439" s="55" t="s">
        <v>63</v>
      </c>
      <c r="H439" s="55">
        <v>1</v>
      </c>
      <c r="I439" s="55">
        <v>12</v>
      </c>
      <c r="J439" s="55">
        <v>53</v>
      </c>
      <c r="K439" s="55">
        <v>81</v>
      </c>
      <c r="L439" s="55">
        <v>27</v>
      </c>
      <c r="M439" s="55">
        <v>4</v>
      </c>
      <c r="N439" s="55" t="s">
        <v>63</v>
      </c>
    </row>
    <row r="440" spans="2:14" x14ac:dyDescent="0.25">
      <c r="B440" s="52">
        <v>1989</v>
      </c>
      <c r="C440" s="110" t="s">
        <v>66</v>
      </c>
      <c r="D440" s="55">
        <f t="shared" si="52"/>
        <v>4</v>
      </c>
      <c r="E440" s="53" t="s">
        <v>63</v>
      </c>
      <c r="F440" s="53" t="s">
        <v>63</v>
      </c>
      <c r="G440" s="55" t="s">
        <v>63</v>
      </c>
      <c r="H440" s="55" t="s">
        <v>63</v>
      </c>
      <c r="I440" s="55">
        <v>3</v>
      </c>
      <c r="J440" s="55" t="s">
        <v>63</v>
      </c>
      <c r="K440" s="55" t="s">
        <v>63</v>
      </c>
      <c r="L440" s="55">
        <v>1</v>
      </c>
      <c r="M440" s="55" t="s">
        <v>63</v>
      </c>
      <c r="N440" s="55" t="s">
        <v>63</v>
      </c>
    </row>
    <row r="441" spans="2:14" x14ac:dyDescent="0.25">
      <c r="B441" s="50">
        <v>1989</v>
      </c>
      <c r="C441" s="111" t="s">
        <v>62</v>
      </c>
      <c r="D441" s="54">
        <f t="shared" si="52"/>
        <v>620</v>
      </c>
      <c r="E441" s="54">
        <v>18</v>
      </c>
      <c r="F441" s="54">
        <v>61</v>
      </c>
      <c r="G441" s="54">
        <v>119</v>
      </c>
      <c r="H441" s="54">
        <v>101</v>
      </c>
      <c r="I441" s="54">
        <v>85</v>
      </c>
      <c r="J441" s="54">
        <v>44</v>
      </c>
      <c r="K441" s="54">
        <v>14</v>
      </c>
      <c r="L441" s="54">
        <v>1</v>
      </c>
      <c r="M441" s="54">
        <v>2</v>
      </c>
      <c r="N441" s="54">
        <v>175</v>
      </c>
    </row>
    <row r="442" spans="2:14" x14ac:dyDescent="0.25">
      <c r="B442" s="52">
        <v>1990</v>
      </c>
      <c r="C442" s="109" t="s">
        <v>3</v>
      </c>
      <c r="D442" s="51">
        <f t="shared" si="52"/>
        <v>577976</v>
      </c>
      <c r="E442" s="52">
        <f t="shared" ref="E442:N442" si="56">+SUM(E443:E456)</f>
        <v>4113</v>
      </c>
      <c r="F442" s="52">
        <f t="shared" si="56"/>
        <v>101015</v>
      </c>
      <c r="G442" s="52">
        <f t="shared" si="56"/>
        <v>171938</v>
      </c>
      <c r="H442" s="52">
        <f t="shared" si="56"/>
        <v>144785</v>
      </c>
      <c r="I442" s="52">
        <f t="shared" si="56"/>
        <v>92261</v>
      </c>
      <c r="J442" s="52">
        <f t="shared" si="56"/>
        <v>46620</v>
      </c>
      <c r="K442" s="52">
        <f t="shared" si="56"/>
        <v>13085</v>
      </c>
      <c r="L442" s="52">
        <f t="shared" si="56"/>
        <v>1821</v>
      </c>
      <c r="M442" s="52">
        <f t="shared" si="56"/>
        <v>440</v>
      </c>
      <c r="N442" s="52">
        <f t="shared" si="56"/>
        <v>1898</v>
      </c>
    </row>
    <row r="443" spans="2:14" x14ac:dyDescent="0.25">
      <c r="B443" s="52">
        <v>1990</v>
      </c>
      <c r="C443" s="110">
        <v>1</v>
      </c>
      <c r="D443" s="55">
        <f t="shared" si="52"/>
        <v>196025</v>
      </c>
      <c r="E443" s="53">
        <v>3605</v>
      </c>
      <c r="F443" s="53">
        <v>68309</v>
      </c>
      <c r="G443" s="53">
        <v>68282</v>
      </c>
      <c r="H443" s="53">
        <v>33777</v>
      </c>
      <c r="I443" s="53">
        <v>13903</v>
      </c>
      <c r="J443" s="53">
        <v>5157</v>
      </c>
      <c r="K443" s="53">
        <v>1236</v>
      </c>
      <c r="L443" s="53">
        <v>176</v>
      </c>
      <c r="M443" s="53">
        <v>95</v>
      </c>
      <c r="N443" s="53">
        <v>1485</v>
      </c>
    </row>
    <row r="444" spans="2:14" x14ac:dyDescent="0.25">
      <c r="B444" s="52">
        <v>1990</v>
      </c>
      <c r="C444" s="110">
        <v>2</v>
      </c>
      <c r="D444" s="55">
        <f t="shared" si="52"/>
        <v>142462</v>
      </c>
      <c r="E444" s="53">
        <v>379</v>
      </c>
      <c r="F444" s="53">
        <v>24312</v>
      </c>
      <c r="G444" s="53">
        <v>53534</v>
      </c>
      <c r="H444" s="53">
        <v>37795</v>
      </c>
      <c r="I444" s="53">
        <v>18402</v>
      </c>
      <c r="J444" s="53">
        <v>6542</v>
      </c>
      <c r="K444" s="53">
        <v>1171</v>
      </c>
      <c r="L444" s="53">
        <v>160</v>
      </c>
      <c r="M444" s="53">
        <v>43</v>
      </c>
      <c r="N444" s="53">
        <v>124</v>
      </c>
    </row>
    <row r="445" spans="2:14" x14ac:dyDescent="0.25">
      <c r="B445" s="52">
        <v>1990</v>
      </c>
      <c r="C445" s="110">
        <v>3</v>
      </c>
      <c r="D445" s="55">
        <f t="shared" si="52"/>
        <v>91967</v>
      </c>
      <c r="E445" s="53">
        <v>76</v>
      </c>
      <c r="F445" s="53">
        <v>6354</v>
      </c>
      <c r="G445" s="53">
        <v>29257</v>
      </c>
      <c r="H445" s="53">
        <v>29486</v>
      </c>
      <c r="I445" s="53">
        <v>17597</v>
      </c>
      <c r="J445" s="53">
        <v>7497</v>
      </c>
      <c r="K445" s="53">
        <v>1437</v>
      </c>
      <c r="L445" s="53">
        <v>144</v>
      </c>
      <c r="M445" s="53">
        <v>58</v>
      </c>
      <c r="N445" s="53">
        <v>61</v>
      </c>
    </row>
    <row r="446" spans="2:14" x14ac:dyDescent="0.25">
      <c r="B446" s="52">
        <v>1990</v>
      </c>
      <c r="C446" s="110">
        <v>4</v>
      </c>
      <c r="D446" s="55">
        <f t="shared" si="52"/>
        <v>54546</v>
      </c>
      <c r="E446" s="53">
        <v>47</v>
      </c>
      <c r="F446" s="53">
        <v>1496</v>
      </c>
      <c r="G446" s="53">
        <v>13076</v>
      </c>
      <c r="H446" s="53">
        <v>19214</v>
      </c>
      <c r="I446" s="53">
        <v>13024</v>
      </c>
      <c r="J446" s="53">
        <v>6196</v>
      </c>
      <c r="K446" s="53">
        <v>1274</v>
      </c>
      <c r="L446" s="53">
        <v>152</v>
      </c>
      <c r="M446" s="53">
        <v>37</v>
      </c>
      <c r="N446" s="53">
        <v>30</v>
      </c>
    </row>
    <row r="447" spans="2:14" x14ac:dyDescent="0.25">
      <c r="B447" s="52">
        <v>1990</v>
      </c>
      <c r="C447" s="110">
        <v>5</v>
      </c>
      <c r="D447" s="55">
        <f t="shared" si="52"/>
        <v>33511</v>
      </c>
      <c r="E447" s="53">
        <v>1</v>
      </c>
      <c r="F447" s="53">
        <v>335</v>
      </c>
      <c r="G447" s="53">
        <v>5019</v>
      </c>
      <c r="H447" s="53">
        <v>11928</v>
      </c>
      <c r="I447" s="53">
        <v>9840</v>
      </c>
      <c r="J447" s="53">
        <v>4957</v>
      </c>
      <c r="K447" s="53">
        <v>1249</v>
      </c>
      <c r="L447" s="53">
        <v>143</v>
      </c>
      <c r="M447" s="53">
        <v>31</v>
      </c>
      <c r="N447" s="53">
        <v>8</v>
      </c>
    </row>
    <row r="448" spans="2:14" x14ac:dyDescent="0.25">
      <c r="B448" s="52">
        <v>1990</v>
      </c>
      <c r="C448" s="110">
        <v>6</v>
      </c>
      <c r="D448" s="55">
        <f t="shared" si="52"/>
        <v>21395</v>
      </c>
      <c r="E448" s="53" t="s">
        <v>63</v>
      </c>
      <c r="F448" s="53">
        <v>108</v>
      </c>
      <c r="G448" s="53">
        <v>1791</v>
      </c>
      <c r="H448" s="53">
        <v>6737</v>
      </c>
      <c r="I448" s="53">
        <v>7265</v>
      </c>
      <c r="J448" s="53">
        <v>4149</v>
      </c>
      <c r="K448" s="53">
        <v>1172</v>
      </c>
      <c r="L448" s="53">
        <v>137</v>
      </c>
      <c r="M448" s="53">
        <v>33</v>
      </c>
      <c r="N448" s="53">
        <v>3</v>
      </c>
    </row>
    <row r="449" spans="2:14" x14ac:dyDescent="0.25">
      <c r="B449" s="52">
        <v>1990</v>
      </c>
      <c r="C449" s="110">
        <v>7</v>
      </c>
      <c r="D449" s="55">
        <f t="shared" si="52"/>
        <v>13332</v>
      </c>
      <c r="E449" s="53" t="s">
        <v>63</v>
      </c>
      <c r="F449" s="53">
        <v>42</v>
      </c>
      <c r="G449" s="53">
        <v>588</v>
      </c>
      <c r="H449" s="53">
        <v>3305</v>
      </c>
      <c r="I449" s="53">
        <v>4971</v>
      </c>
      <c r="J449" s="53">
        <v>3278</v>
      </c>
      <c r="K449" s="53">
        <v>1007</v>
      </c>
      <c r="L449" s="53">
        <v>122</v>
      </c>
      <c r="M449" s="53">
        <v>16</v>
      </c>
      <c r="N449" s="53">
        <v>3</v>
      </c>
    </row>
    <row r="450" spans="2:14" x14ac:dyDescent="0.25">
      <c r="B450" s="52">
        <v>1990</v>
      </c>
      <c r="C450" s="110">
        <v>8</v>
      </c>
      <c r="D450" s="55">
        <f t="shared" si="52"/>
        <v>9217</v>
      </c>
      <c r="E450" s="53" t="s">
        <v>63</v>
      </c>
      <c r="F450" s="53">
        <v>13</v>
      </c>
      <c r="G450" s="53">
        <v>216</v>
      </c>
      <c r="H450" s="53">
        <v>1537</v>
      </c>
      <c r="I450" s="53">
        <v>3383</v>
      </c>
      <c r="J450" s="53">
        <v>2791</v>
      </c>
      <c r="K450" s="53">
        <v>1095</v>
      </c>
      <c r="L450" s="53">
        <v>142</v>
      </c>
      <c r="M450" s="53">
        <v>36</v>
      </c>
      <c r="N450" s="53">
        <v>4</v>
      </c>
    </row>
    <row r="451" spans="2:14" x14ac:dyDescent="0.25">
      <c r="B451" s="52">
        <v>1990</v>
      </c>
      <c r="C451" s="110">
        <v>9</v>
      </c>
      <c r="D451" s="55">
        <f t="shared" si="52"/>
        <v>5653</v>
      </c>
      <c r="E451" s="53" t="s">
        <v>63</v>
      </c>
      <c r="F451" s="53" t="s">
        <v>63</v>
      </c>
      <c r="G451" s="53">
        <v>71</v>
      </c>
      <c r="H451" s="53">
        <v>564</v>
      </c>
      <c r="I451" s="53">
        <v>1939</v>
      </c>
      <c r="J451" s="53">
        <v>2091</v>
      </c>
      <c r="K451" s="53">
        <v>827</v>
      </c>
      <c r="L451" s="53">
        <v>134</v>
      </c>
      <c r="M451" s="53">
        <v>22</v>
      </c>
      <c r="N451" s="53">
        <v>5</v>
      </c>
    </row>
    <row r="452" spans="2:14" x14ac:dyDescent="0.25">
      <c r="B452" s="52">
        <v>1990</v>
      </c>
      <c r="C452" s="110">
        <v>10</v>
      </c>
      <c r="D452" s="55">
        <f t="shared" si="52"/>
        <v>4028</v>
      </c>
      <c r="E452" s="53" t="s">
        <v>63</v>
      </c>
      <c r="F452" s="53">
        <v>1</v>
      </c>
      <c r="G452" s="53">
        <v>36</v>
      </c>
      <c r="H452" s="53">
        <v>257</v>
      </c>
      <c r="I452" s="53">
        <v>1006</v>
      </c>
      <c r="J452" s="53">
        <v>1651</v>
      </c>
      <c r="K452" s="53">
        <v>888</v>
      </c>
      <c r="L452" s="53">
        <v>163</v>
      </c>
      <c r="M452" s="53">
        <v>26</v>
      </c>
      <c r="N452" s="53" t="s">
        <v>63</v>
      </c>
    </row>
    <row r="453" spans="2:14" x14ac:dyDescent="0.25">
      <c r="B453" s="52">
        <v>1990</v>
      </c>
      <c r="C453" s="110" t="s">
        <v>64</v>
      </c>
      <c r="D453" s="55">
        <f t="shared" si="52"/>
        <v>5324</v>
      </c>
      <c r="E453" s="55" t="s">
        <v>63</v>
      </c>
      <c r="F453" s="55">
        <v>3</v>
      </c>
      <c r="G453" s="55">
        <v>21</v>
      </c>
      <c r="H453" s="55">
        <v>173</v>
      </c>
      <c r="I453" s="55">
        <v>894</v>
      </c>
      <c r="J453" s="55">
        <v>2235</v>
      </c>
      <c r="K453" s="55">
        <v>1636</v>
      </c>
      <c r="L453" s="55">
        <v>321</v>
      </c>
      <c r="M453" s="55">
        <v>39</v>
      </c>
      <c r="N453" s="55">
        <v>2</v>
      </c>
    </row>
    <row r="454" spans="2:14" x14ac:dyDescent="0.25">
      <c r="B454" s="52">
        <v>1990</v>
      </c>
      <c r="C454" s="110" t="s">
        <v>65</v>
      </c>
      <c r="D454" s="55">
        <f t="shared" si="52"/>
        <v>201</v>
      </c>
      <c r="E454" s="55" t="s">
        <v>63</v>
      </c>
      <c r="F454" s="55" t="s">
        <v>63</v>
      </c>
      <c r="G454" s="55" t="s">
        <v>63</v>
      </c>
      <c r="H454" s="55">
        <v>3</v>
      </c>
      <c r="I454" s="55">
        <v>16</v>
      </c>
      <c r="J454" s="55">
        <v>64</v>
      </c>
      <c r="K454" s="55">
        <v>89</v>
      </c>
      <c r="L454" s="55">
        <v>25</v>
      </c>
      <c r="M454" s="55">
        <v>4</v>
      </c>
      <c r="N454" s="55" t="s">
        <v>63</v>
      </c>
    </row>
    <row r="455" spans="2:14" x14ac:dyDescent="0.25">
      <c r="B455" s="52">
        <v>1990</v>
      </c>
      <c r="C455" s="110" t="s">
        <v>66</v>
      </c>
      <c r="D455" s="55">
        <f t="shared" ref="D455:D518" si="57">+SUM(E455:N455)</f>
        <v>1</v>
      </c>
      <c r="E455" s="55" t="s">
        <v>63</v>
      </c>
      <c r="F455" s="55" t="s">
        <v>63</v>
      </c>
      <c r="G455" s="55" t="s">
        <v>63</v>
      </c>
      <c r="H455" s="55" t="s">
        <v>63</v>
      </c>
      <c r="I455" s="55" t="s">
        <v>63</v>
      </c>
      <c r="J455" s="55" t="s">
        <v>63</v>
      </c>
      <c r="K455" s="55" t="s">
        <v>63</v>
      </c>
      <c r="L455" s="55">
        <v>1</v>
      </c>
      <c r="M455" s="55" t="s">
        <v>63</v>
      </c>
      <c r="N455" s="55" t="s">
        <v>63</v>
      </c>
    </row>
    <row r="456" spans="2:14" x14ac:dyDescent="0.25">
      <c r="B456" s="50">
        <v>1990</v>
      </c>
      <c r="C456" s="111" t="s">
        <v>62</v>
      </c>
      <c r="D456" s="54">
        <f t="shared" si="57"/>
        <v>314</v>
      </c>
      <c r="E456" s="54">
        <v>5</v>
      </c>
      <c r="F456" s="54">
        <v>42</v>
      </c>
      <c r="G456" s="54">
        <v>47</v>
      </c>
      <c r="H456" s="54">
        <v>9</v>
      </c>
      <c r="I456" s="54">
        <v>21</v>
      </c>
      <c r="J456" s="54">
        <v>12</v>
      </c>
      <c r="K456" s="54">
        <v>4</v>
      </c>
      <c r="L456" s="54">
        <v>1</v>
      </c>
      <c r="M456" s="54" t="s">
        <v>63</v>
      </c>
      <c r="N456" s="54">
        <v>173</v>
      </c>
    </row>
    <row r="457" spans="2:14" x14ac:dyDescent="0.25">
      <c r="B457" s="52">
        <v>1991</v>
      </c>
      <c r="C457" s="109" t="s">
        <v>3</v>
      </c>
      <c r="D457" s="51">
        <f t="shared" si="57"/>
        <v>602024</v>
      </c>
      <c r="E457" s="52">
        <f t="shared" ref="E457:N457" si="58">+SUM(E458:E471)</f>
        <v>4305</v>
      </c>
      <c r="F457" s="52">
        <f t="shared" si="58"/>
        <v>104429</v>
      </c>
      <c r="G457" s="52">
        <f t="shared" si="58"/>
        <v>179489</v>
      </c>
      <c r="H457" s="52">
        <f t="shared" si="58"/>
        <v>150049</v>
      </c>
      <c r="I457" s="52">
        <f t="shared" si="58"/>
        <v>97116</v>
      </c>
      <c r="J457" s="52">
        <f t="shared" si="58"/>
        <v>48269</v>
      </c>
      <c r="K457" s="52">
        <f t="shared" si="58"/>
        <v>13400</v>
      </c>
      <c r="L457" s="52">
        <f t="shared" si="58"/>
        <v>1808</v>
      </c>
      <c r="M457" s="52">
        <f t="shared" si="58"/>
        <v>460</v>
      </c>
      <c r="N457" s="52">
        <f t="shared" si="58"/>
        <v>2699</v>
      </c>
    </row>
    <row r="458" spans="2:14" x14ac:dyDescent="0.25">
      <c r="B458" s="52">
        <v>1991</v>
      </c>
      <c r="C458" s="110">
        <v>1</v>
      </c>
      <c r="D458" s="55">
        <f t="shared" si="57"/>
        <v>194618</v>
      </c>
      <c r="E458" s="53">
        <v>3666</v>
      </c>
      <c r="F458" s="53">
        <v>68127</v>
      </c>
      <c r="G458" s="53">
        <v>67278</v>
      </c>
      <c r="H458" s="53">
        <v>33304</v>
      </c>
      <c r="I458" s="53">
        <v>13857</v>
      </c>
      <c r="J458" s="53">
        <v>5005</v>
      </c>
      <c r="K458" s="53">
        <v>1092</v>
      </c>
      <c r="L458" s="53">
        <v>161</v>
      </c>
      <c r="M458" s="53">
        <v>75</v>
      </c>
      <c r="N458" s="53">
        <v>2053</v>
      </c>
    </row>
    <row r="459" spans="2:14" x14ac:dyDescent="0.25">
      <c r="B459" s="52">
        <v>1991</v>
      </c>
      <c r="C459" s="110">
        <v>2</v>
      </c>
      <c r="D459" s="55">
        <f t="shared" si="57"/>
        <v>151009</v>
      </c>
      <c r="E459" s="53">
        <v>493</v>
      </c>
      <c r="F459" s="53">
        <v>26429</v>
      </c>
      <c r="G459" s="53">
        <v>56645</v>
      </c>
      <c r="H459" s="53">
        <v>39552</v>
      </c>
      <c r="I459" s="53">
        <v>19403</v>
      </c>
      <c r="J459" s="53">
        <v>6905</v>
      </c>
      <c r="K459" s="53">
        <v>1222</v>
      </c>
      <c r="L459" s="53">
        <v>144</v>
      </c>
      <c r="M459" s="53">
        <v>47</v>
      </c>
      <c r="N459" s="53">
        <v>169</v>
      </c>
    </row>
    <row r="460" spans="2:14" x14ac:dyDescent="0.25">
      <c r="B460" s="52">
        <v>1991</v>
      </c>
      <c r="C460" s="110">
        <v>3</v>
      </c>
      <c r="D460" s="55">
        <f t="shared" si="57"/>
        <v>98389</v>
      </c>
      <c r="E460" s="53">
        <v>110</v>
      </c>
      <c r="F460" s="53">
        <v>7308</v>
      </c>
      <c r="G460" s="53">
        <v>32088</v>
      </c>
      <c r="H460" s="53">
        <v>30846</v>
      </c>
      <c r="I460" s="53">
        <v>18749</v>
      </c>
      <c r="J460" s="53">
        <v>7621</v>
      </c>
      <c r="K460" s="53">
        <v>1394</v>
      </c>
      <c r="L460" s="53">
        <v>157</v>
      </c>
      <c r="M460" s="53">
        <v>51</v>
      </c>
      <c r="N460" s="53">
        <v>65</v>
      </c>
    </row>
    <row r="461" spans="2:14" x14ac:dyDescent="0.25">
      <c r="B461" s="52">
        <v>1991</v>
      </c>
      <c r="C461" s="110">
        <v>4</v>
      </c>
      <c r="D461" s="55">
        <f t="shared" si="57"/>
        <v>58306</v>
      </c>
      <c r="E461" s="53">
        <v>33</v>
      </c>
      <c r="F461" s="53">
        <v>1838</v>
      </c>
      <c r="G461" s="53">
        <v>14493</v>
      </c>
      <c r="H461" s="53">
        <v>20253</v>
      </c>
      <c r="I461" s="53">
        <v>13811</v>
      </c>
      <c r="J461" s="53">
        <v>6239</v>
      </c>
      <c r="K461" s="53">
        <v>1408</v>
      </c>
      <c r="L461" s="53">
        <v>144</v>
      </c>
      <c r="M461" s="53">
        <v>42</v>
      </c>
      <c r="N461" s="53">
        <v>45</v>
      </c>
    </row>
    <row r="462" spans="2:14" x14ac:dyDescent="0.25">
      <c r="B462" s="52">
        <v>1991</v>
      </c>
      <c r="C462" s="110">
        <v>5</v>
      </c>
      <c r="D462" s="55">
        <f t="shared" si="57"/>
        <v>35546</v>
      </c>
      <c r="E462" s="53" t="s">
        <v>63</v>
      </c>
      <c r="F462" s="53">
        <v>471</v>
      </c>
      <c r="G462" s="53">
        <v>5744</v>
      </c>
      <c r="H462" s="53">
        <v>12418</v>
      </c>
      <c r="I462" s="53">
        <v>10240</v>
      </c>
      <c r="J462" s="53">
        <v>5177</v>
      </c>
      <c r="K462" s="53">
        <v>1311</v>
      </c>
      <c r="L462" s="53">
        <v>137</v>
      </c>
      <c r="M462" s="53">
        <v>36</v>
      </c>
      <c r="N462" s="53">
        <v>12</v>
      </c>
    </row>
    <row r="463" spans="2:14" x14ac:dyDescent="0.25">
      <c r="B463" s="52">
        <v>1991</v>
      </c>
      <c r="C463" s="110">
        <v>6</v>
      </c>
      <c r="D463" s="55">
        <f t="shared" si="57"/>
        <v>23111</v>
      </c>
      <c r="E463" s="53" t="s">
        <v>63</v>
      </c>
      <c r="F463" s="53">
        <v>137</v>
      </c>
      <c r="G463" s="53">
        <v>2013</v>
      </c>
      <c r="H463" s="53">
        <v>7213</v>
      </c>
      <c r="I463" s="53">
        <v>7908</v>
      </c>
      <c r="J463" s="53">
        <v>4472</v>
      </c>
      <c r="K463" s="53">
        <v>1169</v>
      </c>
      <c r="L463" s="53">
        <v>163</v>
      </c>
      <c r="M463" s="53">
        <v>28</v>
      </c>
      <c r="N463" s="53">
        <v>8</v>
      </c>
    </row>
    <row r="464" spans="2:14" x14ac:dyDescent="0.25">
      <c r="B464" s="52">
        <v>1991</v>
      </c>
      <c r="C464" s="110">
        <v>7</v>
      </c>
      <c r="D464" s="55">
        <f t="shared" si="57"/>
        <v>14316</v>
      </c>
      <c r="E464" s="53" t="s">
        <v>63</v>
      </c>
      <c r="F464" s="53">
        <v>68</v>
      </c>
      <c r="G464" s="53">
        <v>674</v>
      </c>
      <c r="H464" s="53">
        <v>3552</v>
      </c>
      <c r="I464" s="53">
        <v>5173</v>
      </c>
      <c r="J464" s="53">
        <v>3539</v>
      </c>
      <c r="K464" s="53">
        <v>1127</v>
      </c>
      <c r="L464" s="53">
        <v>152</v>
      </c>
      <c r="M464" s="53">
        <v>28</v>
      </c>
      <c r="N464" s="53">
        <v>3</v>
      </c>
    </row>
    <row r="465" spans="2:14" x14ac:dyDescent="0.25">
      <c r="B465" s="52">
        <v>1991</v>
      </c>
      <c r="C465" s="110">
        <v>8</v>
      </c>
      <c r="D465" s="55">
        <f t="shared" si="57"/>
        <v>9680</v>
      </c>
      <c r="E465" s="53" t="s">
        <v>63</v>
      </c>
      <c r="F465" s="53">
        <v>26</v>
      </c>
      <c r="G465" s="53">
        <v>256</v>
      </c>
      <c r="H465" s="53">
        <v>1662</v>
      </c>
      <c r="I465" s="53">
        <v>3524</v>
      </c>
      <c r="J465" s="53">
        <v>2953</v>
      </c>
      <c r="K465" s="53">
        <v>1077</v>
      </c>
      <c r="L465" s="53">
        <v>134</v>
      </c>
      <c r="M465" s="53">
        <v>39</v>
      </c>
      <c r="N465" s="53">
        <v>9</v>
      </c>
    </row>
    <row r="466" spans="2:14" x14ac:dyDescent="0.25">
      <c r="B466" s="52">
        <v>1991</v>
      </c>
      <c r="C466" s="110">
        <v>9</v>
      </c>
      <c r="D466" s="55">
        <f t="shared" si="57"/>
        <v>6075</v>
      </c>
      <c r="E466" s="53" t="s">
        <v>63</v>
      </c>
      <c r="F466" s="53" t="s">
        <v>63</v>
      </c>
      <c r="G466" s="53">
        <v>99</v>
      </c>
      <c r="H466" s="53">
        <v>708</v>
      </c>
      <c r="I466" s="53">
        <v>2099</v>
      </c>
      <c r="J466" s="53">
        <v>2208</v>
      </c>
      <c r="K466" s="53">
        <v>827</v>
      </c>
      <c r="L466" s="53">
        <v>115</v>
      </c>
      <c r="M466" s="53">
        <v>14</v>
      </c>
      <c r="N466" s="53">
        <v>5</v>
      </c>
    </row>
    <row r="467" spans="2:14" x14ac:dyDescent="0.25">
      <c r="B467" s="52">
        <v>1991</v>
      </c>
      <c r="C467" s="110">
        <v>10</v>
      </c>
      <c r="D467" s="55">
        <f t="shared" si="57"/>
        <v>4452</v>
      </c>
      <c r="E467" s="53" t="s">
        <v>63</v>
      </c>
      <c r="F467" s="53" t="s">
        <v>63</v>
      </c>
      <c r="G467" s="53">
        <v>74</v>
      </c>
      <c r="H467" s="53">
        <v>284</v>
      </c>
      <c r="I467" s="53">
        <v>1266</v>
      </c>
      <c r="J467" s="53">
        <v>1783</v>
      </c>
      <c r="K467" s="53">
        <v>860</v>
      </c>
      <c r="L467" s="53">
        <v>151</v>
      </c>
      <c r="M467" s="53">
        <v>30</v>
      </c>
      <c r="N467" s="53">
        <v>4</v>
      </c>
    </row>
    <row r="468" spans="2:14" x14ac:dyDescent="0.25">
      <c r="B468" s="52">
        <v>1991</v>
      </c>
      <c r="C468" s="110" t="s">
        <v>64</v>
      </c>
      <c r="D468" s="55">
        <f t="shared" si="57"/>
        <v>5692</v>
      </c>
      <c r="E468" s="53" t="s">
        <v>63</v>
      </c>
      <c r="F468" s="53" t="s">
        <v>63</v>
      </c>
      <c r="G468" s="55">
        <v>42</v>
      </c>
      <c r="H468" s="55">
        <v>213</v>
      </c>
      <c r="I468" s="55">
        <v>999</v>
      </c>
      <c r="J468" s="55">
        <v>2275</v>
      </c>
      <c r="K468" s="55">
        <v>1774</v>
      </c>
      <c r="L468" s="55">
        <v>322</v>
      </c>
      <c r="M468" s="55">
        <v>65</v>
      </c>
      <c r="N468" s="55">
        <v>2</v>
      </c>
    </row>
    <row r="469" spans="2:14" x14ac:dyDescent="0.25">
      <c r="B469" s="52">
        <v>1991</v>
      </c>
      <c r="C469" s="110" t="s">
        <v>65</v>
      </c>
      <c r="D469" s="55">
        <f t="shared" si="57"/>
        <v>268</v>
      </c>
      <c r="E469" s="53" t="s">
        <v>63</v>
      </c>
      <c r="F469" s="53" t="s">
        <v>63</v>
      </c>
      <c r="G469" s="55" t="s">
        <v>63</v>
      </c>
      <c r="H469" s="55">
        <v>2</v>
      </c>
      <c r="I469" s="55">
        <v>28</v>
      </c>
      <c r="J469" s="55">
        <v>76</v>
      </c>
      <c r="K469" s="55">
        <v>132</v>
      </c>
      <c r="L469" s="55">
        <v>26</v>
      </c>
      <c r="M469" s="55">
        <v>4</v>
      </c>
      <c r="N469" s="55" t="s">
        <v>63</v>
      </c>
    </row>
    <row r="470" spans="2:14" x14ac:dyDescent="0.25">
      <c r="B470" s="52">
        <v>1991</v>
      </c>
      <c r="C470" s="110" t="s">
        <v>66</v>
      </c>
      <c r="D470" s="55">
        <f t="shared" si="57"/>
        <v>0</v>
      </c>
      <c r="E470" s="53" t="s">
        <v>63</v>
      </c>
      <c r="F470" s="53" t="s">
        <v>63</v>
      </c>
      <c r="G470" s="55" t="s">
        <v>63</v>
      </c>
      <c r="H470" s="55" t="s">
        <v>63</v>
      </c>
      <c r="I470" s="55" t="s">
        <v>63</v>
      </c>
      <c r="J470" s="55" t="s">
        <v>63</v>
      </c>
      <c r="K470" s="55" t="s">
        <v>63</v>
      </c>
      <c r="L470" s="55" t="s">
        <v>63</v>
      </c>
      <c r="M470" s="55" t="s">
        <v>63</v>
      </c>
      <c r="N470" s="55" t="s">
        <v>63</v>
      </c>
    </row>
    <row r="471" spans="2:14" x14ac:dyDescent="0.25">
      <c r="B471" s="50">
        <v>1991</v>
      </c>
      <c r="C471" s="111" t="s">
        <v>62</v>
      </c>
      <c r="D471" s="54">
        <f t="shared" si="57"/>
        <v>562</v>
      </c>
      <c r="E471" s="54">
        <v>3</v>
      </c>
      <c r="F471" s="54">
        <v>25</v>
      </c>
      <c r="G471" s="54">
        <v>83</v>
      </c>
      <c r="H471" s="54">
        <v>42</v>
      </c>
      <c r="I471" s="54">
        <v>59</v>
      </c>
      <c r="J471" s="54">
        <v>16</v>
      </c>
      <c r="K471" s="54">
        <v>7</v>
      </c>
      <c r="L471" s="54">
        <v>2</v>
      </c>
      <c r="M471" s="54">
        <v>1</v>
      </c>
      <c r="N471" s="54">
        <v>324</v>
      </c>
    </row>
    <row r="472" spans="2:14" x14ac:dyDescent="0.25">
      <c r="B472" s="52">
        <v>1992</v>
      </c>
      <c r="C472" s="109" t="s">
        <v>3</v>
      </c>
      <c r="D472" s="51">
        <f t="shared" si="57"/>
        <v>559950</v>
      </c>
      <c r="E472" s="52">
        <f t="shared" ref="E472:N472" si="59">+SUM(E473:E486)</f>
        <v>3734</v>
      </c>
      <c r="F472" s="52">
        <f t="shared" si="59"/>
        <v>99909</v>
      </c>
      <c r="G472" s="52">
        <f t="shared" si="59"/>
        <v>167286</v>
      </c>
      <c r="H472" s="52">
        <f t="shared" si="59"/>
        <v>137351</v>
      </c>
      <c r="I472" s="52">
        <f t="shared" si="59"/>
        <v>90382</v>
      </c>
      <c r="J472" s="52">
        <f t="shared" si="59"/>
        <v>44159</v>
      </c>
      <c r="K472" s="52">
        <f t="shared" si="59"/>
        <v>12627</v>
      </c>
      <c r="L472" s="52">
        <f t="shared" si="59"/>
        <v>1443</v>
      </c>
      <c r="M472" s="52">
        <f t="shared" si="59"/>
        <v>352</v>
      </c>
      <c r="N472" s="52">
        <f t="shared" si="59"/>
        <v>2707</v>
      </c>
    </row>
    <row r="473" spans="2:14" x14ac:dyDescent="0.25">
      <c r="B473" s="52">
        <v>1992</v>
      </c>
      <c r="C473" s="110">
        <v>1</v>
      </c>
      <c r="D473" s="55">
        <f t="shared" si="57"/>
        <v>192533</v>
      </c>
      <c r="E473" s="53">
        <v>3277</v>
      </c>
      <c r="F473" s="53">
        <v>69101</v>
      </c>
      <c r="G473" s="53">
        <v>65760</v>
      </c>
      <c r="H473" s="53">
        <v>32131</v>
      </c>
      <c r="I473" s="53">
        <v>13797</v>
      </c>
      <c r="J473" s="53">
        <v>4876</v>
      </c>
      <c r="K473" s="53">
        <v>1097</v>
      </c>
      <c r="L473" s="53">
        <v>135</v>
      </c>
      <c r="M473" s="53">
        <v>64</v>
      </c>
      <c r="N473" s="53">
        <v>2295</v>
      </c>
    </row>
    <row r="474" spans="2:14" x14ac:dyDescent="0.25">
      <c r="B474" s="52">
        <v>1992</v>
      </c>
      <c r="C474" s="110">
        <v>2</v>
      </c>
      <c r="D474" s="55">
        <f t="shared" si="57"/>
        <v>143444</v>
      </c>
      <c r="E474" s="53">
        <v>372</v>
      </c>
      <c r="F474" s="53">
        <v>23433</v>
      </c>
      <c r="G474" s="53">
        <v>54001</v>
      </c>
      <c r="H474" s="53">
        <v>37779</v>
      </c>
      <c r="I474" s="53">
        <v>19605</v>
      </c>
      <c r="J474" s="53">
        <v>6679</v>
      </c>
      <c r="K474" s="53">
        <v>1286</v>
      </c>
      <c r="L474" s="53">
        <v>125</v>
      </c>
      <c r="M474" s="53">
        <v>42</v>
      </c>
      <c r="N474" s="53">
        <v>122</v>
      </c>
    </row>
    <row r="475" spans="2:14" x14ac:dyDescent="0.25">
      <c r="B475" s="52">
        <v>1992</v>
      </c>
      <c r="C475" s="110">
        <v>3</v>
      </c>
      <c r="D475" s="55">
        <f t="shared" si="57"/>
        <v>90205</v>
      </c>
      <c r="E475" s="53">
        <v>67</v>
      </c>
      <c r="F475" s="53">
        <v>5693</v>
      </c>
      <c r="G475" s="53">
        <v>28976</v>
      </c>
      <c r="H475" s="53">
        <v>28706</v>
      </c>
      <c r="I475" s="53">
        <v>17914</v>
      </c>
      <c r="J475" s="53">
        <v>7267</v>
      </c>
      <c r="K475" s="53">
        <v>1360</v>
      </c>
      <c r="L475" s="53">
        <v>148</v>
      </c>
      <c r="M475" s="53">
        <v>40</v>
      </c>
      <c r="N475" s="53">
        <v>34</v>
      </c>
    </row>
    <row r="476" spans="2:14" x14ac:dyDescent="0.25">
      <c r="B476" s="52">
        <v>1992</v>
      </c>
      <c r="C476" s="110">
        <v>4</v>
      </c>
      <c r="D476" s="55">
        <f t="shared" si="57"/>
        <v>51219</v>
      </c>
      <c r="E476" s="53">
        <v>16</v>
      </c>
      <c r="F476" s="53">
        <v>1226</v>
      </c>
      <c r="G476" s="53">
        <v>11880</v>
      </c>
      <c r="H476" s="53">
        <v>17957</v>
      </c>
      <c r="I476" s="53">
        <v>12705</v>
      </c>
      <c r="J476" s="53">
        <v>5926</v>
      </c>
      <c r="K476" s="53">
        <v>1334</v>
      </c>
      <c r="L476" s="53">
        <v>123</v>
      </c>
      <c r="M476" s="53">
        <v>34</v>
      </c>
      <c r="N476" s="53">
        <v>18</v>
      </c>
    </row>
    <row r="477" spans="2:14" x14ac:dyDescent="0.25">
      <c r="B477" s="52">
        <v>1992</v>
      </c>
      <c r="C477" s="110">
        <v>5</v>
      </c>
      <c r="D477" s="55">
        <f t="shared" si="57"/>
        <v>30325</v>
      </c>
      <c r="E477" s="53" t="s">
        <v>63</v>
      </c>
      <c r="F477" s="53">
        <v>292</v>
      </c>
      <c r="G477" s="53">
        <v>4354</v>
      </c>
      <c r="H477" s="53">
        <v>10442</v>
      </c>
      <c r="I477" s="53">
        <v>9117</v>
      </c>
      <c r="J477" s="53">
        <v>4763</v>
      </c>
      <c r="K477" s="53">
        <v>1209</v>
      </c>
      <c r="L477" s="53">
        <v>118</v>
      </c>
      <c r="M477" s="53">
        <v>25</v>
      </c>
      <c r="N477" s="53">
        <v>5</v>
      </c>
    </row>
    <row r="478" spans="2:14" x14ac:dyDescent="0.25">
      <c r="B478" s="52">
        <v>1992</v>
      </c>
      <c r="C478" s="110">
        <v>6</v>
      </c>
      <c r="D478" s="55">
        <f t="shared" si="57"/>
        <v>19472</v>
      </c>
      <c r="E478" s="53" t="s">
        <v>63</v>
      </c>
      <c r="F478" s="53">
        <v>106</v>
      </c>
      <c r="G478" s="53">
        <v>1469</v>
      </c>
      <c r="H478" s="53">
        <v>5812</v>
      </c>
      <c r="I478" s="53">
        <v>6635</v>
      </c>
      <c r="J478" s="53">
        <v>4028</v>
      </c>
      <c r="K478" s="53">
        <v>1263</v>
      </c>
      <c r="L478" s="53">
        <v>120</v>
      </c>
      <c r="M478" s="53">
        <v>32</v>
      </c>
      <c r="N478" s="53">
        <v>7</v>
      </c>
    </row>
    <row r="479" spans="2:14" x14ac:dyDescent="0.25">
      <c r="B479" s="52">
        <v>1992</v>
      </c>
      <c r="C479" s="110">
        <v>7</v>
      </c>
      <c r="D479" s="55">
        <f t="shared" si="57"/>
        <v>11738</v>
      </c>
      <c r="E479" s="53" t="s">
        <v>63</v>
      </c>
      <c r="F479" s="53">
        <v>34</v>
      </c>
      <c r="G479" s="53">
        <v>480</v>
      </c>
      <c r="H479" s="53">
        <v>2554</v>
      </c>
      <c r="I479" s="53">
        <v>4510</v>
      </c>
      <c r="J479" s="53">
        <v>3048</v>
      </c>
      <c r="K479" s="53">
        <v>967</v>
      </c>
      <c r="L479" s="53">
        <v>124</v>
      </c>
      <c r="M479" s="53">
        <v>19</v>
      </c>
      <c r="N479" s="53">
        <v>2</v>
      </c>
    </row>
    <row r="480" spans="2:14" x14ac:dyDescent="0.25">
      <c r="B480" s="52">
        <v>1992</v>
      </c>
      <c r="C480" s="110">
        <v>8</v>
      </c>
      <c r="D480" s="55">
        <f t="shared" si="57"/>
        <v>8037</v>
      </c>
      <c r="E480" s="53" t="s">
        <v>63</v>
      </c>
      <c r="F480" s="53">
        <v>19</v>
      </c>
      <c r="G480" s="53">
        <v>196</v>
      </c>
      <c r="H480" s="53">
        <v>1193</v>
      </c>
      <c r="I480" s="53">
        <v>2944</v>
      </c>
      <c r="J480" s="53">
        <v>2591</v>
      </c>
      <c r="K480" s="53">
        <v>974</v>
      </c>
      <c r="L480" s="53">
        <v>100</v>
      </c>
      <c r="M480" s="53">
        <v>19</v>
      </c>
      <c r="N480" s="53">
        <v>1</v>
      </c>
    </row>
    <row r="481" spans="2:14" x14ac:dyDescent="0.25">
      <c r="B481" s="52">
        <v>1992</v>
      </c>
      <c r="C481" s="110">
        <v>9</v>
      </c>
      <c r="D481" s="55">
        <f t="shared" si="57"/>
        <v>4776</v>
      </c>
      <c r="E481" s="53" t="s">
        <v>63</v>
      </c>
      <c r="F481" s="53" t="s">
        <v>63</v>
      </c>
      <c r="G481" s="53">
        <v>69</v>
      </c>
      <c r="H481" s="53">
        <v>443</v>
      </c>
      <c r="I481" s="53">
        <v>1592</v>
      </c>
      <c r="J481" s="53">
        <v>1788</v>
      </c>
      <c r="K481" s="53">
        <v>779</v>
      </c>
      <c r="L481" s="53">
        <v>90</v>
      </c>
      <c r="M481" s="53">
        <v>13</v>
      </c>
      <c r="N481" s="53">
        <v>2</v>
      </c>
    </row>
    <row r="482" spans="2:14" x14ac:dyDescent="0.25">
      <c r="B482" s="52">
        <v>1992</v>
      </c>
      <c r="C482" s="110">
        <v>10</v>
      </c>
      <c r="D482" s="55">
        <f t="shared" si="57"/>
        <v>3541</v>
      </c>
      <c r="E482" s="53" t="s">
        <v>63</v>
      </c>
      <c r="F482" s="53" t="s">
        <v>63</v>
      </c>
      <c r="G482" s="53">
        <v>38</v>
      </c>
      <c r="H482" s="53">
        <v>199</v>
      </c>
      <c r="I482" s="53">
        <v>849</v>
      </c>
      <c r="J482" s="53">
        <v>1434</v>
      </c>
      <c r="K482" s="53">
        <v>887</v>
      </c>
      <c r="L482" s="55">
        <v>111</v>
      </c>
      <c r="M482" s="53">
        <v>23</v>
      </c>
      <c r="N482" s="53" t="s">
        <v>63</v>
      </c>
    </row>
    <row r="483" spans="2:14" x14ac:dyDescent="0.25">
      <c r="B483" s="52">
        <v>1992</v>
      </c>
      <c r="C483" s="110" t="s">
        <v>64</v>
      </c>
      <c r="D483" s="55">
        <f t="shared" si="57"/>
        <v>4197</v>
      </c>
      <c r="E483" s="55" t="s">
        <v>63</v>
      </c>
      <c r="F483" s="55" t="s">
        <v>63</v>
      </c>
      <c r="G483" s="55">
        <v>29</v>
      </c>
      <c r="H483" s="55">
        <v>119</v>
      </c>
      <c r="I483" s="55">
        <v>685</v>
      </c>
      <c r="J483" s="55">
        <v>1709</v>
      </c>
      <c r="K483" s="55">
        <v>1389</v>
      </c>
      <c r="L483" s="55">
        <v>226</v>
      </c>
      <c r="M483" s="53">
        <v>38</v>
      </c>
      <c r="N483" s="55">
        <v>2</v>
      </c>
    </row>
    <row r="484" spans="2:14" x14ac:dyDescent="0.25">
      <c r="B484" s="52">
        <v>1992</v>
      </c>
      <c r="C484" s="110" t="s">
        <v>65</v>
      </c>
      <c r="D484" s="55">
        <f t="shared" si="57"/>
        <v>164</v>
      </c>
      <c r="E484" s="55" t="s">
        <v>63</v>
      </c>
      <c r="F484" s="55" t="s">
        <v>63</v>
      </c>
      <c r="G484" s="55" t="s">
        <v>63</v>
      </c>
      <c r="H484" s="55">
        <v>1</v>
      </c>
      <c r="I484" s="55">
        <v>19</v>
      </c>
      <c r="J484" s="55">
        <v>43</v>
      </c>
      <c r="K484" s="55">
        <v>76</v>
      </c>
      <c r="L484" s="55">
        <v>23</v>
      </c>
      <c r="M484" s="53">
        <v>2</v>
      </c>
      <c r="N484" s="55" t="s">
        <v>63</v>
      </c>
    </row>
    <row r="485" spans="2:14" x14ac:dyDescent="0.25">
      <c r="B485" s="52">
        <v>1992</v>
      </c>
      <c r="C485" s="110" t="s">
        <v>66</v>
      </c>
      <c r="D485" s="55">
        <f t="shared" si="57"/>
        <v>0</v>
      </c>
      <c r="E485" s="55" t="s">
        <v>63</v>
      </c>
      <c r="F485" s="55" t="s">
        <v>63</v>
      </c>
      <c r="G485" s="55" t="s">
        <v>63</v>
      </c>
      <c r="H485" s="55" t="s">
        <v>63</v>
      </c>
      <c r="I485" s="55" t="s">
        <v>63</v>
      </c>
      <c r="J485" s="55" t="s">
        <v>63</v>
      </c>
      <c r="K485" s="55" t="s">
        <v>63</v>
      </c>
      <c r="L485" s="53" t="s">
        <v>63</v>
      </c>
      <c r="M485" s="55" t="s">
        <v>63</v>
      </c>
      <c r="N485" s="55" t="s">
        <v>63</v>
      </c>
    </row>
    <row r="486" spans="2:14" x14ac:dyDescent="0.25">
      <c r="B486" s="50">
        <v>1992</v>
      </c>
      <c r="C486" s="111" t="s">
        <v>62</v>
      </c>
      <c r="D486" s="54">
        <f t="shared" si="57"/>
        <v>299</v>
      </c>
      <c r="E486" s="54">
        <v>2</v>
      </c>
      <c r="F486" s="54">
        <v>5</v>
      </c>
      <c r="G486" s="54">
        <v>34</v>
      </c>
      <c r="H486" s="54">
        <v>15</v>
      </c>
      <c r="I486" s="54">
        <v>10</v>
      </c>
      <c r="J486" s="54">
        <v>7</v>
      </c>
      <c r="K486" s="54">
        <v>6</v>
      </c>
      <c r="L486" s="54" t="s">
        <v>63</v>
      </c>
      <c r="M486" s="54">
        <v>1</v>
      </c>
      <c r="N486" s="54">
        <v>219</v>
      </c>
    </row>
    <row r="487" spans="2:14" x14ac:dyDescent="0.25">
      <c r="B487" s="52">
        <v>1993</v>
      </c>
      <c r="C487" s="109" t="s">
        <v>3</v>
      </c>
      <c r="D487" s="51">
        <f t="shared" si="57"/>
        <v>524387</v>
      </c>
      <c r="E487" s="52">
        <f t="shared" ref="E487:N487" si="60">+SUM(E488:E501)</f>
        <v>3866</v>
      </c>
      <c r="F487" s="52">
        <f t="shared" si="60"/>
        <v>96252</v>
      </c>
      <c r="G487" s="52">
        <f t="shared" si="60"/>
        <v>156025</v>
      </c>
      <c r="H487" s="52">
        <f t="shared" si="60"/>
        <v>127460</v>
      </c>
      <c r="I487" s="52">
        <f t="shared" si="60"/>
        <v>84417</v>
      </c>
      <c r="J487" s="52">
        <f t="shared" si="60"/>
        <v>40551</v>
      </c>
      <c r="K487" s="52">
        <f t="shared" si="60"/>
        <v>11614</v>
      </c>
      <c r="L487" s="52">
        <f t="shared" si="60"/>
        <v>1526</v>
      </c>
      <c r="M487" s="52">
        <f t="shared" si="60"/>
        <v>258</v>
      </c>
      <c r="N487" s="52">
        <f t="shared" si="60"/>
        <v>2418</v>
      </c>
    </row>
    <row r="488" spans="2:14" x14ac:dyDescent="0.25">
      <c r="B488" s="52">
        <v>1993</v>
      </c>
      <c r="C488" s="110">
        <v>1</v>
      </c>
      <c r="D488" s="55">
        <f t="shared" si="57"/>
        <v>184947</v>
      </c>
      <c r="E488" s="53">
        <v>3363</v>
      </c>
      <c r="F488" s="53">
        <v>66585</v>
      </c>
      <c r="G488" s="53">
        <v>62584</v>
      </c>
      <c r="H488" s="53">
        <v>30899</v>
      </c>
      <c r="I488" s="53">
        <v>13522</v>
      </c>
      <c r="J488" s="53">
        <v>4684</v>
      </c>
      <c r="K488" s="53">
        <v>1069</v>
      </c>
      <c r="L488" s="53">
        <v>194</v>
      </c>
      <c r="M488" s="53">
        <v>52</v>
      </c>
      <c r="N488" s="53">
        <v>1995</v>
      </c>
    </row>
    <row r="489" spans="2:14" x14ac:dyDescent="0.25">
      <c r="B489" s="52">
        <v>1993</v>
      </c>
      <c r="C489" s="110">
        <v>2</v>
      </c>
      <c r="D489" s="55">
        <f t="shared" si="57"/>
        <v>137055</v>
      </c>
      <c r="E489" s="53">
        <v>409</v>
      </c>
      <c r="F489" s="53">
        <v>22462</v>
      </c>
      <c r="G489" s="53">
        <v>50417</v>
      </c>
      <c r="H489" s="53">
        <v>36437</v>
      </c>
      <c r="I489" s="53">
        <v>18928</v>
      </c>
      <c r="J489" s="53">
        <v>6700</v>
      </c>
      <c r="K489" s="53">
        <v>1307</v>
      </c>
      <c r="L489" s="53">
        <v>149</v>
      </c>
      <c r="M489" s="53">
        <v>45</v>
      </c>
      <c r="N489" s="53">
        <v>201</v>
      </c>
    </row>
    <row r="490" spans="2:14" x14ac:dyDescent="0.25">
      <c r="B490" s="52">
        <v>1993</v>
      </c>
      <c r="C490" s="110">
        <v>3</v>
      </c>
      <c r="D490" s="55">
        <f t="shared" si="57"/>
        <v>84138</v>
      </c>
      <c r="E490" s="53">
        <v>69</v>
      </c>
      <c r="F490" s="53">
        <v>5607</v>
      </c>
      <c r="G490" s="53">
        <v>26320</v>
      </c>
      <c r="H490" s="53">
        <v>26274</v>
      </c>
      <c r="I490" s="53">
        <v>17259</v>
      </c>
      <c r="J490" s="53">
        <v>7084</v>
      </c>
      <c r="K490" s="53">
        <v>1295</v>
      </c>
      <c r="L490" s="53">
        <v>129</v>
      </c>
      <c r="M490" s="53">
        <v>34</v>
      </c>
      <c r="N490" s="53">
        <v>67</v>
      </c>
    </row>
    <row r="491" spans="2:14" x14ac:dyDescent="0.25">
      <c r="B491" s="52">
        <v>1993</v>
      </c>
      <c r="C491" s="110">
        <v>4</v>
      </c>
      <c r="D491" s="55">
        <f t="shared" si="57"/>
        <v>46759</v>
      </c>
      <c r="E491" s="53">
        <v>21</v>
      </c>
      <c r="F491" s="53">
        <v>1175</v>
      </c>
      <c r="G491" s="53">
        <v>10888</v>
      </c>
      <c r="H491" s="53">
        <v>15997</v>
      </c>
      <c r="I491" s="53">
        <v>11783</v>
      </c>
      <c r="J491" s="53">
        <v>5384</v>
      </c>
      <c r="K491" s="53">
        <v>1314</v>
      </c>
      <c r="L491" s="53">
        <v>139</v>
      </c>
      <c r="M491" s="53">
        <v>27</v>
      </c>
      <c r="N491" s="53">
        <v>31</v>
      </c>
    </row>
    <row r="492" spans="2:14" x14ac:dyDescent="0.25">
      <c r="B492" s="52">
        <v>1993</v>
      </c>
      <c r="C492" s="110">
        <v>5</v>
      </c>
      <c r="D492" s="55">
        <f t="shared" si="57"/>
        <v>26606</v>
      </c>
      <c r="E492" s="53" t="s">
        <v>63</v>
      </c>
      <c r="F492" s="53">
        <v>264</v>
      </c>
      <c r="G492" s="53">
        <v>3741</v>
      </c>
      <c r="H492" s="53">
        <v>9108</v>
      </c>
      <c r="I492" s="53">
        <v>8065</v>
      </c>
      <c r="J492" s="53">
        <v>4137</v>
      </c>
      <c r="K492" s="53">
        <v>1154</v>
      </c>
      <c r="L492" s="53">
        <v>112</v>
      </c>
      <c r="M492" s="53">
        <v>17</v>
      </c>
      <c r="N492" s="53">
        <v>8</v>
      </c>
    </row>
    <row r="493" spans="2:14" x14ac:dyDescent="0.25">
      <c r="B493" s="52">
        <v>1993</v>
      </c>
      <c r="C493" s="110">
        <v>6</v>
      </c>
      <c r="D493" s="55">
        <f t="shared" si="57"/>
        <v>17029</v>
      </c>
      <c r="E493" s="53" t="s">
        <v>63</v>
      </c>
      <c r="F493" s="53">
        <v>98</v>
      </c>
      <c r="G493" s="53">
        <v>1292</v>
      </c>
      <c r="H493" s="53">
        <v>4906</v>
      </c>
      <c r="I493" s="53">
        <v>6006</v>
      </c>
      <c r="J493" s="53">
        <v>3449</v>
      </c>
      <c r="K493" s="53">
        <v>1111</v>
      </c>
      <c r="L493" s="53">
        <v>148</v>
      </c>
      <c r="M493" s="53">
        <v>15</v>
      </c>
      <c r="N493" s="53">
        <v>4</v>
      </c>
    </row>
    <row r="494" spans="2:14" x14ac:dyDescent="0.25">
      <c r="B494" s="52">
        <v>1993</v>
      </c>
      <c r="C494" s="110">
        <v>7</v>
      </c>
      <c r="D494" s="55">
        <f t="shared" si="57"/>
        <v>10326</v>
      </c>
      <c r="E494" s="53" t="s">
        <v>63</v>
      </c>
      <c r="F494" s="53">
        <v>29</v>
      </c>
      <c r="G494" s="53">
        <v>439</v>
      </c>
      <c r="H494" s="53">
        <v>2220</v>
      </c>
      <c r="I494" s="53">
        <v>3882</v>
      </c>
      <c r="J494" s="53">
        <v>2731</v>
      </c>
      <c r="K494" s="53">
        <v>895</v>
      </c>
      <c r="L494" s="53">
        <v>116</v>
      </c>
      <c r="M494" s="53">
        <v>12</v>
      </c>
      <c r="N494" s="53">
        <v>2</v>
      </c>
    </row>
    <row r="495" spans="2:14" x14ac:dyDescent="0.25">
      <c r="B495" s="52">
        <v>1993</v>
      </c>
      <c r="C495" s="110">
        <v>8</v>
      </c>
      <c r="D495" s="55">
        <f t="shared" si="57"/>
        <v>6873</v>
      </c>
      <c r="E495" s="53" t="s">
        <v>63</v>
      </c>
      <c r="F495" s="53">
        <v>11</v>
      </c>
      <c r="G495" s="53">
        <v>168</v>
      </c>
      <c r="H495" s="53">
        <v>999</v>
      </c>
      <c r="I495" s="53">
        <v>2448</v>
      </c>
      <c r="J495" s="53">
        <v>2228</v>
      </c>
      <c r="K495" s="53">
        <v>896</v>
      </c>
      <c r="L495" s="53">
        <v>102</v>
      </c>
      <c r="M495" s="53">
        <v>17</v>
      </c>
      <c r="N495" s="53">
        <v>4</v>
      </c>
    </row>
    <row r="496" spans="2:14" x14ac:dyDescent="0.25">
      <c r="B496" s="52">
        <v>1993</v>
      </c>
      <c r="C496" s="110">
        <v>9</v>
      </c>
      <c r="D496" s="55">
        <f t="shared" si="57"/>
        <v>4175</v>
      </c>
      <c r="E496" s="53" t="s">
        <v>63</v>
      </c>
      <c r="F496" s="53" t="s">
        <v>63</v>
      </c>
      <c r="G496" s="53">
        <v>77</v>
      </c>
      <c r="H496" s="53">
        <v>373</v>
      </c>
      <c r="I496" s="53">
        <v>1295</v>
      </c>
      <c r="J496" s="53">
        <v>1615</v>
      </c>
      <c r="K496" s="53">
        <v>710</v>
      </c>
      <c r="L496" s="53">
        <v>88</v>
      </c>
      <c r="M496" s="53">
        <v>12</v>
      </c>
      <c r="N496" s="53">
        <v>5</v>
      </c>
    </row>
    <row r="497" spans="2:14" x14ac:dyDescent="0.25">
      <c r="B497" s="52">
        <v>1993</v>
      </c>
      <c r="C497" s="110">
        <v>10</v>
      </c>
      <c r="D497" s="55">
        <f t="shared" si="57"/>
        <v>2824</v>
      </c>
      <c r="E497" s="53" t="s">
        <v>63</v>
      </c>
      <c r="F497" s="53" t="s">
        <v>63</v>
      </c>
      <c r="G497" s="53">
        <v>41</v>
      </c>
      <c r="H497" s="53">
        <v>149</v>
      </c>
      <c r="I497" s="53">
        <v>694</v>
      </c>
      <c r="J497" s="53">
        <v>1133</v>
      </c>
      <c r="K497" s="53">
        <v>688</v>
      </c>
      <c r="L497" s="53">
        <v>110</v>
      </c>
      <c r="M497" s="53">
        <v>7</v>
      </c>
      <c r="N497" s="53">
        <v>2</v>
      </c>
    </row>
    <row r="498" spans="2:14" x14ac:dyDescent="0.25">
      <c r="B498" s="52">
        <v>1993</v>
      </c>
      <c r="C498" s="110" t="s">
        <v>64</v>
      </c>
      <c r="D498" s="55">
        <f t="shared" si="57"/>
        <v>3331</v>
      </c>
      <c r="E498" s="53" t="s">
        <v>63</v>
      </c>
      <c r="F498" s="53" t="s">
        <v>63</v>
      </c>
      <c r="G498" s="55">
        <v>19</v>
      </c>
      <c r="H498" s="55">
        <v>77</v>
      </c>
      <c r="I498" s="55">
        <v>508</v>
      </c>
      <c r="J498" s="55">
        <v>1357</v>
      </c>
      <c r="K498" s="55">
        <v>1126</v>
      </c>
      <c r="L498" s="55">
        <v>225</v>
      </c>
      <c r="M498" s="55">
        <v>18</v>
      </c>
      <c r="N498" s="55">
        <v>1</v>
      </c>
    </row>
    <row r="499" spans="2:14" x14ac:dyDescent="0.25">
      <c r="B499" s="52">
        <v>1993</v>
      </c>
      <c r="C499" s="110" t="s">
        <v>65</v>
      </c>
      <c r="D499" s="55">
        <f t="shared" si="57"/>
        <v>107</v>
      </c>
      <c r="E499" s="53" t="s">
        <v>63</v>
      </c>
      <c r="F499" s="53" t="s">
        <v>63</v>
      </c>
      <c r="G499" s="55" t="s">
        <v>63</v>
      </c>
      <c r="H499" s="55" t="s">
        <v>63</v>
      </c>
      <c r="I499" s="55">
        <v>5</v>
      </c>
      <c r="J499" s="55">
        <v>39</v>
      </c>
      <c r="K499" s="55">
        <v>47</v>
      </c>
      <c r="L499" s="55">
        <v>14</v>
      </c>
      <c r="M499" s="55">
        <v>2</v>
      </c>
      <c r="N499" s="55" t="s">
        <v>63</v>
      </c>
    </row>
    <row r="500" spans="2:14" x14ac:dyDescent="0.25">
      <c r="B500" s="52">
        <v>1993</v>
      </c>
      <c r="C500" s="110" t="s">
        <v>66</v>
      </c>
      <c r="D500" s="55">
        <f t="shared" si="57"/>
        <v>0</v>
      </c>
      <c r="E500" s="53" t="s">
        <v>63</v>
      </c>
      <c r="F500" s="53" t="s">
        <v>63</v>
      </c>
      <c r="G500" s="55" t="s">
        <v>63</v>
      </c>
      <c r="H500" s="55" t="s">
        <v>63</v>
      </c>
      <c r="I500" s="55" t="s">
        <v>63</v>
      </c>
      <c r="J500" s="55" t="s">
        <v>63</v>
      </c>
      <c r="K500" s="55" t="s">
        <v>63</v>
      </c>
      <c r="L500" s="55" t="s">
        <v>63</v>
      </c>
      <c r="M500" s="55" t="s">
        <v>63</v>
      </c>
      <c r="N500" s="55" t="s">
        <v>63</v>
      </c>
    </row>
    <row r="501" spans="2:14" x14ac:dyDescent="0.25">
      <c r="B501" s="50">
        <v>1993</v>
      </c>
      <c r="C501" s="111" t="s">
        <v>62</v>
      </c>
      <c r="D501" s="54">
        <f t="shared" si="57"/>
        <v>217</v>
      </c>
      <c r="E501" s="54">
        <v>4</v>
      </c>
      <c r="F501" s="54">
        <v>21</v>
      </c>
      <c r="G501" s="54">
        <v>39</v>
      </c>
      <c r="H501" s="54">
        <v>21</v>
      </c>
      <c r="I501" s="54">
        <v>22</v>
      </c>
      <c r="J501" s="54">
        <v>10</v>
      </c>
      <c r="K501" s="54">
        <v>2</v>
      </c>
      <c r="L501" s="54" t="s">
        <v>63</v>
      </c>
      <c r="M501" s="54" t="s">
        <v>63</v>
      </c>
      <c r="N501" s="54">
        <v>98</v>
      </c>
    </row>
    <row r="502" spans="2:14" x14ac:dyDescent="0.25">
      <c r="B502" s="52">
        <v>1994</v>
      </c>
      <c r="C502" s="109" t="s">
        <v>3</v>
      </c>
      <c r="D502" s="51">
        <f t="shared" si="57"/>
        <v>547819</v>
      </c>
      <c r="E502" s="52">
        <f t="shared" ref="E502:N502" si="61">+SUM(E503:E516)</f>
        <v>4397</v>
      </c>
      <c r="F502" s="52">
        <f t="shared" si="61"/>
        <v>103297</v>
      </c>
      <c r="G502" s="52">
        <f t="shared" si="61"/>
        <v>161389</v>
      </c>
      <c r="H502" s="52">
        <f t="shared" si="61"/>
        <v>132860</v>
      </c>
      <c r="I502" s="52">
        <f t="shared" si="61"/>
        <v>88370</v>
      </c>
      <c r="J502" s="52">
        <f t="shared" si="61"/>
        <v>41944</v>
      </c>
      <c r="K502" s="52">
        <f t="shared" si="61"/>
        <v>12436</v>
      </c>
      <c r="L502" s="52">
        <f t="shared" si="61"/>
        <v>1555</v>
      </c>
      <c r="M502" s="52">
        <f t="shared" si="61"/>
        <v>163</v>
      </c>
      <c r="N502" s="52">
        <f t="shared" si="61"/>
        <v>1408</v>
      </c>
    </row>
    <row r="503" spans="2:14" x14ac:dyDescent="0.25">
      <c r="B503" s="52">
        <v>1994</v>
      </c>
      <c r="C503" s="110">
        <v>1</v>
      </c>
      <c r="D503" s="55">
        <f t="shared" si="57"/>
        <v>191994</v>
      </c>
      <c r="E503" s="53">
        <v>3860</v>
      </c>
      <c r="F503" s="53">
        <v>70794</v>
      </c>
      <c r="G503" s="53">
        <v>64015</v>
      </c>
      <c r="H503" s="53">
        <v>31951</v>
      </c>
      <c r="I503" s="53">
        <v>14162</v>
      </c>
      <c r="J503" s="53">
        <v>4829</v>
      </c>
      <c r="K503" s="53">
        <v>1141</v>
      </c>
      <c r="L503" s="53">
        <v>169</v>
      </c>
      <c r="M503" s="53">
        <v>23</v>
      </c>
      <c r="N503" s="53">
        <v>1050</v>
      </c>
    </row>
    <row r="504" spans="2:14" x14ac:dyDescent="0.25">
      <c r="B504" s="52">
        <v>1994</v>
      </c>
      <c r="C504" s="110">
        <v>2</v>
      </c>
      <c r="D504" s="55">
        <f t="shared" si="57"/>
        <v>143389</v>
      </c>
      <c r="E504" s="53">
        <v>425</v>
      </c>
      <c r="F504" s="53">
        <v>24714</v>
      </c>
      <c r="G504" s="53">
        <v>52277</v>
      </c>
      <c r="H504" s="53">
        <v>37449</v>
      </c>
      <c r="I504" s="53">
        <v>20024</v>
      </c>
      <c r="J504" s="53">
        <v>6832</v>
      </c>
      <c r="K504" s="53">
        <v>1372</v>
      </c>
      <c r="L504" s="53">
        <v>124</v>
      </c>
      <c r="M504" s="53">
        <v>27</v>
      </c>
      <c r="N504" s="53">
        <v>145</v>
      </c>
    </row>
    <row r="505" spans="2:14" x14ac:dyDescent="0.25">
      <c r="B505" s="52">
        <v>1994</v>
      </c>
      <c r="C505" s="110">
        <v>3</v>
      </c>
      <c r="D505" s="55">
        <f t="shared" si="57"/>
        <v>88421</v>
      </c>
      <c r="E505" s="53">
        <v>72</v>
      </c>
      <c r="F505" s="53">
        <v>6079</v>
      </c>
      <c r="G505" s="53">
        <v>27528</v>
      </c>
      <c r="H505" s="53">
        <v>27865</v>
      </c>
      <c r="I505" s="53">
        <v>17944</v>
      </c>
      <c r="J505" s="53">
        <v>7194</v>
      </c>
      <c r="K505" s="53">
        <v>1509</v>
      </c>
      <c r="L505" s="53">
        <v>154</v>
      </c>
      <c r="M505" s="53">
        <v>24</v>
      </c>
      <c r="N505" s="53">
        <v>52</v>
      </c>
    </row>
    <row r="506" spans="2:14" x14ac:dyDescent="0.25">
      <c r="B506" s="52">
        <v>1994</v>
      </c>
      <c r="C506" s="110">
        <v>4</v>
      </c>
      <c r="D506" s="55">
        <f t="shared" si="57"/>
        <v>48530</v>
      </c>
      <c r="E506" s="53">
        <v>29</v>
      </c>
      <c r="F506" s="53">
        <v>1267</v>
      </c>
      <c r="G506" s="53">
        <v>11381</v>
      </c>
      <c r="H506" s="53">
        <v>16732</v>
      </c>
      <c r="I506" s="53">
        <v>12052</v>
      </c>
      <c r="J506" s="53">
        <v>5564</v>
      </c>
      <c r="K506" s="53">
        <v>1343</v>
      </c>
      <c r="L506" s="53">
        <v>121</v>
      </c>
      <c r="M506" s="53">
        <v>12</v>
      </c>
      <c r="N506" s="53">
        <v>29</v>
      </c>
    </row>
    <row r="507" spans="2:14" x14ac:dyDescent="0.25">
      <c r="B507" s="52">
        <v>1994</v>
      </c>
      <c r="C507" s="110">
        <v>5</v>
      </c>
      <c r="D507" s="55">
        <f t="shared" si="57"/>
        <v>28124</v>
      </c>
      <c r="E507" s="53" t="s">
        <v>63</v>
      </c>
      <c r="F507" s="53">
        <v>271</v>
      </c>
      <c r="G507" s="53">
        <v>4070</v>
      </c>
      <c r="H507" s="53">
        <v>9664</v>
      </c>
      <c r="I507" s="53">
        <v>8476</v>
      </c>
      <c r="J507" s="53">
        <v>4280</v>
      </c>
      <c r="K507" s="53">
        <v>1196</v>
      </c>
      <c r="L507" s="53">
        <v>138</v>
      </c>
      <c r="M507" s="53">
        <v>16</v>
      </c>
      <c r="N507" s="53">
        <v>13</v>
      </c>
    </row>
    <row r="508" spans="2:14" x14ac:dyDescent="0.25">
      <c r="B508" s="52">
        <v>1994</v>
      </c>
      <c r="C508" s="110">
        <v>6</v>
      </c>
      <c r="D508" s="55">
        <f t="shared" si="57"/>
        <v>17762</v>
      </c>
      <c r="E508" s="53" t="s">
        <v>63</v>
      </c>
      <c r="F508" s="53">
        <v>81</v>
      </c>
      <c r="G508" s="53">
        <v>1353</v>
      </c>
      <c r="H508" s="53">
        <v>5272</v>
      </c>
      <c r="I508" s="53">
        <v>6142</v>
      </c>
      <c r="J508" s="53">
        <v>3660</v>
      </c>
      <c r="K508" s="53">
        <v>1103</v>
      </c>
      <c r="L508" s="53">
        <v>131</v>
      </c>
      <c r="M508" s="53">
        <v>11</v>
      </c>
      <c r="N508" s="53">
        <v>9</v>
      </c>
    </row>
    <row r="509" spans="2:14" x14ac:dyDescent="0.25">
      <c r="B509" s="52">
        <v>1994</v>
      </c>
      <c r="C509" s="110">
        <v>7</v>
      </c>
      <c r="D509" s="55">
        <f t="shared" si="57"/>
        <v>10892</v>
      </c>
      <c r="E509" s="53" t="s">
        <v>63</v>
      </c>
      <c r="F509" s="53">
        <v>37</v>
      </c>
      <c r="G509" s="53">
        <v>431</v>
      </c>
      <c r="H509" s="53">
        <v>2264</v>
      </c>
      <c r="I509" s="53">
        <v>4137</v>
      </c>
      <c r="J509" s="53">
        <v>2859</v>
      </c>
      <c r="K509" s="53">
        <v>1039</v>
      </c>
      <c r="L509" s="53">
        <v>111</v>
      </c>
      <c r="M509" s="53">
        <v>10</v>
      </c>
      <c r="N509" s="53">
        <v>4</v>
      </c>
    </row>
    <row r="510" spans="2:14" x14ac:dyDescent="0.25">
      <c r="B510" s="52">
        <v>1994</v>
      </c>
      <c r="C510" s="110">
        <v>8</v>
      </c>
      <c r="D510" s="55">
        <f t="shared" si="57"/>
        <v>7286</v>
      </c>
      <c r="E510" s="53" t="s">
        <v>63</v>
      </c>
      <c r="F510" s="53">
        <v>15</v>
      </c>
      <c r="G510" s="53">
        <v>176</v>
      </c>
      <c r="H510" s="53">
        <v>988</v>
      </c>
      <c r="I510" s="53">
        <v>2669</v>
      </c>
      <c r="J510" s="53">
        <v>2358</v>
      </c>
      <c r="K510" s="53">
        <v>958</v>
      </c>
      <c r="L510" s="53">
        <v>112</v>
      </c>
      <c r="M510" s="53">
        <v>6</v>
      </c>
      <c r="N510" s="53">
        <v>4</v>
      </c>
    </row>
    <row r="511" spans="2:14" x14ac:dyDescent="0.25">
      <c r="B511" s="52">
        <v>1994</v>
      </c>
      <c r="C511" s="110">
        <v>9</v>
      </c>
      <c r="D511" s="55">
        <f t="shared" si="57"/>
        <v>4408</v>
      </c>
      <c r="E511" s="53" t="s">
        <v>63</v>
      </c>
      <c r="F511" s="53" t="s">
        <v>63</v>
      </c>
      <c r="G511" s="53">
        <v>67</v>
      </c>
      <c r="H511" s="53">
        <v>389</v>
      </c>
      <c r="I511" s="53">
        <v>1467</v>
      </c>
      <c r="J511" s="53">
        <v>1639</v>
      </c>
      <c r="K511" s="53">
        <v>748</v>
      </c>
      <c r="L511" s="53">
        <v>89</v>
      </c>
      <c r="M511" s="53">
        <v>7</v>
      </c>
      <c r="N511" s="53">
        <v>2</v>
      </c>
    </row>
    <row r="512" spans="2:14" x14ac:dyDescent="0.25">
      <c r="B512" s="52">
        <v>1994</v>
      </c>
      <c r="C512" s="110">
        <v>10</v>
      </c>
      <c r="D512" s="55">
        <f t="shared" si="57"/>
        <v>3032</v>
      </c>
      <c r="E512" s="53" t="s">
        <v>63</v>
      </c>
      <c r="F512" s="53" t="s">
        <v>63</v>
      </c>
      <c r="G512" s="53">
        <v>31</v>
      </c>
      <c r="H512" s="53">
        <v>161</v>
      </c>
      <c r="I512" s="53">
        <v>747</v>
      </c>
      <c r="J512" s="53">
        <v>1258</v>
      </c>
      <c r="K512" s="53">
        <v>687</v>
      </c>
      <c r="L512" s="53">
        <v>138</v>
      </c>
      <c r="M512" s="53">
        <v>9</v>
      </c>
      <c r="N512" s="53">
        <v>1</v>
      </c>
    </row>
    <row r="513" spans="2:14" x14ac:dyDescent="0.25">
      <c r="B513" s="52">
        <v>1994</v>
      </c>
      <c r="C513" s="110" t="s">
        <v>64</v>
      </c>
      <c r="D513" s="55">
        <f t="shared" si="57"/>
        <v>3577</v>
      </c>
      <c r="E513" s="53" t="s">
        <v>63</v>
      </c>
      <c r="F513" s="53" t="s">
        <v>63</v>
      </c>
      <c r="G513" s="55">
        <v>15</v>
      </c>
      <c r="H513" s="55">
        <v>77</v>
      </c>
      <c r="I513" s="55">
        <v>528</v>
      </c>
      <c r="J513" s="55">
        <v>1425</v>
      </c>
      <c r="K513" s="55">
        <v>1263</v>
      </c>
      <c r="L513" s="55">
        <v>250</v>
      </c>
      <c r="M513" s="55">
        <v>16</v>
      </c>
      <c r="N513" s="55">
        <v>3</v>
      </c>
    </row>
    <row r="514" spans="2:14" x14ac:dyDescent="0.25">
      <c r="B514" s="52">
        <v>1994</v>
      </c>
      <c r="C514" s="110" t="s">
        <v>65</v>
      </c>
      <c r="D514" s="55">
        <f t="shared" si="57"/>
        <v>127</v>
      </c>
      <c r="E514" s="53" t="s">
        <v>63</v>
      </c>
      <c r="F514" s="53" t="s">
        <v>63</v>
      </c>
      <c r="G514" s="55" t="s">
        <v>63</v>
      </c>
      <c r="H514" s="55" t="s">
        <v>63</v>
      </c>
      <c r="I514" s="55">
        <v>7</v>
      </c>
      <c r="J514" s="55">
        <v>37</v>
      </c>
      <c r="K514" s="55">
        <v>66</v>
      </c>
      <c r="L514" s="55">
        <v>15</v>
      </c>
      <c r="M514" s="55">
        <v>2</v>
      </c>
      <c r="N514" s="55" t="s">
        <v>63</v>
      </c>
    </row>
    <row r="515" spans="2:14" x14ac:dyDescent="0.25">
      <c r="B515" s="52">
        <v>1994</v>
      </c>
      <c r="C515" s="110" t="s">
        <v>66</v>
      </c>
      <c r="D515" s="55">
        <f t="shared" si="57"/>
        <v>0</v>
      </c>
      <c r="E515" s="53" t="s">
        <v>63</v>
      </c>
      <c r="F515" s="53" t="s">
        <v>63</v>
      </c>
      <c r="G515" s="55" t="s">
        <v>63</v>
      </c>
      <c r="H515" s="55" t="s">
        <v>63</v>
      </c>
      <c r="I515" s="55" t="s">
        <v>63</v>
      </c>
      <c r="J515" s="55" t="s">
        <v>63</v>
      </c>
      <c r="K515" s="55" t="s">
        <v>63</v>
      </c>
      <c r="L515" s="55" t="s">
        <v>63</v>
      </c>
      <c r="M515" s="55" t="s">
        <v>63</v>
      </c>
      <c r="N515" s="55" t="s">
        <v>63</v>
      </c>
    </row>
    <row r="516" spans="2:14" x14ac:dyDescent="0.25">
      <c r="B516" s="50">
        <v>1994</v>
      </c>
      <c r="C516" s="111" t="s">
        <v>62</v>
      </c>
      <c r="D516" s="54">
        <f t="shared" si="57"/>
        <v>277</v>
      </c>
      <c r="E516" s="54">
        <v>11</v>
      </c>
      <c r="F516" s="54">
        <v>39</v>
      </c>
      <c r="G516" s="54">
        <v>45</v>
      </c>
      <c r="H516" s="54">
        <v>48</v>
      </c>
      <c r="I516" s="54">
        <v>15</v>
      </c>
      <c r="J516" s="54">
        <v>9</v>
      </c>
      <c r="K516" s="54">
        <v>11</v>
      </c>
      <c r="L516" s="54">
        <v>3</v>
      </c>
      <c r="M516" s="54" t="s">
        <v>63</v>
      </c>
      <c r="N516" s="54">
        <v>96</v>
      </c>
    </row>
    <row r="517" spans="2:14" x14ac:dyDescent="0.25">
      <c r="B517" s="52">
        <v>1995</v>
      </c>
      <c r="C517" s="109" t="s">
        <v>3</v>
      </c>
      <c r="D517" s="51">
        <f t="shared" si="57"/>
        <v>520584</v>
      </c>
      <c r="E517" s="52">
        <f t="shared" ref="E517:N517" si="62">+SUM(E518:E531)</f>
        <v>4067</v>
      </c>
      <c r="F517" s="52">
        <f t="shared" si="62"/>
        <v>98378</v>
      </c>
      <c r="G517" s="52">
        <f t="shared" si="62"/>
        <v>151839</v>
      </c>
      <c r="H517" s="52">
        <f t="shared" si="62"/>
        <v>125100</v>
      </c>
      <c r="I517" s="52">
        <f t="shared" si="62"/>
        <v>83830</v>
      </c>
      <c r="J517" s="52">
        <f t="shared" si="62"/>
        <v>40873</v>
      </c>
      <c r="K517" s="52">
        <f t="shared" si="62"/>
        <v>12403</v>
      </c>
      <c r="L517" s="52">
        <f t="shared" si="62"/>
        <v>1553</v>
      </c>
      <c r="M517" s="52">
        <f t="shared" si="62"/>
        <v>231</v>
      </c>
      <c r="N517" s="52">
        <f t="shared" si="62"/>
        <v>2310</v>
      </c>
    </row>
    <row r="518" spans="2:14" x14ac:dyDescent="0.25">
      <c r="B518" s="52">
        <v>1995</v>
      </c>
      <c r="C518" s="110">
        <v>1</v>
      </c>
      <c r="D518" s="55">
        <f t="shared" si="57"/>
        <v>180026</v>
      </c>
      <c r="E518" s="53">
        <v>3472</v>
      </c>
      <c r="F518" s="53">
        <v>66333</v>
      </c>
      <c r="G518" s="53">
        <v>59285</v>
      </c>
      <c r="H518" s="53">
        <v>29504</v>
      </c>
      <c r="I518" s="53">
        <v>13506</v>
      </c>
      <c r="J518" s="53">
        <v>4733</v>
      </c>
      <c r="K518" s="53">
        <v>1103</v>
      </c>
      <c r="L518" s="53">
        <v>160</v>
      </c>
      <c r="M518" s="53">
        <v>47</v>
      </c>
      <c r="N518" s="53">
        <v>1883</v>
      </c>
    </row>
    <row r="519" spans="2:14" x14ac:dyDescent="0.25">
      <c r="B519" s="52">
        <v>1995</v>
      </c>
      <c r="C519" s="110">
        <v>2</v>
      </c>
      <c r="D519" s="55">
        <f t="shared" ref="D519:D582" si="63">+SUM(E519:N519)</f>
        <v>135528</v>
      </c>
      <c r="E519" s="53">
        <v>445</v>
      </c>
      <c r="F519" s="53">
        <v>23870</v>
      </c>
      <c r="G519" s="53">
        <v>48513</v>
      </c>
      <c r="H519" s="53">
        <v>35018</v>
      </c>
      <c r="I519" s="53">
        <v>19088</v>
      </c>
      <c r="J519" s="53">
        <v>6846</v>
      </c>
      <c r="K519" s="53">
        <v>1417</v>
      </c>
      <c r="L519" s="53">
        <v>147</v>
      </c>
      <c r="M519" s="53">
        <v>34</v>
      </c>
      <c r="N519" s="53">
        <v>150</v>
      </c>
    </row>
    <row r="520" spans="2:14" x14ac:dyDescent="0.25">
      <c r="B520" s="52">
        <v>1995</v>
      </c>
      <c r="C520" s="110">
        <v>3</v>
      </c>
      <c r="D520" s="55">
        <f t="shared" si="63"/>
        <v>85268</v>
      </c>
      <c r="E520" s="53">
        <v>90</v>
      </c>
      <c r="F520" s="53">
        <v>6110</v>
      </c>
      <c r="G520" s="53">
        <v>26566</v>
      </c>
      <c r="H520" s="53">
        <v>26529</v>
      </c>
      <c r="I520" s="53">
        <v>17037</v>
      </c>
      <c r="J520" s="53">
        <v>7256</v>
      </c>
      <c r="K520" s="53">
        <v>1430</v>
      </c>
      <c r="L520" s="53">
        <v>142</v>
      </c>
      <c r="M520" s="53">
        <v>26</v>
      </c>
      <c r="N520" s="53">
        <v>82</v>
      </c>
    </row>
    <row r="521" spans="2:14" x14ac:dyDescent="0.25">
      <c r="B521" s="52">
        <v>1995</v>
      </c>
      <c r="C521" s="110">
        <v>4</v>
      </c>
      <c r="D521" s="55">
        <f t="shared" si="63"/>
        <v>47585</v>
      </c>
      <c r="E521" s="53">
        <v>39</v>
      </c>
      <c r="F521" s="53">
        <v>1467</v>
      </c>
      <c r="G521" s="53">
        <v>11303</v>
      </c>
      <c r="H521" s="53">
        <v>16046</v>
      </c>
      <c r="I521" s="53">
        <v>11604</v>
      </c>
      <c r="J521" s="53">
        <v>5484</v>
      </c>
      <c r="K521" s="53">
        <v>1411</v>
      </c>
      <c r="L521" s="53">
        <v>159</v>
      </c>
      <c r="M521" s="53">
        <v>24</v>
      </c>
      <c r="N521" s="53">
        <v>48</v>
      </c>
    </row>
    <row r="522" spans="2:14" x14ac:dyDescent="0.25">
      <c r="B522" s="52">
        <v>1995</v>
      </c>
      <c r="C522" s="110">
        <v>5</v>
      </c>
      <c r="D522" s="55">
        <f t="shared" si="63"/>
        <v>26894</v>
      </c>
      <c r="E522" s="53">
        <v>10</v>
      </c>
      <c r="F522" s="53">
        <v>337</v>
      </c>
      <c r="G522" s="53">
        <v>4007</v>
      </c>
      <c r="H522" s="53">
        <v>9117</v>
      </c>
      <c r="I522" s="53">
        <v>7869</v>
      </c>
      <c r="J522" s="53">
        <v>4163</v>
      </c>
      <c r="K522" s="53">
        <v>1248</v>
      </c>
      <c r="L522" s="53">
        <v>99</v>
      </c>
      <c r="M522" s="53">
        <v>20</v>
      </c>
      <c r="N522" s="53">
        <v>24</v>
      </c>
    </row>
    <row r="523" spans="2:14" x14ac:dyDescent="0.25">
      <c r="B523" s="52">
        <v>1995</v>
      </c>
      <c r="C523" s="110">
        <v>6</v>
      </c>
      <c r="D523" s="55">
        <f t="shared" si="63"/>
        <v>17223</v>
      </c>
      <c r="E523" s="53">
        <v>4</v>
      </c>
      <c r="F523" s="53">
        <v>118</v>
      </c>
      <c r="G523" s="53">
        <v>1328</v>
      </c>
      <c r="H523" s="53">
        <v>4960</v>
      </c>
      <c r="I523" s="53">
        <v>5901</v>
      </c>
      <c r="J523" s="53">
        <v>3533</v>
      </c>
      <c r="K523" s="53">
        <v>1208</v>
      </c>
      <c r="L523" s="53">
        <v>137</v>
      </c>
      <c r="M523" s="53">
        <v>22</v>
      </c>
      <c r="N523" s="53">
        <v>12</v>
      </c>
    </row>
    <row r="524" spans="2:14" x14ac:dyDescent="0.25">
      <c r="B524" s="52">
        <v>1995</v>
      </c>
      <c r="C524" s="110">
        <v>7</v>
      </c>
      <c r="D524" s="55">
        <f t="shared" si="63"/>
        <v>10372</v>
      </c>
      <c r="E524" s="53">
        <v>1</v>
      </c>
      <c r="F524" s="53">
        <v>54</v>
      </c>
      <c r="G524" s="53">
        <v>466</v>
      </c>
      <c r="H524" s="53">
        <v>2199</v>
      </c>
      <c r="I524" s="53">
        <v>3879</v>
      </c>
      <c r="J524" s="53">
        <v>2668</v>
      </c>
      <c r="K524" s="53">
        <v>969</v>
      </c>
      <c r="L524" s="53">
        <v>119</v>
      </c>
      <c r="M524" s="53">
        <v>8</v>
      </c>
      <c r="N524" s="53">
        <v>9</v>
      </c>
    </row>
    <row r="525" spans="2:14" x14ac:dyDescent="0.25">
      <c r="B525" s="52">
        <v>1995</v>
      </c>
      <c r="C525" s="110">
        <v>8</v>
      </c>
      <c r="D525" s="55">
        <f t="shared" si="63"/>
        <v>6746</v>
      </c>
      <c r="E525" s="53">
        <v>1</v>
      </c>
      <c r="F525" s="53">
        <v>26</v>
      </c>
      <c r="G525" s="53">
        <v>154</v>
      </c>
      <c r="H525" s="53">
        <v>1036</v>
      </c>
      <c r="I525" s="53">
        <v>2358</v>
      </c>
      <c r="J525" s="53">
        <v>2151</v>
      </c>
      <c r="K525" s="53">
        <v>894</v>
      </c>
      <c r="L525" s="53">
        <v>111</v>
      </c>
      <c r="M525" s="53">
        <v>11</v>
      </c>
      <c r="N525" s="53">
        <v>4</v>
      </c>
    </row>
    <row r="526" spans="2:14" x14ac:dyDescent="0.25">
      <c r="B526" s="52">
        <v>1995</v>
      </c>
      <c r="C526" s="110">
        <v>9</v>
      </c>
      <c r="D526" s="55">
        <f t="shared" si="63"/>
        <v>4138</v>
      </c>
      <c r="E526" s="53" t="s">
        <v>63</v>
      </c>
      <c r="F526" s="53">
        <v>13</v>
      </c>
      <c r="G526" s="53">
        <v>89</v>
      </c>
      <c r="H526" s="53">
        <v>388</v>
      </c>
      <c r="I526" s="53">
        <v>1283</v>
      </c>
      <c r="J526" s="53">
        <v>1493</v>
      </c>
      <c r="K526" s="53">
        <v>750</v>
      </c>
      <c r="L526" s="53">
        <v>107</v>
      </c>
      <c r="M526" s="53">
        <v>12</v>
      </c>
      <c r="N526" s="53">
        <v>3</v>
      </c>
    </row>
    <row r="527" spans="2:14" x14ac:dyDescent="0.25">
      <c r="B527" s="52">
        <v>1995</v>
      </c>
      <c r="C527" s="110">
        <v>10</v>
      </c>
      <c r="D527" s="55">
        <f t="shared" si="63"/>
        <v>2881</v>
      </c>
      <c r="E527" s="53">
        <v>2</v>
      </c>
      <c r="F527" s="53">
        <v>15</v>
      </c>
      <c r="G527" s="53">
        <v>56</v>
      </c>
      <c r="H527" s="53">
        <v>165</v>
      </c>
      <c r="I527" s="53">
        <v>699</v>
      </c>
      <c r="J527" s="53">
        <v>1142</v>
      </c>
      <c r="K527" s="53">
        <v>669</v>
      </c>
      <c r="L527" s="53">
        <v>120</v>
      </c>
      <c r="M527" s="53">
        <v>10</v>
      </c>
      <c r="N527" s="53">
        <v>3</v>
      </c>
    </row>
    <row r="528" spans="2:14" x14ac:dyDescent="0.25">
      <c r="B528" s="52">
        <v>1995</v>
      </c>
      <c r="C528" s="110" t="s">
        <v>64</v>
      </c>
      <c r="D528" s="55">
        <f t="shared" si="63"/>
        <v>3515</v>
      </c>
      <c r="E528" s="55" t="s">
        <v>63</v>
      </c>
      <c r="F528" s="55">
        <v>4</v>
      </c>
      <c r="G528" s="55">
        <v>32</v>
      </c>
      <c r="H528" s="55">
        <v>96</v>
      </c>
      <c r="I528" s="55">
        <v>558</v>
      </c>
      <c r="J528" s="55">
        <v>1352</v>
      </c>
      <c r="K528" s="55">
        <v>1227</v>
      </c>
      <c r="L528" s="55">
        <v>228</v>
      </c>
      <c r="M528" s="55">
        <v>15</v>
      </c>
      <c r="N528" s="55">
        <v>3</v>
      </c>
    </row>
    <row r="529" spans="2:14" x14ac:dyDescent="0.25">
      <c r="B529" s="52">
        <v>1995</v>
      </c>
      <c r="C529" s="110" t="s">
        <v>65</v>
      </c>
      <c r="D529" s="55">
        <f t="shared" si="63"/>
        <v>140</v>
      </c>
      <c r="E529" s="55" t="s">
        <v>63</v>
      </c>
      <c r="F529" s="55" t="s">
        <v>63</v>
      </c>
      <c r="G529" s="55" t="s">
        <v>63</v>
      </c>
      <c r="H529" s="55" t="s">
        <v>63</v>
      </c>
      <c r="I529" s="55">
        <v>14</v>
      </c>
      <c r="J529" s="55">
        <v>35</v>
      </c>
      <c r="K529" s="55">
        <v>70</v>
      </c>
      <c r="L529" s="55">
        <v>19</v>
      </c>
      <c r="M529" s="55">
        <v>2</v>
      </c>
      <c r="N529" s="55" t="s">
        <v>63</v>
      </c>
    </row>
    <row r="530" spans="2:14" x14ac:dyDescent="0.25">
      <c r="B530" s="52">
        <v>1995</v>
      </c>
      <c r="C530" s="110" t="s">
        <v>66</v>
      </c>
      <c r="D530" s="55">
        <f t="shared" si="63"/>
        <v>0</v>
      </c>
      <c r="E530" s="55" t="s">
        <v>63</v>
      </c>
      <c r="F530" s="55" t="s">
        <v>63</v>
      </c>
      <c r="G530" s="55" t="s">
        <v>63</v>
      </c>
      <c r="H530" s="55" t="s">
        <v>63</v>
      </c>
      <c r="I530" s="55" t="s">
        <v>63</v>
      </c>
      <c r="J530" s="55" t="s">
        <v>63</v>
      </c>
      <c r="K530" s="55" t="s">
        <v>63</v>
      </c>
      <c r="L530" s="55" t="s">
        <v>63</v>
      </c>
      <c r="M530" s="55" t="s">
        <v>63</v>
      </c>
      <c r="N530" s="55" t="s">
        <v>63</v>
      </c>
    </row>
    <row r="531" spans="2:14" x14ac:dyDescent="0.25">
      <c r="B531" s="50">
        <v>1995</v>
      </c>
      <c r="C531" s="111" t="s">
        <v>62</v>
      </c>
      <c r="D531" s="54">
        <f t="shared" si="63"/>
        <v>268</v>
      </c>
      <c r="E531" s="54">
        <v>3</v>
      </c>
      <c r="F531" s="54">
        <v>31</v>
      </c>
      <c r="G531" s="54">
        <v>40</v>
      </c>
      <c r="H531" s="54">
        <v>42</v>
      </c>
      <c r="I531" s="54">
        <v>34</v>
      </c>
      <c r="J531" s="54">
        <v>17</v>
      </c>
      <c r="K531" s="54">
        <v>7</v>
      </c>
      <c r="L531" s="54">
        <v>5</v>
      </c>
      <c r="M531" s="54" t="s">
        <v>63</v>
      </c>
      <c r="N531" s="54">
        <v>89</v>
      </c>
    </row>
    <row r="532" spans="2:14" x14ac:dyDescent="0.25">
      <c r="B532" s="52">
        <v>1996</v>
      </c>
      <c r="C532" s="109" t="s">
        <v>3</v>
      </c>
      <c r="D532" s="51">
        <f t="shared" si="63"/>
        <v>497975</v>
      </c>
      <c r="E532" s="52">
        <f t="shared" ref="E532:N532" si="64">+SUM(E533:E546)</f>
        <v>3716</v>
      </c>
      <c r="F532" s="52">
        <f t="shared" si="64"/>
        <v>95183</v>
      </c>
      <c r="G532" s="52">
        <f t="shared" si="64"/>
        <v>143726</v>
      </c>
      <c r="H532" s="52">
        <f t="shared" si="64"/>
        <v>118314</v>
      </c>
      <c r="I532" s="52">
        <f t="shared" si="64"/>
        <v>79152</v>
      </c>
      <c r="J532" s="52">
        <f t="shared" si="64"/>
        <v>39025</v>
      </c>
      <c r="K532" s="52">
        <f t="shared" si="64"/>
        <v>11618</v>
      </c>
      <c r="L532" s="52">
        <f t="shared" si="64"/>
        <v>1499</v>
      </c>
      <c r="M532" s="52">
        <f t="shared" si="64"/>
        <v>5742</v>
      </c>
      <c r="N532" s="52">
        <f t="shared" si="64"/>
        <v>0</v>
      </c>
    </row>
    <row r="533" spans="2:14" x14ac:dyDescent="0.25">
      <c r="B533" s="52">
        <v>1996</v>
      </c>
      <c r="C533" s="110">
        <v>1</v>
      </c>
      <c r="D533" s="55">
        <f t="shared" si="63"/>
        <v>169001</v>
      </c>
      <c r="E533" s="53">
        <v>3178</v>
      </c>
      <c r="F533" s="53">
        <v>62893</v>
      </c>
      <c r="G533" s="53">
        <v>54228</v>
      </c>
      <c r="H533" s="53">
        <v>27648</v>
      </c>
      <c r="I533" s="53">
        <v>12767</v>
      </c>
      <c r="J533" s="53">
        <v>4472</v>
      </c>
      <c r="K533" s="53">
        <v>1054</v>
      </c>
      <c r="L533" s="53">
        <v>119</v>
      </c>
      <c r="M533" s="53">
        <v>2642</v>
      </c>
      <c r="N533" s="55" t="s">
        <v>63</v>
      </c>
    </row>
    <row r="534" spans="2:14" x14ac:dyDescent="0.25">
      <c r="B534" s="52">
        <v>1996</v>
      </c>
      <c r="C534" s="110">
        <v>2</v>
      </c>
      <c r="D534" s="55">
        <f t="shared" si="63"/>
        <v>132213</v>
      </c>
      <c r="E534" s="53">
        <v>380</v>
      </c>
      <c r="F534" s="53">
        <v>23694</v>
      </c>
      <c r="G534" s="53">
        <v>47137</v>
      </c>
      <c r="H534" s="53">
        <v>33589</v>
      </c>
      <c r="I534" s="53">
        <v>18224</v>
      </c>
      <c r="J534" s="53">
        <v>6836</v>
      </c>
      <c r="K534" s="53">
        <v>1200</v>
      </c>
      <c r="L534" s="53">
        <v>108</v>
      </c>
      <c r="M534" s="53">
        <v>1045</v>
      </c>
      <c r="N534" s="55" t="s">
        <v>63</v>
      </c>
    </row>
    <row r="535" spans="2:14" x14ac:dyDescent="0.25">
      <c r="B535" s="52">
        <v>1996</v>
      </c>
      <c r="C535" s="110">
        <v>3</v>
      </c>
      <c r="D535" s="55">
        <f t="shared" si="63"/>
        <v>82091</v>
      </c>
      <c r="E535" s="53">
        <v>88</v>
      </c>
      <c r="F535" s="53">
        <v>6389</v>
      </c>
      <c r="G535" s="53">
        <v>25502</v>
      </c>
      <c r="H535" s="53">
        <v>24957</v>
      </c>
      <c r="I535" s="53">
        <v>15992</v>
      </c>
      <c r="J535" s="53">
        <v>6858</v>
      </c>
      <c r="K535" s="53">
        <v>1488</v>
      </c>
      <c r="L535" s="53">
        <v>146</v>
      </c>
      <c r="M535" s="53">
        <v>671</v>
      </c>
      <c r="N535" s="55" t="s">
        <v>63</v>
      </c>
    </row>
    <row r="536" spans="2:14" x14ac:dyDescent="0.25">
      <c r="B536" s="52">
        <v>1996</v>
      </c>
      <c r="C536" s="110">
        <v>4</v>
      </c>
      <c r="D536" s="55">
        <f t="shared" si="63"/>
        <v>44619</v>
      </c>
      <c r="E536" s="53">
        <v>31</v>
      </c>
      <c r="F536" s="53">
        <v>1522</v>
      </c>
      <c r="G536" s="53">
        <v>10582</v>
      </c>
      <c r="H536" s="53">
        <v>14907</v>
      </c>
      <c r="I536" s="53">
        <v>10664</v>
      </c>
      <c r="J536" s="53">
        <v>5002</v>
      </c>
      <c r="K536" s="53">
        <v>1376</v>
      </c>
      <c r="L536" s="53">
        <v>137</v>
      </c>
      <c r="M536" s="53">
        <v>398</v>
      </c>
      <c r="N536" s="55" t="s">
        <v>63</v>
      </c>
    </row>
    <row r="537" spans="2:14" x14ac:dyDescent="0.25">
      <c r="B537" s="52">
        <v>1996</v>
      </c>
      <c r="C537" s="110">
        <v>5</v>
      </c>
      <c r="D537" s="55">
        <f t="shared" si="63"/>
        <v>26185</v>
      </c>
      <c r="E537" s="53">
        <v>13</v>
      </c>
      <c r="F537" s="53">
        <v>393</v>
      </c>
      <c r="G537" s="53">
        <v>4046</v>
      </c>
      <c r="H537" s="53">
        <v>8678</v>
      </c>
      <c r="I537" s="53">
        <v>7507</v>
      </c>
      <c r="J537" s="53">
        <v>3984</v>
      </c>
      <c r="K537" s="53">
        <v>1156</v>
      </c>
      <c r="L537" s="53">
        <v>134</v>
      </c>
      <c r="M537" s="53">
        <v>274</v>
      </c>
      <c r="N537" s="55" t="s">
        <v>63</v>
      </c>
    </row>
    <row r="538" spans="2:14" x14ac:dyDescent="0.25">
      <c r="B538" s="52">
        <v>1996</v>
      </c>
      <c r="C538" s="110">
        <v>6</v>
      </c>
      <c r="D538" s="55">
        <f t="shared" si="63"/>
        <v>16569</v>
      </c>
      <c r="E538" s="53">
        <v>5</v>
      </c>
      <c r="F538" s="53">
        <v>151</v>
      </c>
      <c r="G538" s="53">
        <v>1370</v>
      </c>
      <c r="H538" s="53">
        <v>4806</v>
      </c>
      <c r="I538" s="53">
        <v>5538</v>
      </c>
      <c r="J538" s="53">
        <v>3358</v>
      </c>
      <c r="K538" s="53">
        <v>1028</v>
      </c>
      <c r="L538" s="53">
        <v>129</v>
      </c>
      <c r="M538" s="53">
        <v>184</v>
      </c>
      <c r="N538" s="55" t="s">
        <v>63</v>
      </c>
    </row>
    <row r="539" spans="2:14" x14ac:dyDescent="0.25">
      <c r="B539" s="52">
        <v>1996</v>
      </c>
      <c r="C539" s="110">
        <v>7</v>
      </c>
      <c r="D539" s="55">
        <f t="shared" si="63"/>
        <v>9903</v>
      </c>
      <c r="E539" s="53">
        <v>5</v>
      </c>
      <c r="F539" s="53">
        <v>60</v>
      </c>
      <c r="G539" s="53">
        <v>412</v>
      </c>
      <c r="H539" s="53">
        <v>2166</v>
      </c>
      <c r="I539" s="53">
        <v>3526</v>
      </c>
      <c r="J539" s="53">
        <v>2548</v>
      </c>
      <c r="K539" s="53">
        <v>950</v>
      </c>
      <c r="L539" s="53">
        <v>117</v>
      </c>
      <c r="M539" s="53">
        <v>119</v>
      </c>
      <c r="N539" s="55" t="s">
        <v>63</v>
      </c>
    </row>
    <row r="540" spans="2:14" x14ac:dyDescent="0.25">
      <c r="B540" s="52">
        <v>1996</v>
      </c>
      <c r="C540" s="110">
        <v>8</v>
      </c>
      <c r="D540" s="55">
        <f t="shared" si="63"/>
        <v>6639</v>
      </c>
      <c r="E540" s="53">
        <v>5</v>
      </c>
      <c r="F540" s="53">
        <v>19</v>
      </c>
      <c r="G540" s="53">
        <v>212</v>
      </c>
      <c r="H540" s="53">
        <v>899</v>
      </c>
      <c r="I540" s="53">
        <v>2324</v>
      </c>
      <c r="J540" s="53">
        <v>2093</v>
      </c>
      <c r="K540" s="53">
        <v>841</v>
      </c>
      <c r="L540" s="53">
        <v>133</v>
      </c>
      <c r="M540" s="53">
        <v>113</v>
      </c>
      <c r="N540" s="55" t="s">
        <v>63</v>
      </c>
    </row>
    <row r="541" spans="2:14" x14ac:dyDescent="0.25">
      <c r="B541" s="52">
        <v>1996</v>
      </c>
      <c r="C541" s="110">
        <v>9</v>
      </c>
      <c r="D541" s="55">
        <f t="shared" si="63"/>
        <v>4110</v>
      </c>
      <c r="E541" s="53">
        <v>2</v>
      </c>
      <c r="F541" s="53">
        <v>11</v>
      </c>
      <c r="G541" s="53">
        <v>78</v>
      </c>
      <c r="H541" s="53">
        <v>351</v>
      </c>
      <c r="I541" s="53">
        <v>1329</v>
      </c>
      <c r="J541" s="53">
        <v>1496</v>
      </c>
      <c r="K541" s="53">
        <v>681</v>
      </c>
      <c r="L541" s="53">
        <v>95</v>
      </c>
      <c r="M541" s="53">
        <v>67</v>
      </c>
      <c r="N541" s="55" t="s">
        <v>63</v>
      </c>
    </row>
    <row r="542" spans="2:14" x14ac:dyDescent="0.25">
      <c r="B542" s="52">
        <v>1996</v>
      </c>
      <c r="C542" s="110">
        <v>10</v>
      </c>
      <c r="D542" s="55">
        <f t="shared" si="63"/>
        <v>2855</v>
      </c>
      <c r="E542" s="53">
        <v>7</v>
      </c>
      <c r="F542" s="53">
        <v>23</v>
      </c>
      <c r="G542" s="53">
        <v>50</v>
      </c>
      <c r="H542" s="53">
        <v>148</v>
      </c>
      <c r="I542" s="53">
        <v>742</v>
      </c>
      <c r="J542" s="53">
        <v>1067</v>
      </c>
      <c r="K542" s="53">
        <v>647</v>
      </c>
      <c r="L542" s="53">
        <v>110</v>
      </c>
      <c r="M542" s="53">
        <v>61</v>
      </c>
      <c r="N542" s="55" t="s">
        <v>63</v>
      </c>
    </row>
    <row r="543" spans="2:14" x14ac:dyDescent="0.25">
      <c r="B543" s="52">
        <v>1996</v>
      </c>
      <c r="C543" s="110" t="s">
        <v>64</v>
      </c>
      <c r="D543" s="55">
        <f t="shared" si="63"/>
        <v>3385</v>
      </c>
      <c r="E543" s="55">
        <v>1</v>
      </c>
      <c r="F543" s="55">
        <v>7</v>
      </c>
      <c r="G543" s="55">
        <v>42</v>
      </c>
      <c r="H543" s="55">
        <v>110</v>
      </c>
      <c r="I543" s="55">
        <v>491</v>
      </c>
      <c r="J543" s="55">
        <v>1262</v>
      </c>
      <c r="K543" s="55">
        <v>1138</v>
      </c>
      <c r="L543" s="55">
        <v>252</v>
      </c>
      <c r="M543" s="55">
        <v>82</v>
      </c>
      <c r="N543" s="55" t="s">
        <v>63</v>
      </c>
    </row>
    <row r="544" spans="2:14" x14ac:dyDescent="0.25">
      <c r="B544" s="52">
        <v>1996</v>
      </c>
      <c r="C544" s="110" t="s">
        <v>65</v>
      </c>
      <c r="D544" s="55">
        <f t="shared" si="63"/>
        <v>117</v>
      </c>
      <c r="E544" s="55" t="s">
        <v>63</v>
      </c>
      <c r="F544" s="55" t="s">
        <v>63</v>
      </c>
      <c r="G544" s="55" t="s">
        <v>63</v>
      </c>
      <c r="H544" s="55" t="s">
        <v>63</v>
      </c>
      <c r="I544" s="55">
        <v>11</v>
      </c>
      <c r="J544" s="55">
        <v>32</v>
      </c>
      <c r="K544" s="55">
        <v>50</v>
      </c>
      <c r="L544" s="55">
        <v>17</v>
      </c>
      <c r="M544" s="55">
        <v>7</v>
      </c>
      <c r="N544" s="55" t="s">
        <v>63</v>
      </c>
    </row>
    <row r="545" spans="2:14" x14ac:dyDescent="0.25">
      <c r="B545" s="52">
        <v>1996</v>
      </c>
      <c r="C545" s="110" t="s">
        <v>66</v>
      </c>
      <c r="D545" s="55">
        <f t="shared" si="63"/>
        <v>0</v>
      </c>
      <c r="E545" s="55" t="s">
        <v>63</v>
      </c>
      <c r="F545" s="55" t="s">
        <v>63</v>
      </c>
      <c r="G545" s="55" t="s">
        <v>63</v>
      </c>
      <c r="H545" s="55" t="s">
        <v>63</v>
      </c>
      <c r="I545" s="55" t="s">
        <v>63</v>
      </c>
      <c r="J545" s="55" t="s">
        <v>63</v>
      </c>
      <c r="K545" s="55" t="s">
        <v>63</v>
      </c>
      <c r="L545" s="55" t="s">
        <v>63</v>
      </c>
      <c r="M545" s="55" t="s">
        <v>63</v>
      </c>
      <c r="N545" s="55" t="s">
        <v>63</v>
      </c>
    </row>
    <row r="546" spans="2:14" x14ac:dyDescent="0.25">
      <c r="B546" s="50">
        <v>1996</v>
      </c>
      <c r="C546" s="111" t="s">
        <v>62</v>
      </c>
      <c r="D546" s="54">
        <f t="shared" si="63"/>
        <v>288</v>
      </c>
      <c r="E546" s="54">
        <v>1</v>
      </c>
      <c r="F546" s="54">
        <v>21</v>
      </c>
      <c r="G546" s="54">
        <v>67</v>
      </c>
      <c r="H546" s="54">
        <v>55</v>
      </c>
      <c r="I546" s="54">
        <v>37</v>
      </c>
      <c r="J546" s="54">
        <v>17</v>
      </c>
      <c r="K546" s="54">
        <v>9</v>
      </c>
      <c r="L546" s="54">
        <v>2</v>
      </c>
      <c r="M546" s="54">
        <v>79</v>
      </c>
      <c r="N546" s="54" t="s">
        <v>63</v>
      </c>
    </row>
    <row r="547" spans="2:14" x14ac:dyDescent="0.25">
      <c r="B547" s="52">
        <v>1997</v>
      </c>
      <c r="C547" s="109" t="s">
        <v>3</v>
      </c>
      <c r="D547" s="51">
        <f t="shared" si="63"/>
        <v>516636</v>
      </c>
      <c r="E547" s="52">
        <f t="shared" ref="E547:N547" si="65">+SUM(E548:E561)</f>
        <v>2356</v>
      </c>
      <c r="F547" s="52">
        <f t="shared" si="65"/>
        <v>80852</v>
      </c>
      <c r="G547" s="52">
        <f t="shared" si="65"/>
        <v>147334</v>
      </c>
      <c r="H547" s="52">
        <f t="shared" si="65"/>
        <v>126221</v>
      </c>
      <c r="I547" s="52">
        <f t="shared" si="65"/>
        <v>86246</v>
      </c>
      <c r="J547" s="52">
        <f t="shared" si="65"/>
        <v>46296</v>
      </c>
      <c r="K547" s="52">
        <f t="shared" si="65"/>
        <v>16338</v>
      </c>
      <c r="L547" s="52">
        <f t="shared" si="65"/>
        <v>3200</v>
      </c>
      <c r="M547" s="52">
        <f t="shared" si="65"/>
        <v>1062</v>
      </c>
      <c r="N547" s="52">
        <f t="shared" si="65"/>
        <v>6731</v>
      </c>
    </row>
    <row r="548" spans="2:14" x14ac:dyDescent="0.25">
      <c r="B548" s="52">
        <v>1997</v>
      </c>
      <c r="C548" s="110">
        <v>1</v>
      </c>
      <c r="D548" s="55">
        <f t="shared" si="63"/>
        <v>181470</v>
      </c>
      <c r="E548" s="53">
        <v>1836</v>
      </c>
      <c r="F548" s="53">
        <v>59876</v>
      </c>
      <c r="G548" s="53">
        <v>62750</v>
      </c>
      <c r="H548" s="53">
        <v>31570</v>
      </c>
      <c r="I548" s="53">
        <v>14487</v>
      </c>
      <c r="J548" s="53">
        <v>5448</v>
      </c>
      <c r="K548" s="53">
        <v>1411</v>
      </c>
      <c r="L548" s="53">
        <v>270</v>
      </c>
      <c r="M548" s="53">
        <v>91</v>
      </c>
      <c r="N548" s="53">
        <v>3731</v>
      </c>
    </row>
    <row r="549" spans="2:14" x14ac:dyDescent="0.25">
      <c r="B549" s="52">
        <v>1997</v>
      </c>
      <c r="C549" s="110">
        <v>2</v>
      </c>
      <c r="D549" s="55">
        <f t="shared" si="63"/>
        <v>136850</v>
      </c>
      <c r="E549" s="53">
        <v>258</v>
      </c>
      <c r="F549" s="53">
        <v>17118</v>
      </c>
      <c r="G549" s="53">
        <v>49399</v>
      </c>
      <c r="H549" s="53">
        <v>37764</v>
      </c>
      <c r="I549" s="53">
        <v>21114</v>
      </c>
      <c r="J549" s="53">
        <v>8318</v>
      </c>
      <c r="K549" s="53">
        <v>1855</v>
      </c>
      <c r="L549" s="53">
        <v>268</v>
      </c>
      <c r="M549" s="53">
        <v>81</v>
      </c>
      <c r="N549" s="53">
        <v>675</v>
      </c>
    </row>
    <row r="550" spans="2:14" x14ac:dyDescent="0.25">
      <c r="B550" s="52">
        <v>1997</v>
      </c>
      <c r="C550" s="110">
        <v>3</v>
      </c>
      <c r="D550" s="55">
        <f t="shared" si="63"/>
        <v>82937</v>
      </c>
      <c r="E550" s="53">
        <v>102</v>
      </c>
      <c r="F550" s="53">
        <v>3193</v>
      </c>
      <c r="G550" s="53">
        <v>23552</v>
      </c>
      <c r="H550" s="53">
        <v>26841</v>
      </c>
      <c r="I550" s="53">
        <v>18106</v>
      </c>
      <c r="J550" s="53">
        <v>8301</v>
      </c>
      <c r="K550" s="53">
        <v>2071</v>
      </c>
      <c r="L550" s="53">
        <v>318</v>
      </c>
      <c r="M550" s="53">
        <v>99</v>
      </c>
      <c r="N550" s="53">
        <v>354</v>
      </c>
    </row>
    <row r="551" spans="2:14" x14ac:dyDescent="0.25">
      <c r="B551" s="52">
        <v>1997</v>
      </c>
      <c r="C551" s="110">
        <v>4</v>
      </c>
      <c r="D551" s="55">
        <f t="shared" si="63"/>
        <v>44966</v>
      </c>
      <c r="E551" s="53">
        <v>160</v>
      </c>
      <c r="F551" s="53">
        <v>497</v>
      </c>
      <c r="G551" s="53">
        <v>8333</v>
      </c>
      <c r="H551" s="53">
        <v>15399</v>
      </c>
      <c r="I551" s="53">
        <v>11874</v>
      </c>
      <c r="J551" s="53">
        <v>6261</v>
      </c>
      <c r="K551" s="53">
        <v>1898</v>
      </c>
      <c r="L551" s="53">
        <v>327</v>
      </c>
      <c r="M551" s="53">
        <v>87</v>
      </c>
      <c r="N551" s="53">
        <v>130</v>
      </c>
    </row>
    <row r="552" spans="2:14" x14ac:dyDescent="0.25">
      <c r="B552" s="52">
        <v>1997</v>
      </c>
      <c r="C552" s="110">
        <v>5</v>
      </c>
      <c r="D552" s="55">
        <f t="shared" si="63"/>
        <v>25680</v>
      </c>
      <c r="E552" s="53" t="s">
        <v>63</v>
      </c>
      <c r="F552" s="53">
        <v>77</v>
      </c>
      <c r="G552" s="53">
        <v>2428</v>
      </c>
      <c r="H552" s="53">
        <v>8197</v>
      </c>
      <c r="I552" s="53">
        <v>8047</v>
      </c>
      <c r="J552" s="53">
        <v>4797</v>
      </c>
      <c r="K552" s="53">
        <v>1705</v>
      </c>
      <c r="L552" s="53">
        <v>292</v>
      </c>
      <c r="M552" s="53">
        <v>77</v>
      </c>
      <c r="N552" s="53">
        <v>60</v>
      </c>
    </row>
    <row r="553" spans="2:14" x14ac:dyDescent="0.25">
      <c r="B553" s="52">
        <v>1997</v>
      </c>
      <c r="C553" s="110">
        <v>6</v>
      </c>
      <c r="D553" s="55">
        <f t="shared" si="63"/>
        <v>16175</v>
      </c>
      <c r="E553" s="53" t="s">
        <v>63</v>
      </c>
      <c r="F553" s="53">
        <v>38</v>
      </c>
      <c r="G553" s="53">
        <v>570</v>
      </c>
      <c r="H553" s="53">
        <v>4003</v>
      </c>
      <c r="I553" s="53">
        <v>5467</v>
      </c>
      <c r="J553" s="53">
        <v>3973</v>
      </c>
      <c r="K553" s="53">
        <v>1681</v>
      </c>
      <c r="L553" s="53">
        <v>296</v>
      </c>
      <c r="M553" s="53">
        <v>105</v>
      </c>
      <c r="N553" s="53">
        <v>42</v>
      </c>
    </row>
    <row r="554" spans="2:14" x14ac:dyDescent="0.25">
      <c r="B554" s="52">
        <v>1997</v>
      </c>
      <c r="C554" s="110">
        <v>7</v>
      </c>
      <c r="D554" s="55">
        <f t="shared" si="63"/>
        <v>9945</v>
      </c>
      <c r="E554" s="53" t="s">
        <v>63</v>
      </c>
      <c r="F554" s="53">
        <v>19</v>
      </c>
      <c r="G554" s="53">
        <v>160</v>
      </c>
      <c r="H554" s="53">
        <v>1581</v>
      </c>
      <c r="I554" s="53">
        <v>3442</v>
      </c>
      <c r="J554" s="53">
        <v>3003</v>
      </c>
      <c r="K554" s="53">
        <v>1346</v>
      </c>
      <c r="L554" s="53">
        <v>272</v>
      </c>
      <c r="M554" s="53">
        <v>91</v>
      </c>
      <c r="N554" s="53">
        <v>31</v>
      </c>
    </row>
    <row r="555" spans="2:14" x14ac:dyDescent="0.25">
      <c r="B555" s="52">
        <v>1997</v>
      </c>
      <c r="C555" s="110">
        <v>8</v>
      </c>
      <c r="D555" s="55">
        <f t="shared" si="63"/>
        <v>6458</v>
      </c>
      <c r="E555" s="53" t="s">
        <v>63</v>
      </c>
      <c r="F555" s="53">
        <v>34</v>
      </c>
      <c r="G555" s="53">
        <v>63</v>
      </c>
      <c r="H555" s="53">
        <v>532</v>
      </c>
      <c r="I555" s="53">
        <v>1914</v>
      </c>
      <c r="J555" s="53">
        <v>2369</v>
      </c>
      <c r="K555" s="53">
        <v>1175</v>
      </c>
      <c r="L555" s="53">
        <v>277</v>
      </c>
      <c r="M555" s="53">
        <v>77</v>
      </c>
      <c r="N555" s="53">
        <v>17</v>
      </c>
    </row>
    <row r="556" spans="2:14" x14ac:dyDescent="0.25">
      <c r="B556" s="52">
        <v>1997</v>
      </c>
      <c r="C556" s="110">
        <v>9</v>
      </c>
      <c r="D556" s="55">
        <f t="shared" si="63"/>
        <v>4073</v>
      </c>
      <c r="E556" s="53" t="s">
        <v>63</v>
      </c>
      <c r="F556" s="53" t="s">
        <v>63</v>
      </c>
      <c r="G556" s="53">
        <v>20</v>
      </c>
      <c r="H556" s="53">
        <v>181</v>
      </c>
      <c r="I556" s="53">
        <v>1038</v>
      </c>
      <c r="J556" s="53">
        <v>1617</v>
      </c>
      <c r="K556" s="53">
        <v>936</v>
      </c>
      <c r="L556" s="53">
        <v>200</v>
      </c>
      <c r="M556" s="53">
        <v>71</v>
      </c>
      <c r="N556" s="53">
        <v>10</v>
      </c>
    </row>
    <row r="557" spans="2:14" x14ac:dyDescent="0.25">
      <c r="B557" s="52">
        <v>1997</v>
      </c>
      <c r="C557" s="110">
        <v>10</v>
      </c>
      <c r="D557" s="55">
        <f t="shared" si="63"/>
        <v>2943</v>
      </c>
      <c r="E557" s="53" t="s">
        <v>63</v>
      </c>
      <c r="F557" s="53" t="s">
        <v>63</v>
      </c>
      <c r="G557" s="53">
        <v>40</v>
      </c>
      <c r="H557" s="53">
        <v>89</v>
      </c>
      <c r="I557" s="53">
        <v>471</v>
      </c>
      <c r="J557" s="53">
        <v>1086</v>
      </c>
      <c r="K557" s="53">
        <v>891</v>
      </c>
      <c r="L557" s="53">
        <v>252</v>
      </c>
      <c r="M557" s="53">
        <v>105</v>
      </c>
      <c r="N557" s="53">
        <v>9</v>
      </c>
    </row>
    <row r="558" spans="2:14" x14ac:dyDescent="0.25">
      <c r="B558" s="52">
        <v>1997</v>
      </c>
      <c r="C558" s="110" t="s">
        <v>64</v>
      </c>
      <c r="D558" s="55">
        <f t="shared" si="63"/>
        <v>3351</v>
      </c>
      <c r="E558" s="55" t="s">
        <v>63</v>
      </c>
      <c r="F558" s="55" t="s">
        <v>63</v>
      </c>
      <c r="G558" s="55">
        <v>19</v>
      </c>
      <c r="H558" s="55">
        <v>60</v>
      </c>
      <c r="I558" s="55">
        <v>280</v>
      </c>
      <c r="J558" s="55">
        <v>1100</v>
      </c>
      <c r="K558" s="55">
        <v>1314</v>
      </c>
      <c r="L558" s="55">
        <v>398</v>
      </c>
      <c r="M558" s="55">
        <v>169</v>
      </c>
      <c r="N558" s="55">
        <v>11</v>
      </c>
    </row>
    <row r="559" spans="2:14" x14ac:dyDescent="0.25">
      <c r="B559" s="52">
        <v>1997</v>
      </c>
      <c r="C559" s="110" t="s">
        <v>65</v>
      </c>
      <c r="D559" s="55">
        <f t="shared" si="63"/>
        <v>127</v>
      </c>
      <c r="E559" s="55" t="s">
        <v>63</v>
      </c>
      <c r="F559" s="55" t="s">
        <v>63</v>
      </c>
      <c r="G559" s="55" t="s">
        <v>63</v>
      </c>
      <c r="H559" s="55">
        <v>4</v>
      </c>
      <c r="I559" s="55">
        <v>6</v>
      </c>
      <c r="J559" s="55">
        <v>23</v>
      </c>
      <c r="K559" s="55">
        <v>55</v>
      </c>
      <c r="L559" s="55">
        <v>30</v>
      </c>
      <c r="M559" s="55">
        <v>9</v>
      </c>
      <c r="N559" s="55" t="s">
        <v>63</v>
      </c>
    </row>
    <row r="560" spans="2:14" x14ac:dyDescent="0.25">
      <c r="B560" s="52">
        <v>1997</v>
      </c>
      <c r="C560" s="110" t="s">
        <v>66</v>
      </c>
      <c r="D560" s="55">
        <f t="shared" si="63"/>
        <v>0</v>
      </c>
      <c r="E560" s="55" t="s">
        <v>63</v>
      </c>
      <c r="F560" s="55" t="s">
        <v>63</v>
      </c>
      <c r="G560" s="55" t="s">
        <v>63</v>
      </c>
      <c r="H560" s="55" t="s">
        <v>63</v>
      </c>
      <c r="I560" s="55" t="s">
        <v>63</v>
      </c>
      <c r="J560" s="55" t="s">
        <v>63</v>
      </c>
      <c r="K560" s="55" t="s">
        <v>63</v>
      </c>
      <c r="L560" s="55" t="s">
        <v>63</v>
      </c>
      <c r="M560" s="55" t="s">
        <v>63</v>
      </c>
      <c r="N560" s="55" t="s">
        <v>63</v>
      </c>
    </row>
    <row r="561" spans="2:14" x14ac:dyDescent="0.25">
      <c r="B561" s="50">
        <v>1997</v>
      </c>
      <c r="C561" s="111" t="s">
        <v>62</v>
      </c>
      <c r="D561" s="54">
        <f t="shared" si="63"/>
        <v>1661</v>
      </c>
      <c r="E561" s="54" t="s">
        <v>63</v>
      </c>
      <c r="F561" s="54" t="s">
        <v>63</v>
      </c>
      <c r="G561" s="54" t="s">
        <v>63</v>
      </c>
      <c r="H561" s="54" t="s">
        <v>63</v>
      </c>
      <c r="I561" s="54" t="s">
        <v>63</v>
      </c>
      <c r="J561" s="54" t="s">
        <v>63</v>
      </c>
      <c r="K561" s="54" t="s">
        <v>63</v>
      </c>
      <c r="L561" s="54" t="s">
        <v>63</v>
      </c>
      <c r="M561" s="54" t="s">
        <v>63</v>
      </c>
      <c r="N561" s="54">
        <v>1661</v>
      </c>
    </row>
    <row r="562" spans="2:14" x14ac:dyDescent="0.25">
      <c r="B562" s="52">
        <v>1998</v>
      </c>
      <c r="C562" s="109" t="s">
        <v>3</v>
      </c>
      <c r="D562" s="51">
        <f t="shared" si="63"/>
        <v>501808</v>
      </c>
      <c r="E562" s="52">
        <f t="shared" ref="E562:N562" si="66">+SUM(E563:E576)</f>
        <v>4021</v>
      </c>
      <c r="F562" s="52">
        <f t="shared" si="66"/>
        <v>99702</v>
      </c>
      <c r="G562" s="52">
        <f t="shared" si="66"/>
        <v>145225</v>
      </c>
      <c r="H562" s="52">
        <f t="shared" si="66"/>
        <v>118194</v>
      </c>
      <c r="I562" s="52">
        <f t="shared" si="66"/>
        <v>78671</v>
      </c>
      <c r="J562" s="52">
        <f t="shared" si="66"/>
        <v>39426</v>
      </c>
      <c r="K562" s="52">
        <f t="shared" si="66"/>
        <v>11175</v>
      </c>
      <c r="L562" s="52">
        <f t="shared" si="66"/>
        <v>1571</v>
      </c>
      <c r="M562" s="52">
        <f t="shared" si="66"/>
        <v>413</v>
      </c>
      <c r="N562" s="52">
        <f t="shared" si="66"/>
        <v>3410</v>
      </c>
    </row>
    <row r="563" spans="2:14" x14ac:dyDescent="0.25">
      <c r="B563" s="52">
        <v>1998</v>
      </c>
      <c r="C563" s="110">
        <v>1</v>
      </c>
      <c r="D563" s="55">
        <f t="shared" si="63"/>
        <v>183229</v>
      </c>
      <c r="E563" s="53">
        <v>3198</v>
      </c>
      <c r="F563" s="53">
        <v>67391</v>
      </c>
      <c r="G563" s="53">
        <v>59246</v>
      </c>
      <c r="H563" s="53">
        <v>30907</v>
      </c>
      <c r="I563" s="53">
        <v>14613</v>
      </c>
      <c r="J563" s="53">
        <v>5424</v>
      </c>
      <c r="K563" s="53">
        <v>1215</v>
      </c>
      <c r="L563" s="53">
        <v>179</v>
      </c>
      <c r="M563" s="53">
        <v>52</v>
      </c>
      <c r="N563" s="53">
        <v>1004</v>
      </c>
    </row>
    <row r="564" spans="2:14" x14ac:dyDescent="0.25">
      <c r="B564" s="52">
        <v>1998</v>
      </c>
      <c r="C564" s="110">
        <v>2</v>
      </c>
      <c r="D564" s="55">
        <f t="shared" si="63"/>
        <v>135083</v>
      </c>
      <c r="E564" s="53">
        <v>578</v>
      </c>
      <c r="F564" s="53">
        <v>23519</v>
      </c>
      <c r="G564" s="53">
        <v>46396</v>
      </c>
      <c r="H564" s="53">
        <v>35216</v>
      </c>
      <c r="I564" s="53">
        <v>19940</v>
      </c>
      <c r="J564" s="53">
        <v>7773</v>
      </c>
      <c r="K564" s="53">
        <v>1384</v>
      </c>
      <c r="L564" s="53">
        <v>165</v>
      </c>
      <c r="M564" s="53">
        <v>59</v>
      </c>
      <c r="N564" s="53">
        <v>53</v>
      </c>
    </row>
    <row r="565" spans="2:14" x14ac:dyDescent="0.25">
      <c r="B565" s="52">
        <v>1998</v>
      </c>
      <c r="C565" s="110">
        <v>3</v>
      </c>
      <c r="D565" s="55">
        <f t="shared" si="63"/>
        <v>79351</v>
      </c>
      <c r="E565" s="53">
        <v>178</v>
      </c>
      <c r="F565" s="53">
        <v>6365</v>
      </c>
      <c r="G565" s="53">
        <v>23980</v>
      </c>
      <c r="H565" s="53">
        <v>23896</v>
      </c>
      <c r="I565" s="53">
        <v>16061</v>
      </c>
      <c r="J565" s="53">
        <v>7219</v>
      </c>
      <c r="K565" s="53">
        <v>1431</v>
      </c>
      <c r="L565" s="53">
        <v>178</v>
      </c>
      <c r="M565" s="53">
        <v>30</v>
      </c>
      <c r="N565" s="53">
        <v>13</v>
      </c>
    </row>
    <row r="566" spans="2:14" x14ac:dyDescent="0.25">
      <c r="B566" s="52">
        <v>1998</v>
      </c>
      <c r="C566" s="110">
        <v>4</v>
      </c>
      <c r="D566" s="55">
        <f t="shared" si="63"/>
        <v>40873</v>
      </c>
      <c r="E566" s="53">
        <v>67</v>
      </c>
      <c r="F566" s="53">
        <v>1600</v>
      </c>
      <c r="G566" s="53">
        <v>9879</v>
      </c>
      <c r="H566" s="53">
        <v>13233</v>
      </c>
      <c r="I566" s="53">
        <v>9675</v>
      </c>
      <c r="J566" s="53">
        <v>4938</v>
      </c>
      <c r="K566" s="53">
        <v>1275</v>
      </c>
      <c r="L566" s="53">
        <v>163</v>
      </c>
      <c r="M566" s="53">
        <v>34</v>
      </c>
      <c r="N566" s="53">
        <v>9</v>
      </c>
    </row>
    <row r="567" spans="2:14" x14ac:dyDescent="0.25">
      <c r="B567" s="52">
        <v>1998</v>
      </c>
      <c r="C567" s="110">
        <v>5</v>
      </c>
      <c r="D567" s="55">
        <f t="shared" si="63"/>
        <v>23066</v>
      </c>
      <c r="E567" s="53" t="s">
        <v>63</v>
      </c>
      <c r="F567" s="53">
        <v>485</v>
      </c>
      <c r="G567" s="53">
        <v>3570</v>
      </c>
      <c r="H567" s="53">
        <v>7592</v>
      </c>
      <c r="I567" s="53">
        <v>6389</v>
      </c>
      <c r="J567" s="53">
        <v>3681</v>
      </c>
      <c r="K567" s="53">
        <v>1129</v>
      </c>
      <c r="L567" s="53">
        <v>141</v>
      </c>
      <c r="M567" s="53">
        <v>34</v>
      </c>
      <c r="N567" s="53">
        <v>45</v>
      </c>
    </row>
    <row r="568" spans="2:14" x14ac:dyDescent="0.25">
      <c r="B568" s="52">
        <v>1998</v>
      </c>
      <c r="C568" s="110">
        <v>6</v>
      </c>
      <c r="D568" s="55">
        <f t="shared" si="63"/>
        <v>14649</v>
      </c>
      <c r="E568" s="53" t="s">
        <v>63</v>
      </c>
      <c r="F568" s="53">
        <v>208</v>
      </c>
      <c r="G568" s="53">
        <v>1335</v>
      </c>
      <c r="H568" s="53">
        <v>4057</v>
      </c>
      <c r="I568" s="53">
        <v>4733</v>
      </c>
      <c r="J568" s="53">
        <v>3090</v>
      </c>
      <c r="K568" s="53">
        <v>999</v>
      </c>
      <c r="L568" s="53">
        <v>149</v>
      </c>
      <c r="M568" s="53">
        <v>52</v>
      </c>
      <c r="N568" s="53">
        <v>26</v>
      </c>
    </row>
    <row r="569" spans="2:14" x14ac:dyDescent="0.25">
      <c r="B569" s="52">
        <v>1998</v>
      </c>
      <c r="C569" s="110">
        <v>7</v>
      </c>
      <c r="D569" s="55">
        <f t="shared" si="63"/>
        <v>8806</v>
      </c>
      <c r="E569" s="53" t="s">
        <v>63</v>
      </c>
      <c r="F569" s="53">
        <v>97</v>
      </c>
      <c r="G569" s="53">
        <v>444</v>
      </c>
      <c r="H569" s="53">
        <v>1852</v>
      </c>
      <c r="I569" s="53">
        <v>3170</v>
      </c>
      <c r="J569" s="53">
        <v>2244</v>
      </c>
      <c r="K569" s="53">
        <v>859</v>
      </c>
      <c r="L569" s="53">
        <v>91</v>
      </c>
      <c r="M569" s="53">
        <v>30</v>
      </c>
      <c r="N569" s="53">
        <v>19</v>
      </c>
    </row>
    <row r="570" spans="2:14" x14ac:dyDescent="0.25">
      <c r="B570" s="52">
        <v>1998</v>
      </c>
      <c r="C570" s="110">
        <v>8</v>
      </c>
      <c r="D570" s="55">
        <f t="shared" si="63"/>
        <v>5868</v>
      </c>
      <c r="E570" s="53" t="s">
        <v>63</v>
      </c>
      <c r="F570" s="53">
        <v>37</v>
      </c>
      <c r="G570" s="53">
        <v>201</v>
      </c>
      <c r="H570" s="53">
        <v>864</v>
      </c>
      <c r="I570" s="53">
        <v>2023</v>
      </c>
      <c r="J570" s="53">
        <v>1809</v>
      </c>
      <c r="K570" s="53">
        <v>782</v>
      </c>
      <c r="L570" s="53">
        <v>104</v>
      </c>
      <c r="M570" s="53">
        <v>41</v>
      </c>
      <c r="N570" s="53">
        <v>7</v>
      </c>
    </row>
    <row r="571" spans="2:14" x14ac:dyDescent="0.25">
      <c r="B571" s="52">
        <v>1998</v>
      </c>
      <c r="C571" s="110">
        <v>9</v>
      </c>
      <c r="D571" s="55">
        <f t="shared" si="63"/>
        <v>3555</v>
      </c>
      <c r="E571" s="53" t="s">
        <v>63</v>
      </c>
      <c r="F571" s="53" t="s">
        <v>63</v>
      </c>
      <c r="G571" s="53">
        <v>86</v>
      </c>
      <c r="H571" s="53">
        <v>358</v>
      </c>
      <c r="I571" s="53">
        <v>1063</v>
      </c>
      <c r="J571" s="53">
        <v>1265</v>
      </c>
      <c r="K571" s="53">
        <v>646</v>
      </c>
      <c r="L571" s="53">
        <v>93</v>
      </c>
      <c r="M571" s="53">
        <v>15</v>
      </c>
      <c r="N571" s="53">
        <v>29</v>
      </c>
    </row>
    <row r="572" spans="2:14" x14ac:dyDescent="0.25">
      <c r="B572" s="52">
        <v>1998</v>
      </c>
      <c r="C572" s="110">
        <v>10</v>
      </c>
      <c r="D572" s="55">
        <f t="shared" si="63"/>
        <v>2267</v>
      </c>
      <c r="E572" s="53" t="s">
        <v>63</v>
      </c>
      <c r="F572" s="53" t="s">
        <v>63</v>
      </c>
      <c r="G572" s="53">
        <v>37</v>
      </c>
      <c r="H572" s="53">
        <v>124</v>
      </c>
      <c r="I572" s="53">
        <v>522</v>
      </c>
      <c r="J572" s="53">
        <v>943</v>
      </c>
      <c r="K572" s="53">
        <v>525</v>
      </c>
      <c r="L572" s="53">
        <v>78</v>
      </c>
      <c r="M572" s="53">
        <v>22</v>
      </c>
      <c r="N572" s="53">
        <v>16</v>
      </c>
    </row>
    <row r="573" spans="2:14" x14ac:dyDescent="0.25">
      <c r="B573" s="52">
        <v>1998</v>
      </c>
      <c r="C573" s="110" t="s">
        <v>64</v>
      </c>
      <c r="D573" s="55">
        <f t="shared" si="63"/>
        <v>2798</v>
      </c>
      <c r="E573" s="55" t="s">
        <v>63</v>
      </c>
      <c r="F573" s="55" t="s">
        <v>63</v>
      </c>
      <c r="G573" s="55">
        <v>51</v>
      </c>
      <c r="H573" s="55">
        <v>92</v>
      </c>
      <c r="I573" s="55">
        <v>476</v>
      </c>
      <c r="J573" s="55">
        <v>1022</v>
      </c>
      <c r="K573" s="55">
        <v>881</v>
      </c>
      <c r="L573" s="55">
        <v>210</v>
      </c>
      <c r="M573" s="55">
        <v>40</v>
      </c>
      <c r="N573" s="55">
        <v>26</v>
      </c>
    </row>
    <row r="574" spans="2:14" x14ac:dyDescent="0.25">
      <c r="B574" s="52">
        <v>1998</v>
      </c>
      <c r="C574" s="110" t="s">
        <v>65</v>
      </c>
      <c r="D574" s="55">
        <f t="shared" si="63"/>
        <v>105</v>
      </c>
      <c r="E574" s="55" t="s">
        <v>63</v>
      </c>
      <c r="F574" s="55" t="s">
        <v>63</v>
      </c>
      <c r="G574" s="55" t="s">
        <v>63</v>
      </c>
      <c r="H574" s="55">
        <v>3</v>
      </c>
      <c r="I574" s="55">
        <v>6</v>
      </c>
      <c r="J574" s="55">
        <v>18</v>
      </c>
      <c r="K574" s="55">
        <v>49</v>
      </c>
      <c r="L574" s="55">
        <v>20</v>
      </c>
      <c r="M574" s="55">
        <v>4</v>
      </c>
      <c r="N574" s="55">
        <v>5</v>
      </c>
    </row>
    <row r="575" spans="2:14" x14ac:dyDescent="0.25">
      <c r="B575" s="52">
        <v>1998</v>
      </c>
      <c r="C575" s="110" t="s">
        <v>66</v>
      </c>
      <c r="D575" s="55">
        <f t="shared" si="63"/>
        <v>0</v>
      </c>
      <c r="E575" s="55" t="s">
        <v>63</v>
      </c>
      <c r="F575" s="55" t="s">
        <v>63</v>
      </c>
      <c r="G575" s="55" t="s">
        <v>63</v>
      </c>
      <c r="H575" s="55" t="s">
        <v>63</v>
      </c>
      <c r="I575" s="55" t="s">
        <v>63</v>
      </c>
      <c r="J575" s="55" t="s">
        <v>63</v>
      </c>
      <c r="K575" s="55" t="s">
        <v>63</v>
      </c>
      <c r="L575" s="55" t="s">
        <v>63</v>
      </c>
      <c r="M575" s="55" t="s">
        <v>63</v>
      </c>
      <c r="N575" s="55" t="s">
        <v>63</v>
      </c>
    </row>
    <row r="576" spans="2:14" x14ac:dyDescent="0.25">
      <c r="B576" s="50">
        <v>1998</v>
      </c>
      <c r="C576" s="111" t="s">
        <v>62</v>
      </c>
      <c r="D576" s="54">
        <f t="shared" si="63"/>
        <v>2158</v>
      </c>
      <c r="E576" s="54" t="s">
        <v>63</v>
      </c>
      <c r="F576" s="54" t="s">
        <v>63</v>
      </c>
      <c r="G576" s="54" t="s">
        <v>63</v>
      </c>
      <c r="H576" s="54" t="s">
        <v>63</v>
      </c>
      <c r="I576" s="54" t="s">
        <v>63</v>
      </c>
      <c r="J576" s="54" t="s">
        <v>63</v>
      </c>
      <c r="K576" s="54" t="s">
        <v>63</v>
      </c>
      <c r="L576" s="54" t="s">
        <v>63</v>
      </c>
      <c r="M576" s="54" t="s">
        <v>63</v>
      </c>
      <c r="N576" s="54">
        <v>2158</v>
      </c>
    </row>
    <row r="577" spans="2:14" x14ac:dyDescent="0.25">
      <c r="B577" s="52">
        <v>1999</v>
      </c>
      <c r="C577" s="109" t="s">
        <v>3</v>
      </c>
      <c r="D577" s="51">
        <f t="shared" si="63"/>
        <v>527888</v>
      </c>
      <c r="E577" s="52">
        <f t="shared" ref="E577:N577" si="67">+SUM(E578:E591)</f>
        <v>4946</v>
      </c>
      <c r="F577" s="52">
        <f t="shared" si="67"/>
        <v>110028</v>
      </c>
      <c r="G577" s="52">
        <f t="shared" si="67"/>
        <v>155032</v>
      </c>
      <c r="H577" s="52">
        <f t="shared" si="67"/>
        <v>119661</v>
      </c>
      <c r="I577" s="52">
        <f t="shared" si="67"/>
        <v>78919</v>
      </c>
      <c r="J577" s="52">
        <f t="shared" si="67"/>
        <v>39991</v>
      </c>
      <c r="K577" s="52">
        <f t="shared" si="67"/>
        <v>11199</v>
      </c>
      <c r="L577" s="52">
        <f t="shared" si="67"/>
        <v>1728</v>
      </c>
      <c r="M577" s="52">
        <f t="shared" si="67"/>
        <v>462</v>
      </c>
      <c r="N577" s="52">
        <f t="shared" si="67"/>
        <v>5922</v>
      </c>
    </row>
    <row r="578" spans="2:14" x14ac:dyDescent="0.25">
      <c r="B578" s="52">
        <v>1999</v>
      </c>
      <c r="C578" s="110">
        <v>1</v>
      </c>
      <c r="D578" s="55">
        <f t="shared" si="63"/>
        <v>187027</v>
      </c>
      <c r="E578" s="53">
        <v>3867</v>
      </c>
      <c r="F578" s="53">
        <v>71153</v>
      </c>
      <c r="G578" s="53">
        <v>59661</v>
      </c>
      <c r="H578" s="53">
        <v>29423</v>
      </c>
      <c r="I578" s="53">
        <v>13564</v>
      </c>
      <c r="J578" s="53">
        <v>5086</v>
      </c>
      <c r="K578" s="53">
        <v>1184</v>
      </c>
      <c r="L578" s="53">
        <v>238</v>
      </c>
      <c r="M578" s="53">
        <v>66</v>
      </c>
      <c r="N578" s="53">
        <v>2785</v>
      </c>
    </row>
    <row r="579" spans="2:14" x14ac:dyDescent="0.25">
      <c r="B579" s="52">
        <v>1999</v>
      </c>
      <c r="C579" s="110">
        <v>2</v>
      </c>
      <c r="D579" s="55">
        <f t="shared" si="63"/>
        <v>141608</v>
      </c>
      <c r="E579" s="53">
        <v>676</v>
      </c>
      <c r="F579" s="53">
        <v>27423</v>
      </c>
      <c r="G579" s="53">
        <v>49426</v>
      </c>
      <c r="H579" s="53">
        <v>34661</v>
      </c>
      <c r="I579" s="53">
        <v>19873</v>
      </c>
      <c r="J579" s="53">
        <v>7643</v>
      </c>
      <c r="K579" s="53">
        <v>1420</v>
      </c>
      <c r="L579" s="53">
        <v>198</v>
      </c>
      <c r="M579" s="53">
        <v>62</v>
      </c>
      <c r="N579" s="53">
        <v>226</v>
      </c>
    </row>
    <row r="580" spans="2:14" x14ac:dyDescent="0.25">
      <c r="B580" s="52">
        <v>1999</v>
      </c>
      <c r="C580" s="110">
        <v>3</v>
      </c>
      <c r="D580" s="55">
        <f t="shared" si="63"/>
        <v>83707</v>
      </c>
      <c r="E580" s="53">
        <v>227</v>
      </c>
      <c r="F580" s="53">
        <v>7938</v>
      </c>
      <c r="G580" s="53">
        <v>26890</v>
      </c>
      <c r="H580" s="53">
        <v>24281</v>
      </c>
      <c r="I580" s="53">
        <v>15685</v>
      </c>
      <c r="J580" s="53">
        <v>6863</v>
      </c>
      <c r="K580" s="53">
        <v>1479</v>
      </c>
      <c r="L580" s="53">
        <v>179</v>
      </c>
      <c r="M580" s="53">
        <v>47</v>
      </c>
      <c r="N580" s="53">
        <v>118</v>
      </c>
    </row>
    <row r="581" spans="2:14" x14ac:dyDescent="0.25">
      <c r="B581" s="52">
        <v>1999</v>
      </c>
      <c r="C581" s="110">
        <v>4</v>
      </c>
      <c r="D581" s="55">
        <f t="shared" si="63"/>
        <v>44719</v>
      </c>
      <c r="E581" s="53">
        <v>176</v>
      </c>
      <c r="F581" s="53">
        <v>2359</v>
      </c>
      <c r="G581" s="53">
        <v>11796</v>
      </c>
      <c r="H581" s="53">
        <v>13969</v>
      </c>
      <c r="I581" s="53">
        <v>9892</v>
      </c>
      <c r="J581" s="53">
        <v>5011</v>
      </c>
      <c r="K581" s="53">
        <v>1262</v>
      </c>
      <c r="L581" s="53">
        <v>181</v>
      </c>
      <c r="M581" s="53">
        <v>39</v>
      </c>
      <c r="N581" s="53">
        <v>34</v>
      </c>
    </row>
    <row r="582" spans="2:14" x14ac:dyDescent="0.25">
      <c r="B582" s="52">
        <v>1999</v>
      </c>
      <c r="C582" s="110">
        <v>5</v>
      </c>
      <c r="D582" s="55">
        <f t="shared" si="63"/>
        <v>25480</v>
      </c>
      <c r="E582" s="53" t="s">
        <v>63</v>
      </c>
      <c r="F582" s="53">
        <v>679</v>
      </c>
      <c r="G582" s="53">
        <v>4438</v>
      </c>
      <c r="H582" s="53">
        <v>8437</v>
      </c>
      <c r="I582" s="53">
        <v>6825</v>
      </c>
      <c r="J582" s="53">
        <v>3887</v>
      </c>
      <c r="K582" s="53">
        <v>1023</v>
      </c>
      <c r="L582" s="53">
        <v>147</v>
      </c>
      <c r="M582" s="53">
        <v>27</v>
      </c>
      <c r="N582" s="53">
        <v>17</v>
      </c>
    </row>
    <row r="583" spans="2:14" x14ac:dyDescent="0.25">
      <c r="B583" s="52">
        <v>1999</v>
      </c>
      <c r="C583" s="110">
        <v>6</v>
      </c>
      <c r="D583" s="55">
        <f t="shared" ref="D583:D636" si="68">+SUM(E583:N583)</f>
        <v>16195</v>
      </c>
      <c r="E583" s="53" t="s">
        <v>63</v>
      </c>
      <c r="F583" s="53">
        <v>265</v>
      </c>
      <c r="G583" s="53">
        <v>1674</v>
      </c>
      <c r="H583" s="53">
        <v>4778</v>
      </c>
      <c r="I583" s="53">
        <v>5102</v>
      </c>
      <c r="J583" s="53">
        <v>3208</v>
      </c>
      <c r="K583" s="53">
        <v>993</v>
      </c>
      <c r="L583" s="53">
        <v>127</v>
      </c>
      <c r="M583" s="53">
        <v>39</v>
      </c>
      <c r="N583" s="53">
        <v>9</v>
      </c>
    </row>
    <row r="584" spans="2:14" x14ac:dyDescent="0.25">
      <c r="B584" s="52">
        <v>1999</v>
      </c>
      <c r="C584" s="110">
        <v>7</v>
      </c>
      <c r="D584" s="55">
        <f t="shared" si="68"/>
        <v>9960</v>
      </c>
      <c r="E584" s="53" t="s">
        <v>63</v>
      </c>
      <c r="F584" s="53">
        <v>110</v>
      </c>
      <c r="G584" s="53">
        <v>643</v>
      </c>
      <c r="H584" s="53">
        <v>2255</v>
      </c>
      <c r="I584" s="53">
        <v>3399</v>
      </c>
      <c r="J584" s="53">
        <v>2556</v>
      </c>
      <c r="K584" s="53">
        <v>841</v>
      </c>
      <c r="L584" s="53">
        <v>129</v>
      </c>
      <c r="M584" s="53">
        <v>21</v>
      </c>
      <c r="N584" s="53">
        <v>6</v>
      </c>
    </row>
    <row r="585" spans="2:14" x14ac:dyDescent="0.25">
      <c r="B585" s="52">
        <v>1999</v>
      </c>
      <c r="C585" s="110">
        <v>8</v>
      </c>
      <c r="D585" s="55">
        <f t="shared" si="68"/>
        <v>6621</v>
      </c>
      <c r="E585" s="53" t="s">
        <v>63</v>
      </c>
      <c r="F585" s="53">
        <v>101</v>
      </c>
      <c r="G585" s="53">
        <v>276</v>
      </c>
      <c r="H585" s="53">
        <v>1049</v>
      </c>
      <c r="I585" s="53">
        <v>2169</v>
      </c>
      <c r="J585" s="53">
        <v>2068</v>
      </c>
      <c r="K585" s="53">
        <v>788</v>
      </c>
      <c r="L585" s="53">
        <v>123</v>
      </c>
      <c r="M585" s="53">
        <v>45</v>
      </c>
      <c r="N585" s="53">
        <v>2</v>
      </c>
    </row>
    <row r="586" spans="2:14" x14ac:dyDescent="0.25">
      <c r="B586" s="52">
        <v>1999</v>
      </c>
      <c r="C586" s="110">
        <v>9</v>
      </c>
      <c r="D586" s="55">
        <f t="shared" si="68"/>
        <v>4008</v>
      </c>
      <c r="E586" s="53" t="s">
        <v>63</v>
      </c>
      <c r="F586" s="53" t="s">
        <v>63</v>
      </c>
      <c r="G586" s="53">
        <v>115</v>
      </c>
      <c r="H586" s="53">
        <v>459</v>
      </c>
      <c r="I586" s="53">
        <v>1269</v>
      </c>
      <c r="J586" s="53">
        <v>1403</v>
      </c>
      <c r="K586" s="53">
        <v>634</v>
      </c>
      <c r="L586" s="53">
        <v>97</v>
      </c>
      <c r="M586" s="53">
        <v>31</v>
      </c>
      <c r="N586" s="53" t="s">
        <v>63</v>
      </c>
    </row>
    <row r="587" spans="2:14" x14ac:dyDescent="0.25">
      <c r="B587" s="52">
        <v>1999</v>
      </c>
      <c r="C587" s="110">
        <v>10</v>
      </c>
      <c r="D587" s="55">
        <f t="shared" si="68"/>
        <v>2600</v>
      </c>
      <c r="E587" s="53" t="s">
        <v>63</v>
      </c>
      <c r="F587" s="53" t="s">
        <v>63</v>
      </c>
      <c r="G587" s="53">
        <v>61</v>
      </c>
      <c r="H587" s="53">
        <v>207</v>
      </c>
      <c r="I587" s="53">
        <v>586</v>
      </c>
      <c r="J587" s="53">
        <v>1044</v>
      </c>
      <c r="K587" s="53">
        <v>578</v>
      </c>
      <c r="L587" s="53">
        <v>101</v>
      </c>
      <c r="M587" s="53">
        <v>23</v>
      </c>
      <c r="N587" s="53" t="s">
        <v>63</v>
      </c>
    </row>
    <row r="588" spans="2:14" x14ac:dyDescent="0.25">
      <c r="B588" s="52">
        <v>1999</v>
      </c>
      <c r="C588" s="110" t="s">
        <v>64</v>
      </c>
      <c r="D588" s="55">
        <f t="shared" si="68"/>
        <v>3165</v>
      </c>
      <c r="E588" s="55" t="s">
        <v>63</v>
      </c>
      <c r="F588" s="55" t="s">
        <v>63</v>
      </c>
      <c r="G588" s="55">
        <v>52</v>
      </c>
      <c r="H588" s="55">
        <v>138</v>
      </c>
      <c r="I588" s="55">
        <v>551</v>
      </c>
      <c r="J588" s="55">
        <v>1203</v>
      </c>
      <c r="K588" s="55">
        <v>961</v>
      </c>
      <c r="L588" s="55">
        <v>198</v>
      </c>
      <c r="M588" s="55">
        <v>58</v>
      </c>
      <c r="N588" s="55">
        <v>4</v>
      </c>
    </row>
    <row r="589" spans="2:14" x14ac:dyDescent="0.25">
      <c r="B589" s="52">
        <v>1999</v>
      </c>
      <c r="C589" s="110" t="s">
        <v>65</v>
      </c>
      <c r="D589" s="55">
        <f t="shared" si="68"/>
        <v>80</v>
      </c>
      <c r="E589" s="55" t="s">
        <v>63</v>
      </c>
      <c r="F589" s="55" t="s">
        <v>63</v>
      </c>
      <c r="G589" s="55" t="s">
        <v>63</v>
      </c>
      <c r="H589" s="55">
        <v>4</v>
      </c>
      <c r="I589" s="55">
        <v>3</v>
      </c>
      <c r="J589" s="55">
        <v>19</v>
      </c>
      <c r="K589" s="55">
        <v>36</v>
      </c>
      <c r="L589" s="55">
        <v>10</v>
      </c>
      <c r="M589" s="55">
        <v>4</v>
      </c>
      <c r="N589" s="55">
        <v>4</v>
      </c>
    </row>
    <row r="590" spans="2:14" x14ac:dyDescent="0.25">
      <c r="B590" s="52">
        <v>1999</v>
      </c>
      <c r="C590" s="110" t="s">
        <v>66</v>
      </c>
      <c r="D590" s="55">
        <f t="shared" si="68"/>
        <v>0</v>
      </c>
      <c r="E590" s="55" t="s">
        <v>63</v>
      </c>
      <c r="F590" s="55" t="s">
        <v>63</v>
      </c>
      <c r="G590" s="55" t="s">
        <v>63</v>
      </c>
      <c r="H590" s="55" t="s">
        <v>63</v>
      </c>
      <c r="I590" s="55" t="s">
        <v>63</v>
      </c>
      <c r="J590" s="55" t="s">
        <v>63</v>
      </c>
      <c r="K590" s="55" t="s">
        <v>63</v>
      </c>
      <c r="L590" s="55" t="s">
        <v>63</v>
      </c>
      <c r="M590" s="55" t="s">
        <v>63</v>
      </c>
      <c r="N590" s="55" t="s">
        <v>63</v>
      </c>
    </row>
    <row r="591" spans="2:14" x14ac:dyDescent="0.25">
      <c r="B591" s="50">
        <v>1999</v>
      </c>
      <c r="C591" s="111" t="s">
        <v>62</v>
      </c>
      <c r="D591" s="54">
        <f t="shared" si="68"/>
        <v>2718</v>
      </c>
      <c r="E591" s="54" t="s">
        <v>63</v>
      </c>
      <c r="F591" s="54" t="s">
        <v>63</v>
      </c>
      <c r="G591" s="54" t="s">
        <v>63</v>
      </c>
      <c r="H591" s="54" t="s">
        <v>63</v>
      </c>
      <c r="I591" s="54">
        <v>1</v>
      </c>
      <c r="J591" s="54" t="s">
        <v>63</v>
      </c>
      <c r="K591" s="54" t="s">
        <v>63</v>
      </c>
      <c r="L591" s="54" t="s">
        <v>63</v>
      </c>
      <c r="M591" s="54" t="s">
        <v>63</v>
      </c>
      <c r="N591" s="54">
        <v>2717</v>
      </c>
    </row>
    <row r="592" spans="2:14" x14ac:dyDescent="0.25">
      <c r="B592" s="52">
        <v>2000</v>
      </c>
      <c r="C592" s="109" t="s">
        <v>3</v>
      </c>
      <c r="D592" s="51">
        <f t="shared" si="68"/>
        <v>544416</v>
      </c>
      <c r="E592" s="52">
        <f t="shared" ref="E592:N592" si="69">+SUM(E593:E606)</f>
        <v>5583</v>
      </c>
      <c r="F592" s="52">
        <f t="shared" si="69"/>
        <v>110933</v>
      </c>
      <c r="G592" s="52">
        <f t="shared" si="69"/>
        <v>162060</v>
      </c>
      <c r="H592" s="52">
        <f t="shared" si="69"/>
        <v>123758</v>
      </c>
      <c r="I592" s="52">
        <f t="shared" si="69"/>
        <v>81700</v>
      </c>
      <c r="J592" s="52">
        <f t="shared" si="69"/>
        <v>41508</v>
      </c>
      <c r="K592" s="52">
        <f t="shared" si="69"/>
        <v>11497</v>
      </c>
      <c r="L592" s="52">
        <f t="shared" si="69"/>
        <v>1583</v>
      </c>
      <c r="M592" s="52">
        <f t="shared" si="69"/>
        <v>374</v>
      </c>
      <c r="N592" s="52">
        <f t="shared" si="69"/>
        <v>5420</v>
      </c>
    </row>
    <row r="593" spans="2:14" x14ac:dyDescent="0.25">
      <c r="B593" s="52">
        <v>2000</v>
      </c>
      <c r="C593" s="110">
        <v>1</v>
      </c>
      <c r="D593" s="55">
        <f t="shared" si="68"/>
        <v>195394</v>
      </c>
      <c r="E593" s="53">
        <v>4293</v>
      </c>
      <c r="F593" s="53">
        <v>71943</v>
      </c>
      <c r="G593" s="53">
        <v>63274</v>
      </c>
      <c r="H593" s="53">
        <v>31732</v>
      </c>
      <c r="I593" s="53">
        <v>14978</v>
      </c>
      <c r="J593" s="53">
        <v>5658</v>
      </c>
      <c r="K593" s="53">
        <v>1320</v>
      </c>
      <c r="L593" s="53">
        <v>196</v>
      </c>
      <c r="M593" s="53">
        <v>48</v>
      </c>
      <c r="N593" s="53">
        <v>1952</v>
      </c>
    </row>
    <row r="594" spans="2:14" x14ac:dyDescent="0.25">
      <c r="B594" s="52">
        <v>2000</v>
      </c>
      <c r="C594" s="110">
        <v>2</v>
      </c>
      <c r="D594" s="55">
        <f t="shared" si="68"/>
        <v>150679</v>
      </c>
      <c r="E594" s="53">
        <v>824</v>
      </c>
      <c r="F594" s="53">
        <v>28015</v>
      </c>
      <c r="G594" s="53">
        <v>52730</v>
      </c>
      <c r="H594" s="53">
        <v>36918</v>
      </c>
      <c r="I594" s="53">
        <v>21620</v>
      </c>
      <c r="J594" s="53">
        <v>8572</v>
      </c>
      <c r="K594" s="53">
        <v>1558</v>
      </c>
      <c r="L594" s="53">
        <v>182</v>
      </c>
      <c r="M594" s="53">
        <v>56</v>
      </c>
      <c r="N594" s="53">
        <v>204</v>
      </c>
    </row>
    <row r="595" spans="2:14" x14ac:dyDescent="0.25">
      <c r="B595" s="52">
        <v>2000</v>
      </c>
      <c r="C595" s="110">
        <v>3</v>
      </c>
      <c r="D595" s="55">
        <f t="shared" si="68"/>
        <v>85288</v>
      </c>
      <c r="E595" s="53">
        <v>256</v>
      </c>
      <c r="F595" s="53">
        <v>7804</v>
      </c>
      <c r="G595" s="53">
        <v>27312</v>
      </c>
      <c r="H595" s="53">
        <v>24580</v>
      </c>
      <c r="I595" s="53">
        <v>15951</v>
      </c>
      <c r="J595" s="53">
        <v>7479</v>
      </c>
      <c r="K595" s="53">
        <v>1611</v>
      </c>
      <c r="L595" s="53">
        <v>158</v>
      </c>
      <c r="M595" s="53">
        <v>45</v>
      </c>
      <c r="N595" s="53">
        <v>92</v>
      </c>
    </row>
    <row r="596" spans="2:14" x14ac:dyDescent="0.25">
      <c r="B596" s="52">
        <v>2000</v>
      </c>
      <c r="C596" s="110">
        <v>4</v>
      </c>
      <c r="D596" s="55">
        <f t="shared" si="68"/>
        <v>44157</v>
      </c>
      <c r="E596" s="53">
        <v>210</v>
      </c>
      <c r="F596" s="53">
        <v>2026</v>
      </c>
      <c r="G596" s="53">
        <v>11602</v>
      </c>
      <c r="H596" s="53">
        <v>13945</v>
      </c>
      <c r="I596" s="53">
        <v>9794</v>
      </c>
      <c r="J596" s="53">
        <v>5094</v>
      </c>
      <c r="K596" s="53">
        <v>1251</v>
      </c>
      <c r="L596" s="53">
        <v>149</v>
      </c>
      <c r="M596" s="53">
        <v>42</v>
      </c>
      <c r="N596" s="53">
        <v>44</v>
      </c>
    </row>
    <row r="597" spans="2:14" x14ac:dyDescent="0.25">
      <c r="B597" s="52">
        <v>2000</v>
      </c>
      <c r="C597" s="110">
        <v>5</v>
      </c>
      <c r="D597" s="55">
        <f t="shared" si="68"/>
        <v>25299</v>
      </c>
      <c r="E597" s="53" t="s">
        <v>63</v>
      </c>
      <c r="F597" s="53">
        <v>645</v>
      </c>
      <c r="G597" s="53">
        <v>4477</v>
      </c>
      <c r="H597" s="53">
        <v>8169</v>
      </c>
      <c r="I597" s="53">
        <v>6871</v>
      </c>
      <c r="J597" s="53">
        <v>3797</v>
      </c>
      <c r="K597" s="53">
        <v>1151</v>
      </c>
      <c r="L597" s="53">
        <v>149</v>
      </c>
      <c r="M597" s="53">
        <v>17</v>
      </c>
      <c r="N597" s="53">
        <v>23</v>
      </c>
    </row>
    <row r="598" spans="2:14" x14ac:dyDescent="0.25">
      <c r="B598" s="52">
        <v>2000</v>
      </c>
      <c r="C598" s="110">
        <v>6</v>
      </c>
      <c r="D598" s="55">
        <f t="shared" si="68"/>
        <v>15820</v>
      </c>
      <c r="E598" s="53" t="s">
        <v>63</v>
      </c>
      <c r="F598" s="53">
        <v>274</v>
      </c>
      <c r="G598" s="53">
        <v>1694</v>
      </c>
      <c r="H598" s="53">
        <v>4600</v>
      </c>
      <c r="I598" s="53">
        <v>4883</v>
      </c>
      <c r="J598" s="53">
        <v>3158</v>
      </c>
      <c r="K598" s="53">
        <v>1032</v>
      </c>
      <c r="L598" s="53">
        <v>141</v>
      </c>
      <c r="M598" s="53">
        <v>29</v>
      </c>
      <c r="N598" s="53">
        <v>9</v>
      </c>
    </row>
    <row r="599" spans="2:14" x14ac:dyDescent="0.25">
      <c r="B599" s="52">
        <v>2000</v>
      </c>
      <c r="C599" s="110">
        <v>7</v>
      </c>
      <c r="D599" s="55">
        <f t="shared" si="68"/>
        <v>9423</v>
      </c>
      <c r="E599" s="53" t="s">
        <v>63</v>
      </c>
      <c r="F599" s="53">
        <v>129</v>
      </c>
      <c r="G599" s="53">
        <v>572</v>
      </c>
      <c r="H599" s="53">
        <v>2138</v>
      </c>
      <c r="I599" s="53">
        <v>3224</v>
      </c>
      <c r="J599" s="53">
        <v>2420</v>
      </c>
      <c r="K599" s="53">
        <v>817</v>
      </c>
      <c r="L599" s="53">
        <v>97</v>
      </c>
      <c r="M599" s="53">
        <v>21</v>
      </c>
      <c r="N599" s="53">
        <v>5</v>
      </c>
    </row>
    <row r="600" spans="2:14" x14ac:dyDescent="0.25">
      <c r="B600" s="52">
        <v>2000</v>
      </c>
      <c r="C600" s="110">
        <v>8</v>
      </c>
      <c r="D600" s="55">
        <f t="shared" si="68"/>
        <v>6107</v>
      </c>
      <c r="E600" s="53" t="s">
        <v>63</v>
      </c>
      <c r="F600" s="53">
        <v>97</v>
      </c>
      <c r="G600" s="53">
        <v>223</v>
      </c>
      <c r="H600" s="53">
        <v>941</v>
      </c>
      <c r="I600" s="53">
        <v>2073</v>
      </c>
      <c r="J600" s="53">
        <v>1916</v>
      </c>
      <c r="K600" s="53">
        <v>716</v>
      </c>
      <c r="L600" s="53">
        <v>114</v>
      </c>
      <c r="M600" s="53">
        <v>23</v>
      </c>
      <c r="N600" s="53">
        <v>4</v>
      </c>
    </row>
    <row r="601" spans="2:14" x14ac:dyDescent="0.25">
      <c r="B601" s="52">
        <v>2000</v>
      </c>
      <c r="C601" s="110">
        <v>9</v>
      </c>
      <c r="D601" s="55">
        <f t="shared" si="68"/>
        <v>3764</v>
      </c>
      <c r="E601" s="53" t="s">
        <v>63</v>
      </c>
      <c r="F601" s="53" t="s">
        <v>63</v>
      </c>
      <c r="G601" s="53">
        <v>107</v>
      </c>
      <c r="H601" s="53">
        <v>458</v>
      </c>
      <c r="I601" s="53">
        <v>1137</v>
      </c>
      <c r="J601" s="53">
        <v>1320</v>
      </c>
      <c r="K601" s="53">
        <v>635</v>
      </c>
      <c r="L601" s="53">
        <v>79</v>
      </c>
      <c r="M601" s="53">
        <v>25</v>
      </c>
      <c r="N601" s="53">
        <v>3</v>
      </c>
    </row>
    <row r="602" spans="2:14" x14ac:dyDescent="0.25">
      <c r="B602" s="52">
        <v>2000</v>
      </c>
      <c r="C602" s="110">
        <v>10</v>
      </c>
      <c r="D602" s="55">
        <f t="shared" si="68"/>
        <v>2425</v>
      </c>
      <c r="E602" s="53" t="s">
        <v>63</v>
      </c>
      <c r="F602" s="53" t="s">
        <v>63</v>
      </c>
      <c r="G602" s="53">
        <v>41</v>
      </c>
      <c r="H602" s="53">
        <v>162</v>
      </c>
      <c r="I602" s="53">
        <v>650</v>
      </c>
      <c r="J602" s="53">
        <v>945</v>
      </c>
      <c r="K602" s="53">
        <v>505</v>
      </c>
      <c r="L602" s="53">
        <v>102</v>
      </c>
      <c r="M602" s="53">
        <v>20</v>
      </c>
      <c r="N602" s="53" t="s">
        <v>63</v>
      </c>
    </row>
    <row r="603" spans="2:14" x14ac:dyDescent="0.25">
      <c r="B603" s="52">
        <v>2000</v>
      </c>
      <c r="C603" s="110" t="s">
        <v>64</v>
      </c>
      <c r="D603" s="55">
        <f t="shared" si="68"/>
        <v>2892</v>
      </c>
      <c r="E603" s="55" t="s">
        <v>63</v>
      </c>
      <c r="F603" s="55" t="s">
        <v>63</v>
      </c>
      <c r="G603" s="55">
        <v>28</v>
      </c>
      <c r="H603" s="55">
        <v>111</v>
      </c>
      <c r="I603" s="55">
        <v>515</v>
      </c>
      <c r="J603" s="55">
        <v>1127</v>
      </c>
      <c r="K603" s="55">
        <v>855</v>
      </c>
      <c r="L603" s="55">
        <v>205</v>
      </c>
      <c r="M603" s="55">
        <v>44</v>
      </c>
      <c r="N603" s="55">
        <v>7</v>
      </c>
    </row>
    <row r="604" spans="2:14" x14ac:dyDescent="0.25">
      <c r="B604" s="52">
        <v>2000</v>
      </c>
      <c r="C604" s="110" t="s">
        <v>65</v>
      </c>
      <c r="D604" s="55">
        <f t="shared" si="68"/>
        <v>91</v>
      </c>
      <c r="E604" s="55" t="s">
        <v>63</v>
      </c>
      <c r="F604" s="55" t="s">
        <v>63</v>
      </c>
      <c r="G604" s="55" t="s">
        <v>63</v>
      </c>
      <c r="H604" s="55">
        <v>4</v>
      </c>
      <c r="I604" s="55">
        <v>4</v>
      </c>
      <c r="J604" s="55">
        <v>22</v>
      </c>
      <c r="K604" s="55">
        <v>46</v>
      </c>
      <c r="L604" s="55">
        <v>11</v>
      </c>
      <c r="M604" s="55">
        <v>4</v>
      </c>
      <c r="N604" s="55" t="s">
        <v>63</v>
      </c>
    </row>
    <row r="605" spans="2:14" x14ac:dyDescent="0.25">
      <c r="B605" s="52">
        <v>2000</v>
      </c>
      <c r="C605" s="110" t="s">
        <v>66</v>
      </c>
      <c r="D605" s="55">
        <f t="shared" si="68"/>
        <v>0</v>
      </c>
      <c r="E605" s="55" t="s">
        <v>63</v>
      </c>
      <c r="F605" s="55" t="s">
        <v>63</v>
      </c>
      <c r="G605" s="55" t="s">
        <v>63</v>
      </c>
      <c r="H605" s="55" t="s">
        <v>63</v>
      </c>
      <c r="I605" s="55" t="s">
        <v>63</v>
      </c>
      <c r="J605" s="55" t="s">
        <v>63</v>
      </c>
      <c r="K605" s="55" t="s">
        <v>63</v>
      </c>
      <c r="L605" s="55" t="s">
        <v>63</v>
      </c>
      <c r="M605" s="55" t="s">
        <v>63</v>
      </c>
      <c r="N605" s="55" t="s">
        <v>63</v>
      </c>
    </row>
    <row r="606" spans="2:14" x14ac:dyDescent="0.25">
      <c r="B606" s="50">
        <v>2000</v>
      </c>
      <c r="C606" s="111" t="s">
        <v>62</v>
      </c>
      <c r="D606" s="54">
        <f t="shared" si="68"/>
        <v>3077</v>
      </c>
      <c r="E606" s="54" t="s">
        <v>63</v>
      </c>
      <c r="F606" s="54" t="s">
        <v>63</v>
      </c>
      <c r="G606" s="54" t="s">
        <v>63</v>
      </c>
      <c r="H606" s="54" t="s">
        <v>63</v>
      </c>
      <c r="I606" s="54" t="s">
        <v>63</v>
      </c>
      <c r="J606" s="54" t="s">
        <v>63</v>
      </c>
      <c r="K606" s="54" t="s">
        <v>63</v>
      </c>
      <c r="L606" s="54" t="s">
        <v>63</v>
      </c>
      <c r="M606" s="54" t="s">
        <v>63</v>
      </c>
      <c r="N606" s="54">
        <v>3077</v>
      </c>
    </row>
    <row r="607" spans="2:14" x14ac:dyDescent="0.25">
      <c r="B607" s="52">
        <v>2001</v>
      </c>
      <c r="C607" s="109" t="s">
        <v>3</v>
      </c>
      <c r="D607" s="51">
        <f t="shared" si="68"/>
        <v>529552</v>
      </c>
      <c r="E607" s="52">
        <f t="shared" ref="E607:N607" si="70">+SUM(E608:E621)</f>
        <v>5377</v>
      </c>
      <c r="F607" s="52">
        <f t="shared" si="70"/>
        <v>106392</v>
      </c>
      <c r="G607" s="52">
        <f t="shared" si="70"/>
        <v>157813</v>
      </c>
      <c r="H607" s="52">
        <f t="shared" si="70"/>
        <v>120391</v>
      </c>
      <c r="I607" s="52">
        <f t="shared" si="70"/>
        <v>79798</v>
      </c>
      <c r="J607" s="52">
        <f t="shared" si="70"/>
        <v>40920</v>
      </c>
      <c r="K607" s="52">
        <f t="shared" si="70"/>
        <v>11346</v>
      </c>
      <c r="L607" s="52">
        <f t="shared" si="70"/>
        <v>1660</v>
      </c>
      <c r="M607" s="52">
        <f t="shared" si="70"/>
        <v>456</v>
      </c>
      <c r="N607" s="52">
        <f t="shared" si="70"/>
        <v>5399</v>
      </c>
    </row>
    <row r="608" spans="2:14" x14ac:dyDescent="0.25">
      <c r="B608" s="52">
        <v>2001</v>
      </c>
      <c r="C608" s="110">
        <v>1</v>
      </c>
      <c r="D608" s="55">
        <f t="shared" si="68"/>
        <v>193348</v>
      </c>
      <c r="E608" s="53">
        <v>4010</v>
      </c>
      <c r="F608" s="53">
        <v>69906</v>
      </c>
      <c r="G608" s="53">
        <v>64104</v>
      </c>
      <c r="H608" s="53">
        <v>31596</v>
      </c>
      <c r="I608" s="53">
        <v>14982</v>
      </c>
      <c r="J608" s="53">
        <v>6018</v>
      </c>
      <c r="K608" s="53">
        <v>1399</v>
      </c>
      <c r="L608" s="53">
        <v>233</v>
      </c>
      <c r="M608" s="53">
        <v>67</v>
      </c>
      <c r="N608" s="53">
        <v>1033</v>
      </c>
    </row>
    <row r="609" spans="2:14" x14ac:dyDescent="0.25">
      <c r="B609" s="52">
        <v>2001</v>
      </c>
      <c r="C609" s="110">
        <v>2</v>
      </c>
      <c r="D609" s="55">
        <f t="shared" si="68"/>
        <v>142609</v>
      </c>
      <c r="E609" s="53">
        <v>796</v>
      </c>
      <c r="F609" s="53">
        <v>25434</v>
      </c>
      <c r="G609" s="53">
        <v>49223</v>
      </c>
      <c r="H609" s="53">
        <v>35544</v>
      </c>
      <c r="I609" s="53">
        <v>20976</v>
      </c>
      <c r="J609" s="53">
        <v>8581</v>
      </c>
      <c r="K609" s="53">
        <v>1640</v>
      </c>
      <c r="L609" s="53">
        <v>177</v>
      </c>
      <c r="M609" s="53">
        <v>37</v>
      </c>
      <c r="N609" s="53">
        <v>201</v>
      </c>
    </row>
    <row r="610" spans="2:14" x14ac:dyDescent="0.25">
      <c r="B610" s="52">
        <v>2001</v>
      </c>
      <c r="C610" s="110">
        <v>3</v>
      </c>
      <c r="D610" s="55">
        <f t="shared" si="68"/>
        <v>84702</v>
      </c>
      <c r="E610" s="53">
        <v>286</v>
      </c>
      <c r="F610" s="53">
        <v>7509</v>
      </c>
      <c r="G610" s="53">
        <v>26410</v>
      </c>
      <c r="H610" s="53">
        <v>24412</v>
      </c>
      <c r="I610" s="53">
        <v>16445</v>
      </c>
      <c r="J610" s="53">
        <v>7617</v>
      </c>
      <c r="K610" s="53">
        <v>1676</v>
      </c>
      <c r="L610" s="53">
        <v>190</v>
      </c>
      <c r="M610" s="53">
        <v>64</v>
      </c>
      <c r="N610" s="53">
        <v>93</v>
      </c>
    </row>
    <row r="611" spans="2:14" x14ac:dyDescent="0.25">
      <c r="B611" s="52">
        <v>2001</v>
      </c>
      <c r="C611" s="110">
        <v>4</v>
      </c>
      <c r="D611" s="55">
        <f t="shared" si="68"/>
        <v>43060</v>
      </c>
      <c r="E611" s="53">
        <v>285</v>
      </c>
      <c r="F611" s="53">
        <v>2296</v>
      </c>
      <c r="G611" s="53">
        <v>11070</v>
      </c>
      <c r="H611" s="53">
        <v>13408</v>
      </c>
      <c r="I611" s="53">
        <v>9508</v>
      </c>
      <c r="J611" s="53">
        <v>4991</v>
      </c>
      <c r="K611" s="53">
        <v>1241</v>
      </c>
      <c r="L611" s="53">
        <v>169</v>
      </c>
      <c r="M611" s="53">
        <v>40</v>
      </c>
      <c r="N611" s="53">
        <v>52</v>
      </c>
    </row>
    <row r="612" spans="2:14" x14ac:dyDescent="0.25">
      <c r="B612" s="52">
        <v>2001</v>
      </c>
      <c r="C612" s="110">
        <v>5</v>
      </c>
      <c r="D612" s="55">
        <f t="shared" si="68"/>
        <v>24148</v>
      </c>
      <c r="E612" s="53" t="s">
        <v>63</v>
      </c>
      <c r="F612" s="53">
        <v>655</v>
      </c>
      <c r="G612" s="53">
        <v>4177</v>
      </c>
      <c r="H612" s="53">
        <v>7591</v>
      </c>
      <c r="I612" s="53">
        <v>6472</v>
      </c>
      <c r="J612" s="53">
        <v>3789</v>
      </c>
      <c r="K612" s="53">
        <v>1215</v>
      </c>
      <c r="L612" s="53">
        <v>170</v>
      </c>
      <c r="M612" s="53">
        <v>40</v>
      </c>
      <c r="N612" s="53">
        <v>39</v>
      </c>
    </row>
    <row r="613" spans="2:14" x14ac:dyDescent="0.25">
      <c r="B613" s="52">
        <v>2001</v>
      </c>
      <c r="C613" s="110">
        <v>6</v>
      </c>
      <c r="D613" s="55">
        <f t="shared" si="68"/>
        <v>14631</v>
      </c>
      <c r="E613" s="53" t="s">
        <v>63</v>
      </c>
      <c r="F613" s="53">
        <v>271</v>
      </c>
      <c r="G613" s="53">
        <v>1643</v>
      </c>
      <c r="H613" s="53">
        <v>4154</v>
      </c>
      <c r="I613" s="53">
        <v>4513</v>
      </c>
      <c r="J613" s="53">
        <v>2959</v>
      </c>
      <c r="K613" s="53">
        <v>903</v>
      </c>
      <c r="L613" s="53">
        <v>143</v>
      </c>
      <c r="M613" s="53">
        <v>30</v>
      </c>
      <c r="N613" s="53">
        <v>15</v>
      </c>
    </row>
    <row r="614" spans="2:14" x14ac:dyDescent="0.25">
      <c r="B614" s="52">
        <v>2001</v>
      </c>
      <c r="C614" s="110">
        <v>7</v>
      </c>
      <c r="D614" s="55">
        <f t="shared" si="68"/>
        <v>8610</v>
      </c>
      <c r="E614" s="53" t="s">
        <v>63</v>
      </c>
      <c r="F614" s="53">
        <v>135</v>
      </c>
      <c r="G614" s="53">
        <v>598</v>
      </c>
      <c r="H614" s="53">
        <v>1867</v>
      </c>
      <c r="I614" s="53">
        <v>2988</v>
      </c>
      <c r="J614" s="53">
        <v>2148</v>
      </c>
      <c r="K614" s="53">
        <v>729</v>
      </c>
      <c r="L614" s="53">
        <v>99</v>
      </c>
      <c r="M614" s="53">
        <v>30</v>
      </c>
      <c r="N614" s="53">
        <v>16</v>
      </c>
    </row>
    <row r="615" spans="2:14" x14ac:dyDescent="0.25">
      <c r="B615" s="52">
        <v>2001</v>
      </c>
      <c r="C615" s="110">
        <v>8</v>
      </c>
      <c r="D615" s="55">
        <f t="shared" si="68"/>
        <v>5878</v>
      </c>
      <c r="E615" s="47"/>
      <c r="F615" s="53">
        <v>186</v>
      </c>
      <c r="G615" s="53">
        <v>234</v>
      </c>
      <c r="H615" s="53">
        <v>910</v>
      </c>
      <c r="I615" s="53">
        <v>1868</v>
      </c>
      <c r="J615" s="53">
        <v>1818</v>
      </c>
      <c r="K615" s="53">
        <v>722</v>
      </c>
      <c r="L615" s="53">
        <v>109</v>
      </c>
      <c r="M615" s="53">
        <v>22</v>
      </c>
      <c r="N615" s="53">
        <v>9</v>
      </c>
    </row>
    <row r="616" spans="2:14" x14ac:dyDescent="0.25">
      <c r="B616" s="52">
        <v>2001</v>
      </c>
      <c r="C616" s="110">
        <v>9</v>
      </c>
      <c r="D616" s="55">
        <f t="shared" si="68"/>
        <v>3326</v>
      </c>
      <c r="E616" s="53" t="s">
        <v>63</v>
      </c>
      <c r="F616" s="53" t="s">
        <v>63</v>
      </c>
      <c r="G616" s="53">
        <v>121</v>
      </c>
      <c r="H616" s="53">
        <v>420</v>
      </c>
      <c r="I616" s="53">
        <v>981</v>
      </c>
      <c r="J616" s="53">
        <v>1136</v>
      </c>
      <c r="K616" s="53">
        <v>536</v>
      </c>
      <c r="L616" s="53">
        <v>99</v>
      </c>
      <c r="M616" s="53">
        <v>29</v>
      </c>
      <c r="N616" s="53">
        <v>4</v>
      </c>
    </row>
    <row r="617" spans="2:14" x14ac:dyDescent="0.25">
      <c r="B617" s="52">
        <v>2001</v>
      </c>
      <c r="C617" s="110">
        <v>10</v>
      </c>
      <c r="D617" s="55">
        <f t="shared" si="68"/>
        <v>2190</v>
      </c>
      <c r="E617" s="53" t="s">
        <v>63</v>
      </c>
      <c r="F617" s="53" t="s">
        <v>63</v>
      </c>
      <c r="G617" s="53">
        <v>67</v>
      </c>
      <c r="H617" s="53">
        <v>197</v>
      </c>
      <c r="I617" s="53">
        <v>502</v>
      </c>
      <c r="J617" s="53">
        <v>844</v>
      </c>
      <c r="K617" s="53">
        <v>467</v>
      </c>
      <c r="L617" s="53">
        <v>80</v>
      </c>
      <c r="M617" s="53">
        <v>33</v>
      </c>
      <c r="N617" s="53" t="s">
        <v>63</v>
      </c>
    </row>
    <row r="618" spans="2:14" x14ac:dyDescent="0.25">
      <c r="B618" s="52">
        <v>2001</v>
      </c>
      <c r="C618" s="110" t="s">
        <v>64</v>
      </c>
      <c r="D618" s="55">
        <f t="shared" si="68"/>
        <v>2703</v>
      </c>
      <c r="E618" s="55" t="s">
        <v>63</v>
      </c>
      <c r="F618" s="55" t="s">
        <v>63</v>
      </c>
      <c r="G618" s="55">
        <v>166</v>
      </c>
      <c r="H618" s="55">
        <v>158</v>
      </c>
      <c r="I618" s="55">
        <v>466</v>
      </c>
      <c r="J618" s="55">
        <v>958</v>
      </c>
      <c r="K618" s="55">
        <v>739</v>
      </c>
      <c r="L618" s="55">
        <v>167</v>
      </c>
      <c r="M618" s="55">
        <v>46</v>
      </c>
      <c r="N618" s="55">
        <v>3</v>
      </c>
    </row>
    <row r="619" spans="2:14" x14ac:dyDescent="0.25">
      <c r="B619" s="52">
        <v>2001</v>
      </c>
      <c r="C619" s="110" t="s">
        <v>65</v>
      </c>
      <c r="D619" s="55">
        <f t="shared" si="68"/>
        <v>443</v>
      </c>
      <c r="E619" s="55" t="s">
        <v>63</v>
      </c>
      <c r="F619" s="55" t="s">
        <v>63</v>
      </c>
      <c r="G619" s="55" t="s">
        <v>63</v>
      </c>
      <c r="H619" s="55">
        <v>134</v>
      </c>
      <c r="I619" s="55">
        <v>97</v>
      </c>
      <c r="J619" s="55">
        <v>61</v>
      </c>
      <c r="K619" s="55">
        <v>79</v>
      </c>
      <c r="L619" s="55">
        <v>24</v>
      </c>
      <c r="M619" s="55">
        <v>18</v>
      </c>
      <c r="N619" s="55">
        <v>30</v>
      </c>
    </row>
    <row r="620" spans="2:14" x14ac:dyDescent="0.25">
      <c r="B620" s="52">
        <v>2001</v>
      </c>
      <c r="C620" s="110" t="s">
        <v>66</v>
      </c>
      <c r="D620" s="55">
        <f t="shared" si="68"/>
        <v>0</v>
      </c>
      <c r="E620" s="55" t="s">
        <v>63</v>
      </c>
      <c r="F620" s="55" t="s">
        <v>63</v>
      </c>
      <c r="G620" s="55" t="s">
        <v>63</v>
      </c>
      <c r="H620" s="55" t="s">
        <v>63</v>
      </c>
      <c r="I620" s="55" t="s">
        <v>63</v>
      </c>
      <c r="J620" s="55" t="s">
        <v>63</v>
      </c>
      <c r="K620" s="55" t="s">
        <v>63</v>
      </c>
      <c r="L620" s="55" t="s">
        <v>63</v>
      </c>
      <c r="M620" s="55" t="s">
        <v>63</v>
      </c>
      <c r="N620" s="55" t="s">
        <v>63</v>
      </c>
    </row>
    <row r="621" spans="2:14" x14ac:dyDescent="0.25">
      <c r="B621" s="50">
        <v>2001</v>
      </c>
      <c r="C621" s="111" t="s">
        <v>62</v>
      </c>
      <c r="D621" s="54">
        <f t="shared" si="68"/>
        <v>3904</v>
      </c>
      <c r="E621" s="54" t="s">
        <v>63</v>
      </c>
      <c r="F621" s="54" t="s">
        <v>63</v>
      </c>
      <c r="G621" s="54" t="s">
        <v>63</v>
      </c>
      <c r="H621" s="54" t="s">
        <v>63</v>
      </c>
      <c r="I621" s="54" t="s">
        <v>63</v>
      </c>
      <c r="J621" s="54" t="s">
        <v>63</v>
      </c>
      <c r="K621" s="54" t="s">
        <v>63</v>
      </c>
      <c r="L621" s="54" t="s">
        <v>63</v>
      </c>
      <c r="M621" s="54" t="s">
        <v>63</v>
      </c>
      <c r="N621" s="54">
        <v>3904</v>
      </c>
    </row>
    <row r="622" spans="2:14" x14ac:dyDescent="0.25">
      <c r="B622" s="52">
        <v>2002</v>
      </c>
      <c r="C622" s="109" t="s">
        <v>3</v>
      </c>
      <c r="D622" s="51">
        <f t="shared" si="68"/>
        <v>492678</v>
      </c>
      <c r="E622" s="52">
        <f t="shared" ref="E622:N622" si="71">+SUM(E623:E636)</f>
        <v>5148</v>
      </c>
      <c r="F622" s="52">
        <f t="shared" si="71"/>
        <v>100062</v>
      </c>
      <c r="G622" s="52">
        <f t="shared" si="71"/>
        <v>146417</v>
      </c>
      <c r="H622" s="52">
        <f t="shared" si="71"/>
        <v>110318</v>
      </c>
      <c r="I622" s="52">
        <f t="shared" si="71"/>
        <v>73522</v>
      </c>
      <c r="J622" s="52">
        <f t="shared" si="71"/>
        <v>36756</v>
      </c>
      <c r="K622" s="52">
        <f t="shared" si="71"/>
        <v>10443</v>
      </c>
      <c r="L622" s="52">
        <f t="shared" si="71"/>
        <v>1376</v>
      </c>
      <c r="M622" s="52">
        <f t="shared" si="71"/>
        <v>412</v>
      </c>
      <c r="N622" s="52">
        <f t="shared" si="71"/>
        <v>8224</v>
      </c>
    </row>
    <row r="623" spans="2:14" x14ac:dyDescent="0.25">
      <c r="B623" s="52">
        <v>2002</v>
      </c>
      <c r="C623" s="110">
        <v>1</v>
      </c>
      <c r="D623" s="55">
        <f t="shared" si="68"/>
        <v>179974</v>
      </c>
      <c r="E623" s="53">
        <v>3836</v>
      </c>
      <c r="F623" s="53">
        <v>65173</v>
      </c>
      <c r="G623" s="53">
        <v>59834</v>
      </c>
      <c r="H623" s="91">
        <v>29513</v>
      </c>
      <c r="I623" s="91">
        <v>14295</v>
      </c>
      <c r="J623" s="91">
        <v>5476</v>
      </c>
      <c r="K623" s="91">
        <v>1332</v>
      </c>
      <c r="L623" s="91">
        <v>193</v>
      </c>
      <c r="M623" s="91">
        <v>63</v>
      </c>
      <c r="N623" s="91">
        <v>259</v>
      </c>
    </row>
    <row r="624" spans="2:14" x14ac:dyDescent="0.25">
      <c r="B624" s="52">
        <v>2002</v>
      </c>
      <c r="C624" s="110">
        <v>2</v>
      </c>
      <c r="D624" s="55">
        <f t="shared" si="68"/>
        <v>132127</v>
      </c>
      <c r="E624" s="53">
        <v>770</v>
      </c>
      <c r="F624" s="53">
        <v>24014</v>
      </c>
      <c r="G624" s="91">
        <v>45219</v>
      </c>
      <c r="H624" s="91">
        <v>32460</v>
      </c>
      <c r="I624" s="91">
        <v>19868</v>
      </c>
      <c r="J624" s="91">
        <v>7981</v>
      </c>
      <c r="K624" s="91">
        <v>1483</v>
      </c>
      <c r="L624" s="91">
        <v>141</v>
      </c>
      <c r="M624" s="91">
        <v>42</v>
      </c>
      <c r="N624" s="91">
        <v>149</v>
      </c>
    </row>
    <row r="625" spans="2:14" x14ac:dyDescent="0.25">
      <c r="B625" s="52">
        <v>2002</v>
      </c>
      <c r="C625" s="110">
        <v>3</v>
      </c>
      <c r="D625" s="55">
        <f t="shared" si="68"/>
        <v>80115</v>
      </c>
      <c r="E625" s="53">
        <v>308</v>
      </c>
      <c r="F625" s="53">
        <v>7533</v>
      </c>
      <c r="G625" s="91">
        <v>24779</v>
      </c>
      <c r="H625" s="91">
        <v>22452</v>
      </c>
      <c r="I625" s="91">
        <v>15395</v>
      </c>
      <c r="J625" s="91">
        <v>7519</v>
      </c>
      <c r="K625" s="91">
        <v>1771</v>
      </c>
      <c r="L625" s="91">
        <v>194</v>
      </c>
      <c r="M625" s="91">
        <v>53</v>
      </c>
      <c r="N625" s="91">
        <v>111</v>
      </c>
    </row>
    <row r="626" spans="2:14" x14ac:dyDescent="0.25">
      <c r="B626" s="52">
        <v>2002</v>
      </c>
      <c r="C626" s="110">
        <v>4</v>
      </c>
      <c r="D626" s="55">
        <f t="shared" si="68"/>
        <v>39164</v>
      </c>
      <c r="E626" s="53">
        <v>234</v>
      </c>
      <c r="F626" s="53">
        <v>2259</v>
      </c>
      <c r="G626" s="91">
        <v>10243</v>
      </c>
      <c r="H626" s="91">
        <v>12060</v>
      </c>
      <c r="I626" s="91">
        <v>8559</v>
      </c>
      <c r="J626" s="91">
        <v>4324</v>
      </c>
      <c r="K626" s="91">
        <v>1192</v>
      </c>
      <c r="L626" s="91">
        <v>138</v>
      </c>
      <c r="M626" s="91">
        <v>42</v>
      </c>
      <c r="N626" s="91">
        <v>113</v>
      </c>
    </row>
    <row r="627" spans="2:14" x14ac:dyDescent="0.25">
      <c r="B627" s="52">
        <v>2002</v>
      </c>
      <c r="C627" s="110">
        <v>5</v>
      </c>
      <c r="D627" s="55">
        <f t="shared" si="68"/>
        <v>21881</v>
      </c>
      <c r="E627" s="91" t="s">
        <v>63</v>
      </c>
      <c r="F627" s="53">
        <v>638</v>
      </c>
      <c r="G627" s="91">
        <v>3989</v>
      </c>
      <c r="H627" s="91">
        <v>6965</v>
      </c>
      <c r="I627" s="91">
        <v>5658</v>
      </c>
      <c r="J627" s="91">
        <v>3363</v>
      </c>
      <c r="K627" s="91">
        <v>1034</v>
      </c>
      <c r="L627" s="91">
        <v>140</v>
      </c>
      <c r="M627" s="91">
        <v>29</v>
      </c>
      <c r="N627" s="91">
        <v>65</v>
      </c>
    </row>
    <row r="628" spans="2:14" x14ac:dyDescent="0.25">
      <c r="B628" s="52">
        <v>2002</v>
      </c>
      <c r="C628" s="110">
        <v>6</v>
      </c>
      <c r="D628" s="55">
        <f t="shared" si="68"/>
        <v>12749</v>
      </c>
      <c r="E628" s="91" t="s">
        <v>63</v>
      </c>
      <c r="F628" s="53">
        <v>242</v>
      </c>
      <c r="G628" s="91">
        <v>1387</v>
      </c>
      <c r="H628" s="91">
        <v>3712</v>
      </c>
      <c r="I628" s="91">
        <v>3961</v>
      </c>
      <c r="J628" s="91">
        <v>2412</v>
      </c>
      <c r="K628" s="91">
        <v>844</v>
      </c>
      <c r="L628" s="91">
        <v>111</v>
      </c>
      <c r="M628" s="91">
        <v>27</v>
      </c>
      <c r="N628" s="91">
        <v>53</v>
      </c>
    </row>
    <row r="629" spans="2:14" x14ac:dyDescent="0.25">
      <c r="B629" s="52">
        <v>2002</v>
      </c>
      <c r="C629" s="110">
        <v>7</v>
      </c>
      <c r="D629" s="55">
        <f t="shared" si="68"/>
        <v>7555</v>
      </c>
      <c r="E629" s="91" t="s">
        <v>63</v>
      </c>
      <c r="F629" s="53">
        <v>123</v>
      </c>
      <c r="G629" s="91">
        <v>536</v>
      </c>
      <c r="H629" s="91">
        <v>1735</v>
      </c>
      <c r="I629" s="91">
        <v>2536</v>
      </c>
      <c r="J629" s="91">
        <v>1818</v>
      </c>
      <c r="K629" s="91">
        <v>657</v>
      </c>
      <c r="L629" s="91">
        <v>89</v>
      </c>
      <c r="M629" s="91">
        <v>33</v>
      </c>
      <c r="N629" s="91">
        <v>28</v>
      </c>
    </row>
    <row r="630" spans="2:14" x14ac:dyDescent="0.25">
      <c r="B630" s="52">
        <v>2002</v>
      </c>
      <c r="C630" s="110">
        <v>8</v>
      </c>
      <c r="D630" s="55">
        <f t="shared" si="68"/>
        <v>4713</v>
      </c>
      <c r="E630" s="91" t="s">
        <v>63</v>
      </c>
      <c r="F630" s="53">
        <v>80</v>
      </c>
      <c r="G630" s="91">
        <v>217</v>
      </c>
      <c r="H630" s="91">
        <v>735</v>
      </c>
      <c r="I630" s="91">
        <v>1558</v>
      </c>
      <c r="J630" s="91">
        <v>1432</v>
      </c>
      <c r="K630" s="91">
        <v>559</v>
      </c>
      <c r="L630" s="91">
        <v>88</v>
      </c>
      <c r="M630" s="91">
        <v>25</v>
      </c>
      <c r="N630" s="91">
        <v>19</v>
      </c>
    </row>
    <row r="631" spans="2:14" x14ac:dyDescent="0.25">
      <c r="B631" s="52">
        <v>2002</v>
      </c>
      <c r="C631" s="110">
        <v>9</v>
      </c>
      <c r="D631" s="55">
        <f t="shared" si="68"/>
        <v>2896</v>
      </c>
      <c r="E631" s="91" t="s">
        <v>63</v>
      </c>
      <c r="F631" s="91" t="s">
        <v>63</v>
      </c>
      <c r="G631" s="91">
        <v>112</v>
      </c>
      <c r="H631" s="91">
        <v>352</v>
      </c>
      <c r="I631" s="91">
        <v>852</v>
      </c>
      <c r="J631" s="91">
        <v>986</v>
      </c>
      <c r="K631" s="91">
        <v>479</v>
      </c>
      <c r="L631" s="91">
        <v>73</v>
      </c>
      <c r="M631" s="91">
        <v>23</v>
      </c>
      <c r="N631" s="91">
        <v>19</v>
      </c>
    </row>
    <row r="632" spans="2:14" x14ac:dyDescent="0.25">
      <c r="B632" s="52">
        <v>2002</v>
      </c>
      <c r="C632" s="110">
        <v>10</v>
      </c>
      <c r="D632" s="55">
        <f t="shared" si="68"/>
        <v>1774</v>
      </c>
      <c r="E632" s="91" t="s">
        <v>63</v>
      </c>
      <c r="F632" s="91" t="s">
        <v>63</v>
      </c>
      <c r="G632" s="91">
        <v>59</v>
      </c>
      <c r="H632" s="91">
        <v>165</v>
      </c>
      <c r="I632" s="91">
        <v>451</v>
      </c>
      <c r="J632" s="91">
        <v>618</v>
      </c>
      <c r="K632" s="91">
        <v>379</v>
      </c>
      <c r="L632" s="91">
        <v>59</v>
      </c>
      <c r="M632" s="91">
        <v>29</v>
      </c>
      <c r="N632" s="91">
        <v>14</v>
      </c>
    </row>
    <row r="633" spans="2:14" x14ac:dyDescent="0.25">
      <c r="B633" s="52">
        <v>2002</v>
      </c>
      <c r="C633" s="110" t="s">
        <v>64</v>
      </c>
      <c r="D633" s="55">
        <f t="shared" si="68"/>
        <v>2266</v>
      </c>
      <c r="E633" s="91" t="s">
        <v>63</v>
      </c>
      <c r="F633" s="91" t="s">
        <v>63</v>
      </c>
      <c r="G633" s="55">
        <v>42</v>
      </c>
      <c r="H633" s="55">
        <v>163</v>
      </c>
      <c r="I633" s="55">
        <v>383</v>
      </c>
      <c r="J633" s="55">
        <v>799</v>
      </c>
      <c r="K633" s="55">
        <v>686</v>
      </c>
      <c r="L633" s="55">
        <v>133</v>
      </c>
      <c r="M633" s="55">
        <v>43</v>
      </c>
      <c r="N633" s="55">
        <v>17</v>
      </c>
    </row>
    <row r="634" spans="2:14" x14ac:dyDescent="0.25">
      <c r="B634" s="52">
        <v>2002</v>
      </c>
      <c r="C634" s="110" t="s">
        <v>65</v>
      </c>
      <c r="D634" s="55">
        <f t="shared" si="68"/>
        <v>90</v>
      </c>
      <c r="E634" s="113" t="s">
        <v>63</v>
      </c>
      <c r="F634" s="113" t="s">
        <v>63</v>
      </c>
      <c r="G634" s="55" t="s">
        <v>63</v>
      </c>
      <c r="H634" s="55">
        <v>6</v>
      </c>
      <c r="I634" s="55">
        <v>6</v>
      </c>
      <c r="J634" s="55">
        <v>28</v>
      </c>
      <c r="K634" s="55">
        <v>27</v>
      </c>
      <c r="L634" s="55">
        <v>17</v>
      </c>
      <c r="M634" s="55">
        <v>3</v>
      </c>
      <c r="N634" s="55">
        <v>3</v>
      </c>
    </row>
    <row r="635" spans="2:14" x14ac:dyDescent="0.25">
      <c r="B635" s="52">
        <v>2002</v>
      </c>
      <c r="C635" s="110" t="s">
        <v>66</v>
      </c>
      <c r="D635" s="55">
        <f t="shared" si="68"/>
        <v>0</v>
      </c>
      <c r="E635" s="113" t="s">
        <v>63</v>
      </c>
      <c r="F635" s="113" t="s">
        <v>63</v>
      </c>
      <c r="G635" s="55" t="s">
        <v>63</v>
      </c>
      <c r="H635" s="55" t="s">
        <v>63</v>
      </c>
      <c r="I635" s="55" t="s">
        <v>63</v>
      </c>
      <c r="J635" s="55" t="s">
        <v>63</v>
      </c>
      <c r="K635" s="55" t="s">
        <v>63</v>
      </c>
      <c r="L635" s="55" t="s">
        <v>63</v>
      </c>
      <c r="M635" s="55" t="s">
        <v>63</v>
      </c>
      <c r="N635" s="55" t="s">
        <v>63</v>
      </c>
    </row>
    <row r="636" spans="2:14" x14ac:dyDescent="0.25">
      <c r="B636" s="50">
        <v>2002</v>
      </c>
      <c r="C636" s="111" t="s">
        <v>62</v>
      </c>
      <c r="D636" s="54">
        <f t="shared" si="68"/>
        <v>7374</v>
      </c>
      <c r="E636" s="86" t="s">
        <v>63</v>
      </c>
      <c r="F636" s="86" t="s">
        <v>63</v>
      </c>
      <c r="G636" s="54" t="s">
        <v>63</v>
      </c>
      <c r="H636" s="54" t="s">
        <v>63</v>
      </c>
      <c r="I636" s="54" t="s">
        <v>63</v>
      </c>
      <c r="J636" s="54" t="s">
        <v>63</v>
      </c>
      <c r="K636" s="54" t="s">
        <v>63</v>
      </c>
      <c r="L636" s="54" t="s">
        <v>63</v>
      </c>
      <c r="M636" s="54" t="s">
        <v>63</v>
      </c>
      <c r="N636" s="54">
        <v>7374</v>
      </c>
    </row>
    <row r="637" spans="2:14" x14ac:dyDescent="0.25">
      <c r="B637" s="52">
        <v>2003</v>
      </c>
      <c r="C637" s="109" t="s">
        <v>3</v>
      </c>
      <c r="D637" s="52">
        <f t="shared" ref="D637:D700" si="72">SUM(E637:N637)</f>
        <v>555614</v>
      </c>
      <c r="E637" s="52">
        <f t="shared" ref="E637:M637" si="73">SUM(E638:E651)</f>
        <v>6005</v>
      </c>
      <c r="F637" s="52">
        <f t="shared" si="73"/>
        <v>114216</v>
      </c>
      <c r="G637" s="52">
        <f t="shared" si="73"/>
        <v>164813</v>
      </c>
      <c r="H637" s="52">
        <f t="shared" si="73"/>
        <v>124857</v>
      </c>
      <c r="I637" s="52">
        <f t="shared" si="73"/>
        <v>82576</v>
      </c>
      <c r="J637" s="52">
        <f t="shared" si="73"/>
        <v>41861</v>
      </c>
      <c r="K637" s="52">
        <f t="shared" si="73"/>
        <v>12235</v>
      </c>
      <c r="L637" s="52">
        <f t="shared" si="73"/>
        <v>1693</v>
      </c>
      <c r="M637" s="52">
        <f t="shared" si="73"/>
        <v>431</v>
      </c>
      <c r="N637" s="52">
        <f>+SUM(N638:N651)</f>
        <v>6927</v>
      </c>
    </row>
    <row r="638" spans="2:14" x14ac:dyDescent="0.25">
      <c r="B638" s="52">
        <v>2003</v>
      </c>
      <c r="C638" s="110">
        <v>1</v>
      </c>
      <c r="D638" s="53">
        <f t="shared" si="72"/>
        <v>207270</v>
      </c>
      <c r="E638" s="53">
        <v>4590</v>
      </c>
      <c r="F638" s="53">
        <v>75940</v>
      </c>
      <c r="G638" s="53">
        <v>67782</v>
      </c>
      <c r="H638" s="53">
        <v>33767</v>
      </c>
      <c r="I638" s="53">
        <v>16430</v>
      </c>
      <c r="J638" s="53">
        <v>6461</v>
      </c>
      <c r="K638" s="53">
        <v>1581</v>
      </c>
      <c r="L638" s="53">
        <v>278</v>
      </c>
      <c r="M638" s="53">
        <v>56</v>
      </c>
      <c r="N638" s="53">
        <v>385</v>
      </c>
    </row>
    <row r="639" spans="2:14" x14ac:dyDescent="0.25">
      <c r="B639" s="52">
        <v>2003</v>
      </c>
      <c r="C639" s="110">
        <v>2</v>
      </c>
      <c r="D639" s="53">
        <f t="shared" si="72"/>
        <v>149287</v>
      </c>
      <c r="E639" s="53">
        <v>900</v>
      </c>
      <c r="F639" s="53">
        <v>26582</v>
      </c>
      <c r="G639" s="53">
        <v>51365</v>
      </c>
      <c r="H639" s="53">
        <v>36940</v>
      </c>
      <c r="I639" s="53">
        <v>22063</v>
      </c>
      <c r="J639" s="53">
        <v>9159</v>
      </c>
      <c r="K639" s="53">
        <v>1901</v>
      </c>
      <c r="L639" s="53">
        <v>184</v>
      </c>
      <c r="M639" s="53">
        <v>50</v>
      </c>
      <c r="N639" s="53">
        <v>143</v>
      </c>
    </row>
    <row r="640" spans="2:14" x14ac:dyDescent="0.25">
      <c r="B640" s="52">
        <v>2003</v>
      </c>
      <c r="C640" s="110">
        <v>3</v>
      </c>
      <c r="D640" s="53">
        <f t="shared" si="72"/>
        <v>88202</v>
      </c>
      <c r="E640" s="53">
        <v>388</v>
      </c>
      <c r="F640" s="53">
        <v>8142</v>
      </c>
      <c r="G640" s="53">
        <v>27488</v>
      </c>
      <c r="H640" s="53">
        <v>24986</v>
      </c>
      <c r="I640" s="53">
        <v>16964</v>
      </c>
      <c r="J640" s="53">
        <v>7988</v>
      </c>
      <c r="K640" s="53">
        <v>1879</v>
      </c>
      <c r="L640" s="53">
        <v>210</v>
      </c>
      <c r="M640" s="53">
        <v>56</v>
      </c>
      <c r="N640" s="53">
        <v>101</v>
      </c>
    </row>
    <row r="641" spans="2:14" x14ac:dyDescent="0.25">
      <c r="B641" s="52">
        <v>2003</v>
      </c>
      <c r="C641" s="110">
        <v>4</v>
      </c>
      <c r="D641" s="53">
        <f t="shared" si="72"/>
        <v>43910</v>
      </c>
      <c r="E641" s="53">
        <v>127</v>
      </c>
      <c r="F641" s="53">
        <v>2261</v>
      </c>
      <c r="G641" s="53">
        <v>11183</v>
      </c>
      <c r="H641" s="53">
        <v>13793</v>
      </c>
      <c r="I641" s="53">
        <v>9828</v>
      </c>
      <c r="J641" s="53">
        <v>5104</v>
      </c>
      <c r="K641" s="53">
        <v>1365</v>
      </c>
      <c r="L641" s="53">
        <v>173</v>
      </c>
      <c r="M641" s="53">
        <v>33</v>
      </c>
      <c r="N641" s="53">
        <v>43</v>
      </c>
    </row>
    <row r="642" spans="2:14" x14ac:dyDescent="0.25">
      <c r="B642" s="52">
        <v>2003</v>
      </c>
      <c r="C642" s="110">
        <v>5</v>
      </c>
      <c r="D642" s="53">
        <f t="shared" si="72"/>
        <v>24009</v>
      </c>
      <c r="E642" s="53" t="s">
        <v>63</v>
      </c>
      <c r="F642" s="53">
        <v>704</v>
      </c>
      <c r="G642" s="53">
        <v>4173</v>
      </c>
      <c r="H642" s="53">
        <v>7700</v>
      </c>
      <c r="I642" s="53">
        <v>6422</v>
      </c>
      <c r="J642" s="53">
        <v>3639</v>
      </c>
      <c r="K642" s="53">
        <v>1175</v>
      </c>
      <c r="L642" s="53">
        <v>128</v>
      </c>
      <c r="M642" s="53">
        <v>34</v>
      </c>
      <c r="N642" s="53">
        <v>34</v>
      </c>
    </row>
    <row r="643" spans="2:14" x14ac:dyDescent="0.25">
      <c r="B643" s="52">
        <v>2003</v>
      </c>
      <c r="C643" s="110">
        <v>6</v>
      </c>
      <c r="D643" s="53">
        <f t="shared" si="72"/>
        <v>14608</v>
      </c>
      <c r="E643" s="53" t="s">
        <v>63</v>
      </c>
      <c r="F643" s="53">
        <v>331</v>
      </c>
      <c r="G643" s="53">
        <v>1583</v>
      </c>
      <c r="H643" s="53">
        <v>4150</v>
      </c>
      <c r="I643" s="53">
        <v>4490</v>
      </c>
      <c r="J643" s="53">
        <v>2851</v>
      </c>
      <c r="K643" s="53">
        <v>991</v>
      </c>
      <c r="L643" s="53">
        <v>154</v>
      </c>
      <c r="M643" s="53">
        <v>37</v>
      </c>
      <c r="N643" s="53">
        <v>21</v>
      </c>
    </row>
    <row r="644" spans="2:14" x14ac:dyDescent="0.25">
      <c r="B644" s="52">
        <v>2003</v>
      </c>
      <c r="C644" s="110">
        <v>7</v>
      </c>
      <c r="D644" s="53">
        <f t="shared" si="72"/>
        <v>8625</v>
      </c>
      <c r="E644" s="53" t="s">
        <v>63</v>
      </c>
      <c r="F644" s="53">
        <v>175</v>
      </c>
      <c r="G644" s="53">
        <v>668</v>
      </c>
      <c r="H644" s="53">
        <v>1948</v>
      </c>
      <c r="I644" s="53">
        <v>2778</v>
      </c>
      <c r="J644" s="53">
        <v>2095</v>
      </c>
      <c r="K644" s="53">
        <v>797</v>
      </c>
      <c r="L644" s="53">
        <v>114</v>
      </c>
      <c r="M644" s="53">
        <v>28</v>
      </c>
      <c r="N644" s="53">
        <v>22</v>
      </c>
    </row>
    <row r="645" spans="2:14" x14ac:dyDescent="0.25">
      <c r="B645" s="52">
        <v>2003</v>
      </c>
      <c r="C645" s="110">
        <v>8</v>
      </c>
      <c r="D645" s="53">
        <f t="shared" si="72"/>
        <v>5366</v>
      </c>
      <c r="E645" s="53" t="s">
        <v>63</v>
      </c>
      <c r="F645" s="53">
        <v>81</v>
      </c>
      <c r="G645" s="53">
        <v>294</v>
      </c>
      <c r="H645" s="53">
        <v>856</v>
      </c>
      <c r="I645" s="53">
        <v>1678</v>
      </c>
      <c r="J645" s="53">
        <v>1669</v>
      </c>
      <c r="K645" s="53">
        <v>642</v>
      </c>
      <c r="L645" s="53">
        <v>108</v>
      </c>
      <c r="M645" s="53">
        <v>27</v>
      </c>
      <c r="N645" s="53">
        <v>11</v>
      </c>
    </row>
    <row r="646" spans="2:14" x14ac:dyDescent="0.25">
      <c r="B646" s="52">
        <v>2003</v>
      </c>
      <c r="C646" s="110">
        <v>9</v>
      </c>
      <c r="D646" s="53">
        <f t="shared" si="72"/>
        <v>3223</v>
      </c>
      <c r="E646" s="53" t="s">
        <v>63</v>
      </c>
      <c r="F646" s="53" t="s">
        <v>63</v>
      </c>
      <c r="G646" s="53">
        <v>132</v>
      </c>
      <c r="H646" s="53">
        <v>362</v>
      </c>
      <c r="I646" s="53">
        <v>959</v>
      </c>
      <c r="J646" s="53">
        <v>1107</v>
      </c>
      <c r="K646" s="53">
        <v>561</v>
      </c>
      <c r="L646" s="53">
        <v>72</v>
      </c>
      <c r="M646" s="53">
        <v>23</v>
      </c>
      <c r="N646" s="53">
        <v>7</v>
      </c>
    </row>
    <row r="647" spans="2:14" x14ac:dyDescent="0.25">
      <c r="B647" s="51">
        <v>2003</v>
      </c>
      <c r="C647" s="110">
        <v>10</v>
      </c>
      <c r="D647" s="55">
        <f t="shared" si="72"/>
        <v>2320</v>
      </c>
      <c r="E647" s="55" t="s">
        <v>63</v>
      </c>
      <c r="F647" s="55" t="s">
        <v>63</v>
      </c>
      <c r="G647" s="55">
        <v>77</v>
      </c>
      <c r="H647" s="55">
        <v>210</v>
      </c>
      <c r="I647" s="55">
        <v>531</v>
      </c>
      <c r="J647" s="55">
        <v>830</v>
      </c>
      <c r="K647" s="55">
        <v>519</v>
      </c>
      <c r="L647" s="55">
        <v>113</v>
      </c>
      <c r="M647" s="55">
        <v>38</v>
      </c>
      <c r="N647" s="55">
        <v>2</v>
      </c>
    </row>
    <row r="648" spans="2:14" x14ac:dyDescent="0.25">
      <c r="B648" s="51">
        <v>2003</v>
      </c>
      <c r="C648" s="110" t="s">
        <v>64</v>
      </c>
      <c r="D648" s="55">
        <f t="shared" si="72"/>
        <v>2553</v>
      </c>
      <c r="E648" s="55" t="s">
        <v>63</v>
      </c>
      <c r="F648" s="55" t="s">
        <v>63</v>
      </c>
      <c r="G648" s="55">
        <v>68</v>
      </c>
      <c r="H648" s="55">
        <v>138</v>
      </c>
      <c r="I648" s="55">
        <v>424</v>
      </c>
      <c r="J648" s="55">
        <v>931</v>
      </c>
      <c r="K648" s="55">
        <v>792</v>
      </c>
      <c r="L648" s="55">
        <v>148</v>
      </c>
      <c r="M648" s="55">
        <v>47</v>
      </c>
      <c r="N648" s="55">
        <v>5</v>
      </c>
    </row>
    <row r="649" spans="2:14" x14ac:dyDescent="0.25">
      <c r="B649" s="51">
        <v>2003</v>
      </c>
      <c r="C649" s="110" t="s">
        <v>65</v>
      </c>
      <c r="D649" s="55">
        <f t="shared" si="72"/>
        <v>92</v>
      </c>
      <c r="E649" s="55" t="s">
        <v>63</v>
      </c>
      <c r="F649" s="55" t="s">
        <v>63</v>
      </c>
      <c r="G649" s="55" t="s">
        <v>63</v>
      </c>
      <c r="H649" s="55">
        <v>7</v>
      </c>
      <c r="I649" s="55">
        <v>9</v>
      </c>
      <c r="J649" s="55">
        <v>27</v>
      </c>
      <c r="K649" s="55">
        <v>32</v>
      </c>
      <c r="L649" s="55">
        <v>11</v>
      </c>
      <c r="M649" s="55">
        <v>2</v>
      </c>
      <c r="N649" s="55">
        <v>4</v>
      </c>
    </row>
    <row r="650" spans="2:14" x14ac:dyDescent="0.25">
      <c r="B650" s="51">
        <v>2003</v>
      </c>
      <c r="C650" s="110" t="s">
        <v>66</v>
      </c>
      <c r="D650" s="55">
        <f t="shared" si="72"/>
        <v>0</v>
      </c>
      <c r="E650" s="55" t="s">
        <v>63</v>
      </c>
      <c r="F650" s="55" t="s">
        <v>63</v>
      </c>
      <c r="G650" s="55" t="s">
        <v>63</v>
      </c>
      <c r="H650" s="55" t="s">
        <v>63</v>
      </c>
      <c r="I650" s="55" t="s">
        <v>63</v>
      </c>
      <c r="J650" s="55" t="s">
        <v>63</v>
      </c>
      <c r="K650" s="55" t="s">
        <v>63</v>
      </c>
      <c r="L650" s="55" t="s">
        <v>63</v>
      </c>
      <c r="M650" s="55" t="s">
        <v>63</v>
      </c>
      <c r="N650" s="55" t="s">
        <v>63</v>
      </c>
    </row>
    <row r="651" spans="2:14" x14ac:dyDescent="0.25">
      <c r="B651" s="50">
        <v>2003</v>
      </c>
      <c r="C651" s="111" t="s">
        <v>62</v>
      </c>
      <c r="D651" s="54">
        <f t="shared" si="72"/>
        <v>6149</v>
      </c>
      <c r="E651" s="54" t="s">
        <v>63</v>
      </c>
      <c r="F651" s="54" t="s">
        <v>63</v>
      </c>
      <c r="G651" s="54" t="s">
        <v>63</v>
      </c>
      <c r="H651" s="54" t="s">
        <v>63</v>
      </c>
      <c r="I651" s="54" t="s">
        <v>63</v>
      </c>
      <c r="J651" s="54" t="s">
        <v>63</v>
      </c>
      <c r="K651" s="54" t="s">
        <v>63</v>
      </c>
      <c r="L651" s="54" t="s">
        <v>63</v>
      </c>
      <c r="M651" s="54" t="s">
        <v>63</v>
      </c>
      <c r="N651" s="54">
        <v>6149</v>
      </c>
    </row>
    <row r="652" spans="2:14" x14ac:dyDescent="0.25">
      <c r="B652" s="52">
        <v>2004</v>
      </c>
      <c r="C652" s="109" t="s">
        <v>3</v>
      </c>
      <c r="D652" s="52">
        <f t="shared" si="72"/>
        <v>637799</v>
      </c>
      <c r="E652" s="52">
        <f t="shared" ref="E652:M652" si="74">SUM(E653:E666)</f>
        <v>7332</v>
      </c>
      <c r="F652" s="52">
        <f t="shared" si="74"/>
        <v>131104</v>
      </c>
      <c r="G652" s="52">
        <f t="shared" si="74"/>
        <v>183483</v>
      </c>
      <c r="H652" s="52">
        <f t="shared" si="74"/>
        <v>136604</v>
      </c>
      <c r="I652" s="52">
        <f t="shared" si="74"/>
        <v>87541</v>
      </c>
      <c r="J652" s="52">
        <f t="shared" si="74"/>
        <v>44294</v>
      </c>
      <c r="K652" s="52">
        <f t="shared" si="74"/>
        <v>13270</v>
      </c>
      <c r="L652" s="52">
        <f t="shared" si="74"/>
        <v>1770</v>
      </c>
      <c r="M652" s="52">
        <f t="shared" si="74"/>
        <v>404</v>
      </c>
      <c r="N652" s="52">
        <f>+SUM(N653:N666)</f>
        <v>31997</v>
      </c>
    </row>
    <row r="653" spans="2:14" x14ac:dyDescent="0.25">
      <c r="B653" s="52">
        <v>2004</v>
      </c>
      <c r="C653" s="110">
        <v>1</v>
      </c>
      <c r="D653" s="53">
        <f t="shared" si="72"/>
        <v>224025</v>
      </c>
      <c r="E653" s="55">
        <v>5527</v>
      </c>
      <c r="F653" s="55">
        <v>84606</v>
      </c>
      <c r="G653" s="55">
        <v>72545</v>
      </c>
      <c r="H653" s="55">
        <v>35381</v>
      </c>
      <c r="I653" s="55">
        <v>16855</v>
      </c>
      <c r="J653" s="55">
        <v>6690</v>
      </c>
      <c r="K653" s="55">
        <v>1709</v>
      </c>
      <c r="L653" s="55">
        <v>287</v>
      </c>
      <c r="M653" s="55">
        <v>68</v>
      </c>
      <c r="N653" s="55">
        <v>357</v>
      </c>
    </row>
    <row r="654" spans="2:14" x14ac:dyDescent="0.25">
      <c r="B654" s="52">
        <v>2004</v>
      </c>
      <c r="C654" s="110">
        <v>2</v>
      </c>
      <c r="D654" s="53">
        <f t="shared" si="72"/>
        <v>161448</v>
      </c>
      <c r="E654" s="55">
        <v>1129</v>
      </c>
      <c r="F654" s="55">
        <v>31284</v>
      </c>
      <c r="G654" s="55">
        <v>56943</v>
      </c>
      <c r="H654" s="55">
        <v>38663</v>
      </c>
      <c r="I654" s="55">
        <v>22207</v>
      </c>
      <c r="J654" s="55">
        <v>9016</v>
      </c>
      <c r="K654" s="55">
        <v>1854</v>
      </c>
      <c r="L654" s="55">
        <v>186</v>
      </c>
      <c r="M654" s="55">
        <v>42</v>
      </c>
      <c r="N654" s="55">
        <v>124</v>
      </c>
    </row>
    <row r="655" spans="2:14" x14ac:dyDescent="0.25">
      <c r="B655" s="52">
        <v>2004</v>
      </c>
      <c r="C655" s="110">
        <v>3</v>
      </c>
      <c r="D655" s="53">
        <f t="shared" si="72"/>
        <v>97771</v>
      </c>
      <c r="E655" s="55">
        <v>417</v>
      </c>
      <c r="F655" s="55">
        <v>9986</v>
      </c>
      <c r="G655" s="55">
        <v>31548</v>
      </c>
      <c r="H655" s="55">
        <v>27736</v>
      </c>
      <c r="I655" s="55">
        <v>17569</v>
      </c>
      <c r="J655" s="55">
        <v>8277</v>
      </c>
      <c r="K655" s="55">
        <v>1930</v>
      </c>
      <c r="L655" s="55">
        <v>174</v>
      </c>
      <c r="M655" s="55">
        <v>34</v>
      </c>
      <c r="N655" s="55">
        <v>100</v>
      </c>
    </row>
    <row r="656" spans="2:14" x14ac:dyDescent="0.25">
      <c r="B656" s="52">
        <v>2004</v>
      </c>
      <c r="C656" s="110">
        <v>4</v>
      </c>
      <c r="D656" s="53">
        <f t="shared" si="72"/>
        <v>50591</v>
      </c>
      <c r="E656" s="55">
        <v>259</v>
      </c>
      <c r="F656" s="55">
        <v>3127</v>
      </c>
      <c r="G656" s="55">
        <v>13290</v>
      </c>
      <c r="H656" s="55">
        <v>15847</v>
      </c>
      <c r="I656" s="55">
        <v>10701</v>
      </c>
      <c r="J656" s="55">
        <v>5553</v>
      </c>
      <c r="K656" s="55">
        <v>1560</v>
      </c>
      <c r="L656" s="55">
        <v>137</v>
      </c>
      <c r="M656" s="55">
        <v>36</v>
      </c>
      <c r="N656" s="55">
        <v>81</v>
      </c>
    </row>
    <row r="657" spans="2:14" x14ac:dyDescent="0.25">
      <c r="B657" s="52">
        <v>2004</v>
      </c>
      <c r="C657" s="110">
        <v>5</v>
      </c>
      <c r="D657" s="53">
        <f t="shared" si="72"/>
        <v>28431</v>
      </c>
      <c r="E657" s="55" t="s">
        <v>63</v>
      </c>
      <c r="F657" s="55">
        <v>1072</v>
      </c>
      <c r="G657" s="55">
        <v>5244</v>
      </c>
      <c r="H657" s="55">
        <v>9314</v>
      </c>
      <c r="I657" s="55">
        <v>7183</v>
      </c>
      <c r="J657" s="55">
        <v>4007</v>
      </c>
      <c r="K657" s="55">
        <v>1334</v>
      </c>
      <c r="L657" s="55">
        <v>153</v>
      </c>
      <c r="M657" s="55">
        <v>37</v>
      </c>
      <c r="N657" s="55">
        <v>87</v>
      </c>
    </row>
    <row r="658" spans="2:14" x14ac:dyDescent="0.25">
      <c r="B658" s="52">
        <v>2004</v>
      </c>
      <c r="C658" s="110">
        <v>6</v>
      </c>
      <c r="D658" s="53">
        <f t="shared" si="72"/>
        <v>17411</v>
      </c>
      <c r="E658" s="55" t="s">
        <v>63</v>
      </c>
      <c r="F658" s="55">
        <v>534</v>
      </c>
      <c r="G658" s="55">
        <v>2052</v>
      </c>
      <c r="H658" s="55">
        <v>4983</v>
      </c>
      <c r="I658" s="55">
        <v>5169</v>
      </c>
      <c r="J658" s="55">
        <v>3242</v>
      </c>
      <c r="K658" s="55">
        <v>1151</v>
      </c>
      <c r="L658" s="55">
        <v>152</v>
      </c>
      <c r="M658" s="55">
        <v>40</v>
      </c>
      <c r="N658" s="55">
        <v>88</v>
      </c>
    </row>
    <row r="659" spans="2:14" x14ac:dyDescent="0.25">
      <c r="B659" s="52">
        <v>2004</v>
      </c>
      <c r="C659" s="110">
        <v>7</v>
      </c>
      <c r="D659" s="53">
        <f t="shared" si="72"/>
        <v>10705</v>
      </c>
      <c r="E659" s="55" t="s">
        <v>63</v>
      </c>
      <c r="F659" s="55">
        <v>314</v>
      </c>
      <c r="G659" s="55">
        <v>974</v>
      </c>
      <c r="H659" s="55">
        <v>2488</v>
      </c>
      <c r="I659" s="55">
        <v>3381</v>
      </c>
      <c r="J659" s="55">
        <v>2378</v>
      </c>
      <c r="K659" s="55">
        <v>922</v>
      </c>
      <c r="L659" s="55">
        <v>133</v>
      </c>
      <c r="M659" s="55">
        <v>30</v>
      </c>
      <c r="N659" s="55">
        <v>85</v>
      </c>
    </row>
    <row r="660" spans="2:14" x14ac:dyDescent="0.25">
      <c r="B660" s="52">
        <v>2004</v>
      </c>
      <c r="C660" s="110">
        <v>8</v>
      </c>
      <c r="D660" s="53">
        <f t="shared" si="72"/>
        <v>6914</v>
      </c>
      <c r="E660" s="55" t="s">
        <v>63</v>
      </c>
      <c r="F660" s="55">
        <v>181</v>
      </c>
      <c r="G660" s="55">
        <v>389</v>
      </c>
      <c r="H660" s="55">
        <v>1125</v>
      </c>
      <c r="I660" s="55">
        <v>2187</v>
      </c>
      <c r="J660" s="55">
        <v>1974</v>
      </c>
      <c r="K660" s="55">
        <v>849</v>
      </c>
      <c r="L660" s="55">
        <v>115</v>
      </c>
      <c r="M660" s="55">
        <v>24</v>
      </c>
      <c r="N660" s="55">
        <v>70</v>
      </c>
    </row>
    <row r="661" spans="2:14" x14ac:dyDescent="0.25">
      <c r="B661" s="52">
        <v>2004</v>
      </c>
      <c r="C661" s="110">
        <v>9</v>
      </c>
      <c r="D661" s="53">
        <f t="shared" si="72"/>
        <v>3913</v>
      </c>
      <c r="E661" s="55" t="s">
        <v>63</v>
      </c>
      <c r="F661" s="55" t="s">
        <v>63</v>
      </c>
      <c r="G661" s="55">
        <v>205</v>
      </c>
      <c r="H661" s="55">
        <v>512</v>
      </c>
      <c r="I661" s="55">
        <v>1078</v>
      </c>
      <c r="J661" s="55">
        <v>1262</v>
      </c>
      <c r="K661" s="55">
        <v>642</v>
      </c>
      <c r="L661" s="55">
        <v>114</v>
      </c>
      <c r="M661" s="55">
        <v>25</v>
      </c>
      <c r="N661" s="55">
        <v>75</v>
      </c>
    </row>
    <row r="662" spans="2:14" x14ac:dyDescent="0.25">
      <c r="B662" s="52">
        <v>2004</v>
      </c>
      <c r="C662" s="110">
        <v>10</v>
      </c>
      <c r="D662" s="55">
        <f t="shared" si="72"/>
        <v>2579</v>
      </c>
      <c r="E662" s="55" t="s">
        <v>63</v>
      </c>
      <c r="F662" s="55" t="s">
        <v>63</v>
      </c>
      <c r="G662" s="55">
        <v>164</v>
      </c>
      <c r="H662" s="55">
        <v>275</v>
      </c>
      <c r="I662" s="55">
        <v>627</v>
      </c>
      <c r="J662" s="55">
        <v>851</v>
      </c>
      <c r="K662" s="55">
        <v>468</v>
      </c>
      <c r="L662" s="55">
        <v>109</v>
      </c>
      <c r="M662" s="55">
        <v>26</v>
      </c>
      <c r="N662" s="55">
        <v>59</v>
      </c>
    </row>
    <row r="663" spans="2:14" x14ac:dyDescent="0.25">
      <c r="B663" s="52">
        <v>2004</v>
      </c>
      <c r="C663" s="110" t="s">
        <v>64</v>
      </c>
      <c r="D663" s="55">
        <f t="shared" si="72"/>
        <v>3076</v>
      </c>
      <c r="E663" s="55" t="s">
        <v>63</v>
      </c>
      <c r="F663" s="55" t="s">
        <v>63</v>
      </c>
      <c r="G663" s="55">
        <v>129</v>
      </c>
      <c r="H663" s="55">
        <v>271</v>
      </c>
      <c r="I663" s="55">
        <v>563</v>
      </c>
      <c r="J663" s="55">
        <v>1010</v>
      </c>
      <c r="K663" s="55">
        <v>812</v>
      </c>
      <c r="L663" s="55">
        <v>194</v>
      </c>
      <c r="M663" s="55">
        <v>40</v>
      </c>
      <c r="N663" s="55">
        <v>57</v>
      </c>
    </row>
    <row r="664" spans="2:14" x14ac:dyDescent="0.25">
      <c r="B664" s="52">
        <v>2004</v>
      </c>
      <c r="C664" s="110" t="s">
        <v>65</v>
      </c>
      <c r="D664" s="55">
        <f t="shared" si="72"/>
        <v>136</v>
      </c>
      <c r="E664" s="55" t="s">
        <v>63</v>
      </c>
      <c r="F664" s="55" t="s">
        <v>63</v>
      </c>
      <c r="G664" s="55" t="s">
        <v>63</v>
      </c>
      <c r="H664" s="55">
        <v>9</v>
      </c>
      <c r="I664" s="55">
        <v>20</v>
      </c>
      <c r="J664" s="55">
        <v>34</v>
      </c>
      <c r="K664" s="55">
        <v>38</v>
      </c>
      <c r="L664" s="55">
        <v>15</v>
      </c>
      <c r="M664" s="55">
        <v>2</v>
      </c>
      <c r="N664" s="55">
        <v>18</v>
      </c>
    </row>
    <row r="665" spans="2:14" x14ac:dyDescent="0.25">
      <c r="B665" s="52">
        <v>2004</v>
      </c>
      <c r="C665" s="110" t="s">
        <v>66</v>
      </c>
      <c r="D665" s="55">
        <f t="shared" si="72"/>
        <v>3</v>
      </c>
      <c r="E665" s="55" t="s">
        <v>63</v>
      </c>
      <c r="F665" s="55" t="s">
        <v>63</v>
      </c>
      <c r="G665" s="55" t="s">
        <v>63</v>
      </c>
      <c r="H665" s="55" t="s">
        <v>63</v>
      </c>
      <c r="I665" s="55">
        <v>1</v>
      </c>
      <c r="J665" s="55" t="s">
        <v>63</v>
      </c>
      <c r="K665" s="55">
        <v>1</v>
      </c>
      <c r="L665" s="55">
        <v>1</v>
      </c>
      <c r="M665" s="55" t="s">
        <v>63</v>
      </c>
      <c r="N665" s="55" t="s">
        <v>63</v>
      </c>
    </row>
    <row r="666" spans="2:14" x14ac:dyDescent="0.25">
      <c r="B666" s="50">
        <v>2004</v>
      </c>
      <c r="C666" s="111" t="s">
        <v>62</v>
      </c>
      <c r="D666" s="54">
        <f t="shared" si="72"/>
        <v>30796</v>
      </c>
      <c r="E666" s="54" t="s">
        <v>63</v>
      </c>
      <c r="F666" s="54" t="s">
        <v>63</v>
      </c>
      <c r="G666" s="54" t="s">
        <v>63</v>
      </c>
      <c r="H666" s="54" t="s">
        <v>63</v>
      </c>
      <c r="I666" s="54" t="s">
        <v>63</v>
      </c>
      <c r="J666" s="54" t="s">
        <v>63</v>
      </c>
      <c r="K666" s="54" t="s">
        <v>63</v>
      </c>
      <c r="L666" s="54" t="s">
        <v>63</v>
      </c>
      <c r="M666" s="54" t="s">
        <v>63</v>
      </c>
      <c r="N666" s="54">
        <v>30796</v>
      </c>
    </row>
    <row r="667" spans="2:14" x14ac:dyDescent="0.25">
      <c r="B667" s="51">
        <v>2005</v>
      </c>
      <c r="C667" s="109" t="s">
        <v>3</v>
      </c>
      <c r="D667" s="52">
        <f t="shared" si="72"/>
        <v>665997</v>
      </c>
      <c r="E667" s="52">
        <f t="shared" ref="E667:M667" si="75">SUM(E668:E681)</f>
        <v>7459</v>
      </c>
      <c r="F667" s="52">
        <f t="shared" si="75"/>
        <v>142634</v>
      </c>
      <c r="G667" s="52">
        <f t="shared" si="75"/>
        <v>198544</v>
      </c>
      <c r="H667" s="52">
        <f t="shared" si="75"/>
        <v>149549</v>
      </c>
      <c r="I667" s="52">
        <f t="shared" si="75"/>
        <v>94455</v>
      </c>
      <c r="J667" s="52">
        <f t="shared" si="75"/>
        <v>47931</v>
      </c>
      <c r="K667" s="52">
        <f t="shared" si="75"/>
        <v>14227</v>
      </c>
      <c r="L667" s="52">
        <f t="shared" si="75"/>
        <v>1936</v>
      </c>
      <c r="M667" s="52">
        <f t="shared" si="75"/>
        <v>255</v>
      </c>
      <c r="N667" s="52">
        <f>+SUM(N668:N681)</f>
        <v>9007</v>
      </c>
    </row>
    <row r="668" spans="2:14" x14ac:dyDescent="0.25">
      <c r="B668" s="51">
        <v>2005</v>
      </c>
      <c r="C668" s="110">
        <v>1</v>
      </c>
      <c r="D668" s="53">
        <f t="shared" si="72"/>
        <v>234044</v>
      </c>
      <c r="E668" s="55">
        <v>5934</v>
      </c>
      <c r="F668" s="55">
        <v>90952</v>
      </c>
      <c r="G668" s="55">
        <v>74854</v>
      </c>
      <c r="H668" s="55">
        <v>36748</v>
      </c>
      <c r="I668" s="55">
        <v>17083</v>
      </c>
      <c r="J668" s="55">
        <v>6558</v>
      </c>
      <c r="K668" s="55">
        <v>1554</v>
      </c>
      <c r="L668" s="55">
        <v>251</v>
      </c>
      <c r="M668" s="55">
        <v>26</v>
      </c>
      <c r="N668" s="55">
        <v>84</v>
      </c>
    </row>
    <row r="669" spans="2:14" x14ac:dyDescent="0.25">
      <c r="B669" s="51">
        <v>2005</v>
      </c>
      <c r="C669" s="110">
        <v>2</v>
      </c>
      <c r="D669" s="53">
        <f t="shared" si="72"/>
        <v>173580</v>
      </c>
      <c r="E669" s="55">
        <v>1010</v>
      </c>
      <c r="F669" s="55">
        <v>34289</v>
      </c>
      <c r="G669" s="55">
        <v>61512</v>
      </c>
      <c r="H669" s="55">
        <v>41324</v>
      </c>
      <c r="I669" s="55">
        <v>23482</v>
      </c>
      <c r="J669" s="55">
        <v>9650</v>
      </c>
      <c r="K669" s="55">
        <v>2049</v>
      </c>
      <c r="L669" s="55">
        <v>187</v>
      </c>
      <c r="M669" s="55">
        <v>21</v>
      </c>
      <c r="N669" s="55">
        <v>56</v>
      </c>
    </row>
    <row r="670" spans="2:14" x14ac:dyDescent="0.25">
      <c r="B670" s="51">
        <v>2005</v>
      </c>
      <c r="C670" s="110">
        <v>3</v>
      </c>
      <c r="D670" s="53">
        <f t="shared" si="72"/>
        <v>107113</v>
      </c>
      <c r="E670" s="55">
        <v>364</v>
      </c>
      <c r="F670" s="55">
        <v>11116</v>
      </c>
      <c r="G670" s="55">
        <v>35443</v>
      </c>
      <c r="H670" s="55">
        <v>30338</v>
      </c>
      <c r="I670" s="55">
        <v>18795</v>
      </c>
      <c r="J670" s="55">
        <v>8746</v>
      </c>
      <c r="K670" s="55">
        <v>2060</v>
      </c>
      <c r="L670" s="55">
        <v>189</v>
      </c>
      <c r="M670" s="55">
        <v>34</v>
      </c>
      <c r="N670" s="55">
        <v>28</v>
      </c>
    </row>
    <row r="671" spans="2:14" x14ac:dyDescent="0.25">
      <c r="B671" s="51">
        <v>2005</v>
      </c>
      <c r="C671" s="110">
        <v>4</v>
      </c>
      <c r="D671" s="53">
        <f t="shared" si="72"/>
        <v>55681</v>
      </c>
      <c r="E671" s="55">
        <v>102</v>
      </c>
      <c r="F671" s="55">
        <v>3344</v>
      </c>
      <c r="G671" s="55">
        <v>15131</v>
      </c>
      <c r="H671" s="55">
        <v>17893</v>
      </c>
      <c r="I671" s="55">
        <v>11597</v>
      </c>
      <c r="J671" s="55">
        <v>5799</v>
      </c>
      <c r="K671" s="55">
        <v>1602</v>
      </c>
      <c r="L671" s="55">
        <v>180</v>
      </c>
      <c r="M671" s="55">
        <v>20</v>
      </c>
      <c r="N671" s="55">
        <v>13</v>
      </c>
    </row>
    <row r="672" spans="2:14" x14ac:dyDescent="0.25">
      <c r="B672" s="51">
        <v>2005</v>
      </c>
      <c r="C672" s="110">
        <v>5</v>
      </c>
      <c r="D672" s="53">
        <f t="shared" si="72"/>
        <v>32008</v>
      </c>
      <c r="E672" s="55" t="s">
        <v>63</v>
      </c>
      <c r="F672" s="55">
        <v>1297</v>
      </c>
      <c r="G672" s="55">
        <v>5890</v>
      </c>
      <c r="H672" s="55">
        <v>10704</v>
      </c>
      <c r="I672" s="55">
        <v>8091</v>
      </c>
      <c r="J672" s="55">
        <v>4361</v>
      </c>
      <c r="K672" s="55">
        <v>1417</v>
      </c>
      <c r="L672" s="55">
        <v>211</v>
      </c>
      <c r="M672" s="55">
        <v>30</v>
      </c>
      <c r="N672" s="55">
        <v>7</v>
      </c>
    </row>
    <row r="673" spans="2:14" x14ac:dyDescent="0.25">
      <c r="B673" s="51">
        <v>2005</v>
      </c>
      <c r="C673" s="110">
        <v>6</v>
      </c>
      <c r="D673" s="53">
        <f t="shared" si="72"/>
        <v>19864</v>
      </c>
      <c r="E673" s="55" t="s">
        <v>63</v>
      </c>
      <c r="F673" s="55">
        <v>522</v>
      </c>
      <c r="G673" s="55">
        <v>2447</v>
      </c>
      <c r="H673" s="55">
        <v>5899</v>
      </c>
      <c r="I673" s="55">
        <v>5808</v>
      </c>
      <c r="J673" s="55">
        <v>3710</v>
      </c>
      <c r="K673" s="55">
        <v>1285</v>
      </c>
      <c r="L673" s="55">
        <v>162</v>
      </c>
      <c r="M673" s="55">
        <v>25</v>
      </c>
      <c r="N673" s="55">
        <v>6</v>
      </c>
    </row>
    <row r="674" spans="2:14" x14ac:dyDescent="0.25">
      <c r="B674" s="51">
        <v>2005</v>
      </c>
      <c r="C674" s="110">
        <v>7</v>
      </c>
      <c r="D674" s="53">
        <f t="shared" si="72"/>
        <v>11422</v>
      </c>
      <c r="E674" s="55" t="s">
        <v>63</v>
      </c>
      <c r="F674" s="55">
        <v>192</v>
      </c>
      <c r="G674" s="55">
        <v>934</v>
      </c>
      <c r="H674" s="55">
        <v>2763</v>
      </c>
      <c r="I674" s="55">
        <v>3653</v>
      </c>
      <c r="J674" s="55">
        <v>2691</v>
      </c>
      <c r="K674" s="55">
        <v>996</v>
      </c>
      <c r="L674" s="55">
        <v>167</v>
      </c>
      <c r="M674" s="55">
        <v>19</v>
      </c>
      <c r="N674" s="55">
        <v>7</v>
      </c>
    </row>
    <row r="675" spans="2:14" x14ac:dyDescent="0.25">
      <c r="B675" s="51">
        <v>2005</v>
      </c>
      <c r="C675" s="110">
        <v>8</v>
      </c>
      <c r="D675" s="53">
        <f t="shared" si="72"/>
        <v>7411</v>
      </c>
      <c r="E675" s="55" t="s">
        <v>63</v>
      </c>
      <c r="F675" s="55">
        <v>112</v>
      </c>
      <c r="G675" s="55">
        <v>471</v>
      </c>
      <c r="H675" s="55">
        <v>1270</v>
      </c>
      <c r="I675" s="55">
        <v>2382</v>
      </c>
      <c r="J675" s="55">
        <v>2192</v>
      </c>
      <c r="K675" s="55">
        <v>844</v>
      </c>
      <c r="L675" s="55">
        <v>125</v>
      </c>
      <c r="M675" s="55">
        <v>11</v>
      </c>
      <c r="N675" s="55">
        <v>4</v>
      </c>
    </row>
    <row r="676" spans="2:14" x14ac:dyDescent="0.25">
      <c r="B676" s="51">
        <v>2005</v>
      </c>
      <c r="C676" s="110">
        <v>9</v>
      </c>
      <c r="D676" s="53">
        <f t="shared" si="72"/>
        <v>4401</v>
      </c>
      <c r="E676" s="55" t="s">
        <v>63</v>
      </c>
      <c r="F676" s="55" t="s">
        <v>63</v>
      </c>
      <c r="G676" s="55">
        <v>231</v>
      </c>
      <c r="H676" s="55">
        <v>568</v>
      </c>
      <c r="I676" s="55">
        <v>1253</v>
      </c>
      <c r="J676" s="55">
        <v>1514</v>
      </c>
      <c r="K676" s="55">
        <v>710</v>
      </c>
      <c r="L676" s="55">
        <v>108</v>
      </c>
      <c r="M676" s="55">
        <v>17</v>
      </c>
      <c r="N676" s="55" t="s">
        <v>63</v>
      </c>
    </row>
    <row r="677" spans="2:14" x14ac:dyDescent="0.25">
      <c r="B677" s="51">
        <v>2005</v>
      </c>
      <c r="C677" s="110">
        <v>10</v>
      </c>
      <c r="D677" s="55">
        <f t="shared" si="72"/>
        <v>2967</v>
      </c>
      <c r="E677" s="55" t="s">
        <v>63</v>
      </c>
      <c r="F677" s="55" t="s">
        <v>63</v>
      </c>
      <c r="G677" s="55">
        <v>141</v>
      </c>
      <c r="H677" s="55">
        <v>318</v>
      </c>
      <c r="I677" s="55">
        <v>679</v>
      </c>
      <c r="J677" s="55">
        <v>1076</v>
      </c>
      <c r="K677" s="55">
        <v>595</v>
      </c>
      <c r="L677" s="55">
        <v>139</v>
      </c>
      <c r="M677" s="55">
        <v>15</v>
      </c>
      <c r="N677" s="55">
        <v>4</v>
      </c>
    </row>
    <row r="678" spans="2:14" x14ac:dyDescent="0.25">
      <c r="B678" s="51">
        <v>2005</v>
      </c>
      <c r="C678" s="110" t="s">
        <v>64</v>
      </c>
      <c r="D678" s="55">
        <f t="shared" si="72"/>
        <v>3393</v>
      </c>
      <c r="E678" s="55" t="s">
        <v>63</v>
      </c>
      <c r="F678" s="55" t="s">
        <v>63</v>
      </c>
      <c r="G678" s="55">
        <v>101</v>
      </c>
      <c r="H678" s="55">
        <v>284</v>
      </c>
      <c r="I678" s="55">
        <v>612</v>
      </c>
      <c r="J678" s="55">
        <v>1173</v>
      </c>
      <c r="K678" s="55">
        <v>990</v>
      </c>
      <c r="L678" s="55">
        <v>200</v>
      </c>
      <c r="M678" s="55">
        <v>33</v>
      </c>
      <c r="N678" s="55" t="s">
        <v>63</v>
      </c>
    </row>
    <row r="679" spans="2:14" x14ac:dyDescent="0.25">
      <c r="B679" s="51">
        <v>2005</v>
      </c>
      <c r="C679" s="110" t="s">
        <v>65</v>
      </c>
      <c r="D679" s="55">
        <f t="shared" si="72"/>
        <v>125</v>
      </c>
      <c r="E679" s="55" t="s">
        <v>63</v>
      </c>
      <c r="F679" s="55" t="s">
        <v>63</v>
      </c>
      <c r="G679" s="55" t="s">
        <v>63</v>
      </c>
      <c r="H679" s="55">
        <v>10</v>
      </c>
      <c r="I679" s="55">
        <v>19</v>
      </c>
      <c r="J679" s="55">
        <v>37</v>
      </c>
      <c r="K679" s="55">
        <v>42</v>
      </c>
      <c r="L679" s="55">
        <v>13</v>
      </c>
      <c r="M679" s="55">
        <v>4</v>
      </c>
      <c r="N679" s="55" t="s">
        <v>63</v>
      </c>
    </row>
    <row r="680" spans="2:14" x14ac:dyDescent="0.25">
      <c r="B680" s="51">
        <v>2005</v>
      </c>
      <c r="C680" s="110" t="s">
        <v>66</v>
      </c>
      <c r="D680" s="55">
        <f t="shared" si="72"/>
        <v>3</v>
      </c>
      <c r="E680" s="55" t="s">
        <v>63</v>
      </c>
      <c r="F680" s="55" t="s">
        <v>63</v>
      </c>
      <c r="G680" s="55" t="s">
        <v>63</v>
      </c>
      <c r="H680" s="55" t="s">
        <v>63</v>
      </c>
      <c r="I680" s="55" t="s">
        <v>63</v>
      </c>
      <c r="J680" s="55">
        <v>1</v>
      </c>
      <c r="K680" s="55">
        <v>1</v>
      </c>
      <c r="L680" s="55">
        <v>1</v>
      </c>
      <c r="M680" s="55" t="s">
        <v>63</v>
      </c>
      <c r="N680" s="55" t="s">
        <v>63</v>
      </c>
    </row>
    <row r="681" spans="2:14" x14ac:dyDescent="0.25">
      <c r="B681" s="50">
        <v>2005</v>
      </c>
      <c r="C681" s="111" t="s">
        <v>62</v>
      </c>
      <c r="D681" s="54">
        <f t="shared" si="72"/>
        <v>13985</v>
      </c>
      <c r="E681" s="54">
        <v>49</v>
      </c>
      <c r="F681" s="54">
        <v>810</v>
      </c>
      <c r="G681" s="54">
        <v>1389</v>
      </c>
      <c r="H681" s="54">
        <v>1430</v>
      </c>
      <c r="I681" s="54">
        <v>1001</v>
      </c>
      <c r="J681" s="54">
        <v>423</v>
      </c>
      <c r="K681" s="54">
        <v>82</v>
      </c>
      <c r="L681" s="54">
        <v>3</v>
      </c>
      <c r="M681" s="54" t="s">
        <v>63</v>
      </c>
      <c r="N681" s="54">
        <v>8798</v>
      </c>
    </row>
    <row r="682" spans="2:14" x14ac:dyDescent="0.25">
      <c r="B682" s="78">
        <v>2006</v>
      </c>
      <c r="C682" s="109" t="s">
        <v>3</v>
      </c>
      <c r="D682" s="52">
        <f t="shared" si="72"/>
        <v>646225</v>
      </c>
      <c r="E682" s="52">
        <f t="shared" ref="E682:M682" si="76">SUM(E683:E696)</f>
        <v>7707</v>
      </c>
      <c r="F682" s="52">
        <f t="shared" si="76"/>
        <v>139254</v>
      </c>
      <c r="G682" s="52">
        <f t="shared" si="76"/>
        <v>190038</v>
      </c>
      <c r="H682" s="52">
        <f t="shared" si="76"/>
        <v>145261</v>
      </c>
      <c r="I682" s="52">
        <f t="shared" si="76"/>
        <v>90409</v>
      </c>
      <c r="J682" s="52">
        <f t="shared" si="76"/>
        <v>45710</v>
      </c>
      <c r="K682" s="52">
        <f t="shared" si="76"/>
        <v>12908</v>
      </c>
      <c r="L682" s="52">
        <f t="shared" si="76"/>
        <v>1635</v>
      </c>
      <c r="M682" s="52">
        <f t="shared" si="76"/>
        <v>388</v>
      </c>
      <c r="N682" s="52">
        <f>+SUM(N683:N696)</f>
        <v>12915</v>
      </c>
    </row>
    <row r="683" spans="2:14" x14ac:dyDescent="0.25">
      <c r="B683" s="51">
        <v>2006</v>
      </c>
      <c r="C683" s="110">
        <v>1</v>
      </c>
      <c r="D683" s="53">
        <f t="shared" si="72"/>
        <v>227172</v>
      </c>
      <c r="E683" s="55">
        <v>5918</v>
      </c>
      <c r="F683" s="55">
        <v>89187</v>
      </c>
      <c r="G683" s="55">
        <v>71747</v>
      </c>
      <c r="H683" s="55">
        <v>36383</v>
      </c>
      <c r="I683" s="55">
        <v>16076</v>
      </c>
      <c r="J683" s="55">
        <v>6083</v>
      </c>
      <c r="K683" s="55">
        <v>1366</v>
      </c>
      <c r="L683" s="55">
        <v>189</v>
      </c>
      <c r="M683" s="55">
        <v>48</v>
      </c>
      <c r="N683" s="55">
        <v>175</v>
      </c>
    </row>
    <row r="684" spans="2:14" x14ac:dyDescent="0.25">
      <c r="B684" s="51">
        <v>2006</v>
      </c>
      <c r="C684" s="110">
        <v>2</v>
      </c>
      <c r="D684" s="53">
        <f t="shared" si="72"/>
        <v>169240</v>
      </c>
      <c r="E684" s="55">
        <v>1015</v>
      </c>
      <c r="F684" s="55">
        <v>32085</v>
      </c>
      <c r="G684" s="55">
        <v>58572</v>
      </c>
      <c r="H684" s="55">
        <v>41209</v>
      </c>
      <c r="I684" s="55">
        <v>23907</v>
      </c>
      <c r="J684" s="55">
        <v>10041</v>
      </c>
      <c r="K684" s="55">
        <v>1994</v>
      </c>
      <c r="L684" s="55">
        <v>176</v>
      </c>
      <c r="M684" s="55">
        <v>51</v>
      </c>
      <c r="N684" s="55">
        <v>190</v>
      </c>
    </row>
    <row r="685" spans="2:14" x14ac:dyDescent="0.25">
      <c r="B685" s="51">
        <v>2006</v>
      </c>
      <c r="C685" s="110">
        <v>3</v>
      </c>
      <c r="D685" s="53">
        <f t="shared" si="72"/>
        <v>99432</v>
      </c>
      <c r="E685" s="55">
        <v>391</v>
      </c>
      <c r="F685" s="55">
        <v>9602</v>
      </c>
      <c r="G685" s="55">
        <v>32349</v>
      </c>
      <c r="H685" s="55">
        <v>28528</v>
      </c>
      <c r="I685" s="55">
        <v>17789</v>
      </c>
      <c r="J685" s="55">
        <v>8506</v>
      </c>
      <c r="K685" s="55">
        <v>1942</v>
      </c>
      <c r="L685" s="55">
        <v>185</v>
      </c>
      <c r="M685" s="55">
        <v>32</v>
      </c>
      <c r="N685" s="55">
        <v>108</v>
      </c>
    </row>
    <row r="686" spans="2:14" x14ac:dyDescent="0.25">
      <c r="B686" s="51">
        <v>2006</v>
      </c>
      <c r="C686" s="110">
        <v>4</v>
      </c>
      <c r="D686" s="53">
        <f t="shared" si="72"/>
        <v>50617</v>
      </c>
      <c r="E686" s="55">
        <v>123</v>
      </c>
      <c r="F686" s="55">
        <v>2839</v>
      </c>
      <c r="G686" s="55">
        <v>13630</v>
      </c>
      <c r="H686" s="55">
        <v>16465</v>
      </c>
      <c r="I686" s="55">
        <v>10510</v>
      </c>
      <c r="J686" s="55">
        <v>5289</v>
      </c>
      <c r="K686" s="55">
        <v>1472</v>
      </c>
      <c r="L686" s="55">
        <v>177</v>
      </c>
      <c r="M686" s="55">
        <v>44</v>
      </c>
      <c r="N686" s="55">
        <v>68</v>
      </c>
    </row>
    <row r="687" spans="2:14" x14ac:dyDescent="0.25">
      <c r="B687" s="51">
        <v>2006</v>
      </c>
      <c r="C687" s="110">
        <v>5</v>
      </c>
      <c r="D687" s="53">
        <f t="shared" si="72"/>
        <v>28190</v>
      </c>
      <c r="E687" s="55" t="s">
        <v>63</v>
      </c>
      <c r="F687" s="55">
        <v>1101</v>
      </c>
      <c r="G687" s="55">
        <v>5253</v>
      </c>
      <c r="H687" s="55">
        <v>9456</v>
      </c>
      <c r="I687" s="55">
        <v>7089</v>
      </c>
      <c r="J687" s="55">
        <v>3902</v>
      </c>
      <c r="K687" s="55">
        <v>1159</v>
      </c>
      <c r="L687" s="55">
        <v>150</v>
      </c>
      <c r="M687" s="55">
        <v>32</v>
      </c>
      <c r="N687" s="55">
        <v>48</v>
      </c>
    </row>
    <row r="688" spans="2:14" x14ac:dyDescent="0.25">
      <c r="B688" s="51">
        <v>2006</v>
      </c>
      <c r="C688" s="110">
        <v>6</v>
      </c>
      <c r="D688" s="53">
        <f t="shared" si="72"/>
        <v>17923</v>
      </c>
      <c r="E688" s="55" t="s">
        <v>63</v>
      </c>
      <c r="F688" s="55">
        <v>527</v>
      </c>
      <c r="G688" s="55">
        <v>2170</v>
      </c>
      <c r="H688" s="55">
        <v>5203</v>
      </c>
      <c r="I688" s="55">
        <v>5361</v>
      </c>
      <c r="J688" s="55">
        <v>3316</v>
      </c>
      <c r="K688" s="55">
        <v>1112</v>
      </c>
      <c r="L688" s="55">
        <v>148</v>
      </c>
      <c r="M688" s="55">
        <v>52</v>
      </c>
      <c r="N688" s="55">
        <v>34</v>
      </c>
    </row>
    <row r="689" spans="2:14" x14ac:dyDescent="0.25">
      <c r="B689" s="51">
        <v>2006</v>
      </c>
      <c r="C689" s="110">
        <v>7</v>
      </c>
      <c r="D689" s="53">
        <f t="shared" si="72"/>
        <v>10320</v>
      </c>
      <c r="E689" s="55" t="s">
        <v>63</v>
      </c>
      <c r="F689" s="55">
        <v>250</v>
      </c>
      <c r="G689" s="55">
        <v>862</v>
      </c>
      <c r="H689" s="55">
        <v>2502</v>
      </c>
      <c r="I689" s="55">
        <v>3289</v>
      </c>
      <c r="J689" s="55">
        <v>2374</v>
      </c>
      <c r="K689" s="55">
        <v>889</v>
      </c>
      <c r="L689" s="55">
        <v>111</v>
      </c>
      <c r="M689" s="55">
        <v>24</v>
      </c>
      <c r="N689" s="55">
        <v>19</v>
      </c>
    </row>
    <row r="690" spans="2:14" x14ac:dyDescent="0.25">
      <c r="B690" s="51">
        <v>2006</v>
      </c>
      <c r="C690" s="110">
        <v>8</v>
      </c>
      <c r="D690" s="53">
        <f t="shared" si="72"/>
        <v>6561</v>
      </c>
      <c r="E690" s="55" t="s">
        <v>63</v>
      </c>
      <c r="F690" s="55">
        <v>119</v>
      </c>
      <c r="G690" s="55">
        <v>423</v>
      </c>
      <c r="H690" s="55">
        <v>1112</v>
      </c>
      <c r="I690" s="55">
        <v>2005</v>
      </c>
      <c r="J690" s="55">
        <v>1939</v>
      </c>
      <c r="K690" s="55">
        <v>762</v>
      </c>
      <c r="L690" s="55">
        <v>136</v>
      </c>
      <c r="M690" s="55">
        <v>37</v>
      </c>
      <c r="N690" s="55">
        <v>28</v>
      </c>
    </row>
    <row r="691" spans="2:14" x14ac:dyDescent="0.25">
      <c r="B691" s="51">
        <v>2006</v>
      </c>
      <c r="C691" s="110">
        <v>9</v>
      </c>
      <c r="D691" s="53">
        <f t="shared" si="72"/>
        <v>3725</v>
      </c>
      <c r="E691" s="55" t="s">
        <v>63</v>
      </c>
      <c r="F691" s="55" t="s">
        <v>63</v>
      </c>
      <c r="G691" s="55">
        <v>198</v>
      </c>
      <c r="H691" s="55">
        <v>493</v>
      </c>
      <c r="I691" s="55">
        <v>1095</v>
      </c>
      <c r="J691" s="55">
        <v>1257</v>
      </c>
      <c r="K691" s="55">
        <v>574</v>
      </c>
      <c r="L691" s="55">
        <v>86</v>
      </c>
      <c r="M691" s="55">
        <v>15</v>
      </c>
      <c r="N691" s="55">
        <v>7</v>
      </c>
    </row>
    <row r="692" spans="2:14" x14ac:dyDescent="0.25">
      <c r="B692" s="51">
        <v>2006</v>
      </c>
      <c r="C692" s="110">
        <v>10</v>
      </c>
      <c r="D692" s="55">
        <f t="shared" si="72"/>
        <v>2558</v>
      </c>
      <c r="E692" s="55" t="s">
        <v>63</v>
      </c>
      <c r="F692" s="55" t="s">
        <v>63</v>
      </c>
      <c r="G692" s="55">
        <v>109</v>
      </c>
      <c r="H692" s="55">
        <v>231</v>
      </c>
      <c r="I692" s="55">
        <v>612</v>
      </c>
      <c r="J692" s="55">
        <v>943</v>
      </c>
      <c r="K692" s="55">
        <v>547</v>
      </c>
      <c r="L692" s="55">
        <v>87</v>
      </c>
      <c r="M692" s="55">
        <v>21</v>
      </c>
      <c r="N692" s="55">
        <v>8</v>
      </c>
    </row>
    <row r="693" spans="2:14" x14ac:dyDescent="0.25">
      <c r="B693" s="51">
        <v>2006</v>
      </c>
      <c r="C693" s="110" t="s">
        <v>64</v>
      </c>
      <c r="D693" s="55">
        <f t="shared" si="72"/>
        <v>2755</v>
      </c>
      <c r="E693" s="55" t="s">
        <v>63</v>
      </c>
      <c r="F693" s="55" t="s">
        <v>63</v>
      </c>
      <c r="G693" s="55">
        <v>101</v>
      </c>
      <c r="H693" s="55">
        <v>221</v>
      </c>
      <c r="I693" s="55">
        <v>462</v>
      </c>
      <c r="J693" s="55">
        <v>973</v>
      </c>
      <c r="K693" s="55">
        <v>795</v>
      </c>
      <c r="L693" s="55">
        <v>166</v>
      </c>
      <c r="M693" s="55">
        <v>30</v>
      </c>
      <c r="N693" s="55">
        <v>7</v>
      </c>
    </row>
    <row r="694" spans="2:14" x14ac:dyDescent="0.25">
      <c r="B694" s="51">
        <v>2006</v>
      </c>
      <c r="C694" s="110" t="s">
        <v>65</v>
      </c>
      <c r="D694" s="55">
        <f t="shared" si="72"/>
        <v>93</v>
      </c>
      <c r="E694" s="55" t="s">
        <v>63</v>
      </c>
      <c r="F694" s="55" t="s">
        <v>63</v>
      </c>
      <c r="G694" s="55" t="s">
        <v>63</v>
      </c>
      <c r="H694" s="55">
        <v>5</v>
      </c>
      <c r="I694" s="55">
        <v>12</v>
      </c>
      <c r="J694" s="55">
        <v>22</v>
      </c>
      <c r="K694" s="55">
        <v>43</v>
      </c>
      <c r="L694" s="55">
        <v>8</v>
      </c>
      <c r="M694" s="55">
        <v>2</v>
      </c>
      <c r="N694" s="55">
        <v>1</v>
      </c>
    </row>
    <row r="695" spans="2:14" x14ac:dyDescent="0.25">
      <c r="B695" s="51">
        <v>2006</v>
      </c>
      <c r="C695" s="110" t="s">
        <v>66</v>
      </c>
      <c r="D695" s="55">
        <f t="shared" si="72"/>
        <v>2</v>
      </c>
      <c r="E695" s="55" t="s">
        <v>63</v>
      </c>
      <c r="F695" s="55" t="s">
        <v>63</v>
      </c>
      <c r="G695" s="55" t="s">
        <v>63</v>
      </c>
      <c r="H695" s="55" t="s">
        <v>63</v>
      </c>
      <c r="I695" s="55" t="s">
        <v>63</v>
      </c>
      <c r="J695" s="55" t="s">
        <v>63</v>
      </c>
      <c r="K695" s="55" t="s">
        <v>63</v>
      </c>
      <c r="L695" s="55">
        <v>2</v>
      </c>
      <c r="M695" s="55" t="s">
        <v>63</v>
      </c>
      <c r="N695" s="55" t="s">
        <v>63</v>
      </c>
    </row>
    <row r="696" spans="2:14" x14ac:dyDescent="0.25">
      <c r="B696" s="50">
        <v>2006</v>
      </c>
      <c r="C696" s="111" t="s">
        <v>62</v>
      </c>
      <c r="D696" s="54">
        <f t="shared" si="72"/>
        <v>27637</v>
      </c>
      <c r="E696" s="54">
        <v>260</v>
      </c>
      <c r="F696" s="54">
        <v>3544</v>
      </c>
      <c r="G696" s="54">
        <v>4624</v>
      </c>
      <c r="H696" s="54">
        <v>3453</v>
      </c>
      <c r="I696" s="54">
        <v>2202</v>
      </c>
      <c r="J696" s="54">
        <v>1065</v>
      </c>
      <c r="K696" s="54">
        <v>253</v>
      </c>
      <c r="L696" s="54">
        <v>14</v>
      </c>
      <c r="M696" s="54" t="s">
        <v>63</v>
      </c>
      <c r="N696" s="54">
        <v>12222</v>
      </c>
    </row>
    <row r="697" spans="2:14" x14ac:dyDescent="0.25">
      <c r="B697" s="78">
        <v>2007</v>
      </c>
      <c r="C697" s="109" t="s">
        <v>3</v>
      </c>
      <c r="D697" s="52">
        <f t="shared" si="72"/>
        <v>615371</v>
      </c>
      <c r="E697" s="52">
        <f t="shared" ref="E697:M697" si="77">SUM(E698:E711)</f>
        <v>7402</v>
      </c>
      <c r="F697" s="52">
        <f t="shared" si="77"/>
        <v>133508</v>
      </c>
      <c r="G697" s="52">
        <f t="shared" si="77"/>
        <v>182051</v>
      </c>
      <c r="H697" s="52">
        <f t="shared" si="77"/>
        <v>140049</v>
      </c>
      <c r="I697" s="52">
        <f t="shared" si="77"/>
        <v>87546</v>
      </c>
      <c r="J697" s="52">
        <f t="shared" si="77"/>
        <v>43865</v>
      </c>
      <c r="K697" s="52">
        <f t="shared" si="77"/>
        <v>12225</v>
      </c>
      <c r="L697" s="52">
        <f t="shared" si="77"/>
        <v>1457</v>
      </c>
      <c r="M697" s="52">
        <f t="shared" si="77"/>
        <v>463</v>
      </c>
      <c r="N697" s="52">
        <f>+SUM(N698:N711)</f>
        <v>6805</v>
      </c>
    </row>
    <row r="698" spans="2:14" x14ac:dyDescent="0.25">
      <c r="B698" s="51">
        <v>2007</v>
      </c>
      <c r="C698" s="110">
        <v>1</v>
      </c>
      <c r="D698" s="53">
        <f t="shared" si="72"/>
        <v>236072</v>
      </c>
      <c r="E698" s="55">
        <v>6040</v>
      </c>
      <c r="F698" s="55">
        <v>90657</v>
      </c>
      <c r="G698" s="55">
        <v>74236</v>
      </c>
      <c r="H698" s="55">
        <v>38947</v>
      </c>
      <c r="I698" s="55">
        <v>17726</v>
      </c>
      <c r="J698" s="55">
        <v>6646</v>
      </c>
      <c r="K698" s="55">
        <v>1427</v>
      </c>
      <c r="L698" s="55">
        <v>216</v>
      </c>
      <c r="M698" s="55">
        <v>96</v>
      </c>
      <c r="N698" s="55">
        <v>81</v>
      </c>
    </row>
    <row r="699" spans="2:14" x14ac:dyDescent="0.25">
      <c r="B699" s="51">
        <v>2007</v>
      </c>
      <c r="C699" s="110">
        <v>2</v>
      </c>
      <c r="D699" s="53">
        <f t="shared" si="72"/>
        <v>166323</v>
      </c>
      <c r="E699" s="55">
        <v>831</v>
      </c>
      <c r="F699" s="55">
        <v>29666</v>
      </c>
      <c r="G699" s="55">
        <v>56973</v>
      </c>
      <c r="H699" s="55">
        <v>41267</v>
      </c>
      <c r="I699" s="55">
        <v>24720</v>
      </c>
      <c r="J699" s="55">
        <v>10592</v>
      </c>
      <c r="K699" s="55">
        <v>1971</v>
      </c>
      <c r="L699" s="55">
        <v>173</v>
      </c>
      <c r="M699" s="55">
        <v>70</v>
      </c>
      <c r="N699" s="55">
        <v>60</v>
      </c>
    </row>
    <row r="700" spans="2:14" x14ac:dyDescent="0.25">
      <c r="B700" s="51">
        <v>2007</v>
      </c>
      <c r="C700" s="110">
        <v>3</v>
      </c>
      <c r="D700" s="53">
        <f t="shared" si="72"/>
        <v>94790</v>
      </c>
      <c r="E700" s="55">
        <v>347</v>
      </c>
      <c r="F700" s="55">
        <v>8440</v>
      </c>
      <c r="G700" s="55">
        <v>30355</v>
      </c>
      <c r="H700" s="55">
        <v>27392</v>
      </c>
      <c r="I700" s="55">
        <v>17547</v>
      </c>
      <c r="J700" s="55">
        <v>8396</v>
      </c>
      <c r="K700" s="55">
        <v>2029</v>
      </c>
      <c r="L700" s="55">
        <v>188</v>
      </c>
      <c r="M700" s="55">
        <v>59</v>
      </c>
      <c r="N700" s="55">
        <v>37</v>
      </c>
    </row>
    <row r="701" spans="2:14" x14ac:dyDescent="0.25">
      <c r="B701" s="51">
        <v>2007</v>
      </c>
      <c r="C701" s="110">
        <v>4</v>
      </c>
      <c r="D701" s="53">
        <f t="shared" ref="D701:D764" si="78">SUM(E701:N701)</f>
        <v>46204</v>
      </c>
      <c r="E701" s="55">
        <v>166</v>
      </c>
      <c r="F701" s="55">
        <v>2512</v>
      </c>
      <c r="G701" s="55">
        <v>11971</v>
      </c>
      <c r="H701" s="55">
        <v>15049</v>
      </c>
      <c r="I701" s="55">
        <v>9764</v>
      </c>
      <c r="J701" s="55">
        <v>5191</v>
      </c>
      <c r="K701" s="55">
        <v>1347</v>
      </c>
      <c r="L701" s="55">
        <v>143</v>
      </c>
      <c r="M701" s="55">
        <v>36</v>
      </c>
      <c r="N701" s="55">
        <v>25</v>
      </c>
    </row>
    <row r="702" spans="2:14" x14ac:dyDescent="0.25">
      <c r="B702" s="51">
        <v>2007</v>
      </c>
      <c r="C702" s="110">
        <v>5</v>
      </c>
      <c r="D702" s="53">
        <f t="shared" si="78"/>
        <v>25042</v>
      </c>
      <c r="E702" s="55" t="s">
        <v>63</v>
      </c>
      <c r="F702" s="55">
        <v>911</v>
      </c>
      <c r="G702" s="55">
        <v>4501</v>
      </c>
      <c r="H702" s="55">
        <v>8331</v>
      </c>
      <c r="I702" s="55">
        <v>6382</v>
      </c>
      <c r="J702" s="55">
        <v>3620</v>
      </c>
      <c r="K702" s="55">
        <v>1127</v>
      </c>
      <c r="L702" s="55">
        <v>125</v>
      </c>
      <c r="M702" s="55">
        <v>24</v>
      </c>
      <c r="N702" s="55">
        <v>21</v>
      </c>
    </row>
    <row r="703" spans="2:14" x14ac:dyDescent="0.25">
      <c r="B703" s="51">
        <v>2007</v>
      </c>
      <c r="C703" s="110">
        <v>6</v>
      </c>
      <c r="D703" s="53">
        <f t="shared" si="78"/>
        <v>15580</v>
      </c>
      <c r="E703" s="55" t="s">
        <v>63</v>
      </c>
      <c r="F703" s="55">
        <v>456</v>
      </c>
      <c r="G703" s="55">
        <v>1863</v>
      </c>
      <c r="H703" s="55">
        <v>4677</v>
      </c>
      <c r="I703" s="55">
        <v>4517</v>
      </c>
      <c r="J703" s="55">
        <v>2883</v>
      </c>
      <c r="K703" s="55">
        <v>1007</v>
      </c>
      <c r="L703" s="55">
        <v>117</v>
      </c>
      <c r="M703" s="55">
        <v>43</v>
      </c>
      <c r="N703" s="55">
        <v>17</v>
      </c>
    </row>
    <row r="704" spans="2:14" x14ac:dyDescent="0.25">
      <c r="B704" s="51">
        <v>2007</v>
      </c>
      <c r="C704" s="110">
        <v>7</v>
      </c>
      <c r="D704" s="53">
        <f t="shared" si="78"/>
        <v>8795</v>
      </c>
      <c r="E704" s="55" t="s">
        <v>63</v>
      </c>
      <c r="F704" s="55">
        <v>193</v>
      </c>
      <c r="G704" s="55">
        <v>704</v>
      </c>
      <c r="H704" s="55">
        <v>2046</v>
      </c>
      <c r="I704" s="55">
        <v>2830</v>
      </c>
      <c r="J704" s="55">
        <v>2050</v>
      </c>
      <c r="K704" s="55">
        <v>820</v>
      </c>
      <c r="L704" s="55">
        <v>111</v>
      </c>
      <c r="M704" s="55">
        <v>33</v>
      </c>
      <c r="N704" s="55">
        <v>8</v>
      </c>
    </row>
    <row r="705" spans="2:14" x14ac:dyDescent="0.25">
      <c r="B705" s="51">
        <v>2007</v>
      </c>
      <c r="C705" s="110">
        <v>8</v>
      </c>
      <c r="D705" s="53">
        <f t="shared" si="78"/>
        <v>5807</v>
      </c>
      <c r="E705" s="55" t="s">
        <v>63</v>
      </c>
      <c r="F705" s="55">
        <v>93</v>
      </c>
      <c r="G705" s="55">
        <v>313</v>
      </c>
      <c r="H705" s="55">
        <v>1004</v>
      </c>
      <c r="I705" s="55">
        <v>1837</v>
      </c>
      <c r="J705" s="55">
        <v>1683</v>
      </c>
      <c r="K705" s="55">
        <v>738</v>
      </c>
      <c r="L705" s="55">
        <v>99</v>
      </c>
      <c r="M705" s="55">
        <v>31</v>
      </c>
      <c r="N705" s="55">
        <v>9</v>
      </c>
    </row>
    <row r="706" spans="2:14" x14ac:dyDescent="0.25">
      <c r="B706" s="51">
        <v>2007</v>
      </c>
      <c r="C706" s="110">
        <v>9</v>
      </c>
      <c r="D706" s="53">
        <f t="shared" si="78"/>
        <v>3331</v>
      </c>
      <c r="E706" s="55" t="s">
        <v>63</v>
      </c>
      <c r="F706" s="55" t="s">
        <v>63</v>
      </c>
      <c r="G706" s="55">
        <v>186</v>
      </c>
      <c r="H706" s="55">
        <v>413</v>
      </c>
      <c r="I706" s="55">
        <v>1004</v>
      </c>
      <c r="J706" s="55">
        <v>1075</v>
      </c>
      <c r="K706" s="55">
        <v>560</v>
      </c>
      <c r="L706" s="55">
        <v>77</v>
      </c>
      <c r="M706" s="55">
        <v>11</v>
      </c>
      <c r="N706" s="55">
        <v>5</v>
      </c>
    </row>
    <row r="707" spans="2:14" x14ac:dyDescent="0.25">
      <c r="B707" s="51">
        <v>2007</v>
      </c>
      <c r="C707" s="110">
        <v>10</v>
      </c>
      <c r="D707" s="55">
        <f t="shared" si="78"/>
        <v>2051</v>
      </c>
      <c r="E707" s="55" t="s">
        <v>63</v>
      </c>
      <c r="F707" s="55" t="s">
        <v>63</v>
      </c>
      <c r="G707" s="55">
        <v>91</v>
      </c>
      <c r="H707" s="55">
        <v>208</v>
      </c>
      <c r="I707" s="55">
        <v>501</v>
      </c>
      <c r="J707" s="55">
        <v>753</v>
      </c>
      <c r="K707" s="55">
        <v>418</v>
      </c>
      <c r="L707" s="55">
        <v>58</v>
      </c>
      <c r="M707" s="55">
        <v>20</v>
      </c>
      <c r="N707" s="55">
        <v>2</v>
      </c>
    </row>
    <row r="708" spans="2:14" x14ac:dyDescent="0.25">
      <c r="B708" s="51">
        <v>2007</v>
      </c>
      <c r="C708" s="110" t="s">
        <v>64</v>
      </c>
      <c r="D708" s="55">
        <f t="shared" si="78"/>
        <v>2319</v>
      </c>
      <c r="E708" s="55" t="s">
        <v>63</v>
      </c>
      <c r="F708" s="55" t="s">
        <v>63</v>
      </c>
      <c r="G708" s="55">
        <v>57</v>
      </c>
      <c r="H708" s="55">
        <v>169</v>
      </c>
      <c r="I708" s="55">
        <v>401</v>
      </c>
      <c r="J708" s="55">
        <v>797</v>
      </c>
      <c r="K708" s="55">
        <v>707</v>
      </c>
      <c r="L708" s="55">
        <v>140</v>
      </c>
      <c r="M708" s="55">
        <v>39</v>
      </c>
      <c r="N708" s="55">
        <v>9</v>
      </c>
    </row>
    <row r="709" spans="2:14" x14ac:dyDescent="0.25">
      <c r="B709" s="51">
        <v>2007</v>
      </c>
      <c r="C709" s="110" t="s">
        <v>65</v>
      </c>
      <c r="D709" s="55">
        <f t="shared" si="78"/>
        <v>59</v>
      </c>
      <c r="E709" s="55" t="s">
        <v>63</v>
      </c>
      <c r="F709" s="55" t="s">
        <v>63</v>
      </c>
      <c r="G709" s="55" t="s">
        <v>63</v>
      </c>
      <c r="H709" s="55" t="s">
        <v>63</v>
      </c>
      <c r="I709" s="55">
        <v>7</v>
      </c>
      <c r="J709" s="55">
        <v>21</v>
      </c>
      <c r="K709" s="55">
        <v>25</v>
      </c>
      <c r="L709" s="55">
        <v>6</v>
      </c>
      <c r="M709" s="55" t="s">
        <v>63</v>
      </c>
      <c r="N709" s="55" t="s">
        <v>63</v>
      </c>
    </row>
    <row r="710" spans="2:14" x14ac:dyDescent="0.25">
      <c r="B710" s="51">
        <v>2007</v>
      </c>
      <c r="C710" s="110" t="s">
        <v>66</v>
      </c>
      <c r="D710" s="55">
        <f t="shared" si="78"/>
        <v>1</v>
      </c>
      <c r="E710" s="55" t="s">
        <v>63</v>
      </c>
      <c r="F710" s="55" t="s">
        <v>63</v>
      </c>
      <c r="G710" s="55" t="s">
        <v>63</v>
      </c>
      <c r="H710" s="55" t="s">
        <v>63</v>
      </c>
      <c r="I710" s="55">
        <v>1</v>
      </c>
      <c r="J710" s="55" t="s">
        <v>63</v>
      </c>
      <c r="K710" s="55" t="s">
        <v>63</v>
      </c>
      <c r="L710" s="55" t="s">
        <v>63</v>
      </c>
      <c r="M710" s="55" t="s">
        <v>63</v>
      </c>
      <c r="N710" s="55" t="s">
        <v>63</v>
      </c>
    </row>
    <row r="711" spans="2:14" x14ac:dyDescent="0.25">
      <c r="B711" s="50">
        <v>2007</v>
      </c>
      <c r="C711" s="111" t="s">
        <v>62</v>
      </c>
      <c r="D711" s="54">
        <f t="shared" si="78"/>
        <v>8997</v>
      </c>
      <c r="E711" s="54">
        <v>18</v>
      </c>
      <c r="F711" s="54">
        <v>580</v>
      </c>
      <c r="G711" s="54">
        <v>801</v>
      </c>
      <c r="H711" s="54">
        <v>546</v>
      </c>
      <c r="I711" s="54">
        <v>309</v>
      </c>
      <c r="J711" s="54">
        <v>158</v>
      </c>
      <c r="K711" s="54">
        <v>49</v>
      </c>
      <c r="L711" s="54">
        <v>4</v>
      </c>
      <c r="M711" s="54">
        <v>1</v>
      </c>
      <c r="N711" s="54">
        <v>6531</v>
      </c>
    </row>
    <row r="712" spans="2:14" x14ac:dyDescent="0.25">
      <c r="B712" s="52">
        <v>2008</v>
      </c>
      <c r="C712" s="109" t="s">
        <v>3</v>
      </c>
      <c r="D712" s="52">
        <f t="shared" si="78"/>
        <v>581480</v>
      </c>
      <c r="E712" s="52">
        <f t="shared" ref="E712:M712" si="79">SUM(E713:E726)</f>
        <v>6988</v>
      </c>
      <c r="F712" s="52">
        <f t="shared" si="79"/>
        <v>126671</v>
      </c>
      <c r="G712" s="52">
        <f t="shared" si="79"/>
        <v>168556</v>
      </c>
      <c r="H712" s="52">
        <f t="shared" si="79"/>
        <v>133639</v>
      </c>
      <c r="I712" s="52">
        <f t="shared" si="79"/>
        <v>84255</v>
      </c>
      <c r="J712" s="52">
        <f t="shared" si="79"/>
        <v>41538</v>
      </c>
      <c r="K712" s="52">
        <f t="shared" si="79"/>
        <v>11471</v>
      </c>
      <c r="L712" s="52">
        <f t="shared" si="79"/>
        <v>1438</v>
      </c>
      <c r="M712" s="52">
        <f t="shared" si="79"/>
        <v>445</v>
      </c>
      <c r="N712" s="52">
        <f>+SUM(N713:N726)</f>
        <v>6479</v>
      </c>
    </row>
    <row r="713" spans="2:14" x14ac:dyDescent="0.25">
      <c r="B713" s="52">
        <v>2008</v>
      </c>
      <c r="C713" s="110">
        <v>1</v>
      </c>
      <c r="D713" s="53">
        <f t="shared" si="78"/>
        <v>238198</v>
      </c>
      <c r="E713" s="55">
        <v>5924</v>
      </c>
      <c r="F713" s="55">
        <v>89336</v>
      </c>
      <c r="G713" s="55">
        <v>72692</v>
      </c>
      <c r="H713" s="55">
        <v>41357</v>
      </c>
      <c r="I713" s="55">
        <v>19499</v>
      </c>
      <c r="J713" s="55">
        <v>7303</v>
      </c>
      <c r="K713" s="55">
        <v>1633</v>
      </c>
      <c r="L713" s="55">
        <v>259</v>
      </c>
      <c r="M713" s="55">
        <v>106</v>
      </c>
      <c r="N713" s="55">
        <v>89</v>
      </c>
    </row>
    <row r="714" spans="2:14" x14ac:dyDescent="0.25">
      <c r="B714" s="52">
        <v>2008</v>
      </c>
      <c r="C714" s="110">
        <v>2</v>
      </c>
      <c r="D714" s="53">
        <f t="shared" si="78"/>
        <v>158388</v>
      </c>
      <c r="E714" s="55">
        <v>730</v>
      </c>
      <c r="F714" s="55">
        <v>26746</v>
      </c>
      <c r="G714" s="55">
        <v>52845</v>
      </c>
      <c r="H714" s="55">
        <v>40360</v>
      </c>
      <c r="I714" s="55">
        <v>24735</v>
      </c>
      <c r="J714" s="55">
        <v>10539</v>
      </c>
      <c r="K714" s="55">
        <v>2067</v>
      </c>
      <c r="L714" s="55">
        <v>191</v>
      </c>
      <c r="M714" s="55">
        <v>78</v>
      </c>
      <c r="N714" s="55">
        <v>97</v>
      </c>
    </row>
    <row r="715" spans="2:14" x14ac:dyDescent="0.25">
      <c r="B715" s="52">
        <v>2008</v>
      </c>
      <c r="C715" s="110">
        <v>3</v>
      </c>
      <c r="D715" s="53">
        <f t="shared" si="78"/>
        <v>87109</v>
      </c>
      <c r="E715" s="55">
        <v>230</v>
      </c>
      <c r="F715" s="55">
        <v>7228</v>
      </c>
      <c r="G715" s="55">
        <v>26966</v>
      </c>
      <c r="H715" s="55">
        <v>25409</v>
      </c>
      <c r="I715" s="55">
        <v>16851</v>
      </c>
      <c r="J715" s="55">
        <v>8230</v>
      </c>
      <c r="K715" s="55">
        <v>1880</v>
      </c>
      <c r="L715" s="55">
        <v>166</v>
      </c>
      <c r="M715" s="55">
        <v>71</v>
      </c>
      <c r="N715" s="55">
        <v>78</v>
      </c>
    </row>
    <row r="716" spans="2:14" x14ac:dyDescent="0.25">
      <c r="B716" s="52">
        <v>2008</v>
      </c>
      <c r="C716" s="110">
        <v>4</v>
      </c>
      <c r="D716" s="53">
        <f t="shared" si="78"/>
        <v>39982</v>
      </c>
      <c r="E716" s="55">
        <v>100</v>
      </c>
      <c r="F716" s="55">
        <v>1898</v>
      </c>
      <c r="G716" s="55">
        <v>9828</v>
      </c>
      <c r="H716" s="55">
        <v>12856</v>
      </c>
      <c r="I716" s="55">
        <v>8934</v>
      </c>
      <c r="J716" s="55">
        <v>4756</v>
      </c>
      <c r="K716" s="55">
        <v>1396</v>
      </c>
      <c r="L716" s="55">
        <v>144</v>
      </c>
      <c r="M716" s="55">
        <v>28</v>
      </c>
      <c r="N716" s="55">
        <v>42</v>
      </c>
    </row>
    <row r="717" spans="2:14" x14ac:dyDescent="0.25">
      <c r="B717" s="52">
        <v>2008</v>
      </c>
      <c r="C717" s="110">
        <v>5</v>
      </c>
      <c r="D717" s="53">
        <f t="shared" si="78"/>
        <v>21255</v>
      </c>
      <c r="E717" s="55" t="s">
        <v>63</v>
      </c>
      <c r="F717" s="55">
        <v>702</v>
      </c>
      <c r="G717" s="55">
        <v>3680</v>
      </c>
      <c r="H717" s="55">
        <v>7032</v>
      </c>
      <c r="I717" s="55">
        <v>5421</v>
      </c>
      <c r="J717" s="55">
        <v>3181</v>
      </c>
      <c r="K717" s="55">
        <v>1062</v>
      </c>
      <c r="L717" s="55">
        <v>109</v>
      </c>
      <c r="M717" s="55">
        <v>28</v>
      </c>
      <c r="N717" s="55">
        <v>40</v>
      </c>
    </row>
    <row r="718" spans="2:14" x14ac:dyDescent="0.25">
      <c r="B718" s="52">
        <v>2008</v>
      </c>
      <c r="C718" s="110">
        <v>6</v>
      </c>
      <c r="D718" s="53">
        <f t="shared" si="78"/>
        <v>12188</v>
      </c>
      <c r="E718" s="55" t="s">
        <v>63</v>
      </c>
      <c r="F718" s="55">
        <v>363</v>
      </c>
      <c r="G718" s="55">
        <v>1314</v>
      </c>
      <c r="H718" s="55">
        <v>3473</v>
      </c>
      <c r="I718" s="55">
        <v>3624</v>
      </c>
      <c r="J718" s="55">
        <v>2319</v>
      </c>
      <c r="K718" s="55">
        <v>913</v>
      </c>
      <c r="L718" s="55">
        <v>126</v>
      </c>
      <c r="M718" s="55">
        <v>29</v>
      </c>
      <c r="N718" s="55">
        <v>27</v>
      </c>
    </row>
    <row r="719" spans="2:14" x14ac:dyDescent="0.25">
      <c r="B719" s="52">
        <v>2008</v>
      </c>
      <c r="C719" s="110">
        <v>7</v>
      </c>
      <c r="D719" s="53">
        <f t="shared" si="78"/>
        <v>6985</v>
      </c>
      <c r="E719" s="55" t="s">
        <v>63</v>
      </c>
      <c r="F719" s="55">
        <v>159</v>
      </c>
      <c r="G719" s="55">
        <v>498</v>
      </c>
      <c r="H719" s="55">
        <v>1573</v>
      </c>
      <c r="I719" s="55">
        <v>2248</v>
      </c>
      <c r="J719" s="55">
        <v>1738</v>
      </c>
      <c r="K719" s="55">
        <v>653</v>
      </c>
      <c r="L719" s="55">
        <v>84</v>
      </c>
      <c r="M719" s="55">
        <v>14</v>
      </c>
      <c r="N719" s="55">
        <v>18</v>
      </c>
    </row>
    <row r="720" spans="2:14" x14ac:dyDescent="0.25">
      <c r="B720" s="52">
        <v>2008</v>
      </c>
      <c r="C720" s="110">
        <v>8</v>
      </c>
      <c r="D720" s="53">
        <f t="shared" si="78"/>
        <v>4383</v>
      </c>
      <c r="E720" s="55" t="s">
        <v>63</v>
      </c>
      <c r="F720" s="55">
        <v>49</v>
      </c>
      <c r="G720" s="55">
        <v>231</v>
      </c>
      <c r="H720" s="55">
        <v>739</v>
      </c>
      <c r="I720" s="55">
        <v>1409</v>
      </c>
      <c r="J720" s="55">
        <v>1263</v>
      </c>
      <c r="K720" s="55">
        <v>560</v>
      </c>
      <c r="L720" s="55">
        <v>99</v>
      </c>
      <c r="M720" s="55">
        <v>25</v>
      </c>
      <c r="N720" s="55">
        <v>8</v>
      </c>
    </row>
    <row r="721" spans="2:14" x14ac:dyDescent="0.25">
      <c r="B721" s="52">
        <v>2008</v>
      </c>
      <c r="C721" s="110">
        <v>9</v>
      </c>
      <c r="D721" s="53">
        <f t="shared" si="78"/>
        <v>2576</v>
      </c>
      <c r="E721" s="55" t="s">
        <v>63</v>
      </c>
      <c r="F721" s="55" t="s">
        <v>63</v>
      </c>
      <c r="G721" s="55">
        <v>112</v>
      </c>
      <c r="H721" s="55">
        <v>322</v>
      </c>
      <c r="I721" s="55">
        <v>705</v>
      </c>
      <c r="J721" s="55">
        <v>926</v>
      </c>
      <c r="K721" s="55">
        <v>422</v>
      </c>
      <c r="L721" s="55">
        <v>69</v>
      </c>
      <c r="M721" s="55">
        <v>17</v>
      </c>
      <c r="N721" s="55">
        <v>3</v>
      </c>
    </row>
    <row r="722" spans="2:14" x14ac:dyDescent="0.25">
      <c r="B722" s="52">
        <v>2008</v>
      </c>
      <c r="C722" s="110">
        <v>10</v>
      </c>
      <c r="D722" s="55">
        <f t="shared" si="78"/>
        <v>1584</v>
      </c>
      <c r="E722" s="55" t="s">
        <v>63</v>
      </c>
      <c r="F722" s="55" t="s">
        <v>63</v>
      </c>
      <c r="G722" s="55">
        <v>49</v>
      </c>
      <c r="H722" s="55">
        <v>137</v>
      </c>
      <c r="I722" s="55">
        <v>381</v>
      </c>
      <c r="J722" s="55">
        <v>606</v>
      </c>
      <c r="K722" s="55">
        <v>320</v>
      </c>
      <c r="L722" s="55">
        <v>69</v>
      </c>
      <c r="M722" s="55">
        <v>17</v>
      </c>
      <c r="N722" s="55">
        <v>5</v>
      </c>
    </row>
    <row r="723" spans="2:14" x14ac:dyDescent="0.25">
      <c r="B723" s="52">
        <v>2008</v>
      </c>
      <c r="C723" s="110" t="s">
        <v>64</v>
      </c>
      <c r="D723" s="55">
        <f t="shared" si="78"/>
        <v>1676</v>
      </c>
      <c r="E723" s="55" t="s">
        <v>63</v>
      </c>
      <c r="F723" s="55" t="s">
        <v>63</v>
      </c>
      <c r="G723" s="55">
        <v>38</v>
      </c>
      <c r="H723" s="55">
        <v>105</v>
      </c>
      <c r="I723" s="55">
        <v>275</v>
      </c>
      <c r="J723" s="55">
        <v>587</v>
      </c>
      <c r="K723" s="55">
        <v>526</v>
      </c>
      <c r="L723" s="55">
        <v>113</v>
      </c>
      <c r="M723" s="55">
        <v>31</v>
      </c>
      <c r="N723" s="55">
        <v>1</v>
      </c>
    </row>
    <row r="724" spans="2:14" x14ac:dyDescent="0.25">
      <c r="B724" s="52">
        <v>2008</v>
      </c>
      <c r="C724" s="110" t="s">
        <v>65</v>
      </c>
      <c r="D724" s="55">
        <f t="shared" si="78"/>
        <v>50</v>
      </c>
      <c r="E724" s="55" t="s">
        <v>63</v>
      </c>
      <c r="F724" s="55" t="s">
        <v>63</v>
      </c>
      <c r="G724" s="55" t="s">
        <v>63</v>
      </c>
      <c r="H724" s="55">
        <v>4</v>
      </c>
      <c r="I724" s="55">
        <v>11</v>
      </c>
      <c r="J724" s="55">
        <v>15</v>
      </c>
      <c r="K724" s="55">
        <v>15</v>
      </c>
      <c r="L724" s="55">
        <v>5</v>
      </c>
      <c r="M724" s="55" t="s">
        <v>63</v>
      </c>
      <c r="N724" s="55" t="s">
        <v>63</v>
      </c>
    </row>
    <row r="725" spans="2:14" x14ac:dyDescent="0.25">
      <c r="B725" s="52">
        <v>2008</v>
      </c>
      <c r="C725" s="110" t="s">
        <v>66</v>
      </c>
      <c r="D725" s="55">
        <f t="shared" si="78"/>
        <v>1</v>
      </c>
      <c r="E725" s="55" t="s">
        <v>63</v>
      </c>
      <c r="F725" s="55" t="s">
        <v>63</v>
      </c>
      <c r="G725" s="55" t="s">
        <v>63</v>
      </c>
      <c r="H725" s="55" t="s">
        <v>63</v>
      </c>
      <c r="I725" s="55" t="s">
        <v>63</v>
      </c>
      <c r="J725" s="55" t="s">
        <v>63</v>
      </c>
      <c r="K725" s="55" t="s">
        <v>63</v>
      </c>
      <c r="L725" s="55">
        <v>1</v>
      </c>
      <c r="M725" s="55" t="s">
        <v>63</v>
      </c>
      <c r="N725" s="55" t="s">
        <v>63</v>
      </c>
    </row>
    <row r="726" spans="2:14" x14ac:dyDescent="0.25">
      <c r="B726" s="50">
        <v>2008</v>
      </c>
      <c r="C726" s="111" t="s">
        <v>62</v>
      </c>
      <c r="D726" s="54">
        <f t="shared" si="78"/>
        <v>7105</v>
      </c>
      <c r="E726" s="54">
        <v>4</v>
      </c>
      <c r="F726" s="54">
        <v>190</v>
      </c>
      <c r="G726" s="54">
        <v>303</v>
      </c>
      <c r="H726" s="54">
        <v>272</v>
      </c>
      <c r="I726" s="54">
        <v>162</v>
      </c>
      <c r="J726" s="54">
        <v>75</v>
      </c>
      <c r="K726" s="54">
        <v>24</v>
      </c>
      <c r="L726" s="54">
        <v>3</v>
      </c>
      <c r="M726" s="54">
        <v>1</v>
      </c>
      <c r="N726" s="54">
        <v>6071</v>
      </c>
    </row>
    <row r="727" spans="2:14" x14ac:dyDescent="0.25">
      <c r="B727" s="78">
        <v>2009</v>
      </c>
      <c r="C727" s="109" t="s">
        <v>3</v>
      </c>
      <c r="D727" s="52">
        <f t="shared" si="78"/>
        <v>593845</v>
      </c>
      <c r="E727" s="52">
        <f t="shared" ref="E727:M727" si="80">SUM(E728:E741)</f>
        <v>7737</v>
      </c>
      <c r="F727" s="52">
        <f t="shared" si="80"/>
        <v>130976</v>
      </c>
      <c r="G727" s="52">
        <f t="shared" si="80"/>
        <v>171738</v>
      </c>
      <c r="H727" s="52">
        <f t="shared" si="80"/>
        <v>136607</v>
      </c>
      <c r="I727" s="52">
        <f t="shared" si="80"/>
        <v>87326</v>
      </c>
      <c r="J727" s="52">
        <f t="shared" si="80"/>
        <v>42367</v>
      </c>
      <c r="K727" s="52">
        <f t="shared" si="80"/>
        <v>11257</v>
      </c>
      <c r="L727" s="52">
        <f t="shared" si="80"/>
        <v>1305</v>
      </c>
      <c r="M727" s="52">
        <f t="shared" si="80"/>
        <v>367</v>
      </c>
      <c r="N727" s="52">
        <f>+SUM(N728:N741)</f>
        <v>4165</v>
      </c>
    </row>
    <row r="728" spans="2:14" x14ac:dyDescent="0.25">
      <c r="B728" s="51">
        <v>2009</v>
      </c>
      <c r="C728" s="110">
        <v>1</v>
      </c>
      <c r="D728" s="53">
        <f t="shared" si="78"/>
        <v>261182</v>
      </c>
      <c r="E728" s="55">
        <v>6726</v>
      </c>
      <c r="F728" s="55">
        <v>95721</v>
      </c>
      <c r="G728" s="55">
        <v>78384</v>
      </c>
      <c r="H728" s="55">
        <v>46230</v>
      </c>
      <c r="I728" s="55">
        <v>22962</v>
      </c>
      <c r="J728" s="55">
        <v>8771</v>
      </c>
      <c r="K728" s="55">
        <v>2009</v>
      </c>
      <c r="L728" s="55">
        <v>267</v>
      </c>
      <c r="M728" s="55">
        <v>112</v>
      </c>
      <c r="N728" s="55" t="s">
        <v>63</v>
      </c>
    </row>
    <row r="729" spans="2:14" x14ac:dyDescent="0.25">
      <c r="B729" s="51">
        <v>2009</v>
      </c>
      <c r="C729" s="110">
        <v>2</v>
      </c>
      <c r="D729" s="53">
        <f t="shared" si="78"/>
        <v>161902</v>
      </c>
      <c r="E729" s="55">
        <v>737</v>
      </c>
      <c r="F729" s="55">
        <v>26491</v>
      </c>
      <c r="G729" s="55">
        <v>53418</v>
      </c>
      <c r="H729" s="55">
        <v>41530</v>
      </c>
      <c r="I729" s="55">
        <v>25924</v>
      </c>
      <c r="J729" s="55">
        <v>11283</v>
      </c>
      <c r="K729" s="55">
        <v>2239</v>
      </c>
      <c r="L729" s="55">
        <v>214</v>
      </c>
      <c r="M729" s="55">
        <v>66</v>
      </c>
      <c r="N729" s="55" t="s">
        <v>63</v>
      </c>
    </row>
    <row r="730" spans="2:14" x14ac:dyDescent="0.25">
      <c r="B730" s="51">
        <v>2009</v>
      </c>
      <c r="C730" s="110">
        <v>3</v>
      </c>
      <c r="D730" s="53">
        <f t="shared" si="78"/>
        <v>85241</v>
      </c>
      <c r="E730" s="55">
        <v>197</v>
      </c>
      <c r="F730" s="55">
        <v>6148</v>
      </c>
      <c r="G730" s="55">
        <v>26041</v>
      </c>
      <c r="H730" s="55">
        <v>25217</v>
      </c>
      <c r="I730" s="55">
        <v>17045</v>
      </c>
      <c r="J730" s="55">
        <v>8441</v>
      </c>
      <c r="K730" s="55">
        <v>1934</v>
      </c>
      <c r="L730" s="55">
        <v>173</v>
      </c>
      <c r="M730" s="55">
        <v>45</v>
      </c>
      <c r="N730" s="55" t="s">
        <v>63</v>
      </c>
    </row>
    <row r="731" spans="2:14" x14ac:dyDescent="0.25">
      <c r="B731" s="51">
        <v>2009</v>
      </c>
      <c r="C731" s="110">
        <v>4</v>
      </c>
      <c r="D731" s="53">
        <f t="shared" si="78"/>
        <v>36512</v>
      </c>
      <c r="E731" s="55">
        <v>63</v>
      </c>
      <c r="F731" s="55">
        <v>1457</v>
      </c>
      <c r="G731" s="55">
        <v>8765</v>
      </c>
      <c r="H731" s="55">
        <v>11814</v>
      </c>
      <c r="I731" s="55">
        <v>8476</v>
      </c>
      <c r="J731" s="55">
        <v>4495</v>
      </c>
      <c r="K731" s="55">
        <v>1286</v>
      </c>
      <c r="L731" s="55">
        <v>121</v>
      </c>
      <c r="M731" s="55">
        <v>35</v>
      </c>
      <c r="N731" s="55" t="s">
        <v>63</v>
      </c>
    </row>
    <row r="732" spans="2:14" x14ac:dyDescent="0.25">
      <c r="B732" s="51">
        <v>2009</v>
      </c>
      <c r="C732" s="110">
        <v>5</v>
      </c>
      <c r="D732" s="53">
        <f t="shared" si="78"/>
        <v>18744</v>
      </c>
      <c r="E732" s="55" t="s">
        <v>63</v>
      </c>
      <c r="F732" s="55">
        <v>512</v>
      </c>
      <c r="G732" s="55">
        <v>2982</v>
      </c>
      <c r="H732" s="55">
        <v>6154</v>
      </c>
      <c r="I732" s="55">
        <v>5135</v>
      </c>
      <c r="J732" s="55">
        <v>2931</v>
      </c>
      <c r="K732" s="55">
        <v>904</v>
      </c>
      <c r="L732" s="55">
        <v>101</v>
      </c>
      <c r="M732" s="55">
        <v>25</v>
      </c>
      <c r="N732" s="55" t="s">
        <v>63</v>
      </c>
    </row>
    <row r="733" spans="2:14" x14ac:dyDescent="0.25">
      <c r="B733" s="51">
        <v>2009</v>
      </c>
      <c r="C733" s="110">
        <v>6</v>
      </c>
      <c r="D733" s="53">
        <f t="shared" si="78"/>
        <v>10498</v>
      </c>
      <c r="E733" s="55" t="s">
        <v>63</v>
      </c>
      <c r="F733" s="55">
        <v>200</v>
      </c>
      <c r="G733" s="55">
        <v>998</v>
      </c>
      <c r="H733" s="55">
        <v>3002</v>
      </c>
      <c r="I733" s="55">
        <v>3297</v>
      </c>
      <c r="J733" s="55">
        <v>2108</v>
      </c>
      <c r="K733" s="55">
        <v>785</v>
      </c>
      <c r="L733" s="55">
        <v>89</v>
      </c>
      <c r="M733" s="55">
        <v>19</v>
      </c>
      <c r="N733" s="55" t="s">
        <v>63</v>
      </c>
    </row>
    <row r="734" spans="2:14" x14ac:dyDescent="0.25">
      <c r="B734" s="51">
        <v>2009</v>
      </c>
      <c r="C734" s="110">
        <v>7</v>
      </c>
      <c r="D734" s="53">
        <f t="shared" si="78"/>
        <v>5850</v>
      </c>
      <c r="E734" s="55" t="s">
        <v>63</v>
      </c>
      <c r="F734" s="55">
        <v>95</v>
      </c>
      <c r="G734" s="55">
        <v>351</v>
      </c>
      <c r="H734" s="55">
        <v>1273</v>
      </c>
      <c r="I734" s="55">
        <v>1985</v>
      </c>
      <c r="J734" s="55">
        <v>1476</v>
      </c>
      <c r="K734" s="55">
        <v>584</v>
      </c>
      <c r="L734" s="55">
        <v>73</v>
      </c>
      <c r="M734" s="55">
        <v>13</v>
      </c>
      <c r="N734" s="55" t="s">
        <v>63</v>
      </c>
    </row>
    <row r="735" spans="2:14" x14ac:dyDescent="0.25">
      <c r="B735" s="51">
        <v>2009</v>
      </c>
      <c r="C735" s="110">
        <v>8</v>
      </c>
      <c r="D735" s="53">
        <f t="shared" si="78"/>
        <v>3559</v>
      </c>
      <c r="E735" s="55" t="s">
        <v>63</v>
      </c>
      <c r="F735" s="55">
        <v>43</v>
      </c>
      <c r="G735" s="55">
        <v>185</v>
      </c>
      <c r="H735" s="55">
        <v>541</v>
      </c>
      <c r="I735" s="55">
        <v>1176</v>
      </c>
      <c r="J735" s="55">
        <v>1110</v>
      </c>
      <c r="K735" s="55">
        <v>430</v>
      </c>
      <c r="L735" s="55">
        <v>64</v>
      </c>
      <c r="M735" s="55">
        <v>10</v>
      </c>
      <c r="N735" s="55" t="s">
        <v>63</v>
      </c>
    </row>
    <row r="736" spans="2:14" x14ac:dyDescent="0.25">
      <c r="B736" s="51">
        <v>2009</v>
      </c>
      <c r="C736" s="110">
        <v>9</v>
      </c>
      <c r="D736" s="53">
        <f t="shared" si="78"/>
        <v>2039</v>
      </c>
      <c r="E736" s="55" t="s">
        <v>63</v>
      </c>
      <c r="F736" s="55" t="s">
        <v>63</v>
      </c>
      <c r="G736" s="55">
        <v>81</v>
      </c>
      <c r="H736" s="55">
        <v>257</v>
      </c>
      <c r="I736" s="55">
        <v>616</v>
      </c>
      <c r="J736" s="55">
        <v>677</v>
      </c>
      <c r="K736" s="55">
        <v>347</v>
      </c>
      <c r="L736" s="55">
        <v>51</v>
      </c>
      <c r="M736" s="55">
        <v>10</v>
      </c>
      <c r="N736" s="55" t="s">
        <v>63</v>
      </c>
    </row>
    <row r="737" spans="2:14" x14ac:dyDescent="0.25">
      <c r="B737" s="51">
        <v>2009</v>
      </c>
      <c r="C737" s="110">
        <v>10</v>
      </c>
      <c r="D737" s="55">
        <f t="shared" si="78"/>
        <v>1255</v>
      </c>
      <c r="E737" s="55" t="s">
        <v>63</v>
      </c>
      <c r="F737" s="55" t="s">
        <v>63</v>
      </c>
      <c r="G737" s="55">
        <v>49</v>
      </c>
      <c r="H737" s="55">
        <v>106</v>
      </c>
      <c r="I737" s="55">
        <v>305</v>
      </c>
      <c r="J737" s="55">
        <v>458</v>
      </c>
      <c r="K737" s="55">
        <v>274</v>
      </c>
      <c r="L737" s="55">
        <v>51</v>
      </c>
      <c r="M737" s="55">
        <v>12</v>
      </c>
      <c r="N737" s="55" t="s">
        <v>63</v>
      </c>
    </row>
    <row r="738" spans="2:14" x14ac:dyDescent="0.25">
      <c r="B738" s="51">
        <v>2009</v>
      </c>
      <c r="C738" s="110" t="s">
        <v>64</v>
      </c>
      <c r="D738" s="55">
        <f t="shared" si="78"/>
        <v>1347</v>
      </c>
      <c r="E738" s="55" t="s">
        <v>63</v>
      </c>
      <c r="F738" s="55" t="s">
        <v>63</v>
      </c>
      <c r="G738" s="55">
        <v>24</v>
      </c>
      <c r="H738" s="55">
        <v>88</v>
      </c>
      <c r="I738" s="55">
        <v>203</v>
      </c>
      <c r="J738" s="55">
        <v>497</v>
      </c>
      <c r="K738" s="55">
        <v>430</v>
      </c>
      <c r="L738" s="55">
        <v>89</v>
      </c>
      <c r="M738" s="55">
        <v>16</v>
      </c>
      <c r="N738" s="55" t="s">
        <v>63</v>
      </c>
    </row>
    <row r="739" spans="2:14" x14ac:dyDescent="0.25">
      <c r="B739" s="51">
        <v>2009</v>
      </c>
      <c r="C739" s="110" t="s">
        <v>65</v>
      </c>
      <c r="D739" s="55">
        <f t="shared" si="78"/>
        <v>30</v>
      </c>
      <c r="E739" s="55" t="s">
        <v>63</v>
      </c>
      <c r="F739" s="55" t="s">
        <v>63</v>
      </c>
      <c r="G739" s="55" t="s">
        <v>63</v>
      </c>
      <c r="H739" s="55" t="s">
        <v>63</v>
      </c>
      <c r="I739" s="55">
        <v>4</v>
      </c>
      <c r="J739" s="55">
        <v>10</v>
      </c>
      <c r="K739" s="55">
        <v>8</v>
      </c>
      <c r="L739" s="55">
        <v>5</v>
      </c>
      <c r="M739" s="55">
        <v>3</v>
      </c>
      <c r="N739" s="55" t="s">
        <v>63</v>
      </c>
    </row>
    <row r="740" spans="2:14" x14ac:dyDescent="0.25">
      <c r="B740" s="51">
        <v>2009</v>
      </c>
      <c r="C740" s="110" t="s">
        <v>66</v>
      </c>
      <c r="D740" s="55">
        <f t="shared" si="78"/>
        <v>2</v>
      </c>
      <c r="E740" s="55" t="s">
        <v>63</v>
      </c>
      <c r="F740" s="55" t="s">
        <v>63</v>
      </c>
      <c r="G740" s="55" t="s">
        <v>63</v>
      </c>
      <c r="H740" s="55" t="s">
        <v>63</v>
      </c>
      <c r="I740" s="55">
        <v>1</v>
      </c>
      <c r="J740" s="55">
        <v>1</v>
      </c>
      <c r="K740" s="55" t="s">
        <v>63</v>
      </c>
      <c r="L740" s="55" t="s">
        <v>63</v>
      </c>
      <c r="M740" s="55" t="s">
        <v>63</v>
      </c>
      <c r="N740" s="55" t="s">
        <v>63</v>
      </c>
    </row>
    <row r="741" spans="2:14" x14ac:dyDescent="0.25">
      <c r="B741" s="50">
        <v>2009</v>
      </c>
      <c r="C741" s="111" t="s">
        <v>62</v>
      </c>
      <c r="D741" s="54">
        <f t="shared" si="78"/>
        <v>5684</v>
      </c>
      <c r="E741" s="54">
        <v>14</v>
      </c>
      <c r="F741" s="54">
        <v>309</v>
      </c>
      <c r="G741" s="54">
        <v>460</v>
      </c>
      <c r="H741" s="54">
        <v>395</v>
      </c>
      <c r="I741" s="54">
        <v>197</v>
      </c>
      <c r="J741" s="54">
        <v>109</v>
      </c>
      <c r="K741" s="54">
        <v>27</v>
      </c>
      <c r="L741" s="54">
        <v>7</v>
      </c>
      <c r="M741" s="54">
        <v>1</v>
      </c>
      <c r="N741" s="54">
        <v>4165</v>
      </c>
    </row>
    <row r="742" spans="2:14" x14ac:dyDescent="0.25">
      <c r="B742" s="78">
        <v>2010</v>
      </c>
      <c r="C742" s="109" t="s">
        <v>3</v>
      </c>
      <c r="D742" s="52">
        <f t="shared" si="78"/>
        <v>591303</v>
      </c>
      <c r="E742" s="52">
        <f t="shared" ref="E742:M742" si="81">SUM(E743:E756)</f>
        <v>7778</v>
      </c>
      <c r="F742" s="52">
        <f t="shared" si="81"/>
        <v>130388</v>
      </c>
      <c r="G742" s="52">
        <f t="shared" si="81"/>
        <v>172360</v>
      </c>
      <c r="H742" s="52">
        <f t="shared" si="81"/>
        <v>135569</v>
      </c>
      <c r="I742" s="52">
        <f t="shared" si="81"/>
        <v>87689</v>
      </c>
      <c r="J742" s="52">
        <f t="shared" si="81"/>
        <v>41249</v>
      </c>
      <c r="K742" s="52">
        <f t="shared" si="81"/>
        <v>10806</v>
      </c>
      <c r="L742" s="52">
        <f t="shared" si="81"/>
        <v>1162</v>
      </c>
      <c r="M742" s="52">
        <f t="shared" si="81"/>
        <v>377</v>
      </c>
      <c r="N742" s="52">
        <f>+SUM(N743:N756)</f>
        <v>3925</v>
      </c>
    </row>
    <row r="743" spans="2:14" x14ac:dyDescent="0.25">
      <c r="B743" s="51">
        <v>2010</v>
      </c>
      <c r="C743" s="110">
        <v>1</v>
      </c>
      <c r="D743" s="53">
        <f t="shared" si="78"/>
        <v>261009</v>
      </c>
      <c r="E743" s="55">
        <v>6846</v>
      </c>
      <c r="F743" s="55">
        <v>96366</v>
      </c>
      <c r="G743" s="55">
        <v>78912</v>
      </c>
      <c r="H743" s="55">
        <v>45672</v>
      </c>
      <c r="I743" s="55">
        <v>22375</v>
      </c>
      <c r="J743" s="55">
        <v>8570</v>
      </c>
      <c r="K743" s="55">
        <v>1898</v>
      </c>
      <c r="L743" s="55">
        <v>254</v>
      </c>
      <c r="M743" s="55">
        <v>116</v>
      </c>
      <c r="N743" s="55" t="s">
        <v>63</v>
      </c>
    </row>
    <row r="744" spans="2:14" x14ac:dyDescent="0.25">
      <c r="B744" s="51">
        <v>2010</v>
      </c>
      <c r="C744" s="110">
        <v>2</v>
      </c>
      <c r="D744" s="53">
        <f t="shared" si="78"/>
        <v>166226</v>
      </c>
      <c r="E744" s="55">
        <v>687</v>
      </c>
      <c r="F744" s="55">
        <v>26698</v>
      </c>
      <c r="G744" s="55">
        <v>55213</v>
      </c>
      <c r="H744" s="55">
        <v>42645</v>
      </c>
      <c r="I744" s="55">
        <v>27177</v>
      </c>
      <c r="J744" s="55">
        <v>11223</v>
      </c>
      <c r="K744" s="55">
        <v>2297</v>
      </c>
      <c r="L744" s="55">
        <v>202</v>
      </c>
      <c r="M744" s="55">
        <v>84</v>
      </c>
      <c r="N744" s="55" t="s">
        <v>63</v>
      </c>
    </row>
    <row r="745" spans="2:14" x14ac:dyDescent="0.25">
      <c r="B745" s="51">
        <v>2010</v>
      </c>
      <c r="C745" s="110">
        <v>3</v>
      </c>
      <c r="D745" s="53">
        <f t="shared" si="78"/>
        <v>84649</v>
      </c>
      <c r="E745" s="55">
        <v>185</v>
      </c>
      <c r="F745" s="55">
        <v>5588</v>
      </c>
      <c r="G745" s="55">
        <v>25808</v>
      </c>
      <c r="H745" s="55">
        <v>25039</v>
      </c>
      <c r="I745" s="55">
        <v>17647</v>
      </c>
      <c r="J745" s="55">
        <v>8342</v>
      </c>
      <c r="K745" s="55">
        <v>1848</v>
      </c>
      <c r="L745" s="55">
        <v>142</v>
      </c>
      <c r="M745" s="55">
        <v>50</v>
      </c>
      <c r="N745" s="55" t="s">
        <v>63</v>
      </c>
    </row>
    <row r="746" spans="2:14" x14ac:dyDescent="0.25">
      <c r="B746" s="51">
        <v>2010</v>
      </c>
      <c r="C746" s="110">
        <v>4</v>
      </c>
      <c r="D746" s="53">
        <f t="shared" si="78"/>
        <v>35654</v>
      </c>
      <c r="E746" s="55">
        <v>59</v>
      </c>
      <c r="F746" s="55">
        <v>1078</v>
      </c>
      <c r="G746" s="55">
        <v>8395</v>
      </c>
      <c r="H746" s="55">
        <v>11696</v>
      </c>
      <c r="I746" s="55">
        <v>8581</v>
      </c>
      <c r="J746" s="55">
        <v>4466</v>
      </c>
      <c r="K746" s="55">
        <v>1229</v>
      </c>
      <c r="L746" s="55">
        <v>120</v>
      </c>
      <c r="M746" s="55">
        <v>30</v>
      </c>
      <c r="N746" s="55" t="s">
        <v>63</v>
      </c>
    </row>
    <row r="747" spans="2:14" x14ac:dyDescent="0.25">
      <c r="B747" s="51">
        <v>2010</v>
      </c>
      <c r="C747" s="110">
        <v>5</v>
      </c>
      <c r="D747" s="53">
        <f t="shared" si="78"/>
        <v>17439</v>
      </c>
      <c r="E747" s="55" t="s">
        <v>63</v>
      </c>
      <c r="F747" s="55">
        <v>335</v>
      </c>
      <c r="G747" s="55">
        <v>2583</v>
      </c>
      <c r="H747" s="55">
        <v>5678</v>
      </c>
      <c r="I747" s="55">
        <v>4956</v>
      </c>
      <c r="J747" s="55">
        <v>2888</v>
      </c>
      <c r="K747" s="55">
        <v>885</v>
      </c>
      <c r="L747" s="55">
        <v>94</v>
      </c>
      <c r="M747" s="55">
        <v>20</v>
      </c>
      <c r="N747" s="55" t="s">
        <v>63</v>
      </c>
    </row>
    <row r="748" spans="2:14" x14ac:dyDescent="0.25">
      <c r="B748" s="51">
        <v>2010</v>
      </c>
      <c r="C748" s="110">
        <v>6</v>
      </c>
      <c r="D748" s="53">
        <f t="shared" si="78"/>
        <v>9718</v>
      </c>
      <c r="E748" s="55" t="s">
        <v>63</v>
      </c>
      <c r="F748" s="55">
        <v>158</v>
      </c>
      <c r="G748" s="55">
        <v>862</v>
      </c>
      <c r="H748" s="55">
        <v>2819</v>
      </c>
      <c r="I748" s="55">
        <v>3102</v>
      </c>
      <c r="J748" s="55">
        <v>1947</v>
      </c>
      <c r="K748" s="55">
        <v>735</v>
      </c>
      <c r="L748" s="55">
        <v>78</v>
      </c>
      <c r="M748" s="55">
        <v>17</v>
      </c>
      <c r="N748" s="55" t="s">
        <v>63</v>
      </c>
    </row>
    <row r="749" spans="2:14" x14ac:dyDescent="0.25">
      <c r="B749" s="51">
        <v>2010</v>
      </c>
      <c r="C749" s="110">
        <v>7</v>
      </c>
      <c r="D749" s="53">
        <f t="shared" si="78"/>
        <v>5237</v>
      </c>
      <c r="E749" s="55" t="s">
        <v>63</v>
      </c>
      <c r="F749" s="55">
        <v>86</v>
      </c>
      <c r="G749" s="55">
        <v>278</v>
      </c>
      <c r="H749" s="55">
        <v>1084</v>
      </c>
      <c r="I749" s="55">
        <v>1811</v>
      </c>
      <c r="J749" s="55">
        <v>1378</v>
      </c>
      <c r="K749" s="55">
        <v>531</v>
      </c>
      <c r="L749" s="55">
        <v>60</v>
      </c>
      <c r="M749" s="55">
        <v>9</v>
      </c>
      <c r="N749" s="55" t="s">
        <v>63</v>
      </c>
    </row>
    <row r="750" spans="2:14" x14ac:dyDescent="0.25">
      <c r="B750" s="51">
        <v>2010</v>
      </c>
      <c r="C750" s="110">
        <v>8</v>
      </c>
      <c r="D750" s="53">
        <f t="shared" si="78"/>
        <v>3212</v>
      </c>
      <c r="E750" s="55" t="s">
        <v>63</v>
      </c>
      <c r="F750" s="55">
        <v>31</v>
      </c>
      <c r="G750" s="55">
        <v>127</v>
      </c>
      <c r="H750" s="55">
        <v>509</v>
      </c>
      <c r="I750" s="55">
        <v>1004</v>
      </c>
      <c r="J750" s="55">
        <v>1027</v>
      </c>
      <c r="K750" s="55">
        <v>445</v>
      </c>
      <c r="L750" s="55">
        <v>57</v>
      </c>
      <c r="M750" s="55">
        <v>12</v>
      </c>
      <c r="N750" s="55" t="s">
        <v>63</v>
      </c>
    </row>
    <row r="751" spans="2:14" x14ac:dyDescent="0.25">
      <c r="B751" s="51">
        <v>2010</v>
      </c>
      <c r="C751" s="110">
        <v>9</v>
      </c>
      <c r="D751" s="53">
        <f t="shared" si="78"/>
        <v>1845</v>
      </c>
      <c r="E751" s="55" t="s">
        <v>63</v>
      </c>
      <c r="F751" s="55" t="s">
        <v>63</v>
      </c>
      <c r="G751" s="55">
        <v>43</v>
      </c>
      <c r="H751" s="55">
        <v>214</v>
      </c>
      <c r="I751" s="55">
        <v>562</v>
      </c>
      <c r="J751" s="55">
        <v>640</v>
      </c>
      <c r="K751" s="55">
        <v>329</v>
      </c>
      <c r="L751" s="55">
        <v>45</v>
      </c>
      <c r="M751" s="55">
        <v>12</v>
      </c>
      <c r="N751" s="55" t="s">
        <v>63</v>
      </c>
    </row>
    <row r="752" spans="2:14" x14ac:dyDescent="0.25">
      <c r="B752" s="51">
        <v>2010</v>
      </c>
      <c r="C752" s="110">
        <v>10</v>
      </c>
      <c r="D752" s="55">
        <f t="shared" si="78"/>
        <v>1040</v>
      </c>
      <c r="E752" s="55" t="s">
        <v>63</v>
      </c>
      <c r="F752" s="55" t="s">
        <v>63</v>
      </c>
      <c r="G752" s="55">
        <v>23</v>
      </c>
      <c r="H752" s="55">
        <v>87</v>
      </c>
      <c r="I752" s="55">
        <v>247</v>
      </c>
      <c r="J752" s="55">
        <v>381</v>
      </c>
      <c r="K752" s="55">
        <v>255</v>
      </c>
      <c r="L752" s="55">
        <v>37</v>
      </c>
      <c r="M752" s="55">
        <v>10</v>
      </c>
      <c r="N752" s="55" t="s">
        <v>63</v>
      </c>
    </row>
    <row r="753" spans="2:14" x14ac:dyDescent="0.25">
      <c r="B753" s="51">
        <v>2010</v>
      </c>
      <c r="C753" s="110" t="s">
        <v>64</v>
      </c>
      <c r="D753" s="55">
        <f t="shared" si="78"/>
        <v>1028</v>
      </c>
      <c r="E753" s="55" t="s">
        <v>63</v>
      </c>
      <c r="F753" s="55" t="s">
        <v>63</v>
      </c>
      <c r="G753" s="55">
        <v>28</v>
      </c>
      <c r="H753" s="55">
        <v>58</v>
      </c>
      <c r="I753" s="55">
        <v>169</v>
      </c>
      <c r="J753" s="55">
        <v>357</v>
      </c>
      <c r="K753" s="55">
        <v>335</v>
      </c>
      <c r="L753" s="55">
        <v>66</v>
      </c>
      <c r="M753" s="55">
        <v>15</v>
      </c>
      <c r="N753" s="55" t="s">
        <v>63</v>
      </c>
    </row>
    <row r="754" spans="2:14" x14ac:dyDescent="0.25">
      <c r="B754" s="51">
        <v>2010</v>
      </c>
      <c r="C754" s="110" t="s">
        <v>65</v>
      </c>
      <c r="D754" s="55">
        <f t="shared" si="78"/>
        <v>33</v>
      </c>
      <c r="E754" s="55" t="s">
        <v>63</v>
      </c>
      <c r="F754" s="55" t="s">
        <v>63</v>
      </c>
      <c r="G754" s="55" t="s">
        <v>63</v>
      </c>
      <c r="H754" s="55" t="s">
        <v>63</v>
      </c>
      <c r="I754" s="55">
        <v>4</v>
      </c>
      <c r="J754" s="55">
        <v>9</v>
      </c>
      <c r="K754" s="55">
        <v>13</v>
      </c>
      <c r="L754" s="55">
        <v>6</v>
      </c>
      <c r="M754" s="55">
        <v>1</v>
      </c>
      <c r="N754" s="55" t="s">
        <v>63</v>
      </c>
    </row>
    <row r="755" spans="2:14" x14ac:dyDescent="0.25">
      <c r="B755" s="51">
        <v>2010</v>
      </c>
      <c r="C755" s="110" t="s">
        <v>66</v>
      </c>
      <c r="D755" s="55">
        <f t="shared" si="78"/>
        <v>0</v>
      </c>
      <c r="E755" s="55" t="s">
        <v>63</v>
      </c>
      <c r="F755" s="55" t="s">
        <v>63</v>
      </c>
      <c r="G755" s="55" t="s">
        <v>63</v>
      </c>
      <c r="H755" s="55" t="s">
        <v>63</v>
      </c>
      <c r="I755" s="55" t="s">
        <v>63</v>
      </c>
      <c r="J755" s="55" t="s">
        <v>63</v>
      </c>
      <c r="K755" s="55" t="s">
        <v>63</v>
      </c>
      <c r="L755" s="55" t="s">
        <v>63</v>
      </c>
      <c r="M755" s="55" t="s">
        <v>63</v>
      </c>
      <c r="N755" s="55" t="s">
        <v>63</v>
      </c>
    </row>
    <row r="756" spans="2:14" x14ac:dyDescent="0.25">
      <c r="B756" s="50">
        <v>2010</v>
      </c>
      <c r="C756" s="111" t="s">
        <v>62</v>
      </c>
      <c r="D756" s="54">
        <f t="shared" si="78"/>
        <v>4213</v>
      </c>
      <c r="E756" s="54">
        <v>1</v>
      </c>
      <c r="F756" s="54">
        <v>48</v>
      </c>
      <c r="G756" s="54">
        <v>88</v>
      </c>
      <c r="H756" s="54">
        <v>68</v>
      </c>
      <c r="I756" s="54">
        <v>54</v>
      </c>
      <c r="J756" s="54">
        <v>21</v>
      </c>
      <c r="K756" s="54">
        <v>6</v>
      </c>
      <c r="L756" s="54">
        <v>1</v>
      </c>
      <c r="M756" s="54">
        <v>1</v>
      </c>
      <c r="N756" s="54">
        <v>3925</v>
      </c>
    </row>
    <row r="757" spans="2:14" x14ac:dyDescent="0.25">
      <c r="B757" s="52">
        <v>2011</v>
      </c>
      <c r="C757" s="109" t="s">
        <v>3</v>
      </c>
      <c r="D757" s="52">
        <f t="shared" si="78"/>
        <v>615130</v>
      </c>
      <c r="E757" s="52">
        <f t="shared" ref="E757:M757" si="82">SUM(E758:E771)</f>
        <v>7599</v>
      </c>
      <c r="F757" s="52">
        <f t="shared" si="82"/>
        <v>133900</v>
      </c>
      <c r="G757" s="52">
        <f t="shared" si="82"/>
        <v>176311</v>
      </c>
      <c r="H757" s="52">
        <f t="shared" si="82"/>
        <v>141059</v>
      </c>
      <c r="I757" s="52">
        <f t="shared" si="82"/>
        <v>92482</v>
      </c>
      <c r="J757" s="52">
        <f t="shared" si="82"/>
        <v>43049</v>
      </c>
      <c r="K757" s="52">
        <f t="shared" si="82"/>
        <v>11653</v>
      </c>
      <c r="L757" s="52">
        <f t="shared" si="82"/>
        <v>1255</v>
      </c>
      <c r="M757" s="52">
        <f t="shared" si="82"/>
        <v>438</v>
      </c>
      <c r="N757" s="52">
        <f>+SUM(N758:N771)</f>
        <v>7384</v>
      </c>
    </row>
    <row r="758" spans="2:14" x14ac:dyDescent="0.25">
      <c r="B758" s="52">
        <v>2011</v>
      </c>
      <c r="C758" s="110">
        <v>1</v>
      </c>
      <c r="D758" s="53">
        <f t="shared" si="78"/>
        <v>267839</v>
      </c>
      <c r="E758" s="55">
        <v>6848</v>
      </c>
      <c r="F758" s="55">
        <v>98052</v>
      </c>
      <c r="G758" s="55">
        <v>79926</v>
      </c>
      <c r="H758" s="55">
        <v>46968</v>
      </c>
      <c r="I758" s="55">
        <v>24253</v>
      </c>
      <c r="J758" s="55">
        <v>9171</v>
      </c>
      <c r="K758" s="55">
        <v>2207</v>
      </c>
      <c r="L758" s="55">
        <v>286</v>
      </c>
      <c r="M758" s="55">
        <v>128</v>
      </c>
      <c r="N758" s="55" t="s">
        <v>63</v>
      </c>
    </row>
    <row r="759" spans="2:14" x14ac:dyDescent="0.25">
      <c r="B759" s="52">
        <v>2011</v>
      </c>
      <c r="C759" s="110">
        <v>2</v>
      </c>
      <c r="D759" s="53">
        <f t="shared" si="78"/>
        <v>174241</v>
      </c>
      <c r="E759" s="55">
        <v>579</v>
      </c>
      <c r="F759" s="55">
        <v>28197</v>
      </c>
      <c r="G759" s="55">
        <v>57318</v>
      </c>
      <c r="H759" s="55">
        <v>44448</v>
      </c>
      <c r="I759" s="55">
        <v>28812</v>
      </c>
      <c r="J759" s="55">
        <v>12080</v>
      </c>
      <c r="K759" s="55">
        <v>2505</v>
      </c>
      <c r="L759" s="55">
        <v>203</v>
      </c>
      <c r="M759" s="55">
        <v>99</v>
      </c>
      <c r="N759" s="55" t="s">
        <v>63</v>
      </c>
    </row>
    <row r="760" spans="2:14" x14ac:dyDescent="0.25">
      <c r="B760" s="52">
        <v>2011</v>
      </c>
      <c r="C760" s="110">
        <v>3</v>
      </c>
      <c r="D760" s="53">
        <f t="shared" si="78"/>
        <v>89315</v>
      </c>
      <c r="E760" s="55">
        <v>129</v>
      </c>
      <c r="F760" s="55">
        <v>5943</v>
      </c>
      <c r="G760" s="55">
        <v>26735</v>
      </c>
      <c r="H760" s="55">
        <v>26893</v>
      </c>
      <c r="I760" s="55">
        <v>18568</v>
      </c>
      <c r="J760" s="55">
        <v>8731</v>
      </c>
      <c r="K760" s="55">
        <v>2082</v>
      </c>
      <c r="L760" s="55">
        <v>182</v>
      </c>
      <c r="M760" s="55">
        <v>52</v>
      </c>
      <c r="N760" s="55" t="s">
        <v>63</v>
      </c>
    </row>
    <row r="761" spans="2:14" x14ac:dyDescent="0.25">
      <c r="B761" s="52">
        <v>2011</v>
      </c>
      <c r="C761" s="110">
        <v>4</v>
      </c>
      <c r="D761" s="53">
        <f t="shared" si="78"/>
        <v>36417</v>
      </c>
      <c r="E761" s="55">
        <v>40</v>
      </c>
      <c r="F761" s="55">
        <v>1116</v>
      </c>
      <c r="G761" s="55">
        <v>8363</v>
      </c>
      <c r="H761" s="55">
        <v>12242</v>
      </c>
      <c r="I761" s="55">
        <v>8612</v>
      </c>
      <c r="J761" s="55">
        <v>4578</v>
      </c>
      <c r="K761" s="55">
        <v>1305</v>
      </c>
      <c r="L761" s="55">
        <v>127</v>
      </c>
      <c r="M761" s="55">
        <v>34</v>
      </c>
      <c r="N761" s="55" t="s">
        <v>63</v>
      </c>
    </row>
    <row r="762" spans="2:14" x14ac:dyDescent="0.25">
      <c r="B762" s="52">
        <v>2011</v>
      </c>
      <c r="C762" s="110">
        <v>5</v>
      </c>
      <c r="D762" s="53">
        <f t="shared" si="78"/>
        <v>17788</v>
      </c>
      <c r="E762" s="55">
        <v>1</v>
      </c>
      <c r="F762" s="55">
        <v>340</v>
      </c>
      <c r="G762" s="55">
        <v>2596</v>
      </c>
      <c r="H762" s="55">
        <v>5813</v>
      </c>
      <c r="I762" s="55">
        <v>5121</v>
      </c>
      <c r="J762" s="55">
        <v>2816</v>
      </c>
      <c r="K762" s="55">
        <v>963</v>
      </c>
      <c r="L762" s="55">
        <v>107</v>
      </c>
      <c r="M762" s="55">
        <v>31</v>
      </c>
      <c r="N762" s="55" t="s">
        <v>63</v>
      </c>
    </row>
    <row r="763" spans="2:14" x14ac:dyDescent="0.25">
      <c r="B763" s="52">
        <v>2011</v>
      </c>
      <c r="C763" s="110">
        <v>6</v>
      </c>
      <c r="D763" s="53">
        <f t="shared" si="78"/>
        <v>9750</v>
      </c>
      <c r="E763" s="55" t="s">
        <v>63</v>
      </c>
      <c r="F763" s="55">
        <v>132</v>
      </c>
      <c r="G763" s="55">
        <v>801</v>
      </c>
      <c r="H763" s="55">
        <v>2719</v>
      </c>
      <c r="I763" s="55">
        <v>3256</v>
      </c>
      <c r="J763" s="55">
        <v>1989</v>
      </c>
      <c r="K763" s="55">
        <v>734</v>
      </c>
      <c r="L763" s="55">
        <v>96</v>
      </c>
      <c r="M763" s="55">
        <v>23</v>
      </c>
      <c r="N763" s="55" t="s">
        <v>63</v>
      </c>
    </row>
    <row r="764" spans="2:14" x14ac:dyDescent="0.25">
      <c r="B764" s="52">
        <v>2011</v>
      </c>
      <c r="C764" s="110">
        <v>7</v>
      </c>
      <c r="D764" s="53">
        <f t="shared" si="78"/>
        <v>5126</v>
      </c>
      <c r="E764" s="55" t="s">
        <v>63</v>
      </c>
      <c r="F764" s="55">
        <v>58</v>
      </c>
      <c r="G764" s="55">
        <v>276</v>
      </c>
      <c r="H764" s="55">
        <v>1106</v>
      </c>
      <c r="I764" s="55">
        <v>1785</v>
      </c>
      <c r="J764" s="55">
        <v>1298</v>
      </c>
      <c r="K764" s="55">
        <v>521</v>
      </c>
      <c r="L764" s="55">
        <v>56</v>
      </c>
      <c r="M764" s="55">
        <v>26</v>
      </c>
      <c r="N764" s="55" t="s">
        <v>63</v>
      </c>
    </row>
    <row r="765" spans="2:14" x14ac:dyDescent="0.25">
      <c r="B765" s="52">
        <v>2011</v>
      </c>
      <c r="C765" s="110">
        <v>8</v>
      </c>
      <c r="D765" s="53">
        <f t="shared" ref="D765:D786" si="83">SUM(E765:N765)</f>
        <v>3117</v>
      </c>
      <c r="E765" s="55" t="s">
        <v>63</v>
      </c>
      <c r="F765" s="55">
        <v>28</v>
      </c>
      <c r="G765" s="55">
        <v>116</v>
      </c>
      <c r="H765" s="55">
        <v>443</v>
      </c>
      <c r="I765" s="55">
        <v>1055</v>
      </c>
      <c r="J765" s="55">
        <v>989</v>
      </c>
      <c r="K765" s="55">
        <v>429</v>
      </c>
      <c r="L765" s="55">
        <v>46</v>
      </c>
      <c r="M765" s="55">
        <v>11</v>
      </c>
      <c r="N765" s="55" t="s">
        <v>63</v>
      </c>
    </row>
    <row r="766" spans="2:14" x14ac:dyDescent="0.25">
      <c r="B766" s="52">
        <v>2011</v>
      </c>
      <c r="C766" s="110">
        <v>9</v>
      </c>
      <c r="D766" s="53">
        <f t="shared" si="83"/>
        <v>1758</v>
      </c>
      <c r="E766" s="55" t="s">
        <v>63</v>
      </c>
      <c r="F766" s="55" t="s">
        <v>63</v>
      </c>
      <c r="G766" s="55">
        <v>67</v>
      </c>
      <c r="H766" s="55">
        <v>185</v>
      </c>
      <c r="I766" s="55">
        <v>527</v>
      </c>
      <c r="J766" s="55">
        <v>614</v>
      </c>
      <c r="K766" s="55">
        <v>321</v>
      </c>
      <c r="L766" s="55">
        <v>36</v>
      </c>
      <c r="M766" s="55">
        <v>8</v>
      </c>
      <c r="N766" s="55" t="s">
        <v>63</v>
      </c>
    </row>
    <row r="767" spans="2:14" x14ac:dyDescent="0.25">
      <c r="B767" s="52">
        <v>2011</v>
      </c>
      <c r="C767" s="110">
        <v>10</v>
      </c>
      <c r="D767" s="55">
        <f t="shared" si="83"/>
        <v>1043</v>
      </c>
      <c r="E767" s="55" t="s">
        <v>63</v>
      </c>
      <c r="F767" s="55" t="s">
        <v>63</v>
      </c>
      <c r="G767" s="55">
        <v>27</v>
      </c>
      <c r="H767" s="55">
        <v>84</v>
      </c>
      <c r="I767" s="55">
        <v>258</v>
      </c>
      <c r="J767" s="55">
        <v>392</v>
      </c>
      <c r="K767" s="55">
        <v>234</v>
      </c>
      <c r="L767" s="55">
        <v>39</v>
      </c>
      <c r="M767" s="55">
        <v>9</v>
      </c>
      <c r="N767" s="55" t="s">
        <v>63</v>
      </c>
    </row>
    <row r="768" spans="2:14" x14ac:dyDescent="0.25">
      <c r="B768" s="52">
        <v>2011</v>
      </c>
      <c r="C768" s="110" t="s">
        <v>64</v>
      </c>
      <c r="D768" s="55">
        <f t="shared" si="83"/>
        <v>1066</v>
      </c>
      <c r="E768" s="55" t="s">
        <v>63</v>
      </c>
      <c r="F768" s="55" t="s">
        <v>63</v>
      </c>
      <c r="G768" s="55">
        <v>17</v>
      </c>
      <c r="H768" s="55">
        <v>86</v>
      </c>
      <c r="I768" s="55">
        <v>183</v>
      </c>
      <c r="J768" s="55">
        <v>362</v>
      </c>
      <c r="K768" s="55">
        <v>332</v>
      </c>
      <c r="L768" s="55">
        <v>70</v>
      </c>
      <c r="M768" s="55">
        <v>16</v>
      </c>
      <c r="N768" s="55" t="s">
        <v>63</v>
      </c>
    </row>
    <row r="769" spans="2:14" x14ac:dyDescent="0.25">
      <c r="B769" s="52">
        <v>2011</v>
      </c>
      <c r="C769" s="110" t="s">
        <v>65</v>
      </c>
      <c r="D769" s="55">
        <f t="shared" si="83"/>
        <v>36</v>
      </c>
      <c r="E769" s="55" t="s">
        <v>63</v>
      </c>
      <c r="F769" s="55" t="s">
        <v>63</v>
      </c>
      <c r="G769" s="55" t="s">
        <v>63</v>
      </c>
      <c r="H769" s="55" t="s">
        <v>63</v>
      </c>
      <c r="I769" s="55">
        <v>7</v>
      </c>
      <c r="J769" s="55">
        <v>13</v>
      </c>
      <c r="K769" s="55">
        <v>13</v>
      </c>
      <c r="L769" s="55">
        <v>3</v>
      </c>
      <c r="M769" s="55" t="s">
        <v>63</v>
      </c>
      <c r="N769" s="55" t="s">
        <v>63</v>
      </c>
    </row>
    <row r="770" spans="2:14" x14ac:dyDescent="0.25">
      <c r="B770" s="52">
        <v>2011</v>
      </c>
      <c r="C770" s="110" t="s">
        <v>66</v>
      </c>
      <c r="D770" s="55">
        <f t="shared" si="83"/>
        <v>0</v>
      </c>
      <c r="E770" s="55" t="s">
        <v>63</v>
      </c>
      <c r="F770" s="55" t="s">
        <v>63</v>
      </c>
      <c r="G770" s="55" t="s">
        <v>63</v>
      </c>
      <c r="H770" s="55" t="s">
        <v>63</v>
      </c>
      <c r="I770" s="55" t="s">
        <v>63</v>
      </c>
      <c r="J770" s="55" t="s">
        <v>63</v>
      </c>
      <c r="K770" s="55" t="s">
        <v>63</v>
      </c>
      <c r="L770" s="55" t="s">
        <v>63</v>
      </c>
      <c r="M770" s="55" t="s">
        <v>63</v>
      </c>
      <c r="N770" s="55" t="s">
        <v>63</v>
      </c>
    </row>
    <row r="771" spans="2:14" x14ac:dyDescent="0.25">
      <c r="B771" s="50">
        <v>2011</v>
      </c>
      <c r="C771" s="111" t="s">
        <v>62</v>
      </c>
      <c r="D771" s="54">
        <f t="shared" si="83"/>
        <v>7634</v>
      </c>
      <c r="E771" s="54">
        <v>2</v>
      </c>
      <c r="F771" s="54">
        <v>34</v>
      </c>
      <c r="G771" s="54">
        <v>69</v>
      </c>
      <c r="H771" s="54">
        <v>72</v>
      </c>
      <c r="I771" s="54">
        <v>45</v>
      </c>
      <c r="J771" s="54">
        <v>16</v>
      </c>
      <c r="K771" s="54">
        <v>7</v>
      </c>
      <c r="L771" s="54">
        <v>4</v>
      </c>
      <c r="M771" s="54">
        <v>1</v>
      </c>
      <c r="N771" s="54">
        <v>7384</v>
      </c>
    </row>
    <row r="772" spans="2:14" x14ac:dyDescent="0.25">
      <c r="B772" s="52">
        <v>2012</v>
      </c>
      <c r="C772" s="109" t="s">
        <v>3</v>
      </c>
      <c r="D772" s="52">
        <f t="shared" si="83"/>
        <v>619530</v>
      </c>
      <c r="E772" s="52">
        <f t="shared" ref="E772:M772" si="84">SUM(E773:E786)</f>
        <v>7452</v>
      </c>
      <c r="F772" s="52">
        <f t="shared" si="84"/>
        <v>136039</v>
      </c>
      <c r="G772" s="52">
        <f t="shared" si="84"/>
        <v>176543</v>
      </c>
      <c r="H772" s="52">
        <f t="shared" si="84"/>
        <v>141863</v>
      </c>
      <c r="I772" s="52">
        <f t="shared" si="84"/>
        <v>94027</v>
      </c>
      <c r="J772" s="52">
        <f t="shared" si="84"/>
        <v>44005</v>
      </c>
      <c r="K772" s="52">
        <f t="shared" si="84"/>
        <v>12019</v>
      </c>
      <c r="L772" s="52">
        <f t="shared" si="84"/>
        <v>1267</v>
      </c>
      <c r="M772" s="52">
        <f t="shared" si="84"/>
        <v>497</v>
      </c>
      <c r="N772" s="52">
        <f>+SUM(N773:N786)</f>
        <v>5818</v>
      </c>
    </row>
    <row r="773" spans="2:14" x14ac:dyDescent="0.25">
      <c r="B773" s="52">
        <v>2012</v>
      </c>
      <c r="C773" s="110">
        <v>1</v>
      </c>
      <c r="D773" s="53">
        <f t="shared" si="83"/>
        <v>266888</v>
      </c>
      <c r="E773" s="55">
        <v>6633</v>
      </c>
      <c r="F773" s="55">
        <v>99532</v>
      </c>
      <c r="G773" s="55">
        <v>78860</v>
      </c>
      <c r="H773" s="55">
        <v>45954</v>
      </c>
      <c r="I773" s="55">
        <v>24155</v>
      </c>
      <c r="J773" s="55">
        <v>9154</v>
      </c>
      <c r="K773" s="55">
        <v>2176</v>
      </c>
      <c r="L773" s="55">
        <v>298</v>
      </c>
      <c r="M773" s="55">
        <v>126</v>
      </c>
      <c r="N773" s="55"/>
    </row>
    <row r="774" spans="2:14" x14ac:dyDescent="0.25">
      <c r="B774" s="52">
        <v>2012</v>
      </c>
      <c r="C774" s="110">
        <v>2</v>
      </c>
      <c r="D774" s="53">
        <f t="shared" si="83"/>
        <v>179610</v>
      </c>
      <c r="E774" s="55">
        <v>569</v>
      </c>
      <c r="F774" s="55">
        <v>28851</v>
      </c>
      <c r="G774" s="55">
        <v>58644</v>
      </c>
      <c r="H774" s="55">
        <v>45996</v>
      </c>
      <c r="I774" s="55">
        <v>30002</v>
      </c>
      <c r="J774" s="55">
        <v>12555</v>
      </c>
      <c r="K774" s="55">
        <v>2705</v>
      </c>
      <c r="L774" s="55">
        <v>189</v>
      </c>
      <c r="M774" s="55">
        <v>99</v>
      </c>
      <c r="N774" s="55" t="s">
        <v>63</v>
      </c>
    </row>
    <row r="775" spans="2:14" x14ac:dyDescent="0.25">
      <c r="B775" s="52">
        <v>2012</v>
      </c>
      <c r="C775" s="110">
        <v>3</v>
      </c>
      <c r="D775" s="53">
        <f t="shared" si="83"/>
        <v>90585</v>
      </c>
      <c r="E775" s="55">
        <v>135</v>
      </c>
      <c r="F775" s="55">
        <v>5753</v>
      </c>
      <c r="G775" s="55">
        <v>26883</v>
      </c>
      <c r="H775" s="55">
        <v>27472</v>
      </c>
      <c r="I775" s="55">
        <v>18924</v>
      </c>
      <c r="J775" s="55">
        <v>8948</v>
      </c>
      <c r="K775" s="55">
        <v>2232</v>
      </c>
      <c r="L775" s="55">
        <v>172</v>
      </c>
      <c r="M775" s="55">
        <v>66</v>
      </c>
      <c r="N775" s="55" t="s">
        <v>63</v>
      </c>
    </row>
    <row r="776" spans="2:14" x14ac:dyDescent="0.25">
      <c r="B776" s="52">
        <v>2012</v>
      </c>
      <c r="C776" s="110">
        <v>4</v>
      </c>
      <c r="D776" s="53">
        <f t="shared" si="83"/>
        <v>36343</v>
      </c>
      <c r="E776" s="55">
        <v>23</v>
      </c>
      <c r="F776" s="55">
        <v>1010</v>
      </c>
      <c r="G776" s="55">
        <v>8113</v>
      </c>
      <c r="H776" s="55">
        <v>12150</v>
      </c>
      <c r="I776" s="55">
        <v>8801</v>
      </c>
      <c r="J776" s="55">
        <v>4709</v>
      </c>
      <c r="K776" s="55">
        <v>1355</v>
      </c>
      <c r="L776" s="55">
        <v>146</v>
      </c>
      <c r="M776" s="55">
        <v>36</v>
      </c>
      <c r="N776" s="55" t="s">
        <v>63</v>
      </c>
    </row>
    <row r="777" spans="2:14" x14ac:dyDescent="0.25">
      <c r="B777" s="52">
        <v>2012</v>
      </c>
      <c r="C777" s="110">
        <v>5</v>
      </c>
      <c r="D777" s="53">
        <f t="shared" si="83"/>
        <v>17294</v>
      </c>
      <c r="E777" s="55" t="s">
        <v>63</v>
      </c>
      <c r="F777" s="55">
        <v>273</v>
      </c>
      <c r="G777" s="55">
        <v>2372</v>
      </c>
      <c r="H777" s="55">
        <v>5603</v>
      </c>
      <c r="I777" s="55">
        <v>5056</v>
      </c>
      <c r="J777" s="55">
        <v>2884</v>
      </c>
      <c r="K777" s="55">
        <v>980</v>
      </c>
      <c r="L777" s="55">
        <v>100</v>
      </c>
      <c r="M777" s="55">
        <v>26</v>
      </c>
      <c r="N777" s="55" t="s">
        <v>63</v>
      </c>
    </row>
    <row r="778" spans="2:14" x14ac:dyDescent="0.25">
      <c r="B778" s="52">
        <v>2012</v>
      </c>
      <c r="C778" s="110">
        <v>6</v>
      </c>
      <c r="D778" s="53">
        <f t="shared" si="83"/>
        <v>9477</v>
      </c>
      <c r="E778" s="55" t="s">
        <v>63</v>
      </c>
      <c r="F778" s="55">
        <v>152</v>
      </c>
      <c r="G778" s="55">
        <v>667</v>
      </c>
      <c r="H778" s="55">
        <v>2515</v>
      </c>
      <c r="I778" s="55">
        <v>3182</v>
      </c>
      <c r="J778" s="55">
        <v>2066</v>
      </c>
      <c r="K778" s="55">
        <v>752</v>
      </c>
      <c r="L778" s="55">
        <v>99</v>
      </c>
      <c r="M778" s="55">
        <v>44</v>
      </c>
      <c r="N778" s="55" t="s">
        <v>63</v>
      </c>
    </row>
    <row r="779" spans="2:14" x14ac:dyDescent="0.25">
      <c r="B779" s="52">
        <v>2012</v>
      </c>
      <c r="C779" s="110">
        <v>7</v>
      </c>
      <c r="D779" s="53">
        <f t="shared" si="83"/>
        <v>4917</v>
      </c>
      <c r="E779" s="55" t="s">
        <v>63</v>
      </c>
      <c r="F779" s="55">
        <v>59</v>
      </c>
      <c r="G779" s="55">
        <v>261</v>
      </c>
      <c r="H779" s="55">
        <v>969</v>
      </c>
      <c r="I779" s="55">
        <v>1729</v>
      </c>
      <c r="J779" s="55">
        <v>1291</v>
      </c>
      <c r="K779" s="55">
        <v>514</v>
      </c>
      <c r="L779" s="55">
        <v>75</v>
      </c>
      <c r="M779" s="55">
        <v>19</v>
      </c>
      <c r="N779" s="55" t="s">
        <v>63</v>
      </c>
    </row>
    <row r="780" spans="2:14" x14ac:dyDescent="0.25">
      <c r="B780" s="52">
        <v>2012</v>
      </c>
      <c r="C780" s="110">
        <v>8</v>
      </c>
      <c r="D780" s="53">
        <f t="shared" si="83"/>
        <v>2926</v>
      </c>
      <c r="E780" s="55" t="s">
        <v>63</v>
      </c>
      <c r="F780" s="55">
        <v>21</v>
      </c>
      <c r="G780" s="55">
        <v>108</v>
      </c>
      <c r="H780" s="55">
        <v>415</v>
      </c>
      <c r="I780" s="55">
        <v>964</v>
      </c>
      <c r="J780" s="55">
        <v>910</v>
      </c>
      <c r="K780" s="55">
        <v>418</v>
      </c>
      <c r="L780" s="55">
        <v>66</v>
      </c>
      <c r="M780" s="55">
        <v>24</v>
      </c>
      <c r="N780" s="55" t="s">
        <v>63</v>
      </c>
    </row>
    <row r="781" spans="2:14" x14ac:dyDescent="0.25">
      <c r="B781" s="52">
        <v>2012</v>
      </c>
      <c r="C781" s="110">
        <v>9</v>
      </c>
      <c r="D781" s="53">
        <f t="shared" si="83"/>
        <v>1542</v>
      </c>
      <c r="E781" s="55" t="s">
        <v>63</v>
      </c>
      <c r="F781" s="55" t="s">
        <v>63</v>
      </c>
      <c r="G781" s="55">
        <v>39</v>
      </c>
      <c r="H781" s="55">
        <v>160</v>
      </c>
      <c r="I781" s="55">
        <v>431</v>
      </c>
      <c r="J781" s="55">
        <v>567</v>
      </c>
      <c r="K781" s="55">
        <v>292</v>
      </c>
      <c r="L781" s="55">
        <v>34</v>
      </c>
      <c r="M781" s="55">
        <v>19</v>
      </c>
      <c r="N781" s="55" t="s">
        <v>63</v>
      </c>
    </row>
    <row r="782" spans="2:14" x14ac:dyDescent="0.25">
      <c r="B782" s="52">
        <v>2012</v>
      </c>
      <c r="C782" s="110">
        <v>10</v>
      </c>
      <c r="D782" s="55">
        <f t="shared" si="83"/>
        <v>1031</v>
      </c>
      <c r="E782" s="55" t="s">
        <v>63</v>
      </c>
      <c r="F782" s="55" t="s">
        <v>63</v>
      </c>
      <c r="G782" s="55">
        <v>43</v>
      </c>
      <c r="H782" s="55">
        <v>85</v>
      </c>
      <c r="I782" s="55">
        <v>255</v>
      </c>
      <c r="J782" s="55">
        <v>384</v>
      </c>
      <c r="K782" s="55">
        <v>220</v>
      </c>
      <c r="L782" s="55">
        <v>29</v>
      </c>
      <c r="M782" s="55">
        <v>15</v>
      </c>
      <c r="N782" s="55" t="s">
        <v>63</v>
      </c>
    </row>
    <row r="783" spans="2:14" x14ac:dyDescent="0.25">
      <c r="B783" s="52">
        <v>2012</v>
      </c>
      <c r="C783" s="110" t="s">
        <v>64</v>
      </c>
      <c r="D783" s="55">
        <f t="shared" si="83"/>
        <v>1016</v>
      </c>
      <c r="E783" s="55" t="s">
        <v>63</v>
      </c>
      <c r="F783" s="55" t="s">
        <v>63</v>
      </c>
      <c r="G783" s="55">
        <v>33</v>
      </c>
      <c r="H783" s="55">
        <v>56</v>
      </c>
      <c r="I783" s="55">
        <v>182</v>
      </c>
      <c r="J783" s="55">
        <v>378</v>
      </c>
      <c r="K783" s="55">
        <v>296</v>
      </c>
      <c r="L783" s="55">
        <v>52</v>
      </c>
      <c r="M783" s="55">
        <v>19</v>
      </c>
      <c r="N783" s="55" t="s">
        <v>63</v>
      </c>
    </row>
    <row r="784" spans="2:14" x14ac:dyDescent="0.25">
      <c r="B784" s="52">
        <v>2012</v>
      </c>
      <c r="C784" s="110" t="s">
        <v>65</v>
      </c>
      <c r="D784" s="55">
        <f t="shared" si="83"/>
        <v>23</v>
      </c>
      <c r="E784" s="55" t="s">
        <v>63</v>
      </c>
      <c r="F784" s="55" t="s">
        <v>63</v>
      </c>
      <c r="G784" s="55" t="s">
        <v>63</v>
      </c>
      <c r="H784" s="55" t="s">
        <v>63</v>
      </c>
      <c r="I784" s="55">
        <v>5</v>
      </c>
      <c r="J784" s="55">
        <v>5</v>
      </c>
      <c r="K784" s="55">
        <v>12</v>
      </c>
      <c r="L784" s="55">
        <v>1</v>
      </c>
      <c r="M784" s="55" t="s">
        <v>63</v>
      </c>
      <c r="N784" s="55" t="s">
        <v>63</v>
      </c>
    </row>
    <row r="785" spans="2:14" x14ac:dyDescent="0.25">
      <c r="B785" s="52">
        <v>2012</v>
      </c>
      <c r="C785" s="110" t="s">
        <v>66</v>
      </c>
      <c r="D785" s="55">
        <f t="shared" si="83"/>
        <v>1</v>
      </c>
      <c r="E785" s="55" t="s">
        <v>63</v>
      </c>
      <c r="F785" s="55" t="s">
        <v>63</v>
      </c>
      <c r="G785" s="55" t="s">
        <v>63</v>
      </c>
      <c r="H785" s="55" t="s">
        <v>63</v>
      </c>
      <c r="I785" s="55" t="s">
        <v>63</v>
      </c>
      <c r="J785" s="55" t="s">
        <v>63</v>
      </c>
      <c r="K785" s="55" t="s">
        <v>63</v>
      </c>
      <c r="L785" s="55" t="s">
        <v>63</v>
      </c>
      <c r="M785" s="55">
        <v>1</v>
      </c>
      <c r="N785" s="55" t="s">
        <v>63</v>
      </c>
    </row>
    <row r="786" spans="2:14" x14ac:dyDescent="0.25">
      <c r="B786" s="50">
        <v>2012</v>
      </c>
      <c r="C786" s="111" t="s">
        <v>62</v>
      </c>
      <c r="D786" s="54">
        <f t="shared" si="83"/>
        <v>7877</v>
      </c>
      <c r="E786" s="54">
        <v>92</v>
      </c>
      <c r="F786" s="54">
        <v>388</v>
      </c>
      <c r="G786" s="54">
        <v>520</v>
      </c>
      <c r="H786" s="54">
        <v>488</v>
      </c>
      <c r="I786" s="54">
        <v>341</v>
      </c>
      <c r="J786" s="54">
        <v>154</v>
      </c>
      <c r="K786" s="54">
        <v>67</v>
      </c>
      <c r="L786" s="54">
        <v>6</v>
      </c>
      <c r="M786" s="54">
        <v>3</v>
      </c>
      <c r="N786" s="54">
        <v>5818</v>
      </c>
    </row>
    <row r="788" spans="2:14" x14ac:dyDescent="0.25">
      <c r="B788" s="115" t="s">
        <v>77</v>
      </c>
    </row>
  </sheetData>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3:K3298"/>
  <sheetViews>
    <sheetView showGridLines="0" zoomScale="60" zoomScaleNormal="60" workbookViewId="0">
      <selection activeCell="B3298" sqref="B3298"/>
    </sheetView>
  </sheetViews>
  <sheetFormatPr baseColWidth="10" defaultRowHeight="15" x14ac:dyDescent="0.25"/>
  <cols>
    <col min="3" max="3" width="19.7109375" bestFit="1" customWidth="1"/>
    <col min="7" max="7" width="13.85546875" bestFit="1" customWidth="1"/>
  </cols>
  <sheetData>
    <row r="3" spans="2:11" x14ac:dyDescent="0.25">
      <c r="B3" s="49" t="s">
        <v>79</v>
      </c>
      <c r="C3" s="91"/>
      <c r="D3" s="91"/>
      <c r="E3" s="91"/>
      <c r="F3" s="91"/>
      <c r="G3" s="91"/>
      <c r="H3" s="91"/>
      <c r="I3" s="91"/>
      <c r="J3" s="91"/>
      <c r="K3" s="91"/>
    </row>
    <row r="4" spans="2:11" x14ac:dyDescent="0.25">
      <c r="B4" s="52"/>
      <c r="C4" s="117"/>
      <c r="D4" s="53"/>
      <c r="E4" s="53"/>
      <c r="F4" s="53"/>
      <c r="G4" s="53"/>
      <c r="H4" s="53"/>
      <c r="I4" s="53"/>
      <c r="J4" s="53"/>
      <c r="K4" s="91"/>
    </row>
    <row r="5" spans="2:11" x14ac:dyDescent="0.25">
      <c r="B5" s="51" t="s">
        <v>80</v>
      </c>
      <c r="C5" s="118"/>
      <c r="D5" s="55"/>
      <c r="E5" s="55"/>
      <c r="F5" s="55"/>
      <c r="G5" s="55"/>
      <c r="H5" s="55"/>
      <c r="I5" s="55"/>
      <c r="J5" s="55"/>
      <c r="K5" s="91"/>
    </row>
    <row r="6" spans="2:11" x14ac:dyDescent="0.25">
      <c r="B6" s="50" t="s">
        <v>1</v>
      </c>
      <c r="C6" s="87" t="s">
        <v>2</v>
      </c>
      <c r="D6" s="50" t="s">
        <v>3</v>
      </c>
      <c r="E6" s="50" t="s">
        <v>81</v>
      </c>
      <c r="F6" s="50" t="s">
        <v>82</v>
      </c>
      <c r="G6" s="50" t="s">
        <v>83</v>
      </c>
      <c r="H6" s="50" t="s">
        <v>84</v>
      </c>
      <c r="I6" s="50" t="s">
        <v>85</v>
      </c>
      <c r="J6" s="50" t="s">
        <v>86</v>
      </c>
      <c r="K6" s="107" t="s">
        <v>73</v>
      </c>
    </row>
    <row r="7" spans="2:11" x14ac:dyDescent="0.25">
      <c r="B7" s="78">
        <v>1961</v>
      </c>
      <c r="C7" s="120" t="s">
        <v>3</v>
      </c>
      <c r="D7" s="78">
        <v>29342</v>
      </c>
      <c r="E7" s="52">
        <v>14482</v>
      </c>
      <c r="F7" s="52">
        <v>9118</v>
      </c>
      <c r="G7" s="52">
        <v>196</v>
      </c>
      <c r="H7" s="52">
        <v>4906</v>
      </c>
      <c r="I7" s="52">
        <v>414</v>
      </c>
      <c r="J7" s="52">
        <v>0</v>
      </c>
      <c r="K7" s="52">
        <v>226</v>
      </c>
    </row>
    <row r="8" spans="2:11" x14ac:dyDescent="0.25">
      <c r="B8" s="51">
        <v>1961</v>
      </c>
      <c r="C8" s="117" t="s">
        <v>87</v>
      </c>
      <c r="D8" s="55">
        <v>488</v>
      </c>
      <c r="E8" s="53">
        <v>459</v>
      </c>
      <c r="F8" s="53">
        <v>0</v>
      </c>
      <c r="G8" s="53">
        <v>0</v>
      </c>
      <c r="H8" s="53">
        <v>0</v>
      </c>
      <c r="I8" s="53">
        <v>0</v>
      </c>
      <c r="J8" s="55">
        <v>0</v>
      </c>
      <c r="K8" s="53">
        <v>29</v>
      </c>
    </row>
    <row r="9" spans="2:11" x14ac:dyDescent="0.25">
      <c r="B9" s="51">
        <v>1961</v>
      </c>
      <c r="C9" s="117" t="s">
        <v>54</v>
      </c>
      <c r="D9" s="55">
        <v>878</v>
      </c>
      <c r="E9" s="53">
        <v>818</v>
      </c>
      <c r="F9" s="53">
        <v>45</v>
      </c>
      <c r="G9" s="53">
        <v>0</v>
      </c>
      <c r="H9" s="53">
        <v>0</v>
      </c>
      <c r="I9" s="53">
        <v>8</v>
      </c>
      <c r="J9" s="55">
        <v>0</v>
      </c>
      <c r="K9" s="53">
        <v>7</v>
      </c>
    </row>
    <row r="10" spans="2:11" x14ac:dyDescent="0.25">
      <c r="B10" s="51">
        <v>1961</v>
      </c>
      <c r="C10" s="117" t="s">
        <v>88</v>
      </c>
      <c r="D10" s="55">
        <v>1116</v>
      </c>
      <c r="E10" s="53">
        <v>912</v>
      </c>
      <c r="F10" s="53">
        <v>169</v>
      </c>
      <c r="G10" s="53">
        <v>0</v>
      </c>
      <c r="H10" s="53">
        <v>10</v>
      </c>
      <c r="I10" s="53">
        <v>20</v>
      </c>
      <c r="J10" s="55">
        <v>0</v>
      </c>
      <c r="K10" s="53">
        <v>5</v>
      </c>
    </row>
    <row r="11" spans="2:11" x14ac:dyDescent="0.25">
      <c r="B11" s="51">
        <v>1961</v>
      </c>
      <c r="C11" s="117" t="s">
        <v>69</v>
      </c>
      <c r="D11" s="55">
        <v>1188</v>
      </c>
      <c r="E11" s="53">
        <v>694</v>
      </c>
      <c r="F11" s="53">
        <v>443</v>
      </c>
      <c r="G11" s="53">
        <v>4</v>
      </c>
      <c r="H11" s="53">
        <v>6</v>
      </c>
      <c r="I11" s="53">
        <v>41</v>
      </c>
      <c r="J11" s="55">
        <v>0</v>
      </c>
      <c r="K11" s="53">
        <v>0</v>
      </c>
    </row>
    <row r="12" spans="2:11" x14ac:dyDescent="0.25">
      <c r="B12" s="51">
        <v>1961</v>
      </c>
      <c r="C12" s="117" t="s">
        <v>57</v>
      </c>
      <c r="D12" s="55">
        <v>1379</v>
      </c>
      <c r="E12" s="53">
        <v>804</v>
      </c>
      <c r="F12" s="53">
        <v>476</v>
      </c>
      <c r="G12" s="53">
        <v>9</v>
      </c>
      <c r="H12" s="53">
        <v>26</v>
      </c>
      <c r="I12" s="53">
        <v>40</v>
      </c>
      <c r="J12" s="55">
        <v>0</v>
      </c>
      <c r="K12" s="53">
        <v>24</v>
      </c>
    </row>
    <row r="13" spans="2:11" x14ac:dyDescent="0.25">
      <c r="B13" s="51">
        <v>1961</v>
      </c>
      <c r="C13" s="117" t="s">
        <v>58</v>
      </c>
      <c r="D13" s="55">
        <v>1520</v>
      </c>
      <c r="E13" s="53">
        <v>838</v>
      </c>
      <c r="F13" s="53">
        <v>589</v>
      </c>
      <c r="G13" s="53">
        <v>13</v>
      </c>
      <c r="H13" s="53">
        <v>50</v>
      </c>
      <c r="I13" s="53">
        <v>18</v>
      </c>
      <c r="J13" s="55">
        <v>0</v>
      </c>
      <c r="K13" s="53">
        <v>12</v>
      </c>
    </row>
    <row r="14" spans="2:11" x14ac:dyDescent="0.25">
      <c r="B14" s="51">
        <v>1961</v>
      </c>
      <c r="C14" s="117" t="s">
        <v>59</v>
      </c>
      <c r="D14" s="55">
        <v>1570</v>
      </c>
      <c r="E14" s="53">
        <v>799</v>
      </c>
      <c r="F14" s="53">
        <v>648</v>
      </c>
      <c r="G14" s="53">
        <v>31</v>
      </c>
      <c r="H14" s="53">
        <v>55</v>
      </c>
      <c r="I14" s="53">
        <v>28</v>
      </c>
      <c r="J14" s="55">
        <v>0</v>
      </c>
      <c r="K14" s="53">
        <v>9</v>
      </c>
    </row>
    <row r="15" spans="2:11" x14ac:dyDescent="0.25">
      <c r="B15" s="51">
        <v>1961</v>
      </c>
      <c r="C15" s="117" t="s">
        <v>60</v>
      </c>
      <c r="D15" s="55">
        <v>1981</v>
      </c>
      <c r="E15" s="53">
        <v>1001</v>
      </c>
      <c r="F15" s="53">
        <v>796</v>
      </c>
      <c r="G15" s="53">
        <v>24</v>
      </c>
      <c r="H15" s="53">
        <v>105</v>
      </c>
      <c r="I15" s="53">
        <v>40</v>
      </c>
      <c r="J15" s="55">
        <v>0</v>
      </c>
      <c r="K15" s="53">
        <v>15</v>
      </c>
    </row>
    <row r="16" spans="2:11" x14ac:dyDescent="0.25">
      <c r="B16" s="51">
        <v>1961</v>
      </c>
      <c r="C16" s="117" t="s">
        <v>70</v>
      </c>
      <c r="D16" s="55">
        <v>2288</v>
      </c>
      <c r="E16" s="53">
        <v>1083</v>
      </c>
      <c r="F16" s="53">
        <v>943</v>
      </c>
      <c r="G16" s="53">
        <v>19</v>
      </c>
      <c r="H16" s="53">
        <v>190</v>
      </c>
      <c r="I16" s="53">
        <v>39</v>
      </c>
      <c r="J16" s="55">
        <v>0</v>
      </c>
      <c r="K16" s="53">
        <v>14</v>
      </c>
    </row>
    <row r="17" spans="2:11" x14ac:dyDescent="0.25">
      <c r="B17" s="51">
        <v>1961</v>
      </c>
      <c r="C17" s="117" t="s">
        <v>71</v>
      </c>
      <c r="D17" s="55">
        <v>2212</v>
      </c>
      <c r="E17" s="53">
        <v>829</v>
      </c>
      <c r="F17" s="53">
        <v>1045</v>
      </c>
      <c r="G17" s="53">
        <v>44</v>
      </c>
      <c r="H17" s="53">
        <v>250</v>
      </c>
      <c r="I17" s="53">
        <v>29</v>
      </c>
      <c r="J17" s="55">
        <v>0</v>
      </c>
      <c r="K17" s="53">
        <v>15</v>
      </c>
    </row>
    <row r="18" spans="2:11" x14ac:dyDescent="0.25">
      <c r="B18" s="51">
        <v>1961</v>
      </c>
      <c r="C18" s="117" t="s">
        <v>89</v>
      </c>
      <c r="D18" s="55">
        <v>3236</v>
      </c>
      <c r="E18" s="53">
        <v>1496</v>
      </c>
      <c r="F18" s="53">
        <v>1123</v>
      </c>
      <c r="G18" s="53">
        <v>17</v>
      </c>
      <c r="H18" s="53">
        <v>554</v>
      </c>
      <c r="I18" s="53">
        <v>29</v>
      </c>
      <c r="J18" s="55">
        <v>0</v>
      </c>
      <c r="K18" s="53">
        <v>17</v>
      </c>
    </row>
    <row r="19" spans="2:11" x14ac:dyDescent="0.25">
      <c r="B19" s="51">
        <v>1961</v>
      </c>
      <c r="C19" s="117" t="s">
        <v>90</v>
      </c>
      <c r="D19" s="55">
        <v>2281</v>
      </c>
      <c r="E19" s="53">
        <v>805</v>
      </c>
      <c r="F19" s="53">
        <v>822</v>
      </c>
      <c r="G19" s="53">
        <v>12</v>
      </c>
      <c r="H19" s="53">
        <v>594</v>
      </c>
      <c r="I19" s="53">
        <v>35</v>
      </c>
      <c r="J19" s="55">
        <v>0</v>
      </c>
      <c r="K19" s="53">
        <v>13</v>
      </c>
    </row>
    <row r="20" spans="2:11" x14ac:dyDescent="0.25">
      <c r="B20" s="51">
        <v>1961</v>
      </c>
      <c r="C20" s="117" t="s">
        <v>91</v>
      </c>
      <c r="D20" s="55">
        <v>2468</v>
      </c>
      <c r="E20" s="53">
        <v>1076</v>
      </c>
      <c r="F20" s="53">
        <v>716</v>
      </c>
      <c r="G20" s="53">
        <v>12</v>
      </c>
      <c r="H20" s="53">
        <v>619</v>
      </c>
      <c r="I20" s="53">
        <v>32</v>
      </c>
      <c r="J20" s="55">
        <v>0</v>
      </c>
      <c r="K20" s="53">
        <v>13</v>
      </c>
    </row>
    <row r="21" spans="2:11" x14ac:dyDescent="0.25">
      <c r="B21" s="51">
        <v>1961</v>
      </c>
      <c r="C21" s="117" t="s">
        <v>41</v>
      </c>
      <c r="D21" s="55">
        <v>1808</v>
      </c>
      <c r="E21" s="53">
        <v>764</v>
      </c>
      <c r="F21" s="53">
        <v>478</v>
      </c>
      <c r="G21" s="53">
        <v>0</v>
      </c>
      <c r="H21" s="53">
        <v>548</v>
      </c>
      <c r="I21" s="53">
        <v>11</v>
      </c>
      <c r="J21" s="55">
        <v>0</v>
      </c>
      <c r="K21" s="53">
        <v>7</v>
      </c>
    </row>
    <row r="22" spans="2:11" x14ac:dyDescent="0.25">
      <c r="B22" s="51">
        <v>1961</v>
      </c>
      <c r="C22" s="117" t="s">
        <v>92</v>
      </c>
      <c r="D22" s="55">
        <v>1937</v>
      </c>
      <c r="E22" s="53">
        <v>831</v>
      </c>
      <c r="F22" s="53">
        <v>343</v>
      </c>
      <c r="G22" s="53">
        <v>11</v>
      </c>
      <c r="H22" s="53">
        <v>725</v>
      </c>
      <c r="I22" s="53">
        <v>13</v>
      </c>
      <c r="J22" s="55">
        <v>0</v>
      </c>
      <c r="K22" s="53">
        <v>14</v>
      </c>
    </row>
    <row r="23" spans="2:11" x14ac:dyDescent="0.25">
      <c r="B23" s="51">
        <v>1961</v>
      </c>
      <c r="C23" s="117" t="s">
        <v>93</v>
      </c>
      <c r="D23" s="55">
        <v>1072</v>
      </c>
      <c r="E23" s="53">
        <v>461</v>
      </c>
      <c r="F23" s="53">
        <v>224</v>
      </c>
      <c r="G23" s="53">
        <v>0</v>
      </c>
      <c r="H23" s="53">
        <v>376</v>
      </c>
      <c r="I23" s="53">
        <v>11</v>
      </c>
      <c r="J23" s="55">
        <v>0</v>
      </c>
      <c r="K23" s="53">
        <v>0</v>
      </c>
    </row>
    <row r="24" spans="2:11" x14ac:dyDescent="0.25">
      <c r="B24" s="51">
        <v>1961</v>
      </c>
      <c r="C24" s="117" t="s">
        <v>94</v>
      </c>
      <c r="D24" s="55">
        <v>793</v>
      </c>
      <c r="E24" s="53">
        <v>321</v>
      </c>
      <c r="F24" s="53">
        <v>121</v>
      </c>
      <c r="G24" s="53">
        <v>0</v>
      </c>
      <c r="H24" s="53">
        <v>335</v>
      </c>
      <c r="I24" s="53">
        <v>16</v>
      </c>
      <c r="J24" s="55">
        <v>0</v>
      </c>
      <c r="K24" s="53">
        <v>0</v>
      </c>
    </row>
    <row r="25" spans="2:11" x14ac:dyDescent="0.25">
      <c r="B25" s="51">
        <v>1961</v>
      </c>
      <c r="C25" s="117" t="s">
        <v>95</v>
      </c>
      <c r="D25" s="55">
        <v>532</v>
      </c>
      <c r="E25" s="53">
        <v>237</v>
      </c>
      <c r="F25" s="53">
        <v>63</v>
      </c>
      <c r="G25" s="53">
        <v>0</v>
      </c>
      <c r="H25" s="53">
        <v>221</v>
      </c>
      <c r="I25" s="53">
        <v>4</v>
      </c>
      <c r="J25" s="55">
        <v>0</v>
      </c>
      <c r="K25" s="53">
        <v>7</v>
      </c>
    </row>
    <row r="26" spans="2:11" x14ac:dyDescent="0.25">
      <c r="B26" s="51">
        <v>1961</v>
      </c>
      <c r="C26" s="118" t="s">
        <v>96</v>
      </c>
      <c r="D26" s="55">
        <v>24</v>
      </c>
      <c r="E26" s="55">
        <v>6</v>
      </c>
      <c r="F26" s="55">
        <v>0</v>
      </c>
      <c r="G26" s="55">
        <v>0</v>
      </c>
      <c r="H26" s="55">
        <v>0</v>
      </c>
      <c r="I26" s="55">
        <v>0</v>
      </c>
      <c r="J26" s="55">
        <v>0</v>
      </c>
      <c r="K26" s="53">
        <v>18</v>
      </c>
    </row>
    <row r="27" spans="2:11" x14ac:dyDescent="0.25">
      <c r="B27" s="50">
        <v>1961</v>
      </c>
      <c r="C27" s="121" t="s">
        <v>62</v>
      </c>
      <c r="D27" s="54">
        <v>571</v>
      </c>
      <c r="E27" s="54">
        <v>248</v>
      </c>
      <c r="F27" s="54">
        <v>74</v>
      </c>
      <c r="G27" s="54">
        <v>0</v>
      </c>
      <c r="H27" s="54">
        <v>242</v>
      </c>
      <c r="I27" s="54">
        <v>0</v>
      </c>
      <c r="J27" s="54">
        <v>0</v>
      </c>
      <c r="K27" s="54">
        <v>7</v>
      </c>
    </row>
    <row r="28" spans="2:11" x14ac:dyDescent="0.25">
      <c r="B28" s="78">
        <v>1962</v>
      </c>
      <c r="C28" s="120" t="s">
        <v>3</v>
      </c>
      <c r="D28" s="78">
        <v>30761</v>
      </c>
      <c r="E28" s="52">
        <v>15075</v>
      </c>
      <c r="F28" s="52">
        <v>9676</v>
      </c>
      <c r="G28" s="52">
        <v>168</v>
      </c>
      <c r="H28" s="52">
        <v>5022</v>
      </c>
      <c r="I28" s="52">
        <v>409</v>
      </c>
      <c r="J28" s="52">
        <v>0</v>
      </c>
      <c r="K28" s="52">
        <v>411</v>
      </c>
    </row>
    <row r="29" spans="2:11" x14ac:dyDescent="0.25">
      <c r="B29" s="51">
        <v>1962</v>
      </c>
      <c r="C29" s="117" t="s">
        <v>87</v>
      </c>
      <c r="D29" s="55">
        <v>505</v>
      </c>
      <c r="E29" s="53">
        <v>340</v>
      </c>
      <c r="F29" s="53">
        <v>1</v>
      </c>
      <c r="G29" s="53">
        <v>0</v>
      </c>
      <c r="H29" s="53">
        <v>10</v>
      </c>
      <c r="I29" s="53">
        <v>0</v>
      </c>
      <c r="J29" s="55">
        <v>0</v>
      </c>
      <c r="K29" s="53">
        <v>154</v>
      </c>
    </row>
    <row r="30" spans="2:11" x14ac:dyDescent="0.25">
      <c r="B30" s="51">
        <v>1962</v>
      </c>
      <c r="C30" s="117" t="s">
        <v>54</v>
      </c>
      <c r="D30" s="55">
        <v>1017</v>
      </c>
      <c r="E30" s="53">
        <v>918</v>
      </c>
      <c r="F30" s="53">
        <v>66</v>
      </c>
      <c r="G30" s="53">
        <v>0</v>
      </c>
      <c r="H30" s="53">
        <v>6</v>
      </c>
      <c r="I30" s="53">
        <v>12</v>
      </c>
      <c r="J30" s="55">
        <v>0</v>
      </c>
      <c r="K30" s="53">
        <v>15</v>
      </c>
    </row>
    <row r="31" spans="2:11" x14ac:dyDescent="0.25">
      <c r="B31" s="51">
        <v>1962</v>
      </c>
      <c r="C31" s="117" t="s">
        <v>88</v>
      </c>
      <c r="D31" s="55">
        <v>1331</v>
      </c>
      <c r="E31" s="53">
        <v>1017</v>
      </c>
      <c r="F31" s="53">
        <v>252</v>
      </c>
      <c r="G31" s="53">
        <v>0</v>
      </c>
      <c r="H31" s="53">
        <v>11</v>
      </c>
      <c r="I31" s="53">
        <v>21</v>
      </c>
      <c r="J31" s="55">
        <v>0</v>
      </c>
      <c r="K31" s="53">
        <v>30</v>
      </c>
    </row>
    <row r="32" spans="2:11" x14ac:dyDescent="0.25">
      <c r="B32" s="51">
        <v>1962</v>
      </c>
      <c r="C32" s="117" t="s">
        <v>69</v>
      </c>
      <c r="D32" s="55">
        <v>1309</v>
      </c>
      <c r="E32" s="53">
        <v>885</v>
      </c>
      <c r="F32" s="53">
        <v>364</v>
      </c>
      <c r="G32" s="53">
        <v>9</v>
      </c>
      <c r="H32" s="53">
        <v>8</v>
      </c>
      <c r="I32" s="53">
        <v>34</v>
      </c>
      <c r="J32" s="55">
        <v>0</v>
      </c>
      <c r="K32" s="53">
        <v>9</v>
      </c>
    </row>
    <row r="33" spans="2:11" x14ac:dyDescent="0.25">
      <c r="B33" s="51">
        <v>1962</v>
      </c>
      <c r="C33" s="117" t="s">
        <v>57</v>
      </c>
      <c r="D33" s="55">
        <v>1317</v>
      </c>
      <c r="E33" s="53">
        <v>762</v>
      </c>
      <c r="F33" s="53">
        <v>468</v>
      </c>
      <c r="G33" s="53">
        <v>9</v>
      </c>
      <c r="H33" s="53">
        <v>25</v>
      </c>
      <c r="I33" s="53">
        <v>39</v>
      </c>
      <c r="J33" s="55">
        <v>0</v>
      </c>
      <c r="K33" s="53">
        <v>14</v>
      </c>
    </row>
    <row r="34" spans="2:11" x14ac:dyDescent="0.25">
      <c r="B34" s="51">
        <v>1962</v>
      </c>
      <c r="C34" s="117" t="s">
        <v>58</v>
      </c>
      <c r="D34" s="55">
        <v>1636</v>
      </c>
      <c r="E34" s="53">
        <v>862</v>
      </c>
      <c r="F34" s="53">
        <v>680</v>
      </c>
      <c r="G34" s="53">
        <v>14</v>
      </c>
      <c r="H34" s="53">
        <v>24</v>
      </c>
      <c r="I34" s="53">
        <v>44</v>
      </c>
      <c r="J34" s="55">
        <v>0</v>
      </c>
      <c r="K34" s="53">
        <v>12</v>
      </c>
    </row>
    <row r="35" spans="2:11" x14ac:dyDescent="0.25">
      <c r="B35" s="51">
        <v>1962</v>
      </c>
      <c r="C35" s="117" t="s">
        <v>59</v>
      </c>
      <c r="D35" s="55">
        <v>1662</v>
      </c>
      <c r="E35" s="53">
        <v>830</v>
      </c>
      <c r="F35" s="53">
        <v>693</v>
      </c>
      <c r="G35" s="53">
        <v>11</v>
      </c>
      <c r="H35" s="53">
        <v>67</v>
      </c>
      <c r="I35" s="53">
        <v>42</v>
      </c>
      <c r="J35" s="55">
        <v>0</v>
      </c>
      <c r="K35" s="53">
        <v>19</v>
      </c>
    </row>
    <row r="36" spans="2:11" x14ac:dyDescent="0.25">
      <c r="B36" s="51">
        <v>1962</v>
      </c>
      <c r="C36" s="117" t="s">
        <v>60</v>
      </c>
      <c r="D36" s="55">
        <v>1944</v>
      </c>
      <c r="E36" s="53">
        <v>933</v>
      </c>
      <c r="F36" s="53">
        <v>843</v>
      </c>
      <c r="G36" s="53">
        <v>18</v>
      </c>
      <c r="H36" s="53">
        <v>98</v>
      </c>
      <c r="I36" s="53">
        <v>34</v>
      </c>
      <c r="J36" s="55">
        <v>0</v>
      </c>
      <c r="K36" s="53">
        <v>18</v>
      </c>
    </row>
    <row r="37" spans="2:11" x14ac:dyDescent="0.25">
      <c r="B37" s="51">
        <v>1962</v>
      </c>
      <c r="C37" s="117" t="s">
        <v>70</v>
      </c>
      <c r="D37" s="55">
        <v>2405</v>
      </c>
      <c r="E37" s="53">
        <v>1118</v>
      </c>
      <c r="F37" s="53">
        <v>1001</v>
      </c>
      <c r="G37" s="53">
        <v>26</v>
      </c>
      <c r="H37" s="53">
        <v>202</v>
      </c>
      <c r="I37" s="53">
        <v>38</v>
      </c>
      <c r="J37" s="55">
        <v>0</v>
      </c>
      <c r="K37" s="53">
        <v>20</v>
      </c>
    </row>
    <row r="38" spans="2:11" x14ac:dyDescent="0.25">
      <c r="B38" s="51">
        <v>1962</v>
      </c>
      <c r="C38" s="117" t="s">
        <v>71</v>
      </c>
      <c r="D38" s="55">
        <v>2324</v>
      </c>
      <c r="E38" s="53">
        <v>999</v>
      </c>
      <c r="F38" s="53">
        <v>973</v>
      </c>
      <c r="G38" s="53">
        <v>18</v>
      </c>
      <c r="H38" s="53">
        <v>299</v>
      </c>
      <c r="I38" s="53">
        <v>28</v>
      </c>
      <c r="J38" s="55">
        <v>0</v>
      </c>
      <c r="K38" s="53">
        <v>7</v>
      </c>
    </row>
    <row r="39" spans="2:11" x14ac:dyDescent="0.25">
      <c r="B39" s="51">
        <v>1962</v>
      </c>
      <c r="C39" s="117" t="s">
        <v>89</v>
      </c>
      <c r="D39" s="55">
        <v>3524</v>
      </c>
      <c r="E39" s="53">
        <v>1576</v>
      </c>
      <c r="F39" s="53">
        <v>1251</v>
      </c>
      <c r="G39" s="53">
        <v>25</v>
      </c>
      <c r="H39" s="53">
        <v>625</v>
      </c>
      <c r="I39" s="53">
        <v>25</v>
      </c>
      <c r="J39" s="55">
        <v>0</v>
      </c>
      <c r="K39" s="53">
        <v>22</v>
      </c>
    </row>
    <row r="40" spans="2:11" x14ac:dyDescent="0.25">
      <c r="B40" s="51">
        <v>1962</v>
      </c>
      <c r="C40" s="117" t="s">
        <v>90</v>
      </c>
      <c r="D40" s="55">
        <v>2334</v>
      </c>
      <c r="E40" s="53">
        <v>883</v>
      </c>
      <c r="F40" s="53">
        <v>842</v>
      </c>
      <c r="G40" s="53">
        <v>11</v>
      </c>
      <c r="H40" s="53">
        <v>554</v>
      </c>
      <c r="I40" s="53">
        <v>20</v>
      </c>
      <c r="J40" s="55">
        <v>0</v>
      </c>
      <c r="K40" s="53">
        <v>24</v>
      </c>
    </row>
    <row r="41" spans="2:11" x14ac:dyDescent="0.25">
      <c r="B41" s="51">
        <v>1962</v>
      </c>
      <c r="C41" s="117" t="s">
        <v>91</v>
      </c>
      <c r="D41" s="55">
        <v>2634</v>
      </c>
      <c r="E41" s="53">
        <v>1098</v>
      </c>
      <c r="F41" s="53">
        <v>814</v>
      </c>
      <c r="G41" s="53">
        <v>12</v>
      </c>
      <c r="H41" s="53">
        <v>677</v>
      </c>
      <c r="I41" s="53">
        <v>21</v>
      </c>
      <c r="J41" s="55">
        <v>0</v>
      </c>
      <c r="K41" s="53">
        <v>12</v>
      </c>
    </row>
    <row r="42" spans="2:11" x14ac:dyDescent="0.25">
      <c r="B42" s="51">
        <v>1962</v>
      </c>
      <c r="C42" s="117" t="s">
        <v>41</v>
      </c>
      <c r="D42" s="55">
        <v>2024</v>
      </c>
      <c r="E42" s="53">
        <v>745</v>
      </c>
      <c r="F42" s="53">
        <v>592</v>
      </c>
      <c r="G42" s="53">
        <v>8</v>
      </c>
      <c r="H42" s="53">
        <v>664</v>
      </c>
      <c r="I42" s="53">
        <v>10</v>
      </c>
      <c r="J42" s="55">
        <v>0</v>
      </c>
      <c r="K42" s="53">
        <v>5</v>
      </c>
    </row>
    <row r="43" spans="2:11" x14ac:dyDescent="0.25">
      <c r="B43" s="51">
        <v>1962</v>
      </c>
      <c r="C43" s="117" t="s">
        <v>92</v>
      </c>
      <c r="D43" s="55">
        <v>2081</v>
      </c>
      <c r="E43" s="53">
        <v>922</v>
      </c>
      <c r="F43" s="53">
        <v>440</v>
      </c>
      <c r="G43" s="53">
        <v>5</v>
      </c>
      <c r="H43" s="53">
        <v>692</v>
      </c>
      <c r="I43" s="53">
        <v>17</v>
      </c>
      <c r="J43" s="55">
        <v>0</v>
      </c>
      <c r="K43" s="53">
        <v>5</v>
      </c>
    </row>
    <row r="44" spans="2:11" x14ac:dyDescent="0.25">
      <c r="B44" s="51">
        <v>1962</v>
      </c>
      <c r="C44" s="117" t="s">
        <v>93</v>
      </c>
      <c r="D44" s="55">
        <v>1186</v>
      </c>
      <c r="E44" s="53">
        <v>489</v>
      </c>
      <c r="F44" s="53">
        <v>203</v>
      </c>
      <c r="G44" s="53">
        <v>0</v>
      </c>
      <c r="H44" s="53">
        <v>476</v>
      </c>
      <c r="I44" s="53">
        <v>13</v>
      </c>
      <c r="J44" s="55">
        <v>0</v>
      </c>
      <c r="K44" s="53">
        <v>5</v>
      </c>
    </row>
    <row r="45" spans="2:11" x14ac:dyDescent="0.25">
      <c r="B45" s="51">
        <v>1962</v>
      </c>
      <c r="C45" s="117" t="s">
        <v>94</v>
      </c>
      <c r="D45" s="55">
        <v>845</v>
      </c>
      <c r="E45" s="53">
        <v>374</v>
      </c>
      <c r="F45" s="53">
        <v>112</v>
      </c>
      <c r="G45" s="53">
        <v>1</v>
      </c>
      <c r="H45" s="53">
        <v>350</v>
      </c>
      <c r="I45" s="53">
        <v>2</v>
      </c>
      <c r="J45" s="55">
        <v>0</v>
      </c>
      <c r="K45" s="53">
        <v>6</v>
      </c>
    </row>
    <row r="46" spans="2:11" x14ac:dyDescent="0.25">
      <c r="B46" s="51">
        <v>1962</v>
      </c>
      <c r="C46" s="117" t="s">
        <v>95</v>
      </c>
      <c r="D46" s="55">
        <v>494</v>
      </c>
      <c r="E46" s="53">
        <v>239</v>
      </c>
      <c r="F46" s="53">
        <v>63</v>
      </c>
      <c r="G46" s="53">
        <v>1</v>
      </c>
      <c r="H46" s="53">
        <v>184</v>
      </c>
      <c r="I46" s="53">
        <v>5</v>
      </c>
      <c r="J46" s="55">
        <v>0</v>
      </c>
      <c r="K46" s="53">
        <v>2</v>
      </c>
    </row>
    <row r="47" spans="2:11" x14ac:dyDescent="0.25">
      <c r="B47" s="51">
        <v>1962</v>
      </c>
      <c r="C47" s="118" t="s">
        <v>96</v>
      </c>
      <c r="D47" s="55">
        <v>127</v>
      </c>
      <c r="E47" s="55">
        <v>69</v>
      </c>
      <c r="F47" s="55">
        <v>13</v>
      </c>
      <c r="G47" s="55">
        <v>0</v>
      </c>
      <c r="H47" s="55">
        <v>42</v>
      </c>
      <c r="I47" s="55">
        <v>3</v>
      </c>
      <c r="J47" s="55">
        <v>0</v>
      </c>
      <c r="K47" s="53">
        <v>0</v>
      </c>
    </row>
    <row r="48" spans="2:11" x14ac:dyDescent="0.25">
      <c r="B48" s="50">
        <v>1962</v>
      </c>
      <c r="C48" s="121" t="s">
        <v>62</v>
      </c>
      <c r="D48" s="54">
        <v>62</v>
      </c>
      <c r="E48" s="54">
        <v>16</v>
      </c>
      <c r="F48" s="54">
        <v>5</v>
      </c>
      <c r="G48" s="54">
        <v>0</v>
      </c>
      <c r="H48" s="54">
        <v>8</v>
      </c>
      <c r="I48" s="54">
        <v>1</v>
      </c>
      <c r="J48" s="54">
        <v>0</v>
      </c>
      <c r="K48" s="54">
        <v>32</v>
      </c>
    </row>
    <row r="49" spans="2:11" x14ac:dyDescent="0.25">
      <c r="B49" s="78">
        <v>1963</v>
      </c>
      <c r="C49" s="120" t="s">
        <v>3</v>
      </c>
      <c r="D49" s="78">
        <v>32200</v>
      </c>
      <c r="E49" s="52">
        <v>16012</v>
      </c>
      <c r="F49" s="52">
        <v>9977</v>
      </c>
      <c r="G49" s="52">
        <v>238</v>
      </c>
      <c r="H49" s="52">
        <v>5278</v>
      </c>
      <c r="I49" s="52">
        <v>318</v>
      </c>
      <c r="J49" s="52">
        <v>0</v>
      </c>
      <c r="K49" s="52">
        <v>377</v>
      </c>
    </row>
    <row r="50" spans="2:11" x14ac:dyDescent="0.25">
      <c r="B50" s="51">
        <v>1963</v>
      </c>
      <c r="C50" s="117" t="s">
        <v>87</v>
      </c>
      <c r="D50" s="55">
        <v>515</v>
      </c>
      <c r="E50" s="53">
        <v>426</v>
      </c>
      <c r="F50" s="53">
        <v>0</v>
      </c>
      <c r="G50" s="53">
        <v>0</v>
      </c>
      <c r="H50" s="53">
        <v>0</v>
      </c>
      <c r="I50" s="53">
        <v>0</v>
      </c>
      <c r="J50" s="55">
        <v>0</v>
      </c>
      <c r="K50" s="53">
        <v>89</v>
      </c>
    </row>
    <row r="51" spans="2:11" x14ac:dyDescent="0.25">
      <c r="B51" s="51">
        <v>1963</v>
      </c>
      <c r="C51" s="117" t="s">
        <v>54</v>
      </c>
      <c r="D51" s="55">
        <v>946</v>
      </c>
      <c r="E51" s="53">
        <v>896</v>
      </c>
      <c r="F51" s="53">
        <v>40</v>
      </c>
      <c r="G51" s="53">
        <v>0</v>
      </c>
      <c r="H51" s="53">
        <v>0</v>
      </c>
      <c r="I51" s="53">
        <v>0</v>
      </c>
      <c r="J51" s="55">
        <v>0</v>
      </c>
      <c r="K51" s="53">
        <v>10</v>
      </c>
    </row>
    <row r="52" spans="2:11" x14ac:dyDescent="0.25">
      <c r="B52" s="51">
        <v>1963</v>
      </c>
      <c r="C52" s="117" t="s">
        <v>88</v>
      </c>
      <c r="D52" s="55">
        <v>1422</v>
      </c>
      <c r="E52" s="53">
        <v>1145</v>
      </c>
      <c r="F52" s="53">
        <v>247</v>
      </c>
      <c r="G52" s="53">
        <v>0</v>
      </c>
      <c r="H52" s="53">
        <v>12</v>
      </c>
      <c r="I52" s="53">
        <v>9</v>
      </c>
      <c r="J52" s="55">
        <v>0</v>
      </c>
      <c r="K52" s="53">
        <v>9</v>
      </c>
    </row>
    <row r="53" spans="2:11" x14ac:dyDescent="0.25">
      <c r="B53" s="51">
        <v>1963</v>
      </c>
      <c r="C53" s="117" t="s">
        <v>69</v>
      </c>
      <c r="D53" s="55">
        <v>1366</v>
      </c>
      <c r="E53" s="53">
        <v>989</v>
      </c>
      <c r="F53" s="53">
        <v>347</v>
      </c>
      <c r="G53" s="53">
        <v>1</v>
      </c>
      <c r="H53" s="53">
        <v>4</v>
      </c>
      <c r="I53" s="53">
        <v>21</v>
      </c>
      <c r="J53" s="55">
        <v>0</v>
      </c>
      <c r="K53" s="53">
        <v>4</v>
      </c>
    </row>
    <row r="54" spans="2:11" x14ac:dyDescent="0.25">
      <c r="B54" s="51">
        <v>1963</v>
      </c>
      <c r="C54" s="117" t="s">
        <v>57</v>
      </c>
      <c r="D54" s="55">
        <v>1430</v>
      </c>
      <c r="E54" s="53">
        <v>888</v>
      </c>
      <c r="F54" s="53">
        <v>467</v>
      </c>
      <c r="G54" s="53">
        <v>6</v>
      </c>
      <c r="H54" s="53">
        <v>11</v>
      </c>
      <c r="I54" s="53">
        <v>42</v>
      </c>
      <c r="J54" s="55">
        <v>0</v>
      </c>
      <c r="K54" s="53">
        <v>16</v>
      </c>
    </row>
    <row r="55" spans="2:11" x14ac:dyDescent="0.25">
      <c r="B55" s="51">
        <v>1963</v>
      </c>
      <c r="C55" s="117" t="s">
        <v>58</v>
      </c>
      <c r="D55" s="55">
        <v>1414</v>
      </c>
      <c r="E55" s="53">
        <v>782</v>
      </c>
      <c r="F55" s="53">
        <v>537</v>
      </c>
      <c r="G55" s="53">
        <v>33</v>
      </c>
      <c r="H55" s="53">
        <v>21</v>
      </c>
      <c r="I55" s="53">
        <v>12</v>
      </c>
      <c r="J55" s="55">
        <v>0</v>
      </c>
      <c r="K55" s="53">
        <v>29</v>
      </c>
    </row>
    <row r="56" spans="2:11" x14ac:dyDescent="0.25">
      <c r="B56" s="51">
        <v>1963</v>
      </c>
      <c r="C56" s="117" t="s">
        <v>59</v>
      </c>
      <c r="D56" s="55">
        <v>1860</v>
      </c>
      <c r="E56" s="53">
        <v>911</v>
      </c>
      <c r="F56" s="53">
        <v>819</v>
      </c>
      <c r="G56" s="53">
        <v>18</v>
      </c>
      <c r="H56" s="53">
        <v>69</v>
      </c>
      <c r="I56" s="53">
        <v>24</v>
      </c>
      <c r="J56" s="55">
        <v>0</v>
      </c>
      <c r="K56" s="53">
        <v>19</v>
      </c>
    </row>
    <row r="57" spans="2:11" x14ac:dyDescent="0.25">
      <c r="B57" s="51">
        <v>1963</v>
      </c>
      <c r="C57" s="117" t="s">
        <v>60</v>
      </c>
      <c r="D57" s="55">
        <v>1946</v>
      </c>
      <c r="E57" s="53">
        <v>819</v>
      </c>
      <c r="F57" s="53">
        <v>904</v>
      </c>
      <c r="G57" s="53">
        <v>21</v>
      </c>
      <c r="H57" s="53">
        <v>106</v>
      </c>
      <c r="I57" s="53">
        <v>42</v>
      </c>
      <c r="J57" s="55">
        <v>0</v>
      </c>
      <c r="K57" s="53">
        <v>54</v>
      </c>
    </row>
    <row r="58" spans="2:11" x14ac:dyDescent="0.25">
      <c r="B58" s="51">
        <v>1963</v>
      </c>
      <c r="C58" s="117" t="s">
        <v>70</v>
      </c>
      <c r="D58" s="55">
        <v>2550</v>
      </c>
      <c r="E58" s="53">
        <v>1154</v>
      </c>
      <c r="F58" s="53">
        <v>1068</v>
      </c>
      <c r="G58" s="53">
        <v>32</v>
      </c>
      <c r="H58" s="53">
        <v>243</v>
      </c>
      <c r="I58" s="53">
        <v>44</v>
      </c>
      <c r="J58" s="55">
        <v>0</v>
      </c>
      <c r="K58" s="53">
        <v>9</v>
      </c>
    </row>
    <row r="59" spans="2:11" x14ac:dyDescent="0.25">
      <c r="B59" s="51">
        <v>1963</v>
      </c>
      <c r="C59" s="117" t="s">
        <v>71</v>
      </c>
      <c r="D59" s="55">
        <v>2695</v>
      </c>
      <c r="E59" s="53">
        <v>1086</v>
      </c>
      <c r="F59" s="53">
        <v>1211</v>
      </c>
      <c r="G59" s="53">
        <v>29</v>
      </c>
      <c r="H59" s="53">
        <v>328</v>
      </c>
      <c r="I59" s="53">
        <v>12</v>
      </c>
      <c r="J59" s="55">
        <v>0</v>
      </c>
      <c r="K59" s="53">
        <v>29</v>
      </c>
    </row>
    <row r="60" spans="2:11" x14ac:dyDescent="0.25">
      <c r="B60" s="51">
        <v>1963</v>
      </c>
      <c r="C60" s="117" t="s">
        <v>89</v>
      </c>
      <c r="D60" s="55">
        <v>3874</v>
      </c>
      <c r="E60" s="53">
        <v>1828</v>
      </c>
      <c r="F60" s="53">
        <v>1331</v>
      </c>
      <c r="G60" s="53">
        <v>24</v>
      </c>
      <c r="H60" s="53">
        <v>640</v>
      </c>
      <c r="I60" s="53">
        <v>37</v>
      </c>
      <c r="J60" s="55">
        <v>0</v>
      </c>
      <c r="K60" s="53">
        <v>14</v>
      </c>
    </row>
    <row r="61" spans="2:11" x14ac:dyDescent="0.25">
      <c r="B61" s="51">
        <v>1963</v>
      </c>
      <c r="C61" s="117" t="s">
        <v>90</v>
      </c>
      <c r="D61" s="55">
        <v>2289</v>
      </c>
      <c r="E61" s="53">
        <v>899</v>
      </c>
      <c r="F61" s="53">
        <v>873</v>
      </c>
      <c r="G61" s="53">
        <v>11</v>
      </c>
      <c r="H61" s="53">
        <v>477</v>
      </c>
      <c r="I61" s="53">
        <v>6</v>
      </c>
      <c r="J61" s="55">
        <v>0</v>
      </c>
      <c r="K61" s="53">
        <v>23</v>
      </c>
    </row>
    <row r="62" spans="2:11" x14ac:dyDescent="0.25">
      <c r="B62" s="51">
        <v>1963</v>
      </c>
      <c r="C62" s="117" t="s">
        <v>91</v>
      </c>
      <c r="D62" s="55">
        <v>2851</v>
      </c>
      <c r="E62" s="53">
        <v>1291</v>
      </c>
      <c r="F62" s="53">
        <v>716</v>
      </c>
      <c r="G62" s="53">
        <v>26</v>
      </c>
      <c r="H62" s="53">
        <v>784</v>
      </c>
      <c r="I62" s="53">
        <v>13</v>
      </c>
      <c r="J62" s="55">
        <v>0</v>
      </c>
      <c r="K62" s="53">
        <v>21</v>
      </c>
    </row>
    <row r="63" spans="2:11" x14ac:dyDescent="0.25">
      <c r="B63" s="51">
        <v>1963</v>
      </c>
      <c r="C63" s="117" t="s">
        <v>41</v>
      </c>
      <c r="D63" s="55">
        <v>1921</v>
      </c>
      <c r="E63" s="53">
        <v>681</v>
      </c>
      <c r="F63" s="53">
        <v>564</v>
      </c>
      <c r="G63" s="53">
        <v>22</v>
      </c>
      <c r="H63" s="53">
        <v>631</v>
      </c>
      <c r="I63" s="53">
        <v>9</v>
      </c>
      <c r="J63" s="55">
        <v>0</v>
      </c>
      <c r="K63" s="53">
        <v>14</v>
      </c>
    </row>
    <row r="64" spans="2:11" x14ac:dyDescent="0.25">
      <c r="B64" s="51">
        <v>1963</v>
      </c>
      <c r="C64" s="117" t="s">
        <v>92</v>
      </c>
      <c r="D64" s="55">
        <v>2192</v>
      </c>
      <c r="E64" s="53">
        <v>946</v>
      </c>
      <c r="F64" s="53">
        <v>357</v>
      </c>
      <c r="G64" s="53">
        <v>4</v>
      </c>
      <c r="H64" s="53">
        <v>859</v>
      </c>
      <c r="I64" s="53">
        <v>17</v>
      </c>
      <c r="J64" s="55">
        <v>0</v>
      </c>
      <c r="K64" s="53">
        <v>9</v>
      </c>
    </row>
    <row r="65" spans="2:11" x14ac:dyDescent="0.25">
      <c r="B65" s="51">
        <v>1963</v>
      </c>
      <c r="C65" s="117" t="s">
        <v>93</v>
      </c>
      <c r="D65" s="55">
        <v>969</v>
      </c>
      <c r="E65" s="53">
        <v>355</v>
      </c>
      <c r="F65" s="53">
        <v>212</v>
      </c>
      <c r="G65" s="53">
        <v>6</v>
      </c>
      <c r="H65" s="53">
        <v>382</v>
      </c>
      <c r="I65" s="53">
        <v>14</v>
      </c>
      <c r="J65" s="55">
        <v>0</v>
      </c>
      <c r="K65" s="53">
        <v>0</v>
      </c>
    </row>
    <row r="66" spans="2:11" x14ac:dyDescent="0.25">
      <c r="B66" s="51">
        <v>1963</v>
      </c>
      <c r="C66" s="117" t="s">
        <v>94</v>
      </c>
      <c r="D66" s="55">
        <v>701</v>
      </c>
      <c r="E66" s="53">
        <v>269</v>
      </c>
      <c r="F66" s="53">
        <v>99</v>
      </c>
      <c r="G66" s="53">
        <v>0</v>
      </c>
      <c r="H66" s="53">
        <v>313</v>
      </c>
      <c r="I66" s="53">
        <v>16</v>
      </c>
      <c r="J66" s="55">
        <v>0</v>
      </c>
      <c r="K66" s="53">
        <v>4</v>
      </c>
    </row>
    <row r="67" spans="2:11" x14ac:dyDescent="0.25">
      <c r="B67" s="51">
        <v>1963</v>
      </c>
      <c r="C67" s="117" t="s">
        <v>95</v>
      </c>
      <c r="D67" s="55">
        <v>530</v>
      </c>
      <c r="E67" s="53">
        <v>229</v>
      </c>
      <c r="F67" s="53">
        <v>103</v>
      </c>
      <c r="G67" s="53">
        <v>0</v>
      </c>
      <c r="H67" s="53">
        <v>198</v>
      </c>
      <c r="I67" s="53">
        <v>0</v>
      </c>
      <c r="J67" s="55">
        <v>0</v>
      </c>
      <c r="K67" s="53">
        <v>0</v>
      </c>
    </row>
    <row r="68" spans="2:11" x14ac:dyDescent="0.25">
      <c r="B68" s="51">
        <v>1963</v>
      </c>
      <c r="C68" s="118" t="s">
        <v>96</v>
      </c>
      <c r="D68" s="55">
        <v>39</v>
      </c>
      <c r="E68" s="55">
        <v>11</v>
      </c>
      <c r="F68" s="55">
        <v>0</v>
      </c>
      <c r="G68" s="55">
        <v>0</v>
      </c>
      <c r="H68" s="55">
        <v>4</v>
      </c>
      <c r="I68" s="55">
        <v>0</v>
      </c>
      <c r="J68" s="55">
        <v>0</v>
      </c>
      <c r="K68" s="53">
        <v>24</v>
      </c>
    </row>
    <row r="69" spans="2:11" x14ac:dyDescent="0.25">
      <c r="B69" s="50">
        <v>1963</v>
      </c>
      <c r="C69" s="121" t="s">
        <v>62</v>
      </c>
      <c r="D69" s="54">
        <v>690</v>
      </c>
      <c r="E69" s="54">
        <v>407</v>
      </c>
      <c r="F69" s="54">
        <v>82</v>
      </c>
      <c r="G69" s="54">
        <v>5</v>
      </c>
      <c r="H69" s="54">
        <v>196</v>
      </c>
      <c r="I69" s="54">
        <v>0</v>
      </c>
      <c r="J69" s="54">
        <v>0</v>
      </c>
      <c r="K69" s="54">
        <v>0</v>
      </c>
    </row>
    <row r="70" spans="2:11" x14ac:dyDescent="0.25">
      <c r="B70" s="78">
        <v>1964</v>
      </c>
      <c r="C70" s="120" t="s">
        <v>3</v>
      </c>
      <c r="D70" s="78">
        <v>33528</v>
      </c>
      <c r="E70" s="52">
        <v>16686</v>
      </c>
      <c r="F70" s="52">
        <v>10501</v>
      </c>
      <c r="G70" s="52">
        <v>214</v>
      </c>
      <c r="H70" s="52">
        <v>5471</v>
      </c>
      <c r="I70" s="52">
        <v>345</v>
      </c>
      <c r="J70" s="52">
        <v>0</v>
      </c>
      <c r="K70" s="52">
        <v>311</v>
      </c>
    </row>
    <row r="71" spans="2:11" x14ac:dyDescent="0.25">
      <c r="B71" s="51">
        <v>1964</v>
      </c>
      <c r="C71" s="117" t="s">
        <v>87</v>
      </c>
      <c r="D71" s="55">
        <v>551</v>
      </c>
      <c r="E71" s="53">
        <v>391</v>
      </c>
      <c r="F71" s="53">
        <v>4</v>
      </c>
      <c r="G71" s="53">
        <v>0</v>
      </c>
      <c r="H71" s="53">
        <v>1</v>
      </c>
      <c r="I71" s="53">
        <v>1</v>
      </c>
      <c r="J71" s="53">
        <v>0</v>
      </c>
      <c r="K71" s="53">
        <v>154</v>
      </c>
    </row>
    <row r="72" spans="2:11" x14ac:dyDescent="0.25">
      <c r="B72" s="51">
        <v>1964</v>
      </c>
      <c r="C72" s="117" t="s">
        <v>54</v>
      </c>
      <c r="D72" s="55">
        <v>1119</v>
      </c>
      <c r="E72" s="53">
        <v>1049</v>
      </c>
      <c r="F72" s="53">
        <v>50</v>
      </c>
      <c r="G72" s="53">
        <v>1</v>
      </c>
      <c r="H72" s="53">
        <v>0</v>
      </c>
      <c r="I72" s="53">
        <v>8</v>
      </c>
      <c r="J72" s="53">
        <v>0</v>
      </c>
      <c r="K72" s="53">
        <v>11</v>
      </c>
    </row>
    <row r="73" spans="2:11" x14ac:dyDescent="0.25">
      <c r="B73" s="51">
        <v>1964</v>
      </c>
      <c r="C73" s="117" t="s">
        <v>88</v>
      </c>
      <c r="D73" s="55">
        <v>1315</v>
      </c>
      <c r="E73" s="53">
        <v>1060</v>
      </c>
      <c r="F73" s="53">
        <v>220</v>
      </c>
      <c r="G73" s="53">
        <v>2</v>
      </c>
      <c r="H73" s="53">
        <v>6</v>
      </c>
      <c r="I73" s="53">
        <v>18</v>
      </c>
      <c r="J73" s="53">
        <v>0</v>
      </c>
      <c r="K73" s="53">
        <v>9</v>
      </c>
    </row>
    <row r="74" spans="2:11" x14ac:dyDescent="0.25">
      <c r="B74" s="51">
        <v>1964</v>
      </c>
      <c r="C74" s="117" t="s">
        <v>69</v>
      </c>
      <c r="D74" s="55">
        <v>1357</v>
      </c>
      <c r="E74" s="53">
        <v>881</v>
      </c>
      <c r="F74" s="53">
        <v>421</v>
      </c>
      <c r="G74" s="53">
        <v>4</v>
      </c>
      <c r="H74" s="53">
        <v>15</v>
      </c>
      <c r="I74" s="53">
        <v>27</v>
      </c>
      <c r="J74" s="53">
        <v>0</v>
      </c>
      <c r="K74" s="53">
        <v>9</v>
      </c>
    </row>
    <row r="75" spans="2:11" x14ac:dyDescent="0.25">
      <c r="B75" s="51">
        <v>1964</v>
      </c>
      <c r="C75" s="117" t="s">
        <v>57</v>
      </c>
      <c r="D75" s="55">
        <v>1472</v>
      </c>
      <c r="E75" s="53">
        <v>837</v>
      </c>
      <c r="F75" s="53">
        <v>556</v>
      </c>
      <c r="G75" s="53">
        <v>10</v>
      </c>
      <c r="H75" s="53">
        <v>22</v>
      </c>
      <c r="I75" s="53">
        <v>39</v>
      </c>
      <c r="J75" s="53">
        <v>0</v>
      </c>
      <c r="K75" s="53">
        <v>8</v>
      </c>
    </row>
    <row r="76" spans="2:11" x14ac:dyDescent="0.25">
      <c r="B76" s="51">
        <v>1964</v>
      </c>
      <c r="C76" s="117" t="s">
        <v>58</v>
      </c>
      <c r="D76" s="55">
        <v>1670</v>
      </c>
      <c r="E76" s="53">
        <v>889</v>
      </c>
      <c r="F76" s="53">
        <v>677</v>
      </c>
      <c r="G76" s="53">
        <v>16</v>
      </c>
      <c r="H76" s="53">
        <v>34</v>
      </c>
      <c r="I76" s="53">
        <v>44</v>
      </c>
      <c r="J76" s="53">
        <v>0</v>
      </c>
      <c r="K76" s="53">
        <v>10</v>
      </c>
    </row>
    <row r="77" spans="2:11" x14ac:dyDescent="0.25">
      <c r="B77" s="51">
        <v>1964</v>
      </c>
      <c r="C77" s="117" t="s">
        <v>59</v>
      </c>
      <c r="D77" s="55">
        <v>1854</v>
      </c>
      <c r="E77" s="53">
        <v>922</v>
      </c>
      <c r="F77" s="53">
        <v>793</v>
      </c>
      <c r="G77" s="53">
        <v>24</v>
      </c>
      <c r="H77" s="53">
        <v>71</v>
      </c>
      <c r="I77" s="53">
        <v>34</v>
      </c>
      <c r="J77" s="53">
        <v>0</v>
      </c>
      <c r="K77" s="53">
        <v>10</v>
      </c>
    </row>
    <row r="78" spans="2:11" x14ac:dyDescent="0.25">
      <c r="B78" s="51">
        <v>1964</v>
      </c>
      <c r="C78" s="117" t="s">
        <v>60</v>
      </c>
      <c r="D78" s="55">
        <v>1975</v>
      </c>
      <c r="E78" s="53">
        <v>951</v>
      </c>
      <c r="F78" s="53">
        <v>853</v>
      </c>
      <c r="G78" s="53">
        <v>24</v>
      </c>
      <c r="H78" s="53">
        <v>107</v>
      </c>
      <c r="I78" s="53">
        <v>34</v>
      </c>
      <c r="J78" s="53">
        <v>0</v>
      </c>
      <c r="K78" s="53">
        <v>6</v>
      </c>
    </row>
    <row r="79" spans="2:11" x14ac:dyDescent="0.25">
      <c r="B79" s="51">
        <v>1964</v>
      </c>
      <c r="C79" s="117" t="s">
        <v>70</v>
      </c>
      <c r="D79" s="55">
        <v>2619</v>
      </c>
      <c r="E79" s="53">
        <v>1227</v>
      </c>
      <c r="F79" s="53">
        <v>1107</v>
      </c>
      <c r="G79" s="53">
        <v>27</v>
      </c>
      <c r="H79" s="53">
        <v>209</v>
      </c>
      <c r="I79" s="53">
        <v>37</v>
      </c>
      <c r="J79" s="53">
        <v>0</v>
      </c>
      <c r="K79" s="53">
        <v>12</v>
      </c>
    </row>
    <row r="80" spans="2:11" x14ac:dyDescent="0.25">
      <c r="B80" s="51">
        <v>1964</v>
      </c>
      <c r="C80" s="117" t="s">
        <v>71</v>
      </c>
      <c r="D80" s="55">
        <v>2631</v>
      </c>
      <c r="E80" s="53">
        <v>1185</v>
      </c>
      <c r="F80" s="53">
        <v>1093</v>
      </c>
      <c r="G80" s="53">
        <v>25</v>
      </c>
      <c r="H80" s="53">
        <v>300</v>
      </c>
      <c r="I80" s="53">
        <v>19</v>
      </c>
      <c r="J80" s="53">
        <v>0</v>
      </c>
      <c r="K80" s="53">
        <v>9</v>
      </c>
    </row>
    <row r="81" spans="2:11" x14ac:dyDescent="0.25">
      <c r="B81" s="51">
        <v>1964</v>
      </c>
      <c r="C81" s="117" t="s">
        <v>89</v>
      </c>
      <c r="D81" s="55">
        <v>3914</v>
      </c>
      <c r="E81" s="53">
        <v>1777</v>
      </c>
      <c r="F81" s="53">
        <v>1414</v>
      </c>
      <c r="G81" s="53">
        <v>21</v>
      </c>
      <c r="H81" s="53">
        <v>662</v>
      </c>
      <c r="I81" s="53">
        <v>18</v>
      </c>
      <c r="J81" s="53">
        <v>0</v>
      </c>
      <c r="K81" s="53">
        <v>22</v>
      </c>
    </row>
    <row r="82" spans="2:11" x14ac:dyDescent="0.25">
      <c r="B82" s="51">
        <v>1964</v>
      </c>
      <c r="C82" s="117" t="s">
        <v>90</v>
      </c>
      <c r="D82" s="55">
        <v>2530</v>
      </c>
      <c r="E82" s="53">
        <v>1017</v>
      </c>
      <c r="F82" s="53">
        <v>913</v>
      </c>
      <c r="G82" s="53">
        <v>17</v>
      </c>
      <c r="H82" s="53">
        <v>563</v>
      </c>
      <c r="I82" s="53">
        <v>15</v>
      </c>
      <c r="J82" s="53">
        <v>0</v>
      </c>
      <c r="K82" s="53">
        <v>5</v>
      </c>
    </row>
    <row r="83" spans="2:11" x14ac:dyDescent="0.25">
      <c r="B83" s="51">
        <v>1964</v>
      </c>
      <c r="C83" s="117" t="s">
        <v>91</v>
      </c>
      <c r="D83" s="55">
        <v>2869</v>
      </c>
      <c r="E83" s="53">
        <v>1204</v>
      </c>
      <c r="F83" s="53">
        <v>903</v>
      </c>
      <c r="G83" s="53">
        <v>10</v>
      </c>
      <c r="H83" s="53">
        <v>726</v>
      </c>
      <c r="I83" s="53">
        <v>15</v>
      </c>
      <c r="J83" s="53">
        <v>0</v>
      </c>
      <c r="K83" s="53">
        <v>11</v>
      </c>
    </row>
    <row r="84" spans="2:11" x14ac:dyDescent="0.25">
      <c r="B84" s="51">
        <v>1964</v>
      </c>
      <c r="C84" s="117" t="s">
        <v>41</v>
      </c>
      <c r="D84" s="55">
        <v>2210</v>
      </c>
      <c r="E84" s="53">
        <v>879</v>
      </c>
      <c r="F84" s="53">
        <v>580</v>
      </c>
      <c r="G84" s="53">
        <v>9</v>
      </c>
      <c r="H84" s="53">
        <v>726</v>
      </c>
      <c r="I84" s="53">
        <v>7</v>
      </c>
      <c r="J84" s="53">
        <v>0</v>
      </c>
      <c r="K84" s="53">
        <v>9</v>
      </c>
    </row>
    <row r="85" spans="2:11" x14ac:dyDescent="0.25">
      <c r="B85" s="51">
        <v>1964</v>
      </c>
      <c r="C85" s="117" t="s">
        <v>92</v>
      </c>
      <c r="D85" s="55">
        <v>2321</v>
      </c>
      <c r="E85" s="53">
        <v>995</v>
      </c>
      <c r="F85" s="53">
        <v>504</v>
      </c>
      <c r="G85" s="53">
        <v>10</v>
      </c>
      <c r="H85" s="53">
        <v>793</v>
      </c>
      <c r="I85" s="53">
        <v>13</v>
      </c>
      <c r="J85" s="53">
        <v>0</v>
      </c>
      <c r="K85" s="53">
        <v>6</v>
      </c>
    </row>
    <row r="86" spans="2:11" x14ac:dyDescent="0.25">
      <c r="B86" s="51">
        <v>1964</v>
      </c>
      <c r="C86" s="117" t="s">
        <v>93</v>
      </c>
      <c r="D86" s="55">
        <v>1223</v>
      </c>
      <c r="E86" s="53">
        <v>528</v>
      </c>
      <c r="F86" s="53">
        <v>201</v>
      </c>
      <c r="G86" s="53">
        <v>12</v>
      </c>
      <c r="H86" s="53">
        <v>474</v>
      </c>
      <c r="I86" s="53">
        <v>5</v>
      </c>
      <c r="J86" s="53">
        <v>0</v>
      </c>
      <c r="K86" s="53">
        <v>3</v>
      </c>
    </row>
    <row r="87" spans="2:11" x14ac:dyDescent="0.25">
      <c r="B87" s="51">
        <v>1964</v>
      </c>
      <c r="C87" s="117" t="s">
        <v>94</v>
      </c>
      <c r="D87" s="55">
        <v>863</v>
      </c>
      <c r="E87" s="53">
        <v>399</v>
      </c>
      <c r="F87" s="53">
        <v>111</v>
      </c>
      <c r="G87" s="53">
        <v>2</v>
      </c>
      <c r="H87" s="53">
        <v>338</v>
      </c>
      <c r="I87" s="53">
        <v>8</v>
      </c>
      <c r="J87" s="53">
        <v>0</v>
      </c>
      <c r="K87" s="53">
        <v>5</v>
      </c>
    </row>
    <row r="88" spans="2:11" x14ac:dyDescent="0.25">
      <c r="B88" s="51">
        <v>1964</v>
      </c>
      <c r="C88" s="117" t="s">
        <v>95</v>
      </c>
      <c r="D88" s="55">
        <v>493</v>
      </c>
      <c r="E88" s="53">
        <v>220</v>
      </c>
      <c r="F88" s="53">
        <v>55</v>
      </c>
      <c r="G88" s="53">
        <v>0</v>
      </c>
      <c r="H88" s="53">
        <v>217</v>
      </c>
      <c r="I88" s="53">
        <v>1</v>
      </c>
      <c r="J88" s="53">
        <v>0</v>
      </c>
      <c r="K88" s="53">
        <v>0</v>
      </c>
    </row>
    <row r="89" spans="2:11" x14ac:dyDescent="0.25">
      <c r="B89" s="51">
        <v>1964</v>
      </c>
      <c r="C89" s="118" t="s">
        <v>96</v>
      </c>
      <c r="D89" s="55">
        <v>527</v>
      </c>
      <c r="E89" s="55">
        <v>270</v>
      </c>
      <c r="F89" s="55">
        <v>46</v>
      </c>
      <c r="G89" s="55">
        <v>0</v>
      </c>
      <c r="H89" s="55">
        <v>206</v>
      </c>
      <c r="I89" s="55">
        <v>2</v>
      </c>
      <c r="J89" s="53">
        <v>0</v>
      </c>
      <c r="K89" s="53">
        <v>3</v>
      </c>
    </row>
    <row r="90" spans="2:11" x14ac:dyDescent="0.25">
      <c r="B90" s="50">
        <v>1964</v>
      </c>
      <c r="C90" s="121" t="s">
        <v>62</v>
      </c>
      <c r="D90" s="54">
        <v>15</v>
      </c>
      <c r="E90" s="54">
        <v>5</v>
      </c>
      <c r="F90" s="54">
        <v>0</v>
      </c>
      <c r="G90" s="54">
        <v>0</v>
      </c>
      <c r="H90" s="54">
        <v>1</v>
      </c>
      <c r="I90" s="54">
        <v>0</v>
      </c>
      <c r="J90" s="54">
        <v>0</v>
      </c>
      <c r="K90" s="54">
        <v>9</v>
      </c>
    </row>
    <row r="91" spans="2:11" x14ac:dyDescent="0.25">
      <c r="B91" s="78">
        <v>1965</v>
      </c>
      <c r="C91" s="120" t="s">
        <v>3</v>
      </c>
      <c r="D91" s="78">
        <v>34576</v>
      </c>
      <c r="E91" s="52">
        <v>17073</v>
      </c>
      <c r="F91" s="52">
        <v>10896</v>
      </c>
      <c r="G91" s="52">
        <v>211</v>
      </c>
      <c r="H91" s="52">
        <v>5822</v>
      </c>
      <c r="I91" s="52">
        <v>313</v>
      </c>
      <c r="J91" s="52">
        <v>0</v>
      </c>
      <c r="K91" s="52">
        <v>261</v>
      </c>
    </row>
    <row r="92" spans="2:11" x14ac:dyDescent="0.25">
      <c r="B92" s="51">
        <v>1965</v>
      </c>
      <c r="C92" s="117" t="s">
        <v>87</v>
      </c>
      <c r="D92" s="55">
        <v>530</v>
      </c>
      <c r="E92" s="53">
        <v>380</v>
      </c>
      <c r="F92" s="53">
        <v>1</v>
      </c>
      <c r="G92" s="53">
        <v>0</v>
      </c>
      <c r="H92" s="53">
        <v>1</v>
      </c>
      <c r="I92" s="53">
        <v>1</v>
      </c>
      <c r="J92" s="53">
        <v>0</v>
      </c>
      <c r="K92" s="53">
        <v>147</v>
      </c>
    </row>
    <row r="93" spans="2:11" x14ac:dyDescent="0.25">
      <c r="B93" s="51">
        <v>1965</v>
      </c>
      <c r="C93" s="117" t="s">
        <v>54</v>
      </c>
      <c r="D93" s="55">
        <v>1148</v>
      </c>
      <c r="E93" s="53">
        <v>1032</v>
      </c>
      <c r="F93" s="53">
        <v>74</v>
      </c>
      <c r="G93" s="53">
        <v>0</v>
      </c>
      <c r="H93" s="53">
        <v>1</v>
      </c>
      <c r="I93" s="53">
        <v>18</v>
      </c>
      <c r="J93" s="53">
        <v>0</v>
      </c>
      <c r="K93" s="53">
        <v>23</v>
      </c>
    </row>
    <row r="94" spans="2:11" x14ac:dyDescent="0.25">
      <c r="B94" s="51">
        <v>1965</v>
      </c>
      <c r="C94" s="117" t="s">
        <v>88</v>
      </c>
      <c r="D94" s="55">
        <v>1344</v>
      </c>
      <c r="E94" s="53">
        <v>1112</v>
      </c>
      <c r="F94" s="53">
        <v>211</v>
      </c>
      <c r="G94" s="53">
        <v>1</v>
      </c>
      <c r="H94" s="53">
        <v>6</v>
      </c>
      <c r="I94" s="53">
        <v>9</v>
      </c>
      <c r="J94" s="53">
        <v>0</v>
      </c>
      <c r="K94" s="53">
        <v>5</v>
      </c>
    </row>
    <row r="95" spans="2:11" x14ac:dyDescent="0.25">
      <c r="B95" s="51">
        <v>1965</v>
      </c>
      <c r="C95" s="117" t="s">
        <v>69</v>
      </c>
      <c r="D95" s="55">
        <v>1310</v>
      </c>
      <c r="E95" s="53">
        <v>873</v>
      </c>
      <c r="F95" s="53">
        <v>389</v>
      </c>
      <c r="G95" s="53">
        <v>5</v>
      </c>
      <c r="H95" s="53">
        <v>9</v>
      </c>
      <c r="I95" s="53">
        <v>29</v>
      </c>
      <c r="J95" s="53">
        <v>0</v>
      </c>
      <c r="K95" s="53">
        <v>5</v>
      </c>
    </row>
    <row r="96" spans="2:11" x14ac:dyDescent="0.25">
      <c r="B96" s="51">
        <v>1965</v>
      </c>
      <c r="C96" s="117" t="s">
        <v>57</v>
      </c>
      <c r="D96" s="55">
        <v>1438</v>
      </c>
      <c r="E96" s="53">
        <v>843</v>
      </c>
      <c r="F96" s="53">
        <v>531</v>
      </c>
      <c r="G96" s="53">
        <v>10</v>
      </c>
      <c r="H96" s="53">
        <v>17</v>
      </c>
      <c r="I96" s="53">
        <v>30</v>
      </c>
      <c r="J96" s="53">
        <v>0</v>
      </c>
      <c r="K96" s="53">
        <v>7</v>
      </c>
    </row>
    <row r="97" spans="2:11" x14ac:dyDescent="0.25">
      <c r="B97" s="51">
        <v>1965</v>
      </c>
      <c r="C97" s="117" t="s">
        <v>58</v>
      </c>
      <c r="D97" s="55">
        <v>1696</v>
      </c>
      <c r="E97" s="53">
        <v>907</v>
      </c>
      <c r="F97" s="53">
        <v>699</v>
      </c>
      <c r="G97" s="53">
        <v>13</v>
      </c>
      <c r="H97" s="53">
        <v>38</v>
      </c>
      <c r="I97" s="53">
        <v>31</v>
      </c>
      <c r="J97" s="53">
        <v>0</v>
      </c>
      <c r="K97" s="53">
        <v>8</v>
      </c>
    </row>
    <row r="98" spans="2:11" x14ac:dyDescent="0.25">
      <c r="B98" s="51">
        <v>1965</v>
      </c>
      <c r="C98" s="117" t="s">
        <v>59</v>
      </c>
      <c r="D98" s="55">
        <v>1811</v>
      </c>
      <c r="E98" s="53">
        <v>918</v>
      </c>
      <c r="F98" s="53">
        <v>792</v>
      </c>
      <c r="G98" s="53">
        <v>11</v>
      </c>
      <c r="H98" s="53">
        <v>58</v>
      </c>
      <c r="I98" s="53">
        <v>26</v>
      </c>
      <c r="J98" s="53">
        <v>0</v>
      </c>
      <c r="K98" s="53">
        <v>6</v>
      </c>
    </row>
    <row r="99" spans="2:11" x14ac:dyDescent="0.25">
      <c r="B99" s="51">
        <v>1965</v>
      </c>
      <c r="C99" s="117" t="s">
        <v>60</v>
      </c>
      <c r="D99" s="55">
        <v>2061</v>
      </c>
      <c r="E99" s="53">
        <v>1023</v>
      </c>
      <c r="F99" s="53">
        <v>867</v>
      </c>
      <c r="G99" s="53">
        <v>23</v>
      </c>
      <c r="H99" s="53">
        <v>118</v>
      </c>
      <c r="I99" s="53">
        <v>27</v>
      </c>
      <c r="J99" s="53">
        <v>0</v>
      </c>
      <c r="K99" s="53">
        <v>3</v>
      </c>
    </row>
    <row r="100" spans="2:11" x14ac:dyDescent="0.25">
      <c r="B100" s="51">
        <v>1965</v>
      </c>
      <c r="C100" s="117" t="s">
        <v>70</v>
      </c>
      <c r="D100" s="55">
        <v>2648</v>
      </c>
      <c r="E100" s="53">
        <v>1247</v>
      </c>
      <c r="F100" s="53">
        <v>1143</v>
      </c>
      <c r="G100" s="53">
        <v>22</v>
      </c>
      <c r="H100" s="53">
        <v>201</v>
      </c>
      <c r="I100" s="53">
        <v>27</v>
      </c>
      <c r="J100" s="53">
        <v>0</v>
      </c>
      <c r="K100" s="53">
        <v>8</v>
      </c>
    </row>
    <row r="101" spans="2:11" x14ac:dyDescent="0.25">
      <c r="B101" s="51">
        <v>1965</v>
      </c>
      <c r="C101" s="117" t="s">
        <v>71</v>
      </c>
      <c r="D101" s="55">
        <v>2676</v>
      </c>
      <c r="E101" s="53">
        <v>1147</v>
      </c>
      <c r="F101" s="53">
        <v>1153</v>
      </c>
      <c r="G101" s="53">
        <v>27</v>
      </c>
      <c r="H101" s="53">
        <v>327</v>
      </c>
      <c r="I101" s="53">
        <v>19</v>
      </c>
      <c r="J101" s="53">
        <v>0</v>
      </c>
      <c r="K101" s="53">
        <v>3</v>
      </c>
    </row>
    <row r="102" spans="2:11" x14ac:dyDescent="0.25">
      <c r="B102" s="51">
        <v>1965</v>
      </c>
      <c r="C102" s="117" t="s">
        <v>89</v>
      </c>
      <c r="D102" s="55">
        <v>3795</v>
      </c>
      <c r="E102" s="53">
        <v>1692</v>
      </c>
      <c r="F102" s="53">
        <v>1369</v>
      </c>
      <c r="G102" s="53">
        <v>36</v>
      </c>
      <c r="H102" s="53">
        <v>661</v>
      </c>
      <c r="I102" s="53">
        <v>24</v>
      </c>
      <c r="J102" s="53">
        <v>0</v>
      </c>
      <c r="K102" s="53">
        <v>13</v>
      </c>
    </row>
    <row r="103" spans="2:11" x14ac:dyDescent="0.25">
      <c r="B103" s="51">
        <v>1965</v>
      </c>
      <c r="C103" s="117" t="s">
        <v>90</v>
      </c>
      <c r="D103" s="55">
        <v>2950</v>
      </c>
      <c r="E103" s="53">
        <v>1171</v>
      </c>
      <c r="F103" s="53">
        <v>1096</v>
      </c>
      <c r="G103" s="53">
        <v>20</v>
      </c>
      <c r="H103" s="53">
        <v>638</v>
      </c>
      <c r="I103" s="53">
        <v>18</v>
      </c>
      <c r="J103" s="53">
        <v>0</v>
      </c>
      <c r="K103" s="53">
        <v>7</v>
      </c>
    </row>
    <row r="104" spans="2:11" x14ac:dyDescent="0.25">
      <c r="B104" s="51">
        <v>1965</v>
      </c>
      <c r="C104" s="117" t="s">
        <v>91</v>
      </c>
      <c r="D104" s="55">
        <v>2978</v>
      </c>
      <c r="E104" s="53">
        <v>1218</v>
      </c>
      <c r="F104" s="53">
        <v>934</v>
      </c>
      <c r="G104" s="53">
        <v>16</v>
      </c>
      <c r="H104" s="53">
        <v>790</v>
      </c>
      <c r="I104" s="53">
        <v>13</v>
      </c>
      <c r="J104" s="53">
        <v>0</v>
      </c>
      <c r="K104" s="53">
        <v>7</v>
      </c>
    </row>
    <row r="105" spans="2:11" x14ac:dyDescent="0.25">
      <c r="B105" s="51">
        <v>1965</v>
      </c>
      <c r="C105" s="117" t="s">
        <v>41</v>
      </c>
      <c r="D105" s="55">
        <v>2359</v>
      </c>
      <c r="E105" s="53">
        <v>910</v>
      </c>
      <c r="F105" s="53">
        <v>691</v>
      </c>
      <c r="G105" s="53">
        <v>9</v>
      </c>
      <c r="H105" s="53">
        <v>731</v>
      </c>
      <c r="I105" s="53">
        <v>11</v>
      </c>
      <c r="J105" s="53">
        <v>0</v>
      </c>
      <c r="K105" s="53">
        <v>7</v>
      </c>
    </row>
    <row r="106" spans="2:11" x14ac:dyDescent="0.25">
      <c r="B106" s="51">
        <v>1965</v>
      </c>
      <c r="C106" s="117" t="s">
        <v>92</v>
      </c>
      <c r="D106" s="55">
        <v>2346</v>
      </c>
      <c r="E106" s="53">
        <v>996</v>
      </c>
      <c r="F106" s="53">
        <v>495</v>
      </c>
      <c r="G106" s="53">
        <v>7</v>
      </c>
      <c r="H106" s="53">
        <v>829</v>
      </c>
      <c r="I106" s="53">
        <v>13</v>
      </c>
      <c r="J106" s="53">
        <v>0</v>
      </c>
      <c r="K106" s="53">
        <v>6</v>
      </c>
    </row>
    <row r="107" spans="2:11" x14ac:dyDescent="0.25">
      <c r="B107" s="51">
        <v>1965</v>
      </c>
      <c r="C107" s="117" t="s">
        <v>93</v>
      </c>
      <c r="D107" s="55">
        <v>1373</v>
      </c>
      <c r="E107" s="53">
        <v>606</v>
      </c>
      <c r="F107" s="53">
        <v>208</v>
      </c>
      <c r="G107" s="53">
        <v>4</v>
      </c>
      <c r="H107" s="53">
        <v>549</v>
      </c>
      <c r="I107" s="53">
        <v>4</v>
      </c>
      <c r="J107" s="53">
        <v>0</v>
      </c>
      <c r="K107" s="53">
        <v>2</v>
      </c>
    </row>
    <row r="108" spans="2:11" x14ac:dyDescent="0.25">
      <c r="B108" s="51">
        <v>1965</v>
      </c>
      <c r="C108" s="117" t="s">
        <v>94</v>
      </c>
      <c r="D108" s="55">
        <v>962</v>
      </c>
      <c r="E108" s="53">
        <v>440</v>
      </c>
      <c r="F108" s="53">
        <v>131</v>
      </c>
      <c r="G108" s="53">
        <v>3</v>
      </c>
      <c r="H108" s="53">
        <v>380</v>
      </c>
      <c r="I108" s="53">
        <v>7</v>
      </c>
      <c r="J108" s="53">
        <v>0</v>
      </c>
      <c r="K108" s="53">
        <v>1</v>
      </c>
    </row>
    <row r="109" spans="2:11" x14ac:dyDescent="0.25">
      <c r="B109" s="51">
        <v>1965</v>
      </c>
      <c r="C109" s="117" t="s">
        <v>95</v>
      </c>
      <c r="D109" s="55">
        <v>616</v>
      </c>
      <c r="E109" s="53">
        <v>264</v>
      </c>
      <c r="F109" s="53">
        <v>73</v>
      </c>
      <c r="G109" s="53">
        <v>3</v>
      </c>
      <c r="H109" s="53">
        <v>272</v>
      </c>
      <c r="I109" s="53">
        <v>2</v>
      </c>
      <c r="J109" s="53">
        <v>0</v>
      </c>
      <c r="K109" s="53">
        <v>2</v>
      </c>
    </row>
    <row r="110" spans="2:11" x14ac:dyDescent="0.25">
      <c r="B110" s="51">
        <v>1965</v>
      </c>
      <c r="C110" s="118" t="s">
        <v>96</v>
      </c>
      <c r="D110" s="55">
        <v>533</v>
      </c>
      <c r="E110" s="55">
        <v>293</v>
      </c>
      <c r="F110" s="55">
        <v>39</v>
      </c>
      <c r="G110" s="55">
        <v>1</v>
      </c>
      <c r="H110" s="55">
        <v>196</v>
      </c>
      <c r="I110" s="55">
        <v>4</v>
      </c>
      <c r="J110" s="53">
        <v>0</v>
      </c>
      <c r="K110" s="53">
        <v>0</v>
      </c>
    </row>
    <row r="111" spans="2:11" x14ac:dyDescent="0.25">
      <c r="B111" s="50">
        <v>1965</v>
      </c>
      <c r="C111" s="121" t="s">
        <v>62</v>
      </c>
      <c r="D111" s="54">
        <v>2</v>
      </c>
      <c r="E111" s="54">
        <v>1</v>
      </c>
      <c r="F111" s="54">
        <v>0</v>
      </c>
      <c r="G111" s="54">
        <v>0</v>
      </c>
      <c r="H111" s="54">
        <v>0</v>
      </c>
      <c r="I111" s="54">
        <v>0</v>
      </c>
      <c r="J111" s="54">
        <v>0</v>
      </c>
      <c r="K111" s="54">
        <v>1</v>
      </c>
    </row>
    <row r="112" spans="2:11" x14ac:dyDescent="0.25">
      <c r="B112" s="78">
        <v>1966</v>
      </c>
      <c r="C112" s="120" t="s">
        <v>3</v>
      </c>
      <c r="D112" s="78">
        <v>36087</v>
      </c>
      <c r="E112" s="52">
        <v>17903</v>
      </c>
      <c r="F112" s="52">
        <v>11406</v>
      </c>
      <c r="G112" s="52">
        <v>233</v>
      </c>
      <c r="H112" s="52">
        <v>5920</v>
      </c>
      <c r="I112" s="52">
        <v>380</v>
      </c>
      <c r="J112" s="52">
        <v>0</v>
      </c>
      <c r="K112" s="52">
        <v>245</v>
      </c>
    </row>
    <row r="113" spans="2:11" x14ac:dyDescent="0.25">
      <c r="B113" s="51">
        <v>1966</v>
      </c>
      <c r="C113" s="117" t="s">
        <v>87</v>
      </c>
      <c r="D113" s="55">
        <v>521</v>
      </c>
      <c r="E113" s="53">
        <v>345</v>
      </c>
      <c r="F113" s="53">
        <v>4</v>
      </c>
      <c r="G113" s="53">
        <v>0</v>
      </c>
      <c r="H113" s="53">
        <v>1</v>
      </c>
      <c r="I113" s="53">
        <v>1</v>
      </c>
      <c r="J113" s="55">
        <v>0</v>
      </c>
      <c r="K113" s="53">
        <v>170</v>
      </c>
    </row>
    <row r="114" spans="2:11" x14ac:dyDescent="0.25">
      <c r="B114" s="51">
        <v>1966</v>
      </c>
      <c r="C114" s="117" t="s">
        <v>54</v>
      </c>
      <c r="D114" s="55">
        <v>1202</v>
      </c>
      <c r="E114" s="53">
        <v>1105</v>
      </c>
      <c r="F114" s="53">
        <v>84</v>
      </c>
      <c r="G114" s="53">
        <v>0</v>
      </c>
      <c r="H114" s="53">
        <v>3</v>
      </c>
      <c r="I114" s="53">
        <v>5</v>
      </c>
      <c r="J114" s="55">
        <v>0</v>
      </c>
      <c r="K114" s="53">
        <v>5</v>
      </c>
    </row>
    <row r="115" spans="2:11" x14ac:dyDescent="0.25">
      <c r="B115" s="51">
        <v>1966</v>
      </c>
      <c r="C115" s="117" t="s">
        <v>88</v>
      </c>
      <c r="D115" s="55">
        <v>1355</v>
      </c>
      <c r="E115" s="53">
        <v>1126</v>
      </c>
      <c r="F115" s="53">
        <v>205</v>
      </c>
      <c r="G115" s="53">
        <v>1</v>
      </c>
      <c r="H115" s="53">
        <v>3</v>
      </c>
      <c r="I115" s="53">
        <v>20</v>
      </c>
      <c r="J115" s="55">
        <v>0</v>
      </c>
      <c r="K115" s="53">
        <v>0</v>
      </c>
    </row>
    <row r="116" spans="2:11" x14ac:dyDescent="0.25">
      <c r="B116" s="51">
        <v>1966</v>
      </c>
      <c r="C116" s="117" t="s">
        <v>69</v>
      </c>
      <c r="D116" s="55">
        <v>1413</v>
      </c>
      <c r="E116" s="53">
        <v>1001</v>
      </c>
      <c r="F116" s="53">
        <v>367</v>
      </c>
      <c r="G116" s="53">
        <v>9</v>
      </c>
      <c r="H116" s="53">
        <v>9</v>
      </c>
      <c r="I116" s="53">
        <v>23</v>
      </c>
      <c r="J116" s="55">
        <v>0</v>
      </c>
      <c r="K116" s="53">
        <v>4</v>
      </c>
    </row>
    <row r="117" spans="2:11" x14ac:dyDescent="0.25">
      <c r="B117" s="51">
        <v>1966</v>
      </c>
      <c r="C117" s="117" t="s">
        <v>57</v>
      </c>
      <c r="D117" s="55">
        <v>1471</v>
      </c>
      <c r="E117" s="53">
        <v>841</v>
      </c>
      <c r="F117" s="53">
        <v>554</v>
      </c>
      <c r="G117" s="53">
        <v>11</v>
      </c>
      <c r="H117" s="53">
        <v>25</v>
      </c>
      <c r="I117" s="53">
        <v>35</v>
      </c>
      <c r="J117" s="55">
        <v>0</v>
      </c>
      <c r="K117" s="53">
        <v>5</v>
      </c>
    </row>
    <row r="118" spans="2:11" x14ac:dyDescent="0.25">
      <c r="B118" s="51">
        <v>1966</v>
      </c>
      <c r="C118" s="117" t="s">
        <v>58</v>
      </c>
      <c r="D118" s="55">
        <v>1797</v>
      </c>
      <c r="E118" s="53">
        <v>969</v>
      </c>
      <c r="F118" s="53">
        <v>739</v>
      </c>
      <c r="G118" s="53">
        <v>19</v>
      </c>
      <c r="H118" s="53">
        <v>31</v>
      </c>
      <c r="I118" s="53">
        <v>32</v>
      </c>
      <c r="J118" s="55">
        <v>0</v>
      </c>
      <c r="K118" s="53">
        <v>7</v>
      </c>
    </row>
    <row r="119" spans="2:11" x14ac:dyDescent="0.25">
      <c r="B119" s="51">
        <v>1966</v>
      </c>
      <c r="C119" s="117" t="s">
        <v>59</v>
      </c>
      <c r="D119" s="55">
        <v>1757</v>
      </c>
      <c r="E119" s="53">
        <v>925</v>
      </c>
      <c r="F119" s="53">
        <v>727</v>
      </c>
      <c r="G119" s="53">
        <v>20</v>
      </c>
      <c r="H119" s="53">
        <v>52</v>
      </c>
      <c r="I119" s="53">
        <v>28</v>
      </c>
      <c r="J119" s="55">
        <v>0</v>
      </c>
      <c r="K119" s="53">
        <v>5</v>
      </c>
    </row>
    <row r="120" spans="2:11" x14ac:dyDescent="0.25">
      <c r="B120" s="51">
        <v>1966</v>
      </c>
      <c r="C120" s="117" t="s">
        <v>60</v>
      </c>
      <c r="D120" s="55">
        <v>2093</v>
      </c>
      <c r="E120" s="53">
        <v>1018</v>
      </c>
      <c r="F120" s="53">
        <v>901</v>
      </c>
      <c r="G120" s="53">
        <v>27</v>
      </c>
      <c r="H120" s="53">
        <v>105</v>
      </c>
      <c r="I120" s="53">
        <v>34</v>
      </c>
      <c r="J120" s="55">
        <v>0</v>
      </c>
      <c r="K120" s="53">
        <v>8</v>
      </c>
    </row>
    <row r="121" spans="2:11" x14ac:dyDescent="0.25">
      <c r="B121" s="51">
        <v>1966</v>
      </c>
      <c r="C121" s="117" t="s">
        <v>70</v>
      </c>
      <c r="D121" s="55">
        <v>2673</v>
      </c>
      <c r="E121" s="53">
        <v>1222</v>
      </c>
      <c r="F121" s="53">
        <v>1174</v>
      </c>
      <c r="G121" s="53">
        <v>28</v>
      </c>
      <c r="H121" s="53">
        <v>208</v>
      </c>
      <c r="I121" s="53">
        <v>38</v>
      </c>
      <c r="J121" s="55">
        <v>0</v>
      </c>
      <c r="K121" s="53">
        <v>3</v>
      </c>
    </row>
    <row r="122" spans="2:11" x14ac:dyDescent="0.25">
      <c r="B122" s="51">
        <v>1966</v>
      </c>
      <c r="C122" s="117" t="s">
        <v>71</v>
      </c>
      <c r="D122" s="55">
        <v>2915</v>
      </c>
      <c r="E122" s="53">
        <v>1258</v>
      </c>
      <c r="F122" s="53">
        <v>1278</v>
      </c>
      <c r="G122" s="53">
        <v>28</v>
      </c>
      <c r="H122" s="53">
        <v>311</v>
      </c>
      <c r="I122" s="53">
        <v>33</v>
      </c>
      <c r="J122" s="55">
        <v>0</v>
      </c>
      <c r="K122" s="53">
        <v>7</v>
      </c>
    </row>
    <row r="123" spans="2:11" x14ac:dyDescent="0.25">
      <c r="B123" s="51">
        <v>1966</v>
      </c>
      <c r="C123" s="117" t="s">
        <v>89</v>
      </c>
      <c r="D123" s="55">
        <v>3674</v>
      </c>
      <c r="E123" s="53">
        <v>1652</v>
      </c>
      <c r="F123" s="53">
        <v>1404</v>
      </c>
      <c r="G123" s="53">
        <v>23</v>
      </c>
      <c r="H123" s="53">
        <v>568</v>
      </c>
      <c r="I123" s="53">
        <v>22</v>
      </c>
      <c r="J123" s="55">
        <v>0</v>
      </c>
      <c r="K123" s="53">
        <v>5</v>
      </c>
    </row>
    <row r="124" spans="2:11" x14ac:dyDescent="0.25">
      <c r="B124" s="51">
        <v>1966</v>
      </c>
      <c r="C124" s="117" t="s">
        <v>90</v>
      </c>
      <c r="D124" s="55">
        <v>3385</v>
      </c>
      <c r="E124" s="53">
        <v>1416</v>
      </c>
      <c r="F124" s="53">
        <v>1222</v>
      </c>
      <c r="G124" s="53">
        <v>20</v>
      </c>
      <c r="H124" s="53">
        <v>695</v>
      </c>
      <c r="I124" s="53">
        <v>18</v>
      </c>
      <c r="J124" s="55">
        <v>0</v>
      </c>
      <c r="K124" s="53">
        <v>14</v>
      </c>
    </row>
    <row r="125" spans="2:11" x14ac:dyDescent="0.25">
      <c r="B125" s="51">
        <v>1966</v>
      </c>
      <c r="C125" s="117" t="s">
        <v>91</v>
      </c>
      <c r="D125" s="55">
        <v>3053</v>
      </c>
      <c r="E125" s="53">
        <v>1244</v>
      </c>
      <c r="F125" s="53">
        <v>989</v>
      </c>
      <c r="G125" s="53">
        <v>10</v>
      </c>
      <c r="H125" s="53">
        <v>784</v>
      </c>
      <c r="I125" s="53">
        <v>22</v>
      </c>
      <c r="J125" s="55">
        <v>0</v>
      </c>
      <c r="K125" s="53">
        <v>4</v>
      </c>
    </row>
    <row r="126" spans="2:11" x14ac:dyDescent="0.25">
      <c r="B126" s="51">
        <v>1966</v>
      </c>
      <c r="C126" s="117" t="s">
        <v>41</v>
      </c>
      <c r="D126" s="55">
        <v>2609</v>
      </c>
      <c r="E126" s="53">
        <v>1057</v>
      </c>
      <c r="F126" s="53">
        <v>698</v>
      </c>
      <c r="G126" s="53">
        <v>17</v>
      </c>
      <c r="H126" s="53">
        <v>815</v>
      </c>
      <c r="I126" s="53">
        <v>21</v>
      </c>
      <c r="J126" s="55">
        <v>0</v>
      </c>
      <c r="K126" s="53">
        <v>1</v>
      </c>
    </row>
    <row r="127" spans="2:11" x14ac:dyDescent="0.25">
      <c r="B127" s="51">
        <v>1966</v>
      </c>
      <c r="C127" s="117" t="s">
        <v>92</v>
      </c>
      <c r="D127" s="55">
        <v>2393</v>
      </c>
      <c r="E127" s="53">
        <v>1035</v>
      </c>
      <c r="F127" s="53">
        <v>516</v>
      </c>
      <c r="G127" s="53">
        <v>9</v>
      </c>
      <c r="H127" s="53">
        <v>816</v>
      </c>
      <c r="I127" s="53">
        <v>16</v>
      </c>
      <c r="J127" s="55">
        <v>0</v>
      </c>
      <c r="K127" s="53">
        <v>1</v>
      </c>
    </row>
    <row r="128" spans="2:11" x14ac:dyDescent="0.25">
      <c r="B128" s="51">
        <v>1966</v>
      </c>
      <c r="C128" s="117" t="s">
        <v>93</v>
      </c>
      <c r="D128" s="55">
        <v>1622</v>
      </c>
      <c r="E128" s="53">
        <v>660</v>
      </c>
      <c r="F128" s="53">
        <v>296</v>
      </c>
      <c r="G128" s="53">
        <v>6</v>
      </c>
      <c r="H128" s="53">
        <v>649</v>
      </c>
      <c r="I128" s="53">
        <v>11</v>
      </c>
      <c r="J128" s="55">
        <v>0</v>
      </c>
      <c r="K128" s="53">
        <v>0</v>
      </c>
    </row>
    <row r="129" spans="2:11" x14ac:dyDescent="0.25">
      <c r="B129" s="51">
        <v>1966</v>
      </c>
      <c r="C129" s="117" t="s">
        <v>94</v>
      </c>
      <c r="D129" s="55">
        <v>959</v>
      </c>
      <c r="E129" s="53">
        <v>454</v>
      </c>
      <c r="F129" s="53">
        <v>127</v>
      </c>
      <c r="G129" s="53">
        <v>3</v>
      </c>
      <c r="H129" s="53">
        <v>367</v>
      </c>
      <c r="I129" s="53">
        <v>8</v>
      </c>
      <c r="J129" s="55">
        <v>0</v>
      </c>
      <c r="K129" s="53">
        <v>0</v>
      </c>
    </row>
    <row r="130" spans="2:11" x14ac:dyDescent="0.25">
      <c r="B130" s="51">
        <v>1966</v>
      </c>
      <c r="C130" s="117" t="s">
        <v>95</v>
      </c>
      <c r="D130" s="55">
        <v>622</v>
      </c>
      <c r="E130" s="53">
        <v>287</v>
      </c>
      <c r="F130" s="53">
        <v>65</v>
      </c>
      <c r="G130" s="53">
        <v>2</v>
      </c>
      <c r="H130" s="53">
        <v>262</v>
      </c>
      <c r="I130" s="53">
        <v>6</v>
      </c>
      <c r="J130" s="55">
        <v>0</v>
      </c>
      <c r="K130" s="53">
        <v>0</v>
      </c>
    </row>
    <row r="131" spans="2:11" x14ac:dyDescent="0.25">
      <c r="B131" s="51">
        <v>1966</v>
      </c>
      <c r="C131" s="118" t="s">
        <v>96</v>
      </c>
      <c r="D131" s="55">
        <v>566</v>
      </c>
      <c r="E131" s="55">
        <v>287</v>
      </c>
      <c r="F131" s="55">
        <v>55</v>
      </c>
      <c r="G131" s="55">
        <v>0</v>
      </c>
      <c r="H131" s="55">
        <v>216</v>
      </c>
      <c r="I131" s="55">
        <v>7</v>
      </c>
      <c r="J131" s="55">
        <v>0</v>
      </c>
      <c r="K131" s="53">
        <v>1</v>
      </c>
    </row>
    <row r="132" spans="2:11" x14ac:dyDescent="0.25">
      <c r="B132" s="50">
        <v>1966</v>
      </c>
      <c r="C132" s="121" t="s">
        <v>62</v>
      </c>
      <c r="D132" s="54">
        <v>7</v>
      </c>
      <c r="E132" s="54">
        <v>1</v>
      </c>
      <c r="F132" s="54">
        <v>1</v>
      </c>
      <c r="G132" s="54">
        <v>0</v>
      </c>
      <c r="H132" s="54">
        <v>0</v>
      </c>
      <c r="I132" s="54">
        <v>0</v>
      </c>
      <c r="J132" s="54">
        <v>0</v>
      </c>
      <c r="K132" s="54">
        <v>5</v>
      </c>
    </row>
    <row r="133" spans="2:11" x14ac:dyDescent="0.25">
      <c r="B133" s="78">
        <v>1967</v>
      </c>
      <c r="C133" s="120" t="s">
        <v>3</v>
      </c>
      <c r="D133" s="78">
        <v>36210</v>
      </c>
      <c r="E133" s="52">
        <v>17957</v>
      </c>
      <c r="F133" s="52">
        <v>11172</v>
      </c>
      <c r="G133" s="52">
        <v>332</v>
      </c>
      <c r="H133" s="52">
        <v>6070</v>
      </c>
      <c r="I133" s="52">
        <v>291</v>
      </c>
      <c r="J133" s="52">
        <v>0</v>
      </c>
      <c r="K133" s="52">
        <v>388</v>
      </c>
    </row>
    <row r="134" spans="2:11" x14ac:dyDescent="0.25">
      <c r="B134" s="51">
        <v>1967</v>
      </c>
      <c r="C134" s="117" t="s">
        <v>87</v>
      </c>
      <c r="D134" s="55">
        <v>560</v>
      </c>
      <c r="E134" s="53">
        <v>427</v>
      </c>
      <c r="F134" s="53">
        <v>6</v>
      </c>
      <c r="G134" s="53">
        <v>0</v>
      </c>
      <c r="H134" s="53">
        <v>1</v>
      </c>
      <c r="I134" s="53">
        <v>2</v>
      </c>
      <c r="J134" s="55">
        <v>0</v>
      </c>
      <c r="K134" s="53">
        <v>124</v>
      </c>
    </row>
    <row r="135" spans="2:11" x14ac:dyDescent="0.25">
      <c r="B135" s="51">
        <v>1967</v>
      </c>
      <c r="C135" s="117" t="s">
        <v>54</v>
      </c>
      <c r="D135" s="55">
        <v>1175</v>
      </c>
      <c r="E135" s="53">
        <v>1069</v>
      </c>
      <c r="F135" s="53">
        <v>77</v>
      </c>
      <c r="G135" s="53">
        <v>1</v>
      </c>
      <c r="H135" s="53">
        <v>4</v>
      </c>
      <c r="I135" s="53">
        <v>11</v>
      </c>
      <c r="J135" s="55">
        <v>0</v>
      </c>
      <c r="K135" s="53">
        <v>13</v>
      </c>
    </row>
    <row r="136" spans="2:11" x14ac:dyDescent="0.25">
      <c r="B136" s="51">
        <v>1967</v>
      </c>
      <c r="C136" s="117" t="s">
        <v>88</v>
      </c>
      <c r="D136" s="55">
        <v>1362</v>
      </c>
      <c r="E136" s="53">
        <v>1093</v>
      </c>
      <c r="F136" s="53">
        <v>236</v>
      </c>
      <c r="G136" s="53">
        <v>4</v>
      </c>
      <c r="H136" s="53">
        <v>3</v>
      </c>
      <c r="I136" s="53">
        <v>16</v>
      </c>
      <c r="J136" s="55">
        <v>0</v>
      </c>
      <c r="K136" s="53">
        <v>10</v>
      </c>
    </row>
    <row r="137" spans="2:11" x14ac:dyDescent="0.25">
      <c r="B137" s="51">
        <v>1967</v>
      </c>
      <c r="C137" s="117" t="s">
        <v>69</v>
      </c>
      <c r="D137" s="55">
        <v>1294</v>
      </c>
      <c r="E137" s="53">
        <v>884</v>
      </c>
      <c r="F137" s="53">
        <v>350</v>
      </c>
      <c r="G137" s="53">
        <v>6</v>
      </c>
      <c r="H137" s="53">
        <v>17</v>
      </c>
      <c r="I137" s="53">
        <v>23</v>
      </c>
      <c r="J137" s="55">
        <v>0</v>
      </c>
      <c r="K137" s="53">
        <v>14</v>
      </c>
    </row>
    <row r="138" spans="2:11" x14ac:dyDescent="0.25">
      <c r="B138" s="51">
        <v>1967</v>
      </c>
      <c r="C138" s="117" t="s">
        <v>57</v>
      </c>
      <c r="D138" s="55">
        <v>1384</v>
      </c>
      <c r="E138" s="53">
        <v>853</v>
      </c>
      <c r="F138" s="53">
        <v>454</v>
      </c>
      <c r="G138" s="53">
        <v>16</v>
      </c>
      <c r="H138" s="53">
        <v>31</v>
      </c>
      <c r="I138" s="53">
        <v>25</v>
      </c>
      <c r="J138" s="55">
        <v>0</v>
      </c>
      <c r="K138" s="53">
        <v>5</v>
      </c>
    </row>
    <row r="139" spans="2:11" x14ac:dyDescent="0.25">
      <c r="B139" s="51">
        <v>1967</v>
      </c>
      <c r="C139" s="117" t="s">
        <v>58</v>
      </c>
      <c r="D139" s="55">
        <v>1638</v>
      </c>
      <c r="E139" s="53">
        <v>907</v>
      </c>
      <c r="F139" s="53">
        <v>653</v>
      </c>
      <c r="G139" s="53">
        <v>10</v>
      </c>
      <c r="H139" s="53">
        <v>39</v>
      </c>
      <c r="I139" s="53">
        <v>28</v>
      </c>
      <c r="J139" s="55">
        <v>0</v>
      </c>
      <c r="K139" s="53">
        <v>1</v>
      </c>
    </row>
    <row r="140" spans="2:11" x14ac:dyDescent="0.25">
      <c r="B140" s="51">
        <v>1967</v>
      </c>
      <c r="C140" s="117" t="s">
        <v>59</v>
      </c>
      <c r="D140" s="55">
        <v>1854</v>
      </c>
      <c r="E140" s="53">
        <v>981</v>
      </c>
      <c r="F140" s="53">
        <v>731</v>
      </c>
      <c r="G140" s="53">
        <v>23</v>
      </c>
      <c r="H140" s="53">
        <v>87</v>
      </c>
      <c r="I140" s="53">
        <v>22</v>
      </c>
      <c r="J140" s="55">
        <v>0</v>
      </c>
      <c r="K140" s="53">
        <v>10</v>
      </c>
    </row>
    <row r="141" spans="2:11" x14ac:dyDescent="0.25">
      <c r="B141" s="51">
        <v>1967</v>
      </c>
      <c r="C141" s="117" t="s">
        <v>60</v>
      </c>
      <c r="D141" s="55">
        <v>2104</v>
      </c>
      <c r="E141" s="53">
        <v>1005</v>
      </c>
      <c r="F141" s="53">
        <v>950</v>
      </c>
      <c r="G141" s="53">
        <v>25</v>
      </c>
      <c r="H141" s="53">
        <v>102</v>
      </c>
      <c r="I141" s="53">
        <v>22</v>
      </c>
      <c r="J141" s="55">
        <v>0</v>
      </c>
      <c r="K141" s="53">
        <v>0</v>
      </c>
    </row>
    <row r="142" spans="2:11" x14ac:dyDescent="0.25">
      <c r="B142" s="51">
        <v>1967</v>
      </c>
      <c r="C142" s="117" t="s">
        <v>70</v>
      </c>
      <c r="D142" s="55">
        <v>2535</v>
      </c>
      <c r="E142" s="53">
        <v>1206</v>
      </c>
      <c r="F142" s="53">
        <v>1064</v>
      </c>
      <c r="G142" s="53">
        <v>29</v>
      </c>
      <c r="H142" s="53">
        <v>204</v>
      </c>
      <c r="I142" s="53">
        <v>26</v>
      </c>
      <c r="J142" s="55">
        <v>0</v>
      </c>
      <c r="K142" s="53">
        <v>6</v>
      </c>
    </row>
    <row r="143" spans="2:11" x14ac:dyDescent="0.25">
      <c r="B143" s="51">
        <v>1967</v>
      </c>
      <c r="C143" s="117" t="s">
        <v>71</v>
      </c>
      <c r="D143" s="55">
        <v>3151</v>
      </c>
      <c r="E143" s="53">
        <v>1371</v>
      </c>
      <c r="F143" s="53">
        <v>1352</v>
      </c>
      <c r="G143" s="53">
        <v>41</v>
      </c>
      <c r="H143" s="53">
        <v>364</v>
      </c>
      <c r="I143" s="53">
        <v>20</v>
      </c>
      <c r="J143" s="55">
        <v>0</v>
      </c>
      <c r="K143" s="53">
        <v>3</v>
      </c>
    </row>
    <row r="144" spans="2:11" x14ac:dyDescent="0.25">
      <c r="B144" s="51">
        <v>1967</v>
      </c>
      <c r="C144" s="117" t="s">
        <v>89</v>
      </c>
      <c r="D144" s="55">
        <v>3655</v>
      </c>
      <c r="E144" s="53">
        <v>1673</v>
      </c>
      <c r="F144" s="53">
        <v>1337</v>
      </c>
      <c r="G144" s="53">
        <v>43</v>
      </c>
      <c r="H144" s="53">
        <v>568</v>
      </c>
      <c r="I144" s="53">
        <v>26</v>
      </c>
      <c r="J144" s="55">
        <v>0</v>
      </c>
      <c r="K144" s="53">
        <v>8</v>
      </c>
    </row>
    <row r="145" spans="2:11" x14ac:dyDescent="0.25">
      <c r="B145" s="51">
        <v>1967</v>
      </c>
      <c r="C145" s="117" t="s">
        <v>90</v>
      </c>
      <c r="D145" s="55">
        <v>3473</v>
      </c>
      <c r="E145" s="53">
        <v>1467</v>
      </c>
      <c r="F145" s="53">
        <v>1234</v>
      </c>
      <c r="G145" s="53">
        <v>31</v>
      </c>
      <c r="H145" s="53">
        <v>722</v>
      </c>
      <c r="I145" s="53">
        <v>16</v>
      </c>
      <c r="J145" s="55">
        <v>0</v>
      </c>
      <c r="K145" s="53">
        <v>3</v>
      </c>
    </row>
    <row r="146" spans="2:11" x14ac:dyDescent="0.25">
      <c r="B146" s="51">
        <v>1967</v>
      </c>
      <c r="C146" s="117" t="s">
        <v>91</v>
      </c>
      <c r="D146" s="55">
        <v>3083</v>
      </c>
      <c r="E146" s="53">
        <v>1244</v>
      </c>
      <c r="F146" s="53">
        <v>959</v>
      </c>
      <c r="G146" s="53">
        <v>26</v>
      </c>
      <c r="H146" s="53">
        <v>809</v>
      </c>
      <c r="I146" s="53">
        <v>16</v>
      </c>
      <c r="J146" s="55">
        <v>0</v>
      </c>
      <c r="K146" s="53">
        <v>29</v>
      </c>
    </row>
    <row r="147" spans="2:11" x14ac:dyDescent="0.25">
      <c r="B147" s="51">
        <v>1967</v>
      </c>
      <c r="C147" s="117" t="s">
        <v>41</v>
      </c>
      <c r="D147" s="55">
        <v>2605</v>
      </c>
      <c r="E147" s="53">
        <v>1020</v>
      </c>
      <c r="F147" s="53">
        <v>716</v>
      </c>
      <c r="G147" s="53">
        <v>19</v>
      </c>
      <c r="H147" s="53">
        <v>824</v>
      </c>
      <c r="I147" s="53">
        <v>15</v>
      </c>
      <c r="J147" s="55">
        <v>0</v>
      </c>
      <c r="K147" s="53">
        <v>11</v>
      </c>
    </row>
    <row r="148" spans="2:11" x14ac:dyDescent="0.25">
      <c r="B148" s="51">
        <v>1967</v>
      </c>
      <c r="C148" s="117" t="s">
        <v>92</v>
      </c>
      <c r="D148" s="55">
        <v>2372</v>
      </c>
      <c r="E148" s="53">
        <v>1022</v>
      </c>
      <c r="F148" s="53">
        <v>463</v>
      </c>
      <c r="G148" s="53">
        <v>11</v>
      </c>
      <c r="H148" s="53">
        <v>846</v>
      </c>
      <c r="I148" s="53">
        <v>8</v>
      </c>
      <c r="J148" s="55">
        <v>0</v>
      </c>
      <c r="K148" s="53">
        <v>22</v>
      </c>
    </row>
    <row r="149" spans="2:11" x14ac:dyDescent="0.25">
      <c r="B149" s="51">
        <v>1967</v>
      </c>
      <c r="C149" s="117" t="s">
        <v>93</v>
      </c>
      <c r="D149" s="55">
        <v>1487</v>
      </c>
      <c r="E149" s="53">
        <v>620</v>
      </c>
      <c r="F149" s="53">
        <v>283</v>
      </c>
      <c r="G149" s="53">
        <v>3</v>
      </c>
      <c r="H149" s="53">
        <v>566</v>
      </c>
      <c r="I149" s="53">
        <v>6</v>
      </c>
      <c r="J149" s="55">
        <v>0</v>
      </c>
      <c r="K149" s="53">
        <v>9</v>
      </c>
    </row>
    <row r="150" spans="2:11" x14ac:dyDescent="0.25">
      <c r="B150" s="51">
        <v>1967</v>
      </c>
      <c r="C150" s="117" t="s">
        <v>94</v>
      </c>
      <c r="D150" s="55">
        <v>1083</v>
      </c>
      <c r="E150" s="53">
        <v>449</v>
      </c>
      <c r="F150" s="53">
        <v>142</v>
      </c>
      <c r="G150" s="53">
        <v>21</v>
      </c>
      <c r="H150" s="53">
        <v>400</v>
      </c>
      <c r="I150" s="53">
        <v>5</v>
      </c>
      <c r="J150" s="55">
        <v>0</v>
      </c>
      <c r="K150" s="53">
        <v>66</v>
      </c>
    </row>
    <row r="151" spans="2:11" x14ac:dyDescent="0.25">
      <c r="B151" s="51">
        <v>1967</v>
      </c>
      <c r="C151" s="117" t="s">
        <v>95</v>
      </c>
      <c r="D151" s="55">
        <v>756</v>
      </c>
      <c r="E151" s="53">
        <v>355</v>
      </c>
      <c r="F151" s="53">
        <v>104</v>
      </c>
      <c r="G151" s="53">
        <v>15</v>
      </c>
      <c r="H151" s="53">
        <v>244</v>
      </c>
      <c r="I151" s="53">
        <v>2</v>
      </c>
      <c r="J151" s="55">
        <v>0</v>
      </c>
      <c r="K151" s="53">
        <v>36</v>
      </c>
    </row>
    <row r="152" spans="2:11" x14ac:dyDescent="0.25">
      <c r="B152" s="51">
        <v>1967</v>
      </c>
      <c r="C152" s="118" t="s">
        <v>96</v>
      </c>
      <c r="D152" s="55">
        <v>598</v>
      </c>
      <c r="E152" s="55">
        <v>298</v>
      </c>
      <c r="F152" s="55">
        <v>59</v>
      </c>
      <c r="G152" s="55">
        <v>5</v>
      </c>
      <c r="H152" s="55">
        <v>225</v>
      </c>
      <c r="I152" s="55">
        <v>2</v>
      </c>
      <c r="J152" s="55">
        <v>0</v>
      </c>
      <c r="K152" s="53">
        <v>9</v>
      </c>
    </row>
    <row r="153" spans="2:11" x14ac:dyDescent="0.25">
      <c r="B153" s="50">
        <v>1967</v>
      </c>
      <c r="C153" s="121" t="s">
        <v>62</v>
      </c>
      <c r="D153" s="54">
        <v>41</v>
      </c>
      <c r="E153" s="54">
        <v>13</v>
      </c>
      <c r="F153" s="54">
        <v>2</v>
      </c>
      <c r="G153" s="54">
        <v>3</v>
      </c>
      <c r="H153" s="54">
        <v>14</v>
      </c>
      <c r="I153" s="54">
        <v>0</v>
      </c>
      <c r="J153" s="54">
        <v>0</v>
      </c>
      <c r="K153" s="54">
        <v>9</v>
      </c>
    </row>
    <row r="154" spans="2:11" x14ac:dyDescent="0.25">
      <c r="B154" s="78">
        <v>1968</v>
      </c>
      <c r="C154" s="120" t="s">
        <v>3</v>
      </c>
      <c r="D154" s="78">
        <v>38038</v>
      </c>
      <c r="E154" s="52">
        <v>18799</v>
      </c>
      <c r="F154" s="52">
        <v>12084</v>
      </c>
      <c r="G154" s="52">
        <v>349</v>
      </c>
      <c r="H154" s="52">
        <v>6325</v>
      </c>
      <c r="I154" s="52">
        <v>320</v>
      </c>
      <c r="J154" s="52">
        <v>0</v>
      </c>
      <c r="K154" s="52">
        <v>161</v>
      </c>
    </row>
    <row r="155" spans="2:11" x14ac:dyDescent="0.25">
      <c r="B155" s="51">
        <v>1968</v>
      </c>
      <c r="C155" s="117" t="s">
        <v>87</v>
      </c>
      <c r="D155" s="55">
        <v>539</v>
      </c>
      <c r="E155" s="53">
        <v>428</v>
      </c>
      <c r="F155" s="53">
        <v>3</v>
      </c>
      <c r="G155" s="53">
        <v>0</v>
      </c>
      <c r="H155" s="53">
        <v>0</v>
      </c>
      <c r="I155" s="53">
        <v>1</v>
      </c>
      <c r="J155" s="55">
        <v>0</v>
      </c>
      <c r="K155" s="53">
        <v>107</v>
      </c>
    </row>
    <row r="156" spans="2:11" x14ac:dyDescent="0.25">
      <c r="B156" s="51">
        <v>1968</v>
      </c>
      <c r="C156" s="117" t="s">
        <v>54</v>
      </c>
      <c r="D156" s="55">
        <v>1252</v>
      </c>
      <c r="E156" s="53">
        <v>1176</v>
      </c>
      <c r="F156" s="53">
        <v>65</v>
      </c>
      <c r="G156" s="53">
        <v>0</v>
      </c>
      <c r="H156" s="53">
        <v>1</v>
      </c>
      <c r="I156" s="53">
        <v>7</v>
      </c>
      <c r="J156" s="55">
        <v>0</v>
      </c>
      <c r="K156" s="53">
        <v>3</v>
      </c>
    </row>
    <row r="157" spans="2:11" x14ac:dyDescent="0.25">
      <c r="B157" s="51">
        <v>1968</v>
      </c>
      <c r="C157" s="117" t="s">
        <v>88</v>
      </c>
      <c r="D157" s="55">
        <v>1332</v>
      </c>
      <c r="E157" s="53">
        <v>1078</v>
      </c>
      <c r="F157" s="53">
        <v>234</v>
      </c>
      <c r="G157" s="53">
        <v>0</v>
      </c>
      <c r="H157" s="53">
        <v>2</v>
      </c>
      <c r="I157" s="53">
        <v>14</v>
      </c>
      <c r="J157" s="55">
        <v>0</v>
      </c>
      <c r="K157" s="53">
        <v>4</v>
      </c>
    </row>
    <row r="158" spans="2:11" x14ac:dyDescent="0.25">
      <c r="B158" s="51">
        <v>1968</v>
      </c>
      <c r="C158" s="117" t="s">
        <v>69</v>
      </c>
      <c r="D158" s="55">
        <v>1322</v>
      </c>
      <c r="E158" s="53">
        <v>890</v>
      </c>
      <c r="F158" s="53">
        <v>397</v>
      </c>
      <c r="G158" s="53">
        <v>6</v>
      </c>
      <c r="H158" s="53">
        <v>6</v>
      </c>
      <c r="I158" s="53">
        <v>21</v>
      </c>
      <c r="J158" s="55">
        <v>0</v>
      </c>
      <c r="K158" s="53">
        <v>2</v>
      </c>
    </row>
    <row r="159" spans="2:11" x14ac:dyDescent="0.25">
      <c r="B159" s="51">
        <v>1968</v>
      </c>
      <c r="C159" s="117" t="s">
        <v>57</v>
      </c>
      <c r="D159" s="55">
        <v>1376</v>
      </c>
      <c r="E159" s="53">
        <v>829</v>
      </c>
      <c r="F159" s="53">
        <v>491</v>
      </c>
      <c r="G159" s="53">
        <v>8</v>
      </c>
      <c r="H159" s="53">
        <v>16</v>
      </c>
      <c r="I159" s="53">
        <v>28</v>
      </c>
      <c r="J159" s="55">
        <v>0</v>
      </c>
      <c r="K159" s="53">
        <v>4</v>
      </c>
    </row>
    <row r="160" spans="2:11" x14ac:dyDescent="0.25">
      <c r="B160" s="51">
        <v>1968</v>
      </c>
      <c r="C160" s="117" t="s">
        <v>58</v>
      </c>
      <c r="D160" s="55">
        <v>1753</v>
      </c>
      <c r="E160" s="53">
        <v>987</v>
      </c>
      <c r="F160" s="53">
        <v>693</v>
      </c>
      <c r="G160" s="53">
        <v>17</v>
      </c>
      <c r="H160" s="53">
        <v>37</v>
      </c>
      <c r="I160" s="53">
        <v>18</v>
      </c>
      <c r="J160" s="55">
        <v>0</v>
      </c>
      <c r="K160" s="53">
        <v>1</v>
      </c>
    </row>
    <row r="161" spans="2:11" x14ac:dyDescent="0.25">
      <c r="B161" s="51">
        <v>1968</v>
      </c>
      <c r="C161" s="117" t="s">
        <v>59</v>
      </c>
      <c r="D161" s="55">
        <v>1864</v>
      </c>
      <c r="E161" s="53">
        <v>917</v>
      </c>
      <c r="F161" s="53">
        <v>813</v>
      </c>
      <c r="G161" s="53">
        <v>24</v>
      </c>
      <c r="H161" s="53">
        <v>69</v>
      </c>
      <c r="I161" s="53">
        <v>37</v>
      </c>
      <c r="J161" s="55">
        <v>0</v>
      </c>
      <c r="K161" s="53">
        <v>4</v>
      </c>
    </row>
    <row r="162" spans="2:11" x14ac:dyDescent="0.25">
      <c r="B162" s="51">
        <v>1968</v>
      </c>
      <c r="C162" s="117" t="s">
        <v>60</v>
      </c>
      <c r="D162" s="55">
        <v>2145</v>
      </c>
      <c r="E162" s="53">
        <v>1056</v>
      </c>
      <c r="F162" s="53">
        <v>941</v>
      </c>
      <c r="G162" s="53">
        <v>23</v>
      </c>
      <c r="H162" s="53">
        <v>94</v>
      </c>
      <c r="I162" s="53">
        <v>29</v>
      </c>
      <c r="J162" s="55">
        <v>0</v>
      </c>
      <c r="K162" s="53">
        <v>2</v>
      </c>
    </row>
    <row r="163" spans="2:11" x14ac:dyDescent="0.25">
      <c r="B163" s="51">
        <v>1968</v>
      </c>
      <c r="C163" s="117" t="s">
        <v>70</v>
      </c>
      <c r="D163" s="55">
        <v>2658</v>
      </c>
      <c r="E163" s="53">
        <v>1226</v>
      </c>
      <c r="F163" s="53">
        <v>1163</v>
      </c>
      <c r="G163" s="53">
        <v>27</v>
      </c>
      <c r="H163" s="53">
        <v>210</v>
      </c>
      <c r="I163" s="53">
        <v>28</v>
      </c>
      <c r="J163" s="55">
        <v>0</v>
      </c>
      <c r="K163" s="53">
        <v>4</v>
      </c>
    </row>
    <row r="164" spans="2:11" x14ac:dyDescent="0.25">
      <c r="B164" s="51">
        <v>1968</v>
      </c>
      <c r="C164" s="117" t="s">
        <v>71</v>
      </c>
      <c r="D164" s="55">
        <v>3268</v>
      </c>
      <c r="E164" s="53">
        <v>1386</v>
      </c>
      <c r="F164" s="53">
        <v>1465</v>
      </c>
      <c r="G164" s="53">
        <v>42</v>
      </c>
      <c r="H164" s="53">
        <v>345</v>
      </c>
      <c r="I164" s="53">
        <v>27</v>
      </c>
      <c r="J164" s="55">
        <v>0</v>
      </c>
      <c r="K164" s="53">
        <v>3</v>
      </c>
    </row>
    <row r="165" spans="2:11" x14ac:dyDescent="0.25">
      <c r="B165" s="51">
        <v>1968</v>
      </c>
      <c r="C165" s="117" t="s">
        <v>89</v>
      </c>
      <c r="D165" s="55">
        <v>4197</v>
      </c>
      <c r="E165" s="53">
        <v>1942</v>
      </c>
      <c r="F165" s="53">
        <v>1509</v>
      </c>
      <c r="G165" s="53">
        <v>40</v>
      </c>
      <c r="H165" s="53">
        <v>687</v>
      </c>
      <c r="I165" s="53">
        <v>17</v>
      </c>
      <c r="J165" s="55">
        <v>0</v>
      </c>
      <c r="K165" s="53">
        <v>2</v>
      </c>
    </row>
    <row r="166" spans="2:11" x14ac:dyDescent="0.25">
      <c r="B166" s="51">
        <v>1968</v>
      </c>
      <c r="C166" s="117" t="s">
        <v>90</v>
      </c>
      <c r="D166" s="55">
        <v>3870</v>
      </c>
      <c r="E166" s="53">
        <v>1660</v>
      </c>
      <c r="F166" s="53">
        <v>1393</v>
      </c>
      <c r="G166" s="53">
        <v>35</v>
      </c>
      <c r="H166" s="53">
        <v>742</v>
      </c>
      <c r="I166" s="53">
        <v>35</v>
      </c>
      <c r="J166" s="55">
        <v>0</v>
      </c>
      <c r="K166" s="53">
        <v>5</v>
      </c>
    </row>
    <row r="167" spans="2:11" x14ac:dyDescent="0.25">
      <c r="B167" s="51">
        <v>1968</v>
      </c>
      <c r="C167" s="117" t="s">
        <v>91</v>
      </c>
      <c r="D167" s="55">
        <v>3170</v>
      </c>
      <c r="E167" s="53">
        <v>1336</v>
      </c>
      <c r="F167" s="53">
        <v>984</v>
      </c>
      <c r="G167" s="53">
        <v>39</v>
      </c>
      <c r="H167" s="53">
        <v>797</v>
      </c>
      <c r="I167" s="53">
        <v>9</v>
      </c>
      <c r="J167" s="55">
        <v>0</v>
      </c>
      <c r="K167" s="53">
        <v>5</v>
      </c>
    </row>
    <row r="168" spans="2:11" x14ac:dyDescent="0.25">
      <c r="B168" s="51">
        <v>1968</v>
      </c>
      <c r="C168" s="117" t="s">
        <v>41</v>
      </c>
      <c r="D168" s="55">
        <v>2886</v>
      </c>
      <c r="E168" s="53">
        <v>1129</v>
      </c>
      <c r="F168" s="53">
        <v>857</v>
      </c>
      <c r="G168" s="53">
        <v>29</v>
      </c>
      <c r="H168" s="53">
        <v>855</v>
      </c>
      <c r="I168" s="53">
        <v>10</v>
      </c>
      <c r="J168" s="55">
        <v>0</v>
      </c>
      <c r="K168" s="53">
        <v>6</v>
      </c>
    </row>
    <row r="169" spans="2:11" x14ac:dyDescent="0.25">
      <c r="B169" s="51">
        <v>1968</v>
      </c>
      <c r="C169" s="117" t="s">
        <v>92</v>
      </c>
      <c r="D169" s="55">
        <v>2607</v>
      </c>
      <c r="E169" s="53">
        <v>1091</v>
      </c>
      <c r="F169" s="53">
        <v>539</v>
      </c>
      <c r="G169" s="53">
        <v>20</v>
      </c>
      <c r="H169" s="53">
        <v>931</v>
      </c>
      <c r="I169" s="53">
        <v>22</v>
      </c>
      <c r="J169" s="55">
        <v>0</v>
      </c>
      <c r="K169" s="53">
        <v>4</v>
      </c>
    </row>
    <row r="170" spans="2:11" x14ac:dyDescent="0.25">
      <c r="B170" s="51">
        <v>1968</v>
      </c>
      <c r="C170" s="117" t="s">
        <v>93</v>
      </c>
      <c r="D170" s="55">
        <v>1616</v>
      </c>
      <c r="E170" s="53">
        <v>648</v>
      </c>
      <c r="F170" s="53">
        <v>269</v>
      </c>
      <c r="G170" s="53">
        <v>23</v>
      </c>
      <c r="H170" s="53">
        <v>667</v>
      </c>
      <c r="I170" s="53">
        <v>8</v>
      </c>
      <c r="J170" s="55">
        <v>0</v>
      </c>
      <c r="K170" s="53">
        <v>1</v>
      </c>
    </row>
    <row r="171" spans="2:11" x14ac:dyDescent="0.25">
      <c r="B171" s="51">
        <v>1968</v>
      </c>
      <c r="C171" s="117" t="s">
        <v>94</v>
      </c>
      <c r="D171" s="55">
        <v>955</v>
      </c>
      <c r="E171" s="53">
        <v>413</v>
      </c>
      <c r="F171" s="53">
        <v>139</v>
      </c>
      <c r="G171" s="53">
        <v>5</v>
      </c>
      <c r="H171" s="53">
        <v>393</v>
      </c>
      <c r="I171" s="53">
        <v>4</v>
      </c>
      <c r="J171" s="55">
        <v>0</v>
      </c>
      <c r="K171" s="53">
        <v>1</v>
      </c>
    </row>
    <row r="172" spans="2:11" x14ac:dyDescent="0.25">
      <c r="B172" s="51">
        <v>1968</v>
      </c>
      <c r="C172" s="117" t="s">
        <v>95</v>
      </c>
      <c r="D172" s="55">
        <v>666</v>
      </c>
      <c r="E172" s="53">
        <v>317</v>
      </c>
      <c r="F172" s="53">
        <v>79</v>
      </c>
      <c r="G172" s="53">
        <v>7</v>
      </c>
      <c r="H172" s="53">
        <v>259</v>
      </c>
      <c r="I172" s="53">
        <v>4</v>
      </c>
      <c r="J172" s="55">
        <v>0</v>
      </c>
      <c r="K172" s="53">
        <v>0</v>
      </c>
    </row>
    <row r="173" spans="2:11" x14ac:dyDescent="0.25">
      <c r="B173" s="51">
        <v>1968</v>
      </c>
      <c r="C173" s="118" t="s">
        <v>96</v>
      </c>
      <c r="D173" s="55">
        <v>557</v>
      </c>
      <c r="E173" s="55">
        <v>287</v>
      </c>
      <c r="F173" s="55">
        <v>50</v>
      </c>
      <c r="G173" s="55">
        <v>4</v>
      </c>
      <c r="H173" s="55">
        <v>214</v>
      </c>
      <c r="I173" s="55">
        <v>1</v>
      </c>
      <c r="J173" s="55">
        <v>0</v>
      </c>
      <c r="K173" s="53">
        <v>1</v>
      </c>
    </row>
    <row r="174" spans="2:11" x14ac:dyDescent="0.25">
      <c r="B174" s="50">
        <v>1968</v>
      </c>
      <c r="C174" s="121" t="s">
        <v>62</v>
      </c>
      <c r="D174" s="54">
        <v>5</v>
      </c>
      <c r="E174" s="54">
        <v>3</v>
      </c>
      <c r="F174" s="54">
        <v>0</v>
      </c>
      <c r="G174" s="54">
        <v>0</v>
      </c>
      <c r="H174" s="54">
        <v>0</v>
      </c>
      <c r="I174" s="54">
        <v>0</v>
      </c>
      <c r="J174" s="54">
        <v>0</v>
      </c>
      <c r="K174" s="54">
        <v>2</v>
      </c>
    </row>
    <row r="175" spans="2:11" x14ac:dyDescent="0.25">
      <c r="B175" s="78">
        <v>1969</v>
      </c>
      <c r="C175" s="120" t="s">
        <v>3</v>
      </c>
      <c r="D175" s="78">
        <v>41033</v>
      </c>
      <c r="E175" s="52">
        <v>20216</v>
      </c>
      <c r="F175" s="52">
        <v>13018</v>
      </c>
      <c r="G175" s="52">
        <v>344</v>
      </c>
      <c r="H175" s="52">
        <v>6972</v>
      </c>
      <c r="I175" s="52">
        <v>318</v>
      </c>
      <c r="J175" s="52">
        <v>0</v>
      </c>
      <c r="K175" s="52">
        <v>165</v>
      </c>
    </row>
    <row r="176" spans="2:11" x14ac:dyDescent="0.25">
      <c r="B176" s="51">
        <v>1969</v>
      </c>
      <c r="C176" s="117" t="s">
        <v>87</v>
      </c>
      <c r="D176" s="55">
        <v>716</v>
      </c>
      <c r="E176" s="53">
        <v>517</v>
      </c>
      <c r="F176" s="53">
        <v>23</v>
      </c>
      <c r="G176" s="53">
        <v>1</v>
      </c>
      <c r="H176" s="53">
        <v>62</v>
      </c>
      <c r="I176" s="53">
        <v>3</v>
      </c>
      <c r="J176" s="53">
        <v>0</v>
      </c>
      <c r="K176" s="53">
        <v>110</v>
      </c>
    </row>
    <row r="177" spans="2:11" x14ac:dyDescent="0.25">
      <c r="B177" s="51">
        <v>1969</v>
      </c>
      <c r="C177" s="117" t="s">
        <v>54</v>
      </c>
      <c r="D177" s="55">
        <v>1521</v>
      </c>
      <c r="E177" s="53">
        <v>1333</v>
      </c>
      <c r="F177" s="53">
        <v>117</v>
      </c>
      <c r="G177" s="53">
        <v>0</v>
      </c>
      <c r="H177" s="53">
        <v>40</v>
      </c>
      <c r="I177" s="53">
        <v>8</v>
      </c>
      <c r="J177" s="53">
        <v>0</v>
      </c>
      <c r="K177" s="53">
        <v>23</v>
      </c>
    </row>
    <row r="178" spans="2:11" x14ac:dyDescent="0.25">
      <c r="B178" s="51">
        <v>1969</v>
      </c>
      <c r="C178" s="117" t="s">
        <v>88</v>
      </c>
      <c r="D178" s="55">
        <v>1613</v>
      </c>
      <c r="E178" s="53">
        <v>1269</v>
      </c>
      <c r="F178" s="53">
        <v>293</v>
      </c>
      <c r="G178" s="53">
        <v>8</v>
      </c>
      <c r="H178" s="53">
        <v>30</v>
      </c>
      <c r="I178" s="53">
        <v>8</v>
      </c>
      <c r="J178" s="53">
        <v>0</v>
      </c>
      <c r="K178" s="53">
        <v>5</v>
      </c>
    </row>
    <row r="179" spans="2:11" x14ac:dyDescent="0.25">
      <c r="B179" s="51">
        <v>1969</v>
      </c>
      <c r="C179" s="117" t="s">
        <v>69</v>
      </c>
      <c r="D179" s="55">
        <v>1451</v>
      </c>
      <c r="E179" s="53">
        <v>948</v>
      </c>
      <c r="F179" s="53">
        <v>458</v>
      </c>
      <c r="G179" s="53">
        <v>11</v>
      </c>
      <c r="H179" s="53">
        <v>5</v>
      </c>
      <c r="I179" s="53">
        <v>28</v>
      </c>
      <c r="J179" s="53">
        <v>0</v>
      </c>
      <c r="K179" s="53">
        <v>1</v>
      </c>
    </row>
    <row r="180" spans="2:11" x14ac:dyDescent="0.25">
      <c r="B180" s="51">
        <v>1969</v>
      </c>
      <c r="C180" s="117" t="s">
        <v>57</v>
      </c>
      <c r="D180" s="55">
        <v>1465</v>
      </c>
      <c r="E180" s="53">
        <v>882</v>
      </c>
      <c r="F180" s="53">
        <v>527</v>
      </c>
      <c r="G180" s="53">
        <v>8</v>
      </c>
      <c r="H180" s="53">
        <v>15</v>
      </c>
      <c r="I180" s="53">
        <v>31</v>
      </c>
      <c r="J180" s="53">
        <v>0</v>
      </c>
      <c r="K180" s="53">
        <v>2</v>
      </c>
    </row>
    <row r="181" spans="2:11" x14ac:dyDescent="0.25">
      <c r="B181" s="51">
        <v>1969</v>
      </c>
      <c r="C181" s="117" t="s">
        <v>58</v>
      </c>
      <c r="D181" s="55">
        <v>1769</v>
      </c>
      <c r="E181" s="53">
        <v>1005</v>
      </c>
      <c r="F181" s="53">
        <v>690</v>
      </c>
      <c r="G181" s="53">
        <v>19</v>
      </c>
      <c r="H181" s="53">
        <v>26</v>
      </c>
      <c r="I181" s="53">
        <v>25</v>
      </c>
      <c r="J181" s="53">
        <v>0</v>
      </c>
      <c r="K181" s="53">
        <v>4</v>
      </c>
    </row>
    <row r="182" spans="2:11" x14ac:dyDescent="0.25">
      <c r="B182" s="51">
        <v>1969</v>
      </c>
      <c r="C182" s="117" t="s">
        <v>59</v>
      </c>
      <c r="D182" s="55">
        <v>1935</v>
      </c>
      <c r="E182" s="53">
        <v>991</v>
      </c>
      <c r="F182" s="53">
        <v>818</v>
      </c>
      <c r="G182" s="53">
        <v>22</v>
      </c>
      <c r="H182" s="53">
        <v>69</v>
      </c>
      <c r="I182" s="53">
        <v>34</v>
      </c>
      <c r="J182" s="53">
        <v>0</v>
      </c>
      <c r="K182" s="53">
        <v>1</v>
      </c>
    </row>
    <row r="183" spans="2:11" x14ac:dyDescent="0.25">
      <c r="B183" s="51">
        <v>1969</v>
      </c>
      <c r="C183" s="117" t="s">
        <v>60</v>
      </c>
      <c r="D183" s="55">
        <v>2280</v>
      </c>
      <c r="E183" s="53">
        <v>1122</v>
      </c>
      <c r="F183" s="53">
        <v>1019</v>
      </c>
      <c r="G183" s="53">
        <v>31</v>
      </c>
      <c r="H183" s="53">
        <v>80</v>
      </c>
      <c r="I183" s="53">
        <v>28</v>
      </c>
      <c r="J183" s="53">
        <v>0</v>
      </c>
      <c r="K183" s="53">
        <v>0</v>
      </c>
    </row>
    <row r="184" spans="2:11" x14ac:dyDescent="0.25">
      <c r="B184" s="51">
        <v>1969</v>
      </c>
      <c r="C184" s="117" t="s">
        <v>70</v>
      </c>
      <c r="D184" s="55">
        <v>2673</v>
      </c>
      <c r="E184" s="53">
        <v>1239</v>
      </c>
      <c r="F184" s="53">
        <v>1166</v>
      </c>
      <c r="G184" s="53">
        <v>35</v>
      </c>
      <c r="H184" s="53">
        <v>194</v>
      </c>
      <c r="I184" s="53">
        <v>35</v>
      </c>
      <c r="J184" s="53">
        <v>0</v>
      </c>
      <c r="K184" s="53">
        <v>4</v>
      </c>
    </row>
    <row r="185" spans="2:11" x14ac:dyDescent="0.25">
      <c r="B185" s="51">
        <v>1969</v>
      </c>
      <c r="C185" s="117" t="s">
        <v>71</v>
      </c>
      <c r="D185" s="55">
        <v>3478</v>
      </c>
      <c r="E185" s="53">
        <v>1549</v>
      </c>
      <c r="F185" s="53">
        <v>1475</v>
      </c>
      <c r="G185" s="53">
        <v>47</v>
      </c>
      <c r="H185" s="53">
        <v>370</v>
      </c>
      <c r="I185" s="53">
        <v>31</v>
      </c>
      <c r="J185" s="53">
        <v>0</v>
      </c>
      <c r="K185" s="53">
        <v>6</v>
      </c>
    </row>
    <row r="186" spans="2:11" x14ac:dyDescent="0.25">
      <c r="B186" s="51">
        <v>1969</v>
      </c>
      <c r="C186" s="117" t="s">
        <v>89</v>
      </c>
      <c r="D186" s="55">
        <v>4269</v>
      </c>
      <c r="E186" s="53">
        <v>1890</v>
      </c>
      <c r="F186" s="53">
        <v>1632</v>
      </c>
      <c r="G186" s="53">
        <v>42</v>
      </c>
      <c r="H186" s="53">
        <v>683</v>
      </c>
      <c r="I186" s="53">
        <v>21</v>
      </c>
      <c r="J186" s="53">
        <v>0</v>
      </c>
      <c r="K186" s="53">
        <v>1</v>
      </c>
    </row>
    <row r="187" spans="2:11" x14ac:dyDescent="0.25">
      <c r="B187" s="51">
        <v>1969</v>
      </c>
      <c r="C187" s="117" t="s">
        <v>90</v>
      </c>
      <c r="D187" s="55">
        <v>4143</v>
      </c>
      <c r="E187" s="53">
        <v>1706</v>
      </c>
      <c r="F187" s="53">
        <v>1592</v>
      </c>
      <c r="G187" s="53">
        <v>51</v>
      </c>
      <c r="H187" s="53">
        <v>772</v>
      </c>
      <c r="I187" s="53">
        <v>21</v>
      </c>
      <c r="J187" s="53">
        <v>0</v>
      </c>
      <c r="K187" s="53">
        <v>1</v>
      </c>
    </row>
    <row r="188" spans="2:11" x14ac:dyDescent="0.25">
      <c r="B188" s="51">
        <v>1969</v>
      </c>
      <c r="C188" s="117" t="s">
        <v>91</v>
      </c>
      <c r="D188" s="55">
        <v>3444</v>
      </c>
      <c r="E188" s="53">
        <v>1415</v>
      </c>
      <c r="F188" s="53">
        <v>1122</v>
      </c>
      <c r="G188" s="53">
        <v>27</v>
      </c>
      <c r="H188" s="53">
        <v>859</v>
      </c>
      <c r="I188" s="53">
        <v>19</v>
      </c>
      <c r="J188" s="53">
        <v>0</v>
      </c>
      <c r="K188" s="53">
        <v>2</v>
      </c>
    </row>
    <row r="189" spans="2:11" x14ac:dyDescent="0.25">
      <c r="B189" s="51">
        <v>1969</v>
      </c>
      <c r="C189" s="117" t="s">
        <v>41</v>
      </c>
      <c r="D189" s="55">
        <v>2989</v>
      </c>
      <c r="E189" s="53">
        <v>1184</v>
      </c>
      <c r="F189" s="53">
        <v>871</v>
      </c>
      <c r="G189" s="53">
        <v>14</v>
      </c>
      <c r="H189" s="53">
        <v>906</v>
      </c>
      <c r="I189" s="53">
        <v>13</v>
      </c>
      <c r="J189" s="53">
        <v>0</v>
      </c>
      <c r="K189" s="53">
        <v>1</v>
      </c>
    </row>
    <row r="190" spans="2:11" x14ac:dyDescent="0.25">
      <c r="B190" s="51">
        <v>1969</v>
      </c>
      <c r="C190" s="117" t="s">
        <v>92</v>
      </c>
      <c r="D190" s="55">
        <v>2586</v>
      </c>
      <c r="E190" s="53">
        <v>1082</v>
      </c>
      <c r="F190" s="53">
        <v>592</v>
      </c>
      <c r="G190" s="53">
        <v>10</v>
      </c>
      <c r="H190" s="53">
        <v>897</v>
      </c>
      <c r="I190" s="53">
        <v>5</v>
      </c>
      <c r="J190" s="53">
        <v>0</v>
      </c>
      <c r="K190" s="53">
        <v>0</v>
      </c>
    </row>
    <row r="191" spans="2:11" x14ac:dyDescent="0.25">
      <c r="B191" s="51">
        <v>1969</v>
      </c>
      <c r="C191" s="117" t="s">
        <v>93</v>
      </c>
      <c r="D191" s="55">
        <v>1838</v>
      </c>
      <c r="E191" s="53">
        <v>741</v>
      </c>
      <c r="F191" s="53">
        <v>339</v>
      </c>
      <c r="G191" s="53">
        <v>6</v>
      </c>
      <c r="H191" s="53">
        <v>745</v>
      </c>
      <c r="I191" s="53">
        <v>6</v>
      </c>
      <c r="J191" s="53">
        <v>0</v>
      </c>
      <c r="K191" s="53">
        <v>1</v>
      </c>
    </row>
    <row r="192" spans="2:11" x14ac:dyDescent="0.25">
      <c r="B192" s="51">
        <v>1969</v>
      </c>
      <c r="C192" s="117" t="s">
        <v>94</v>
      </c>
      <c r="D192" s="55">
        <v>921</v>
      </c>
      <c r="E192" s="53">
        <v>406</v>
      </c>
      <c r="F192" s="53">
        <v>118</v>
      </c>
      <c r="G192" s="53">
        <v>3</v>
      </c>
      <c r="H192" s="53">
        <v>394</v>
      </c>
      <c r="I192" s="53">
        <v>0</v>
      </c>
      <c r="J192" s="53">
        <v>0</v>
      </c>
      <c r="K192" s="53">
        <v>0</v>
      </c>
    </row>
    <row r="193" spans="2:11" x14ac:dyDescent="0.25">
      <c r="B193" s="51">
        <v>1969</v>
      </c>
      <c r="C193" s="117" t="s">
        <v>95</v>
      </c>
      <c r="D193" s="55">
        <v>613</v>
      </c>
      <c r="E193" s="53">
        <v>304</v>
      </c>
      <c r="F193" s="55">
        <v>56</v>
      </c>
      <c r="G193" s="53">
        <v>2</v>
      </c>
      <c r="H193" s="53">
        <v>250</v>
      </c>
      <c r="I193" s="53">
        <v>0</v>
      </c>
      <c r="J193" s="53">
        <v>0</v>
      </c>
      <c r="K193" s="53">
        <v>1</v>
      </c>
    </row>
    <row r="194" spans="2:11" x14ac:dyDescent="0.25">
      <c r="B194" s="51">
        <v>1969</v>
      </c>
      <c r="C194" s="118" t="s">
        <v>96</v>
      </c>
      <c r="D194" s="55">
        <v>1095</v>
      </c>
      <c r="E194" s="55">
        <v>520</v>
      </c>
      <c r="F194" s="55">
        <v>89</v>
      </c>
      <c r="G194" s="55">
        <v>6</v>
      </c>
      <c r="H194" s="55">
        <v>477</v>
      </c>
      <c r="I194" s="55">
        <v>2</v>
      </c>
      <c r="J194" s="53">
        <v>0</v>
      </c>
      <c r="K194" s="53">
        <v>1</v>
      </c>
    </row>
    <row r="195" spans="2:11" x14ac:dyDescent="0.25">
      <c r="B195" s="50">
        <v>1969</v>
      </c>
      <c r="C195" s="121" t="s">
        <v>62</v>
      </c>
      <c r="D195" s="54">
        <v>237</v>
      </c>
      <c r="E195" s="55">
        <v>113</v>
      </c>
      <c r="F195" s="55">
        <v>21</v>
      </c>
      <c r="G195" s="55">
        <v>1</v>
      </c>
      <c r="H195" s="55">
        <v>98</v>
      </c>
      <c r="I195" s="55">
        <v>0</v>
      </c>
      <c r="J195" s="53">
        <v>0</v>
      </c>
      <c r="K195" s="55">
        <v>4</v>
      </c>
    </row>
    <row r="196" spans="2:11" x14ac:dyDescent="0.25">
      <c r="B196" s="78">
        <v>1970</v>
      </c>
      <c r="C196" s="120" t="s">
        <v>3</v>
      </c>
      <c r="D196" s="78">
        <v>39599</v>
      </c>
      <c r="E196" s="78">
        <v>19573</v>
      </c>
      <c r="F196" s="78">
        <v>12859</v>
      </c>
      <c r="G196" s="78">
        <v>326</v>
      </c>
      <c r="H196" s="78">
        <v>6475</v>
      </c>
      <c r="I196" s="78">
        <v>235</v>
      </c>
      <c r="J196" s="78">
        <v>0</v>
      </c>
      <c r="K196" s="78">
        <v>131</v>
      </c>
    </row>
    <row r="197" spans="2:11" x14ac:dyDescent="0.25">
      <c r="B197" s="51">
        <v>1970</v>
      </c>
      <c r="C197" s="117" t="s">
        <v>87</v>
      </c>
      <c r="D197" s="55">
        <v>569</v>
      </c>
      <c r="E197" s="53">
        <v>438</v>
      </c>
      <c r="F197" s="53">
        <v>16</v>
      </c>
      <c r="G197" s="53">
        <v>0</v>
      </c>
      <c r="H197" s="53">
        <v>0</v>
      </c>
      <c r="I197" s="53">
        <v>0</v>
      </c>
      <c r="J197" s="53">
        <v>0</v>
      </c>
      <c r="K197" s="53">
        <v>115</v>
      </c>
    </row>
    <row r="198" spans="2:11" x14ac:dyDescent="0.25">
      <c r="B198" s="51">
        <v>1970</v>
      </c>
      <c r="C198" s="117" t="s">
        <v>54</v>
      </c>
      <c r="D198" s="55">
        <v>1387</v>
      </c>
      <c r="E198" s="53">
        <v>1291</v>
      </c>
      <c r="F198" s="53">
        <v>87</v>
      </c>
      <c r="G198" s="53">
        <v>0</v>
      </c>
      <c r="H198" s="53">
        <v>1</v>
      </c>
      <c r="I198" s="53">
        <v>8</v>
      </c>
      <c r="J198" s="53">
        <v>0</v>
      </c>
      <c r="K198" s="53">
        <v>0</v>
      </c>
    </row>
    <row r="199" spans="2:11" x14ac:dyDescent="0.25">
      <c r="B199" s="51">
        <v>1970</v>
      </c>
      <c r="C199" s="117" t="s">
        <v>88</v>
      </c>
      <c r="D199" s="55">
        <v>1530</v>
      </c>
      <c r="E199" s="53">
        <v>1252</v>
      </c>
      <c r="F199" s="53">
        <v>265</v>
      </c>
      <c r="G199" s="53">
        <v>1</v>
      </c>
      <c r="H199" s="53">
        <v>7</v>
      </c>
      <c r="I199" s="53">
        <v>4</v>
      </c>
      <c r="J199" s="53">
        <v>0</v>
      </c>
      <c r="K199" s="53">
        <v>1</v>
      </c>
    </row>
    <row r="200" spans="2:11" x14ac:dyDescent="0.25">
      <c r="B200" s="51">
        <v>1970</v>
      </c>
      <c r="C200" s="117" t="s">
        <v>69</v>
      </c>
      <c r="D200" s="55">
        <v>1339</v>
      </c>
      <c r="E200" s="53">
        <v>904</v>
      </c>
      <c r="F200" s="53">
        <v>405</v>
      </c>
      <c r="G200" s="53">
        <v>9</v>
      </c>
      <c r="H200" s="53">
        <v>9</v>
      </c>
      <c r="I200" s="53">
        <v>12</v>
      </c>
      <c r="J200" s="53">
        <v>0</v>
      </c>
      <c r="K200" s="53">
        <v>0</v>
      </c>
    </row>
    <row r="201" spans="2:11" x14ac:dyDescent="0.25">
      <c r="B201" s="51">
        <v>1970</v>
      </c>
      <c r="C201" s="117" t="s">
        <v>57</v>
      </c>
      <c r="D201" s="55">
        <v>1355</v>
      </c>
      <c r="E201" s="53">
        <v>792</v>
      </c>
      <c r="F201" s="53">
        <v>520</v>
      </c>
      <c r="G201" s="53">
        <v>12</v>
      </c>
      <c r="H201" s="53">
        <v>16</v>
      </c>
      <c r="I201" s="53">
        <v>15</v>
      </c>
      <c r="J201" s="53">
        <v>0</v>
      </c>
      <c r="K201" s="53">
        <v>0</v>
      </c>
    </row>
    <row r="202" spans="2:11" x14ac:dyDescent="0.25">
      <c r="B202" s="51">
        <v>1970</v>
      </c>
      <c r="C202" s="117" t="s">
        <v>58</v>
      </c>
      <c r="D202" s="55">
        <v>1622</v>
      </c>
      <c r="E202" s="53">
        <v>929</v>
      </c>
      <c r="F202" s="53">
        <v>634</v>
      </c>
      <c r="G202" s="53">
        <v>13</v>
      </c>
      <c r="H202" s="53">
        <v>29</v>
      </c>
      <c r="I202" s="53">
        <v>17</v>
      </c>
      <c r="J202" s="53">
        <v>0</v>
      </c>
      <c r="K202" s="53">
        <v>0</v>
      </c>
    </row>
    <row r="203" spans="2:11" x14ac:dyDescent="0.25">
      <c r="B203" s="51">
        <v>1970</v>
      </c>
      <c r="C203" s="117" t="s">
        <v>59</v>
      </c>
      <c r="D203" s="55">
        <v>1976</v>
      </c>
      <c r="E203" s="53">
        <v>1063</v>
      </c>
      <c r="F203" s="53">
        <v>817</v>
      </c>
      <c r="G203" s="53">
        <v>21</v>
      </c>
      <c r="H203" s="53">
        <v>52</v>
      </c>
      <c r="I203" s="53">
        <v>22</v>
      </c>
      <c r="J203" s="53">
        <v>0</v>
      </c>
      <c r="K203" s="53">
        <v>1</v>
      </c>
    </row>
    <row r="204" spans="2:11" x14ac:dyDescent="0.25">
      <c r="B204" s="51">
        <v>1970</v>
      </c>
      <c r="C204" s="117" t="s">
        <v>60</v>
      </c>
      <c r="D204" s="55">
        <v>2215</v>
      </c>
      <c r="E204" s="53">
        <v>1104</v>
      </c>
      <c r="F204" s="53">
        <v>966</v>
      </c>
      <c r="G204" s="53">
        <v>29</v>
      </c>
      <c r="H204" s="53">
        <v>92</v>
      </c>
      <c r="I204" s="53">
        <v>22</v>
      </c>
      <c r="J204" s="53">
        <v>0</v>
      </c>
      <c r="K204" s="53">
        <v>2</v>
      </c>
    </row>
    <row r="205" spans="2:11" x14ac:dyDescent="0.25">
      <c r="B205" s="51">
        <v>1970</v>
      </c>
      <c r="C205" s="117" t="s">
        <v>70</v>
      </c>
      <c r="D205" s="55">
        <v>2726</v>
      </c>
      <c r="E205" s="53">
        <v>1264</v>
      </c>
      <c r="F205" s="53">
        <v>1191</v>
      </c>
      <c r="G205" s="53">
        <v>42</v>
      </c>
      <c r="H205" s="53">
        <v>204</v>
      </c>
      <c r="I205" s="53">
        <v>23</v>
      </c>
      <c r="J205" s="53">
        <v>0</v>
      </c>
      <c r="K205" s="53">
        <v>2</v>
      </c>
    </row>
    <row r="206" spans="2:11" x14ac:dyDescent="0.25">
      <c r="B206" s="51">
        <v>1970</v>
      </c>
      <c r="C206" s="117" t="s">
        <v>71</v>
      </c>
      <c r="D206" s="55">
        <v>3452</v>
      </c>
      <c r="E206" s="53">
        <v>1526</v>
      </c>
      <c r="F206" s="53">
        <v>1543</v>
      </c>
      <c r="G206" s="53">
        <v>40</v>
      </c>
      <c r="H206" s="53">
        <v>325</v>
      </c>
      <c r="I206" s="53">
        <v>17</v>
      </c>
      <c r="J206" s="53">
        <v>0</v>
      </c>
      <c r="K206" s="53">
        <v>1</v>
      </c>
    </row>
    <row r="207" spans="2:11" x14ac:dyDescent="0.25">
      <c r="B207" s="51">
        <v>1970</v>
      </c>
      <c r="C207" s="117" t="s">
        <v>89</v>
      </c>
      <c r="D207" s="55">
        <v>4110</v>
      </c>
      <c r="E207" s="53">
        <v>1843</v>
      </c>
      <c r="F207" s="53">
        <v>1583</v>
      </c>
      <c r="G207" s="53">
        <v>41</v>
      </c>
      <c r="H207" s="53">
        <v>616</v>
      </c>
      <c r="I207" s="53">
        <v>26</v>
      </c>
      <c r="J207" s="53">
        <v>0</v>
      </c>
      <c r="K207" s="53">
        <v>1</v>
      </c>
    </row>
    <row r="208" spans="2:11" x14ac:dyDescent="0.25">
      <c r="B208" s="51">
        <v>1970</v>
      </c>
      <c r="C208" s="117" t="s">
        <v>90</v>
      </c>
      <c r="D208" s="55">
        <v>4005</v>
      </c>
      <c r="E208" s="53">
        <v>1631</v>
      </c>
      <c r="F208" s="53">
        <v>1541</v>
      </c>
      <c r="G208" s="53">
        <v>37</v>
      </c>
      <c r="H208" s="53">
        <v>775</v>
      </c>
      <c r="I208" s="53">
        <v>20</v>
      </c>
      <c r="J208" s="53">
        <v>0</v>
      </c>
      <c r="K208" s="53">
        <v>1</v>
      </c>
    </row>
    <row r="209" spans="2:11" x14ac:dyDescent="0.25">
      <c r="B209" s="51">
        <v>1970</v>
      </c>
      <c r="C209" s="117" t="s">
        <v>91</v>
      </c>
      <c r="D209" s="55">
        <v>3702</v>
      </c>
      <c r="E209" s="53">
        <v>1534</v>
      </c>
      <c r="F209" s="53">
        <v>1204</v>
      </c>
      <c r="G209" s="53">
        <v>35</v>
      </c>
      <c r="H209" s="53">
        <v>913</v>
      </c>
      <c r="I209" s="53">
        <v>16</v>
      </c>
      <c r="J209" s="53">
        <v>0</v>
      </c>
      <c r="K209" s="53">
        <v>0</v>
      </c>
    </row>
    <row r="210" spans="2:11" x14ac:dyDescent="0.25">
      <c r="B210" s="51">
        <v>1970</v>
      </c>
      <c r="C210" s="117" t="s">
        <v>41</v>
      </c>
      <c r="D210" s="55">
        <v>3060</v>
      </c>
      <c r="E210" s="53">
        <v>1202</v>
      </c>
      <c r="F210" s="53">
        <v>886</v>
      </c>
      <c r="G210" s="53">
        <v>22</v>
      </c>
      <c r="H210" s="53">
        <v>935</v>
      </c>
      <c r="I210" s="53">
        <v>11</v>
      </c>
      <c r="J210" s="53">
        <v>0</v>
      </c>
      <c r="K210" s="53">
        <v>4</v>
      </c>
    </row>
    <row r="211" spans="2:11" x14ac:dyDescent="0.25">
      <c r="B211" s="51">
        <v>1970</v>
      </c>
      <c r="C211" s="117" t="s">
        <v>92</v>
      </c>
      <c r="D211" s="55">
        <v>2629</v>
      </c>
      <c r="E211" s="53">
        <v>1058</v>
      </c>
      <c r="F211" s="53">
        <v>630</v>
      </c>
      <c r="G211" s="53">
        <v>15</v>
      </c>
      <c r="H211" s="53">
        <v>916</v>
      </c>
      <c r="I211" s="53">
        <v>10</v>
      </c>
      <c r="J211" s="53">
        <v>0</v>
      </c>
      <c r="K211" s="53">
        <v>0</v>
      </c>
    </row>
    <row r="212" spans="2:11" x14ac:dyDescent="0.25">
      <c r="B212" s="51">
        <v>1970</v>
      </c>
      <c r="C212" s="117" t="s">
        <v>93</v>
      </c>
      <c r="D212" s="55">
        <v>1683</v>
      </c>
      <c r="E212" s="53">
        <v>658</v>
      </c>
      <c r="F212" s="53">
        <v>333</v>
      </c>
      <c r="G212" s="53">
        <v>7</v>
      </c>
      <c r="H212" s="53">
        <v>677</v>
      </c>
      <c r="I212" s="53">
        <v>7</v>
      </c>
      <c r="J212" s="53">
        <v>0</v>
      </c>
      <c r="K212" s="53">
        <v>1</v>
      </c>
    </row>
    <row r="213" spans="2:11" x14ac:dyDescent="0.25">
      <c r="B213" s="51">
        <v>1970</v>
      </c>
      <c r="C213" s="117" t="s">
        <v>94</v>
      </c>
      <c r="D213" s="55">
        <v>1032</v>
      </c>
      <c r="E213" s="53">
        <v>501</v>
      </c>
      <c r="F213" s="53">
        <v>121</v>
      </c>
      <c r="G213" s="53">
        <v>2</v>
      </c>
      <c r="H213" s="53">
        <v>405</v>
      </c>
      <c r="I213" s="53">
        <v>1</v>
      </c>
      <c r="J213" s="53">
        <v>0</v>
      </c>
      <c r="K213" s="53">
        <v>2</v>
      </c>
    </row>
    <row r="214" spans="2:11" x14ac:dyDescent="0.25">
      <c r="B214" s="51">
        <v>1970</v>
      </c>
      <c r="C214" s="117" t="s">
        <v>95</v>
      </c>
      <c r="D214" s="55">
        <v>621</v>
      </c>
      <c r="E214" s="53">
        <v>286</v>
      </c>
      <c r="F214" s="53">
        <v>71</v>
      </c>
      <c r="G214" s="53">
        <v>0</v>
      </c>
      <c r="H214" s="53">
        <v>263</v>
      </c>
      <c r="I214" s="53">
        <v>1</v>
      </c>
      <c r="J214" s="53">
        <v>0</v>
      </c>
      <c r="K214" s="53">
        <v>0</v>
      </c>
    </row>
    <row r="215" spans="2:11" x14ac:dyDescent="0.25">
      <c r="B215" s="51">
        <v>1970</v>
      </c>
      <c r="C215" s="118" t="s">
        <v>96</v>
      </c>
      <c r="D215" s="55">
        <v>586</v>
      </c>
      <c r="E215" s="55">
        <v>297</v>
      </c>
      <c r="F215" s="55">
        <v>46</v>
      </c>
      <c r="G215" s="55">
        <v>0</v>
      </c>
      <c r="H215" s="55">
        <v>240</v>
      </c>
      <c r="I215" s="55">
        <v>3</v>
      </c>
      <c r="J215" s="53">
        <v>0</v>
      </c>
      <c r="K215" s="53">
        <v>0</v>
      </c>
    </row>
    <row r="216" spans="2:11" x14ac:dyDescent="0.25">
      <c r="B216" s="50">
        <v>1970</v>
      </c>
      <c r="C216" s="121" t="s">
        <v>62</v>
      </c>
      <c r="D216" s="54">
        <v>0</v>
      </c>
      <c r="E216" s="54">
        <v>0</v>
      </c>
      <c r="F216" s="54">
        <v>0</v>
      </c>
      <c r="G216" s="54">
        <v>0</v>
      </c>
      <c r="H216" s="54">
        <v>0</v>
      </c>
      <c r="I216" s="54">
        <v>0</v>
      </c>
      <c r="J216" s="54">
        <v>0</v>
      </c>
      <c r="K216" s="54">
        <v>0</v>
      </c>
    </row>
    <row r="217" spans="2:11" x14ac:dyDescent="0.25">
      <c r="B217" s="78">
        <v>1971</v>
      </c>
      <c r="C217" s="120" t="s">
        <v>3</v>
      </c>
      <c r="D217" s="78">
        <v>0</v>
      </c>
      <c r="E217" s="52">
        <v>0</v>
      </c>
      <c r="F217" s="52">
        <v>0</v>
      </c>
      <c r="G217" s="52">
        <v>0</v>
      </c>
      <c r="H217" s="52">
        <v>0</v>
      </c>
      <c r="I217" s="52">
        <v>0</v>
      </c>
      <c r="J217" s="52">
        <v>0</v>
      </c>
      <c r="K217" s="52">
        <v>0</v>
      </c>
    </row>
    <row r="218" spans="2:11" x14ac:dyDescent="0.25">
      <c r="B218" s="51">
        <v>1971</v>
      </c>
      <c r="C218" s="117" t="s">
        <v>87</v>
      </c>
      <c r="D218" s="55">
        <v>0</v>
      </c>
      <c r="E218" s="91">
        <v>0</v>
      </c>
      <c r="F218" s="91">
        <v>0</v>
      </c>
      <c r="G218" s="91">
        <v>0</v>
      </c>
      <c r="H218" s="91">
        <v>0</v>
      </c>
      <c r="I218" s="91">
        <v>0</v>
      </c>
      <c r="J218" s="91">
        <v>0</v>
      </c>
      <c r="K218" s="91">
        <v>0</v>
      </c>
    </row>
    <row r="219" spans="2:11" x14ac:dyDescent="0.25">
      <c r="B219" s="51">
        <v>1971</v>
      </c>
      <c r="C219" s="117" t="s">
        <v>54</v>
      </c>
      <c r="D219" s="55">
        <v>0</v>
      </c>
      <c r="E219" s="91">
        <v>0</v>
      </c>
      <c r="F219" s="91">
        <v>0</v>
      </c>
      <c r="G219" s="91">
        <v>0</v>
      </c>
      <c r="H219" s="91">
        <v>0</v>
      </c>
      <c r="I219" s="91">
        <v>0</v>
      </c>
      <c r="J219" s="91">
        <v>0</v>
      </c>
      <c r="K219" s="91">
        <v>0</v>
      </c>
    </row>
    <row r="220" spans="2:11" x14ac:dyDescent="0.25">
      <c r="B220" s="51">
        <v>1971</v>
      </c>
      <c r="C220" s="117" t="s">
        <v>88</v>
      </c>
      <c r="D220" s="55">
        <v>0</v>
      </c>
      <c r="E220" s="91">
        <v>0</v>
      </c>
      <c r="F220" s="91">
        <v>0</v>
      </c>
      <c r="G220" s="91">
        <v>0</v>
      </c>
      <c r="H220" s="91">
        <v>0</v>
      </c>
      <c r="I220" s="91">
        <v>0</v>
      </c>
      <c r="J220" s="91">
        <v>0</v>
      </c>
      <c r="K220" s="91">
        <v>0</v>
      </c>
    </row>
    <row r="221" spans="2:11" x14ac:dyDescent="0.25">
      <c r="B221" s="51">
        <v>1971</v>
      </c>
      <c r="C221" s="117" t="s">
        <v>69</v>
      </c>
      <c r="D221" s="55">
        <v>0</v>
      </c>
      <c r="E221" s="91">
        <v>0</v>
      </c>
      <c r="F221" s="91">
        <v>0</v>
      </c>
      <c r="G221" s="91">
        <v>0</v>
      </c>
      <c r="H221" s="91">
        <v>0</v>
      </c>
      <c r="I221" s="91">
        <v>0</v>
      </c>
      <c r="J221" s="91">
        <v>0</v>
      </c>
      <c r="K221" s="91">
        <v>0</v>
      </c>
    </row>
    <row r="222" spans="2:11" x14ac:dyDescent="0.25">
      <c r="B222" s="51">
        <v>1971</v>
      </c>
      <c r="C222" s="117" t="s">
        <v>57</v>
      </c>
      <c r="D222" s="55">
        <v>0</v>
      </c>
      <c r="E222" s="91">
        <v>0</v>
      </c>
      <c r="F222" s="91">
        <v>0</v>
      </c>
      <c r="G222" s="91">
        <v>0</v>
      </c>
      <c r="H222" s="91">
        <v>0</v>
      </c>
      <c r="I222" s="91">
        <v>0</v>
      </c>
      <c r="J222" s="91">
        <v>0</v>
      </c>
      <c r="K222" s="91">
        <v>0</v>
      </c>
    </row>
    <row r="223" spans="2:11" x14ac:dyDescent="0.25">
      <c r="B223" s="51">
        <v>1971</v>
      </c>
      <c r="C223" s="117" t="s">
        <v>58</v>
      </c>
      <c r="D223" s="55">
        <v>0</v>
      </c>
      <c r="E223" s="91">
        <v>0</v>
      </c>
      <c r="F223" s="91">
        <v>0</v>
      </c>
      <c r="G223" s="91">
        <v>0</v>
      </c>
      <c r="H223" s="91">
        <v>0</v>
      </c>
      <c r="I223" s="91">
        <v>0</v>
      </c>
      <c r="J223" s="91">
        <v>0</v>
      </c>
      <c r="K223" s="91">
        <v>0</v>
      </c>
    </row>
    <row r="224" spans="2:11" x14ac:dyDescent="0.25">
      <c r="B224" s="51">
        <v>1971</v>
      </c>
      <c r="C224" s="117" t="s">
        <v>59</v>
      </c>
      <c r="D224" s="55">
        <v>0</v>
      </c>
      <c r="E224" s="91">
        <v>0</v>
      </c>
      <c r="F224" s="91">
        <v>0</v>
      </c>
      <c r="G224" s="91">
        <v>0</v>
      </c>
      <c r="H224" s="91">
        <v>0</v>
      </c>
      <c r="I224" s="91">
        <v>0</v>
      </c>
      <c r="J224" s="91">
        <v>0</v>
      </c>
      <c r="K224" s="91">
        <v>0</v>
      </c>
    </row>
    <row r="225" spans="2:11" x14ac:dyDescent="0.25">
      <c r="B225" s="51">
        <v>1971</v>
      </c>
      <c r="C225" s="117" t="s">
        <v>60</v>
      </c>
      <c r="D225" s="55">
        <v>0</v>
      </c>
      <c r="E225" s="91">
        <v>0</v>
      </c>
      <c r="F225" s="91">
        <v>0</v>
      </c>
      <c r="G225" s="91">
        <v>0</v>
      </c>
      <c r="H225" s="91">
        <v>0</v>
      </c>
      <c r="I225" s="91">
        <v>0</v>
      </c>
      <c r="J225" s="91">
        <v>0</v>
      </c>
      <c r="K225" s="91">
        <v>0</v>
      </c>
    </row>
    <row r="226" spans="2:11" x14ac:dyDescent="0.25">
      <c r="B226" s="51">
        <v>1971</v>
      </c>
      <c r="C226" s="117" t="s">
        <v>70</v>
      </c>
      <c r="D226" s="55">
        <v>0</v>
      </c>
      <c r="E226" s="91">
        <v>0</v>
      </c>
      <c r="F226" s="91">
        <v>0</v>
      </c>
      <c r="G226" s="91">
        <v>0</v>
      </c>
      <c r="H226" s="91">
        <v>0</v>
      </c>
      <c r="I226" s="91">
        <v>0</v>
      </c>
      <c r="J226" s="91">
        <v>0</v>
      </c>
      <c r="K226" s="91">
        <v>0</v>
      </c>
    </row>
    <row r="227" spans="2:11" x14ac:dyDescent="0.25">
      <c r="B227" s="51">
        <v>1971</v>
      </c>
      <c r="C227" s="117" t="s">
        <v>71</v>
      </c>
      <c r="D227" s="55">
        <v>0</v>
      </c>
      <c r="E227" s="91">
        <v>0</v>
      </c>
      <c r="F227" s="91">
        <v>0</v>
      </c>
      <c r="G227" s="91">
        <v>0</v>
      </c>
      <c r="H227" s="91">
        <v>0</v>
      </c>
      <c r="I227" s="91">
        <v>0</v>
      </c>
      <c r="J227" s="91">
        <v>0</v>
      </c>
      <c r="K227" s="91">
        <v>0</v>
      </c>
    </row>
    <row r="228" spans="2:11" x14ac:dyDescent="0.25">
      <c r="B228" s="51">
        <v>1971</v>
      </c>
      <c r="C228" s="117" t="s">
        <v>89</v>
      </c>
      <c r="D228" s="55">
        <v>0</v>
      </c>
      <c r="E228" s="91">
        <v>0</v>
      </c>
      <c r="F228" s="91">
        <v>0</v>
      </c>
      <c r="G228" s="91">
        <v>0</v>
      </c>
      <c r="H228" s="91">
        <v>0</v>
      </c>
      <c r="I228" s="91">
        <v>0</v>
      </c>
      <c r="J228" s="91">
        <v>0</v>
      </c>
      <c r="K228" s="91">
        <v>0</v>
      </c>
    </row>
    <row r="229" spans="2:11" x14ac:dyDescent="0.25">
      <c r="B229" s="51">
        <v>1971</v>
      </c>
      <c r="C229" s="117" t="s">
        <v>90</v>
      </c>
      <c r="D229" s="55">
        <v>0</v>
      </c>
      <c r="E229" s="91">
        <v>0</v>
      </c>
      <c r="F229" s="91">
        <v>0</v>
      </c>
      <c r="G229" s="91">
        <v>0</v>
      </c>
      <c r="H229" s="91">
        <v>0</v>
      </c>
      <c r="I229" s="91">
        <v>0</v>
      </c>
      <c r="J229" s="91">
        <v>0</v>
      </c>
      <c r="K229" s="91">
        <v>0</v>
      </c>
    </row>
    <row r="230" spans="2:11" x14ac:dyDescent="0.25">
      <c r="B230" s="51">
        <v>1971</v>
      </c>
      <c r="C230" s="117" t="s">
        <v>91</v>
      </c>
      <c r="D230" s="55">
        <v>0</v>
      </c>
      <c r="E230" s="91">
        <v>0</v>
      </c>
      <c r="F230" s="91">
        <v>0</v>
      </c>
      <c r="G230" s="91">
        <v>0</v>
      </c>
      <c r="H230" s="91">
        <v>0</v>
      </c>
      <c r="I230" s="91">
        <v>0</v>
      </c>
      <c r="J230" s="91">
        <v>0</v>
      </c>
      <c r="K230" s="91">
        <v>0</v>
      </c>
    </row>
    <row r="231" spans="2:11" x14ac:dyDescent="0.25">
      <c r="B231" s="51">
        <v>1971</v>
      </c>
      <c r="C231" s="117" t="s">
        <v>41</v>
      </c>
      <c r="D231" s="55">
        <v>0</v>
      </c>
      <c r="E231" s="91">
        <v>0</v>
      </c>
      <c r="F231" s="91">
        <v>0</v>
      </c>
      <c r="G231" s="91">
        <v>0</v>
      </c>
      <c r="H231" s="91">
        <v>0</v>
      </c>
      <c r="I231" s="91">
        <v>0</v>
      </c>
      <c r="J231" s="91">
        <v>0</v>
      </c>
      <c r="K231" s="91">
        <v>0</v>
      </c>
    </row>
    <row r="232" spans="2:11" x14ac:dyDescent="0.25">
      <c r="B232" s="51">
        <v>1971</v>
      </c>
      <c r="C232" s="117" t="s">
        <v>92</v>
      </c>
      <c r="D232" s="55">
        <v>0</v>
      </c>
      <c r="E232" s="91">
        <v>0</v>
      </c>
      <c r="F232" s="91">
        <v>0</v>
      </c>
      <c r="G232" s="91">
        <v>0</v>
      </c>
      <c r="H232" s="91">
        <v>0</v>
      </c>
      <c r="I232" s="91">
        <v>0</v>
      </c>
      <c r="J232" s="91">
        <v>0</v>
      </c>
      <c r="K232" s="91">
        <v>0</v>
      </c>
    </row>
    <row r="233" spans="2:11" x14ac:dyDescent="0.25">
      <c r="B233" s="51">
        <v>1971</v>
      </c>
      <c r="C233" s="117" t="s">
        <v>93</v>
      </c>
      <c r="D233" s="55">
        <v>0</v>
      </c>
      <c r="E233" s="91">
        <v>0</v>
      </c>
      <c r="F233" s="91">
        <v>0</v>
      </c>
      <c r="G233" s="91">
        <v>0</v>
      </c>
      <c r="H233" s="91">
        <v>0</v>
      </c>
      <c r="I233" s="91">
        <v>0</v>
      </c>
      <c r="J233" s="91">
        <v>0</v>
      </c>
      <c r="K233" s="91">
        <v>0</v>
      </c>
    </row>
    <row r="234" spans="2:11" x14ac:dyDescent="0.25">
      <c r="B234" s="51">
        <v>1971</v>
      </c>
      <c r="C234" s="117" t="s">
        <v>94</v>
      </c>
      <c r="D234" s="55">
        <v>0</v>
      </c>
      <c r="E234" s="91">
        <v>0</v>
      </c>
      <c r="F234" s="91">
        <v>0</v>
      </c>
      <c r="G234" s="91">
        <v>0</v>
      </c>
      <c r="H234" s="91">
        <v>0</v>
      </c>
      <c r="I234" s="91">
        <v>0</v>
      </c>
      <c r="J234" s="91">
        <v>0</v>
      </c>
      <c r="K234" s="91">
        <v>0</v>
      </c>
    </row>
    <row r="235" spans="2:11" x14ac:dyDescent="0.25">
      <c r="B235" s="51">
        <v>1971</v>
      </c>
      <c r="C235" s="117" t="s">
        <v>95</v>
      </c>
      <c r="D235" s="55">
        <v>0</v>
      </c>
      <c r="E235" s="91">
        <v>0</v>
      </c>
      <c r="F235" s="91">
        <v>0</v>
      </c>
      <c r="G235" s="91">
        <v>0</v>
      </c>
      <c r="H235" s="91">
        <v>0</v>
      </c>
      <c r="I235" s="91">
        <v>0</v>
      </c>
      <c r="J235" s="91">
        <v>0</v>
      </c>
      <c r="K235" s="91">
        <v>0</v>
      </c>
    </row>
    <row r="236" spans="2:11" x14ac:dyDescent="0.25">
      <c r="B236" s="51">
        <v>1971</v>
      </c>
      <c r="C236" s="118" t="s">
        <v>96</v>
      </c>
      <c r="D236" s="55">
        <v>0</v>
      </c>
      <c r="E236" s="91">
        <v>0</v>
      </c>
      <c r="F236" s="91">
        <v>0</v>
      </c>
      <c r="G236" s="91">
        <v>0</v>
      </c>
      <c r="H236" s="91">
        <v>0</v>
      </c>
      <c r="I236" s="91">
        <v>0</v>
      </c>
      <c r="J236" s="91">
        <v>0</v>
      </c>
      <c r="K236" s="91">
        <v>0</v>
      </c>
    </row>
    <row r="237" spans="2:11" x14ac:dyDescent="0.25">
      <c r="B237" s="50">
        <v>1971</v>
      </c>
      <c r="C237" s="121" t="s">
        <v>62</v>
      </c>
      <c r="D237" s="54">
        <v>0</v>
      </c>
      <c r="E237" s="54">
        <v>0</v>
      </c>
      <c r="F237" s="54">
        <v>0</v>
      </c>
      <c r="G237" s="54">
        <v>0</v>
      </c>
      <c r="H237" s="54">
        <v>0</v>
      </c>
      <c r="I237" s="54">
        <v>0</v>
      </c>
      <c r="J237" s="54">
        <v>0</v>
      </c>
      <c r="K237" s="86">
        <v>0</v>
      </c>
    </row>
    <row r="238" spans="2:11" x14ac:dyDescent="0.25">
      <c r="B238" s="78">
        <v>1972</v>
      </c>
      <c r="C238" s="120" t="s">
        <v>3</v>
      </c>
      <c r="D238" s="51">
        <v>42220</v>
      </c>
      <c r="E238" s="52">
        <v>20906</v>
      </c>
      <c r="F238" s="52">
        <v>13761</v>
      </c>
      <c r="G238" s="52">
        <v>363</v>
      </c>
      <c r="H238" s="52">
        <v>6835</v>
      </c>
      <c r="I238" s="52">
        <v>355</v>
      </c>
      <c r="J238" s="52">
        <v>0</v>
      </c>
      <c r="K238" s="52">
        <v>0</v>
      </c>
    </row>
    <row r="239" spans="2:11" x14ac:dyDescent="0.25">
      <c r="B239" s="51">
        <v>1972</v>
      </c>
      <c r="C239" s="117" t="s">
        <v>87</v>
      </c>
      <c r="D239" s="55">
        <v>556</v>
      </c>
      <c r="E239" s="53">
        <v>552</v>
      </c>
      <c r="F239" s="53">
        <v>4</v>
      </c>
      <c r="G239" s="53">
        <v>0</v>
      </c>
      <c r="H239" s="53">
        <v>0</v>
      </c>
      <c r="I239" s="53">
        <v>0</v>
      </c>
      <c r="J239" s="55">
        <v>0</v>
      </c>
      <c r="K239" s="55">
        <v>0</v>
      </c>
    </row>
    <row r="240" spans="2:11" x14ac:dyDescent="0.25">
      <c r="B240" s="51">
        <v>1972</v>
      </c>
      <c r="C240" s="117" t="s">
        <v>54</v>
      </c>
      <c r="D240" s="55">
        <v>1419</v>
      </c>
      <c r="E240" s="53">
        <v>1335</v>
      </c>
      <c r="F240" s="53">
        <v>81</v>
      </c>
      <c r="G240" s="53">
        <v>0</v>
      </c>
      <c r="H240" s="53">
        <v>1</v>
      </c>
      <c r="I240" s="53">
        <v>2</v>
      </c>
      <c r="J240" s="55">
        <v>0</v>
      </c>
      <c r="K240" s="55">
        <v>0</v>
      </c>
    </row>
    <row r="241" spans="2:11" x14ac:dyDescent="0.25">
      <c r="B241" s="51">
        <v>1972</v>
      </c>
      <c r="C241" s="117" t="s">
        <v>88</v>
      </c>
      <c r="D241" s="55">
        <v>1715</v>
      </c>
      <c r="E241" s="53">
        <v>1422</v>
      </c>
      <c r="F241" s="53">
        <v>274</v>
      </c>
      <c r="G241" s="53">
        <v>2</v>
      </c>
      <c r="H241" s="53">
        <v>5</v>
      </c>
      <c r="I241" s="53">
        <v>12</v>
      </c>
      <c r="J241" s="55">
        <v>0</v>
      </c>
      <c r="K241" s="55">
        <v>0</v>
      </c>
    </row>
    <row r="242" spans="2:11" x14ac:dyDescent="0.25">
      <c r="B242" s="51">
        <v>1972</v>
      </c>
      <c r="C242" s="117" t="s">
        <v>69</v>
      </c>
      <c r="D242" s="55">
        <v>1420</v>
      </c>
      <c r="E242" s="53">
        <v>948</v>
      </c>
      <c r="F242" s="53">
        <v>440</v>
      </c>
      <c r="G242" s="53">
        <v>8</v>
      </c>
      <c r="H242" s="53">
        <v>6</v>
      </c>
      <c r="I242" s="53">
        <v>18</v>
      </c>
      <c r="J242" s="55">
        <v>0</v>
      </c>
      <c r="K242" s="55">
        <v>0</v>
      </c>
    </row>
    <row r="243" spans="2:11" x14ac:dyDescent="0.25">
      <c r="B243" s="51">
        <v>1972</v>
      </c>
      <c r="C243" s="117" t="s">
        <v>57</v>
      </c>
      <c r="D243" s="55">
        <v>1484</v>
      </c>
      <c r="E243" s="53">
        <v>869</v>
      </c>
      <c r="F243" s="53">
        <v>561</v>
      </c>
      <c r="G243" s="53">
        <v>14</v>
      </c>
      <c r="H243" s="53">
        <v>16</v>
      </c>
      <c r="I243" s="53">
        <v>24</v>
      </c>
      <c r="J243" s="55">
        <v>0</v>
      </c>
      <c r="K243" s="55">
        <v>0</v>
      </c>
    </row>
    <row r="244" spans="2:11" x14ac:dyDescent="0.25">
      <c r="B244" s="51">
        <v>1972</v>
      </c>
      <c r="C244" s="117" t="s">
        <v>58</v>
      </c>
      <c r="D244" s="55">
        <v>1655</v>
      </c>
      <c r="E244" s="53">
        <v>868</v>
      </c>
      <c r="F244" s="53">
        <v>703</v>
      </c>
      <c r="G244" s="53">
        <v>21</v>
      </c>
      <c r="H244" s="53">
        <v>28</v>
      </c>
      <c r="I244" s="53">
        <v>35</v>
      </c>
      <c r="J244" s="55">
        <v>0</v>
      </c>
      <c r="K244" s="55">
        <v>0</v>
      </c>
    </row>
    <row r="245" spans="2:11" x14ac:dyDescent="0.25">
      <c r="B245" s="51">
        <v>1972</v>
      </c>
      <c r="C245" s="117" t="s">
        <v>59</v>
      </c>
      <c r="D245" s="55">
        <v>2024</v>
      </c>
      <c r="E245" s="53">
        <v>1099</v>
      </c>
      <c r="F245" s="53">
        <v>825</v>
      </c>
      <c r="G245" s="53">
        <v>18</v>
      </c>
      <c r="H245" s="53">
        <v>58</v>
      </c>
      <c r="I245" s="53">
        <v>24</v>
      </c>
      <c r="J245" s="55">
        <v>0</v>
      </c>
      <c r="K245" s="55">
        <v>0</v>
      </c>
    </row>
    <row r="246" spans="2:11" x14ac:dyDescent="0.25">
      <c r="B246" s="51">
        <v>1972</v>
      </c>
      <c r="C246" s="117" t="s">
        <v>60</v>
      </c>
      <c r="D246" s="55">
        <v>2315</v>
      </c>
      <c r="E246" s="53">
        <v>1119</v>
      </c>
      <c r="F246" s="53">
        <v>1053</v>
      </c>
      <c r="G246" s="53">
        <v>36</v>
      </c>
      <c r="H246" s="53">
        <v>76</v>
      </c>
      <c r="I246" s="53">
        <v>31</v>
      </c>
      <c r="J246" s="55">
        <v>0</v>
      </c>
      <c r="K246" s="55">
        <v>0</v>
      </c>
    </row>
    <row r="247" spans="2:11" x14ac:dyDescent="0.25">
      <c r="B247" s="51">
        <v>1972</v>
      </c>
      <c r="C247" s="117" t="s">
        <v>70</v>
      </c>
      <c r="D247" s="55">
        <v>2960</v>
      </c>
      <c r="E247" s="53">
        <v>1371</v>
      </c>
      <c r="F247" s="53">
        <v>1305</v>
      </c>
      <c r="G247" s="53">
        <v>44</v>
      </c>
      <c r="H247" s="53">
        <v>203</v>
      </c>
      <c r="I247" s="53">
        <v>37</v>
      </c>
      <c r="J247" s="55">
        <v>0</v>
      </c>
      <c r="K247" s="55">
        <v>0</v>
      </c>
    </row>
    <row r="248" spans="2:11" x14ac:dyDescent="0.25">
      <c r="B248" s="51">
        <v>1972</v>
      </c>
      <c r="C248" s="117" t="s">
        <v>71</v>
      </c>
      <c r="D248" s="55">
        <v>3464</v>
      </c>
      <c r="E248" s="53">
        <v>1531</v>
      </c>
      <c r="F248" s="53">
        <v>1550</v>
      </c>
      <c r="G248" s="53">
        <v>52</v>
      </c>
      <c r="H248" s="53">
        <v>302</v>
      </c>
      <c r="I248" s="53">
        <v>29</v>
      </c>
      <c r="J248" s="55">
        <v>0</v>
      </c>
      <c r="K248" s="55">
        <v>0</v>
      </c>
    </row>
    <row r="249" spans="2:11" x14ac:dyDescent="0.25">
      <c r="B249" s="51">
        <v>1972</v>
      </c>
      <c r="C249" s="117" t="s">
        <v>89</v>
      </c>
      <c r="D249" s="55">
        <v>4617</v>
      </c>
      <c r="E249" s="53">
        <v>2029</v>
      </c>
      <c r="F249" s="53">
        <v>1803</v>
      </c>
      <c r="G249" s="53">
        <v>62</v>
      </c>
      <c r="H249" s="53">
        <v>682</v>
      </c>
      <c r="I249" s="53">
        <v>41</v>
      </c>
      <c r="J249" s="55">
        <v>0</v>
      </c>
      <c r="K249" s="55">
        <v>0</v>
      </c>
    </row>
    <row r="250" spans="2:11" x14ac:dyDescent="0.25">
      <c r="B250" s="51">
        <v>1972</v>
      </c>
      <c r="C250" s="117" t="s">
        <v>90</v>
      </c>
      <c r="D250" s="55">
        <v>3904</v>
      </c>
      <c r="E250" s="53">
        <v>1616</v>
      </c>
      <c r="F250" s="53">
        <v>1475</v>
      </c>
      <c r="G250" s="53">
        <v>30</v>
      </c>
      <c r="H250" s="53">
        <v>749</v>
      </c>
      <c r="I250" s="53">
        <v>34</v>
      </c>
      <c r="J250" s="55">
        <v>0</v>
      </c>
      <c r="K250" s="55">
        <v>0</v>
      </c>
    </row>
    <row r="251" spans="2:11" x14ac:dyDescent="0.25">
      <c r="B251" s="51">
        <v>1972</v>
      </c>
      <c r="C251" s="117" t="s">
        <v>91</v>
      </c>
      <c r="D251" s="55">
        <v>4518</v>
      </c>
      <c r="E251" s="53">
        <v>1859</v>
      </c>
      <c r="F251" s="53">
        <v>1485</v>
      </c>
      <c r="G251" s="53">
        <v>37</v>
      </c>
      <c r="H251" s="53">
        <v>1115</v>
      </c>
      <c r="I251" s="53">
        <v>22</v>
      </c>
      <c r="J251" s="55">
        <v>0</v>
      </c>
      <c r="K251" s="55">
        <v>0</v>
      </c>
    </row>
    <row r="252" spans="2:11" x14ac:dyDescent="0.25">
      <c r="B252" s="51">
        <v>1972</v>
      </c>
      <c r="C252" s="117" t="s">
        <v>41</v>
      </c>
      <c r="D252" s="55">
        <v>3083</v>
      </c>
      <c r="E252" s="53">
        <v>1184</v>
      </c>
      <c r="F252" s="53">
        <v>904</v>
      </c>
      <c r="G252" s="53">
        <v>15</v>
      </c>
      <c r="H252" s="53">
        <v>960</v>
      </c>
      <c r="I252" s="53">
        <v>20</v>
      </c>
      <c r="J252" s="55">
        <v>0</v>
      </c>
      <c r="K252" s="55">
        <v>0</v>
      </c>
    </row>
    <row r="253" spans="2:11" x14ac:dyDescent="0.25">
      <c r="B253" s="51">
        <v>1972</v>
      </c>
      <c r="C253" s="117" t="s">
        <v>92</v>
      </c>
      <c r="D253" s="55">
        <v>3075</v>
      </c>
      <c r="E253" s="53">
        <v>1305</v>
      </c>
      <c r="F253" s="53">
        <v>713</v>
      </c>
      <c r="G253" s="53">
        <v>15</v>
      </c>
      <c r="H253" s="53">
        <v>1029</v>
      </c>
      <c r="I253" s="53">
        <v>13</v>
      </c>
      <c r="J253" s="55">
        <v>0</v>
      </c>
      <c r="K253" s="55">
        <v>0</v>
      </c>
    </row>
    <row r="254" spans="2:11" x14ac:dyDescent="0.25">
      <c r="B254" s="51">
        <v>1972</v>
      </c>
      <c r="C254" s="117" t="s">
        <v>93</v>
      </c>
      <c r="D254" s="55">
        <v>1798</v>
      </c>
      <c r="E254" s="53">
        <v>740</v>
      </c>
      <c r="F254" s="53">
        <v>349</v>
      </c>
      <c r="G254" s="53">
        <v>3</v>
      </c>
      <c r="H254" s="53">
        <v>697</v>
      </c>
      <c r="I254" s="53">
        <v>9</v>
      </c>
      <c r="J254" s="55">
        <v>0</v>
      </c>
      <c r="K254" s="55">
        <v>0</v>
      </c>
    </row>
    <row r="255" spans="2:11" x14ac:dyDescent="0.25">
      <c r="B255" s="51">
        <v>1972</v>
      </c>
      <c r="C255" s="117" t="s">
        <v>94</v>
      </c>
      <c r="D255" s="55">
        <v>1055</v>
      </c>
      <c r="E255" s="53">
        <v>461</v>
      </c>
      <c r="F255" s="53">
        <v>138</v>
      </c>
      <c r="G255" s="53">
        <v>2</v>
      </c>
      <c r="H255" s="53">
        <v>450</v>
      </c>
      <c r="I255" s="53">
        <v>4</v>
      </c>
      <c r="J255" s="55">
        <v>0</v>
      </c>
      <c r="K255" s="55">
        <v>0</v>
      </c>
    </row>
    <row r="256" spans="2:11" x14ac:dyDescent="0.25">
      <c r="B256" s="51">
        <v>1972</v>
      </c>
      <c r="C256" s="117" t="s">
        <v>95</v>
      </c>
      <c r="D256" s="55">
        <v>597</v>
      </c>
      <c r="E256" s="53">
        <v>293</v>
      </c>
      <c r="F256" s="53">
        <v>60</v>
      </c>
      <c r="G256" s="53">
        <v>4</v>
      </c>
      <c r="H256" s="53">
        <v>240</v>
      </c>
      <c r="I256" s="53">
        <v>0</v>
      </c>
      <c r="J256" s="55">
        <v>0</v>
      </c>
      <c r="K256" s="55">
        <v>0</v>
      </c>
    </row>
    <row r="257" spans="2:11" x14ac:dyDescent="0.25">
      <c r="B257" s="51">
        <v>1972</v>
      </c>
      <c r="C257" s="118" t="s">
        <v>96</v>
      </c>
      <c r="D257" s="55">
        <v>561</v>
      </c>
      <c r="E257" s="55">
        <v>305</v>
      </c>
      <c r="F257" s="55">
        <v>38</v>
      </c>
      <c r="G257" s="55">
        <v>0</v>
      </c>
      <c r="H257" s="55">
        <v>218</v>
      </c>
      <c r="I257" s="55">
        <v>0</v>
      </c>
      <c r="J257" s="55">
        <v>0</v>
      </c>
      <c r="K257" s="55">
        <v>0</v>
      </c>
    </row>
    <row r="258" spans="2:11" x14ac:dyDescent="0.25">
      <c r="B258" s="50">
        <v>1972</v>
      </c>
      <c r="C258" s="121" t="s">
        <v>62</v>
      </c>
      <c r="D258" s="54">
        <v>0</v>
      </c>
      <c r="E258" s="54">
        <v>0</v>
      </c>
      <c r="F258" s="54">
        <v>0</v>
      </c>
      <c r="G258" s="54">
        <v>0</v>
      </c>
      <c r="H258" s="54">
        <v>0</v>
      </c>
      <c r="I258" s="54">
        <v>0</v>
      </c>
      <c r="J258" s="54">
        <v>0</v>
      </c>
      <c r="K258" s="54">
        <v>0</v>
      </c>
    </row>
    <row r="259" spans="2:11" x14ac:dyDescent="0.25">
      <c r="B259" s="78">
        <v>1973</v>
      </c>
      <c r="C259" s="120" t="s">
        <v>3</v>
      </c>
      <c r="D259" s="78">
        <v>45125</v>
      </c>
      <c r="E259" s="52">
        <v>22562</v>
      </c>
      <c r="F259" s="52">
        <v>14603</v>
      </c>
      <c r="G259" s="52">
        <v>413</v>
      </c>
      <c r="H259" s="52">
        <v>7133</v>
      </c>
      <c r="I259" s="52">
        <v>414</v>
      </c>
      <c r="J259" s="52">
        <v>0</v>
      </c>
      <c r="K259" s="52">
        <v>0</v>
      </c>
    </row>
    <row r="260" spans="2:11" x14ac:dyDescent="0.25">
      <c r="B260" s="51">
        <v>1973</v>
      </c>
      <c r="C260" s="117" t="s">
        <v>87</v>
      </c>
      <c r="D260" s="55">
        <v>642</v>
      </c>
      <c r="E260" s="53">
        <v>635</v>
      </c>
      <c r="F260" s="53">
        <v>5</v>
      </c>
      <c r="G260" s="53">
        <v>0</v>
      </c>
      <c r="H260" s="53">
        <v>0</v>
      </c>
      <c r="I260" s="53">
        <v>2</v>
      </c>
      <c r="J260" s="55">
        <v>0</v>
      </c>
      <c r="K260" s="55">
        <v>0</v>
      </c>
    </row>
    <row r="261" spans="2:11" x14ac:dyDescent="0.25">
      <c r="B261" s="51">
        <v>1973</v>
      </c>
      <c r="C261" s="117" t="s">
        <v>54</v>
      </c>
      <c r="D261" s="55">
        <v>1520</v>
      </c>
      <c r="E261" s="53">
        <v>1453</v>
      </c>
      <c r="F261" s="53">
        <v>59</v>
      </c>
      <c r="G261" s="53">
        <v>0</v>
      </c>
      <c r="H261" s="53">
        <v>0</v>
      </c>
      <c r="I261" s="53">
        <v>8</v>
      </c>
      <c r="J261" s="55">
        <v>0</v>
      </c>
      <c r="K261" s="55">
        <v>0</v>
      </c>
    </row>
    <row r="262" spans="2:11" x14ac:dyDescent="0.25">
      <c r="B262" s="51">
        <v>1973</v>
      </c>
      <c r="C262" s="117" t="s">
        <v>88</v>
      </c>
      <c r="D262" s="55">
        <v>1865</v>
      </c>
      <c r="E262" s="53">
        <v>1520</v>
      </c>
      <c r="F262" s="53">
        <v>317</v>
      </c>
      <c r="G262" s="53">
        <v>2</v>
      </c>
      <c r="H262" s="53">
        <v>6</v>
      </c>
      <c r="I262" s="53">
        <v>20</v>
      </c>
      <c r="J262" s="55">
        <v>0</v>
      </c>
      <c r="K262" s="55">
        <v>0</v>
      </c>
    </row>
    <row r="263" spans="2:11" x14ac:dyDescent="0.25">
      <c r="B263" s="51">
        <v>1973</v>
      </c>
      <c r="C263" s="117" t="s">
        <v>69</v>
      </c>
      <c r="D263" s="55">
        <v>1512</v>
      </c>
      <c r="E263" s="53">
        <v>1020</v>
      </c>
      <c r="F263" s="53">
        <v>468</v>
      </c>
      <c r="G263" s="53">
        <v>7</v>
      </c>
      <c r="H263" s="53">
        <v>3</v>
      </c>
      <c r="I263" s="53">
        <v>14</v>
      </c>
      <c r="J263" s="55">
        <v>0</v>
      </c>
      <c r="K263" s="55">
        <v>0</v>
      </c>
    </row>
    <row r="264" spans="2:11" x14ac:dyDescent="0.25">
      <c r="B264" s="51">
        <v>1973</v>
      </c>
      <c r="C264" s="117" t="s">
        <v>57</v>
      </c>
      <c r="D264" s="55">
        <v>1438</v>
      </c>
      <c r="E264" s="53">
        <v>844</v>
      </c>
      <c r="F264" s="53">
        <v>545</v>
      </c>
      <c r="G264" s="53">
        <v>16</v>
      </c>
      <c r="H264" s="53">
        <v>14</v>
      </c>
      <c r="I264" s="53">
        <v>19</v>
      </c>
      <c r="J264" s="55">
        <v>0</v>
      </c>
      <c r="K264" s="55">
        <v>0</v>
      </c>
    </row>
    <row r="265" spans="2:11" x14ac:dyDescent="0.25">
      <c r="B265" s="51">
        <v>1973</v>
      </c>
      <c r="C265" s="117" t="s">
        <v>58</v>
      </c>
      <c r="D265" s="55">
        <v>1754</v>
      </c>
      <c r="E265" s="53">
        <v>986</v>
      </c>
      <c r="F265" s="53">
        <v>680</v>
      </c>
      <c r="G265" s="53">
        <v>28</v>
      </c>
      <c r="H265" s="53">
        <v>27</v>
      </c>
      <c r="I265" s="53">
        <v>33</v>
      </c>
      <c r="J265" s="55">
        <v>0</v>
      </c>
      <c r="K265" s="55">
        <v>0</v>
      </c>
    </row>
    <row r="266" spans="2:11" x14ac:dyDescent="0.25">
      <c r="B266" s="51">
        <v>1973</v>
      </c>
      <c r="C266" s="117" t="s">
        <v>59</v>
      </c>
      <c r="D266" s="55">
        <v>2096</v>
      </c>
      <c r="E266" s="53">
        <v>1121</v>
      </c>
      <c r="F266" s="53">
        <v>863</v>
      </c>
      <c r="G266" s="53">
        <v>27</v>
      </c>
      <c r="H266" s="53">
        <v>50</v>
      </c>
      <c r="I266" s="53">
        <v>35</v>
      </c>
      <c r="J266" s="55">
        <v>0</v>
      </c>
      <c r="K266" s="55">
        <v>0</v>
      </c>
    </row>
    <row r="267" spans="2:11" x14ac:dyDescent="0.25">
      <c r="B267" s="51">
        <v>1973</v>
      </c>
      <c r="C267" s="117" t="s">
        <v>60</v>
      </c>
      <c r="D267" s="55">
        <v>2527</v>
      </c>
      <c r="E267" s="53">
        <v>1235</v>
      </c>
      <c r="F267" s="53">
        <v>1120</v>
      </c>
      <c r="G267" s="53">
        <v>30</v>
      </c>
      <c r="H267" s="53">
        <v>111</v>
      </c>
      <c r="I267" s="53">
        <v>31</v>
      </c>
      <c r="J267" s="55">
        <v>0</v>
      </c>
      <c r="K267" s="55">
        <v>0</v>
      </c>
    </row>
    <row r="268" spans="2:11" x14ac:dyDescent="0.25">
      <c r="B268" s="51">
        <v>1973</v>
      </c>
      <c r="C268" s="117" t="s">
        <v>70</v>
      </c>
      <c r="D268" s="55">
        <v>2992</v>
      </c>
      <c r="E268" s="53">
        <v>1439</v>
      </c>
      <c r="F268" s="53">
        <v>1314</v>
      </c>
      <c r="G268" s="53">
        <v>37</v>
      </c>
      <c r="H268" s="53">
        <v>169</v>
      </c>
      <c r="I268" s="53">
        <v>33</v>
      </c>
      <c r="J268" s="55">
        <v>0</v>
      </c>
      <c r="K268" s="55">
        <v>0</v>
      </c>
    </row>
    <row r="269" spans="2:11" x14ac:dyDescent="0.25">
      <c r="B269" s="51">
        <v>1973</v>
      </c>
      <c r="C269" s="117" t="s">
        <v>71</v>
      </c>
      <c r="D269" s="55">
        <v>3625</v>
      </c>
      <c r="E269" s="53">
        <v>1584</v>
      </c>
      <c r="F269" s="53">
        <v>1643</v>
      </c>
      <c r="G269" s="53">
        <v>58</v>
      </c>
      <c r="H269" s="53">
        <v>304</v>
      </c>
      <c r="I269" s="53">
        <v>36</v>
      </c>
      <c r="J269" s="55">
        <v>0</v>
      </c>
      <c r="K269" s="55">
        <v>0</v>
      </c>
    </row>
    <row r="270" spans="2:11" x14ac:dyDescent="0.25">
      <c r="B270" s="51">
        <v>1973</v>
      </c>
      <c r="C270" s="117" t="s">
        <v>89</v>
      </c>
      <c r="D270" s="55">
        <v>4801</v>
      </c>
      <c r="E270" s="53">
        <v>2103</v>
      </c>
      <c r="F270" s="53">
        <v>1925</v>
      </c>
      <c r="G270" s="53">
        <v>72</v>
      </c>
      <c r="H270" s="53">
        <v>651</v>
      </c>
      <c r="I270" s="53">
        <v>50</v>
      </c>
      <c r="J270" s="55">
        <v>0</v>
      </c>
      <c r="K270" s="55">
        <v>0</v>
      </c>
    </row>
    <row r="271" spans="2:11" x14ac:dyDescent="0.25">
      <c r="B271" s="51">
        <v>1973</v>
      </c>
      <c r="C271" s="117" t="s">
        <v>90</v>
      </c>
      <c r="D271" s="55">
        <v>4286</v>
      </c>
      <c r="E271" s="53">
        <v>1800</v>
      </c>
      <c r="F271" s="53">
        <v>1637</v>
      </c>
      <c r="G271" s="53">
        <v>53</v>
      </c>
      <c r="H271" s="53">
        <v>771</v>
      </c>
      <c r="I271" s="53">
        <v>25</v>
      </c>
      <c r="J271" s="55">
        <v>0</v>
      </c>
      <c r="K271" s="55">
        <v>0</v>
      </c>
    </row>
    <row r="272" spans="2:11" x14ac:dyDescent="0.25">
      <c r="B272" s="51">
        <v>1973</v>
      </c>
      <c r="C272" s="117" t="s">
        <v>91</v>
      </c>
      <c r="D272" s="55">
        <v>4858</v>
      </c>
      <c r="E272" s="53">
        <v>2101</v>
      </c>
      <c r="F272" s="53">
        <v>1590</v>
      </c>
      <c r="G272" s="53">
        <v>34</v>
      </c>
      <c r="H272" s="53">
        <v>1099</v>
      </c>
      <c r="I272" s="53">
        <v>34</v>
      </c>
      <c r="J272" s="55">
        <v>0</v>
      </c>
      <c r="K272" s="55">
        <v>0</v>
      </c>
    </row>
    <row r="273" spans="2:11" x14ac:dyDescent="0.25">
      <c r="B273" s="51">
        <v>1973</v>
      </c>
      <c r="C273" s="117" t="s">
        <v>41</v>
      </c>
      <c r="D273" s="55">
        <v>3300</v>
      </c>
      <c r="E273" s="53">
        <v>1240</v>
      </c>
      <c r="F273" s="53">
        <v>1022</v>
      </c>
      <c r="G273" s="53">
        <v>27</v>
      </c>
      <c r="H273" s="53">
        <v>989</v>
      </c>
      <c r="I273" s="53">
        <v>22</v>
      </c>
      <c r="J273" s="55">
        <v>0</v>
      </c>
      <c r="K273" s="55">
        <v>0</v>
      </c>
    </row>
    <row r="274" spans="2:11" x14ac:dyDescent="0.25">
      <c r="B274" s="51">
        <v>1973</v>
      </c>
      <c r="C274" s="117" t="s">
        <v>92</v>
      </c>
      <c r="D274" s="55">
        <v>3374</v>
      </c>
      <c r="E274" s="53">
        <v>1441</v>
      </c>
      <c r="F274" s="53">
        <v>772</v>
      </c>
      <c r="G274" s="53">
        <v>10</v>
      </c>
      <c r="H274" s="53">
        <v>1131</v>
      </c>
      <c r="I274" s="53">
        <v>20</v>
      </c>
      <c r="J274" s="55">
        <v>0</v>
      </c>
      <c r="K274" s="55">
        <v>0</v>
      </c>
    </row>
    <row r="275" spans="2:11" x14ac:dyDescent="0.25">
      <c r="B275" s="51">
        <v>1973</v>
      </c>
      <c r="C275" s="117" t="s">
        <v>93</v>
      </c>
      <c r="D275" s="55">
        <v>1958</v>
      </c>
      <c r="E275" s="53">
        <v>811</v>
      </c>
      <c r="F275" s="53">
        <v>340</v>
      </c>
      <c r="G275" s="53">
        <v>7</v>
      </c>
      <c r="H275" s="53">
        <v>786</v>
      </c>
      <c r="I275" s="53">
        <v>14</v>
      </c>
      <c r="J275" s="55">
        <v>0</v>
      </c>
      <c r="K275" s="55">
        <v>0</v>
      </c>
    </row>
    <row r="276" spans="2:11" x14ac:dyDescent="0.25">
      <c r="B276" s="51">
        <v>1973</v>
      </c>
      <c r="C276" s="117" t="s">
        <v>94</v>
      </c>
      <c r="D276" s="55">
        <v>1290</v>
      </c>
      <c r="E276" s="53">
        <v>593</v>
      </c>
      <c r="F276" s="53">
        <v>176</v>
      </c>
      <c r="G276" s="53">
        <v>4</v>
      </c>
      <c r="H276" s="53">
        <v>507</v>
      </c>
      <c r="I276" s="53">
        <v>10</v>
      </c>
      <c r="J276" s="55">
        <v>0</v>
      </c>
      <c r="K276" s="55">
        <v>0</v>
      </c>
    </row>
    <row r="277" spans="2:11" x14ac:dyDescent="0.25">
      <c r="B277" s="51">
        <v>1973</v>
      </c>
      <c r="C277" s="117" t="s">
        <v>95</v>
      </c>
      <c r="D277" s="55">
        <v>630</v>
      </c>
      <c r="E277" s="53">
        <v>290</v>
      </c>
      <c r="F277" s="53">
        <v>66</v>
      </c>
      <c r="G277" s="53">
        <v>1</v>
      </c>
      <c r="H277" s="53">
        <v>269</v>
      </c>
      <c r="I277" s="53">
        <v>4</v>
      </c>
      <c r="J277" s="55">
        <v>0</v>
      </c>
      <c r="K277" s="55">
        <v>0</v>
      </c>
    </row>
    <row r="278" spans="2:11" x14ac:dyDescent="0.25">
      <c r="B278" s="51">
        <v>1973</v>
      </c>
      <c r="C278" s="118" t="s">
        <v>96</v>
      </c>
      <c r="D278" s="55">
        <v>657</v>
      </c>
      <c r="E278" s="55">
        <v>346</v>
      </c>
      <c r="F278" s="55">
        <v>61</v>
      </c>
      <c r="G278" s="55">
        <v>0</v>
      </c>
      <c r="H278" s="55">
        <v>246</v>
      </c>
      <c r="I278" s="55">
        <v>4</v>
      </c>
      <c r="J278" s="55">
        <v>0</v>
      </c>
      <c r="K278" s="55">
        <v>0</v>
      </c>
    </row>
    <row r="279" spans="2:11" x14ac:dyDescent="0.25">
      <c r="B279" s="50">
        <v>1973</v>
      </c>
      <c r="C279" s="121" t="s">
        <v>62</v>
      </c>
      <c r="D279" s="54">
        <v>0</v>
      </c>
      <c r="E279" s="54">
        <v>0</v>
      </c>
      <c r="F279" s="54">
        <v>0</v>
      </c>
      <c r="G279" s="54">
        <v>0</v>
      </c>
      <c r="H279" s="54">
        <v>0</v>
      </c>
      <c r="I279" s="54">
        <v>0</v>
      </c>
      <c r="J279" s="54">
        <v>0</v>
      </c>
      <c r="K279" s="54">
        <v>0</v>
      </c>
    </row>
    <row r="280" spans="2:11" x14ac:dyDescent="0.25">
      <c r="B280" s="78">
        <v>1974</v>
      </c>
      <c r="C280" s="120" t="s">
        <v>3</v>
      </c>
      <c r="D280" s="78">
        <v>46075</v>
      </c>
      <c r="E280" s="52">
        <v>23082</v>
      </c>
      <c r="F280" s="52">
        <v>14941</v>
      </c>
      <c r="G280" s="52">
        <v>417</v>
      </c>
      <c r="H280" s="52">
        <v>7299</v>
      </c>
      <c r="I280" s="52">
        <v>336</v>
      </c>
      <c r="J280" s="52">
        <v>0</v>
      </c>
      <c r="K280" s="52">
        <v>0</v>
      </c>
    </row>
    <row r="281" spans="2:11" x14ac:dyDescent="0.25">
      <c r="B281" s="51">
        <v>1974</v>
      </c>
      <c r="C281" s="117" t="s">
        <v>87</v>
      </c>
      <c r="D281" s="55">
        <v>624</v>
      </c>
      <c r="E281" s="53">
        <v>619</v>
      </c>
      <c r="F281" s="53">
        <v>4</v>
      </c>
      <c r="G281" s="53">
        <v>0</v>
      </c>
      <c r="H281" s="53">
        <v>1</v>
      </c>
      <c r="I281" s="53">
        <v>0</v>
      </c>
      <c r="J281" s="53">
        <v>0</v>
      </c>
      <c r="K281" s="53">
        <v>0</v>
      </c>
    </row>
    <row r="282" spans="2:11" x14ac:dyDescent="0.25">
      <c r="B282" s="51">
        <v>1974</v>
      </c>
      <c r="C282" s="117" t="s">
        <v>54</v>
      </c>
      <c r="D282" s="55">
        <v>1601</v>
      </c>
      <c r="E282" s="53">
        <v>1526</v>
      </c>
      <c r="F282" s="53">
        <v>68</v>
      </c>
      <c r="G282" s="53">
        <v>0</v>
      </c>
      <c r="H282" s="53">
        <v>3</v>
      </c>
      <c r="I282" s="53">
        <v>4</v>
      </c>
      <c r="J282" s="53">
        <v>0</v>
      </c>
      <c r="K282" s="53">
        <v>0</v>
      </c>
    </row>
    <row r="283" spans="2:11" x14ac:dyDescent="0.25">
      <c r="B283" s="51">
        <v>1974</v>
      </c>
      <c r="C283" s="117" t="s">
        <v>88</v>
      </c>
      <c r="D283" s="55">
        <v>1959</v>
      </c>
      <c r="E283" s="53">
        <v>1595</v>
      </c>
      <c r="F283" s="53">
        <v>343</v>
      </c>
      <c r="G283" s="53">
        <v>3</v>
      </c>
      <c r="H283" s="53">
        <v>3</v>
      </c>
      <c r="I283" s="53">
        <v>15</v>
      </c>
      <c r="J283" s="53">
        <v>0</v>
      </c>
      <c r="K283" s="53">
        <v>0</v>
      </c>
    </row>
    <row r="284" spans="2:11" x14ac:dyDescent="0.25">
      <c r="B284" s="51">
        <v>1974</v>
      </c>
      <c r="C284" s="117" t="s">
        <v>69</v>
      </c>
      <c r="D284" s="55">
        <v>1556</v>
      </c>
      <c r="E284" s="53">
        <v>1076</v>
      </c>
      <c r="F284" s="53">
        <v>450</v>
      </c>
      <c r="G284" s="53">
        <v>10</v>
      </c>
      <c r="H284" s="53">
        <v>6</v>
      </c>
      <c r="I284" s="53">
        <v>14</v>
      </c>
      <c r="J284" s="53">
        <v>0</v>
      </c>
      <c r="K284" s="53">
        <v>0</v>
      </c>
    </row>
    <row r="285" spans="2:11" x14ac:dyDescent="0.25">
      <c r="B285" s="51">
        <v>1974</v>
      </c>
      <c r="C285" s="117" t="s">
        <v>57</v>
      </c>
      <c r="D285" s="55">
        <v>1570</v>
      </c>
      <c r="E285" s="53">
        <v>924</v>
      </c>
      <c r="F285" s="53">
        <v>601</v>
      </c>
      <c r="G285" s="53">
        <v>13</v>
      </c>
      <c r="H285" s="53">
        <v>13</v>
      </c>
      <c r="I285" s="53">
        <v>19</v>
      </c>
      <c r="J285" s="53">
        <v>0</v>
      </c>
      <c r="K285" s="53">
        <v>0</v>
      </c>
    </row>
    <row r="286" spans="2:11" x14ac:dyDescent="0.25">
      <c r="B286" s="51">
        <v>1974</v>
      </c>
      <c r="C286" s="117" t="s">
        <v>58</v>
      </c>
      <c r="D286" s="55">
        <v>1673</v>
      </c>
      <c r="E286" s="53">
        <v>916</v>
      </c>
      <c r="F286" s="53">
        <v>687</v>
      </c>
      <c r="G286" s="53">
        <v>24</v>
      </c>
      <c r="H286" s="53">
        <v>30</v>
      </c>
      <c r="I286" s="53">
        <v>16</v>
      </c>
      <c r="J286" s="53">
        <v>0</v>
      </c>
      <c r="K286" s="53">
        <v>0</v>
      </c>
    </row>
    <row r="287" spans="2:11" x14ac:dyDescent="0.25">
      <c r="B287" s="51">
        <v>1974</v>
      </c>
      <c r="C287" s="117" t="s">
        <v>59</v>
      </c>
      <c r="D287" s="55">
        <v>2128</v>
      </c>
      <c r="E287" s="53">
        <v>1126</v>
      </c>
      <c r="F287" s="53">
        <v>892</v>
      </c>
      <c r="G287" s="53">
        <v>27</v>
      </c>
      <c r="H287" s="53">
        <v>51</v>
      </c>
      <c r="I287" s="53">
        <v>32</v>
      </c>
      <c r="J287" s="53">
        <v>0</v>
      </c>
      <c r="K287" s="53">
        <v>0</v>
      </c>
    </row>
    <row r="288" spans="2:11" x14ac:dyDescent="0.25">
      <c r="B288" s="51">
        <v>1974</v>
      </c>
      <c r="C288" s="117" t="s">
        <v>60</v>
      </c>
      <c r="D288" s="55">
        <v>2475</v>
      </c>
      <c r="E288" s="53">
        <v>1196</v>
      </c>
      <c r="F288" s="53">
        <v>1101</v>
      </c>
      <c r="G288" s="53">
        <v>34</v>
      </c>
      <c r="H288" s="53">
        <v>119</v>
      </c>
      <c r="I288" s="53">
        <v>25</v>
      </c>
      <c r="J288" s="53">
        <v>0</v>
      </c>
      <c r="K288" s="53">
        <v>0</v>
      </c>
    </row>
    <row r="289" spans="2:11" x14ac:dyDescent="0.25">
      <c r="B289" s="51">
        <v>1974</v>
      </c>
      <c r="C289" s="117" t="s">
        <v>70</v>
      </c>
      <c r="D289" s="55">
        <v>3002</v>
      </c>
      <c r="E289" s="53">
        <v>1411</v>
      </c>
      <c r="F289" s="53">
        <v>1348</v>
      </c>
      <c r="G289" s="53">
        <v>43</v>
      </c>
      <c r="H289" s="53">
        <v>169</v>
      </c>
      <c r="I289" s="53">
        <v>31</v>
      </c>
      <c r="J289" s="53">
        <v>0</v>
      </c>
      <c r="K289" s="53">
        <v>0</v>
      </c>
    </row>
    <row r="290" spans="2:11" x14ac:dyDescent="0.25">
      <c r="B290" s="51">
        <v>1974</v>
      </c>
      <c r="C290" s="117" t="s">
        <v>71</v>
      </c>
      <c r="D290" s="55">
        <v>3688</v>
      </c>
      <c r="E290" s="53">
        <v>1679</v>
      </c>
      <c r="F290" s="53">
        <v>1612</v>
      </c>
      <c r="G290" s="53">
        <v>46</v>
      </c>
      <c r="H290" s="53">
        <v>317</v>
      </c>
      <c r="I290" s="53">
        <v>34</v>
      </c>
      <c r="J290" s="53">
        <v>0</v>
      </c>
      <c r="K290" s="53">
        <v>0</v>
      </c>
    </row>
    <row r="291" spans="2:11" x14ac:dyDescent="0.25">
      <c r="B291" s="51">
        <v>1974</v>
      </c>
      <c r="C291" s="117" t="s">
        <v>89</v>
      </c>
      <c r="D291" s="55">
        <v>4960</v>
      </c>
      <c r="E291" s="53">
        <v>2243</v>
      </c>
      <c r="F291" s="53">
        <v>1960</v>
      </c>
      <c r="G291" s="53">
        <v>61</v>
      </c>
      <c r="H291" s="53">
        <v>664</v>
      </c>
      <c r="I291" s="53">
        <v>32</v>
      </c>
      <c r="J291" s="53">
        <v>0</v>
      </c>
      <c r="K291" s="53">
        <v>0</v>
      </c>
    </row>
    <row r="292" spans="2:11" x14ac:dyDescent="0.25">
      <c r="B292" s="51">
        <v>1974</v>
      </c>
      <c r="C292" s="117" t="s">
        <v>90</v>
      </c>
      <c r="D292" s="55">
        <v>4429</v>
      </c>
      <c r="E292" s="53">
        <v>1840</v>
      </c>
      <c r="F292" s="53">
        <v>1706</v>
      </c>
      <c r="G292" s="53">
        <v>55</v>
      </c>
      <c r="H292" s="53">
        <v>796</v>
      </c>
      <c r="I292" s="53">
        <v>32</v>
      </c>
      <c r="J292" s="53">
        <v>0</v>
      </c>
      <c r="K292" s="53">
        <v>0</v>
      </c>
    </row>
    <row r="293" spans="2:11" x14ac:dyDescent="0.25">
      <c r="B293" s="51">
        <v>1974</v>
      </c>
      <c r="C293" s="117" t="s">
        <v>91</v>
      </c>
      <c r="D293" s="55">
        <v>5123</v>
      </c>
      <c r="E293" s="53">
        <v>2160</v>
      </c>
      <c r="F293" s="53">
        <v>1714</v>
      </c>
      <c r="G293" s="53">
        <v>38</v>
      </c>
      <c r="H293" s="53">
        <v>1192</v>
      </c>
      <c r="I293" s="53">
        <v>19</v>
      </c>
      <c r="J293" s="53">
        <v>0</v>
      </c>
      <c r="K293" s="53">
        <v>0</v>
      </c>
    </row>
    <row r="294" spans="2:11" x14ac:dyDescent="0.25">
      <c r="B294" s="51">
        <v>1974</v>
      </c>
      <c r="C294" s="117" t="s">
        <v>41</v>
      </c>
      <c r="D294" s="55">
        <v>3348</v>
      </c>
      <c r="E294" s="53">
        <v>1334</v>
      </c>
      <c r="F294" s="53">
        <v>981</v>
      </c>
      <c r="G294" s="53">
        <v>34</v>
      </c>
      <c r="H294" s="53">
        <v>982</v>
      </c>
      <c r="I294" s="53">
        <v>17</v>
      </c>
      <c r="J294" s="53">
        <v>0</v>
      </c>
      <c r="K294" s="53">
        <v>0</v>
      </c>
    </row>
    <row r="295" spans="2:11" x14ac:dyDescent="0.25">
      <c r="B295" s="51">
        <v>1974</v>
      </c>
      <c r="C295" s="117" t="s">
        <v>92</v>
      </c>
      <c r="D295" s="55">
        <v>3381</v>
      </c>
      <c r="E295" s="53">
        <v>1426</v>
      </c>
      <c r="F295" s="53">
        <v>776</v>
      </c>
      <c r="G295" s="53">
        <v>14</v>
      </c>
      <c r="H295" s="53">
        <v>1146</v>
      </c>
      <c r="I295" s="53">
        <v>19</v>
      </c>
      <c r="J295" s="53">
        <v>0</v>
      </c>
      <c r="K295" s="53">
        <v>0</v>
      </c>
    </row>
    <row r="296" spans="2:11" x14ac:dyDescent="0.25">
      <c r="B296" s="51">
        <v>1974</v>
      </c>
      <c r="C296" s="117" t="s">
        <v>93</v>
      </c>
      <c r="D296" s="55">
        <v>2038</v>
      </c>
      <c r="E296" s="53">
        <v>826</v>
      </c>
      <c r="F296" s="53">
        <v>389</v>
      </c>
      <c r="G296" s="53">
        <v>10</v>
      </c>
      <c r="H296" s="53">
        <v>804</v>
      </c>
      <c r="I296" s="53">
        <v>9</v>
      </c>
      <c r="J296" s="53">
        <v>0</v>
      </c>
      <c r="K296" s="53">
        <v>0</v>
      </c>
    </row>
    <row r="297" spans="2:11" x14ac:dyDescent="0.25">
      <c r="B297" s="51">
        <v>1974</v>
      </c>
      <c r="C297" s="117" t="s">
        <v>94</v>
      </c>
      <c r="D297" s="55">
        <v>1309</v>
      </c>
      <c r="E297" s="53">
        <v>582</v>
      </c>
      <c r="F297" s="53">
        <v>177</v>
      </c>
      <c r="G297" s="53">
        <v>2</v>
      </c>
      <c r="H297" s="53">
        <v>539</v>
      </c>
      <c r="I297" s="53">
        <v>9</v>
      </c>
      <c r="J297" s="53">
        <v>0</v>
      </c>
      <c r="K297" s="53">
        <v>0</v>
      </c>
    </row>
    <row r="298" spans="2:11" x14ac:dyDescent="0.25">
      <c r="B298" s="51">
        <v>1974</v>
      </c>
      <c r="C298" s="117" t="s">
        <v>95</v>
      </c>
      <c r="D298" s="55">
        <v>615</v>
      </c>
      <c r="E298" s="53">
        <v>266</v>
      </c>
      <c r="F298" s="53">
        <v>82</v>
      </c>
      <c r="G298" s="53">
        <v>3</v>
      </c>
      <c r="H298" s="53">
        <v>258</v>
      </c>
      <c r="I298" s="53">
        <v>6</v>
      </c>
      <c r="J298" s="53">
        <v>0</v>
      </c>
      <c r="K298" s="53">
        <v>0</v>
      </c>
    </row>
    <row r="299" spans="2:11" x14ac:dyDescent="0.25">
      <c r="B299" s="51">
        <v>1974</v>
      </c>
      <c r="C299" s="118" t="s">
        <v>96</v>
      </c>
      <c r="D299" s="55">
        <v>594</v>
      </c>
      <c r="E299" s="55">
        <v>336</v>
      </c>
      <c r="F299" s="55">
        <v>49</v>
      </c>
      <c r="G299" s="55">
        <v>0</v>
      </c>
      <c r="H299" s="55">
        <v>206</v>
      </c>
      <c r="I299" s="55">
        <v>3</v>
      </c>
      <c r="J299" s="53">
        <v>0</v>
      </c>
      <c r="K299" s="53">
        <v>0</v>
      </c>
    </row>
    <row r="300" spans="2:11" x14ac:dyDescent="0.25">
      <c r="B300" s="50">
        <v>1974</v>
      </c>
      <c r="C300" s="121" t="s">
        <v>62</v>
      </c>
      <c r="D300" s="54">
        <v>2</v>
      </c>
      <c r="E300" s="54">
        <v>1</v>
      </c>
      <c r="F300" s="54">
        <v>1</v>
      </c>
      <c r="G300" s="54">
        <v>0</v>
      </c>
      <c r="H300" s="54">
        <v>0</v>
      </c>
      <c r="I300" s="54">
        <v>0</v>
      </c>
      <c r="J300" s="54">
        <v>0</v>
      </c>
      <c r="K300" s="54">
        <v>0</v>
      </c>
    </row>
    <row r="301" spans="2:11" x14ac:dyDescent="0.25">
      <c r="B301" s="78">
        <v>1975</v>
      </c>
      <c r="C301" s="120" t="s">
        <v>3</v>
      </c>
      <c r="D301" s="78">
        <v>47289</v>
      </c>
      <c r="E301" s="52">
        <v>23656</v>
      </c>
      <c r="F301" s="52">
        <v>15455</v>
      </c>
      <c r="G301" s="52">
        <v>460</v>
      </c>
      <c r="H301" s="52">
        <v>7393</v>
      </c>
      <c r="I301" s="52">
        <v>325</v>
      </c>
      <c r="J301" s="52">
        <v>0</v>
      </c>
      <c r="K301" s="52">
        <v>0</v>
      </c>
    </row>
    <row r="302" spans="2:11" x14ac:dyDescent="0.25">
      <c r="B302" s="51">
        <v>1975</v>
      </c>
      <c r="C302" s="117" t="s">
        <v>87</v>
      </c>
      <c r="D302" s="55">
        <v>632</v>
      </c>
      <c r="E302" s="53">
        <v>627</v>
      </c>
      <c r="F302" s="53">
        <v>5</v>
      </c>
      <c r="G302" s="53">
        <v>0</v>
      </c>
      <c r="H302" s="53">
        <v>0</v>
      </c>
      <c r="I302" s="53">
        <v>0</v>
      </c>
      <c r="J302" s="53">
        <v>0</v>
      </c>
      <c r="K302" s="53">
        <v>0</v>
      </c>
    </row>
    <row r="303" spans="2:11" x14ac:dyDescent="0.25">
      <c r="B303" s="51">
        <v>1975</v>
      </c>
      <c r="C303" s="117" t="s">
        <v>54</v>
      </c>
      <c r="D303" s="55">
        <v>1631</v>
      </c>
      <c r="E303" s="53">
        <v>1540</v>
      </c>
      <c r="F303" s="53">
        <v>86</v>
      </c>
      <c r="G303" s="53">
        <v>0</v>
      </c>
      <c r="H303" s="53">
        <v>0</v>
      </c>
      <c r="I303" s="53">
        <v>5</v>
      </c>
      <c r="J303" s="53">
        <v>0</v>
      </c>
      <c r="K303" s="53">
        <v>0</v>
      </c>
    </row>
    <row r="304" spans="2:11" x14ac:dyDescent="0.25">
      <c r="B304" s="51">
        <v>1975</v>
      </c>
      <c r="C304" s="117" t="s">
        <v>88</v>
      </c>
      <c r="D304" s="55">
        <v>1954</v>
      </c>
      <c r="E304" s="53">
        <v>1597</v>
      </c>
      <c r="F304" s="53">
        <v>331</v>
      </c>
      <c r="G304" s="53">
        <v>11</v>
      </c>
      <c r="H304" s="53">
        <v>7</v>
      </c>
      <c r="I304" s="53">
        <v>8</v>
      </c>
      <c r="J304" s="53">
        <v>0</v>
      </c>
      <c r="K304" s="53">
        <v>0</v>
      </c>
    </row>
    <row r="305" spans="2:11" x14ac:dyDescent="0.25">
      <c r="B305" s="51">
        <v>1975</v>
      </c>
      <c r="C305" s="117" t="s">
        <v>69</v>
      </c>
      <c r="D305" s="55">
        <v>1716</v>
      </c>
      <c r="E305" s="53">
        <v>1142</v>
      </c>
      <c r="F305" s="53">
        <v>546</v>
      </c>
      <c r="G305" s="53">
        <v>6</v>
      </c>
      <c r="H305" s="53">
        <v>14</v>
      </c>
      <c r="I305" s="53">
        <v>8</v>
      </c>
      <c r="J305" s="53">
        <v>0</v>
      </c>
      <c r="K305" s="53">
        <v>0</v>
      </c>
    </row>
    <row r="306" spans="2:11" x14ac:dyDescent="0.25">
      <c r="B306" s="51">
        <v>1975</v>
      </c>
      <c r="C306" s="117" t="s">
        <v>57</v>
      </c>
      <c r="D306" s="55">
        <v>1564</v>
      </c>
      <c r="E306" s="53">
        <v>911</v>
      </c>
      <c r="F306" s="53">
        <v>611</v>
      </c>
      <c r="G306" s="53">
        <v>18</v>
      </c>
      <c r="H306" s="53">
        <v>15</v>
      </c>
      <c r="I306" s="53">
        <v>9</v>
      </c>
      <c r="J306" s="53">
        <v>0</v>
      </c>
      <c r="K306" s="53">
        <v>0</v>
      </c>
    </row>
    <row r="307" spans="2:11" x14ac:dyDescent="0.25">
      <c r="B307" s="51">
        <v>1975</v>
      </c>
      <c r="C307" s="117" t="s">
        <v>58</v>
      </c>
      <c r="D307" s="55">
        <v>1740</v>
      </c>
      <c r="E307" s="53">
        <v>987</v>
      </c>
      <c r="F307" s="53">
        <v>688</v>
      </c>
      <c r="G307" s="53">
        <v>18</v>
      </c>
      <c r="H307" s="53">
        <v>28</v>
      </c>
      <c r="I307" s="53">
        <v>19</v>
      </c>
      <c r="J307" s="53">
        <v>0</v>
      </c>
      <c r="K307" s="53">
        <v>0</v>
      </c>
    </row>
    <row r="308" spans="2:11" x14ac:dyDescent="0.25">
      <c r="B308" s="51">
        <v>1975</v>
      </c>
      <c r="C308" s="117" t="s">
        <v>59</v>
      </c>
      <c r="D308" s="55">
        <v>2002</v>
      </c>
      <c r="E308" s="53">
        <v>1094</v>
      </c>
      <c r="F308" s="53">
        <v>805</v>
      </c>
      <c r="G308" s="53">
        <v>36</v>
      </c>
      <c r="H308" s="53">
        <v>48</v>
      </c>
      <c r="I308" s="53">
        <v>19</v>
      </c>
      <c r="J308" s="53">
        <v>0</v>
      </c>
      <c r="K308" s="53">
        <v>0</v>
      </c>
    </row>
    <row r="309" spans="2:11" x14ac:dyDescent="0.25">
      <c r="B309" s="51">
        <v>1975</v>
      </c>
      <c r="C309" s="117" t="s">
        <v>60</v>
      </c>
      <c r="D309" s="55">
        <v>2651</v>
      </c>
      <c r="E309" s="53">
        <v>1295</v>
      </c>
      <c r="F309" s="53">
        <v>1181</v>
      </c>
      <c r="G309" s="53">
        <v>44</v>
      </c>
      <c r="H309" s="53">
        <v>99</v>
      </c>
      <c r="I309" s="53">
        <v>32</v>
      </c>
      <c r="J309" s="53">
        <v>0</v>
      </c>
      <c r="K309" s="53">
        <v>0</v>
      </c>
    </row>
    <row r="310" spans="2:11" x14ac:dyDescent="0.25">
      <c r="B310" s="51">
        <v>1975</v>
      </c>
      <c r="C310" s="117" t="s">
        <v>70</v>
      </c>
      <c r="D310" s="55">
        <v>3054</v>
      </c>
      <c r="E310" s="53">
        <v>1430</v>
      </c>
      <c r="F310" s="53">
        <v>1359</v>
      </c>
      <c r="G310" s="53">
        <v>52</v>
      </c>
      <c r="H310" s="53">
        <v>183</v>
      </c>
      <c r="I310" s="53">
        <v>30</v>
      </c>
      <c r="J310" s="53">
        <v>0</v>
      </c>
      <c r="K310" s="53">
        <v>0</v>
      </c>
    </row>
    <row r="311" spans="2:11" x14ac:dyDescent="0.25">
      <c r="B311" s="51">
        <v>1975</v>
      </c>
      <c r="C311" s="117" t="s">
        <v>71</v>
      </c>
      <c r="D311" s="55">
        <v>3863</v>
      </c>
      <c r="E311" s="53">
        <v>1785</v>
      </c>
      <c r="F311" s="53">
        <v>1685</v>
      </c>
      <c r="G311" s="53">
        <v>49</v>
      </c>
      <c r="H311" s="53">
        <v>308</v>
      </c>
      <c r="I311" s="53">
        <v>36</v>
      </c>
      <c r="J311" s="53">
        <v>0</v>
      </c>
      <c r="K311" s="53">
        <v>0</v>
      </c>
    </row>
    <row r="312" spans="2:11" x14ac:dyDescent="0.25">
      <c r="B312" s="51">
        <v>1975</v>
      </c>
      <c r="C312" s="117" t="s">
        <v>89</v>
      </c>
      <c r="D312" s="55">
        <v>4860</v>
      </c>
      <c r="E312" s="53">
        <v>2143</v>
      </c>
      <c r="F312" s="53">
        <v>1998</v>
      </c>
      <c r="G312" s="53">
        <v>57</v>
      </c>
      <c r="H312" s="53">
        <v>634</v>
      </c>
      <c r="I312" s="53">
        <v>28</v>
      </c>
      <c r="J312" s="53">
        <v>0</v>
      </c>
      <c r="K312" s="53">
        <v>0</v>
      </c>
    </row>
    <row r="313" spans="2:11" x14ac:dyDescent="0.25">
      <c r="B313" s="51">
        <v>1975</v>
      </c>
      <c r="C313" s="117" t="s">
        <v>90</v>
      </c>
      <c r="D313" s="55">
        <v>4838</v>
      </c>
      <c r="E313" s="53">
        <v>2070</v>
      </c>
      <c r="F313" s="53">
        <v>1802</v>
      </c>
      <c r="G313" s="53">
        <v>63</v>
      </c>
      <c r="H313" s="53">
        <v>871</v>
      </c>
      <c r="I313" s="53">
        <v>32</v>
      </c>
      <c r="J313" s="53">
        <v>0</v>
      </c>
      <c r="K313" s="53">
        <v>0</v>
      </c>
    </row>
    <row r="314" spans="2:11" x14ac:dyDescent="0.25">
      <c r="B314" s="51">
        <v>1975</v>
      </c>
      <c r="C314" s="117" t="s">
        <v>91</v>
      </c>
      <c r="D314" s="55">
        <v>4943</v>
      </c>
      <c r="E314" s="53">
        <v>2084</v>
      </c>
      <c r="F314" s="53">
        <v>1709</v>
      </c>
      <c r="G314" s="53">
        <v>43</v>
      </c>
      <c r="H314" s="53">
        <v>1078</v>
      </c>
      <c r="I314" s="53">
        <v>29</v>
      </c>
      <c r="J314" s="53">
        <v>0</v>
      </c>
      <c r="K314" s="53">
        <v>0</v>
      </c>
    </row>
    <row r="315" spans="2:11" x14ac:dyDescent="0.25">
      <c r="B315" s="51">
        <v>1975</v>
      </c>
      <c r="C315" s="117" t="s">
        <v>41</v>
      </c>
      <c r="D315" s="55">
        <v>3854</v>
      </c>
      <c r="E315" s="53">
        <v>1549</v>
      </c>
      <c r="F315" s="53">
        <v>1113</v>
      </c>
      <c r="G315" s="53">
        <v>26</v>
      </c>
      <c r="H315" s="53">
        <v>1142</v>
      </c>
      <c r="I315" s="53">
        <v>24</v>
      </c>
      <c r="J315" s="53">
        <v>0</v>
      </c>
      <c r="K315" s="53">
        <v>0</v>
      </c>
    </row>
    <row r="316" spans="2:11" x14ac:dyDescent="0.25">
      <c r="B316" s="51">
        <v>1975</v>
      </c>
      <c r="C316" s="117" t="s">
        <v>92</v>
      </c>
      <c r="D316" s="55">
        <v>3369</v>
      </c>
      <c r="E316" s="53">
        <v>1350</v>
      </c>
      <c r="F316" s="53">
        <v>823</v>
      </c>
      <c r="G316" s="53">
        <v>17</v>
      </c>
      <c r="H316" s="53">
        <v>1164</v>
      </c>
      <c r="I316" s="53">
        <v>15</v>
      </c>
      <c r="J316" s="53">
        <v>0</v>
      </c>
      <c r="K316" s="53">
        <v>0</v>
      </c>
    </row>
    <row r="317" spans="2:11" x14ac:dyDescent="0.25">
      <c r="B317" s="51">
        <v>1975</v>
      </c>
      <c r="C317" s="117" t="s">
        <v>93</v>
      </c>
      <c r="D317" s="55">
        <v>2161</v>
      </c>
      <c r="E317" s="53">
        <v>903</v>
      </c>
      <c r="F317" s="53">
        <v>417</v>
      </c>
      <c r="G317" s="53">
        <v>14</v>
      </c>
      <c r="H317" s="53">
        <v>811</v>
      </c>
      <c r="I317" s="53">
        <v>16</v>
      </c>
      <c r="J317" s="53">
        <v>0</v>
      </c>
      <c r="K317" s="53">
        <v>0</v>
      </c>
    </row>
    <row r="318" spans="2:11" x14ac:dyDescent="0.25">
      <c r="B318" s="51">
        <v>1975</v>
      </c>
      <c r="C318" s="117" t="s">
        <v>94</v>
      </c>
      <c r="D318" s="55">
        <v>1263</v>
      </c>
      <c r="E318" s="53">
        <v>548</v>
      </c>
      <c r="F318" s="53">
        <v>179</v>
      </c>
      <c r="G318" s="53">
        <v>4</v>
      </c>
      <c r="H318" s="53">
        <v>528</v>
      </c>
      <c r="I318" s="53">
        <v>4</v>
      </c>
      <c r="J318" s="53">
        <v>0</v>
      </c>
      <c r="K318" s="53">
        <v>0</v>
      </c>
    </row>
    <row r="319" spans="2:11" x14ac:dyDescent="0.25">
      <c r="B319" s="51">
        <v>1975</v>
      </c>
      <c r="C319" s="117" t="s">
        <v>95</v>
      </c>
      <c r="D319" s="55">
        <v>603</v>
      </c>
      <c r="E319" s="53">
        <v>283</v>
      </c>
      <c r="F319" s="53">
        <v>72</v>
      </c>
      <c r="G319" s="53">
        <v>2</v>
      </c>
      <c r="H319" s="53">
        <v>241</v>
      </c>
      <c r="I319" s="53">
        <v>5</v>
      </c>
      <c r="J319" s="53">
        <v>0</v>
      </c>
      <c r="K319" s="53">
        <v>0</v>
      </c>
    </row>
    <row r="320" spans="2:11" x14ac:dyDescent="0.25">
      <c r="B320" s="51">
        <v>1975</v>
      </c>
      <c r="C320" s="118" t="s">
        <v>96</v>
      </c>
      <c r="D320" s="55">
        <v>591</v>
      </c>
      <c r="E320" s="55">
        <v>318</v>
      </c>
      <c r="F320" s="55">
        <v>45</v>
      </c>
      <c r="G320" s="53">
        <v>0</v>
      </c>
      <c r="H320" s="55">
        <v>222</v>
      </c>
      <c r="I320" s="55">
        <v>6</v>
      </c>
      <c r="J320" s="53">
        <v>0</v>
      </c>
      <c r="K320" s="53">
        <v>0</v>
      </c>
    </row>
    <row r="321" spans="2:11" x14ac:dyDescent="0.25">
      <c r="B321" s="50">
        <v>1975</v>
      </c>
      <c r="C321" s="121" t="s">
        <v>62</v>
      </c>
      <c r="D321" s="54">
        <v>0</v>
      </c>
      <c r="E321" s="54">
        <v>0</v>
      </c>
      <c r="F321" s="54">
        <v>0</v>
      </c>
      <c r="G321" s="54">
        <v>0</v>
      </c>
      <c r="H321" s="54">
        <v>0</v>
      </c>
      <c r="I321" s="54">
        <v>0</v>
      </c>
      <c r="J321" s="54">
        <v>0</v>
      </c>
      <c r="K321" s="54">
        <v>0</v>
      </c>
    </row>
    <row r="322" spans="2:11" x14ac:dyDescent="0.25">
      <c r="B322" s="78">
        <v>1976</v>
      </c>
      <c r="C322" s="120" t="s">
        <v>3</v>
      </c>
      <c r="D322" s="78">
        <v>48375</v>
      </c>
      <c r="E322" s="52">
        <v>23952</v>
      </c>
      <c r="F322" s="52">
        <v>16014</v>
      </c>
      <c r="G322" s="52">
        <v>494</v>
      </c>
      <c r="H322" s="52">
        <v>7483</v>
      </c>
      <c r="I322" s="52">
        <v>432</v>
      </c>
      <c r="J322" s="52">
        <v>0</v>
      </c>
      <c r="K322" s="52">
        <v>0</v>
      </c>
    </row>
    <row r="323" spans="2:11" x14ac:dyDescent="0.25">
      <c r="B323" s="51">
        <v>1976</v>
      </c>
      <c r="C323" s="117" t="s">
        <v>87</v>
      </c>
      <c r="D323" s="55">
        <v>647</v>
      </c>
      <c r="E323" s="53">
        <v>637</v>
      </c>
      <c r="F323" s="53">
        <v>7</v>
      </c>
      <c r="G323" s="53">
        <v>0</v>
      </c>
      <c r="H323" s="53">
        <v>2</v>
      </c>
      <c r="I323" s="53">
        <v>1</v>
      </c>
      <c r="J323" s="53">
        <v>0</v>
      </c>
      <c r="K323" s="53">
        <v>0</v>
      </c>
    </row>
    <row r="324" spans="2:11" x14ac:dyDescent="0.25">
      <c r="B324" s="51">
        <v>1976</v>
      </c>
      <c r="C324" s="117" t="s">
        <v>54</v>
      </c>
      <c r="D324" s="55">
        <v>1771</v>
      </c>
      <c r="E324" s="53">
        <v>1686</v>
      </c>
      <c r="F324" s="53">
        <v>80</v>
      </c>
      <c r="G324" s="53">
        <v>0</v>
      </c>
      <c r="H324" s="53">
        <v>0</v>
      </c>
      <c r="I324" s="53">
        <v>5</v>
      </c>
      <c r="J324" s="53">
        <v>0</v>
      </c>
      <c r="K324" s="53">
        <v>0</v>
      </c>
    </row>
    <row r="325" spans="2:11" x14ac:dyDescent="0.25">
      <c r="B325" s="51">
        <v>1976</v>
      </c>
      <c r="C325" s="117" t="s">
        <v>88</v>
      </c>
      <c r="D325" s="55">
        <v>2200</v>
      </c>
      <c r="E325" s="53">
        <v>1797</v>
      </c>
      <c r="F325" s="53">
        <v>374</v>
      </c>
      <c r="G325" s="53">
        <v>5</v>
      </c>
      <c r="H325" s="53">
        <v>9</v>
      </c>
      <c r="I325" s="53">
        <v>15</v>
      </c>
      <c r="J325" s="53">
        <v>0</v>
      </c>
      <c r="K325" s="53">
        <v>0</v>
      </c>
    </row>
    <row r="326" spans="2:11" x14ac:dyDescent="0.25">
      <c r="B326" s="51">
        <v>1976</v>
      </c>
      <c r="C326" s="117" t="s">
        <v>69</v>
      </c>
      <c r="D326" s="55">
        <v>1857</v>
      </c>
      <c r="E326" s="53">
        <v>1228</v>
      </c>
      <c r="F326" s="53">
        <v>587</v>
      </c>
      <c r="G326" s="53">
        <v>10</v>
      </c>
      <c r="H326" s="53">
        <v>7</v>
      </c>
      <c r="I326" s="53">
        <v>25</v>
      </c>
      <c r="J326" s="53">
        <v>0</v>
      </c>
      <c r="K326" s="53">
        <v>0</v>
      </c>
    </row>
    <row r="327" spans="2:11" x14ac:dyDescent="0.25">
      <c r="B327" s="51">
        <v>1976</v>
      </c>
      <c r="C327" s="117" t="s">
        <v>57</v>
      </c>
      <c r="D327" s="55">
        <v>1488</v>
      </c>
      <c r="E327" s="53">
        <v>848</v>
      </c>
      <c r="F327" s="53">
        <v>588</v>
      </c>
      <c r="G327" s="53">
        <v>13</v>
      </c>
      <c r="H327" s="53">
        <v>17</v>
      </c>
      <c r="I327" s="53">
        <v>22</v>
      </c>
      <c r="J327" s="53">
        <v>0</v>
      </c>
      <c r="K327" s="53">
        <v>0</v>
      </c>
    </row>
    <row r="328" spans="2:11" x14ac:dyDescent="0.25">
      <c r="B328" s="51">
        <v>1976</v>
      </c>
      <c r="C328" s="117" t="s">
        <v>58</v>
      </c>
      <c r="D328" s="55">
        <v>1668</v>
      </c>
      <c r="E328" s="53">
        <v>915</v>
      </c>
      <c r="F328" s="53">
        <v>680</v>
      </c>
      <c r="G328" s="53">
        <v>27</v>
      </c>
      <c r="H328" s="53">
        <v>17</v>
      </c>
      <c r="I328" s="53">
        <v>29</v>
      </c>
      <c r="J328" s="53">
        <v>0</v>
      </c>
      <c r="K328" s="53">
        <v>0</v>
      </c>
    </row>
    <row r="329" spans="2:11" x14ac:dyDescent="0.25">
      <c r="B329" s="51">
        <v>1976</v>
      </c>
      <c r="C329" s="117" t="s">
        <v>59</v>
      </c>
      <c r="D329" s="55">
        <v>2016</v>
      </c>
      <c r="E329" s="53">
        <v>1029</v>
      </c>
      <c r="F329" s="53">
        <v>871</v>
      </c>
      <c r="G329" s="53">
        <v>32</v>
      </c>
      <c r="H329" s="53">
        <v>57</v>
      </c>
      <c r="I329" s="53">
        <v>27</v>
      </c>
      <c r="J329" s="53">
        <v>0</v>
      </c>
      <c r="K329" s="53">
        <v>0</v>
      </c>
    </row>
    <row r="330" spans="2:11" x14ac:dyDescent="0.25">
      <c r="B330" s="51">
        <v>1976</v>
      </c>
      <c r="C330" s="117" t="s">
        <v>60</v>
      </c>
      <c r="D330" s="55">
        <v>2749</v>
      </c>
      <c r="E330" s="53">
        <v>1285</v>
      </c>
      <c r="F330" s="53">
        <v>1275</v>
      </c>
      <c r="G330" s="53">
        <v>38</v>
      </c>
      <c r="H330" s="53">
        <v>108</v>
      </c>
      <c r="I330" s="53">
        <v>43</v>
      </c>
      <c r="J330" s="53">
        <v>0</v>
      </c>
      <c r="K330" s="53">
        <v>0</v>
      </c>
    </row>
    <row r="331" spans="2:11" x14ac:dyDescent="0.25">
      <c r="B331" s="51">
        <v>1976</v>
      </c>
      <c r="C331" s="117" t="s">
        <v>70</v>
      </c>
      <c r="D331" s="55">
        <v>3159</v>
      </c>
      <c r="E331" s="53">
        <v>1389</v>
      </c>
      <c r="F331" s="53">
        <v>1503</v>
      </c>
      <c r="G331" s="53">
        <v>55</v>
      </c>
      <c r="H331" s="53">
        <v>186</v>
      </c>
      <c r="I331" s="53">
        <v>26</v>
      </c>
      <c r="J331" s="53">
        <v>0</v>
      </c>
      <c r="K331" s="53">
        <v>0</v>
      </c>
    </row>
    <row r="332" spans="2:11" x14ac:dyDescent="0.25">
      <c r="B332" s="51">
        <v>1976</v>
      </c>
      <c r="C332" s="117" t="s">
        <v>71</v>
      </c>
      <c r="D332" s="55">
        <v>3808</v>
      </c>
      <c r="E332" s="53">
        <v>1730</v>
      </c>
      <c r="F332" s="53">
        <v>1657</v>
      </c>
      <c r="G332" s="53">
        <v>62</v>
      </c>
      <c r="H332" s="53">
        <v>315</v>
      </c>
      <c r="I332" s="53">
        <v>44</v>
      </c>
      <c r="J332" s="53">
        <v>0</v>
      </c>
      <c r="K332" s="53">
        <v>0</v>
      </c>
    </row>
    <row r="333" spans="2:11" x14ac:dyDescent="0.25">
      <c r="B333" s="51">
        <v>1976</v>
      </c>
      <c r="C333" s="117" t="s">
        <v>89</v>
      </c>
      <c r="D333" s="55">
        <v>4679</v>
      </c>
      <c r="E333" s="53">
        <v>2047</v>
      </c>
      <c r="F333" s="53">
        <v>1931</v>
      </c>
      <c r="G333" s="53">
        <v>68</v>
      </c>
      <c r="H333" s="53">
        <v>593</v>
      </c>
      <c r="I333" s="53">
        <v>40</v>
      </c>
      <c r="J333" s="53">
        <v>0</v>
      </c>
      <c r="K333" s="53">
        <v>0</v>
      </c>
    </row>
    <row r="334" spans="2:11" x14ac:dyDescent="0.25">
      <c r="B334" s="51">
        <v>1976</v>
      </c>
      <c r="C334" s="117" t="s">
        <v>90</v>
      </c>
      <c r="D334" s="55">
        <v>4861</v>
      </c>
      <c r="E334" s="53">
        <v>2039</v>
      </c>
      <c r="F334" s="53">
        <v>1944</v>
      </c>
      <c r="G334" s="53">
        <v>60</v>
      </c>
      <c r="H334" s="53">
        <v>785</v>
      </c>
      <c r="I334" s="53">
        <v>33</v>
      </c>
      <c r="J334" s="53">
        <v>0</v>
      </c>
      <c r="K334" s="53">
        <v>0</v>
      </c>
    </row>
    <row r="335" spans="2:11" x14ac:dyDescent="0.25">
      <c r="B335" s="51">
        <v>1976</v>
      </c>
      <c r="C335" s="117" t="s">
        <v>91</v>
      </c>
      <c r="D335" s="55">
        <v>4927</v>
      </c>
      <c r="E335" s="53">
        <v>2104</v>
      </c>
      <c r="F335" s="53">
        <v>1652</v>
      </c>
      <c r="G335" s="53">
        <v>52</v>
      </c>
      <c r="H335" s="53">
        <v>1085</v>
      </c>
      <c r="I335" s="53">
        <v>34</v>
      </c>
      <c r="J335" s="53">
        <v>0</v>
      </c>
      <c r="K335" s="53">
        <v>0</v>
      </c>
    </row>
    <row r="336" spans="2:11" x14ac:dyDescent="0.25">
      <c r="B336" s="51">
        <v>1976</v>
      </c>
      <c r="C336" s="117" t="s">
        <v>41</v>
      </c>
      <c r="D336" s="55">
        <v>4451</v>
      </c>
      <c r="E336" s="53">
        <v>1776</v>
      </c>
      <c r="F336" s="53">
        <v>1341</v>
      </c>
      <c r="G336" s="53">
        <v>32</v>
      </c>
      <c r="H336" s="53">
        <v>1272</v>
      </c>
      <c r="I336" s="53">
        <v>30</v>
      </c>
      <c r="J336" s="53">
        <v>0</v>
      </c>
      <c r="K336" s="53">
        <v>0</v>
      </c>
    </row>
    <row r="337" spans="2:11" x14ac:dyDescent="0.25">
      <c r="B337" s="51">
        <v>1976</v>
      </c>
      <c r="C337" s="117" t="s">
        <v>92</v>
      </c>
      <c r="D337" s="55">
        <v>3343</v>
      </c>
      <c r="E337" s="53">
        <v>1294</v>
      </c>
      <c r="F337" s="53">
        <v>791</v>
      </c>
      <c r="G337" s="53">
        <v>28</v>
      </c>
      <c r="H337" s="53">
        <v>1210</v>
      </c>
      <c r="I337" s="53">
        <v>20</v>
      </c>
      <c r="J337" s="53">
        <v>0</v>
      </c>
      <c r="K337" s="53">
        <v>0</v>
      </c>
    </row>
    <row r="338" spans="2:11" x14ac:dyDescent="0.25">
      <c r="B338" s="51">
        <v>1976</v>
      </c>
      <c r="C338" s="117" t="s">
        <v>93</v>
      </c>
      <c r="D338" s="55">
        <v>2290</v>
      </c>
      <c r="E338" s="53">
        <v>962</v>
      </c>
      <c r="F338" s="53">
        <v>430</v>
      </c>
      <c r="G338" s="53">
        <v>6</v>
      </c>
      <c r="H338" s="53">
        <v>876</v>
      </c>
      <c r="I338" s="53">
        <v>16</v>
      </c>
      <c r="J338" s="53">
        <v>0</v>
      </c>
      <c r="K338" s="53">
        <v>0</v>
      </c>
    </row>
    <row r="339" spans="2:11" x14ac:dyDescent="0.25">
      <c r="B339" s="51">
        <v>1976</v>
      </c>
      <c r="C339" s="117" t="s">
        <v>94</v>
      </c>
      <c r="D339" s="55">
        <v>1231</v>
      </c>
      <c r="E339" s="53">
        <v>553</v>
      </c>
      <c r="F339" s="53">
        <v>183</v>
      </c>
      <c r="G339" s="53">
        <v>4</v>
      </c>
      <c r="H339" s="53">
        <v>481</v>
      </c>
      <c r="I339" s="53">
        <v>10</v>
      </c>
      <c r="J339" s="53">
        <v>0</v>
      </c>
      <c r="K339" s="53">
        <v>0</v>
      </c>
    </row>
    <row r="340" spans="2:11" x14ac:dyDescent="0.25">
      <c r="B340" s="51">
        <v>1976</v>
      </c>
      <c r="C340" s="117" t="s">
        <v>95</v>
      </c>
      <c r="D340" s="55">
        <v>647</v>
      </c>
      <c r="E340" s="53">
        <v>315</v>
      </c>
      <c r="F340" s="53">
        <v>74</v>
      </c>
      <c r="G340" s="53">
        <v>2</v>
      </c>
      <c r="H340" s="53">
        <v>250</v>
      </c>
      <c r="I340" s="53">
        <v>6</v>
      </c>
      <c r="J340" s="53">
        <v>0</v>
      </c>
      <c r="K340" s="53">
        <v>0</v>
      </c>
    </row>
    <row r="341" spans="2:11" x14ac:dyDescent="0.25">
      <c r="B341" s="51">
        <v>1976</v>
      </c>
      <c r="C341" s="118" t="s">
        <v>96</v>
      </c>
      <c r="D341" s="55">
        <v>583</v>
      </c>
      <c r="E341" s="55">
        <v>318</v>
      </c>
      <c r="F341" s="55">
        <v>46</v>
      </c>
      <c r="G341" s="55">
        <v>0</v>
      </c>
      <c r="H341" s="55">
        <v>213</v>
      </c>
      <c r="I341" s="55">
        <v>6</v>
      </c>
      <c r="J341" s="53">
        <v>0</v>
      </c>
      <c r="K341" s="53">
        <v>0</v>
      </c>
    </row>
    <row r="342" spans="2:11" x14ac:dyDescent="0.25">
      <c r="B342" s="50">
        <v>1976</v>
      </c>
      <c r="C342" s="121" t="s">
        <v>62</v>
      </c>
      <c r="D342" s="54">
        <v>0</v>
      </c>
      <c r="E342" s="54">
        <v>0</v>
      </c>
      <c r="F342" s="54">
        <v>0</v>
      </c>
      <c r="G342" s="54">
        <v>0</v>
      </c>
      <c r="H342" s="54">
        <v>0</v>
      </c>
      <c r="I342" s="54">
        <v>0</v>
      </c>
      <c r="J342" s="54">
        <v>0</v>
      </c>
      <c r="K342" s="54">
        <v>0</v>
      </c>
    </row>
    <row r="343" spans="2:11" x14ac:dyDescent="0.25">
      <c r="B343" s="78">
        <v>1977</v>
      </c>
      <c r="C343" s="120" t="s">
        <v>3</v>
      </c>
      <c r="D343" s="78">
        <v>49697</v>
      </c>
      <c r="E343" s="52">
        <v>24900</v>
      </c>
      <c r="F343" s="52">
        <v>16218</v>
      </c>
      <c r="G343" s="52">
        <v>510</v>
      </c>
      <c r="H343" s="52">
        <v>7675</v>
      </c>
      <c r="I343" s="52">
        <v>394</v>
      </c>
      <c r="J343" s="52">
        <v>0</v>
      </c>
      <c r="K343" s="52">
        <v>0</v>
      </c>
    </row>
    <row r="344" spans="2:11" x14ac:dyDescent="0.25">
      <c r="B344" s="51">
        <v>1977</v>
      </c>
      <c r="C344" s="117" t="s">
        <v>87</v>
      </c>
      <c r="D344" s="55">
        <v>619</v>
      </c>
      <c r="E344" s="53">
        <v>611</v>
      </c>
      <c r="F344" s="53">
        <v>8</v>
      </c>
      <c r="G344" s="53">
        <v>0</v>
      </c>
      <c r="H344" s="53">
        <v>0</v>
      </c>
      <c r="I344" s="53">
        <v>0</v>
      </c>
      <c r="J344" s="53">
        <v>0</v>
      </c>
      <c r="K344" s="53">
        <v>0</v>
      </c>
    </row>
    <row r="345" spans="2:11" x14ac:dyDescent="0.25">
      <c r="B345" s="51">
        <v>1977</v>
      </c>
      <c r="C345" s="117" t="s">
        <v>54</v>
      </c>
      <c r="D345" s="55">
        <v>1821</v>
      </c>
      <c r="E345" s="53">
        <v>1725</v>
      </c>
      <c r="F345" s="53">
        <v>84</v>
      </c>
      <c r="G345" s="53">
        <v>1</v>
      </c>
      <c r="H345" s="53">
        <v>5</v>
      </c>
      <c r="I345" s="53">
        <v>6</v>
      </c>
      <c r="J345" s="53">
        <v>0</v>
      </c>
      <c r="K345" s="53">
        <v>0</v>
      </c>
    </row>
    <row r="346" spans="2:11" x14ac:dyDescent="0.25">
      <c r="B346" s="51">
        <v>1977</v>
      </c>
      <c r="C346" s="117" t="s">
        <v>88</v>
      </c>
      <c r="D346" s="55">
        <v>2325</v>
      </c>
      <c r="E346" s="53">
        <v>1910</v>
      </c>
      <c r="F346" s="53">
        <v>382</v>
      </c>
      <c r="G346" s="53">
        <v>4</v>
      </c>
      <c r="H346" s="53">
        <v>18</v>
      </c>
      <c r="I346" s="53">
        <v>11</v>
      </c>
      <c r="J346" s="53">
        <v>0</v>
      </c>
      <c r="K346" s="53">
        <v>0</v>
      </c>
    </row>
    <row r="347" spans="2:11" x14ac:dyDescent="0.25">
      <c r="B347" s="51">
        <v>1977</v>
      </c>
      <c r="C347" s="117" t="s">
        <v>69</v>
      </c>
      <c r="D347" s="55">
        <v>1946</v>
      </c>
      <c r="E347" s="53">
        <v>1258</v>
      </c>
      <c r="F347" s="53">
        <v>627</v>
      </c>
      <c r="G347" s="53">
        <v>18</v>
      </c>
      <c r="H347" s="53">
        <v>27</v>
      </c>
      <c r="I347" s="53">
        <v>16</v>
      </c>
      <c r="J347" s="53">
        <v>0</v>
      </c>
      <c r="K347" s="53">
        <v>0</v>
      </c>
    </row>
    <row r="348" spans="2:11" x14ac:dyDescent="0.25">
      <c r="B348" s="51">
        <v>1977</v>
      </c>
      <c r="C348" s="117" t="s">
        <v>57</v>
      </c>
      <c r="D348" s="55">
        <v>1701</v>
      </c>
      <c r="E348" s="53">
        <v>992</v>
      </c>
      <c r="F348" s="53">
        <v>657</v>
      </c>
      <c r="G348" s="53">
        <v>18</v>
      </c>
      <c r="H348" s="53">
        <v>26</v>
      </c>
      <c r="I348" s="53">
        <v>8</v>
      </c>
      <c r="J348" s="53">
        <v>0</v>
      </c>
      <c r="K348" s="53">
        <v>0</v>
      </c>
    </row>
    <row r="349" spans="2:11" x14ac:dyDescent="0.25">
      <c r="B349" s="51">
        <v>1977</v>
      </c>
      <c r="C349" s="117" t="s">
        <v>58</v>
      </c>
      <c r="D349" s="55">
        <v>1835</v>
      </c>
      <c r="E349" s="53">
        <v>1004</v>
      </c>
      <c r="F349" s="53">
        <v>751</v>
      </c>
      <c r="G349" s="53">
        <v>18</v>
      </c>
      <c r="H349" s="53">
        <v>36</v>
      </c>
      <c r="I349" s="53">
        <v>26</v>
      </c>
      <c r="J349" s="53">
        <v>0</v>
      </c>
      <c r="K349" s="53">
        <v>0</v>
      </c>
    </row>
    <row r="350" spans="2:11" x14ac:dyDescent="0.25">
      <c r="B350" s="51">
        <v>1977</v>
      </c>
      <c r="C350" s="117" t="s">
        <v>59</v>
      </c>
      <c r="D350" s="55">
        <v>2130</v>
      </c>
      <c r="E350" s="53">
        <v>1177</v>
      </c>
      <c r="F350" s="53">
        <v>853</v>
      </c>
      <c r="G350" s="53">
        <v>30</v>
      </c>
      <c r="H350" s="53">
        <v>53</v>
      </c>
      <c r="I350" s="53">
        <v>17</v>
      </c>
      <c r="J350" s="53">
        <v>0</v>
      </c>
      <c r="K350" s="53">
        <v>0</v>
      </c>
    </row>
    <row r="351" spans="2:11" x14ac:dyDescent="0.25">
      <c r="B351" s="51">
        <v>1977</v>
      </c>
      <c r="C351" s="117" t="s">
        <v>60</v>
      </c>
      <c r="D351" s="55">
        <v>2632</v>
      </c>
      <c r="E351" s="53">
        <v>1252</v>
      </c>
      <c r="F351" s="53">
        <v>1198</v>
      </c>
      <c r="G351" s="53">
        <v>43</v>
      </c>
      <c r="H351" s="53">
        <v>112</v>
      </c>
      <c r="I351" s="53">
        <v>27</v>
      </c>
      <c r="J351" s="53">
        <v>0</v>
      </c>
      <c r="K351" s="53">
        <v>0</v>
      </c>
    </row>
    <row r="352" spans="2:11" x14ac:dyDescent="0.25">
      <c r="B352" s="51">
        <v>1977</v>
      </c>
      <c r="C352" s="117" t="s">
        <v>70</v>
      </c>
      <c r="D352" s="55">
        <v>3219</v>
      </c>
      <c r="E352" s="53">
        <v>1526</v>
      </c>
      <c r="F352" s="53">
        <v>1413</v>
      </c>
      <c r="G352" s="53">
        <v>57</v>
      </c>
      <c r="H352" s="53">
        <v>187</v>
      </c>
      <c r="I352" s="53">
        <v>36</v>
      </c>
      <c r="J352" s="53">
        <v>0</v>
      </c>
      <c r="K352" s="53">
        <v>0</v>
      </c>
    </row>
    <row r="353" spans="2:11" x14ac:dyDescent="0.25">
      <c r="B353" s="51">
        <v>1977</v>
      </c>
      <c r="C353" s="117" t="s">
        <v>71</v>
      </c>
      <c r="D353" s="55">
        <v>3778</v>
      </c>
      <c r="E353" s="53">
        <v>1685</v>
      </c>
      <c r="F353" s="53">
        <v>1683</v>
      </c>
      <c r="G353" s="53">
        <v>57</v>
      </c>
      <c r="H353" s="53">
        <v>324</v>
      </c>
      <c r="I353" s="53">
        <v>29</v>
      </c>
      <c r="J353" s="53">
        <v>0</v>
      </c>
      <c r="K353" s="53">
        <v>0</v>
      </c>
    </row>
    <row r="354" spans="2:11" x14ac:dyDescent="0.25">
      <c r="B354" s="51">
        <v>1977</v>
      </c>
      <c r="C354" s="117" t="s">
        <v>89</v>
      </c>
      <c r="D354" s="55">
        <v>4674</v>
      </c>
      <c r="E354" s="53">
        <v>2080</v>
      </c>
      <c r="F354" s="53">
        <v>1936</v>
      </c>
      <c r="G354" s="53">
        <v>70</v>
      </c>
      <c r="H354" s="53">
        <v>551</v>
      </c>
      <c r="I354" s="53">
        <v>37</v>
      </c>
      <c r="J354" s="53">
        <v>0</v>
      </c>
      <c r="K354" s="53">
        <v>0</v>
      </c>
    </row>
    <row r="355" spans="2:11" x14ac:dyDescent="0.25">
      <c r="B355" s="51">
        <v>1977</v>
      </c>
      <c r="C355" s="117" t="s">
        <v>90</v>
      </c>
      <c r="D355" s="55">
        <v>5239</v>
      </c>
      <c r="E355" s="53">
        <v>2170</v>
      </c>
      <c r="F355" s="53">
        <v>2076</v>
      </c>
      <c r="G355" s="53">
        <v>74</v>
      </c>
      <c r="H355" s="53">
        <v>874</v>
      </c>
      <c r="I355" s="53">
        <v>45</v>
      </c>
      <c r="J355" s="53">
        <v>0</v>
      </c>
      <c r="K355" s="53">
        <v>0</v>
      </c>
    </row>
    <row r="356" spans="2:11" x14ac:dyDescent="0.25">
      <c r="B356" s="51">
        <v>1977</v>
      </c>
      <c r="C356" s="117" t="s">
        <v>91</v>
      </c>
      <c r="D356" s="55">
        <v>4784</v>
      </c>
      <c r="E356" s="53">
        <v>2019</v>
      </c>
      <c r="F356" s="53">
        <v>1656</v>
      </c>
      <c r="G356" s="53">
        <v>50</v>
      </c>
      <c r="H356" s="53">
        <v>1024</v>
      </c>
      <c r="I356" s="53">
        <v>35</v>
      </c>
      <c r="J356" s="53">
        <v>0</v>
      </c>
      <c r="K356" s="53">
        <v>0</v>
      </c>
    </row>
    <row r="357" spans="2:11" x14ac:dyDescent="0.25">
      <c r="B357" s="51">
        <v>1977</v>
      </c>
      <c r="C357" s="117" t="s">
        <v>41</v>
      </c>
      <c r="D357" s="55">
        <v>4704</v>
      </c>
      <c r="E357" s="53">
        <v>1903</v>
      </c>
      <c r="F357" s="53">
        <v>1340</v>
      </c>
      <c r="G357" s="53">
        <v>36</v>
      </c>
      <c r="H357" s="53">
        <v>1379</v>
      </c>
      <c r="I357" s="53">
        <v>46</v>
      </c>
      <c r="J357" s="53">
        <v>0</v>
      </c>
      <c r="K357" s="53">
        <v>0</v>
      </c>
    </row>
    <row r="358" spans="2:11" x14ac:dyDescent="0.25">
      <c r="B358" s="51">
        <v>1977</v>
      </c>
      <c r="C358" s="117" t="s">
        <v>92</v>
      </c>
      <c r="D358" s="55">
        <v>3413</v>
      </c>
      <c r="E358" s="53">
        <v>1396</v>
      </c>
      <c r="F358" s="53">
        <v>789</v>
      </c>
      <c r="G358" s="53">
        <v>21</v>
      </c>
      <c r="H358" s="53">
        <v>1187</v>
      </c>
      <c r="I358" s="53">
        <v>20</v>
      </c>
      <c r="J358" s="53">
        <v>0</v>
      </c>
      <c r="K358" s="53">
        <v>0</v>
      </c>
    </row>
    <row r="359" spans="2:11" x14ac:dyDescent="0.25">
      <c r="B359" s="51">
        <v>1977</v>
      </c>
      <c r="C359" s="117" t="s">
        <v>93</v>
      </c>
      <c r="D359" s="55">
        <v>2351</v>
      </c>
      <c r="E359" s="53">
        <v>966</v>
      </c>
      <c r="F359" s="53">
        <v>446</v>
      </c>
      <c r="G359" s="53">
        <v>9</v>
      </c>
      <c r="H359" s="53">
        <v>912</v>
      </c>
      <c r="I359" s="53">
        <v>18</v>
      </c>
      <c r="J359" s="53">
        <v>0</v>
      </c>
      <c r="K359" s="53">
        <v>0</v>
      </c>
    </row>
    <row r="360" spans="2:11" x14ac:dyDescent="0.25">
      <c r="B360" s="51">
        <v>1977</v>
      </c>
      <c r="C360" s="117" t="s">
        <v>94</v>
      </c>
      <c r="D360" s="55">
        <v>1227</v>
      </c>
      <c r="E360" s="53">
        <v>543</v>
      </c>
      <c r="F360" s="53">
        <v>176</v>
      </c>
      <c r="G360" s="53">
        <v>2</v>
      </c>
      <c r="H360" s="53">
        <v>498</v>
      </c>
      <c r="I360" s="53">
        <v>8</v>
      </c>
      <c r="J360" s="53">
        <v>0</v>
      </c>
      <c r="K360" s="53">
        <v>0</v>
      </c>
    </row>
    <row r="361" spans="2:11" x14ac:dyDescent="0.25">
      <c r="B361" s="51">
        <v>1977</v>
      </c>
      <c r="C361" s="117" t="s">
        <v>95</v>
      </c>
      <c r="D361" s="55">
        <v>689</v>
      </c>
      <c r="E361" s="53">
        <v>347</v>
      </c>
      <c r="F361" s="53">
        <v>85</v>
      </c>
      <c r="G361" s="53">
        <v>0</v>
      </c>
      <c r="H361" s="53">
        <v>252</v>
      </c>
      <c r="I361" s="53">
        <v>5</v>
      </c>
      <c r="J361" s="53">
        <v>0</v>
      </c>
      <c r="K361" s="53">
        <v>0</v>
      </c>
    </row>
    <row r="362" spans="2:11" x14ac:dyDescent="0.25">
      <c r="B362" s="51">
        <v>1977</v>
      </c>
      <c r="C362" s="118" t="s">
        <v>96</v>
      </c>
      <c r="D362" s="55">
        <v>610</v>
      </c>
      <c r="E362" s="55">
        <v>336</v>
      </c>
      <c r="F362" s="55">
        <v>58</v>
      </c>
      <c r="G362" s="55">
        <v>2</v>
      </c>
      <c r="H362" s="55">
        <v>210</v>
      </c>
      <c r="I362" s="55">
        <v>4</v>
      </c>
      <c r="J362" s="53">
        <v>0</v>
      </c>
      <c r="K362" s="53">
        <v>0</v>
      </c>
    </row>
    <row r="363" spans="2:11" x14ac:dyDescent="0.25">
      <c r="B363" s="50">
        <v>1977</v>
      </c>
      <c r="C363" s="121" t="s">
        <v>62</v>
      </c>
      <c r="D363" s="54">
        <v>0</v>
      </c>
      <c r="E363" s="54">
        <v>0</v>
      </c>
      <c r="F363" s="54">
        <v>0</v>
      </c>
      <c r="G363" s="54">
        <v>0</v>
      </c>
      <c r="H363" s="54">
        <v>0</v>
      </c>
      <c r="I363" s="54">
        <v>0</v>
      </c>
      <c r="J363" s="54">
        <v>0</v>
      </c>
      <c r="K363" s="54">
        <v>0</v>
      </c>
    </row>
    <row r="364" spans="2:11" x14ac:dyDescent="0.25">
      <c r="B364" s="78">
        <v>1978</v>
      </c>
      <c r="C364" s="120" t="s">
        <v>3</v>
      </c>
      <c r="D364" s="78">
        <v>50654</v>
      </c>
      <c r="E364" s="52">
        <v>25280</v>
      </c>
      <c r="F364" s="52">
        <v>16774</v>
      </c>
      <c r="G364" s="52">
        <v>527</v>
      </c>
      <c r="H364" s="52">
        <v>7499</v>
      </c>
      <c r="I364" s="52">
        <v>574</v>
      </c>
      <c r="J364" s="52">
        <v>0</v>
      </c>
      <c r="K364" s="52">
        <v>0</v>
      </c>
    </row>
    <row r="365" spans="2:11" x14ac:dyDescent="0.25">
      <c r="B365" s="51">
        <v>1978</v>
      </c>
      <c r="C365" s="117" t="s">
        <v>87</v>
      </c>
      <c r="D365" s="55">
        <v>669</v>
      </c>
      <c r="E365" s="53">
        <v>664</v>
      </c>
      <c r="F365" s="53">
        <v>4</v>
      </c>
      <c r="G365" s="53">
        <v>0</v>
      </c>
      <c r="H365" s="53">
        <v>1</v>
      </c>
      <c r="I365" s="53">
        <v>0</v>
      </c>
      <c r="J365" s="53">
        <v>0</v>
      </c>
      <c r="K365" s="53">
        <v>0</v>
      </c>
    </row>
    <row r="366" spans="2:11" x14ac:dyDescent="0.25">
      <c r="B366" s="51">
        <v>1978</v>
      </c>
      <c r="C366" s="117" t="s">
        <v>54</v>
      </c>
      <c r="D366" s="55">
        <v>1957</v>
      </c>
      <c r="E366" s="53">
        <v>1856</v>
      </c>
      <c r="F366" s="53">
        <v>85</v>
      </c>
      <c r="G366" s="53">
        <v>1</v>
      </c>
      <c r="H366" s="53">
        <v>6</v>
      </c>
      <c r="I366" s="53">
        <v>9</v>
      </c>
      <c r="J366" s="53">
        <v>0</v>
      </c>
      <c r="K366" s="53">
        <v>0</v>
      </c>
    </row>
    <row r="367" spans="2:11" x14ac:dyDescent="0.25">
      <c r="B367" s="51">
        <v>1978</v>
      </c>
      <c r="C367" s="117" t="s">
        <v>88</v>
      </c>
      <c r="D367" s="55">
        <v>2489</v>
      </c>
      <c r="E367" s="53">
        <v>2020</v>
      </c>
      <c r="F367" s="53">
        <v>434</v>
      </c>
      <c r="G367" s="53">
        <v>11</v>
      </c>
      <c r="H367" s="53">
        <v>6</v>
      </c>
      <c r="I367" s="53">
        <v>18</v>
      </c>
      <c r="J367" s="53">
        <v>0</v>
      </c>
      <c r="K367" s="53">
        <v>0</v>
      </c>
    </row>
    <row r="368" spans="2:11" x14ac:dyDescent="0.25">
      <c r="B368" s="51">
        <v>1978</v>
      </c>
      <c r="C368" s="117" t="s">
        <v>69</v>
      </c>
      <c r="D368" s="55">
        <v>2047</v>
      </c>
      <c r="E368" s="53">
        <v>1372</v>
      </c>
      <c r="F368" s="53">
        <v>614</v>
      </c>
      <c r="G368" s="53">
        <v>20</v>
      </c>
      <c r="H368" s="53">
        <v>18</v>
      </c>
      <c r="I368" s="53">
        <v>23</v>
      </c>
      <c r="J368" s="53">
        <v>0</v>
      </c>
      <c r="K368" s="53">
        <v>0</v>
      </c>
    </row>
    <row r="369" spans="2:11" x14ac:dyDescent="0.25">
      <c r="B369" s="51">
        <v>1978</v>
      </c>
      <c r="C369" s="117" t="s">
        <v>57</v>
      </c>
      <c r="D369" s="55">
        <v>1879</v>
      </c>
      <c r="E369" s="53">
        <v>1076</v>
      </c>
      <c r="F369" s="53">
        <v>721</v>
      </c>
      <c r="G369" s="53">
        <v>23</v>
      </c>
      <c r="H369" s="53">
        <v>20</v>
      </c>
      <c r="I369" s="53">
        <v>39</v>
      </c>
      <c r="J369" s="53">
        <v>0</v>
      </c>
      <c r="K369" s="53">
        <v>0</v>
      </c>
    </row>
    <row r="370" spans="2:11" x14ac:dyDescent="0.25">
      <c r="B370" s="51">
        <v>1978</v>
      </c>
      <c r="C370" s="117" t="s">
        <v>58</v>
      </c>
      <c r="D370" s="55">
        <v>1828</v>
      </c>
      <c r="E370" s="53">
        <v>1015</v>
      </c>
      <c r="F370" s="53">
        <v>738</v>
      </c>
      <c r="G370" s="53">
        <v>16</v>
      </c>
      <c r="H370" s="53">
        <v>37</v>
      </c>
      <c r="I370" s="53">
        <v>22</v>
      </c>
      <c r="J370" s="53">
        <v>0</v>
      </c>
      <c r="K370" s="53">
        <v>0</v>
      </c>
    </row>
    <row r="371" spans="2:11" x14ac:dyDescent="0.25">
      <c r="B371" s="51">
        <v>1978</v>
      </c>
      <c r="C371" s="117" t="s">
        <v>59</v>
      </c>
      <c r="D371" s="55">
        <v>2093</v>
      </c>
      <c r="E371" s="53">
        <v>1115</v>
      </c>
      <c r="F371" s="53">
        <v>851</v>
      </c>
      <c r="G371" s="53">
        <v>33</v>
      </c>
      <c r="H371" s="53">
        <v>56</v>
      </c>
      <c r="I371" s="53">
        <v>38</v>
      </c>
      <c r="J371" s="53">
        <v>0</v>
      </c>
      <c r="K371" s="53">
        <v>0</v>
      </c>
    </row>
    <row r="372" spans="2:11" x14ac:dyDescent="0.25">
      <c r="B372" s="51">
        <v>1978</v>
      </c>
      <c r="C372" s="117" t="s">
        <v>60</v>
      </c>
      <c r="D372" s="55">
        <v>2710</v>
      </c>
      <c r="E372" s="53">
        <v>1281</v>
      </c>
      <c r="F372" s="53">
        <v>1245</v>
      </c>
      <c r="G372" s="53">
        <v>41</v>
      </c>
      <c r="H372" s="53">
        <v>106</v>
      </c>
      <c r="I372" s="53">
        <v>37</v>
      </c>
      <c r="J372" s="53">
        <v>0</v>
      </c>
      <c r="K372" s="53">
        <v>0</v>
      </c>
    </row>
    <row r="373" spans="2:11" x14ac:dyDescent="0.25">
      <c r="B373" s="51">
        <v>1978</v>
      </c>
      <c r="C373" s="117" t="s">
        <v>70</v>
      </c>
      <c r="D373" s="55">
        <v>3396</v>
      </c>
      <c r="E373" s="53">
        <v>1584</v>
      </c>
      <c r="F373" s="53">
        <v>1560</v>
      </c>
      <c r="G373" s="53">
        <v>50</v>
      </c>
      <c r="H373" s="53">
        <v>164</v>
      </c>
      <c r="I373" s="53">
        <v>38</v>
      </c>
      <c r="J373" s="53">
        <v>0</v>
      </c>
      <c r="K373" s="53">
        <v>0</v>
      </c>
    </row>
    <row r="374" spans="2:11" x14ac:dyDescent="0.25">
      <c r="B374" s="51">
        <v>1978</v>
      </c>
      <c r="C374" s="117" t="s">
        <v>71</v>
      </c>
      <c r="D374" s="55">
        <v>3887</v>
      </c>
      <c r="E374" s="53">
        <v>1708</v>
      </c>
      <c r="F374" s="53">
        <v>1769</v>
      </c>
      <c r="G374" s="53">
        <v>70</v>
      </c>
      <c r="H374" s="53">
        <v>299</v>
      </c>
      <c r="I374" s="53">
        <v>41</v>
      </c>
      <c r="J374" s="53">
        <v>0</v>
      </c>
      <c r="K374" s="53">
        <v>0</v>
      </c>
    </row>
    <row r="375" spans="2:11" x14ac:dyDescent="0.25">
      <c r="B375" s="51">
        <v>1978</v>
      </c>
      <c r="C375" s="117" t="s">
        <v>89</v>
      </c>
      <c r="D375" s="55">
        <v>4730</v>
      </c>
      <c r="E375" s="53">
        <v>2075</v>
      </c>
      <c r="F375" s="53">
        <v>1982</v>
      </c>
      <c r="G375" s="53">
        <v>61</v>
      </c>
      <c r="H375" s="53">
        <v>558</v>
      </c>
      <c r="I375" s="53">
        <v>54</v>
      </c>
      <c r="J375" s="53">
        <v>0</v>
      </c>
      <c r="K375" s="53">
        <v>0</v>
      </c>
    </row>
    <row r="376" spans="2:11" x14ac:dyDescent="0.25">
      <c r="B376" s="51">
        <v>1978</v>
      </c>
      <c r="C376" s="117" t="s">
        <v>90</v>
      </c>
      <c r="D376" s="55">
        <v>5219</v>
      </c>
      <c r="E376" s="53">
        <v>2175</v>
      </c>
      <c r="F376" s="53">
        <v>2071</v>
      </c>
      <c r="G376" s="53">
        <v>76</v>
      </c>
      <c r="H376" s="53">
        <v>852</v>
      </c>
      <c r="I376" s="53">
        <v>45</v>
      </c>
      <c r="J376" s="53">
        <v>0</v>
      </c>
      <c r="K376" s="53">
        <v>0</v>
      </c>
    </row>
    <row r="377" spans="2:11" x14ac:dyDescent="0.25">
      <c r="B377" s="51">
        <v>1978</v>
      </c>
      <c r="C377" s="117" t="s">
        <v>91</v>
      </c>
      <c r="D377" s="55">
        <v>4832</v>
      </c>
      <c r="E377" s="53">
        <v>2010</v>
      </c>
      <c r="F377" s="53">
        <v>1708</v>
      </c>
      <c r="G377" s="53">
        <v>42</v>
      </c>
      <c r="H377" s="53">
        <v>1008</v>
      </c>
      <c r="I377" s="53">
        <v>64</v>
      </c>
      <c r="J377" s="53">
        <v>0</v>
      </c>
      <c r="K377" s="53">
        <v>0</v>
      </c>
    </row>
    <row r="378" spans="2:11" x14ac:dyDescent="0.25">
      <c r="B378" s="51">
        <v>1978</v>
      </c>
      <c r="C378" s="117" t="s">
        <v>41</v>
      </c>
      <c r="D378" s="55">
        <v>4728</v>
      </c>
      <c r="E378" s="53">
        <v>1828</v>
      </c>
      <c r="F378" s="53">
        <v>1438</v>
      </c>
      <c r="G378" s="53">
        <v>46</v>
      </c>
      <c r="H378" s="53">
        <v>1364</v>
      </c>
      <c r="I378" s="53">
        <v>52</v>
      </c>
      <c r="J378" s="53">
        <v>0</v>
      </c>
      <c r="K378" s="53">
        <v>0</v>
      </c>
    </row>
    <row r="379" spans="2:11" x14ac:dyDescent="0.25">
      <c r="B379" s="51">
        <v>1978</v>
      </c>
      <c r="C379" s="117" t="s">
        <v>92</v>
      </c>
      <c r="D379" s="55">
        <v>3365</v>
      </c>
      <c r="E379" s="53">
        <v>1350</v>
      </c>
      <c r="F379" s="53">
        <v>815</v>
      </c>
      <c r="G379" s="53">
        <v>19</v>
      </c>
      <c r="H379" s="53">
        <v>1147</v>
      </c>
      <c r="I379" s="53">
        <v>34</v>
      </c>
      <c r="J379" s="53">
        <v>0</v>
      </c>
      <c r="K379" s="53">
        <v>0</v>
      </c>
    </row>
    <row r="380" spans="2:11" x14ac:dyDescent="0.25">
      <c r="B380" s="51">
        <v>1978</v>
      </c>
      <c r="C380" s="117" t="s">
        <v>93</v>
      </c>
      <c r="D380" s="55">
        <v>2396</v>
      </c>
      <c r="E380" s="53">
        <v>971</v>
      </c>
      <c r="F380" s="53">
        <v>460</v>
      </c>
      <c r="G380" s="53">
        <v>11</v>
      </c>
      <c r="H380" s="53">
        <v>925</v>
      </c>
      <c r="I380" s="53">
        <v>29</v>
      </c>
      <c r="J380" s="53">
        <v>0</v>
      </c>
      <c r="K380" s="53">
        <v>0</v>
      </c>
    </row>
    <row r="381" spans="2:11" x14ac:dyDescent="0.25">
      <c r="B381" s="51">
        <v>1978</v>
      </c>
      <c r="C381" s="117" t="s">
        <v>94</v>
      </c>
      <c r="D381" s="55">
        <v>1191</v>
      </c>
      <c r="E381" s="53">
        <v>523</v>
      </c>
      <c r="F381" s="53">
        <v>154</v>
      </c>
      <c r="G381" s="53">
        <v>6</v>
      </c>
      <c r="H381" s="53">
        <v>491</v>
      </c>
      <c r="I381" s="53">
        <v>17</v>
      </c>
      <c r="J381" s="53">
        <v>0</v>
      </c>
      <c r="K381" s="53">
        <v>0</v>
      </c>
    </row>
    <row r="382" spans="2:11" x14ac:dyDescent="0.25">
      <c r="B382" s="51">
        <v>1978</v>
      </c>
      <c r="C382" s="117" t="s">
        <v>95</v>
      </c>
      <c r="D382" s="55">
        <v>656</v>
      </c>
      <c r="E382" s="53">
        <v>323</v>
      </c>
      <c r="F382" s="53">
        <v>71</v>
      </c>
      <c r="G382" s="53">
        <v>0</v>
      </c>
      <c r="H382" s="53">
        <v>256</v>
      </c>
      <c r="I382" s="53">
        <v>6</v>
      </c>
      <c r="J382" s="53">
        <v>0</v>
      </c>
      <c r="K382" s="53">
        <v>0</v>
      </c>
    </row>
    <row r="383" spans="2:11" x14ac:dyDescent="0.25">
      <c r="B383" s="51">
        <v>1978</v>
      </c>
      <c r="C383" s="118" t="s">
        <v>96</v>
      </c>
      <c r="D383" s="55">
        <v>582</v>
      </c>
      <c r="E383" s="55">
        <v>334</v>
      </c>
      <c r="F383" s="55">
        <v>54</v>
      </c>
      <c r="G383" s="55">
        <v>1</v>
      </c>
      <c r="H383" s="55">
        <v>185</v>
      </c>
      <c r="I383" s="55">
        <v>8</v>
      </c>
      <c r="J383" s="53">
        <v>0</v>
      </c>
      <c r="K383" s="53">
        <v>0</v>
      </c>
    </row>
    <row r="384" spans="2:11" x14ac:dyDescent="0.25">
      <c r="B384" s="50">
        <v>1978</v>
      </c>
      <c r="C384" s="121" t="s">
        <v>62</v>
      </c>
      <c r="D384" s="54">
        <v>0</v>
      </c>
      <c r="E384" s="54">
        <v>0</v>
      </c>
      <c r="F384" s="54">
        <v>0</v>
      </c>
      <c r="G384" s="54">
        <v>0</v>
      </c>
      <c r="H384" s="54">
        <v>0</v>
      </c>
      <c r="I384" s="54">
        <v>0</v>
      </c>
      <c r="J384" s="54">
        <v>0</v>
      </c>
      <c r="K384" s="54">
        <v>0</v>
      </c>
    </row>
    <row r="385" spans="2:11" x14ac:dyDescent="0.25">
      <c r="B385" s="78">
        <v>1979</v>
      </c>
      <c r="C385" s="120" t="s">
        <v>3</v>
      </c>
      <c r="D385" s="78">
        <v>53085</v>
      </c>
      <c r="E385" s="52">
        <v>26837</v>
      </c>
      <c r="F385" s="52">
        <v>17606</v>
      </c>
      <c r="G385" s="52">
        <v>590</v>
      </c>
      <c r="H385" s="52">
        <v>7633</v>
      </c>
      <c r="I385" s="52">
        <v>419</v>
      </c>
      <c r="J385" s="52">
        <v>0</v>
      </c>
      <c r="K385" s="52">
        <v>0</v>
      </c>
    </row>
    <row r="386" spans="2:11" x14ac:dyDescent="0.25">
      <c r="B386" s="51">
        <v>1979</v>
      </c>
      <c r="C386" s="117" t="s">
        <v>87</v>
      </c>
      <c r="D386" s="55">
        <v>633</v>
      </c>
      <c r="E386" s="53">
        <v>624</v>
      </c>
      <c r="F386" s="53">
        <v>7</v>
      </c>
      <c r="G386" s="53">
        <v>0</v>
      </c>
      <c r="H386" s="53">
        <v>1</v>
      </c>
      <c r="I386" s="53">
        <v>1</v>
      </c>
      <c r="J386" s="53">
        <v>0</v>
      </c>
      <c r="K386" s="53">
        <v>0</v>
      </c>
    </row>
    <row r="387" spans="2:11" x14ac:dyDescent="0.25">
      <c r="B387" s="51">
        <v>1979</v>
      </c>
      <c r="C387" s="117" t="s">
        <v>54</v>
      </c>
      <c r="D387" s="55">
        <v>2165</v>
      </c>
      <c r="E387" s="53">
        <v>2054</v>
      </c>
      <c r="F387" s="53">
        <v>98</v>
      </c>
      <c r="G387" s="53">
        <v>2</v>
      </c>
      <c r="H387" s="53">
        <v>6</v>
      </c>
      <c r="I387" s="53">
        <v>5</v>
      </c>
      <c r="J387" s="53">
        <v>0</v>
      </c>
      <c r="K387" s="53">
        <v>0</v>
      </c>
    </row>
    <row r="388" spans="2:11" x14ac:dyDescent="0.25">
      <c r="B388" s="51">
        <v>1979</v>
      </c>
      <c r="C388" s="117" t="s">
        <v>88</v>
      </c>
      <c r="D388" s="55">
        <v>2651</v>
      </c>
      <c r="E388" s="53">
        <v>2227</v>
      </c>
      <c r="F388" s="53">
        <v>393</v>
      </c>
      <c r="G388" s="53">
        <v>5</v>
      </c>
      <c r="H388" s="53">
        <v>11</v>
      </c>
      <c r="I388" s="53">
        <v>15</v>
      </c>
      <c r="J388" s="53">
        <v>0</v>
      </c>
      <c r="K388" s="53">
        <v>0</v>
      </c>
    </row>
    <row r="389" spans="2:11" x14ac:dyDescent="0.25">
      <c r="B389" s="51">
        <v>1979</v>
      </c>
      <c r="C389" s="117" t="s">
        <v>69</v>
      </c>
      <c r="D389" s="55">
        <v>2264</v>
      </c>
      <c r="E389" s="53">
        <v>1493</v>
      </c>
      <c r="F389" s="53">
        <v>725</v>
      </c>
      <c r="G389" s="53">
        <v>16</v>
      </c>
      <c r="H389" s="53">
        <v>12</v>
      </c>
      <c r="I389" s="53">
        <v>18</v>
      </c>
      <c r="J389" s="53">
        <v>0</v>
      </c>
      <c r="K389" s="53">
        <v>0</v>
      </c>
    </row>
    <row r="390" spans="2:11" x14ac:dyDescent="0.25">
      <c r="B390" s="51">
        <v>1979</v>
      </c>
      <c r="C390" s="117" t="s">
        <v>57</v>
      </c>
      <c r="D390" s="55">
        <v>1860</v>
      </c>
      <c r="E390" s="53">
        <v>1117</v>
      </c>
      <c r="F390" s="53">
        <v>691</v>
      </c>
      <c r="G390" s="53">
        <v>23</v>
      </c>
      <c r="H390" s="53">
        <v>16</v>
      </c>
      <c r="I390" s="53">
        <v>13</v>
      </c>
      <c r="J390" s="53">
        <v>0</v>
      </c>
      <c r="K390" s="53">
        <v>0</v>
      </c>
    </row>
    <row r="391" spans="2:11" x14ac:dyDescent="0.25">
      <c r="B391" s="51">
        <v>1979</v>
      </c>
      <c r="C391" s="117" t="s">
        <v>58</v>
      </c>
      <c r="D391" s="55">
        <v>1872</v>
      </c>
      <c r="E391" s="53">
        <v>1022</v>
      </c>
      <c r="F391" s="53">
        <v>765</v>
      </c>
      <c r="G391" s="53">
        <v>24</v>
      </c>
      <c r="H391" s="53">
        <v>38</v>
      </c>
      <c r="I391" s="53">
        <v>23</v>
      </c>
      <c r="J391" s="53">
        <v>0</v>
      </c>
      <c r="K391" s="53">
        <v>0</v>
      </c>
    </row>
    <row r="392" spans="2:11" x14ac:dyDescent="0.25">
      <c r="B392" s="51">
        <v>1979</v>
      </c>
      <c r="C392" s="117" t="s">
        <v>59</v>
      </c>
      <c r="D392" s="55">
        <v>2288</v>
      </c>
      <c r="E392" s="53">
        <v>1200</v>
      </c>
      <c r="F392" s="53">
        <v>964</v>
      </c>
      <c r="G392" s="53">
        <v>43</v>
      </c>
      <c r="H392" s="53">
        <v>54</v>
      </c>
      <c r="I392" s="53">
        <v>27</v>
      </c>
      <c r="J392" s="53">
        <v>0</v>
      </c>
      <c r="K392" s="53">
        <v>0</v>
      </c>
    </row>
    <row r="393" spans="2:11" x14ac:dyDescent="0.25">
      <c r="B393" s="51">
        <v>1979</v>
      </c>
      <c r="C393" s="117" t="s">
        <v>60</v>
      </c>
      <c r="D393" s="55">
        <v>2755</v>
      </c>
      <c r="E393" s="53">
        <v>1373</v>
      </c>
      <c r="F393" s="53">
        <v>1196</v>
      </c>
      <c r="G393" s="53">
        <v>56</v>
      </c>
      <c r="H393" s="53">
        <v>100</v>
      </c>
      <c r="I393" s="53">
        <v>30</v>
      </c>
      <c r="J393" s="53">
        <v>0</v>
      </c>
      <c r="K393" s="53">
        <v>0</v>
      </c>
    </row>
    <row r="394" spans="2:11" x14ac:dyDescent="0.25">
      <c r="B394" s="51">
        <v>1979</v>
      </c>
      <c r="C394" s="117" t="s">
        <v>70</v>
      </c>
      <c r="D394" s="55">
        <v>3506</v>
      </c>
      <c r="E394" s="53">
        <v>1684</v>
      </c>
      <c r="F394" s="53">
        <v>1558</v>
      </c>
      <c r="G394" s="53">
        <v>59</v>
      </c>
      <c r="H394" s="53">
        <v>179</v>
      </c>
      <c r="I394" s="53">
        <v>26</v>
      </c>
      <c r="J394" s="53">
        <v>0</v>
      </c>
      <c r="K394" s="53">
        <v>0</v>
      </c>
    </row>
    <row r="395" spans="2:11" x14ac:dyDescent="0.25">
      <c r="B395" s="51">
        <v>1979</v>
      </c>
      <c r="C395" s="117" t="s">
        <v>71</v>
      </c>
      <c r="D395" s="55">
        <v>3925</v>
      </c>
      <c r="E395" s="53">
        <v>1710</v>
      </c>
      <c r="F395" s="53">
        <v>1807</v>
      </c>
      <c r="G395" s="53">
        <v>59</v>
      </c>
      <c r="H395" s="53">
        <v>307</v>
      </c>
      <c r="I395" s="53">
        <v>42</v>
      </c>
      <c r="J395" s="53">
        <v>0</v>
      </c>
      <c r="K395" s="53">
        <v>0</v>
      </c>
    </row>
    <row r="396" spans="2:11" x14ac:dyDescent="0.25">
      <c r="B396" s="51">
        <v>1979</v>
      </c>
      <c r="C396" s="117" t="s">
        <v>89</v>
      </c>
      <c r="D396" s="55">
        <v>4872</v>
      </c>
      <c r="E396" s="53">
        <v>2124</v>
      </c>
      <c r="F396" s="53">
        <v>2069</v>
      </c>
      <c r="G396" s="53">
        <v>84</v>
      </c>
      <c r="H396" s="53">
        <v>556</v>
      </c>
      <c r="I396" s="53">
        <v>39</v>
      </c>
      <c r="J396" s="53">
        <v>0</v>
      </c>
      <c r="K396" s="53">
        <v>0</v>
      </c>
    </row>
    <row r="397" spans="2:11" x14ac:dyDescent="0.25">
      <c r="B397" s="51">
        <v>1979</v>
      </c>
      <c r="C397" s="117" t="s">
        <v>90</v>
      </c>
      <c r="D397" s="55">
        <v>5585</v>
      </c>
      <c r="E397" s="53">
        <v>2340</v>
      </c>
      <c r="F397" s="53">
        <v>2246</v>
      </c>
      <c r="G397" s="53">
        <v>67</v>
      </c>
      <c r="H397" s="53">
        <v>884</v>
      </c>
      <c r="I397" s="53">
        <v>48</v>
      </c>
      <c r="J397" s="53">
        <v>0</v>
      </c>
      <c r="K397" s="53">
        <v>0</v>
      </c>
    </row>
    <row r="398" spans="2:11" x14ac:dyDescent="0.25">
      <c r="B398" s="51">
        <v>1979</v>
      </c>
      <c r="C398" s="117" t="s">
        <v>91</v>
      </c>
      <c r="D398" s="55">
        <v>5118</v>
      </c>
      <c r="E398" s="53">
        <v>2151</v>
      </c>
      <c r="F398" s="53">
        <v>1847</v>
      </c>
      <c r="G398" s="53">
        <v>55</v>
      </c>
      <c r="H398" s="53">
        <v>1023</v>
      </c>
      <c r="I398" s="53">
        <v>42</v>
      </c>
      <c r="J398" s="53">
        <v>0</v>
      </c>
      <c r="K398" s="53">
        <v>0</v>
      </c>
    </row>
    <row r="399" spans="2:11" x14ac:dyDescent="0.25">
      <c r="B399" s="51">
        <v>1979</v>
      </c>
      <c r="C399" s="117" t="s">
        <v>41</v>
      </c>
      <c r="D399" s="55">
        <v>5149</v>
      </c>
      <c r="E399" s="53">
        <v>2127</v>
      </c>
      <c r="F399" s="53">
        <v>1553</v>
      </c>
      <c r="G399" s="53">
        <v>45</v>
      </c>
      <c r="H399" s="53">
        <v>1384</v>
      </c>
      <c r="I399" s="53">
        <v>40</v>
      </c>
      <c r="J399" s="53">
        <v>0</v>
      </c>
      <c r="K399" s="53">
        <v>0</v>
      </c>
    </row>
    <row r="400" spans="2:11" x14ac:dyDescent="0.25">
      <c r="B400" s="51">
        <v>1979</v>
      </c>
      <c r="C400" s="117" t="s">
        <v>92</v>
      </c>
      <c r="D400" s="55">
        <v>3531</v>
      </c>
      <c r="E400" s="53">
        <v>1412</v>
      </c>
      <c r="F400" s="53">
        <v>907</v>
      </c>
      <c r="G400" s="53">
        <v>27</v>
      </c>
      <c r="H400" s="53">
        <v>1166</v>
      </c>
      <c r="I400" s="53">
        <v>19</v>
      </c>
      <c r="J400" s="53">
        <v>0</v>
      </c>
      <c r="K400" s="53">
        <v>0</v>
      </c>
    </row>
    <row r="401" spans="2:11" x14ac:dyDescent="0.25">
      <c r="B401" s="51">
        <v>1979</v>
      </c>
      <c r="C401" s="117" t="s">
        <v>93</v>
      </c>
      <c r="D401" s="55">
        <v>2461</v>
      </c>
      <c r="E401" s="53">
        <v>1029</v>
      </c>
      <c r="F401" s="53">
        <v>468</v>
      </c>
      <c r="G401" s="53">
        <v>17</v>
      </c>
      <c r="H401" s="53">
        <v>933</v>
      </c>
      <c r="I401" s="53">
        <v>14</v>
      </c>
      <c r="J401" s="53">
        <v>0</v>
      </c>
      <c r="K401" s="53">
        <v>0</v>
      </c>
    </row>
    <row r="402" spans="2:11" x14ac:dyDescent="0.25">
      <c r="B402" s="51">
        <v>1979</v>
      </c>
      <c r="C402" s="117" t="s">
        <v>94</v>
      </c>
      <c r="D402" s="55">
        <v>1220</v>
      </c>
      <c r="E402" s="53">
        <v>515</v>
      </c>
      <c r="F402" s="53">
        <v>184</v>
      </c>
      <c r="G402" s="53">
        <v>5</v>
      </c>
      <c r="H402" s="53">
        <v>506</v>
      </c>
      <c r="I402" s="53">
        <v>10</v>
      </c>
      <c r="J402" s="53">
        <v>0</v>
      </c>
      <c r="K402" s="53">
        <v>0</v>
      </c>
    </row>
    <row r="403" spans="2:11" x14ac:dyDescent="0.25">
      <c r="B403" s="51">
        <v>1979</v>
      </c>
      <c r="C403" s="117" t="s">
        <v>95</v>
      </c>
      <c r="D403" s="55">
        <v>742</v>
      </c>
      <c r="E403" s="53">
        <v>353</v>
      </c>
      <c r="F403" s="53">
        <v>92</v>
      </c>
      <c r="G403" s="53">
        <v>3</v>
      </c>
      <c r="H403" s="53">
        <v>291</v>
      </c>
      <c r="I403" s="53">
        <v>3</v>
      </c>
      <c r="J403" s="53">
        <v>0</v>
      </c>
      <c r="K403" s="53">
        <v>0</v>
      </c>
    </row>
    <row r="404" spans="2:11" x14ac:dyDescent="0.25">
      <c r="B404" s="51">
        <v>1979</v>
      </c>
      <c r="C404" s="118" t="s">
        <v>96</v>
      </c>
      <c r="D404" s="55">
        <v>488</v>
      </c>
      <c r="E404" s="55">
        <v>282</v>
      </c>
      <c r="F404" s="55">
        <v>36</v>
      </c>
      <c r="G404" s="55">
        <v>0</v>
      </c>
      <c r="H404" s="55">
        <v>166</v>
      </c>
      <c r="I404" s="55">
        <v>4</v>
      </c>
      <c r="J404" s="53">
        <v>0</v>
      </c>
      <c r="K404" s="53">
        <v>0</v>
      </c>
    </row>
    <row r="405" spans="2:11" x14ac:dyDescent="0.25">
      <c r="B405" s="50">
        <v>1979</v>
      </c>
      <c r="C405" s="121" t="s">
        <v>62</v>
      </c>
      <c r="D405" s="54">
        <v>0</v>
      </c>
      <c r="E405" s="54">
        <v>0</v>
      </c>
      <c r="F405" s="54">
        <v>0</v>
      </c>
      <c r="G405" s="54">
        <v>0</v>
      </c>
      <c r="H405" s="54">
        <v>0</v>
      </c>
      <c r="I405" s="54">
        <v>0</v>
      </c>
      <c r="J405" s="54">
        <v>0</v>
      </c>
      <c r="K405" s="54">
        <v>0</v>
      </c>
    </row>
    <row r="406" spans="2:11" x14ac:dyDescent="0.25">
      <c r="B406" s="78">
        <v>1980</v>
      </c>
      <c r="C406" s="120" t="s">
        <v>3</v>
      </c>
      <c r="D406" s="78">
        <v>56249</v>
      </c>
      <c r="E406" s="52">
        <v>28453</v>
      </c>
      <c r="F406" s="52">
        <v>18539</v>
      </c>
      <c r="G406" s="52">
        <v>612</v>
      </c>
      <c r="H406" s="52">
        <v>8210</v>
      </c>
      <c r="I406" s="52">
        <v>407</v>
      </c>
      <c r="J406" s="52">
        <v>0</v>
      </c>
      <c r="K406" s="52">
        <v>28</v>
      </c>
    </row>
    <row r="407" spans="2:11" x14ac:dyDescent="0.25">
      <c r="B407" s="51">
        <v>1980</v>
      </c>
      <c r="C407" s="117" t="s">
        <v>87</v>
      </c>
      <c r="D407" s="55">
        <v>643</v>
      </c>
      <c r="E407" s="53">
        <v>627</v>
      </c>
      <c r="F407" s="53">
        <v>7</v>
      </c>
      <c r="G407" s="53">
        <v>0</v>
      </c>
      <c r="H407" s="53">
        <v>2</v>
      </c>
      <c r="I407" s="53">
        <v>2</v>
      </c>
      <c r="J407" s="53">
        <v>0</v>
      </c>
      <c r="K407" s="53">
        <v>5</v>
      </c>
    </row>
    <row r="408" spans="2:11" x14ac:dyDescent="0.25">
      <c r="B408" s="51">
        <v>1980</v>
      </c>
      <c r="C408" s="117" t="s">
        <v>54</v>
      </c>
      <c r="D408" s="55">
        <v>2163</v>
      </c>
      <c r="E408" s="53">
        <v>2072</v>
      </c>
      <c r="F408" s="53">
        <v>79</v>
      </c>
      <c r="G408" s="53">
        <v>0</v>
      </c>
      <c r="H408" s="53">
        <v>3</v>
      </c>
      <c r="I408" s="53">
        <v>8</v>
      </c>
      <c r="J408" s="53">
        <v>0</v>
      </c>
      <c r="K408" s="53">
        <v>1</v>
      </c>
    </row>
    <row r="409" spans="2:11" x14ac:dyDescent="0.25">
      <c r="B409" s="51">
        <v>1980</v>
      </c>
      <c r="C409" s="117" t="s">
        <v>88</v>
      </c>
      <c r="D409" s="55">
        <v>2744</v>
      </c>
      <c r="E409" s="53">
        <v>2278</v>
      </c>
      <c r="F409" s="53">
        <v>439</v>
      </c>
      <c r="G409" s="53">
        <v>5</v>
      </c>
      <c r="H409" s="53">
        <v>9</v>
      </c>
      <c r="I409" s="53">
        <v>12</v>
      </c>
      <c r="J409" s="53">
        <v>0</v>
      </c>
      <c r="K409" s="53">
        <v>1</v>
      </c>
    </row>
    <row r="410" spans="2:11" x14ac:dyDescent="0.25">
      <c r="B410" s="51">
        <v>1980</v>
      </c>
      <c r="C410" s="117" t="s">
        <v>69</v>
      </c>
      <c r="D410" s="55">
        <v>2406</v>
      </c>
      <c r="E410" s="53">
        <v>1581</v>
      </c>
      <c r="F410" s="53">
        <v>775</v>
      </c>
      <c r="G410" s="53">
        <v>16</v>
      </c>
      <c r="H410" s="53">
        <v>10</v>
      </c>
      <c r="I410" s="53">
        <v>23</v>
      </c>
      <c r="J410" s="53">
        <v>0</v>
      </c>
      <c r="K410" s="53">
        <v>1</v>
      </c>
    </row>
    <row r="411" spans="2:11" x14ac:dyDescent="0.25">
      <c r="B411" s="51">
        <v>1980</v>
      </c>
      <c r="C411" s="117" t="s">
        <v>57</v>
      </c>
      <c r="D411" s="55">
        <v>1997</v>
      </c>
      <c r="E411" s="53">
        <v>1182</v>
      </c>
      <c r="F411" s="53">
        <v>752</v>
      </c>
      <c r="G411" s="53">
        <v>20</v>
      </c>
      <c r="H411" s="53">
        <v>17</v>
      </c>
      <c r="I411" s="53">
        <v>25</v>
      </c>
      <c r="J411" s="53">
        <v>0</v>
      </c>
      <c r="K411" s="53">
        <v>1</v>
      </c>
    </row>
    <row r="412" spans="2:11" x14ac:dyDescent="0.25">
      <c r="B412" s="51">
        <v>1980</v>
      </c>
      <c r="C412" s="117" t="s">
        <v>58</v>
      </c>
      <c r="D412" s="55">
        <v>1936</v>
      </c>
      <c r="E412" s="53">
        <v>1073</v>
      </c>
      <c r="F412" s="53">
        <v>784</v>
      </c>
      <c r="G412" s="53">
        <v>32</v>
      </c>
      <c r="H412" s="53">
        <v>33</v>
      </c>
      <c r="I412" s="53">
        <v>14</v>
      </c>
      <c r="J412" s="53">
        <v>0</v>
      </c>
      <c r="K412" s="53">
        <v>0</v>
      </c>
    </row>
    <row r="413" spans="2:11" x14ac:dyDescent="0.25">
      <c r="B413" s="51">
        <v>1980</v>
      </c>
      <c r="C413" s="117" t="s">
        <v>59</v>
      </c>
      <c r="D413" s="55">
        <v>2372</v>
      </c>
      <c r="E413" s="53">
        <v>1229</v>
      </c>
      <c r="F413" s="53">
        <v>1029</v>
      </c>
      <c r="G413" s="53">
        <v>50</v>
      </c>
      <c r="H413" s="53">
        <v>44</v>
      </c>
      <c r="I413" s="53">
        <v>17</v>
      </c>
      <c r="J413" s="53">
        <v>0</v>
      </c>
      <c r="K413" s="53">
        <v>3</v>
      </c>
    </row>
    <row r="414" spans="2:11" x14ac:dyDescent="0.25">
      <c r="B414" s="51">
        <v>1980</v>
      </c>
      <c r="C414" s="117" t="s">
        <v>60</v>
      </c>
      <c r="D414" s="55">
        <v>2777</v>
      </c>
      <c r="E414" s="53">
        <v>1422</v>
      </c>
      <c r="F414" s="53">
        <v>1199</v>
      </c>
      <c r="G414" s="53">
        <v>57</v>
      </c>
      <c r="H414" s="53">
        <v>74</v>
      </c>
      <c r="I414" s="53">
        <v>23</v>
      </c>
      <c r="J414" s="53">
        <v>0</v>
      </c>
      <c r="K414" s="53">
        <v>2</v>
      </c>
    </row>
    <row r="415" spans="2:11" x14ac:dyDescent="0.25">
      <c r="B415" s="51">
        <v>1980</v>
      </c>
      <c r="C415" s="117" t="s">
        <v>70</v>
      </c>
      <c r="D415" s="55">
        <v>3593</v>
      </c>
      <c r="E415" s="53">
        <v>1684</v>
      </c>
      <c r="F415" s="53">
        <v>1637</v>
      </c>
      <c r="G415" s="53">
        <v>75</v>
      </c>
      <c r="H415" s="53">
        <v>169</v>
      </c>
      <c r="I415" s="53">
        <v>28</v>
      </c>
      <c r="J415" s="53">
        <v>0</v>
      </c>
      <c r="K415" s="53">
        <v>0</v>
      </c>
    </row>
    <row r="416" spans="2:11" x14ac:dyDescent="0.25">
      <c r="B416" s="51">
        <v>1980</v>
      </c>
      <c r="C416" s="117" t="s">
        <v>71</v>
      </c>
      <c r="D416" s="55">
        <v>4123</v>
      </c>
      <c r="E416" s="53">
        <v>1834</v>
      </c>
      <c r="F416" s="53">
        <v>1856</v>
      </c>
      <c r="G416" s="53">
        <v>75</v>
      </c>
      <c r="H416" s="53">
        <v>321</v>
      </c>
      <c r="I416" s="53">
        <v>37</v>
      </c>
      <c r="J416" s="53">
        <v>0</v>
      </c>
      <c r="K416" s="53">
        <v>0</v>
      </c>
    </row>
    <row r="417" spans="2:11" x14ac:dyDescent="0.25">
      <c r="B417" s="51">
        <v>1980</v>
      </c>
      <c r="C417" s="117" t="s">
        <v>89</v>
      </c>
      <c r="D417" s="55">
        <v>5074</v>
      </c>
      <c r="E417" s="53">
        <v>2298</v>
      </c>
      <c r="F417" s="53">
        <v>2133</v>
      </c>
      <c r="G417" s="53">
        <v>60</v>
      </c>
      <c r="H417" s="53">
        <v>534</v>
      </c>
      <c r="I417" s="53">
        <v>46</v>
      </c>
      <c r="J417" s="53">
        <v>0</v>
      </c>
      <c r="K417" s="53">
        <v>3</v>
      </c>
    </row>
    <row r="418" spans="2:11" x14ac:dyDescent="0.25">
      <c r="B418" s="51">
        <v>1980</v>
      </c>
      <c r="C418" s="117" t="s">
        <v>90</v>
      </c>
      <c r="D418" s="55">
        <v>5757</v>
      </c>
      <c r="E418" s="53">
        <v>2387</v>
      </c>
      <c r="F418" s="53">
        <v>2396</v>
      </c>
      <c r="G418" s="53">
        <v>86</v>
      </c>
      <c r="H418" s="53">
        <v>845</v>
      </c>
      <c r="I418" s="53">
        <v>40</v>
      </c>
      <c r="J418" s="53">
        <v>0</v>
      </c>
      <c r="K418" s="53">
        <v>3</v>
      </c>
    </row>
    <row r="419" spans="2:11" x14ac:dyDescent="0.25">
      <c r="B419" s="51">
        <v>1980</v>
      </c>
      <c r="C419" s="117" t="s">
        <v>91</v>
      </c>
      <c r="D419" s="55">
        <v>5642</v>
      </c>
      <c r="E419" s="53">
        <v>2418</v>
      </c>
      <c r="F419" s="53">
        <v>1964</v>
      </c>
      <c r="G419" s="53">
        <v>56</v>
      </c>
      <c r="H419" s="53">
        <v>1165</v>
      </c>
      <c r="I419" s="53">
        <v>36</v>
      </c>
      <c r="J419" s="53">
        <v>0</v>
      </c>
      <c r="K419" s="53">
        <v>3</v>
      </c>
    </row>
    <row r="420" spans="2:11" x14ac:dyDescent="0.25">
      <c r="B420" s="51">
        <v>1980</v>
      </c>
      <c r="C420" s="117" t="s">
        <v>41</v>
      </c>
      <c r="D420" s="55">
        <v>5464</v>
      </c>
      <c r="E420" s="53">
        <v>2298</v>
      </c>
      <c r="F420" s="53">
        <v>1616</v>
      </c>
      <c r="G420" s="53">
        <v>35</v>
      </c>
      <c r="H420" s="53">
        <v>1469</v>
      </c>
      <c r="I420" s="53">
        <v>43</v>
      </c>
      <c r="J420" s="53">
        <v>0</v>
      </c>
      <c r="K420" s="53">
        <v>3</v>
      </c>
    </row>
    <row r="421" spans="2:11" x14ac:dyDescent="0.25">
      <c r="B421" s="51">
        <v>1980</v>
      </c>
      <c r="C421" s="117" t="s">
        <v>92</v>
      </c>
      <c r="D421" s="55">
        <v>4102</v>
      </c>
      <c r="E421" s="53">
        <v>1668</v>
      </c>
      <c r="F421" s="53">
        <v>983</v>
      </c>
      <c r="G421" s="53">
        <v>28</v>
      </c>
      <c r="H421" s="53">
        <v>1402</v>
      </c>
      <c r="I421" s="53">
        <v>21</v>
      </c>
      <c r="J421" s="53">
        <v>0</v>
      </c>
      <c r="K421" s="53">
        <v>0</v>
      </c>
    </row>
    <row r="422" spans="2:11" x14ac:dyDescent="0.25">
      <c r="B422" s="51">
        <v>1980</v>
      </c>
      <c r="C422" s="117" t="s">
        <v>93</v>
      </c>
      <c r="D422" s="55">
        <v>2618</v>
      </c>
      <c r="E422" s="53">
        <v>1019</v>
      </c>
      <c r="F422" s="53">
        <v>534</v>
      </c>
      <c r="G422" s="53">
        <v>11</v>
      </c>
      <c r="H422" s="53">
        <v>1039</v>
      </c>
      <c r="I422" s="53">
        <v>14</v>
      </c>
      <c r="J422" s="53">
        <v>0</v>
      </c>
      <c r="K422" s="53">
        <v>1</v>
      </c>
    </row>
    <row r="423" spans="2:11" x14ac:dyDescent="0.25">
      <c r="B423" s="51">
        <v>1980</v>
      </c>
      <c r="C423" s="117" t="s">
        <v>94</v>
      </c>
      <c r="D423" s="55">
        <v>1476</v>
      </c>
      <c r="E423" s="53">
        <v>647</v>
      </c>
      <c r="F423" s="53">
        <v>212</v>
      </c>
      <c r="G423" s="53">
        <v>3</v>
      </c>
      <c r="H423" s="53">
        <v>606</v>
      </c>
      <c r="I423" s="53">
        <v>7</v>
      </c>
      <c r="J423" s="53">
        <v>0</v>
      </c>
      <c r="K423" s="53">
        <v>1</v>
      </c>
    </row>
    <row r="424" spans="2:11" x14ac:dyDescent="0.25">
      <c r="B424" s="51">
        <v>1980</v>
      </c>
      <c r="C424" s="117" t="s">
        <v>95</v>
      </c>
      <c r="D424" s="55">
        <v>739</v>
      </c>
      <c r="E424" s="53">
        <v>374</v>
      </c>
      <c r="F424" s="53">
        <v>95</v>
      </c>
      <c r="G424" s="53">
        <v>3</v>
      </c>
      <c r="H424" s="53">
        <v>261</v>
      </c>
      <c r="I424" s="53">
        <v>6</v>
      </c>
      <c r="J424" s="53">
        <v>0</v>
      </c>
      <c r="K424" s="53">
        <v>0</v>
      </c>
    </row>
    <row r="425" spans="2:11" x14ac:dyDescent="0.25">
      <c r="B425" s="51">
        <v>1980</v>
      </c>
      <c r="C425" s="118" t="s">
        <v>96</v>
      </c>
      <c r="D425" s="55">
        <v>623</v>
      </c>
      <c r="E425" s="55">
        <v>362</v>
      </c>
      <c r="F425" s="55">
        <v>49</v>
      </c>
      <c r="G425" s="55">
        <v>0</v>
      </c>
      <c r="H425" s="55">
        <v>207</v>
      </c>
      <c r="I425" s="55">
        <v>5</v>
      </c>
      <c r="J425" s="53">
        <v>0</v>
      </c>
      <c r="K425" s="53">
        <v>0</v>
      </c>
    </row>
    <row r="426" spans="2:11" x14ac:dyDescent="0.25">
      <c r="B426" s="50">
        <v>1980</v>
      </c>
      <c r="C426" s="121" t="s">
        <v>62</v>
      </c>
      <c r="D426" s="54">
        <v>0</v>
      </c>
      <c r="E426" s="54">
        <v>0</v>
      </c>
      <c r="F426" s="54">
        <v>0</v>
      </c>
      <c r="G426" s="54">
        <v>0</v>
      </c>
      <c r="H426" s="54">
        <v>0</v>
      </c>
      <c r="I426" s="54">
        <v>0</v>
      </c>
      <c r="J426" s="54">
        <v>0</v>
      </c>
      <c r="K426" s="54">
        <v>0</v>
      </c>
    </row>
    <row r="427" spans="2:11" x14ac:dyDescent="0.25">
      <c r="B427" s="78">
        <v>1981</v>
      </c>
      <c r="C427" s="120" t="s">
        <v>3</v>
      </c>
      <c r="D427" s="78">
        <v>0</v>
      </c>
      <c r="E427" s="52">
        <v>0</v>
      </c>
      <c r="F427" s="52">
        <v>0</v>
      </c>
      <c r="G427" s="52">
        <v>0</v>
      </c>
      <c r="H427" s="52">
        <v>0</v>
      </c>
      <c r="I427" s="52">
        <v>0</v>
      </c>
      <c r="J427" s="52">
        <v>0</v>
      </c>
      <c r="K427" s="52">
        <v>0</v>
      </c>
    </row>
    <row r="428" spans="2:11" x14ac:dyDescent="0.25">
      <c r="B428" s="51">
        <v>1981</v>
      </c>
      <c r="C428" s="117" t="s">
        <v>87</v>
      </c>
      <c r="D428" s="55">
        <v>0</v>
      </c>
      <c r="E428" s="91">
        <v>0</v>
      </c>
      <c r="F428" s="91">
        <v>0</v>
      </c>
      <c r="G428" s="91">
        <v>0</v>
      </c>
      <c r="H428" s="91">
        <v>0</v>
      </c>
      <c r="I428" s="91">
        <v>0</v>
      </c>
      <c r="J428" s="91">
        <v>0</v>
      </c>
      <c r="K428" s="53">
        <v>0</v>
      </c>
    </row>
    <row r="429" spans="2:11" x14ac:dyDescent="0.25">
      <c r="B429" s="51">
        <v>1981</v>
      </c>
      <c r="C429" s="117" t="s">
        <v>54</v>
      </c>
      <c r="D429" s="55">
        <v>0</v>
      </c>
      <c r="E429" s="91">
        <v>0</v>
      </c>
      <c r="F429" s="91">
        <v>0</v>
      </c>
      <c r="G429" s="91">
        <v>0</v>
      </c>
      <c r="H429" s="91">
        <v>0</v>
      </c>
      <c r="I429" s="91">
        <v>0</v>
      </c>
      <c r="J429" s="91">
        <v>0</v>
      </c>
      <c r="K429" s="53">
        <v>0</v>
      </c>
    </row>
    <row r="430" spans="2:11" x14ac:dyDescent="0.25">
      <c r="B430" s="51">
        <v>1981</v>
      </c>
      <c r="C430" s="117" t="s">
        <v>88</v>
      </c>
      <c r="D430" s="55">
        <v>0</v>
      </c>
      <c r="E430" s="91">
        <v>0</v>
      </c>
      <c r="F430" s="91">
        <v>0</v>
      </c>
      <c r="G430" s="91">
        <v>0</v>
      </c>
      <c r="H430" s="91">
        <v>0</v>
      </c>
      <c r="I430" s="91">
        <v>0</v>
      </c>
      <c r="J430" s="91">
        <v>0</v>
      </c>
      <c r="K430" s="53">
        <v>0</v>
      </c>
    </row>
    <row r="431" spans="2:11" x14ac:dyDescent="0.25">
      <c r="B431" s="51">
        <v>1981</v>
      </c>
      <c r="C431" s="117" t="s">
        <v>69</v>
      </c>
      <c r="D431" s="55">
        <v>0</v>
      </c>
      <c r="E431" s="91">
        <v>0</v>
      </c>
      <c r="F431" s="91">
        <v>0</v>
      </c>
      <c r="G431" s="91">
        <v>0</v>
      </c>
      <c r="H431" s="91">
        <v>0</v>
      </c>
      <c r="I431" s="91">
        <v>0</v>
      </c>
      <c r="J431" s="91">
        <v>0</v>
      </c>
      <c r="K431" s="53">
        <v>0</v>
      </c>
    </row>
    <row r="432" spans="2:11" x14ac:dyDescent="0.25">
      <c r="B432" s="51">
        <v>1981</v>
      </c>
      <c r="C432" s="117" t="s">
        <v>57</v>
      </c>
      <c r="D432" s="55">
        <v>0</v>
      </c>
      <c r="E432" s="91">
        <v>0</v>
      </c>
      <c r="F432" s="91">
        <v>0</v>
      </c>
      <c r="G432" s="91">
        <v>0</v>
      </c>
      <c r="H432" s="91">
        <v>0</v>
      </c>
      <c r="I432" s="91">
        <v>0</v>
      </c>
      <c r="J432" s="91">
        <v>0</v>
      </c>
      <c r="K432" s="53">
        <v>0</v>
      </c>
    </row>
    <row r="433" spans="2:11" x14ac:dyDescent="0.25">
      <c r="B433" s="51">
        <v>1981</v>
      </c>
      <c r="C433" s="117" t="s">
        <v>58</v>
      </c>
      <c r="D433" s="55">
        <v>0</v>
      </c>
      <c r="E433" s="91">
        <v>0</v>
      </c>
      <c r="F433" s="91">
        <v>0</v>
      </c>
      <c r="G433" s="91">
        <v>0</v>
      </c>
      <c r="H433" s="91">
        <v>0</v>
      </c>
      <c r="I433" s="91">
        <v>0</v>
      </c>
      <c r="J433" s="91">
        <v>0</v>
      </c>
      <c r="K433" s="53">
        <v>0</v>
      </c>
    </row>
    <row r="434" spans="2:11" x14ac:dyDescent="0.25">
      <c r="B434" s="51">
        <v>1981</v>
      </c>
      <c r="C434" s="117" t="s">
        <v>59</v>
      </c>
      <c r="D434" s="55">
        <v>0</v>
      </c>
      <c r="E434" s="91">
        <v>0</v>
      </c>
      <c r="F434" s="91">
        <v>0</v>
      </c>
      <c r="G434" s="91">
        <v>0</v>
      </c>
      <c r="H434" s="91">
        <v>0</v>
      </c>
      <c r="I434" s="91">
        <v>0</v>
      </c>
      <c r="J434" s="91">
        <v>0</v>
      </c>
      <c r="K434" s="53">
        <v>0</v>
      </c>
    </row>
    <row r="435" spans="2:11" x14ac:dyDescent="0.25">
      <c r="B435" s="51">
        <v>1981</v>
      </c>
      <c r="C435" s="117" t="s">
        <v>60</v>
      </c>
      <c r="D435" s="55">
        <v>0</v>
      </c>
      <c r="E435" s="91">
        <v>0</v>
      </c>
      <c r="F435" s="91">
        <v>0</v>
      </c>
      <c r="G435" s="91">
        <v>0</v>
      </c>
      <c r="H435" s="91">
        <v>0</v>
      </c>
      <c r="I435" s="91">
        <v>0</v>
      </c>
      <c r="J435" s="91">
        <v>0</v>
      </c>
      <c r="K435" s="53">
        <v>0</v>
      </c>
    </row>
    <row r="436" spans="2:11" x14ac:dyDescent="0.25">
      <c r="B436" s="51">
        <v>1981</v>
      </c>
      <c r="C436" s="117" t="s">
        <v>70</v>
      </c>
      <c r="D436" s="55">
        <v>0</v>
      </c>
      <c r="E436" s="91">
        <v>0</v>
      </c>
      <c r="F436" s="91">
        <v>0</v>
      </c>
      <c r="G436" s="91">
        <v>0</v>
      </c>
      <c r="H436" s="91">
        <v>0</v>
      </c>
      <c r="I436" s="91">
        <v>0</v>
      </c>
      <c r="J436" s="91">
        <v>0</v>
      </c>
      <c r="K436" s="53">
        <v>0</v>
      </c>
    </row>
    <row r="437" spans="2:11" x14ac:dyDescent="0.25">
      <c r="B437" s="51">
        <v>1981</v>
      </c>
      <c r="C437" s="117" t="s">
        <v>71</v>
      </c>
      <c r="D437" s="55">
        <v>0</v>
      </c>
      <c r="E437" s="91">
        <v>0</v>
      </c>
      <c r="F437" s="91">
        <v>0</v>
      </c>
      <c r="G437" s="91">
        <v>0</v>
      </c>
      <c r="H437" s="91">
        <v>0</v>
      </c>
      <c r="I437" s="91">
        <v>0</v>
      </c>
      <c r="J437" s="91">
        <v>0</v>
      </c>
      <c r="K437" s="53">
        <v>0</v>
      </c>
    </row>
    <row r="438" spans="2:11" x14ac:dyDescent="0.25">
      <c r="B438" s="51">
        <v>1981</v>
      </c>
      <c r="C438" s="117" t="s">
        <v>89</v>
      </c>
      <c r="D438" s="55">
        <v>0</v>
      </c>
      <c r="E438" s="91">
        <v>0</v>
      </c>
      <c r="F438" s="91">
        <v>0</v>
      </c>
      <c r="G438" s="91">
        <v>0</v>
      </c>
      <c r="H438" s="91">
        <v>0</v>
      </c>
      <c r="I438" s="91">
        <v>0</v>
      </c>
      <c r="J438" s="91">
        <v>0</v>
      </c>
      <c r="K438" s="53">
        <v>0</v>
      </c>
    </row>
    <row r="439" spans="2:11" x14ac:dyDescent="0.25">
      <c r="B439" s="51">
        <v>1981</v>
      </c>
      <c r="C439" s="117" t="s">
        <v>90</v>
      </c>
      <c r="D439" s="55">
        <v>0</v>
      </c>
      <c r="E439" s="91">
        <v>0</v>
      </c>
      <c r="F439" s="91">
        <v>0</v>
      </c>
      <c r="G439" s="91">
        <v>0</v>
      </c>
      <c r="H439" s="91">
        <v>0</v>
      </c>
      <c r="I439" s="91">
        <v>0</v>
      </c>
      <c r="J439" s="91">
        <v>0</v>
      </c>
      <c r="K439" s="53">
        <v>0</v>
      </c>
    </row>
    <row r="440" spans="2:11" x14ac:dyDescent="0.25">
      <c r="B440" s="51">
        <v>1981</v>
      </c>
      <c r="C440" s="117" t="s">
        <v>91</v>
      </c>
      <c r="D440" s="55">
        <v>0</v>
      </c>
      <c r="E440" s="91">
        <v>0</v>
      </c>
      <c r="F440" s="91">
        <v>0</v>
      </c>
      <c r="G440" s="91">
        <v>0</v>
      </c>
      <c r="H440" s="91">
        <v>0</v>
      </c>
      <c r="I440" s="91">
        <v>0</v>
      </c>
      <c r="J440" s="91">
        <v>0</v>
      </c>
      <c r="K440" s="53">
        <v>0</v>
      </c>
    </row>
    <row r="441" spans="2:11" x14ac:dyDescent="0.25">
      <c r="B441" s="51">
        <v>1981</v>
      </c>
      <c r="C441" s="117" t="s">
        <v>41</v>
      </c>
      <c r="D441" s="55">
        <v>0</v>
      </c>
      <c r="E441" s="91">
        <v>0</v>
      </c>
      <c r="F441" s="91">
        <v>0</v>
      </c>
      <c r="G441" s="91">
        <v>0</v>
      </c>
      <c r="H441" s="91">
        <v>0</v>
      </c>
      <c r="I441" s="91">
        <v>0</v>
      </c>
      <c r="J441" s="91">
        <v>0</v>
      </c>
      <c r="K441" s="53">
        <v>0</v>
      </c>
    </row>
    <row r="442" spans="2:11" x14ac:dyDescent="0.25">
      <c r="B442" s="51">
        <v>1981</v>
      </c>
      <c r="C442" s="117" t="s">
        <v>92</v>
      </c>
      <c r="D442" s="55">
        <v>0</v>
      </c>
      <c r="E442" s="91">
        <v>0</v>
      </c>
      <c r="F442" s="91">
        <v>0</v>
      </c>
      <c r="G442" s="91">
        <v>0</v>
      </c>
      <c r="H442" s="91">
        <v>0</v>
      </c>
      <c r="I442" s="91">
        <v>0</v>
      </c>
      <c r="J442" s="91">
        <v>0</v>
      </c>
      <c r="K442" s="53">
        <v>0</v>
      </c>
    </row>
    <row r="443" spans="2:11" x14ac:dyDescent="0.25">
      <c r="B443" s="51">
        <v>1981</v>
      </c>
      <c r="C443" s="117" t="s">
        <v>93</v>
      </c>
      <c r="D443" s="55">
        <v>0</v>
      </c>
      <c r="E443" s="91">
        <v>0</v>
      </c>
      <c r="F443" s="91">
        <v>0</v>
      </c>
      <c r="G443" s="91">
        <v>0</v>
      </c>
      <c r="H443" s="91">
        <v>0</v>
      </c>
      <c r="I443" s="91">
        <v>0</v>
      </c>
      <c r="J443" s="91">
        <v>0</v>
      </c>
      <c r="K443" s="53">
        <v>0</v>
      </c>
    </row>
    <row r="444" spans="2:11" x14ac:dyDescent="0.25">
      <c r="B444" s="51">
        <v>1981</v>
      </c>
      <c r="C444" s="117" t="s">
        <v>94</v>
      </c>
      <c r="D444" s="55">
        <v>0</v>
      </c>
      <c r="E444" s="91">
        <v>0</v>
      </c>
      <c r="F444" s="91">
        <v>0</v>
      </c>
      <c r="G444" s="91">
        <v>0</v>
      </c>
      <c r="H444" s="91">
        <v>0</v>
      </c>
      <c r="I444" s="91">
        <v>0</v>
      </c>
      <c r="J444" s="91">
        <v>0</v>
      </c>
      <c r="K444" s="53">
        <v>0</v>
      </c>
    </row>
    <row r="445" spans="2:11" x14ac:dyDescent="0.25">
      <c r="B445" s="51">
        <v>1981</v>
      </c>
      <c r="C445" s="117" t="s">
        <v>95</v>
      </c>
      <c r="D445" s="55">
        <v>0</v>
      </c>
      <c r="E445" s="91">
        <v>0</v>
      </c>
      <c r="F445" s="91">
        <v>0</v>
      </c>
      <c r="G445" s="91">
        <v>0</v>
      </c>
      <c r="H445" s="91">
        <v>0</v>
      </c>
      <c r="I445" s="91">
        <v>0</v>
      </c>
      <c r="J445" s="91">
        <v>0</v>
      </c>
      <c r="K445" s="53">
        <v>0</v>
      </c>
    </row>
    <row r="446" spans="2:11" x14ac:dyDescent="0.25">
      <c r="B446" s="51">
        <v>1981</v>
      </c>
      <c r="C446" s="118" t="s">
        <v>96</v>
      </c>
      <c r="D446" s="55">
        <v>0</v>
      </c>
      <c r="E446" s="55">
        <v>0</v>
      </c>
      <c r="F446" s="55">
        <v>0</v>
      </c>
      <c r="G446" s="55">
        <v>0</v>
      </c>
      <c r="H446" s="55">
        <v>0</v>
      </c>
      <c r="I446" s="55">
        <v>0</v>
      </c>
      <c r="J446" s="91">
        <v>0</v>
      </c>
      <c r="K446" s="53">
        <v>0</v>
      </c>
    </row>
    <row r="447" spans="2:11" x14ac:dyDescent="0.25">
      <c r="B447" s="50">
        <v>1981</v>
      </c>
      <c r="C447" s="121" t="s">
        <v>62</v>
      </c>
      <c r="D447" s="54">
        <v>0</v>
      </c>
      <c r="E447" s="54">
        <v>0</v>
      </c>
      <c r="F447" s="54">
        <v>0</v>
      </c>
      <c r="G447" s="54">
        <v>0</v>
      </c>
      <c r="H447" s="54">
        <v>0</v>
      </c>
      <c r="I447" s="54">
        <v>0</v>
      </c>
      <c r="J447" s="54">
        <v>0</v>
      </c>
      <c r="K447" s="54">
        <v>0</v>
      </c>
    </row>
    <row r="448" spans="2:11" x14ac:dyDescent="0.25">
      <c r="B448" s="78">
        <v>1982</v>
      </c>
      <c r="C448" s="120" t="s">
        <v>3</v>
      </c>
      <c r="D448" s="78">
        <v>0</v>
      </c>
      <c r="E448" s="52">
        <v>0</v>
      </c>
      <c r="F448" s="52">
        <v>0</v>
      </c>
      <c r="G448" s="52">
        <v>0</v>
      </c>
      <c r="H448" s="52">
        <v>0</v>
      </c>
      <c r="I448" s="52">
        <v>0</v>
      </c>
      <c r="J448" s="52">
        <v>0</v>
      </c>
      <c r="K448" s="52">
        <v>0</v>
      </c>
    </row>
    <row r="449" spans="2:11" x14ac:dyDescent="0.25">
      <c r="B449" s="51">
        <v>1982</v>
      </c>
      <c r="C449" s="117" t="s">
        <v>87</v>
      </c>
      <c r="D449" s="55">
        <v>0</v>
      </c>
      <c r="E449" s="91">
        <v>0</v>
      </c>
      <c r="F449" s="91">
        <v>0</v>
      </c>
      <c r="G449" s="91">
        <v>0</v>
      </c>
      <c r="H449" s="91">
        <v>0</v>
      </c>
      <c r="I449" s="91">
        <v>0</v>
      </c>
      <c r="J449" s="91">
        <v>0</v>
      </c>
      <c r="K449" s="53">
        <v>0</v>
      </c>
    </row>
    <row r="450" spans="2:11" x14ac:dyDescent="0.25">
      <c r="B450" s="51">
        <v>1982</v>
      </c>
      <c r="C450" s="117" t="s">
        <v>54</v>
      </c>
      <c r="D450" s="55">
        <v>0</v>
      </c>
      <c r="E450" s="91">
        <v>0</v>
      </c>
      <c r="F450" s="91">
        <v>0</v>
      </c>
      <c r="G450" s="91">
        <v>0</v>
      </c>
      <c r="H450" s="91">
        <v>0</v>
      </c>
      <c r="I450" s="91">
        <v>0</v>
      </c>
      <c r="J450" s="91">
        <v>0</v>
      </c>
      <c r="K450" s="53">
        <v>0</v>
      </c>
    </row>
    <row r="451" spans="2:11" x14ac:dyDescent="0.25">
      <c r="B451" s="51">
        <v>1982</v>
      </c>
      <c r="C451" s="117" t="s">
        <v>88</v>
      </c>
      <c r="D451" s="55">
        <v>0</v>
      </c>
      <c r="E451" s="91">
        <v>0</v>
      </c>
      <c r="F451" s="91">
        <v>0</v>
      </c>
      <c r="G451" s="91">
        <v>0</v>
      </c>
      <c r="H451" s="91">
        <v>0</v>
      </c>
      <c r="I451" s="91">
        <v>0</v>
      </c>
      <c r="J451" s="91">
        <v>0</v>
      </c>
      <c r="K451" s="53">
        <v>0</v>
      </c>
    </row>
    <row r="452" spans="2:11" x14ac:dyDescent="0.25">
      <c r="B452" s="51">
        <v>1982</v>
      </c>
      <c r="C452" s="117" t="s">
        <v>69</v>
      </c>
      <c r="D452" s="55">
        <v>0</v>
      </c>
      <c r="E452" s="91">
        <v>0</v>
      </c>
      <c r="F452" s="91">
        <v>0</v>
      </c>
      <c r="G452" s="91">
        <v>0</v>
      </c>
      <c r="H452" s="91">
        <v>0</v>
      </c>
      <c r="I452" s="91">
        <v>0</v>
      </c>
      <c r="J452" s="91">
        <v>0</v>
      </c>
      <c r="K452" s="53">
        <v>0</v>
      </c>
    </row>
    <row r="453" spans="2:11" x14ac:dyDescent="0.25">
      <c r="B453" s="51">
        <v>1982</v>
      </c>
      <c r="C453" s="117" t="s">
        <v>57</v>
      </c>
      <c r="D453" s="55">
        <v>0</v>
      </c>
      <c r="E453" s="91">
        <v>0</v>
      </c>
      <c r="F453" s="91">
        <v>0</v>
      </c>
      <c r="G453" s="91">
        <v>0</v>
      </c>
      <c r="H453" s="91">
        <v>0</v>
      </c>
      <c r="I453" s="91">
        <v>0</v>
      </c>
      <c r="J453" s="91">
        <v>0</v>
      </c>
      <c r="K453" s="53">
        <v>0</v>
      </c>
    </row>
    <row r="454" spans="2:11" x14ac:dyDescent="0.25">
      <c r="B454" s="51">
        <v>1982</v>
      </c>
      <c r="C454" s="117" t="s">
        <v>58</v>
      </c>
      <c r="D454" s="55">
        <v>0</v>
      </c>
      <c r="E454" s="91">
        <v>0</v>
      </c>
      <c r="F454" s="91">
        <v>0</v>
      </c>
      <c r="G454" s="91">
        <v>0</v>
      </c>
      <c r="H454" s="91">
        <v>0</v>
      </c>
      <c r="I454" s="91">
        <v>0</v>
      </c>
      <c r="J454" s="91">
        <v>0</v>
      </c>
      <c r="K454" s="53">
        <v>0</v>
      </c>
    </row>
    <row r="455" spans="2:11" x14ac:dyDescent="0.25">
      <c r="B455" s="51">
        <v>1982</v>
      </c>
      <c r="C455" s="117" t="s">
        <v>59</v>
      </c>
      <c r="D455" s="55">
        <v>0</v>
      </c>
      <c r="E455" s="91">
        <v>0</v>
      </c>
      <c r="F455" s="91">
        <v>0</v>
      </c>
      <c r="G455" s="91">
        <v>0</v>
      </c>
      <c r="H455" s="91">
        <v>0</v>
      </c>
      <c r="I455" s="91">
        <v>0</v>
      </c>
      <c r="J455" s="91">
        <v>0</v>
      </c>
      <c r="K455" s="53">
        <v>0</v>
      </c>
    </row>
    <row r="456" spans="2:11" x14ac:dyDescent="0.25">
      <c r="B456" s="51">
        <v>1982</v>
      </c>
      <c r="C456" s="117" t="s">
        <v>60</v>
      </c>
      <c r="D456" s="55">
        <v>0</v>
      </c>
      <c r="E456" s="91">
        <v>0</v>
      </c>
      <c r="F456" s="91">
        <v>0</v>
      </c>
      <c r="G456" s="91">
        <v>0</v>
      </c>
      <c r="H456" s="91">
        <v>0</v>
      </c>
      <c r="I456" s="91">
        <v>0</v>
      </c>
      <c r="J456" s="91">
        <v>0</v>
      </c>
      <c r="K456" s="53">
        <v>0</v>
      </c>
    </row>
    <row r="457" spans="2:11" x14ac:dyDescent="0.25">
      <c r="B457" s="51">
        <v>1982</v>
      </c>
      <c r="C457" s="117" t="s">
        <v>70</v>
      </c>
      <c r="D457" s="55">
        <v>0</v>
      </c>
      <c r="E457" s="91">
        <v>0</v>
      </c>
      <c r="F457" s="91">
        <v>0</v>
      </c>
      <c r="G457" s="91">
        <v>0</v>
      </c>
      <c r="H457" s="91">
        <v>0</v>
      </c>
      <c r="I457" s="91">
        <v>0</v>
      </c>
      <c r="J457" s="91">
        <v>0</v>
      </c>
      <c r="K457" s="53">
        <v>0</v>
      </c>
    </row>
    <row r="458" spans="2:11" x14ac:dyDescent="0.25">
      <c r="B458" s="51">
        <v>1982</v>
      </c>
      <c r="C458" s="117" t="s">
        <v>71</v>
      </c>
      <c r="D458" s="55">
        <v>0</v>
      </c>
      <c r="E458" s="91">
        <v>0</v>
      </c>
      <c r="F458" s="91">
        <v>0</v>
      </c>
      <c r="G458" s="91">
        <v>0</v>
      </c>
      <c r="H458" s="91">
        <v>0</v>
      </c>
      <c r="I458" s="91">
        <v>0</v>
      </c>
      <c r="J458" s="91">
        <v>0</v>
      </c>
      <c r="K458" s="53">
        <v>0</v>
      </c>
    </row>
    <row r="459" spans="2:11" x14ac:dyDescent="0.25">
      <c r="B459" s="51">
        <v>1982</v>
      </c>
      <c r="C459" s="117" t="s">
        <v>89</v>
      </c>
      <c r="D459" s="55">
        <v>0</v>
      </c>
      <c r="E459" s="91">
        <v>0</v>
      </c>
      <c r="F459" s="91">
        <v>0</v>
      </c>
      <c r="G459" s="91">
        <v>0</v>
      </c>
      <c r="H459" s="91">
        <v>0</v>
      </c>
      <c r="I459" s="91">
        <v>0</v>
      </c>
      <c r="J459" s="91">
        <v>0</v>
      </c>
      <c r="K459" s="53">
        <v>0</v>
      </c>
    </row>
    <row r="460" spans="2:11" x14ac:dyDescent="0.25">
      <c r="B460" s="51">
        <v>1982</v>
      </c>
      <c r="C460" s="117" t="s">
        <v>90</v>
      </c>
      <c r="D460" s="55">
        <v>0</v>
      </c>
      <c r="E460" s="91">
        <v>0</v>
      </c>
      <c r="F460" s="91">
        <v>0</v>
      </c>
      <c r="G460" s="91">
        <v>0</v>
      </c>
      <c r="H460" s="91">
        <v>0</v>
      </c>
      <c r="I460" s="91">
        <v>0</v>
      </c>
      <c r="J460" s="91">
        <v>0</v>
      </c>
      <c r="K460" s="53">
        <v>0</v>
      </c>
    </row>
    <row r="461" spans="2:11" x14ac:dyDescent="0.25">
      <c r="B461" s="51">
        <v>1982</v>
      </c>
      <c r="C461" s="117" t="s">
        <v>91</v>
      </c>
      <c r="D461" s="55">
        <v>0</v>
      </c>
      <c r="E461" s="91">
        <v>0</v>
      </c>
      <c r="F461" s="91">
        <v>0</v>
      </c>
      <c r="G461" s="91">
        <v>0</v>
      </c>
      <c r="H461" s="91">
        <v>0</v>
      </c>
      <c r="I461" s="91">
        <v>0</v>
      </c>
      <c r="J461" s="91">
        <v>0</v>
      </c>
      <c r="K461" s="53">
        <v>0</v>
      </c>
    </row>
    <row r="462" spans="2:11" x14ac:dyDescent="0.25">
      <c r="B462" s="51">
        <v>1982</v>
      </c>
      <c r="C462" s="117" t="s">
        <v>41</v>
      </c>
      <c r="D462" s="55">
        <v>0</v>
      </c>
      <c r="E462" s="91">
        <v>0</v>
      </c>
      <c r="F462" s="91">
        <v>0</v>
      </c>
      <c r="G462" s="91">
        <v>0</v>
      </c>
      <c r="H462" s="91">
        <v>0</v>
      </c>
      <c r="I462" s="91">
        <v>0</v>
      </c>
      <c r="J462" s="91">
        <v>0</v>
      </c>
      <c r="K462" s="53">
        <v>0</v>
      </c>
    </row>
    <row r="463" spans="2:11" x14ac:dyDescent="0.25">
      <c r="B463" s="51">
        <v>1982</v>
      </c>
      <c r="C463" s="117" t="s">
        <v>92</v>
      </c>
      <c r="D463" s="55">
        <v>0</v>
      </c>
      <c r="E463" s="91">
        <v>0</v>
      </c>
      <c r="F463" s="91">
        <v>0</v>
      </c>
      <c r="G463" s="91">
        <v>0</v>
      </c>
      <c r="H463" s="91">
        <v>0</v>
      </c>
      <c r="I463" s="91">
        <v>0</v>
      </c>
      <c r="J463" s="91">
        <v>0</v>
      </c>
      <c r="K463" s="53">
        <v>0</v>
      </c>
    </row>
    <row r="464" spans="2:11" x14ac:dyDescent="0.25">
      <c r="B464" s="51">
        <v>1982</v>
      </c>
      <c r="C464" s="117" t="s">
        <v>93</v>
      </c>
      <c r="D464" s="55">
        <v>0</v>
      </c>
      <c r="E464" s="91">
        <v>0</v>
      </c>
      <c r="F464" s="91">
        <v>0</v>
      </c>
      <c r="G464" s="91">
        <v>0</v>
      </c>
      <c r="H464" s="91">
        <v>0</v>
      </c>
      <c r="I464" s="91">
        <v>0</v>
      </c>
      <c r="J464" s="91">
        <v>0</v>
      </c>
      <c r="K464" s="53">
        <v>0</v>
      </c>
    </row>
    <row r="465" spans="2:11" x14ac:dyDescent="0.25">
      <c r="B465" s="51">
        <v>1982</v>
      </c>
      <c r="C465" s="117" t="s">
        <v>94</v>
      </c>
      <c r="D465" s="55">
        <v>0</v>
      </c>
      <c r="E465" s="91">
        <v>0</v>
      </c>
      <c r="F465" s="91">
        <v>0</v>
      </c>
      <c r="G465" s="91">
        <v>0</v>
      </c>
      <c r="H465" s="91">
        <v>0</v>
      </c>
      <c r="I465" s="91">
        <v>0</v>
      </c>
      <c r="J465" s="91">
        <v>0</v>
      </c>
      <c r="K465" s="53">
        <v>0</v>
      </c>
    </row>
    <row r="466" spans="2:11" x14ac:dyDescent="0.25">
      <c r="B466" s="51">
        <v>1982</v>
      </c>
      <c r="C466" s="117" t="s">
        <v>95</v>
      </c>
      <c r="D466" s="55">
        <v>0</v>
      </c>
      <c r="E466" s="91">
        <v>0</v>
      </c>
      <c r="F466" s="91">
        <v>0</v>
      </c>
      <c r="G466" s="91">
        <v>0</v>
      </c>
      <c r="H466" s="91">
        <v>0</v>
      </c>
      <c r="I466" s="91">
        <v>0</v>
      </c>
      <c r="J466" s="91">
        <v>0</v>
      </c>
      <c r="K466" s="53">
        <v>0</v>
      </c>
    </row>
    <row r="467" spans="2:11" x14ac:dyDescent="0.25">
      <c r="B467" s="51">
        <v>1982</v>
      </c>
      <c r="C467" s="118" t="s">
        <v>96</v>
      </c>
      <c r="D467" s="55">
        <v>0</v>
      </c>
      <c r="E467" s="55">
        <v>0</v>
      </c>
      <c r="F467" s="55">
        <v>0</v>
      </c>
      <c r="G467" s="55">
        <v>0</v>
      </c>
      <c r="H467" s="55">
        <v>0</v>
      </c>
      <c r="I467" s="55">
        <v>0</v>
      </c>
      <c r="J467" s="91">
        <v>0</v>
      </c>
      <c r="K467" s="53">
        <v>0</v>
      </c>
    </row>
    <row r="468" spans="2:11" x14ac:dyDescent="0.25">
      <c r="B468" s="50">
        <v>1982</v>
      </c>
      <c r="C468" s="121" t="s">
        <v>62</v>
      </c>
      <c r="D468" s="54">
        <v>0</v>
      </c>
      <c r="E468" s="54">
        <v>0</v>
      </c>
      <c r="F468" s="54">
        <v>0</v>
      </c>
      <c r="G468" s="54">
        <v>0</v>
      </c>
      <c r="H468" s="54">
        <v>0</v>
      </c>
      <c r="I468" s="54">
        <v>0</v>
      </c>
      <c r="J468" s="54">
        <v>0</v>
      </c>
      <c r="K468" s="54">
        <v>0</v>
      </c>
    </row>
    <row r="469" spans="2:11" x14ac:dyDescent="0.25">
      <c r="B469" s="78">
        <v>1983</v>
      </c>
      <c r="C469" s="120" t="s">
        <v>3</v>
      </c>
      <c r="D469" s="78">
        <v>0</v>
      </c>
      <c r="E469" s="52">
        <v>0</v>
      </c>
      <c r="F469" s="52">
        <v>0</v>
      </c>
      <c r="G469" s="52">
        <v>0</v>
      </c>
      <c r="H469" s="52">
        <v>0</v>
      </c>
      <c r="I469" s="52">
        <v>0</v>
      </c>
      <c r="J469" s="52">
        <v>0</v>
      </c>
      <c r="K469" s="52">
        <v>0</v>
      </c>
    </row>
    <row r="470" spans="2:11" x14ac:dyDescent="0.25">
      <c r="B470" s="51">
        <v>1983</v>
      </c>
      <c r="C470" s="117" t="s">
        <v>87</v>
      </c>
      <c r="D470" s="55">
        <v>0</v>
      </c>
      <c r="E470" s="91">
        <v>0</v>
      </c>
      <c r="F470" s="91">
        <v>0</v>
      </c>
      <c r="G470" s="91">
        <v>0</v>
      </c>
      <c r="H470" s="91">
        <v>0</v>
      </c>
      <c r="I470" s="91">
        <v>0</v>
      </c>
      <c r="J470" s="91">
        <v>0</v>
      </c>
      <c r="K470" s="53">
        <v>0</v>
      </c>
    </row>
    <row r="471" spans="2:11" x14ac:dyDescent="0.25">
      <c r="B471" s="51">
        <v>1983</v>
      </c>
      <c r="C471" s="117" t="s">
        <v>54</v>
      </c>
      <c r="D471" s="55">
        <v>0</v>
      </c>
      <c r="E471" s="91">
        <v>0</v>
      </c>
      <c r="F471" s="91">
        <v>0</v>
      </c>
      <c r="G471" s="91">
        <v>0</v>
      </c>
      <c r="H471" s="91">
        <v>0</v>
      </c>
      <c r="I471" s="91">
        <v>0</v>
      </c>
      <c r="J471" s="91">
        <v>0</v>
      </c>
      <c r="K471" s="53">
        <v>0</v>
      </c>
    </row>
    <row r="472" spans="2:11" x14ac:dyDescent="0.25">
      <c r="B472" s="51">
        <v>1983</v>
      </c>
      <c r="C472" s="117" t="s">
        <v>88</v>
      </c>
      <c r="D472" s="55">
        <v>0</v>
      </c>
      <c r="E472" s="91">
        <v>0</v>
      </c>
      <c r="F472" s="91">
        <v>0</v>
      </c>
      <c r="G472" s="91">
        <v>0</v>
      </c>
      <c r="H472" s="91">
        <v>0</v>
      </c>
      <c r="I472" s="91">
        <v>0</v>
      </c>
      <c r="J472" s="91">
        <v>0</v>
      </c>
      <c r="K472" s="53">
        <v>0</v>
      </c>
    </row>
    <row r="473" spans="2:11" x14ac:dyDescent="0.25">
      <c r="B473" s="51">
        <v>1983</v>
      </c>
      <c r="C473" s="117" t="s">
        <v>69</v>
      </c>
      <c r="D473" s="55">
        <v>0</v>
      </c>
      <c r="E473" s="91">
        <v>0</v>
      </c>
      <c r="F473" s="91">
        <v>0</v>
      </c>
      <c r="G473" s="91">
        <v>0</v>
      </c>
      <c r="H473" s="91">
        <v>0</v>
      </c>
      <c r="I473" s="91">
        <v>0</v>
      </c>
      <c r="J473" s="91">
        <v>0</v>
      </c>
      <c r="K473" s="53">
        <v>0</v>
      </c>
    </row>
    <row r="474" spans="2:11" x14ac:dyDescent="0.25">
      <c r="B474" s="51">
        <v>1983</v>
      </c>
      <c r="C474" s="117" t="s">
        <v>57</v>
      </c>
      <c r="D474" s="55">
        <v>0</v>
      </c>
      <c r="E474" s="91">
        <v>0</v>
      </c>
      <c r="F474" s="91">
        <v>0</v>
      </c>
      <c r="G474" s="91">
        <v>0</v>
      </c>
      <c r="H474" s="91">
        <v>0</v>
      </c>
      <c r="I474" s="91">
        <v>0</v>
      </c>
      <c r="J474" s="91">
        <v>0</v>
      </c>
      <c r="K474" s="53">
        <v>0</v>
      </c>
    </row>
    <row r="475" spans="2:11" x14ac:dyDescent="0.25">
      <c r="B475" s="51">
        <v>1983</v>
      </c>
      <c r="C475" s="117" t="s">
        <v>58</v>
      </c>
      <c r="D475" s="55">
        <v>0</v>
      </c>
      <c r="E475" s="91">
        <v>0</v>
      </c>
      <c r="F475" s="91">
        <v>0</v>
      </c>
      <c r="G475" s="91">
        <v>0</v>
      </c>
      <c r="H475" s="91">
        <v>0</v>
      </c>
      <c r="I475" s="91">
        <v>0</v>
      </c>
      <c r="J475" s="91">
        <v>0</v>
      </c>
      <c r="K475" s="53">
        <v>0</v>
      </c>
    </row>
    <row r="476" spans="2:11" x14ac:dyDescent="0.25">
      <c r="B476" s="51">
        <v>1983</v>
      </c>
      <c r="C476" s="117" t="s">
        <v>59</v>
      </c>
      <c r="D476" s="55">
        <v>0</v>
      </c>
      <c r="E476" s="91">
        <v>0</v>
      </c>
      <c r="F476" s="91">
        <v>0</v>
      </c>
      <c r="G476" s="91">
        <v>0</v>
      </c>
      <c r="H476" s="91">
        <v>0</v>
      </c>
      <c r="I476" s="91">
        <v>0</v>
      </c>
      <c r="J476" s="91">
        <v>0</v>
      </c>
      <c r="K476" s="53">
        <v>0</v>
      </c>
    </row>
    <row r="477" spans="2:11" x14ac:dyDescent="0.25">
      <c r="B477" s="51">
        <v>1983</v>
      </c>
      <c r="C477" s="117" t="s">
        <v>60</v>
      </c>
      <c r="D477" s="55">
        <v>0</v>
      </c>
      <c r="E477" s="91">
        <v>0</v>
      </c>
      <c r="F477" s="91">
        <v>0</v>
      </c>
      <c r="G477" s="91">
        <v>0</v>
      </c>
      <c r="H477" s="91">
        <v>0</v>
      </c>
      <c r="I477" s="91">
        <v>0</v>
      </c>
      <c r="J477" s="91">
        <v>0</v>
      </c>
      <c r="K477" s="53">
        <v>0</v>
      </c>
    </row>
    <row r="478" spans="2:11" x14ac:dyDescent="0.25">
      <c r="B478" s="51">
        <v>1983</v>
      </c>
      <c r="C478" s="117" t="s">
        <v>70</v>
      </c>
      <c r="D478" s="55">
        <v>0</v>
      </c>
      <c r="E478" s="91">
        <v>0</v>
      </c>
      <c r="F478" s="91">
        <v>0</v>
      </c>
      <c r="G478" s="91">
        <v>0</v>
      </c>
      <c r="H478" s="91">
        <v>0</v>
      </c>
      <c r="I478" s="91">
        <v>0</v>
      </c>
      <c r="J478" s="91">
        <v>0</v>
      </c>
      <c r="K478" s="53">
        <v>0</v>
      </c>
    </row>
    <row r="479" spans="2:11" x14ac:dyDescent="0.25">
      <c r="B479" s="51">
        <v>1983</v>
      </c>
      <c r="C479" s="117" t="s">
        <v>71</v>
      </c>
      <c r="D479" s="55">
        <v>0</v>
      </c>
      <c r="E479" s="91">
        <v>0</v>
      </c>
      <c r="F479" s="91">
        <v>0</v>
      </c>
      <c r="G479" s="91">
        <v>0</v>
      </c>
      <c r="H479" s="91">
        <v>0</v>
      </c>
      <c r="I479" s="91">
        <v>0</v>
      </c>
      <c r="J479" s="91">
        <v>0</v>
      </c>
      <c r="K479" s="53">
        <v>0</v>
      </c>
    </row>
    <row r="480" spans="2:11" x14ac:dyDescent="0.25">
      <c r="B480" s="51">
        <v>1983</v>
      </c>
      <c r="C480" s="117" t="s">
        <v>89</v>
      </c>
      <c r="D480" s="55">
        <v>0</v>
      </c>
      <c r="E480" s="91">
        <v>0</v>
      </c>
      <c r="F480" s="91">
        <v>0</v>
      </c>
      <c r="G480" s="91">
        <v>0</v>
      </c>
      <c r="H480" s="91">
        <v>0</v>
      </c>
      <c r="I480" s="91">
        <v>0</v>
      </c>
      <c r="J480" s="91">
        <v>0</v>
      </c>
      <c r="K480" s="53">
        <v>0</v>
      </c>
    </row>
    <row r="481" spans="2:11" x14ac:dyDescent="0.25">
      <c r="B481" s="51">
        <v>1983</v>
      </c>
      <c r="C481" s="117" t="s">
        <v>90</v>
      </c>
      <c r="D481" s="55">
        <v>0</v>
      </c>
      <c r="E481" s="91">
        <v>0</v>
      </c>
      <c r="F481" s="91">
        <v>0</v>
      </c>
      <c r="G481" s="91">
        <v>0</v>
      </c>
      <c r="H481" s="91">
        <v>0</v>
      </c>
      <c r="I481" s="91">
        <v>0</v>
      </c>
      <c r="J481" s="91">
        <v>0</v>
      </c>
      <c r="K481" s="53">
        <v>0</v>
      </c>
    </row>
    <row r="482" spans="2:11" x14ac:dyDescent="0.25">
      <c r="B482" s="51">
        <v>1983</v>
      </c>
      <c r="C482" s="117" t="s">
        <v>91</v>
      </c>
      <c r="D482" s="55">
        <v>0</v>
      </c>
      <c r="E482" s="91">
        <v>0</v>
      </c>
      <c r="F482" s="91">
        <v>0</v>
      </c>
      <c r="G482" s="91">
        <v>0</v>
      </c>
      <c r="H482" s="91">
        <v>0</v>
      </c>
      <c r="I482" s="91">
        <v>0</v>
      </c>
      <c r="J482" s="91">
        <v>0</v>
      </c>
      <c r="K482" s="53">
        <v>0</v>
      </c>
    </row>
    <row r="483" spans="2:11" x14ac:dyDescent="0.25">
      <c r="B483" s="51">
        <v>1983</v>
      </c>
      <c r="C483" s="117" t="s">
        <v>41</v>
      </c>
      <c r="D483" s="55">
        <v>0</v>
      </c>
      <c r="E483" s="91">
        <v>0</v>
      </c>
      <c r="F483" s="91">
        <v>0</v>
      </c>
      <c r="G483" s="91">
        <v>0</v>
      </c>
      <c r="H483" s="91">
        <v>0</v>
      </c>
      <c r="I483" s="91">
        <v>0</v>
      </c>
      <c r="J483" s="91">
        <v>0</v>
      </c>
      <c r="K483" s="53">
        <v>0</v>
      </c>
    </row>
    <row r="484" spans="2:11" x14ac:dyDescent="0.25">
      <c r="B484" s="51">
        <v>1983</v>
      </c>
      <c r="C484" s="117" t="s">
        <v>92</v>
      </c>
      <c r="D484" s="55">
        <v>0</v>
      </c>
      <c r="E484" s="91">
        <v>0</v>
      </c>
      <c r="F484" s="91">
        <v>0</v>
      </c>
      <c r="G484" s="91">
        <v>0</v>
      </c>
      <c r="H484" s="91">
        <v>0</v>
      </c>
      <c r="I484" s="91">
        <v>0</v>
      </c>
      <c r="J484" s="91">
        <v>0</v>
      </c>
      <c r="K484" s="53">
        <v>0</v>
      </c>
    </row>
    <row r="485" spans="2:11" x14ac:dyDescent="0.25">
      <c r="B485" s="51">
        <v>1983</v>
      </c>
      <c r="C485" s="117" t="s">
        <v>93</v>
      </c>
      <c r="D485" s="55">
        <v>0</v>
      </c>
      <c r="E485" s="91">
        <v>0</v>
      </c>
      <c r="F485" s="91">
        <v>0</v>
      </c>
      <c r="G485" s="91">
        <v>0</v>
      </c>
      <c r="H485" s="91">
        <v>0</v>
      </c>
      <c r="I485" s="91">
        <v>0</v>
      </c>
      <c r="J485" s="91">
        <v>0</v>
      </c>
      <c r="K485" s="53">
        <v>0</v>
      </c>
    </row>
    <row r="486" spans="2:11" x14ac:dyDescent="0.25">
      <c r="B486" s="51">
        <v>1983</v>
      </c>
      <c r="C486" s="117" t="s">
        <v>94</v>
      </c>
      <c r="D486" s="55">
        <v>0</v>
      </c>
      <c r="E486" s="91">
        <v>0</v>
      </c>
      <c r="F486" s="91">
        <v>0</v>
      </c>
      <c r="G486" s="91">
        <v>0</v>
      </c>
      <c r="H486" s="91">
        <v>0</v>
      </c>
      <c r="I486" s="91">
        <v>0</v>
      </c>
      <c r="J486" s="91">
        <v>0</v>
      </c>
      <c r="K486" s="53">
        <v>0</v>
      </c>
    </row>
    <row r="487" spans="2:11" x14ac:dyDescent="0.25">
      <c r="B487" s="51">
        <v>1983</v>
      </c>
      <c r="C487" s="117" t="s">
        <v>95</v>
      </c>
      <c r="D487" s="55">
        <v>0</v>
      </c>
      <c r="E487" s="91">
        <v>0</v>
      </c>
      <c r="F487" s="91">
        <v>0</v>
      </c>
      <c r="G487" s="91">
        <v>0</v>
      </c>
      <c r="H487" s="91">
        <v>0</v>
      </c>
      <c r="I487" s="91">
        <v>0</v>
      </c>
      <c r="J487" s="91">
        <v>0</v>
      </c>
      <c r="K487" s="53">
        <v>0</v>
      </c>
    </row>
    <row r="488" spans="2:11" x14ac:dyDescent="0.25">
      <c r="B488" s="51">
        <v>1983</v>
      </c>
      <c r="C488" s="118" t="s">
        <v>96</v>
      </c>
      <c r="D488" s="55">
        <v>0</v>
      </c>
      <c r="E488" s="55">
        <v>0</v>
      </c>
      <c r="F488" s="55">
        <v>0</v>
      </c>
      <c r="G488" s="55">
        <v>0</v>
      </c>
      <c r="H488" s="55">
        <v>0</v>
      </c>
      <c r="I488" s="55">
        <v>0</v>
      </c>
      <c r="J488" s="91">
        <v>0</v>
      </c>
      <c r="K488" s="53">
        <v>0</v>
      </c>
    </row>
    <row r="489" spans="2:11" x14ac:dyDescent="0.25">
      <c r="B489" s="50">
        <v>1983</v>
      </c>
      <c r="C489" s="121" t="s">
        <v>62</v>
      </c>
      <c r="D489" s="54">
        <v>0</v>
      </c>
      <c r="E489" s="54">
        <v>0</v>
      </c>
      <c r="F489" s="54">
        <v>0</v>
      </c>
      <c r="G489" s="54">
        <v>0</v>
      </c>
      <c r="H489" s="54">
        <v>0</v>
      </c>
      <c r="I489" s="54">
        <v>0</v>
      </c>
      <c r="J489" s="54">
        <v>0</v>
      </c>
      <c r="K489" s="54">
        <v>0</v>
      </c>
    </row>
    <row r="490" spans="2:11" x14ac:dyDescent="0.25">
      <c r="B490" s="78">
        <v>1984</v>
      </c>
      <c r="C490" s="120" t="s">
        <v>3</v>
      </c>
      <c r="D490" s="78">
        <v>59506</v>
      </c>
      <c r="E490" s="52">
        <v>28856</v>
      </c>
      <c r="F490" s="52">
        <v>20121</v>
      </c>
      <c r="G490" s="52">
        <v>914</v>
      </c>
      <c r="H490" s="52">
        <v>8766</v>
      </c>
      <c r="I490" s="52">
        <v>313</v>
      </c>
      <c r="J490" s="52">
        <v>0</v>
      </c>
      <c r="K490" s="52">
        <v>536</v>
      </c>
    </row>
    <row r="491" spans="2:11" x14ac:dyDescent="0.25">
      <c r="B491" s="51">
        <v>1984</v>
      </c>
      <c r="C491" s="117" t="s">
        <v>87</v>
      </c>
      <c r="D491" s="55">
        <v>593</v>
      </c>
      <c r="E491" s="53">
        <v>573</v>
      </c>
      <c r="F491" s="53">
        <v>1</v>
      </c>
      <c r="G491" s="53">
        <v>0</v>
      </c>
      <c r="H491" s="53">
        <v>0</v>
      </c>
      <c r="I491" s="53">
        <v>0</v>
      </c>
      <c r="J491" s="53">
        <v>0</v>
      </c>
      <c r="K491" s="53">
        <v>19</v>
      </c>
    </row>
    <row r="492" spans="2:11" x14ac:dyDescent="0.25">
      <c r="B492" s="51">
        <v>1984</v>
      </c>
      <c r="C492" s="117" t="s">
        <v>54</v>
      </c>
      <c r="D492" s="55">
        <v>1816</v>
      </c>
      <c r="E492" s="53">
        <v>1721</v>
      </c>
      <c r="F492" s="53">
        <v>73</v>
      </c>
      <c r="G492" s="53">
        <v>0</v>
      </c>
      <c r="H492" s="53">
        <v>2</v>
      </c>
      <c r="I492" s="53">
        <v>3</v>
      </c>
      <c r="J492" s="53">
        <v>0</v>
      </c>
      <c r="K492" s="53">
        <v>17</v>
      </c>
    </row>
    <row r="493" spans="2:11" x14ac:dyDescent="0.25">
      <c r="B493" s="51">
        <v>1984</v>
      </c>
      <c r="C493" s="117" t="s">
        <v>88</v>
      </c>
      <c r="D493" s="55">
        <v>2463</v>
      </c>
      <c r="E493" s="53">
        <v>2056</v>
      </c>
      <c r="F493" s="53">
        <v>356</v>
      </c>
      <c r="G493" s="53">
        <v>7</v>
      </c>
      <c r="H493" s="53">
        <v>10</v>
      </c>
      <c r="I493" s="53">
        <v>12</v>
      </c>
      <c r="J493" s="53">
        <v>0</v>
      </c>
      <c r="K493" s="53">
        <v>22</v>
      </c>
    </row>
    <row r="494" spans="2:11" x14ac:dyDescent="0.25">
      <c r="B494" s="51">
        <v>1984</v>
      </c>
      <c r="C494" s="117" t="s">
        <v>69</v>
      </c>
      <c r="D494" s="55">
        <v>2180</v>
      </c>
      <c r="E494" s="53">
        <v>1486</v>
      </c>
      <c r="F494" s="53">
        <v>643</v>
      </c>
      <c r="G494" s="53">
        <v>11</v>
      </c>
      <c r="H494" s="53">
        <v>6</v>
      </c>
      <c r="I494" s="53">
        <v>9</v>
      </c>
      <c r="J494" s="53">
        <v>0</v>
      </c>
      <c r="K494" s="53">
        <v>25</v>
      </c>
    </row>
    <row r="495" spans="2:11" x14ac:dyDescent="0.25">
      <c r="B495" s="51">
        <v>1984</v>
      </c>
      <c r="C495" s="117" t="s">
        <v>57</v>
      </c>
      <c r="D495" s="55">
        <v>2182</v>
      </c>
      <c r="E495" s="53">
        <v>1219</v>
      </c>
      <c r="F495" s="53">
        <v>847</v>
      </c>
      <c r="G495" s="53">
        <v>45</v>
      </c>
      <c r="H495" s="53">
        <v>13</v>
      </c>
      <c r="I495" s="53">
        <v>15</v>
      </c>
      <c r="J495" s="53">
        <v>0</v>
      </c>
      <c r="K495" s="53">
        <v>43</v>
      </c>
    </row>
    <row r="496" spans="2:11" x14ac:dyDescent="0.25">
      <c r="B496" s="51">
        <v>1984</v>
      </c>
      <c r="C496" s="117" t="s">
        <v>58</v>
      </c>
      <c r="D496" s="55">
        <v>1975</v>
      </c>
      <c r="E496" s="53">
        <v>1042</v>
      </c>
      <c r="F496" s="53">
        <v>811</v>
      </c>
      <c r="G496" s="53">
        <v>54</v>
      </c>
      <c r="H496" s="53">
        <v>34</v>
      </c>
      <c r="I496" s="53">
        <v>18</v>
      </c>
      <c r="J496" s="53">
        <v>0</v>
      </c>
      <c r="K496" s="53">
        <v>16</v>
      </c>
    </row>
    <row r="497" spans="2:11" x14ac:dyDescent="0.25">
      <c r="B497" s="51">
        <v>1984</v>
      </c>
      <c r="C497" s="117" t="s">
        <v>59</v>
      </c>
      <c r="D497" s="55">
        <v>2145</v>
      </c>
      <c r="E497" s="53">
        <v>1113</v>
      </c>
      <c r="F497" s="53">
        <v>902</v>
      </c>
      <c r="G497" s="53">
        <v>52</v>
      </c>
      <c r="H497" s="53">
        <v>36</v>
      </c>
      <c r="I497" s="53">
        <v>12</v>
      </c>
      <c r="J497" s="53">
        <v>0</v>
      </c>
      <c r="K497" s="53">
        <v>30</v>
      </c>
    </row>
    <row r="498" spans="2:11" x14ac:dyDescent="0.25">
      <c r="B498" s="51">
        <v>1984</v>
      </c>
      <c r="C498" s="117" t="s">
        <v>60</v>
      </c>
      <c r="D498" s="55">
        <v>2754</v>
      </c>
      <c r="E498" s="53">
        <v>1297</v>
      </c>
      <c r="F498" s="53">
        <v>1251</v>
      </c>
      <c r="G498" s="53">
        <v>70</v>
      </c>
      <c r="H498" s="53">
        <v>78</v>
      </c>
      <c r="I498" s="53">
        <v>26</v>
      </c>
      <c r="J498" s="53">
        <v>0</v>
      </c>
      <c r="K498" s="53">
        <v>32</v>
      </c>
    </row>
    <row r="499" spans="2:11" x14ac:dyDescent="0.25">
      <c r="B499" s="51">
        <v>1984</v>
      </c>
      <c r="C499" s="117" t="s">
        <v>70</v>
      </c>
      <c r="D499" s="55">
        <v>3712</v>
      </c>
      <c r="E499" s="53">
        <v>1712</v>
      </c>
      <c r="F499" s="53">
        <v>1694</v>
      </c>
      <c r="G499" s="53">
        <v>90</v>
      </c>
      <c r="H499" s="53">
        <v>152</v>
      </c>
      <c r="I499" s="53">
        <v>20</v>
      </c>
      <c r="J499" s="53">
        <v>0</v>
      </c>
      <c r="K499" s="53">
        <v>44</v>
      </c>
    </row>
    <row r="500" spans="2:11" x14ac:dyDescent="0.25">
      <c r="B500" s="51">
        <v>1984</v>
      </c>
      <c r="C500" s="117" t="s">
        <v>71</v>
      </c>
      <c r="D500" s="55">
        <v>4505</v>
      </c>
      <c r="E500" s="53">
        <v>1894</v>
      </c>
      <c r="F500" s="53">
        <v>2116</v>
      </c>
      <c r="G500" s="53">
        <v>122</v>
      </c>
      <c r="H500" s="53">
        <v>307</v>
      </c>
      <c r="I500" s="53">
        <v>26</v>
      </c>
      <c r="J500" s="53">
        <v>0</v>
      </c>
      <c r="K500" s="53">
        <v>40</v>
      </c>
    </row>
    <row r="501" spans="2:11" x14ac:dyDescent="0.25">
      <c r="B501" s="51">
        <v>1984</v>
      </c>
      <c r="C501" s="117" t="s">
        <v>89</v>
      </c>
      <c r="D501" s="55">
        <v>5267</v>
      </c>
      <c r="E501" s="53">
        <v>2237</v>
      </c>
      <c r="F501" s="53">
        <v>2311</v>
      </c>
      <c r="G501" s="53">
        <v>114</v>
      </c>
      <c r="H501" s="53">
        <v>521</v>
      </c>
      <c r="I501" s="53">
        <v>29</v>
      </c>
      <c r="J501" s="53">
        <v>0</v>
      </c>
      <c r="K501" s="53">
        <v>55</v>
      </c>
    </row>
    <row r="502" spans="2:11" x14ac:dyDescent="0.25">
      <c r="B502" s="51">
        <v>1984</v>
      </c>
      <c r="C502" s="117" t="s">
        <v>90</v>
      </c>
      <c r="D502" s="55">
        <v>5921</v>
      </c>
      <c r="E502" s="53">
        <v>2420</v>
      </c>
      <c r="F502" s="53">
        <v>2484</v>
      </c>
      <c r="G502" s="53">
        <v>107</v>
      </c>
      <c r="H502" s="53">
        <v>842</v>
      </c>
      <c r="I502" s="53">
        <v>22</v>
      </c>
      <c r="J502" s="53">
        <v>0</v>
      </c>
      <c r="K502" s="53">
        <v>46</v>
      </c>
    </row>
    <row r="503" spans="2:11" x14ac:dyDescent="0.25">
      <c r="B503" s="51">
        <v>1984</v>
      </c>
      <c r="C503" s="117" t="s">
        <v>91</v>
      </c>
      <c r="D503" s="55">
        <v>6778</v>
      </c>
      <c r="E503" s="53">
        <v>2765</v>
      </c>
      <c r="F503" s="53">
        <v>2510</v>
      </c>
      <c r="G503" s="53">
        <v>91</v>
      </c>
      <c r="H503" s="53">
        <v>1318</v>
      </c>
      <c r="I503" s="53">
        <v>46</v>
      </c>
      <c r="J503" s="53">
        <v>0</v>
      </c>
      <c r="K503" s="53">
        <v>48</v>
      </c>
    </row>
    <row r="504" spans="2:11" x14ac:dyDescent="0.25">
      <c r="B504" s="51">
        <v>1984</v>
      </c>
      <c r="C504" s="117" t="s">
        <v>41</v>
      </c>
      <c r="D504" s="55">
        <v>5763</v>
      </c>
      <c r="E504" s="53">
        <v>2384</v>
      </c>
      <c r="F504" s="53">
        <v>1815</v>
      </c>
      <c r="G504" s="53">
        <v>69</v>
      </c>
      <c r="H504" s="53">
        <v>1439</v>
      </c>
      <c r="I504" s="53">
        <v>22</v>
      </c>
      <c r="J504" s="53">
        <v>0</v>
      </c>
      <c r="K504" s="53">
        <v>34</v>
      </c>
    </row>
    <row r="505" spans="2:11" x14ac:dyDescent="0.25">
      <c r="B505" s="51">
        <v>1984</v>
      </c>
      <c r="C505" s="117" t="s">
        <v>92</v>
      </c>
      <c r="D505" s="55">
        <v>5518</v>
      </c>
      <c r="E505" s="53">
        <v>2398</v>
      </c>
      <c r="F505" s="53">
        <v>1300</v>
      </c>
      <c r="G505" s="53">
        <v>41</v>
      </c>
      <c r="H505" s="53">
        <v>1716</v>
      </c>
      <c r="I505" s="53">
        <v>25</v>
      </c>
      <c r="J505" s="53">
        <v>0</v>
      </c>
      <c r="K505" s="53">
        <v>38</v>
      </c>
    </row>
    <row r="506" spans="2:11" x14ac:dyDescent="0.25">
      <c r="B506" s="51">
        <v>1984</v>
      </c>
      <c r="C506" s="117" t="s">
        <v>93</v>
      </c>
      <c r="D506" s="55">
        <v>2914</v>
      </c>
      <c r="E506" s="53">
        <v>1153</v>
      </c>
      <c r="F506" s="53">
        <v>590</v>
      </c>
      <c r="G506" s="53">
        <v>29</v>
      </c>
      <c r="H506" s="53">
        <v>1120</v>
      </c>
      <c r="I506" s="53">
        <v>14</v>
      </c>
      <c r="J506" s="53">
        <v>0</v>
      </c>
      <c r="K506" s="53">
        <v>8</v>
      </c>
    </row>
    <row r="507" spans="2:11" x14ac:dyDescent="0.25">
      <c r="B507" s="51">
        <v>1984</v>
      </c>
      <c r="C507" s="117" t="s">
        <v>94</v>
      </c>
      <c r="D507" s="55">
        <v>1706</v>
      </c>
      <c r="E507" s="53">
        <v>726</v>
      </c>
      <c r="F507" s="53">
        <v>270</v>
      </c>
      <c r="G507" s="53">
        <v>7</v>
      </c>
      <c r="H507" s="53">
        <v>688</v>
      </c>
      <c r="I507" s="53">
        <v>7</v>
      </c>
      <c r="J507" s="53">
        <v>0</v>
      </c>
      <c r="K507" s="53">
        <v>8</v>
      </c>
    </row>
    <row r="508" spans="2:11" x14ac:dyDescent="0.25">
      <c r="B508" s="51">
        <v>1984</v>
      </c>
      <c r="C508" s="117" t="s">
        <v>95</v>
      </c>
      <c r="D508" s="55">
        <v>797</v>
      </c>
      <c r="E508" s="53">
        <v>388</v>
      </c>
      <c r="F508" s="53">
        <v>93</v>
      </c>
      <c r="G508" s="53">
        <v>4</v>
      </c>
      <c r="H508" s="53">
        <v>306</v>
      </c>
      <c r="I508" s="53">
        <v>4</v>
      </c>
      <c r="J508" s="53">
        <v>0</v>
      </c>
      <c r="K508" s="53">
        <v>2</v>
      </c>
    </row>
    <row r="509" spans="2:11" x14ac:dyDescent="0.25">
      <c r="B509" s="51">
        <v>1984</v>
      </c>
      <c r="C509" s="118" t="s">
        <v>96</v>
      </c>
      <c r="D509" s="55">
        <v>517</v>
      </c>
      <c r="E509" s="55">
        <v>272</v>
      </c>
      <c r="F509" s="55">
        <v>54</v>
      </c>
      <c r="G509" s="55">
        <v>1</v>
      </c>
      <c r="H509" s="55">
        <v>178</v>
      </c>
      <c r="I509" s="55">
        <v>3</v>
      </c>
      <c r="J509" s="53">
        <v>0</v>
      </c>
      <c r="K509" s="53">
        <v>9</v>
      </c>
    </row>
    <row r="510" spans="2:11" x14ac:dyDescent="0.25">
      <c r="B510" s="50">
        <v>1984</v>
      </c>
      <c r="C510" s="121" t="s">
        <v>62</v>
      </c>
      <c r="D510" s="54">
        <v>0</v>
      </c>
      <c r="E510" s="54">
        <v>0</v>
      </c>
      <c r="F510" s="54">
        <v>0</v>
      </c>
      <c r="G510" s="54">
        <v>0</v>
      </c>
      <c r="H510" s="54">
        <v>0</v>
      </c>
      <c r="I510" s="54">
        <v>0</v>
      </c>
      <c r="J510" s="54">
        <v>0</v>
      </c>
      <c r="K510" s="54">
        <v>0</v>
      </c>
    </row>
    <row r="511" spans="2:11" x14ac:dyDescent="0.25">
      <c r="B511" s="78">
        <v>1985</v>
      </c>
      <c r="C511" s="120" t="s">
        <v>3</v>
      </c>
      <c r="D511" s="78">
        <v>61354</v>
      </c>
      <c r="E511" s="52">
        <v>30416</v>
      </c>
      <c r="F511" s="52">
        <v>20534</v>
      </c>
      <c r="G511" s="52">
        <v>959</v>
      </c>
      <c r="H511" s="52">
        <v>9081</v>
      </c>
      <c r="I511" s="52">
        <v>364</v>
      </c>
      <c r="J511" s="52">
        <v>0</v>
      </c>
      <c r="K511" s="52">
        <v>0</v>
      </c>
    </row>
    <row r="512" spans="2:11" x14ac:dyDescent="0.25">
      <c r="B512" s="51">
        <v>1985</v>
      </c>
      <c r="C512" s="117" t="s">
        <v>87</v>
      </c>
      <c r="D512" s="55">
        <v>623</v>
      </c>
      <c r="E512" s="53">
        <v>618</v>
      </c>
      <c r="F512" s="53">
        <v>3</v>
      </c>
      <c r="G512" s="53">
        <v>0</v>
      </c>
      <c r="H512" s="53">
        <v>1</v>
      </c>
      <c r="I512" s="53">
        <v>1</v>
      </c>
      <c r="J512" s="53">
        <v>0</v>
      </c>
      <c r="K512" s="53">
        <v>0</v>
      </c>
    </row>
    <row r="513" spans="2:11" x14ac:dyDescent="0.25">
      <c r="B513" s="51">
        <v>1985</v>
      </c>
      <c r="C513" s="117" t="s">
        <v>54</v>
      </c>
      <c r="D513" s="55">
        <v>1696</v>
      </c>
      <c r="E513" s="53">
        <v>1643</v>
      </c>
      <c r="F513" s="53">
        <v>50</v>
      </c>
      <c r="G513" s="53">
        <v>0</v>
      </c>
      <c r="H513" s="53">
        <v>1</v>
      </c>
      <c r="I513" s="53">
        <v>2</v>
      </c>
      <c r="J513" s="53">
        <v>0</v>
      </c>
      <c r="K513" s="53">
        <v>0</v>
      </c>
    </row>
    <row r="514" spans="2:11" x14ac:dyDescent="0.25">
      <c r="B514" s="51">
        <v>1985</v>
      </c>
      <c r="C514" s="117" t="s">
        <v>88</v>
      </c>
      <c r="D514" s="55">
        <v>2372</v>
      </c>
      <c r="E514" s="53">
        <v>2015</v>
      </c>
      <c r="F514" s="53">
        <v>330</v>
      </c>
      <c r="G514" s="53">
        <v>7</v>
      </c>
      <c r="H514" s="53">
        <v>5</v>
      </c>
      <c r="I514" s="53">
        <v>15</v>
      </c>
      <c r="J514" s="53">
        <v>0</v>
      </c>
      <c r="K514" s="53">
        <v>0</v>
      </c>
    </row>
    <row r="515" spans="2:11" x14ac:dyDescent="0.25">
      <c r="B515" s="51">
        <v>1985</v>
      </c>
      <c r="C515" s="117" t="s">
        <v>69</v>
      </c>
      <c r="D515" s="55">
        <v>2281</v>
      </c>
      <c r="E515" s="53">
        <v>1604</v>
      </c>
      <c r="F515" s="53">
        <v>621</v>
      </c>
      <c r="G515" s="53">
        <v>22</v>
      </c>
      <c r="H515" s="53">
        <v>11</v>
      </c>
      <c r="I515" s="53">
        <v>23</v>
      </c>
      <c r="J515" s="53">
        <v>0</v>
      </c>
      <c r="K515" s="53">
        <v>0</v>
      </c>
    </row>
    <row r="516" spans="2:11" x14ac:dyDescent="0.25">
      <c r="B516" s="51">
        <v>1985</v>
      </c>
      <c r="C516" s="117" t="s">
        <v>57</v>
      </c>
      <c r="D516" s="55">
        <v>2188</v>
      </c>
      <c r="E516" s="53">
        <v>1304</v>
      </c>
      <c r="F516" s="53">
        <v>809</v>
      </c>
      <c r="G516" s="53">
        <v>48</v>
      </c>
      <c r="H516" s="53">
        <v>16</v>
      </c>
      <c r="I516" s="53">
        <v>11</v>
      </c>
      <c r="J516" s="53">
        <v>0</v>
      </c>
      <c r="K516" s="53">
        <v>0</v>
      </c>
    </row>
    <row r="517" spans="2:11" x14ac:dyDescent="0.25">
      <c r="B517" s="51">
        <v>1985</v>
      </c>
      <c r="C517" s="117" t="s">
        <v>58</v>
      </c>
      <c r="D517" s="55">
        <v>2116</v>
      </c>
      <c r="E517" s="53">
        <v>1136</v>
      </c>
      <c r="F517" s="53">
        <v>875</v>
      </c>
      <c r="G517" s="53">
        <v>55</v>
      </c>
      <c r="H517" s="53">
        <v>29</v>
      </c>
      <c r="I517" s="53">
        <v>21</v>
      </c>
      <c r="J517" s="53">
        <v>0</v>
      </c>
      <c r="K517" s="53">
        <v>0</v>
      </c>
    </row>
    <row r="518" spans="2:11" x14ac:dyDescent="0.25">
      <c r="B518" s="51">
        <v>1985</v>
      </c>
      <c r="C518" s="117" t="s">
        <v>59</v>
      </c>
      <c r="D518" s="55">
        <v>2289</v>
      </c>
      <c r="E518" s="53">
        <v>1246</v>
      </c>
      <c r="F518" s="53">
        <v>928</v>
      </c>
      <c r="G518" s="53">
        <v>53</v>
      </c>
      <c r="H518" s="53">
        <v>40</v>
      </c>
      <c r="I518" s="53">
        <v>22</v>
      </c>
      <c r="J518" s="53">
        <v>0</v>
      </c>
      <c r="K518" s="53">
        <v>0</v>
      </c>
    </row>
    <row r="519" spans="2:11" x14ac:dyDescent="0.25">
      <c r="B519" s="51">
        <v>1985</v>
      </c>
      <c r="C519" s="117" t="s">
        <v>60</v>
      </c>
      <c r="D519" s="55">
        <v>2842</v>
      </c>
      <c r="E519" s="53">
        <v>1403</v>
      </c>
      <c r="F519" s="53">
        <v>1266</v>
      </c>
      <c r="G519" s="53">
        <v>72</v>
      </c>
      <c r="H519" s="53">
        <v>85</v>
      </c>
      <c r="I519" s="53">
        <v>16</v>
      </c>
      <c r="J519" s="53">
        <v>0</v>
      </c>
      <c r="K519" s="53">
        <v>0</v>
      </c>
    </row>
    <row r="520" spans="2:11" x14ac:dyDescent="0.25">
      <c r="B520" s="51">
        <v>1985</v>
      </c>
      <c r="C520" s="117" t="s">
        <v>70</v>
      </c>
      <c r="D520" s="55">
        <v>3661</v>
      </c>
      <c r="E520" s="53">
        <v>1704</v>
      </c>
      <c r="F520" s="53">
        <v>1635</v>
      </c>
      <c r="G520" s="53">
        <v>108</v>
      </c>
      <c r="H520" s="53">
        <v>186</v>
      </c>
      <c r="I520" s="53">
        <v>28</v>
      </c>
      <c r="J520" s="53">
        <v>0</v>
      </c>
      <c r="K520" s="53">
        <v>0</v>
      </c>
    </row>
    <row r="521" spans="2:11" x14ac:dyDescent="0.25">
      <c r="B521" s="51">
        <v>1985</v>
      </c>
      <c r="C521" s="117" t="s">
        <v>71</v>
      </c>
      <c r="D521" s="55">
        <v>4602</v>
      </c>
      <c r="E521" s="53">
        <v>1985</v>
      </c>
      <c r="F521" s="53">
        <v>2153</v>
      </c>
      <c r="G521" s="53">
        <v>105</v>
      </c>
      <c r="H521" s="53">
        <v>324</v>
      </c>
      <c r="I521" s="53">
        <v>35</v>
      </c>
      <c r="J521" s="53">
        <v>0</v>
      </c>
      <c r="K521" s="53">
        <v>0</v>
      </c>
    </row>
    <row r="522" spans="2:11" x14ac:dyDescent="0.25">
      <c r="B522" s="51">
        <v>1985</v>
      </c>
      <c r="C522" s="117" t="s">
        <v>89</v>
      </c>
      <c r="D522" s="55">
        <v>5250</v>
      </c>
      <c r="E522" s="53">
        <v>2305</v>
      </c>
      <c r="F522" s="53">
        <v>2282</v>
      </c>
      <c r="G522" s="53">
        <v>124</v>
      </c>
      <c r="H522" s="53">
        <v>501</v>
      </c>
      <c r="I522" s="53">
        <v>38</v>
      </c>
      <c r="J522" s="53">
        <v>0</v>
      </c>
      <c r="K522" s="53">
        <v>0</v>
      </c>
    </row>
    <row r="523" spans="2:11" x14ac:dyDescent="0.25">
      <c r="B523" s="51">
        <v>1985</v>
      </c>
      <c r="C523" s="117" t="s">
        <v>90</v>
      </c>
      <c r="D523" s="55">
        <v>5902</v>
      </c>
      <c r="E523" s="53">
        <v>2551</v>
      </c>
      <c r="F523" s="53">
        <v>2373</v>
      </c>
      <c r="G523" s="53">
        <v>112</v>
      </c>
      <c r="H523" s="53">
        <v>836</v>
      </c>
      <c r="I523" s="53">
        <v>30</v>
      </c>
      <c r="J523" s="53">
        <v>0</v>
      </c>
      <c r="K523" s="53">
        <v>0</v>
      </c>
    </row>
    <row r="524" spans="2:11" x14ac:dyDescent="0.25">
      <c r="B524" s="51">
        <v>1985</v>
      </c>
      <c r="C524" s="117" t="s">
        <v>91</v>
      </c>
      <c r="D524" s="55">
        <v>7054</v>
      </c>
      <c r="E524" s="53">
        <v>2991</v>
      </c>
      <c r="F524" s="53">
        <v>2582</v>
      </c>
      <c r="G524" s="53">
        <v>106</v>
      </c>
      <c r="H524" s="53">
        <v>1333</v>
      </c>
      <c r="I524" s="53">
        <v>42</v>
      </c>
      <c r="J524" s="53">
        <v>0</v>
      </c>
      <c r="K524" s="53">
        <v>0</v>
      </c>
    </row>
    <row r="525" spans="2:11" x14ac:dyDescent="0.25">
      <c r="B525" s="51">
        <v>1985</v>
      </c>
      <c r="C525" s="117" t="s">
        <v>41</v>
      </c>
      <c r="D525" s="55">
        <v>6251</v>
      </c>
      <c r="E525" s="53">
        <v>2563</v>
      </c>
      <c r="F525" s="53">
        <v>2041</v>
      </c>
      <c r="G525" s="53">
        <v>74</v>
      </c>
      <c r="H525" s="53">
        <v>1549</v>
      </c>
      <c r="I525" s="53">
        <v>24</v>
      </c>
      <c r="J525" s="53">
        <v>0</v>
      </c>
      <c r="K525" s="53">
        <v>0</v>
      </c>
    </row>
    <row r="526" spans="2:11" x14ac:dyDescent="0.25">
      <c r="B526" s="51">
        <v>1985</v>
      </c>
      <c r="C526" s="117" t="s">
        <v>92</v>
      </c>
      <c r="D526" s="55">
        <v>5600</v>
      </c>
      <c r="E526" s="53">
        <v>2410</v>
      </c>
      <c r="F526" s="53">
        <v>1454</v>
      </c>
      <c r="G526" s="53">
        <v>43</v>
      </c>
      <c r="H526" s="53">
        <v>1667</v>
      </c>
      <c r="I526" s="53">
        <v>26</v>
      </c>
      <c r="J526" s="53">
        <v>0</v>
      </c>
      <c r="K526" s="53">
        <v>0</v>
      </c>
    </row>
    <row r="527" spans="2:11" x14ac:dyDescent="0.25">
      <c r="B527" s="51">
        <v>1985</v>
      </c>
      <c r="C527" s="117" t="s">
        <v>93</v>
      </c>
      <c r="D527" s="55">
        <v>3430</v>
      </c>
      <c r="E527" s="53">
        <v>1418</v>
      </c>
      <c r="F527" s="53">
        <v>693</v>
      </c>
      <c r="G527" s="53">
        <v>25</v>
      </c>
      <c r="H527" s="53">
        <v>1272</v>
      </c>
      <c r="I527" s="53">
        <v>22</v>
      </c>
      <c r="J527" s="53">
        <v>0</v>
      </c>
      <c r="K527" s="53">
        <v>0</v>
      </c>
    </row>
    <row r="528" spans="2:11" x14ac:dyDescent="0.25">
      <c r="B528" s="51">
        <v>1985</v>
      </c>
      <c r="C528" s="117" t="s">
        <v>94</v>
      </c>
      <c r="D528" s="55">
        <v>1875</v>
      </c>
      <c r="E528" s="53">
        <v>818</v>
      </c>
      <c r="F528" s="53">
        <v>297</v>
      </c>
      <c r="G528" s="53">
        <v>3</v>
      </c>
      <c r="H528" s="53">
        <v>753</v>
      </c>
      <c r="I528" s="53">
        <v>4</v>
      </c>
      <c r="J528" s="53">
        <v>0</v>
      </c>
      <c r="K528" s="53">
        <v>0</v>
      </c>
    </row>
    <row r="529" spans="2:11" x14ac:dyDescent="0.25">
      <c r="B529" s="51">
        <v>1985</v>
      </c>
      <c r="C529" s="117" t="s">
        <v>95</v>
      </c>
      <c r="D529" s="55">
        <v>805</v>
      </c>
      <c r="E529" s="53">
        <v>385</v>
      </c>
      <c r="F529" s="53">
        <v>101</v>
      </c>
      <c r="G529" s="53">
        <v>2</v>
      </c>
      <c r="H529" s="53">
        <v>313</v>
      </c>
      <c r="I529" s="53">
        <v>4</v>
      </c>
      <c r="J529" s="53">
        <v>0</v>
      </c>
      <c r="K529" s="53">
        <v>0</v>
      </c>
    </row>
    <row r="530" spans="2:11" x14ac:dyDescent="0.25">
      <c r="B530" s="51">
        <v>1985</v>
      </c>
      <c r="C530" s="118" t="s">
        <v>96</v>
      </c>
      <c r="D530" s="55">
        <v>517</v>
      </c>
      <c r="E530" s="55">
        <v>317</v>
      </c>
      <c r="F530" s="55">
        <v>41</v>
      </c>
      <c r="G530" s="55">
        <v>0</v>
      </c>
      <c r="H530" s="55">
        <v>159</v>
      </c>
      <c r="I530" s="55">
        <v>0</v>
      </c>
      <c r="J530" s="53">
        <v>0</v>
      </c>
      <c r="K530" s="53">
        <v>0</v>
      </c>
    </row>
    <row r="531" spans="2:11" x14ac:dyDescent="0.25">
      <c r="B531" s="50">
        <v>1985</v>
      </c>
      <c r="C531" s="121" t="s">
        <v>62</v>
      </c>
      <c r="D531" s="54">
        <v>0</v>
      </c>
      <c r="E531" s="54">
        <v>0</v>
      </c>
      <c r="F531" s="54">
        <v>0</v>
      </c>
      <c r="G531" s="54">
        <v>0</v>
      </c>
      <c r="H531" s="54">
        <v>0</v>
      </c>
      <c r="I531" s="54">
        <v>0</v>
      </c>
      <c r="J531" s="54">
        <v>0</v>
      </c>
      <c r="K531" s="54">
        <v>0</v>
      </c>
    </row>
    <row r="532" spans="2:11" x14ac:dyDescent="0.25">
      <c r="B532" s="78">
        <v>1986</v>
      </c>
      <c r="C532" s="120" t="s">
        <v>3</v>
      </c>
      <c r="D532" s="78">
        <v>60799</v>
      </c>
      <c r="E532" s="52">
        <v>30636</v>
      </c>
      <c r="F532" s="52">
        <v>20035</v>
      </c>
      <c r="G532" s="52">
        <v>978</v>
      </c>
      <c r="H532" s="52">
        <v>8853</v>
      </c>
      <c r="I532" s="52">
        <v>297</v>
      </c>
      <c r="J532" s="52">
        <v>0</v>
      </c>
      <c r="K532" s="52">
        <v>0</v>
      </c>
    </row>
    <row r="533" spans="2:11" x14ac:dyDescent="0.25">
      <c r="B533" s="51">
        <v>1986</v>
      </c>
      <c r="C533" s="117" t="s">
        <v>87</v>
      </c>
      <c r="D533" s="55">
        <v>639</v>
      </c>
      <c r="E533" s="53">
        <v>634</v>
      </c>
      <c r="F533" s="53">
        <v>2</v>
      </c>
      <c r="G533" s="53">
        <v>0</v>
      </c>
      <c r="H533" s="53">
        <v>3</v>
      </c>
      <c r="I533" s="53">
        <v>0</v>
      </c>
      <c r="J533" s="53">
        <v>0</v>
      </c>
      <c r="K533" s="53">
        <v>0</v>
      </c>
    </row>
    <row r="534" spans="2:11" x14ac:dyDescent="0.25">
      <c r="B534" s="51">
        <v>1986</v>
      </c>
      <c r="C534" s="117" t="s">
        <v>54</v>
      </c>
      <c r="D534" s="55">
        <v>1823</v>
      </c>
      <c r="E534" s="53">
        <v>1748</v>
      </c>
      <c r="F534" s="53">
        <v>72</v>
      </c>
      <c r="G534" s="53">
        <v>0</v>
      </c>
      <c r="H534" s="53">
        <v>1</v>
      </c>
      <c r="I534" s="53">
        <v>2</v>
      </c>
      <c r="J534" s="53">
        <v>0</v>
      </c>
      <c r="K534" s="53">
        <v>0</v>
      </c>
    </row>
    <row r="535" spans="2:11" x14ac:dyDescent="0.25">
      <c r="B535" s="51">
        <v>1986</v>
      </c>
      <c r="C535" s="117" t="s">
        <v>88</v>
      </c>
      <c r="D535" s="55">
        <v>2437</v>
      </c>
      <c r="E535" s="53">
        <v>2077</v>
      </c>
      <c r="F535" s="53">
        <v>332</v>
      </c>
      <c r="G535" s="53">
        <v>5</v>
      </c>
      <c r="H535" s="53">
        <v>14</v>
      </c>
      <c r="I535" s="53">
        <v>9</v>
      </c>
      <c r="J535" s="53">
        <v>0</v>
      </c>
      <c r="K535" s="53">
        <v>0</v>
      </c>
    </row>
    <row r="536" spans="2:11" x14ac:dyDescent="0.25">
      <c r="B536" s="51">
        <v>1986</v>
      </c>
      <c r="C536" s="117" t="s">
        <v>69</v>
      </c>
      <c r="D536" s="55">
        <v>2347</v>
      </c>
      <c r="E536" s="53">
        <v>1695</v>
      </c>
      <c r="F536" s="53">
        <v>602</v>
      </c>
      <c r="G536" s="53">
        <v>29</v>
      </c>
      <c r="H536" s="53">
        <v>11</v>
      </c>
      <c r="I536" s="53">
        <v>10</v>
      </c>
      <c r="J536" s="53">
        <v>0</v>
      </c>
      <c r="K536" s="53">
        <v>0</v>
      </c>
    </row>
    <row r="537" spans="2:11" x14ac:dyDescent="0.25">
      <c r="B537" s="51">
        <v>1986</v>
      </c>
      <c r="C537" s="117" t="s">
        <v>57</v>
      </c>
      <c r="D537" s="55">
        <v>2260</v>
      </c>
      <c r="E537" s="53">
        <v>1402</v>
      </c>
      <c r="F537" s="53">
        <v>789</v>
      </c>
      <c r="G537" s="53">
        <v>41</v>
      </c>
      <c r="H537" s="53">
        <v>15</v>
      </c>
      <c r="I537" s="53">
        <v>13</v>
      </c>
      <c r="J537" s="53">
        <v>0</v>
      </c>
      <c r="K537" s="53">
        <v>0</v>
      </c>
    </row>
    <row r="538" spans="2:11" x14ac:dyDescent="0.25">
      <c r="B538" s="51">
        <v>1986</v>
      </c>
      <c r="C538" s="117" t="s">
        <v>58</v>
      </c>
      <c r="D538" s="55">
        <v>2111</v>
      </c>
      <c r="E538" s="53">
        <v>1192</v>
      </c>
      <c r="F538" s="53">
        <v>828</v>
      </c>
      <c r="G538" s="53">
        <v>51</v>
      </c>
      <c r="H538" s="53">
        <v>25</v>
      </c>
      <c r="I538" s="53">
        <v>15</v>
      </c>
      <c r="J538" s="53">
        <v>0</v>
      </c>
      <c r="K538" s="53">
        <v>0</v>
      </c>
    </row>
    <row r="539" spans="2:11" x14ac:dyDescent="0.25">
      <c r="B539" s="51">
        <v>1986</v>
      </c>
      <c r="C539" s="117" t="s">
        <v>59</v>
      </c>
      <c r="D539" s="55">
        <v>2256</v>
      </c>
      <c r="E539" s="53">
        <v>1177</v>
      </c>
      <c r="F539" s="53">
        <v>957</v>
      </c>
      <c r="G539" s="53">
        <v>55</v>
      </c>
      <c r="H539" s="53">
        <v>50</v>
      </c>
      <c r="I539" s="53">
        <v>17</v>
      </c>
      <c r="J539" s="53">
        <v>0</v>
      </c>
      <c r="K539" s="53">
        <v>0</v>
      </c>
    </row>
    <row r="540" spans="2:11" x14ac:dyDescent="0.25">
      <c r="B540" s="51">
        <v>1986</v>
      </c>
      <c r="C540" s="117" t="s">
        <v>60</v>
      </c>
      <c r="D540" s="55">
        <v>2755</v>
      </c>
      <c r="E540" s="53">
        <v>1373</v>
      </c>
      <c r="F540" s="53">
        <v>1191</v>
      </c>
      <c r="G540" s="53">
        <v>85</v>
      </c>
      <c r="H540" s="53">
        <v>87</v>
      </c>
      <c r="I540" s="53">
        <v>19</v>
      </c>
      <c r="J540" s="53">
        <v>0</v>
      </c>
      <c r="K540" s="53">
        <v>0</v>
      </c>
    </row>
    <row r="541" spans="2:11" x14ac:dyDescent="0.25">
      <c r="B541" s="51">
        <v>1986</v>
      </c>
      <c r="C541" s="117" t="s">
        <v>70</v>
      </c>
      <c r="D541" s="55">
        <v>3452</v>
      </c>
      <c r="E541" s="53">
        <v>1669</v>
      </c>
      <c r="F541" s="53">
        <v>1521</v>
      </c>
      <c r="G541" s="53">
        <v>90</v>
      </c>
      <c r="H541" s="53">
        <v>148</v>
      </c>
      <c r="I541" s="53">
        <v>24</v>
      </c>
      <c r="J541" s="53">
        <v>0</v>
      </c>
      <c r="K541" s="53">
        <v>0</v>
      </c>
    </row>
    <row r="542" spans="2:11" x14ac:dyDescent="0.25">
      <c r="B542" s="51">
        <v>1986</v>
      </c>
      <c r="C542" s="117" t="s">
        <v>71</v>
      </c>
      <c r="D542" s="55">
        <v>4486</v>
      </c>
      <c r="E542" s="53">
        <v>2003</v>
      </c>
      <c r="F542" s="53">
        <v>2057</v>
      </c>
      <c r="G542" s="53">
        <v>108</v>
      </c>
      <c r="H542" s="53">
        <v>296</v>
      </c>
      <c r="I542" s="53">
        <v>22</v>
      </c>
      <c r="J542" s="53">
        <v>0</v>
      </c>
      <c r="K542" s="53">
        <v>0</v>
      </c>
    </row>
    <row r="543" spans="2:11" x14ac:dyDescent="0.25">
      <c r="B543" s="51">
        <v>1986</v>
      </c>
      <c r="C543" s="117" t="s">
        <v>89</v>
      </c>
      <c r="D543" s="55">
        <v>5382</v>
      </c>
      <c r="E543" s="53">
        <v>2346</v>
      </c>
      <c r="F543" s="53">
        <v>2324</v>
      </c>
      <c r="G543" s="53">
        <v>117</v>
      </c>
      <c r="H543" s="53">
        <v>567</v>
      </c>
      <c r="I543" s="53">
        <v>28</v>
      </c>
      <c r="J543" s="53">
        <v>0</v>
      </c>
      <c r="K543" s="53">
        <v>0</v>
      </c>
    </row>
    <row r="544" spans="2:11" x14ac:dyDescent="0.25">
      <c r="B544" s="51">
        <v>1986</v>
      </c>
      <c r="C544" s="117" t="s">
        <v>90</v>
      </c>
      <c r="D544" s="55">
        <v>5873</v>
      </c>
      <c r="E544" s="53">
        <v>2559</v>
      </c>
      <c r="F544" s="53">
        <v>2369</v>
      </c>
      <c r="G544" s="53">
        <v>126</v>
      </c>
      <c r="H544" s="53">
        <v>794</v>
      </c>
      <c r="I544" s="53">
        <v>25</v>
      </c>
      <c r="J544" s="53">
        <v>0</v>
      </c>
      <c r="K544" s="53">
        <v>0</v>
      </c>
    </row>
    <row r="545" spans="2:11" x14ac:dyDescent="0.25">
      <c r="B545" s="51">
        <v>1986</v>
      </c>
      <c r="C545" s="117" t="s">
        <v>91</v>
      </c>
      <c r="D545" s="55">
        <v>6856</v>
      </c>
      <c r="E545" s="53">
        <v>2956</v>
      </c>
      <c r="F545" s="53">
        <v>2524</v>
      </c>
      <c r="G545" s="53">
        <v>109</v>
      </c>
      <c r="H545" s="53">
        <v>1236</v>
      </c>
      <c r="I545" s="53">
        <v>31</v>
      </c>
      <c r="J545" s="53">
        <v>0</v>
      </c>
      <c r="K545" s="53">
        <v>0</v>
      </c>
    </row>
    <row r="546" spans="2:11" x14ac:dyDescent="0.25">
      <c r="B546" s="51">
        <v>1986</v>
      </c>
      <c r="C546" s="117" t="s">
        <v>41</v>
      </c>
      <c r="D546" s="55">
        <v>6339</v>
      </c>
      <c r="E546" s="53">
        <v>2703</v>
      </c>
      <c r="F546" s="53">
        <v>2000</v>
      </c>
      <c r="G546" s="53">
        <v>73</v>
      </c>
      <c r="H546" s="53">
        <v>1531</v>
      </c>
      <c r="I546" s="53">
        <v>32</v>
      </c>
      <c r="J546" s="53">
        <v>0</v>
      </c>
      <c r="K546" s="53">
        <v>0</v>
      </c>
    </row>
    <row r="547" spans="2:11" x14ac:dyDescent="0.25">
      <c r="B547" s="51">
        <v>1986</v>
      </c>
      <c r="C547" s="117" t="s">
        <v>92</v>
      </c>
      <c r="D547" s="55">
        <v>5325</v>
      </c>
      <c r="E547" s="53">
        <v>2245</v>
      </c>
      <c r="F547" s="53">
        <v>1355</v>
      </c>
      <c r="G547" s="53">
        <v>56</v>
      </c>
      <c r="H547" s="53">
        <v>1646</v>
      </c>
      <c r="I547" s="53">
        <v>23</v>
      </c>
      <c r="J547" s="53">
        <v>0</v>
      </c>
      <c r="K547" s="53">
        <v>0</v>
      </c>
    </row>
    <row r="548" spans="2:11" x14ac:dyDescent="0.25">
      <c r="B548" s="51">
        <v>1986</v>
      </c>
      <c r="C548" s="117" t="s">
        <v>93</v>
      </c>
      <c r="D548" s="55">
        <v>3571</v>
      </c>
      <c r="E548" s="53">
        <v>1529</v>
      </c>
      <c r="F548" s="53">
        <v>742</v>
      </c>
      <c r="G548" s="53">
        <v>19</v>
      </c>
      <c r="H548" s="53">
        <v>1266</v>
      </c>
      <c r="I548" s="53">
        <v>15</v>
      </c>
      <c r="J548" s="53">
        <v>0</v>
      </c>
      <c r="K548" s="53">
        <v>0</v>
      </c>
    </row>
    <row r="549" spans="2:11" x14ac:dyDescent="0.25">
      <c r="B549" s="51">
        <v>1986</v>
      </c>
      <c r="C549" s="117" t="s">
        <v>94</v>
      </c>
      <c r="D549" s="55">
        <v>1635</v>
      </c>
      <c r="E549" s="53">
        <v>690</v>
      </c>
      <c r="F549" s="53">
        <v>234</v>
      </c>
      <c r="G549" s="53">
        <v>8</v>
      </c>
      <c r="H549" s="53">
        <v>696</v>
      </c>
      <c r="I549" s="53">
        <v>7</v>
      </c>
      <c r="J549" s="53">
        <v>0</v>
      </c>
      <c r="K549" s="53">
        <v>0</v>
      </c>
    </row>
    <row r="550" spans="2:11" x14ac:dyDescent="0.25">
      <c r="B550" s="51">
        <v>1986</v>
      </c>
      <c r="C550" s="117" t="s">
        <v>95</v>
      </c>
      <c r="D550" s="55">
        <v>787</v>
      </c>
      <c r="E550" s="53">
        <v>378</v>
      </c>
      <c r="F550" s="53">
        <v>84</v>
      </c>
      <c r="G550" s="53">
        <v>4</v>
      </c>
      <c r="H550" s="53">
        <v>317</v>
      </c>
      <c r="I550" s="53">
        <v>4</v>
      </c>
      <c r="J550" s="53">
        <v>0</v>
      </c>
      <c r="K550" s="53">
        <v>0</v>
      </c>
    </row>
    <row r="551" spans="2:11" x14ac:dyDescent="0.25">
      <c r="B551" s="51">
        <v>1986</v>
      </c>
      <c r="C551" s="118" t="s">
        <v>96</v>
      </c>
      <c r="D551" s="55">
        <v>465</v>
      </c>
      <c r="E551" s="55">
        <v>260</v>
      </c>
      <c r="F551" s="55">
        <v>52</v>
      </c>
      <c r="G551" s="55">
        <v>2</v>
      </c>
      <c r="H551" s="55">
        <v>150</v>
      </c>
      <c r="I551" s="55">
        <v>1</v>
      </c>
      <c r="J551" s="53">
        <v>0</v>
      </c>
      <c r="K551" s="53">
        <v>0</v>
      </c>
    </row>
    <row r="552" spans="2:11" x14ac:dyDescent="0.25">
      <c r="B552" s="50">
        <v>1986</v>
      </c>
      <c r="C552" s="121" t="s">
        <v>62</v>
      </c>
      <c r="D552" s="54">
        <v>0</v>
      </c>
      <c r="E552" s="54">
        <v>0</v>
      </c>
      <c r="F552" s="54">
        <v>0</v>
      </c>
      <c r="G552" s="54">
        <v>0</v>
      </c>
      <c r="H552" s="54">
        <v>0</v>
      </c>
      <c r="I552" s="54">
        <v>0</v>
      </c>
      <c r="J552" s="54">
        <v>0</v>
      </c>
      <c r="K552" s="54">
        <v>0</v>
      </c>
    </row>
    <row r="553" spans="2:11" x14ac:dyDescent="0.25">
      <c r="B553" s="78">
        <v>1987</v>
      </c>
      <c r="C553" s="120" t="s">
        <v>3</v>
      </c>
      <c r="D553" s="78">
        <v>63690</v>
      </c>
      <c r="E553" s="52">
        <v>31504</v>
      </c>
      <c r="F553" s="52">
        <v>20838</v>
      </c>
      <c r="G553" s="52">
        <v>1165</v>
      </c>
      <c r="H553" s="52">
        <v>8582</v>
      </c>
      <c r="I553" s="52">
        <v>641</v>
      </c>
      <c r="J553" s="52">
        <v>86</v>
      </c>
      <c r="K553" s="52">
        <v>874</v>
      </c>
    </row>
    <row r="554" spans="2:11" x14ac:dyDescent="0.25">
      <c r="B554" s="51">
        <v>1987</v>
      </c>
      <c r="C554" s="117" t="s">
        <v>87</v>
      </c>
      <c r="D554" s="55">
        <v>642</v>
      </c>
      <c r="E554" s="53">
        <v>612</v>
      </c>
      <c r="F554" s="53">
        <v>0</v>
      </c>
      <c r="G554" s="53">
        <v>0</v>
      </c>
      <c r="H554" s="53">
        <v>1</v>
      </c>
      <c r="I554" s="53">
        <v>0</v>
      </c>
      <c r="J554" s="53">
        <v>0</v>
      </c>
      <c r="K554" s="53">
        <v>29</v>
      </c>
    </row>
    <row r="555" spans="2:11" x14ac:dyDescent="0.25">
      <c r="B555" s="51">
        <v>1987</v>
      </c>
      <c r="C555" s="117" t="s">
        <v>54</v>
      </c>
      <c r="D555" s="55">
        <v>1823</v>
      </c>
      <c r="E555" s="53">
        <v>1741</v>
      </c>
      <c r="F555" s="53">
        <v>53</v>
      </c>
      <c r="G555" s="53">
        <v>0</v>
      </c>
      <c r="H555" s="53">
        <v>0</v>
      </c>
      <c r="I555" s="53">
        <v>3</v>
      </c>
      <c r="J555" s="53">
        <v>1</v>
      </c>
      <c r="K555" s="53">
        <v>25</v>
      </c>
    </row>
    <row r="556" spans="2:11" x14ac:dyDescent="0.25">
      <c r="B556" s="51">
        <v>1987</v>
      </c>
      <c r="C556" s="117" t="s">
        <v>88</v>
      </c>
      <c r="D556" s="55">
        <v>2453</v>
      </c>
      <c r="E556" s="53">
        <v>2087</v>
      </c>
      <c r="F556" s="53">
        <v>299</v>
      </c>
      <c r="G556" s="53">
        <v>3</v>
      </c>
      <c r="H556" s="53">
        <v>5</v>
      </c>
      <c r="I556" s="53">
        <v>20</v>
      </c>
      <c r="J556" s="53">
        <v>1</v>
      </c>
      <c r="K556" s="53">
        <v>38</v>
      </c>
    </row>
    <row r="557" spans="2:11" x14ac:dyDescent="0.25">
      <c r="B557" s="51">
        <v>1987</v>
      </c>
      <c r="C557" s="117" t="s">
        <v>69</v>
      </c>
      <c r="D557" s="55">
        <v>2331</v>
      </c>
      <c r="E557" s="53">
        <v>1641</v>
      </c>
      <c r="F557" s="53">
        <v>587</v>
      </c>
      <c r="G557" s="53">
        <v>19</v>
      </c>
      <c r="H557" s="53">
        <v>12</v>
      </c>
      <c r="I557" s="53">
        <v>38</v>
      </c>
      <c r="J557" s="53">
        <v>2</v>
      </c>
      <c r="K557" s="53">
        <v>32</v>
      </c>
    </row>
    <row r="558" spans="2:11" x14ac:dyDescent="0.25">
      <c r="B558" s="51">
        <v>1987</v>
      </c>
      <c r="C558" s="117" t="s">
        <v>57</v>
      </c>
      <c r="D558" s="55">
        <v>2220</v>
      </c>
      <c r="E558" s="53">
        <v>1379</v>
      </c>
      <c r="F558" s="53">
        <v>704</v>
      </c>
      <c r="G558" s="53">
        <v>58</v>
      </c>
      <c r="H558" s="53">
        <v>15</v>
      </c>
      <c r="I558" s="53">
        <v>32</v>
      </c>
      <c r="J558" s="53">
        <v>4</v>
      </c>
      <c r="K558" s="53">
        <v>28</v>
      </c>
    </row>
    <row r="559" spans="2:11" x14ac:dyDescent="0.25">
      <c r="B559" s="51">
        <v>1987</v>
      </c>
      <c r="C559" s="117" t="s">
        <v>58</v>
      </c>
      <c r="D559" s="55">
        <v>2330</v>
      </c>
      <c r="E559" s="53">
        <v>1320</v>
      </c>
      <c r="F559" s="53">
        <v>834</v>
      </c>
      <c r="G559" s="53">
        <v>75</v>
      </c>
      <c r="H559" s="53">
        <v>18</v>
      </c>
      <c r="I559" s="53">
        <v>46</v>
      </c>
      <c r="J559" s="53">
        <v>0</v>
      </c>
      <c r="K559" s="53">
        <v>37</v>
      </c>
    </row>
    <row r="560" spans="2:11" x14ac:dyDescent="0.25">
      <c r="B560" s="51">
        <v>1987</v>
      </c>
      <c r="C560" s="117" t="s">
        <v>59</v>
      </c>
      <c r="D560" s="55">
        <v>2370</v>
      </c>
      <c r="E560" s="53">
        <v>1246</v>
      </c>
      <c r="F560" s="53">
        <v>919</v>
      </c>
      <c r="G560" s="53">
        <v>74</v>
      </c>
      <c r="H560" s="53">
        <v>53</v>
      </c>
      <c r="I560" s="53">
        <v>41</v>
      </c>
      <c r="J560" s="53">
        <v>3</v>
      </c>
      <c r="K560" s="53">
        <v>34</v>
      </c>
    </row>
    <row r="561" spans="2:11" x14ac:dyDescent="0.25">
      <c r="B561" s="51">
        <v>1987</v>
      </c>
      <c r="C561" s="117" t="s">
        <v>60</v>
      </c>
      <c r="D561" s="55">
        <v>2817</v>
      </c>
      <c r="E561" s="53">
        <v>1429</v>
      </c>
      <c r="F561" s="53">
        <v>1181</v>
      </c>
      <c r="G561" s="53">
        <v>75</v>
      </c>
      <c r="H561" s="53">
        <v>60</v>
      </c>
      <c r="I561" s="53">
        <v>30</v>
      </c>
      <c r="J561" s="53">
        <v>5</v>
      </c>
      <c r="K561" s="53">
        <v>37</v>
      </c>
    </row>
    <row r="562" spans="2:11" x14ac:dyDescent="0.25">
      <c r="B562" s="51">
        <v>1987</v>
      </c>
      <c r="C562" s="117" t="s">
        <v>70</v>
      </c>
      <c r="D562" s="55">
        <v>3805</v>
      </c>
      <c r="E562" s="53">
        <v>1735</v>
      </c>
      <c r="F562" s="53">
        <v>1676</v>
      </c>
      <c r="G562" s="53">
        <v>127</v>
      </c>
      <c r="H562" s="53">
        <v>155</v>
      </c>
      <c r="I562" s="53">
        <v>50</v>
      </c>
      <c r="J562" s="53">
        <v>2</v>
      </c>
      <c r="K562" s="53">
        <v>60</v>
      </c>
    </row>
    <row r="563" spans="2:11" x14ac:dyDescent="0.25">
      <c r="B563" s="51">
        <v>1987</v>
      </c>
      <c r="C563" s="117" t="s">
        <v>71</v>
      </c>
      <c r="D563" s="55">
        <v>4724</v>
      </c>
      <c r="E563" s="53">
        <v>2069</v>
      </c>
      <c r="F563" s="53">
        <v>2139</v>
      </c>
      <c r="G563" s="53">
        <v>141</v>
      </c>
      <c r="H563" s="53">
        <v>264</v>
      </c>
      <c r="I563" s="53">
        <v>43</v>
      </c>
      <c r="J563" s="53">
        <v>7</v>
      </c>
      <c r="K563" s="53">
        <v>61</v>
      </c>
    </row>
    <row r="564" spans="2:11" x14ac:dyDescent="0.25">
      <c r="B564" s="51">
        <v>1987</v>
      </c>
      <c r="C564" s="117" t="s">
        <v>89</v>
      </c>
      <c r="D564" s="55">
        <v>5628</v>
      </c>
      <c r="E564" s="53">
        <v>2382</v>
      </c>
      <c r="F564" s="53">
        <v>2459</v>
      </c>
      <c r="G564" s="53">
        <v>137</v>
      </c>
      <c r="H564" s="53">
        <v>481</v>
      </c>
      <c r="I564" s="53">
        <v>68</v>
      </c>
      <c r="J564" s="53">
        <v>12</v>
      </c>
      <c r="K564" s="53">
        <v>89</v>
      </c>
    </row>
    <row r="565" spans="2:11" x14ac:dyDescent="0.25">
      <c r="B565" s="51">
        <v>1987</v>
      </c>
      <c r="C565" s="117" t="s">
        <v>90</v>
      </c>
      <c r="D565" s="55">
        <v>6265</v>
      </c>
      <c r="E565" s="53">
        <v>2620</v>
      </c>
      <c r="F565" s="53">
        <v>2585</v>
      </c>
      <c r="G565" s="53">
        <v>128</v>
      </c>
      <c r="H565" s="53">
        <v>790</v>
      </c>
      <c r="I565" s="53">
        <v>62</v>
      </c>
      <c r="J565" s="53">
        <v>9</v>
      </c>
      <c r="K565" s="53">
        <v>71</v>
      </c>
    </row>
    <row r="566" spans="2:11" x14ac:dyDescent="0.25">
      <c r="B566" s="51">
        <v>1987</v>
      </c>
      <c r="C566" s="117" t="s">
        <v>91</v>
      </c>
      <c r="D566" s="55">
        <v>6694</v>
      </c>
      <c r="E566" s="53">
        <v>2847</v>
      </c>
      <c r="F566" s="53">
        <v>2464</v>
      </c>
      <c r="G566" s="53">
        <v>121</v>
      </c>
      <c r="H566" s="53">
        <v>1133</v>
      </c>
      <c r="I566" s="53">
        <v>55</v>
      </c>
      <c r="J566" s="53">
        <v>9</v>
      </c>
      <c r="K566" s="53">
        <v>65</v>
      </c>
    </row>
    <row r="567" spans="2:11" x14ac:dyDescent="0.25">
      <c r="B567" s="51">
        <v>1987</v>
      </c>
      <c r="C567" s="117" t="s">
        <v>41</v>
      </c>
      <c r="D567" s="55">
        <v>6842</v>
      </c>
      <c r="E567" s="53">
        <v>2875</v>
      </c>
      <c r="F567" s="53">
        <v>2182</v>
      </c>
      <c r="G567" s="53">
        <v>93</v>
      </c>
      <c r="H567" s="53">
        <v>1561</v>
      </c>
      <c r="I567" s="53">
        <v>57</v>
      </c>
      <c r="J567" s="53">
        <v>12</v>
      </c>
      <c r="K567" s="53">
        <v>62</v>
      </c>
    </row>
    <row r="568" spans="2:11" x14ac:dyDescent="0.25">
      <c r="B568" s="51">
        <v>1987</v>
      </c>
      <c r="C568" s="117" t="s">
        <v>92</v>
      </c>
      <c r="D568" s="55">
        <v>5520</v>
      </c>
      <c r="E568" s="53">
        <v>2316</v>
      </c>
      <c r="F568" s="53">
        <v>1442</v>
      </c>
      <c r="G568" s="53">
        <v>56</v>
      </c>
      <c r="H568" s="53">
        <v>1598</v>
      </c>
      <c r="I568" s="53">
        <v>42</v>
      </c>
      <c r="J568" s="53">
        <v>4</v>
      </c>
      <c r="K568" s="53">
        <v>62</v>
      </c>
    </row>
    <row r="569" spans="2:11" x14ac:dyDescent="0.25">
      <c r="B569" s="51">
        <v>1987</v>
      </c>
      <c r="C569" s="117" t="s">
        <v>93</v>
      </c>
      <c r="D569" s="55">
        <v>4047</v>
      </c>
      <c r="E569" s="53">
        <v>1762</v>
      </c>
      <c r="F569" s="53">
        <v>877</v>
      </c>
      <c r="G569" s="53">
        <v>37</v>
      </c>
      <c r="H569" s="53">
        <v>1303</v>
      </c>
      <c r="I569" s="53">
        <v>28</v>
      </c>
      <c r="J569" s="53">
        <v>7</v>
      </c>
      <c r="K569" s="53">
        <v>33</v>
      </c>
    </row>
    <row r="570" spans="2:11" x14ac:dyDescent="0.25">
      <c r="B570" s="51">
        <v>1987</v>
      </c>
      <c r="C570" s="117" t="s">
        <v>94</v>
      </c>
      <c r="D570" s="55">
        <v>1758</v>
      </c>
      <c r="E570" s="53">
        <v>744</v>
      </c>
      <c r="F570" s="53">
        <v>269</v>
      </c>
      <c r="G570" s="53">
        <v>15</v>
      </c>
      <c r="H570" s="53">
        <v>698</v>
      </c>
      <c r="I570" s="53">
        <v>10</v>
      </c>
      <c r="J570" s="53">
        <v>5</v>
      </c>
      <c r="K570" s="53">
        <v>17</v>
      </c>
    </row>
    <row r="571" spans="2:11" x14ac:dyDescent="0.25">
      <c r="B571" s="51">
        <v>1987</v>
      </c>
      <c r="C571" s="117" t="s">
        <v>95</v>
      </c>
      <c r="D571" s="55">
        <v>826</v>
      </c>
      <c r="E571" s="53">
        <v>396</v>
      </c>
      <c r="F571" s="53">
        <v>111</v>
      </c>
      <c r="G571" s="53">
        <v>6</v>
      </c>
      <c r="H571" s="53">
        <v>297</v>
      </c>
      <c r="I571" s="53">
        <v>7</v>
      </c>
      <c r="J571" s="53">
        <v>0</v>
      </c>
      <c r="K571" s="53">
        <v>9</v>
      </c>
    </row>
    <row r="572" spans="2:11" x14ac:dyDescent="0.25">
      <c r="B572" s="51">
        <v>1987</v>
      </c>
      <c r="C572" s="118" t="s">
        <v>96</v>
      </c>
      <c r="D572" s="55">
        <v>595</v>
      </c>
      <c r="E572" s="55">
        <v>303</v>
      </c>
      <c r="F572" s="55">
        <v>57</v>
      </c>
      <c r="G572" s="55">
        <v>0</v>
      </c>
      <c r="H572" s="55">
        <v>138</v>
      </c>
      <c r="I572" s="55">
        <v>9</v>
      </c>
      <c r="J572" s="53">
        <v>3</v>
      </c>
      <c r="K572" s="53">
        <v>85</v>
      </c>
    </row>
    <row r="573" spans="2:11" x14ac:dyDescent="0.25">
      <c r="B573" s="50">
        <v>1987</v>
      </c>
      <c r="C573" s="121" t="s">
        <v>62</v>
      </c>
      <c r="D573" s="54">
        <v>0</v>
      </c>
      <c r="E573" s="54">
        <v>0</v>
      </c>
      <c r="F573" s="54">
        <v>0</v>
      </c>
      <c r="G573" s="54">
        <v>0</v>
      </c>
      <c r="H573" s="54">
        <v>0</v>
      </c>
      <c r="I573" s="54">
        <v>0</v>
      </c>
      <c r="J573" s="54">
        <v>0</v>
      </c>
      <c r="K573" s="54">
        <v>0</v>
      </c>
    </row>
    <row r="574" spans="2:11" x14ac:dyDescent="0.25">
      <c r="B574" s="78">
        <v>1988</v>
      </c>
      <c r="C574" s="120" t="s">
        <v>3</v>
      </c>
      <c r="D574" s="78">
        <v>66256</v>
      </c>
      <c r="E574" s="52">
        <v>32527</v>
      </c>
      <c r="F574" s="52">
        <v>22071</v>
      </c>
      <c r="G574" s="52">
        <v>1394</v>
      </c>
      <c r="H574" s="52">
        <v>8519</v>
      </c>
      <c r="I574" s="52">
        <v>697</v>
      </c>
      <c r="J574" s="52">
        <v>105</v>
      </c>
      <c r="K574" s="52">
        <v>943</v>
      </c>
    </row>
    <row r="575" spans="2:11" x14ac:dyDescent="0.25">
      <c r="B575" s="51">
        <v>1988</v>
      </c>
      <c r="C575" s="117" t="s">
        <v>87</v>
      </c>
      <c r="D575" s="55">
        <v>642</v>
      </c>
      <c r="E575" s="53">
        <v>605</v>
      </c>
      <c r="F575" s="53">
        <v>1</v>
      </c>
      <c r="G575" s="53">
        <v>0</v>
      </c>
      <c r="H575" s="53">
        <v>1</v>
      </c>
      <c r="I575" s="53">
        <v>0</v>
      </c>
      <c r="J575" s="53">
        <v>0</v>
      </c>
      <c r="K575" s="53">
        <v>35</v>
      </c>
    </row>
    <row r="576" spans="2:11" x14ac:dyDescent="0.25">
      <c r="B576" s="51">
        <v>1988</v>
      </c>
      <c r="C576" s="117" t="s">
        <v>54</v>
      </c>
      <c r="D576" s="55">
        <v>1874</v>
      </c>
      <c r="E576" s="53">
        <v>1771</v>
      </c>
      <c r="F576" s="53">
        <v>65</v>
      </c>
      <c r="G576" s="53">
        <v>0</v>
      </c>
      <c r="H576" s="53">
        <v>2</v>
      </c>
      <c r="I576" s="53">
        <v>13</v>
      </c>
      <c r="J576" s="53">
        <v>2</v>
      </c>
      <c r="K576" s="53">
        <v>21</v>
      </c>
    </row>
    <row r="577" spans="2:11" x14ac:dyDescent="0.25">
      <c r="B577" s="51">
        <v>1988</v>
      </c>
      <c r="C577" s="117" t="s">
        <v>88</v>
      </c>
      <c r="D577" s="55">
        <v>2431</v>
      </c>
      <c r="E577" s="53">
        <v>2045</v>
      </c>
      <c r="F577" s="53">
        <v>305</v>
      </c>
      <c r="G577" s="53">
        <v>5</v>
      </c>
      <c r="H577" s="53">
        <v>6</v>
      </c>
      <c r="I577" s="53">
        <v>31</v>
      </c>
      <c r="J577" s="53">
        <v>0</v>
      </c>
      <c r="K577" s="53">
        <v>39</v>
      </c>
    </row>
    <row r="578" spans="2:11" x14ac:dyDescent="0.25">
      <c r="B578" s="51">
        <v>1988</v>
      </c>
      <c r="C578" s="117" t="s">
        <v>69</v>
      </c>
      <c r="D578" s="55">
        <v>2430</v>
      </c>
      <c r="E578" s="53">
        <v>1776</v>
      </c>
      <c r="F578" s="53">
        <v>556</v>
      </c>
      <c r="G578" s="53">
        <v>28</v>
      </c>
      <c r="H578" s="53">
        <v>9</v>
      </c>
      <c r="I578" s="53">
        <v>29</v>
      </c>
      <c r="J578" s="53">
        <v>5</v>
      </c>
      <c r="K578" s="53">
        <v>27</v>
      </c>
    </row>
    <row r="579" spans="2:11" x14ac:dyDescent="0.25">
      <c r="B579" s="51">
        <v>1988</v>
      </c>
      <c r="C579" s="117" t="s">
        <v>57</v>
      </c>
      <c r="D579" s="55">
        <v>2293</v>
      </c>
      <c r="E579" s="53">
        <v>1404</v>
      </c>
      <c r="F579" s="53">
        <v>745</v>
      </c>
      <c r="G579" s="53">
        <v>52</v>
      </c>
      <c r="H579" s="53">
        <v>14</v>
      </c>
      <c r="I579" s="53">
        <v>41</v>
      </c>
      <c r="J579" s="53">
        <v>3</v>
      </c>
      <c r="K579" s="53">
        <v>34</v>
      </c>
    </row>
    <row r="580" spans="2:11" x14ac:dyDescent="0.25">
      <c r="B580" s="51">
        <v>1988</v>
      </c>
      <c r="C580" s="117" t="s">
        <v>58</v>
      </c>
      <c r="D580" s="55">
        <v>2384</v>
      </c>
      <c r="E580" s="53">
        <v>1339</v>
      </c>
      <c r="F580" s="53">
        <v>870</v>
      </c>
      <c r="G580" s="53">
        <v>75</v>
      </c>
      <c r="H580" s="53">
        <v>21</v>
      </c>
      <c r="I580" s="53">
        <v>48</v>
      </c>
      <c r="J580" s="53">
        <v>4</v>
      </c>
      <c r="K580" s="53">
        <v>27</v>
      </c>
    </row>
    <row r="581" spans="2:11" x14ac:dyDescent="0.25">
      <c r="B581" s="51">
        <v>1988</v>
      </c>
      <c r="C581" s="117" t="s">
        <v>59</v>
      </c>
      <c r="D581" s="55">
        <v>2545</v>
      </c>
      <c r="E581" s="53">
        <v>1274</v>
      </c>
      <c r="F581" s="53">
        <v>1044</v>
      </c>
      <c r="G581" s="53">
        <v>94</v>
      </c>
      <c r="H581" s="53">
        <v>41</v>
      </c>
      <c r="I581" s="53">
        <v>42</v>
      </c>
      <c r="J581" s="53">
        <v>5</v>
      </c>
      <c r="K581" s="53">
        <v>45</v>
      </c>
    </row>
    <row r="582" spans="2:11" x14ac:dyDescent="0.25">
      <c r="B582" s="51">
        <v>1988</v>
      </c>
      <c r="C582" s="117" t="s">
        <v>60</v>
      </c>
      <c r="D582" s="55">
        <v>2927</v>
      </c>
      <c r="E582" s="53">
        <v>1449</v>
      </c>
      <c r="F582" s="53">
        <v>1205</v>
      </c>
      <c r="G582" s="53">
        <v>115</v>
      </c>
      <c r="H582" s="53">
        <v>80</v>
      </c>
      <c r="I582" s="53">
        <v>38</v>
      </c>
      <c r="J582" s="53">
        <v>5</v>
      </c>
      <c r="K582" s="53">
        <v>35</v>
      </c>
    </row>
    <row r="583" spans="2:11" x14ac:dyDescent="0.25">
      <c r="B583" s="51">
        <v>1988</v>
      </c>
      <c r="C583" s="117" t="s">
        <v>70</v>
      </c>
      <c r="D583" s="55">
        <v>3880</v>
      </c>
      <c r="E583" s="53">
        <v>1815</v>
      </c>
      <c r="F583" s="53">
        <v>1685</v>
      </c>
      <c r="G583" s="53">
        <v>128</v>
      </c>
      <c r="H583" s="53">
        <v>141</v>
      </c>
      <c r="I583" s="53">
        <v>44</v>
      </c>
      <c r="J583" s="53">
        <v>4</v>
      </c>
      <c r="K583" s="53">
        <v>63</v>
      </c>
    </row>
    <row r="584" spans="2:11" x14ac:dyDescent="0.25">
      <c r="B584" s="51">
        <v>1988</v>
      </c>
      <c r="C584" s="117" t="s">
        <v>71</v>
      </c>
      <c r="D584" s="55">
        <v>4815</v>
      </c>
      <c r="E584" s="53">
        <v>2094</v>
      </c>
      <c r="F584" s="53">
        <v>2194</v>
      </c>
      <c r="G584" s="53">
        <v>142</v>
      </c>
      <c r="H584" s="53">
        <v>272</v>
      </c>
      <c r="I584" s="53">
        <v>45</v>
      </c>
      <c r="J584" s="53">
        <v>8</v>
      </c>
      <c r="K584" s="53">
        <v>60</v>
      </c>
    </row>
    <row r="585" spans="2:11" x14ac:dyDescent="0.25">
      <c r="B585" s="51">
        <v>1988</v>
      </c>
      <c r="C585" s="117" t="s">
        <v>89</v>
      </c>
      <c r="D585" s="55">
        <v>5959</v>
      </c>
      <c r="E585" s="53">
        <v>2511</v>
      </c>
      <c r="F585" s="53">
        <v>2616</v>
      </c>
      <c r="G585" s="53">
        <v>153</v>
      </c>
      <c r="H585" s="53">
        <v>519</v>
      </c>
      <c r="I585" s="53">
        <v>61</v>
      </c>
      <c r="J585" s="53">
        <v>8</v>
      </c>
      <c r="K585" s="53">
        <v>91</v>
      </c>
    </row>
    <row r="586" spans="2:11" x14ac:dyDescent="0.25">
      <c r="B586" s="51">
        <v>1988</v>
      </c>
      <c r="C586" s="117" t="s">
        <v>90</v>
      </c>
      <c r="D586" s="55">
        <v>6525</v>
      </c>
      <c r="E586" s="53">
        <v>2736</v>
      </c>
      <c r="F586" s="53">
        <v>2682</v>
      </c>
      <c r="G586" s="53">
        <v>189</v>
      </c>
      <c r="H586" s="53">
        <v>765</v>
      </c>
      <c r="I586" s="53">
        <v>68</v>
      </c>
      <c r="J586" s="53">
        <v>11</v>
      </c>
      <c r="K586" s="53">
        <v>74</v>
      </c>
    </row>
    <row r="587" spans="2:11" x14ac:dyDescent="0.25">
      <c r="B587" s="51">
        <v>1988</v>
      </c>
      <c r="C587" s="117" t="s">
        <v>91</v>
      </c>
      <c r="D587" s="55">
        <v>6841</v>
      </c>
      <c r="E587" s="53">
        <v>2850</v>
      </c>
      <c r="F587" s="53">
        <v>2619</v>
      </c>
      <c r="G587" s="53">
        <v>139</v>
      </c>
      <c r="H587" s="53">
        <v>1081</v>
      </c>
      <c r="I587" s="53">
        <v>54</v>
      </c>
      <c r="J587" s="53">
        <v>11</v>
      </c>
      <c r="K587" s="53">
        <v>87</v>
      </c>
    </row>
    <row r="588" spans="2:11" x14ac:dyDescent="0.25">
      <c r="B588" s="51">
        <v>1988</v>
      </c>
      <c r="C588" s="117" t="s">
        <v>41</v>
      </c>
      <c r="D588" s="55">
        <v>7234</v>
      </c>
      <c r="E588" s="53">
        <v>3009</v>
      </c>
      <c r="F588" s="53">
        <v>2474</v>
      </c>
      <c r="G588" s="53">
        <v>127</v>
      </c>
      <c r="H588" s="53">
        <v>1490</v>
      </c>
      <c r="I588" s="53">
        <v>59</v>
      </c>
      <c r="J588" s="53">
        <v>6</v>
      </c>
      <c r="K588" s="53">
        <v>69</v>
      </c>
    </row>
    <row r="589" spans="2:11" x14ac:dyDescent="0.25">
      <c r="B589" s="51">
        <v>1988</v>
      </c>
      <c r="C589" s="117" t="s">
        <v>92</v>
      </c>
      <c r="D589" s="55">
        <v>5835</v>
      </c>
      <c r="E589" s="53">
        <v>2458</v>
      </c>
      <c r="F589" s="53">
        <v>1562</v>
      </c>
      <c r="G589" s="53">
        <v>83</v>
      </c>
      <c r="H589" s="53">
        <v>1597</v>
      </c>
      <c r="I589" s="53">
        <v>47</v>
      </c>
      <c r="J589" s="53">
        <v>12</v>
      </c>
      <c r="K589" s="53">
        <v>76</v>
      </c>
    </row>
    <row r="590" spans="2:11" x14ac:dyDescent="0.25">
      <c r="B590" s="51">
        <v>1988</v>
      </c>
      <c r="C590" s="117" t="s">
        <v>93</v>
      </c>
      <c r="D590" s="55">
        <v>4352</v>
      </c>
      <c r="E590" s="53">
        <v>1870</v>
      </c>
      <c r="F590" s="53">
        <v>952</v>
      </c>
      <c r="G590" s="53">
        <v>38</v>
      </c>
      <c r="H590" s="53">
        <v>1385</v>
      </c>
      <c r="I590" s="53">
        <v>48</v>
      </c>
      <c r="J590" s="53">
        <v>14</v>
      </c>
      <c r="K590" s="53">
        <v>45</v>
      </c>
    </row>
    <row r="591" spans="2:11" x14ac:dyDescent="0.25">
      <c r="B591" s="51">
        <v>1988</v>
      </c>
      <c r="C591" s="117" t="s">
        <v>94</v>
      </c>
      <c r="D591" s="55">
        <v>1834</v>
      </c>
      <c r="E591" s="53">
        <v>824</v>
      </c>
      <c r="F591" s="53">
        <v>319</v>
      </c>
      <c r="G591" s="53">
        <v>16</v>
      </c>
      <c r="H591" s="53">
        <v>643</v>
      </c>
      <c r="I591" s="53">
        <v>19</v>
      </c>
      <c r="J591" s="53">
        <v>4</v>
      </c>
      <c r="K591" s="53">
        <v>9</v>
      </c>
    </row>
    <row r="592" spans="2:11" x14ac:dyDescent="0.25">
      <c r="B592" s="51">
        <v>1988</v>
      </c>
      <c r="C592" s="117" t="s">
        <v>95</v>
      </c>
      <c r="D592" s="55">
        <v>878</v>
      </c>
      <c r="E592" s="53">
        <v>416</v>
      </c>
      <c r="F592" s="53">
        <v>121</v>
      </c>
      <c r="G592" s="53">
        <v>6</v>
      </c>
      <c r="H592" s="53">
        <v>316</v>
      </c>
      <c r="I592" s="53">
        <v>6</v>
      </c>
      <c r="J592" s="53">
        <v>1</v>
      </c>
      <c r="K592" s="53">
        <v>12</v>
      </c>
    </row>
    <row r="593" spans="2:11" x14ac:dyDescent="0.25">
      <c r="B593" s="51">
        <v>1988</v>
      </c>
      <c r="C593" s="118" t="s">
        <v>96</v>
      </c>
      <c r="D593" s="55">
        <v>577</v>
      </c>
      <c r="E593" s="55">
        <v>281</v>
      </c>
      <c r="F593" s="55">
        <v>56</v>
      </c>
      <c r="G593" s="55">
        <v>4</v>
      </c>
      <c r="H593" s="55">
        <v>136</v>
      </c>
      <c r="I593" s="55">
        <v>4</v>
      </c>
      <c r="J593" s="53">
        <v>2</v>
      </c>
      <c r="K593" s="53">
        <v>94</v>
      </c>
    </row>
    <row r="594" spans="2:11" x14ac:dyDescent="0.25">
      <c r="B594" s="50">
        <v>1988</v>
      </c>
      <c r="C594" s="121" t="s">
        <v>62</v>
      </c>
      <c r="D594" s="54">
        <v>0</v>
      </c>
      <c r="E594" s="54">
        <v>0</v>
      </c>
      <c r="F594" s="54">
        <v>0</v>
      </c>
      <c r="G594" s="54">
        <v>0</v>
      </c>
      <c r="H594" s="54">
        <v>0</v>
      </c>
      <c r="I594" s="54">
        <v>0</v>
      </c>
      <c r="J594" s="54">
        <v>0</v>
      </c>
      <c r="K594" s="54">
        <v>0</v>
      </c>
    </row>
    <row r="595" spans="2:11" x14ac:dyDescent="0.25">
      <c r="B595" s="78">
        <v>1989</v>
      </c>
      <c r="C595" s="120" t="s">
        <v>3</v>
      </c>
      <c r="D595" s="78">
        <v>39632</v>
      </c>
      <c r="E595" s="52">
        <v>19402</v>
      </c>
      <c r="F595" s="52">
        <v>15280</v>
      </c>
      <c r="G595" s="52">
        <v>875</v>
      </c>
      <c r="H595" s="52">
        <v>2979</v>
      </c>
      <c r="I595" s="52">
        <v>260</v>
      </c>
      <c r="J595" s="52">
        <v>25</v>
      </c>
      <c r="K595" s="52">
        <v>811</v>
      </c>
    </row>
    <row r="596" spans="2:11" x14ac:dyDescent="0.25">
      <c r="B596" s="51">
        <v>1989</v>
      </c>
      <c r="C596" s="117" t="s">
        <v>87</v>
      </c>
      <c r="D596" s="55">
        <v>411</v>
      </c>
      <c r="E596" s="53">
        <v>382</v>
      </c>
      <c r="F596" s="53">
        <v>1</v>
      </c>
      <c r="G596" s="53">
        <v>0</v>
      </c>
      <c r="H596" s="53">
        <v>0</v>
      </c>
      <c r="I596" s="53">
        <v>0</v>
      </c>
      <c r="J596" s="53">
        <v>0</v>
      </c>
      <c r="K596" s="53">
        <v>28</v>
      </c>
    </row>
    <row r="597" spans="2:11" x14ac:dyDescent="0.25">
      <c r="B597" s="51">
        <v>1989</v>
      </c>
      <c r="C597" s="117" t="s">
        <v>54</v>
      </c>
      <c r="D597" s="55">
        <v>1514</v>
      </c>
      <c r="E597" s="53">
        <v>1462</v>
      </c>
      <c r="F597" s="53">
        <v>24</v>
      </c>
      <c r="G597" s="53">
        <v>0</v>
      </c>
      <c r="H597" s="53">
        <v>0</v>
      </c>
      <c r="I597" s="53">
        <v>3</v>
      </c>
      <c r="J597" s="53">
        <v>0</v>
      </c>
      <c r="K597" s="53">
        <v>25</v>
      </c>
    </row>
    <row r="598" spans="2:11" x14ac:dyDescent="0.25">
      <c r="B598" s="51">
        <v>1989</v>
      </c>
      <c r="C598" s="117" t="s">
        <v>88</v>
      </c>
      <c r="D598" s="55">
        <v>1968</v>
      </c>
      <c r="E598" s="53">
        <v>1709</v>
      </c>
      <c r="F598" s="53">
        <v>219</v>
      </c>
      <c r="G598" s="53">
        <v>3</v>
      </c>
      <c r="H598" s="53">
        <v>3</v>
      </c>
      <c r="I598" s="53">
        <v>11</v>
      </c>
      <c r="J598" s="53">
        <v>1</v>
      </c>
      <c r="K598" s="53">
        <v>22</v>
      </c>
    </row>
    <row r="599" spans="2:11" x14ac:dyDescent="0.25">
      <c r="B599" s="51">
        <v>1989</v>
      </c>
      <c r="C599" s="117" t="s">
        <v>69</v>
      </c>
      <c r="D599" s="55">
        <v>1883</v>
      </c>
      <c r="E599" s="53">
        <v>1438</v>
      </c>
      <c r="F599" s="53">
        <v>371</v>
      </c>
      <c r="G599" s="53">
        <v>15</v>
      </c>
      <c r="H599" s="53">
        <v>5</v>
      </c>
      <c r="I599" s="53">
        <v>14</v>
      </c>
      <c r="J599" s="53">
        <v>2</v>
      </c>
      <c r="K599" s="53">
        <v>38</v>
      </c>
    </row>
    <row r="600" spans="2:11" x14ac:dyDescent="0.25">
      <c r="B600" s="51">
        <v>1989</v>
      </c>
      <c r="C600" s="117" t="s">
        <v>57</v>
      </c>
      <c r="D600" s="55">
        <v>1687</v>
      </c>
      <c r="E600" s="53">
        <v>1078</v>
      </c>
      <c r="F600" s="53">
        <v>514</v>
      </c>
      <c r="G600" s="53">
        <v>37</v>
      </c>
      <c r="H600" s="53">
        <v>3</v>
      </c>
      <c r="I600" s="53">
        <v>15</v>
      </c>
      <c r="J600" s="53">
        <v>0</v>
      </c>
      <c r="K600" s="53">
        <v>40</v>
      </c>
    </row>
    <row r="601" spans="2:11" x14ac:dyDescent="0.25">
      <c r="B601" s="51">
        <v>1989</v>
      </c>
      <c r="C601" s="117" t="s">
        <v>58</v>
      </c>
      <c r="D601" s="55">
        <v>1593</v>
      </c>
      <c r="E601" s="53">
        <v>955</v>
      </c>
      <c r="F601" s="53">
        <v>538</v>
      </c>
      <c r="G601" s="53">
        <v>47</v>
      </c>
      <c r="H601" s="53">
        <v>9</v>
      </c>
      <c r="I601" s="53">
        <v>12</v>
      </c>
      <c r="J601" s="53">
        <v>2</v>
      </c>
      <c r="K601" s="53">
        <v>30</v>
      </c>
    </row>
    <row r="602" spans="2:11" x14ac:dyDescent="0.25">
      <c r="B602" s="51">
        <v>1989</v>
      </c>
      <c r="C602" s="117" t="s">
        <v>59</v>
      </c>
      <c r="D602" s="55">
        <v>1642</v>
      </c>
      <c r="E602" s="53">
        <v>883</v>
      </c>
      <c r="F602" s="53">
        <v>651</v>
      </c>
      <c r="G602" s="53">
        <v>53</v>
      </c>
      <c r="H602" s="53">
        <v>10</v>
      </c>
      <c r="I602" s="53">
        <v>11</v>
      </c>
      <c r="J602" s="53">
        <v>0</v>
      </c>
      <c r="K602" s="53">
        <v>34</v>
      </c>
    </row>
    <row r="603" spans="2:11" x14ac:dyDescent="0.25">
      <c r="B603" s="51">
        <v>1989</v>
      </c>
      <c r="C603" s="117" t="s">
        <v>60</v>
      </c>
      <c r="D603" s="55">
        <v>1878</v>
      </c>
      <c r="E603" s="53">
        <v>915</v>
      </c>
      <c r="F603" s="53">
        <v>812</v>
      </c>
      <c r="G603" s="53">
        <v>75</v>
      </c>
      <c r="H603" s="53">
        <v>22</v>
      </c>
      <c r="I603" s="53">
        <v>16</v>
      </c>
      <c r="J603" s="53">
        <v>3</v>
      </c>
      <c r="K603" s="53">
        <v>35</v>
      </c>
    </row>
    <row r="604" spans="2:11" x14ac:dyDescent="0.25">
      <c r="B604" s="51">
        <v>1989</v>
      </c>
      <c r="C604" s="117" t="s">
        <v>70</v>
      </c>
      <c r="D604" s="55">
        <v>2403</v>
      </c>
      <c r="E604" s="53">
        <v>1166</v>
      </c>
      <c r="F604" s="53">
        <v>1027</v>
      </c>
      <c r="G604" s="53">
        <v>90</v>
      </c>
      <c r="H604" s="53">
        <v>54</v>
      </c>
      <c r="I604" s="53">
        <v>20</v>
      </c>
      <c r="J604" s="53">
        <v>2</v>
      </c>
      <c r="K604" s="53">
        <v>44</v>
      </c>
    </row>
    <row r="605" spans="2:11" x14ac:dyDescent="0.25">
      <c r="B605" s="51">
        <v>1989</v>
      </c>
      <c r="C605" s="117" t="s">
        <v>71</v>
      </c>
      <c r="D605" s="55">
        <v>3073</v>
      </c>
      <c r="E605" s="53">
        <v>1391</v>
      </c>
      <c r="F605" s="53">
        <v>1420</v>
      </c>
      <c r="G605" s="53">
        <v>96</v>
      </c>
      <c r="H605" s="53">
        <v>78</v>
      </c>
      <c r="I605" s="53">
        <v>33</v>
      </c>
      <c r="J605" s="53">
        <v>6</v>
      </c>
      <c r="K605" s="53">
        <v>49</v>
      </c>
    </row>
    <row r="606" spans="2:11" x14ac:dyDescent="0.25">
      <c r="B606" s="51">
        <v>1989</v>
      </c>
      <c r="C606" s="117" t="s">
        <v>89</v>
      </c>
      <c r="D606" s="55">
        <v>3672</v>
      </c>
      <c r="E606" s="53">
        <v>1458</v>
      </c>
      <c r="F606" s="53">
        <v>1872</v>
      </c>
      <c r="G606" s="53">
        <v>93</v>
      </c>
      <c r="H606" s="53">
        <v>159</v>
      </c>
      <c r="I606" s="53">
        <v>24</v>
      </c>
      <c r="J606" s="53">
        <v>4</v>
      </c>
      <c r="K606" s="53">
        <v>62</v>
      </c>
    </row>
    <row r="607" spans="2:11" x14ac:dyDescent="0.25">
      <c r="B607" s="51">
        <v>1989</v>
      </c>
      <c r="C607" s="117" t="s">
        <v>90</v>
      </c>
      <c r="D607" s="55">
        <v>3840</v>
      </c>
      <c r="E607" s="53">
        <v>1485</v>
      </c>
      <c r="F607" s="53">
        <v>1940</v>
      </c>
      <c r="G607" s="53">
        <v>98</v>
      </c>
      <c r="H607" s="53">
        <v>259</v>
      </c>
      <c r="I607" s="53">
        <v>12</v>
      </c>
      <c r="J607" s="53">
        <v>2</v>
      </c>
      <c r="K607" s="53">
        <v>44</v>
      </c>
    </row>
    <row r="608" spans="2:11" x14ac:dyDescent="0.25">
      <c r="B608" s="51">
        <v>1989</v>
      </c>
      <c r="C608" s="117" t="s">
        <v>91</v>
      </c>
      <c r="D608" s="55">
        <v>4012</v>
      </c>
      <c r="E608" s="53">
        <v>1509</v>
      </c>
      <c r="F608" s="53">
        <v>1922</v>
      </c>
      <c r="G608" s="53">
        <v>90</v>
      </c>
      <c r="H608" s="53">
        <v>401</v>
      </c>
      <c r="I608" s="53">
        <v>21</v>
      </c>
      <c r="J608" s="53">
        <v>0</v>
      </c>
      <c r="K608" s="53">
        <v>69</v>
      </c>
    </row>
    <row r="609" spans="2:11" x14ac:dyDescent="0.25">
      <c r="B609" s="51">
        <v>1989</v>
      </c>
      <c r="C609" s="117" t="s">
        <v>41</v>
      </c>
      <c r="D609" s="55">
        <v>3982</v>
      </c>
      <c r="E609" s="53">
        <v>1422</v>
      </c>
      <c r="F609" s="53">
        <v>1807</v>
      </c>
      <c r="G609" s="53">
        <v>89</v>
      </c>
      <c r="H609" s="53">
        <v>584</v>
      </c>
      <c r="I609" s="53">
        <v>28</v>
      </c>
      <c r="J609" s="53">
        <v>2</v>
      </c>
      <c r="K609" s="53">
        <v>50</v>
      </c>
    </row>
    <row r="610" spans="2:11" x14ac:dyDescent="0.25">
      <c r="B610" s="51">
        <v>1989</v>
      </c>
      <c r="C610" s="117" t="s">
        <v>92</v>
      </c>
      <c r="D610" s="55">
        <v>2751</v>
      </c>
      <c r="E610" s="53">
        <v>972</v>
      </c>
      <c r="F610" s="53">
        <v>1129</v>
      </c>
      <c r="G610" s="53">
        <v>41</v>
      </c>
      <c r="H610" s="53">
        <v>551</v>
      </c>
      <c r="I610" s="53">
        <v>13</v>
      </c>
      <c r="J610" s="53">
        <v>0</v>
      </c>
      <c r="K610" s="53">
        <v>45</v>
      </c>
    </row>
    <row r="611" spans="2:11" x14ac:dyDescent="0.25">
      <c r="B611" s="51">
        <v>1989</v>
      </c>
      <c r="C611" s="117" t="s">
        <v>93</v>
      </c>
      <c r="D611" s="55">
        <v>1917</v>
      </c>
      <c r="E611" s="53">
        <v>702</v>
      </c>
      <c r="F611" s="53">
        <v>665</v>
      </c>
      <c r="G611" s="53">
        <v>30</v>
      </c>
      <c r="H611" s="53">
        <v>479</v>
      </c>
      <c r="I611" s="53">
        <v>16</v>
      </c>
      <c r="J611" s="53">
        <v>1</v>
      </c>
      <c r="K611" s="53">
        <v>24</v>
      </c>
    </row>
    <row r="612" spans="2:11" x14ac:dyDescent="0.25">
      <c r="B612" s="51">
        <v>1989</v>
      </c>
      <c r="C612" s="117" t="s">
        <v>94</v>
      </c>
      <c r="D612" s="55">
        <v>708</v>
      </c>
      <c r="E612" s="53">
        <v>205</v>
      </c>
      <c r="F612" s="53">
        <v>244</v>
      </c>
      <c r="G612" s="53">
        <v>12</v>
      </c>
      <c r="H612" s="53">
        <v>225</v>
      </c>
      <c r="I612" s="53">
        <v>7</v>
      </c>
      <c r="J612" s="53">
        <v>0</v>
      </c>
      <c r="K612" s="53">
        <v>15</v>
      </c>
    </row>
    <row r="613" spans="2:11" x14ac:dyDescent="0.25">
      <c r="B613" s="51">
        <v>1989</v>
      </c>
      <c r="C613" s="117" t="s">
        <v>95</v>
      </c>
      <c r="D613" s="55">
        <v>318</v>
      </c>
      <c r="E613" s="53">
        <v>120</v>
      </c>
      <c r="F613" s="53">
        <v>85</v>
      </c>
      <c r="G613" s="53">
        <v>4</v>
      </c>
      <c r="H613" s="53">
        <v>98</v>
      </c>
      <c r="I613" s="53">
        <v>4</v>
      </c>
      <c r="J613" s="53">
        <v>0</v>
      </c>
      <c r="K613" s="53">
        <v>7</v>
      </c>
    </row>
    <row r="614" spans="2:11" x14ac:dyDescent="0.25">
      <c r="B614" s="51">
        <v>1989</v>
      </c>
      <c r="C614" s="118" t="s">
        <v>96</v>
      </c>
      <c r="D614" s="55">
        <v>210</v>
      </c>
      <c r="E614" s="55">
        <v>78</v>
      </c>
      <c r="F614" s="55">
        <v>32</v>
      </c>
      <c r="G614" s="55">
        <v>2</v>
      </c>
      <c r="H614" s="55">
        <v>39</v>
      </c>
      <c r="I614" s="55">
        <v>0</v>
      </c>
      <c r="J614" s="53">
        <v>0</v>
      </c>
      <c r="K614" s="53">
        <v>59</v>
      </c>
    </row>
    <row r="615" spans="2:11" x14ac:dyDescent="0.25">
      <c r="B615" s="50">
        <v>1989</v>
      </c>
      <c r="C615" s="121" t="s">
        <v>62</v>
      </c>
      <c r="D615" s="54">
        <v>170</v>
      </c>
      <c r="E615" s="54">
        <v>72</v>
      </c>
      <c r="F615" s="54">
        <v>7</v>
      </c>
      <c r="G615" s="54">
        <v>0</v>
      </c>
      <c r="H615" s="54">
        <v>0</v>
      </c>
      <c r="I615" s="54">
        <v>0</v>
      </c>
      <c r="J615" s="54">
        <v>0</v>
      </c>
      <c r="K615" s="54">
        <v>91</v>
      </c>
    </row>
    <row r="616" spans="2:11" x14ac:dyDescent="0.25">
      <c r="B616" s="78">
        <v>1990</v>
      </c>
      <c r="C616" s="120" t="s">
        <v>3</v>
      </c>
      <c r="D616" s="78">
        <v>71262</v>
      </c>
      <c r="E616" s="52">
        <v>36939</v>
      </c>
      <c r="F616" s="52">
        <v>22767</v>
      </c>
      <c r="G616" s="52">
        <v>1484</v>
      </c>
      <c r="H616" s="52">
        <v>8495</v>
      </c>
      <c r="I616" s="52">
        <v>421</v>
      </c>
      <c r="J616" s="52">
        <v>71</v>
      </c>
      <c r="K616" s="52">
        <v>1085</v>
      </c>
    </row>
    <row r="617" spans="2:11" x14ac:dyDescent="0.25">
      <c r="B617" s="51">
        <v>1990</v>
      </c>
      <c r="C617" s="117" t="s">
        <v>87</v>
      </c>
      <c r="D617" s="55">
        <v>707</v>
      </c>
      <c r="E617" s="53">
        <v>671</v>
      </c>
      <c r="F617" s="53">
        <v>3</v>
      </c>
      <c r="G617" s="53">
        <v>0</v>
      </c>
      <c r="H617" s="53">
        <v>0</v>
      </c>
      <c r="I617" s="53">
        <v>0</v>
      </c>
      <c r="J617" s="53">
        <v>0</v>
      </c>
      <c r="K617" s="53">
        <v>33</v>
      </c>
    </row>
    <row r="618" spans="2:11" x14ac:dyDescent="0.25">
      <c r="B618" s="51">
        <v>1990</v>
      </c>
      <c r="C618" s="117" t="s">
        <v>54</v>
      </c>
      <c r="D618" s="55">
        <v>2133</v>
      </c>
      <c r="E618" s="53">
        <v>2020</v>
      </c>
      <c r="F618" s="53">
        <v>61</v>
      </c>
      <c r="G618" s="53">
        <v>3</v>
      </c>
      <c r="H618" s="53">
        <v>4</v>
      </c>
      <c r="I618" s="53">
        <v>2</v>
      </c>
      <c r="J618" s="53">
        <v>0</v>
      </c>
      <c r="K618" s="53">
        <v>43</v>
      </c>
    </row>
    <row r="619" spans="2:11" x14ac:dyDescent="0.25">
      <c r="B619" s="51">
        <v>1990</v>
      </c>
      <c r="C619" s="117" t="s">
        <v>88</v>
      </c>
      <c r="D619" s="55">
        <v>2698</v>
      </c>
      <c r="E619" s="53">
        <v>2320</v>
      </c>
      <c r="F619" s="53">
        <v>302</v>
      </c>
      <c r="G619" s="53">
        <v>13</v>
      </c>
      <c r="H619" s="53">
        <v>5</v>
      </c>
      <c r="I619" s="53">
        <v>10</v>
      </c>
      <c r="J619" s="53">
        <v>0</v>
      </c>
      <c r="K619" s="53">
        <v>48</v>
      </c>
    </row>
    <row r="620" spans="2:11" x14ac:dyDescent="0.25">
      <c r="B620" s="51">
        <v>1990</v>
      </c>
      <c r="C620" s="117" t="s">
        <v>69</v>
      </c>
      <c r="D620" s="55">
        <v>2658</v>
      </c>
      <c r="E620" s="53">
        <v>1984</v>
      </c>
      <c r="F620" s="53">
        <v>565</v>
      </c>
      <c r="G620" s="53">
        <v>34</v>
      </c>
      <c r="H620" s="53">
        <v>7</v>
      </c>
      <c r="I620" s="53">
        <v>15</v>
      </c>
      <c r="J620" s="53">
        <v>0</v>
      </c>
      <c r="K620" s="53">
        <v>53</v>
      </c>
    </row>
    <row r="621" spans="2:11" x14ac:dyDescent="0.25">
      <c r="B621" s="51">
        <v>1990</v>
      </c>
      <c r="C621" s="117" t="s">
        <v>57</v>
      </c>
      <c r="D621" s="55">
        <v>2672</v>
      </c>
      <c r="E621" s="53">
        <v>1729</v>
      </c>
      <c r="F621" s="53">
        <v>799</v>
      </c>
      <c r="G621" s="53">
        <v>59</v>
      </c>
      <c r="H621" s="53">
        <v>20</v>
      </c>
      <c r="I621" s="53">
        <v>15</v>
      </c>
      <c r="J621" s="53">
        <v>4</v>
      </c>
      <c r="K621" s="53">
        <v>46</v>
      </c>
    </row>
    <row r="622" spans="2:11" x14ac:dyDescent="0.25">
      <c r="B622" s="51">
        <v>1990</v>
      </c>
      <c r="C622" s="117" t="s">
        <v>58</v>
      </c>
      <c r="D622" s="55">
        <v>2628</v>
      </c>
      <c r="E622" s="53">
        <v>1600</v>
      </c>
      <c r="F622" s="53">
        <v>872</v>
      </c>
      <c r="G622" s="53">
        <v>87</v>
      </c>
      <c r="H622" s="53">
        <v>16</v>
      </c>
      <c r="I622" s="53">
        <v>16</v>
      </c>
      <c r="J622" s="53">
        <v>2</v>
      </c>
      <c r="K622" s="53">
        <v>35</v>
      </c>
    </row>
    <row r="623" spans="2:11" x14ac:dyDescent="0.25">
      <c r="B623" s="51">
        <v>1990</v>
      </c>
      <c r="C623" s="117" t="s">
        <v>59</v>
      </c>
      <c r="D623" s="55">
        <v>2734</v>
      </c>
      <c r="E623" s="53">
        <v>1472</v>
      </c>
      <c r="F623" s="53">
        <v>1046</v>
      </c>
      <c r="G623" s="53">
        <v>97</v>
      </c>
      <c r="H623" s="53">
        <v>38</v>
      </c>
      <c r="I623" s="53">
        <v>24</v>
      </c>
      <c r="J623" s="53">
        <v>3</v>
      </c>
      <c r="K623" s="53">
        <v>54</v>
      </c>
    </row>
    <row r="624" spans="2:11" x14ac:dyDescent="0.25">
      <c r="B624" s="51">
        <v>1990</v>
      </c>
      <c r="C624" s="117" t="s">
        <v>60</v>
      </c>
      <c r="D624" s="55">
        <v>3051</v>
      </c>
      <c r="E624" s="53">
        <v>1603</v>
      </c>
      <c r="F624" s="53">
        <v>1203</v>
      </c>
      <c r="G624" s="53">
        <v>116</v>
      </c>
      <c r="H624" s="53">
        <v>70</v>
      </c>
      <c r="I624" s="53">
        <v>22</v>
      </c>
      <c r="J624" s="53">
        <v>1</v>
      </c>
      <c r="K624" s="53">
        <v>36</v>
      </c>
    </row>
    <row r="625" spans="2:11" x14ac:dyDescent="0.25">
      <c r="B625" s="51">
        <v>1990</v>
      </c>
      <c r="C625" s="117" t="s">
        <v>70</v>
      </c>
      <c r="D625" s="55">
        <v>3857</v>
      </c>
      <c r="E625" s="53">
        <v>1889</v>
      </c>
      <c r="F625" s="53">
        <v>1650</v>
      </c>
      <c r="G625" s="53">
        <v>116</v>
      </c>
      <c r="H625" s="53">
        <v>112</v>
      </c>
      <c r="I625" s="53">
        <v>24</v>
      </c>
      <c r="J625" s="53">
        <v>5</v>
      </c>
      <c r="K625" s="53">
        <v>61</v>
      </c>
    </row>
    <row r="626" spans="2:11" x14ac:dyDescent="0.25">
      <c r="B626" s="51">
        <v>1990</v>
      </c>
      <c r="C626" s="117" t="s">
        <v>71</v>
      </c>
      <c r="D626" s="55">
        <v>4792</v>
      </c>
      <c r="E626" s="53">
        <v>2280</v>
      </c>
      <c r="F626" s="53">
        <v>2065</v>
      </c>
      <c r="G626" s="53">
        <v>135</v>
      </c>
      <c r="H626" s="53">
        <v>232</v>
      </c>
      <c r="I626" s="53">
        <v>27</v>
      </c>
      <c r="J626" s="53">
        <v>7</v>
      </c>
      <c r="K626" s="53">
        <v>46</v>
      </c>
    </row>
    <row r="627" spans="2:11" x14ac:dyDescent="0.25">
      <c r="B627" s="51">
        <v>1990</v>
      </c>
      <c r="C627" s="117" t="s">
        <v>89</v>
      </c>
      <c r="D627" s="55">
        <v>6270</v>
      </c>
      <c r="E627" s="53">
        <v>2756</v>
      </c>
      <c r="F627" s="53">
        <v>2744</v>
      </c>
      <c r="G627" s="53">
        <v>184</v>
      </c>
      <c r="H627" s="53">
        <v>457</v>
      </c>
      <c r="I627" s="53">
        <v>43</v>
      </c>
      <c r="J627" s="53">
        <v>5</v>
      </c>
      <c r="K627" s="53">
        <v>81</v>
      </c>
    </row>
    <row r="628" spans="2:11" x14ac:dyDescent="0.25">
      <c r="B628" s="51">
        <v>1990</v>
      </c>
      <c r="C628" s="117" t="s">
        <v>90</v>
      </c>
      <c r="D628" s="55">
        <v>6658</v>
      </c>
      <c r="E628" s="53">
        <v>2957</v>
      </c>
      <c r="F628" s="53">
        <v>2661</v>
      </c>
      <c r="G628" s="53">
        <v>168</v>
      </c>
      <c r="H628" s="53">
        <v>730</v>
      </c>
      <c r="I628" s="53">
        <v>38</v>
      </c>
      <c r="J628" s="53">
        <v>11</v>
      </c>
      <c r="K628" s="53">
        <v>93</v>
      </c>
    </row>
    <row r="629" spans="2:11" x14ac:dyDescent="0.25">
      <c r="B629" s="51">
        <v>1990</v>
      </c>
      <c r="C629" s="117" t="s">
        <v>91</v>
      </c>
      <c r="D629" s="55">
        <v>7493</v>
      </c>
      <c r="E629" s="53">
        <v>3303</v>
      </c>
      <c r="F629" s="53">
        <v>2739</v>
      </c>
      <c r="G629" s="53">
        <v>157</v>
      </c>
      <c r="H629" s="53">
        <v>1153</v>
      </c>
      <c r="I629" s="53">
        <v>41</v>
      </c>
      <c r="J629" s="53">
        <v>7</v>
      </c>
      <c r="K629" s="53">
        <v>93</v>
      </c>
    </row>
    <row r="630" spans="2:11" x14ac:dyDescent="0.25">
      <c r="B630" s="51">
        <v>1990</v>
      </c>
      <c r="C630" s="117" t="s">
        <v>41</v>
      </c>
      <c r="D630" s="55">
        <v>7802</v>
      </c>
      <c r="E630" s="53">
        <v>3439</v>
      </c>
      <c r="F630" s="53">
        <v>2550</v>
      </c>
      <c r="G630" s="53">
        <v>141</v>
      </c>
      <c r="H630" s="53">
        <v>1514</v>
      </c>
      <c r="I630" s="53">
        <v>48</v>
      </c>
      <c r="J630" s="53">
        <v>10</v>
      </c>
      <c r="K630" s="53">
        <v>100</v>
      </c>
    </row>
    <row r="631" spans="2:11" x14ac:dyDescent="0.25">
      <c r="B631" s="51">
        <v>1990</v>
      </c>
      <c r="C631" s="117" t="s">
        <v>92</v>
      </c>
      <c r="D631" s="55">
        <v>6430</v>
      </c>
      <c r="E631" s="53">
        <v>2817</v>
      </c>
      <c r="F631" s="53">
        <v>1795</v>
      </c>
      <c r="G631" s="53">
        <v>89</v>
      </c>
      <c r="H631" s="53">
        <v>1590</v>
      </c>
      <c r="I631" s="53">
        <v>36</v>
      </c>
      <c r="J631" s="53">
        <v>10</v>
      </c>
      <c r="K631" s="53">
        <v>93</v>
      </c>
    </row>
    <row r="632" spans="2:11" x14ac:dyDescent="0.25">
      <c r="B632" s="51">
        <v>1990</v>
      </c>
      <c r="C632" s="117" t="s">
        <v>93</v>
      </c>
      <c r="D632" s="55">
        <v>4850</v>
      </c>
      <c r="E632" s="53">
        <v>2226</v>
      </c>
      <c r="F632" s="53">
        <v>1123</v>
      </c>
      <c r="G632" s="53">
        <v>57</v>
      </c>
      <c r="H632" s="53">
        <v>1358</v>
      </c>
      <c r="I632" s="53">
        <v>36</v>
      </c>
      <c r="J632" s="53">
        <v>2</v>
      </c>
      <c r="K632" s="53">
        <v>48</v>
      </c>
    </row>
    <row r="633" spans="2:11" x14ac:dyDescent="0.25">
      <c r="B633" s="51">
        <v>1990</v>
      </c>
      <c r="C633" s="117" t="s">
        <v>94</v>
      </c>
      <c r="D633" s="55">
        <v>2167</v>
      </c>
      <c r="E633" s="53">
        <v>1028</v>
      </c>
      <c r="F633" s="53">
        <v>389</v>
      </c>
      <c r="G633" s="53">
        <v>14</v>
      </c>
      <c r="H633" s="53">
        <v>694</v>
      </c>
      <c r="I633" s="53">
        <v>15</v>
      </c>
      <c r="J633" s="53">
        <v>1</v>
      </c>
      <c r="K633" s="53">
        <v>26</v>
      </c>
    </row>
    <row r="634" spans="2:11" x14ac:dyDescent="0.25">
      <c r="B634" s="51">
        <v>1990</v>
      </c>
      <c r="C634" s="117" t="s">
        <v>95</v>
      </c>
      <c r="D634" s="55">
        <v>936</v>
      </c>
      <c r="E634" s="53">
        <v>461</v>
      </c>
      <c r="F634" s="53">
        <v>120</v>
      </c>
      <c r="G634" s="53">
        <v>10</v>
      </c>
      <c r="H634" s="53">
        <v>323</v>
      </c>
      <c r="I634" s="53">
        <v>5</v>
      </c>
      <c r="J634" s="53">
        <v>3</v>
      </c>
      <c r="K634" s="53">
        <v>14</v>
      </c>
    </row>
    <row r="635" spans="2:11" x14ac:dyDescent="0.25">
      <c r="B635" s="51">
        <v>1990</v>
      </c>
      <c r="C635" s="118" t="s">
        <v>96</v>
      </c>
      <c r="D635" s="55">
        <v>561</v>
      </c>
      <c r="E635" s="55">
        <v>293</v>
      </c>
      <c r="F635" s="55">
        <v>73</v>
      </c>
      <c r="G635" s="55">
        <v>4</v>
      </c>
      <c r="H635" s="55">
        <v>164</v>
      </c>
      <c r="I635" s="55">
        <v>4</v>
      </c>
      <c r="J635" s="53">
        <v>0</v>
      </c>
      <c r="K635" s="53">
        <v>23</v>
      </c>
    </row>
    <row r="636" spans="2:11" x14ac:dyDescent="0.25">
      <c r="B636" s="50">
        <v>1990</v>
      </c>
      <c r="C636" s="121" t="s">
        <v>62</v>
      </c>
      <c r="D636" s="54">
        <v>165</v>
      </c>
      <c r="E636" s="54">
        <v>91</v>
      </c>
      <c r="F636" s="54">
        <v>7</v>
      </c>
      <c r="G636" s="54">
        <v>0</v>
      </c>
      <c r="H636" s="54">
        <v>8</v>
      </c>
      <c r="I636" s="54">
        <v>0</v>
      </c>
      <c r="J636" s="54">
        <v>0</v>
      </c>
      <c r="K636" s="54">
        <v>59</v>
      </c>
    </row>
    <row r="637" spans="2:11" x14ac:dyDescent="0.25">
      <c r="B637" s="78">
        <v>1991</v>
      </c>
      <c r="C637" s="120" t="s">
        <v>3</v>
      </c>
      <c r="D637" s="78">
        <v>72475</v>
      </c>
      <c r="E637" s="52">
        <v>37664</v>
      </c>
      <c r="F637" s="52">
        <v>23348</v>
      </c>
      <c r="G637" s="52">
        <v>1516</v>
      </c>
      <c r="H637" s="52">
        <v>8562</v>
      </c>
      <c r="I637" s="52">
        <v>375</v>
      </c>
      <c r="J637" s="52">
        <v>18</v>
      </c>
      <c r="K637" s="52">
        <v>992</v>
      </c>
    </row>
    <row r="638" spans="2:11" x14ac:dyDescent="0.25">
      <c r="B638" s="51">
        <v>1991</v>
      </c>
      <c r="C638" s="117" t="s">
        <v>87</v>
      </c>
      <c r="D638" s="55">
        <v>659</v>
      </c>
      <c r="E638" s="53">
        <v>623</v>
      </c>
      <c r="F638" s="53">
        <v>6</v>
      </c>
      <c r="G638" s="53">
        <v>0</v>
      </c>
      <c r="H638" s="53">
        <v>2</v>
      </c>
      <c r="I638" s="53">
        <v>0</v>
      </c>
      <c r="J638" s="53">
        <v>0</v>
      </c>
      <c r="K638" s="53">
        <v>28</v>
      </c>
    </row>
    <row r="639" spans="2:11" x14ac:dyDescent="0.25">
      <c r="B639" s="51">
        <v>1991</v>
      </c>
      <c r="C639" s="117" t="s">
        <v>54</v>
      </c>
      <c r="D639" s="55">
        <v>2156</v>
      </c>
      <c r="E639" s="53">
        <v>2072</v>
      </c>
      <c r="F639" s="53">
        <v>53</v>
      </c>
      <c r="G639" s="53">
        <v>0</v>
      </c>
      <c r="H639" s="53">
        <v>6</v>
      </c>
      <c r="I639" s="53">
        <v>0</v>
      </c>
      <c r="J639" s="53">
        <v>0</v>
      </c>
      <c r="K639" s="53">
        <v>25</v>
      </c>
    </row>
    <row r="640" spans="2:11" x14ac:dyDescent="0.25">
      <c r="B640" s="51">
        <v>1991</v>
      </c>
      <c r="C640" s="117" t="s">
        <v>88</v>
      </c>
      <c r="D640" s="55">
        <v>2755</v>
      </c>
      <c r="E640" s="53">
        <v>2388</v>
      </c>
      <c r="F640" s="53">
        <v>296</v>
      </c>
      <c r="G640" s="53">
        <v>9</v>
      </c>
      <c r="H640" s="53">
        <v>15</v>
      </c>
      <c r="I640" s="53">
        <v>6</v>
      </c>
      <c r="J640" s="53">
        <v>0</v>
      </c>
      <c r="K640" s="53">
        <v>41</v>
      </c>
    </row>
    <row r="641" spans="2:11" x14ac:dyDescent="0.25">
      <c r="B641" s="51">
        <v>1991</v>
      </c>
      <c r="C641" s="117" t="s">
        <v>69</v>
      </c>
      <c r="D641" s="55">
        <v>2621</v>
      </c>
      <c r="E641" s="53">
        <v>2003</v>
      </c>
      <c r="F641" s="53">
        <v>516</v>
      </c>
      <c r="G641" s="53">
        <v>30</v>
      </c>
      <c r="H641" s="53">
        <v>20</v>
      </c>
      <c r="I641" s="53">
        <v>18</v>
      </c>
      <c r="J641" s="53">
        <v>1</v>
      </c>
      <c r="K641" s="53">
        <v>33</v>
      </c>
    </row>
    <row r="642" spans="2:11" x14ac:dyDescent="0.25">
      <c r="B642" s="51">
        <v>1991</v>
      </c>
      <c r="C642" s="117" t="s">
        <v>57</v>
      </c>
      <c r="D642" s="55">
        <v>2780</v>
      </c>
      <c r="E642" s="53">
        <v>1874</v>
      </c>
      <c r="F642" s="53">
        <v>752</v>
      </c>
      <c r="G642" s="53">
        <v>60</v>
      </c>
      <c r="H642" s="53">
        <v>18</v>
      </c>
      <c r="I642" s="53">
        <v>23</v>
      </c>
      <c r="J642" s="53">
        <v>0</v>
      </c>
      <c r="K642" s="53">
        <v>53</v>
      </c>
    </row>
    <row r="643" spans="2:11" x14ac:dyDescent="0.25">
      <c r="B643" s="51">
        <v>1991</v>
      </c>
      <c r="C643" s="117" t="s">
        <v>58</v>
      </c>
      <c r="D643" s="55">
        <v>2705</v>
      </c>
      <c r="E643" s="53">
        <v>1624</v>
      </c>
      <c r="F643" s="53">
        <v>909</v>
      </c>
      <c r="G643" s="53">
        <v>91</v>
      </c>
      <c r="H643" s="53">
        <v>24</v>
      </c>
      <c r="I643" s="53">
        <v>18</v>
      </c>
      <c r="J643" s="53">
        <v>0</v>
      </c>
      <c r="K643" s="53">
        <v>39</v>
      </c>
    </row>
    <row r="644" spans="2:11" x14ac:dyDescent="0.25">
      <c r="B644" s="51">
        <v>1991</v>
      </c>
      <c r="C644" s="117" t="s">
        <v>59</v>
      </c>
      <c r="D644" s="55">
        <v>3068</v>
      </c>
      <c r="E644" s="53">
        <v>1723</v>
      </c>
      <c r="F644" s="53">
        <v>1126</v>
      </c>
      <c r="G644" s="53">
        <v>110</v>
      </c>
      <c r="H644" s="53">
        <v>37</v>
      </c>
      <c r="I644" s="53">
        <v>13</v>
      </c>
      <c r="J644" s="53">
        <v>0</v>
      </c>
      <c r="K644" s="53">
        <v>59</v>
      </c>
    </row>
    <row r="645" spans="2:11" x14ac:dyDescent="0.25">
      <c r="B645" s="51">
        <v>1991</v>
      </c>
      <c r="C645" s="117" t="s">
        <v>60</v>
      </c>
      <c r="D645" s="55">
        <v>3038</v>
      </c>
      <c r="E645" s="53">
        <v>1604</v>
      </c>
      <c r="F645" s="53">
        <v>1175</v>
      </c>
      <c r="G645" s="53">
        <v>130</v>
      </c>
      <c r="H645" s="53">
        <v>72</v>
      </c>
      <c r="I645" s="53">
        <v>19</v>
      </c>
      <c r="J645" s="53">
        <v>0</v>
      </c>
      <c r="K645" s="53">
        <v>38</v>
      </c>
    </row>
    <row r="646" spans="2:11" x14ac:dyDescent="0.25">
      <c r="B646" s="51">
        <v>1991</v>
      </c>
      <c r="C646" s="117" t="s">
        <v>70</v>
      </c>
      <c r="D646" s="55">
        <v>4043</v>
      </c>
      <c r="E646" s="53">
        <v>2083</v>
      </c>
      <c r="F646" s="53">
        <v>1616</v>
      </c>
      <c r="G646" s="53">
        <v>151</v>
      </c>
      <c r="H646" s="53">
        <v>127</v>
      </c>
      <c r="I646" s="53">
        <v>18</v>
      </c>
      <c r="J646" s="53">
        <v>3</v>
      </c>
      <c r="K646" s="53">
        <v>45</v>
      </c>
    </row>
    <row r="647" spans="2:11" x14ac:dyDescent="0.25">
      <c r="B647" s="51">
        <v>1991</v>
      </c>
      <c r="C647" s="117" t="s">
        <v>71</v>
      </c>
      <c r="D647" s="55">
        <v>4978</v>
      </c>
      <c r="E647" s="53">
        <v>2359</v>
      </c>
      <c r="F647" s="53">
        <v>2141</v>
      </c>
      <c r="G647" s="53">
        <v>155</v>
      </c>
      <c r="H647" s="53">
        <v>243</v>
      </c>
      <c r="I647" s="53">
        <v>26</v>
      </c>
      <c r="J647" s="53">
        <v>1</v>
      </c>
      <c r="K647" s="53">
        <v>53</v>
      </c>
    </row>
    <row r="648" spans="2:11" x14ac:dyDescent="0.25">
      <c r="B648" s="51">
        <v>1991</v>
      </c>
      <c r="C648" s="117" t="s">
        <v>89</v>
      </c>
      <c r="D648" s="55">
        <v>6545</v>
      </c>
      <c r="E648" s="53">
        <v>2960</v>
      </c>
      <c r="F648" s="53">
        <v>2788</v>
      </c>
      <c r="G648" s="53">
        <v>181</v>
      </c>
      <c r="H648" s="53">
        <v>485</v>
      </c>
      <c r="I648" s="53">
        <v>42</v>
      </c>
      <c r="J648" s="53">
        <v>5</v>
      </c>
      <c r="K648" s="53">
        <v>84</v>
      </c>
    </row>
    <row r="649" spans="2:11" x14ac:dyDescent="0.25">
      <c r="B649" s="51">
        <v>1991</v>
      </c>
      <c r="C649" s="117" t="s">
        <v>90</v>
      </c>
      <c r="D649" s="55">
        <v>6857</v>
      </c>
      <c r="E649" s="53">
        <v>2981</v>
      </c>
      <c r="F649" s="53">
        <v>2854</v>
      </c>
      <c r="G649" s="53">
        <v>160</v>
      </c>
      <c r="H649" s="53">
        <v>739</v>
      </c>
      <c r="I649" s="53">
        <v>34</v>
      </c>
      <c r="J649" s="53">
        <v>5</v>
      </c>
      <c r="K649" s="53">
        <v>84</v>
      </c>
    </row>
    <row r="650" spans="2:11" x14ac:dyDescent="0.25">
      <c r="B650" s="51">
        <v>1991</v>
      </c>
      <c r="C650" s="117" t="s">
        <v>91</v>
      </c>
      <c r="D650" s="55">
        <v>7633</v>
      </c>
      <c r="E650" s="53">
        <v>3353</v>
      </c>
      <c r="F650" s="53">
        <v>2903</v>
      </c>
      <c r="G650" s="53">
        <v>146</v>
      </c>
      <c r="H650" s="53">
        <v>1106</v>
      </c>
      <c r="I650" s="53">
        <v>24</v>
      </c>
      <c r="J650" s="53">
        <v>0</v>
      </c>
      <c r="K650" s="53">
        <v>101</v>
      </c>
    </row>
    <row r="651" spans="2:11" x14ac:dyDescent="0.25">
      <c r="B651" s="51">
        <v>1991</v>
      </c>
      <c r="C651" s="117" t="s">
        <v>41</v>
      </c>
      <c r="D651" s="55">
        <v>7599</v>
      </c>
      <c r="E651" s="53">
        <v>3305</v>
      </c>
      <c r="F651" s="53">
        <v>2532</v>
      </c>
      <c r="G651" s="53">
        <v>117</v>
      </c>
      <c r="H651" s="53">
        <v>1501</v>
      </c>
      <c r="I651" s="53">
        <v>45</v>
      </c>
      <c r="J651" s="53">
        <v>1</v>
      </c>
      <c r="K651" s="53">
        <v>98</v>
      </c>
    </row>
    <row r="652" spans="2:11" x14ac:dyDescent="0.25">
      <c r="B652" s="51">
        <v>1991</v>
      </c>
      <c r="C652" s="117" t="s">
        <v>92</v>
      </c>
      <c r="D652" s="55">
        <v>6664</v>
      </c>
      <c r="E652" s="53">
        <v>2924</v>
      </c>
      <c r="F652" s="53">
        <v>1897</v>
      </c>
      <c r="G652" s="53">
        <v>97</v>
      </c>
      <c r="H652" s="53">
        <v>1637</v>
      </c>
      <c r="I652" s="53">
        <v>34</v>
      </c>
      <c r="J652" s="53">
        <v>0</v>
      </c>
      <c r="K652" s="53">
        <v>75</v>
      </c>
    </row>
    <row r="653" spans="2:11" x14ac:dyDescent="0.25">
      <c r="B653" s="51">
        <v>1991</v>
      </c>
      <c r="C653" s="117" t="s">
        <v>93</v>
      </c>
      <c r="D653" s="55">
        <v>4536</v>
      </c>
      <c r="E653" s="53">
        <v>2022</v>
      </c>
      <c r="F653" s="53">
        <v>1113</v>
      </c>
      <c r="G653" s="53">
        <v>43</v>
      </c>
      <c r="H653" s="53">
        <v>1284</v>
      </c>
      <c r="I653" s="53">
        <v>26</v>
      </c>
      <c r="J653" s="53">
        <v>1</v>
      </c>
      <c r="K653" s="53">
        <v>47</v>
      </c>
    </row>
    <row r="654" spans="2:11" x14ac:dyDescent="0.25">
      <c r="B654" s="51">
        <v>1991</v>
      </c>
      <c r="C654" s="117" t="s">
        <v>94</v>
      </c>
      <c r="D654" s="55">
        <v>2448</v>
      </c>
      <c r="E654" s="53">
        <v>1050</v>
      </c>
      <c r="F654" s="53">
        <v>492</v>
      </c>
      <c r="G654" s="53">
        <v>22</v>
      </c>
      <c r="H654" s="53">
        <v>831</v>
      </c>
      <c r="I654" s="53">
        <v>20</v>
      </c>
      <c r="J654" s="53">
        <v>1</v>
      </c>
      <c r="K654" s="53">
        <v>32</v>
      </c>
    </row>
    <row r="655" spans="2:11" x14ac:dyDescent="0.25">
      <c r="B655" s="51">
        <v>1991</v>
      </c>
      <c r="C655" s="117" t="s">
        <v>95</v>
      </c>
      <c r="D655" s="55">
        <v>828</v>
      </c>
      <c r="E655" s="53">
        <v>410</v>
      </c>
      <c r="F655" s="53">
        <v>116</v>
      </c>
      <c r="G655" s="53">
        <v>6</v>
      </c>
      <c r="H655" s="53">
        <v>285</v>
      </c>
      <c r="I655" s="53">
        <v>5</v>
      </c>
      <c r="J655" s="53">
        <v>0</v>
      </c>
      <c r="K655" s="53">
        <v>6</v>
      </c>
    </row>
    <row r="656" spans="2:11" x14ac:dyDescent="0.25">
      <c r="B656" s="51">
        <v>1991</v>
      </c>
      <c r="C656" s="118" t="s">
        <v>96</v>
      </c>
      <c r="D656" s="55">
        <v>440</v>
      </c>
      <c r="E656" s="55">
        <v>234</v>
      </c>
      <c r="F656" s="55">
        <v>56</v>
      </c>
      <c r="G656" s="55">
        <v>8</v>
      </c>
      <c r="H656" s="55">
        <v>130</v>
      </c>
      <c r="I656" s="55">
        <v>3</v>
      </c>
      <c r="J656" s="53">
        <v>0</v>
      </c>
      <c r="K656" s="53">
        <v>9</v>
      </c>
    </row>
    <row r="657" spans="2:11" x14ac:dyDescent="0.25">
      <c r="B657" s="50">
        <v>1991</v>
      </c>
      <c r="C657" s="121" t="s">
        <v>62</v>
      </c>
      <c r="D657" s="54">
        <v>122</v>
      </c>
      <c r="E657" s="54">
        <v>72</v>
      </c>
      <c r="F657" s="54">
        <v>7</v>
      </c>
      <c r="G657" s="54">
        <v>0</v>
      </c>
      <c r="H657" s="54">
        <v>0</v>
      </c>
      <c r="I657" s="54">
        <v>1</v>
      </c>
      <c r="J657" s="54">
        <v>0</v>
      </c>
      <c r="K657" s="54">
        <v>42</v>
      </c>
    </row>
    <row r="658" spans="2:11" x14ac:dyDescent="0.25">
      <c r="B658" s="78">
        <v>1992</v>
      </c>
      <c r="C658" s="120" t="s">
        <v>3</v>
      </c>
      <c r="D658" s="78">
        <v>75224</v>
      </c>
      <c r="E658" s="52">
        <v>38284</v>
      </c>
      <c r="F658" s="52">
        <v>24393</v>
      </c>
      <c r="G658" s="52">
        <v>1677</v>
      </c>
      <c r="H658" s="52">
        <v>9161</v>
      </c>
      <c r="I658" s="52">
        <v>464</v>
      </c>
      <c r="J658" s="52">
        <v>17</v>
      </c>
      <c r="K658" s="52">
        <v>1228</v>
      </c>
    </row>
    <row r="659" spans="2:11" x14ac:dyDescent="0.25">
      <c r="B659" s="51">
        <v>1992</v>
      </c>
      <c r="C659" s="117" t="s">
        <v>87</v>
      </c>
      <c r="D659" s="55">
        <v>738</v>
      </c>
      <c r="E659" s="53">
        <v>695</v>
      </c>
      <c r="F659" s="53">
        <v>5</v>
      </c>
      <c r="G659" s="53">
        <v>0</v>
      </c>
      <c r="H659" s="53">
        <v>1</v>
      </c>
      <c r="I659" s="53">
        <v>0</v>
      </c>
      <c r="J659" s="53">
        <v>0</v>
      </c>
      <c r="K659" s="53">
        <v>37</v>
      </c>
    </row>
    <row r="660" spans="2:11" x14ac:dyDescent="0.25">
      <c r="B660" s="51">
        <v>1992</v>
      </c>
      <c r="C660" s="117" t="s">
        <v>54</v>
      </c>
      <c r="D660" s="55">
        <v>2391</v>
      </c>
      <c r="E660" s="53">
        <v>2288</v>
      </c>
      <c r="F660" s="53">
        <v>52</v>
      </c>
      <c r="G660" s="53">
        <v>1</v>
      </c>
      <c r="H660" s="53">
        <v>7</v>
      </c>
      <c r="I660" s="53">
        <v>3</v>
      </c>
      <c r="J660" s="53">
        <v>0</v>
      </c>
      <c r="K660" s="53">
        <v>40</v>
      </c>
    </row>
    <row r="661" spans="2:11" x14ac:dyDescent="0.25">
      <c r="B661" s="51">
        <v>1992</v>
      </c>
      <c r="C661" s="117" t="s">
        <v>88</v>
      </c>
      <c r="D661" s="55">
        <v>3018</v>
      </c>
      <c r="E661" s="53">
        <v>2624</v>
      </c>
      <c r="F661" s="53">
        <v>306</v>
      </c>
      <c r="G661" s="53">
        <v>4</v>
      </c>
      <c r="H661" s="53">
        <v>8</v>
      </c>
      <c r="I661" s="53">
        <v>16</v>
      </c>
      <c r="J661" s="53">
        <v>0</v>
      </c>
      <c r="K661" s="53">
        <v>60</v>
      </c>
    </row>
    <row r="662" spans="2:11" x14ac:dyDescent="0.25">
      <c r="B662" s="51">
        <v>1992</v>
      </c>
      <c r="C662" s="117" t="s">
        <v>69</v>
      </c>
      <c r="D662" s="55">
        <v>2818</v>
      </c>
      <c r="E662" s="53">
        <v>2142</v>
      </c>
      <c r="F662" s="53">
        <v>573</v>
      </c>
      <c r="G662" s="53">
        <v>24</v>
      </c>
      <c r="H662" s="53">
        <v>11</v>
      </c>
      <c r="I662" s="53">
        <v>16</v>
      </c>
      <c r="J662" s="53">
        <v>1</v>
      </c>
      <c r="K662" s="53">
        <v>51</v>
      </c>
    </row>
    <row r="663" spans="2:11" x14ac:dyDescent="0.25">
      <c r="B663" s="51">
        <v>1992</v>
      </c>
      <c r="C663" s="117" t="s">
        <v>57</v>
      </c>
      <c r="D663" s="55">
        <v>2960</v>
      </c>
      <c r="E663" s="53">
        <v>2008</v>
      </c>
      <c r="F663" s="53">
        <v>782</v>
      </c>
      <c r="G663" s="53">
        <v>70</v>
      </c>
      <c r="H663" s="53">
        <v>25</v>
      </c>
      <c r="I663" s="53">
        <v>19</v>
      </c>
      <c r="J663" s="53">
        <v>1</v>
      </c>
      <c r="K663" s="53">
        <v>55</v>
      </c>
    </row>
    <row r="664" spans="2:11" x14ac:dyDescent="0.25">
      <c r="B664" s="51">
        <v>1992</v>
      </c>
      <c r="C664" s="117" t="s">
        <v>58</v>
      </c>
      <c r="D664" s="55">
        <v>2938</v>
      </c>
      <c r="E664" s="53">
        <v>1758</v>
      </c>
      <c r="F664" s="53">
        <v>993</v>
      </c>
      <c r="G664" s="53">
        <v>92</v>
      </c>
      <c r="H664" s="53">
        <v>31</v>
      </c>
      <c r="I664" s="53">
        <v>19</v>
      </c>
      <c r="J664" s="53">
        <v>1</v>
      </c>
      <c r="K664" s="53">
        <v>44</v>
      </c>
    </row>
    <row r="665" spans="2:11" x14ac:dyDescent="0.25">
      <c r="B665" s="51">
        <v>1992</v>
      </c>
      <c r="C665" s="117" t="s">
        <v>59</v>
      </c>
      <c r="D665" s="55">
        <v>3157</v>
      </c>
      <c r="E665" s="53">
        <v>1728</v>
      </c>
      <c r="F665" s="53">
        <v>1186</v>
      </c>
      <c r="G665" s="53">
        <v>123</v>
      </c>
      <c r="H665" s="53">
        <v>47</v>
      </c>
      <c r="I665" s="53">
        <v>19</v>
      </c>
      <c r="J665" s="53">
        <v>0</v>
      </c>
      <c r="K665" s="53">
        <v>54</v>
      </c>
    </row>
    <row r="666" spans="2:11" x14ac:dyDescent="0.25">
      <c r="B666" s="51">
        <v>1992</v>
      </c>
      <c r="C666" s="117" t="s">
        <v>60</v>
      </c>
      <c r="D666" s="55">
        <v>3374</v>
      </c>
      <c r="E666" s="53">
        <v>1768</v>
      </c>
      <c r="F666" s="53">
        <v>1340</v>
      </c>
      <c r="G666" s="53">
        <v>116</v>
      </c>
      <c r="H666" s="53">
        <v>67</v>
      </c>
      <c r="I666" s="53">
        <v>26</v>
      </c>
      <c r="J666" s="53">
        <v>0</v>
      </c>
      <c r="K666" s="53">
        <v>57</v>
      </c>
    </row>
    <row r="667" spans="2:11" x14ac:dyDescent="0.25">
      <c r="B667" s="51">
        <v>1992</v>
      </c>
      <c r="C667" s="117" t="s">
        <v>70</v>
      </c>
      <c r="D667" s="55">
        <v>3945</v>
      </c>
      <c r="E667" s="53">
        <v>1946</v>
      </c>
      <c r="F667" s="53">
        <v>1615</v>
      </c>
      <c r="G667" s="53">
        <v>145</v>
      </c>
      <c r="H667" s="53">
        <v>134</v>
      </c>
      <c r="I667" s="53">
        <v>35</v>
      </c>
      <c r="J667" s="53">
        <v>1</v>
      </c>
      <c r="K667" s="53">
        <v>69</v>
      </c>
    </row>
    <row r="668" spans="2:11" x14ac:dyDescent="0.25">
      <c r="B668" s="51">
        <v>1992</v>
      </c>
      <c r="C668" s="117" t="s">
        <v>71</v>
      </c>
      <c r="D668" s="55">
        <v>5009</v>
      </c>
      <c r="E668" s="53">
        <v>2256</v>
      </c>
      <c r="F668" s="53">
        <v>2198</v>
      </c>
      <c r="G668" s="53">
        <v>177</v>
      </c>
      <c r="H668" s="53">
        <v>265</v>
      </c>
      <c r="I668" s="53">
        <v>32</v>
      </c>
      <c r="J668" s="53">
        <v>1</v>
      </c>
      <c r="K668" s="53">
        <v>80</v>
      </c>
    </row>
    <row r="669" spans="2:11" x14ac:dyDescent="0.25">
      <c r="B669" s="51">
        <v>1992</v>
      </c>
      <c r="C669" s="117" t="s">
        <v>89</v>
      </c>
      <c r="D669" s="55">
        <v>6369</v>
      </c>
      <c r="E669" s="53">
        <v>2766</v>
      </c>
      <c r="F669" s="53">
        <v>2777</v>
      </c>
      <c r="G669" s="53">
        <v>210</v>
      </c>
      <c r="H669" s="53">
        <v>470</v>
      </c>
      <c r="I669" s="53">
        <v>42</v>
      </c>
      <c r="J669" s="53">
        <v>1</v>
      </c>
      <c r="K669" s="53">
        <v>103</v>
      </c>
    </row>
    <row r="670" spans="2:11" x14ac:dyDescent="0.25">
      <c r="B670" s="51">
        <v>1992</v>
      </c>
      <c r="C670" s="117" t="s">
        <v>90</v>
      </c>
      <c r="D670" s="55">
        <v>7287</v>
      </c>
      <c r="E670" s="53">
        <v>3091</v>
      </c>
      <c r="F670" s="53">
        <v>3043</v>
      </c>
      <c r="G670" s="53">
        <v>198</v>
      </c>
      <c r="H670" s="53">
        <v>800</v>
      </c>
      <c r="I670" s="53">
        <v>57</v>
      </c>
      <c r="J670" s="53">
        <v>3</v>
      </c>
      <c r="K670" s="53">
        <v>95</v>
      </c>
    </row>
    <row r="671" spans="2:11" x14ac:dyDescent="0.25">
      <c r="B671" s="51">
        <v>1992</v>
      </c>
      <c r="C671" s="117" t="s">
        <v>91</v>
      </c>
      <c r="D671" s="55">
        <v>7803</v>
      </c>
      <c r="E671" s="53">
        <v>3279</v>
      </c>
      <c r="F671" s="53">
        <v>2976</v>
      </c>
      <c r="G671" s="53">
        <v>172</v>
      </c>
      <c r="H671" s="53">
        <v>1213</v>
      </c>
      <c r="I671" s="53">
        <v>43</v>
      </c>
      <c r="J671" s="53">
        <v>0</v>
      </c>
      <c r="K671" s="53">
        <v>120</v>
      </c>
    </row>
    <row r="672" spans="2:11" x14ac:dyDescent="0.25">
      <c r="B672" s="51">
        <v>1992</v>
      </c>
      <c r="C672" s="117" t="s">
        <v>41</v>
      </c>
      <c r="D672" s="55">
        <v>7741</v>
      </c>
      <c r="E672" s="53">
        <v>3276</v>
      </c>
      <c r="F672" s="53">
        <v>2659</v>
      </c>
      <c r="G672" s="53">
        <v>148</v>
      </c>
      <c r="H672" s="53">
        <v>1522</v>
      </c>
      <c r="I672" s="53">
        <v>42</v>
      </c>
      <c r="J672" s="53">
        <v>3</v>
      </c>
      <c r="K672" s="53">
        <v>91</v>
      </c>
    </row>
    <row r="673" spans="2:11" x14ac:dyDescent="0.25">
      <c r="B673" s="51">
        <v>1992</v>
      </c>
      <c r="C673" s="117" t="s">
        <v>92</v>
      </c>
      <c r="D673" s="55">
        <v>7183</v>
      </c>
      <c r="E673" s="53">
        <v>3000</v>
      </c>
      <c r="F673" s="53">
        <v>2097</v>
      </c>
      <c r="G673" s="53">
        <v>111</v>
      </c>
      <c r="H673" s="53">
        <v>1841</v>
      </c>
      <c r="I673" s="53">
        <v>36</v>
      </c>
      <c r="J673" s="53">
        <v>2</v>
      </c>
      <c r="K673" s="53">
        <v>96</v>
      </c>
    </row>
    <row r="674" spans="2:11" x14ac:dyDescent="0.25">
      <c r="B674" s="51">
        <v>1992</v>
      </c>
      <c r="C674" s="117" t="s">
        <v>93</v>
      </c>
      <c r="D674" s="55">
        <v>4560</v>
      </c>
      <c r="E674" s="53">
        <v>1900</v>
      </c>
      <c r="F674" s="53">
        <v>1121</v>
      </c>
      <c r="G674" s="53">
        <v>47</v>
      </c>
      <c r="H674" s="53">
        <v>1425</v>
      </c>
      <c r="I674" s="53">
        <v>30</v>
      </c>
      <c r="J674" s="53">
        <v>1</v>
      </c>
      <c r="K674" s="53">
        <v>36</v>
      </c>
    </row>
    <row r="675" spans="2:11" x14ac:dyDescent="0.25">
      <c r="B675" s="51">
        <v>1992</v>
      </c>
      <c r="C675" s="117" t="s">
        <v>94</v>
      </c>
      <c r="D675" s="55">
        <v>2608</v>
      </c>
      <c r="E675" s="53">
        <v>1150</v>
      </c>
      <c r="F675" s="53">
        <v>498</v>
      </c>
      <c r="G675" s="53">
        <v>32</v>
      </c>
      <c r="H675" s="53">
        <v>870</v>
      </c>
      <c r="I675" s="53">
        <v>24</v>
      </c>
      <c r="J675" s="53">
        <v>2</v>
      </c>
      <c r="K675" s="53">
        <v>32</v>
      </c>
    </row>
    <row r="676" spans="2:11" x14ac:dyDescent="0.25">
      <c r="B676" s="51">
        <v>1992</v>
      </c>
      <c r="C676" s="117" t="s">
        <v>95</v>
      </c>
      <c r="D676" s="55">
        <v>786</v>
      </c>
      <c r="E676" s="53">
        <v>351</v>
      </c>
      <c r="F676" s="53">
        <v>108</v>
      </c>
      <c r="G676" s="53">
        <v>4</v>
      </c>
      <c r="H676" s="53">
        <v>306</v>
      </c>
      <c r="I676" s="53">
        <v>2</v>
      </c>
      <c r="J676" s="53">
        <v>0</v>
      </c>
      <c r="K676" s="53">
        <v>15</v>
      </c>
    </row>
    <row r="677" spans="2:11" x14ac:dyDescent="0.25">
      <c r="B677" s="51">
        <v>1992</v>
      </c>
      <c r="C677" s="118" t="s">
        <v>96</v>
      </c>
      <c r="D677" s="55">
        <v>388</v>
      </c>
      <c r="E677" s="55">
        <v>193</v>
      </c>
      <c r="F677" s="55">
        <v>58</v>
      </c>
      <c r="G677" s="55">
        <v>3</v>
      </c>
      <c r="H677" s="55">
        <v>115</v>
      </c>
      <c r="I677" s="55">
        <v>3</v>
      </c>
      <c r="J677" s="53">
        <v>0</v>
      </c>
      <c r="K677" s="53">
        <v>16</v>
      </c>
    </row>
    <row r="678" spans="2:11" x14ac:dyDescent="0.25">
      <c r="B678" s="50">
        <v>1992</v>
      </c>
      <c r="C678" s="121" t="s">
        <v>62</v>
      </c>
      <c r="D678" s="54">
        <v>151</v>
      </c>
      <c r="E678" s="54">
        <v>65</v>
      </c>
      <c r="F678" s="54">
        <v>6</v>
      </c>
      <c r="G678" s="54">
        <v>0</v>
      </c>
      <c r="H678" s="54">
        <v>3</v>
      </c>
      <c r="I678" s="54">
        <v>0</v>
      </c>
      <c r="J678" s="54">
        <v>0</v>
      </c>
      <c r="K678" s="54">
        <v>77</v>
      </c>
    </row>
    <row r="679" spans="2:11" x14ac:dyDescent="0.25">
      <c r="B679" s="78">
        <v>1993</v>
      </c>
      <c r="C679" s="120" t="s">
        <v>3</v>
      </c>
      <c r="D679" s="78">
        <v>73813</v>
      </c>
      <c r="E679" s="52">
        <v>38164</v>
      </c>
      <c r="F679" s="52">
        <v>23861</v>
      </c>
      <c r="G679" s="52">
        <v>1659</v>
      </c>
      <c r="H679" s="52">
        <v>8607</v>
      </c>
      <c r="I679" s="52">
        <v>295</v>
      </c>
      <c r="J679" s="52">
        <v>17</v>
      </c>
      <c r="K679" s="52">
        <v>1210</v>
      </c>
    </row>
    <row r="680" spans="2:11" x14ac:dyDescent="0.25">
      <c r="B680" s="51">
        <v>1993</v>
      </c>
      <c r="C680" s="117" t="s">
        <v>87</v>
      </c>
      <c r="D680" s="55">
        <v>677</v>
      </c>
      <c r="E680" s="53">
        <v>627</v>
      </c>
      <c r="F680" s="53">
        <v>5</v>
      </c>
      <c r="G680" s="53">
        <v>1</v>
      </c>
      <c r="H680" s="53">
        <v>1</v>
      </c>
      <c r="I680" s="53">
        <v>0</v>
      </c>
      <c r="J680" s="53">
        <v>0</v>
      </c>
      <c r="K680" s="53">
        <v>43</v>
      </c>
    </row>
    <row r="681" spans="2:11" x14ac:dyDescent="0.25">
      <c r="B681" s="51">
        <v>1993</v>
      </c>
      <c r="C681" s="117" t="s">
        <v>54</v>
      </c>
      <c r="D681" s="55">
        <v>2585</v>
      </c>
      <c r="E681" s="53">
        <v>2466</v>
      </c>
      <c r="F681" s="53">
        <v>57</v>
      </c>
      <c r="G681" s="53">
        <v>0</v>
      </c>
      <c r="H681" s="53">
        <v>6</v>
      </c>
      <c r="I681" s="53">
        <v>7</v>
      </c>
      <c r="J681" s="53">
        <v>0</v>
      </c>
      <c r="K681" s="53">
        <v>49</v>
      </c>
    </row>
    <row r="682" spans="2:11" x14ac:dyDescent="0.25">
      <c r="B682" s="51">
        <v>1993</v>
      </c>
      <c r="C682" s="117" t="s">
        <v>88</v>
      </c>
      <c r="D682" s="55">
        <v>3237</v>
      </c>
      <c r="E682" s="53">
        <v>2819</v>
      </c>
      <c r="F682" s="53">
        <v>341</v>
      </c>
      <c r="G682" s="53">
        <v>6</v>
      </c>
      <c r="H682" s="53">
        <v>7</v>
      </c>
      <c r="I682" s="53">
        <v>13</v>
      </c>
      <c r="J682" s="53">
        <v>2</v>
      </c>
      <c r="K682" s="53">
        <v>49</v>
      </c>
    </row>
    <row r="683" spans="2:11" x14ac:dyDescent="0.25">
      <c r="B683" s="51">
        <v>1993</v>
      </c>
      <c r="C683" s="117" t="s">
        <v>69</v>
      </c>
      <c r="D683" s="55">
        <v>3064</v>
      </c>
      <c r="E683" s="53">
        <v>2359</v>
      </c>
      <c r="F683" s="53">
        <v>610</v>
      </c>
      <c r="G683" s="53">
        <v>24</v>
      </c>
      <c r="H683" s="53">
        <v>13</v>
      </c>
      <c r="I683" s="53">
        <v>14</v>
      </c>
      <c r="J683" s="53">
        <v>0</v>
      </c>
      <c r="K683" s="53">
        <v>44</v>
      </c>
    </row>
    <row r="684" spans="2:11" x14ac:dyDescent="0.25">
      <c r="B684" s="51">
        <v>1993</v>
      </c>
      <c r="C684" s="117" t="s">
        <v>57</v>
      </c>
      <c r="D684" s="55">
        <v>2940</v>
      </c>
      <c r="E684" s="53">
        <v>2022</v>
      </c>
      <c r="F684" s="53">
        <v>765</v>
      </c>
      <c r="G684" s="53">
        <v>59</v>
      </c>
      <c r="H684" s="53">
        <v>19</v>
      </c>
      <c r="I684" s="53">
        <v>15</v>
      </c>
      <c r="J684" s="53">
        <v>1</v>
      </c>
      <c r="K684" s="53">
        <v>59</v>
      </c>
    </row>
    <row r="685" spans="2:11" x14ac:dyDescent="0.25">
      <c r="B685" s="51">
        <v>1993</v>
      </c>
      <c r="C685" s="117" t="s">
        <v>58</v>
      </c>
      <c r="D685" s="55">
        <v>2824</v>
      </c>
      <c r="E685" s="53">
        <v>1793</v>
      </c>
      <c r="F685" s="53">
        <v>840</v>
      </c>
      <c r="G685" s="53">
        <v>96</v>
      </c>
      <c r="H685" s="53">
        <v>25</v>
      </c>
      <c r="I685" s="53">
        <v>12</v>
      </c>
      <c r="J685" s="53">
        <v>1</v>
      </c>
      <c r="K685" s="53">
        <v>57</v>
      </c>
    </row>
    <row r="686" spans="2:11" x14ac:dyDescent="0.25">
      <c r="B686" s="51">
        <v>1993</v>
      </c>
      <c r="C686" s="117" t="s">
        <v>59</v>
      </c>
      <c r="D686" s="55">
        <v>3257</v>
      </c>
      <c r="E686" s="53">
        <v>1839</v>
      </c>
      <c r="F686" s="53">
        <v>1179</v>
      </c>
      <c r="G686" s="53">
        <v>128</v>
      </c>
      <c r="H686" s="53">
        <v>42</v>
      </c>
      <c r="I686" s="53">
        <v>16</v>
      </c>
      <c r="J686" s="53">
        <v>2</v>
      </c>
      <c r="K686" s="53">
        <v>51</v>
      </c>
    </row>
    <row r="687" spans="2:11" x14ac:dyDescent="0.25">
      <c r="B687" s="51">
        <v>1993</v>
      </c>
      <c r="C687" s="117" t="s">
        <v>60</v>
      </c>
      <c r="D687" s="55">
        <v>3249</v>
      </c>
      <c r="E687" s="53">
        <v>1681</v>
      </c>
      <c r="F687" s="53">
        <v>1298</v>
      </c>
      <c r="G687" s="53">
        <v>147</v>
      </c>
      <c r="H687" s="53">
        <v>63</v>
      </c>
      <c r="I687" s="53">
        <v>11</v>
      </c>
      <c r="J687" s="53">
        <v>4</v>
      </c>
      <c r="K687" s="53">
        <v>45</v>
      </c>
    </row>
    <row r="688" spans="2:11" x14ac:dyDescent="0.25">
      <c r="B688" s="51">
        <v>1993</v>
      </c>
      <c r="C688" s="117" t="s">
        <v>70</v>
      </c>
      <c r="D688" s="55">
        <v>3877</v>
      </c>
      <c r="E688" s="53">
        <v>1944</v>
      </c>
      <c r="F688" s="53">
        <v>1557</v>
      </c>
      <c r="G688" s="53">
        <v>178</v>
      </c>
      <c r="H688" s="53">
        <v>128</v>
      </c>
      <c r="I688" s="53">
        <v>14</v>
      </c>
      <c r="J688" s="53">
        <v>1</v>
      </c>
      <c r="K688" s="53">
        <v>55</v>
      </c>
    </row>
    <row r="689" spans="2:11" x14ac:dyDescent="0.25">
      <c r="B689" s="51">
        <v>1993</v>
      </c>
      <c r="C689" s="117" t="s">
        <v>71</v>
      </c>
      <c r="D689" s="55">
        <v>4793</v>
      </c>
      <c r="E689" s="53">
        <v>2228</v>
      </c>
      <c r="F689" s="53">
        <v>2055</v>
      </c>
      <c r="G689" s="53">
        <v>172</v>
      </c>
      <c r="H689" s="53">
        <v>220</v>
      </c>
      <c r="I689" s="53">
        <v>31</v>
      </c>
      <c r="J689" s="53">
        <v>0</v>
      </c>
      <c r="K689" s="53">
        <v>87</v>
      </c>
    </row>
    <row r="690" spans="2:11" x14ac:dyDescent="0.25">
      <c r="B690" s="51">
        <v>1993</v>
      </c>
      <c r="C690" s="117" t="s">
        <v>89</v>
      </c>
      <c r="D690" s="55">
        <v>6268</v>
      </c>
      <c r="E690" s="53">
        <v>2749</v>
      </c>
      <c r="F690" s="53">
        <v>2749</v>
      </c>
      <c r="G690" s="53">
        <v>193</v>
      </c>
      <c r="H690" s="53">
        <v>445</v>
      </c>
      <c r="I690" s="53">
        <v>29</v>
      </c>
      <c r="J690" s="53">
        <v>1</v>
      </c>
      <c r="K690" s="53">
        <v>102</v>
      </c>
    </row>
    <row r="691" spans="2:11" x14ac:dyDescent="0.25">
      <c r="B691" s="51">
        <v>1993</v>
      </c>
      <c r="C691" s="117" t="s">
        <v>90</v>
      </c>
      <c r="D691" s="55">
        <v>7115</v>
      </c>
      <c r="E691" s="53">
        <v>3018</v>
      </c>
      <c r="F691" s="53">
        <v>3025</v>
      </c>
      <c r="G691" s="53">
        <v>174</v>
      </c>
      <c r="H691" s="53">
        <v>768</v>
      </c>
      <c r="I691" s="53">
        <v>25</v>
      </c>
      <c r="J691" s="53">
        <v>3</v>
      </c>
      <c r="K691" s="53">
        <v>102</v>
      </c>
    </row>
    <row r="692" spans="2:11" x14ac:dyDescent="0.25">
      <c r="B692" s="51">
        <v>1993</v>
      </c>
      <c r="C692" s="117" t="s">
        <v>91</v>
      </c>
      <c r="D692" s="55">
        <v>7352</v>
      </c>
      <c r="E692" s="53">
        <v>3162</v>
      </c>
      <c r="F692" s="53">
        <v>2851</v>
      </c>
      <c r="G692" s="53">
        <v>167</v>
      </c>
      <c r="H692" s="53">
        <v>1052</v>
      </c>
      <c r="I692" s="53">
        <v>23</v>
      </c>
      <c r="J692" s="53">
        <v>0</v>
      </c>
      <c r="K692" s="53">
        <v>97</v>
      </c>
    </row>
    <row r="693" spans="2:11" x14ac:dyDescent="0.25">
      <c r="B693" s="51">
        <v>1993</v>
      </c>
      <c r="C693" s="117" t="s">
        <v>41</v>
      </c>
      <c r="D693" s="55">
        <v>7414</v>
      </c>
      <c r="E693" s="53">
        <v>3093</v>
      </c>
      <c r="F693" s="53">
        <v>2589</v>
      </c>
      <c r="G693" s="53">
        <v>131</v>
      </c>
      <c r="H693" s="53">
        <v>1487</v>
      </c>
      <c r="I693" s="53">
        <v>25</v>
      </c>
      <c r="J693" s="53">
        <v>0</v>
      </c>
      <c r="K693" s="53">
        <v>89</v>
      </c>
    </row>
    <row r="694" spans="2:11" x14ac:dyDescent="0.25">
      <c r="B694" s="51">
        <v>1993</v>
      </c>
      <c r="C694" s="117" t="s">
        <v>92</v>
      </c>
      <c r="D694" s="55">
        <v>6939</v>
      </c>
      <c r="E694" s="53">
        <v>2863</v>
      </c>
      <c r="F694" s="53">
        <v>2140</v>
      </c>
      <c r="G694" s="53">
        <v>98</v>
      </c>
      <c r="H694" s="53">
        <v>1707</v>
      </c>
      <c r="I694" s="53">
        <v>35</v>
      </c>
      <c r="J694" s="53">
        <v>0</v>
      </c>
      <c r="K694" s="53">
        <v>96</v>
      </c>
    </row>
    <row r="695" spans="2:11" x14ac:dyDescent="0.25">
      <c r="B695" s="51">
        <v>1993</v>
      </c>
      <c r="C695" s="117" t="s">
        <v>93</v>
      </c>
      <c r="D695" s="55">
        <v>4438</v>
      </c>
      <c r="E695" s="53">
        <v>1844</v>
      </c>
      <c r="F695" s="53">
        <v>1146</v>
      </c>
      <c r="G695" s="53">
        <v>60</v>
      </c>
      <c r="H695" s="53">
        <v>1312</v>
      </c>
      <c r="I695" s="53">
        <v>12</v>
      </c>
      <c r="J695" s="53">
        <v>0</v>
      </c>
      <c r="K695" s="53">
        <v>64</v>
      </c>
    </row>
    <row r="696" spans="2:11" x14ac:dyDescent="0.25">
      <c r="B696" s="51">
        <v>1993</v>
      </c>
      <c r="C696" s="117" t="s">
        <v>94</v>
      </c>
      <c r="D696" s="55">
        <v>2517</v>
      </c>
      <c r="E696" s="53">
        <v>1046</v>
      </c>
      <c r="F696" s="53">
        <v>498</v>
      </c>
      <c r="G696" s="53">
        <v>15</v>
      </c>
      <c r="H696" s="53">
        <v>909</v>
      </c>
      <c r="I696" s="53">
        <v>8</v>
      </c>
      <c r="J696" s="53">
        <v>1</v>
      </c>
      <c r="K696" s="53">
        <v>40</v>
      </c>
    </row>
    <row r="697" spans="2:11" x14ac:dyDescent="0.25">
      <c r="B697" s="51">
        <v>1993</v>
      </c>
      <c r="C697" s="117" t="s">
        <v>95</v>
      </c>
      <c r="D697" s="55">
        <v>729</v>
      </c>
      <c r="E697" s="53">
        <v>325</v>
      </c>
      <c r="F697" s="53">
        <v>104</v>
      </c>
      <c r="G697" s="53">
        <v>6</v>
      </c>
      <c r="H697" s="53">
        <v>275</v>
      </c>
      <c r="I697" s="53">
        <v>3</v>
      </c>
      <c r="J697" s="53">
        <v>0</v>
      </c>
      <c r="K697" s="53">
        <v>16</v>
      </c>
    </row>
    <row r="698" spans="2:11" x14ac:dyDescent="0.25">
      <c r="B698" s="51">
        <v>1993</v>
      </c>
      <c r="C698" s="118" t="s">
        <v>96</v>
      </c>
      <c r="D698" s="55">
        <v>396</v>
      </c>
      <c r="E698" s="55">
        <v>211</v>
      </c>
      <c r="F698" s="55">
        <v>44</v>
      </c>
      <c r="G698" s="55">
        <v>3</v>
      </c>
      <c r="H698" s="55">
        <v>126</v>
      </c>
      <c r="I698" s="55">
        <v>2</v>
      </c>
      <c r="J698" s="53">
        <v>1</v>
      </c>
      <c r="K698" s="53">
        <v>9</v>
      </c>
    </row>
    <row r="699" spans="2:11" x14ac:dyDescent="0.25">
      <c r="B699" s="50">
        <v>1993</v>
      </c>
      <c r="C699" s="121" t="s">
        <v>62</v>
      </c>
      <c r="D699" s="54">
        <v>142</v>
      </c>
      <c r="E699" s="54">
        <v>75</v>
      </c>
      <c r="F699" s="54">
        <v>8</v>
      </c>
      <c r="G699" s="54">
        <v>1</v>
      </c>
      <c r="H699" s="54">
        <v>2</v>
      </c>
      <c r="I699" s="54">
        <v>0</v>
      </c>
      <c r="J699" s="54">
        <v>0</v>
      </c>
      <c r="K699" s="54">
        <v>56</v>
      </c>
    </row>
    <row r="700" spans="2:11" x14ac:dyDescent="0.25">
      <c r="B700" s="78">
        <v>1994</v>
      </c>
      <c r="C700" s="120" t="s">
        <v>3</v>
      </c>
      <c r="D700" s="78">
        <v>80950</v>
      </c>
      <c r="E700" s="52">
        <v>42598</v>
      </c>
      <c r="F700" s="52">
        <v>25996</v>
      </c>
      <c r="G700" s="52">
        <v>1947</v>
      </c>
      <c r="H700" s="52">
        <v>9383</v>
      </c>
      <c r="I700" s="52">
        <v>260</v>
      </c>
      <c r="J700" s="52">
        <v>7</v>
      </c>
      <c r="K700" s="52">
        <v>759</v>
      </c>
    </row>
    <row r="701" spans="2:11" x14ac:dyDescent="0.25">
      <c r="B701" s="51">
        <v>1994</v>
      </c>
      <c r="C701" s="117" t="s">
        <v>87</v>
      </c>
      <c r="D701" s="55">
        <v>720</v>
      </c>
      <c r="E701" s="53">
        <v>684</v>
      </c>
      <c r="F701" s="53">
        <v>4</v>
      </c>
      <c r="G701" s="53">
        <v>0</v>
      </c>
      <c r="H701" s="53">
        <v>1</v>
      </c>
      <c r="I701" s="53">
        <v>0</v>
      </c>
      <c r="J701" s="53">
        <v>0</v>
      </c>
      <c r="K701" s="53">
        <v>31</v>
      </c>
    </row>
    <row r="702" spans="2:11" x14ac:dyDescent="0.25">
      <c r="B702" s="51">
        <v>1994</v>
      </c>
      <c r="C702" s="117" t="s">
        <v>54</v>
      </c>
      <c r="D702" s="55">
        <v>2968</v>
      </c>
      <c r="E702" s="53">
        <v>2857</v>
      </c>
      <c r="F702" s="53">
        <v>61</v>
      </c>
      <c r="G702" s="53">
        <v>0</v>
      </c>
      <c r="H702" s="53">
        <v>3</v>
      </c>
      <c r="I702" s="53">
        <v>2</v>
      </c>
      <c r="J702" s="53">
        <v>0</v>
      </c>
      <c r="K702" s="53">
        <v>45</v>
      </c>
    </row>
    <row r="703" spans="2:11" x14ac:dyDescent="0.25">
      <c r="B703" s="51">
        <v>1994</v>
      </c>
      <c r="C703" s="117" t="s">
        <v>88</v>
      </c>
      <c r="D703" s="55">
        <v>3608</v>
      </c>
      <c r="E703" s="53">
        <v>3210</v>
      </c>
      <c r="F703" s="53">
        <v>344</v>
      </c>
      <c r="G703" s="53">
        <v>3</v>
      </c>
      <c r="H703" s="53">
        <v>8</v>
      </c>
      <c r="I703" s="53">
        <v>7</v>
      </c>
      <c r="J703" s="53">
        <v>0</v>
      </c>
      <c r="K703" s="53">
        <v>36</v>
      </c>
    </row>
    <row r="704" spans="2:11" x14ac:dyDescent="0.25">
      <c r="B704" s="51">
        <v>1994</v>
      </c>
      <c r="C704" s="117" t="s">
        <v>69</v>
      </c>
      <c r="D704" s="55">
        <v>3181</v>
      </c>
      <c r="E704" s="53">
        <v>2470</v>
      </c>
      <c r="F704" s="53">
        <v>634</v>
      </c>
      <c r="G704" s="53">
        <v>27</v>
      </c>
      <c r="H704" s="53">
        <v>8</v>
      </c>
      <c r="I704" s="53">
        <v>9</v>
      </c>
      <c r="J704" s="53">
        <v>0</v>
      </c>
      <c r="K704" s="53">
        <v>33</v>
      </c>
    </row>
    <row r="705" spans="2:11" x14ac:dyDescent="0.25">
      <c r="B705" s="51">
        <v>1994</v>
      </c>
      <c r="C705" s="117" t="s">
        <v>57</v>
      </c>
      <c r="D705" s="55">
        <v>4104</v>
      </c>
      <c r="E705" s="53">
        <v>3204</v>
      </c>
      <c r="F705" s="53">
        <v>785</v>
      </c>
      <c r="G705" s="53">
        <v>57</v>
      </c>
      <c r="H705" s="53">
        <v>12</v>
      </c>
      <c r="I705" s="53">
        <v>14</v>
      </c>
      <c r="J705" s="53">
        <v>0</v>
      </c>
      <c r="K705" s="53">
        <v>32</v>
      </c>
    </row>
    <row r="706" spans="2:11" x14ac:dyDescent="0.25">
      <c r="B706" s="51">
        <v>1994</v>
      </c>
      <c r="C706" s="117" t="s">
        <v>58</v>
      </c>
      <c r="D706" s="55">
        <v>3187</v>
      </c>
      <c r="E706" s="53">
        <v>1990</v>
      </c>
      <c r="F706" s="53">
        <v>1028</v>
      </c>
      <c r="G706" s="53">
        <v>105</v>
      </c>
      <c r="H706" s="53">
        <v>25</v>
      </c>
      <c r="I706" s="53">
        <v>11</v>
      </c>
      <c r="J706" s="53">
        <v>0</v>
      </c>
      <c r="K706" s="53">
        <v>28</v>
      </c>
    </row>
    <row r="707" spans="2:11" x14ac:dyDescent="0.25">
      <c r="B707" s="51">
        <v>1994</v>
      </c>
      <c r="C707" s="117" t="s">
        <v>59</v>
      </c>
      <c r="D707" s="55">
        <v>3444</v>
      </c>
      <c r="E707" s="53">
        <v>1971</v>
      </c>
      <c r="F707" s="53">
        <v>1252</v>
      </c>
      <c r="G707" s="53">
        <v>143</v>
      </c>
      <c r="H707" s="53">
        <v>43</v>
      </c>
      <c r="I707" s="53">
        <v>8</v>
      </c>
      <c r="J707" s="53">
        <v>1</v>
      </c>
      <c r="K707" s="53">
        <v>26</v>
      </c>
    </row>
    <row r="708" spans="2:11" x14ac:dyDescent="0.25">
      <c r="B708" s="51">
        <v>1994</v>
      </c>
      <c r="C708" s="117" t="s">
        <v>60</v>
      </c>
      <c r="D708" s="55">
        <v>3586</v>
      </c>
      <c r="E708" s="53">
        <v>1819</v>
      </c>
      <c r="F708" s="53">
        <v>1481</v>
      </c>
      <c r="G708" s="53">
        <v>169</v>
      </c>
      <c r="H708" s="53">
        <v>71</v>
      </c>
      <c r="I708" s="53">
        <v>12</v>
      </c>
      <c r="J708" s="53">
        <v>0</v>
      </c>
      <c r="K708" s="53">
        <v>34</v>
      </c>
    </row>
    <row r="709" spans="2:11" x14ac:dyDescent="0.25">
      <c r="B709" s="51">
        <v>1994</v>
      </c>
      <c r="C709" s="117" t="s">
        <v>70</v>
      </c>
      <c r="D709" s="55">
        <v>4170</v>
      </c>
      <c r="E709" s="53">
        <v>2055</v>
      </c>
      <c r="F709" s="53">
        <v>1787</v>
      </c>
      <c r="G709" s="53">
        <v>166</v>
      </c>
      <c r="H709" s="53">
        <v>115</v>
      </c>
      <c r="I709" s="53">
        <v>13</v>
      </c>
      <c r="J709" s="53">
        <v>0</v>
      </c>
      <c r="K709" s="53">
        <v>34</v>
      </c>
    </row>
    <row r="710" spans="2:11" x14ac:dyDescent="0.25">
      <c r="B710" s="51">
        <v>1994</v>
      </c>
      <c r="C710" s="117" t="s">
        <v>71</v>
      </c>
      <c r="D710" s="55">
        <v>5099</v>
      </c>
      <c r="E710" s="53">
        <v>2383</v>
      </c>
      <c r="F710" s="53">
        <v>2183</v>
      </c>
      <c r="G710" s="53">
        <v>215</v>
      </c>
      <c r="H710" s="53">
        <v>253</v>
      </c>
      <c r="I710" s="53">
        <v>18</v>
      </c>
      <c r="J710" s="53">
        <v>0</v>
      </c>
      <c r="K710" s="53">
        <v>47</v>
      </c>
    </row>
    <row r="711" spans="2:11" x14ac:dyDescent="0.25">
      <c r="B711" s="51">
        <v>1994</v>
      </c>
      <c r="C711" s="117" t="s">
        <v>89</v>
      </c>
      <c r="D711" s="55">
        <v>6603</v>
      </c>
      <c r="E711" s="53">
        <v>2962</v>
      </c>
      <c r="F711" s="53">
        <v>2857</v>
      </c>
      <c r="G711" s="53">
        <v>231</v>
      </c>
      <c r="H711" s="53">
        <v>482</v>
      </c>
      <c r="I711" s="53">
        <v>19</v>
      </c>
      <c r="J711" s="53">
        <v>0</v>
      </c>
      <c r="K711" s="53">
        <v>52</v>
      </c>
    </row>
    <row r="712" spans="2:11" x14ac:dyDescent="0.25">
      <c r="B712" s="51">
        <v>1994</v>
      </c>
      <c r="C712" s="117" t="s">
        <v>90</v>
      </c>
      <c r="D712" s="55">
        <v>7742</v>
      </c>
      <c r="E712" s="53">
        <v>3266</v>
      </c>
      <c r="F712" s="53">
        <v>3343</v>
      </c>
      <c r="G712" s="53">
        <v>230</v>
      </c>
      <c r="H712" s="53">
        <v>824</v>
      </c>
      <c r="I712" s="53">
        <v>22</v>
      </c>
      <c r="J712" s="53">
        <v>2</v>
      </c>
      <c r="K712" s="53">
        <v>55</v>
      </c>
    </row>
    <row r="713" spans="2:11" x14ac:dyDescent="0.25">
      <c r="B713" s="51">
        <v>1994</v>
      </c>
      <c r="C713" s="117" t="s">
        <v>91</v>
      </c>
      <c r="D713" s="55">
        <v>8027</v>
      </c>
      <c r="E713" s="53">
        <v>3327</v>
      </c>
      <c r="F713" s="53">
        <v>3208</v>
      </c>
      <c r="G713" s="53">
        <v>209</v>
      </c>
      <c r="H713" s="53">
        <v>1179</v>
      </c>
      <c r="I713" s="53">
        <v>26</v>
      </c>
      <c r="J713" s="53">
        <v>1</v>
      </c>
      <c r="K713" s="53">
        <v>77</v>
      </c>
    </row>
    <row r="714" spans="2:11" x14ac:dyDescent="0.25">
      <c r="B714" s="51">
        <v>1994</v>
      </c>
      <c r="C714" s="117" t="s">
        <v>41</v>
      </c>
      <c r="D714" s="55">
        <v>7862</v>
      </c>
      <c r="E714" s="53">
        <v>3214</v>
      </c>
      <c r="F714" s="53">
        <v>2762</v>
      </c>
      <c r="G714" s="53">
        <v>160</v>
      </c>
      <c r="H714" s="53">
        <v>1610</v>
      </c>
      <c r="I714" s="53">
        <v>32</v>
      </c>
      <c r="J714" s="53">
        <v>1</v>
      </c>
      <c r="K714" s="53">
        <v>83</v>
      </c>
    </row>
    <row r="715" spans="2:11" x14ac:dyDescent="0.25">
      <c r="B715" s="51">
        <v>1994</v>
      </c>
      <c r="C715" s="117" t="s">
        <v>92</v>
      </c>
      <c r="D715" s="55">
        <v>7631</v>
      </c>
      <c r="E715" s="53">
        <v>3191</v>
      </c>
      <c r="F715" s="53">
        <v>2267</v>
      </c>
      <c r="G715" s="53">
        <v>124</v>
      </c>
      <c r="H715" s="53">
        <v>1948</v>
      </c>
      <c r="I715" s="53">
        <v>36</v>
      </c>
      <c r="J715" s="53">
        <v>1</v>
      </c>
      <c r="K715" s="53">
        <v>64</v>
      </c>
    </row>
    <row r="716" spans="2:11" x14ac:dyDescent="0.25">
      <c r="B716" s="51">
        <v>1994</v>
      </c>
      <c r="C716" s="117" t="s">
        <v>93</v>
      </c>
      <c r="D716" s="55">
        <v>4827</v>
      </c>
      <c r="E716" s="53">
        <v>2024</v>
      </c>
      <c r="F716" s="53">
        <v>1229</v>
      </c>
      <c r="G716" s="53">
        <v>69</v>
      </c>
      <c r="H716" s="53">
        <v>1446</v>
      </c>
      <c r="I716" s="53">
        <v>14</v>
      </c>
      <c r="J716" s="53">
        <v>1</v>
      </c>
      <c r="K716" s="53">
        <v>44</v>
      </c>
    </row>
    <row r="717" spans="2:11" x14ac:dyDescent="0.25">
      <c r="B717" s="51">
        <v>1994</v>
      </c>
      <c r="C717" s="117" t="s">
        <v>94</v>
      </c>
      <c r="D717" s="55">
        <v>2865</v>
      </c>
      <c r="E717" s="53">
        <v>1225</v>
      </c>
      <c r="F717" s="53">
        <v>565</v>
      </c>
      <c r="G717" s="53">
        <v>32</v>
      </c>
      <c r="H717" s="53">
        <v>1012</v>
      </c>
      <c r="I717" s="53">
        <v>8</v>
      </c>
      <c r="J717" s="53">
        <v>0</v>
      </c>
      <c r="K717" s="53">
        <v>23</v>
      </c>
    </row>
    <row r="718" spans="2:11" x14ac:dyDescent="0.25">
      <c r="B718" s="51">
        <v>1994</v>
      </c>
      <c r="C718" s="117" t="s">
        <v>95</v>
      </c>
      <c r="D718" s="55">
        <v>764</v>
      </c>
      <c r="E718" s="53">
        <v>355</v>
      </c>
      <c r="F718" s="53">
        <v>149</v>
      </c>
      <c r="G718" s="53">
        <v>3</v>
      </c>
      <c r="H718" s="53">
        <v>241</v>
      </c>
      <c r="I718" s="53">
        <v>8</v>
      </c>
      <c r="J718" s="53">
        <v>0</v>
      </c>
      <c r="K718" s="53">
        <v>8</v>
      </c>
    </row>
    <row r="719" spans="2:11" x14ac:dyDescent="0.25">
      <c r="B719" s="51">
        <v>1994</v>
      </c>
      <c r="C719" s="118" t="s">
        <v>96</v>
      </c>
      <c r="D719" s="55">
        <v>332</v>
      </c>
      <c r="E719" s="55">
        <v>194</v>
      </c>
      <c r="F719" s="55">
        <v>40</v>
      </c>
      <c r="G719" s="55">
        <v>3</v>
      </c>
      <c r="H719" s="55">
        <v>93</v>
      </c>
      <c r="I719" s="55">
        <v>1</v>
      </c>
      <c r="J719" s="53">
        <v>0</v>
      </c>
      <c r="K719" s="53">
        <v>1</v>
      </c>
    </row>
    <row r="720" spans="2:11" x14ac:dyDescent="0.25">
      <c r="B720" s="50">
        <v>1994</v>
      </c>
      <c r="C720" s="121" t="s">
        <v>62</v>
      </c>
      <c r="D720" s="54">
        <v>230</v>
      </c>
      <c r="E720" s="54">
        <v>197</v>
      </c>
      <c r="F720" s="54">
        <v>17</v>
      </c>
      <c r="G720" s="54">
        <v>1</v>
      </c>
      <c r="H720" s="54">
        <v>9</v>
      </c>
      <c r="I720" s="54">
        <v>0</v>
      </c>
      <c r="J720" s="54">
        <v>0</v>
      </c>
      <c r="K720" s="54">
        <v>6</v>
      </c>
    </row>
    <row r="721" spans="2:11" x14ac:dyDescent="0.25">
      <c r="B721" s="78">
        <v>1995</v>
      </c>
      <c r="C721" s="120" t="s">
        <v>3</v>
      </c>
      <c r="D721" s="78">
        <v>77852</v>
      </c>
      <c r="E721" s="52">
        <v>39827</v>
      </c>
      <c r="F721" s="52">
        <v>25316</v>
      </c>
      <c r="G721" s="52">
        <v>1877</v>
      </c>
      <c r="H721" s="52">
        <v>9460</v>
      </c>
      <c r="I721" s="52">
        <v>278</v>
      </c>
      <c r="J721" s="52">
        <v>17</v>
      </c>
      <c r="K721" s="52">
        <v>1077</v>
      </c>
    </row>
    <row r="722" spans="2:11" x14ac:dyDescent="0.25">
      <c r="B722" s="51">
        <v>1995</v>
      </c>
      <c r="C722" s="117" t="s">
        <v>87</v>
      </c>
      <c r="D722" s="55">
        <v>669</v>
      </c>
      <c r="E722" s="53">
        <v>638</v>
      </c>
      <c r="F722" s="53">
        <v>2</v>
      </c>
      <c r="G722" s="53">
        <v>0</v>
      </c>
      <c r="H722" s="53">
        <v>1</v>
      </c>
      <c r="I722" s="53">
        <v>0</v>
      </c>
      <c r="J722" s="53">
        <v>0</v>
      </c>
      <c r="K722" s="53">
        <v>28</v>
      </c>
    </row>
    <row r="723" spans="2:11" x14ac:dyDescent="0.25">
      <c r="B723" s="51">
        <v>1995</v>
      </c>
      <c r="C723" s="117" t="s">
        <v>54</v>
      </c>
      <c r="D723" s="55">
        <v>2690</v>
      </c>
      <c r="E723" s="53">
        <v>2590</v>
      </c>
      <c r="F723" s="53">
        <v>37</v>
      </c>
      <c r="G723" s="53">
        <v>4</v>
      </c>
      <c r="H723" s="53">
        <v>7</v>
      </c>
      <c r="I723" s="53">
        <v>3</v>
      </c>
      <c r="J723" s="53">
        <v>1</v>
      </c>
      <c r="K723" s="53">
        <v>48</v>
      </c>
    </row>
    <row r="724" spans="2:11" x14ac:dyDescent="0.25">
      <c r="B724" s="51">
        <v>1995</v>
      </c>
      <c r="C724" s="117" t="s">
        <v>88</v>
      </c>
      <c r="D724" s="55">
        <v>3291</v>
      </c>
      <c r="E724" s="53">
        <v>2897</v>
      </c>
      <c r="F724" s="53">
        <v>313</v>
      </c>
      <c r="G724" s="53">
        <v>8</v>
      </c>
      <c r="H724" s="53">
        <v>18</v>
      </c>
      <c r="I724" s="53">
        <v>5</v>
      </c>
      <c r="J724" s="53">
        <v>1</v>
      </c>
      <c r="K724" s="53">
        <v>49</v>
      </c>
    </row>
    <row r="725" spans="2:11" x14ac:dyDescent="0.25">
      <c r="B725" s="51">
        <v>1995</v>
      </c>
      <c r="C725" s="117" t="s">
        <v>69</v>
      </c>
      <c r="D725" s="55">
        <v>2976</v>
      </c>
      <c r="E725" s="53">
        <v>2262</v>
      </c>
      <c r="F725" s="53">
        <v>621</v>
      </c>
      <c r="G725" s="53">
        <v>19</v>
      </c>
      <c r="H725" s="53">
        <v>16</v>
      </c>
      <c r="I725" s="53">
        <v>14</v>
      </c>
      <c r="J725" s="53">
        <v>1</v>
      </c>
      <c r="K725" s="53">
        <v>43</v>
      </c>
    </row>
    <row r="726" spans="2:11" x14ac:dyDescent="0.25">
      <c r="B726" s="51">
        <v>1995</v>
      </c>
      <c r="C726" s="117" t="s">
        <v>57</v>
      </c>
      <c r="D726" s="55">
        <v>2997</v>
      </c>
      <c r="E726" s="53">
        <v>2078</v>
      </c>
      <c r="F726" s="53">
        <v>791</v>
      </c>
      <c r="G726" s="53">
        <v>52</v>
      </c>
      <c r="H726" s="53">
        <v>18</v>
      </c>
      <c r="I726" s="53">
        <v>13</v>
      </c>
      <c r="J726" s="53">
        <v>0</v>
      </c>
      <c r="K726" s="53">
        <v>45</v>
      </c>
    </row>
    <row r="727" spans="2:11" x14ac:dyDescent="0.25">
      <c r="B727" s="51">
        <v>1995</v>
      </c>
      <c r="C727" s="117" t="s">
        <v>58</v>
      </c>
      <c r="D727" s="55">
        <v>3067</v>
      </c>
      <c r="E727" s="53">
        <v>1944</v>
      </c>
      <c r="F727" s="53">
        <v>913</v>
      </c>
      <c r="G727" s="53">
        <v>104</v>
      </c>
      <c r="H727" s="53">
        <v>28</v>
      </c>
      <c r="I727" s="53">
        <v>20</v>
      </c>
      <c r="J727" s="53">
        <v>0</v>
      </c>
      <c r="K727" s="53">
        <v>58</v>
      </c>
    </row>
    <row r="728" spans="2:11" x14ac:dyDescent="0.25">
      <c r="B728" s="51">
        <v>1995</v>
      </c>
      <c r="C728" s="117" t="s">
        <v>59</v>
      </c>
      <c r="D728" s="55">
        <v>3325</v>
      </c>
      <c r="E728" s="53">
        <v>1890</v>
      </c>
      <c r="F728" s="53">
        <v>1200</v>
      </c>
      <c r="G728" s="53">
        <v>140</v>
      </c>
      <c r="H728" s="53">
        <v>48</v>
      </c>
      <c r="I728" s="53">
        <v>11</v>
      </c>
      <c r="J728" s="53">
        <v>1</v>
      </c>
      <c r="K728" s="53">
        <v>35</v>
      </c>
    </row>
    <row r="729" spans="2:11" x14ac:dyDescent="0.25">
      <c r="B729" s="51">
        <v>1995</v>
      </c>
      <c r="C729" s="117" t="s">
        <v>60</v>
      </c>
      <c r="D729" s="55">
        <v>3525</v>
      </c>
      <c r="E729" s="53">
        <v>1783</v>
      </c>
      <c r="F729" s="53">
        <v>1448</v>
      </c>
      <c r="G729" s="53">
        <v>156</v>
      </c>
      <c r="H729" s="53">
        <v>76</v>
      </c>
      <c r="I729" s="53">
        <v>15</v>
      </c>
      <c r="J729" s="53">
        <v>1</v>
      </c>
      <c r="K729" s="53">
        <v>46</v>
      </c>
    </row>
    <row r="730" spans="2:11" x14ac:dyDescent="0.25">
      <c r="B730" s="51">
        <v>1995</v>
      </c>
      <c r="C730" s="117" t="s">
        <v>70</v>
      </c>
      <c r="D730" s="55">
        <v>3949</v>
      </c>
      <c r="E730" s="53">
        <v>1897</v>
      </c>
      <c r="F730" s="53">
        <v>1696</v>
      </c>
      <c r="G730" s="53">
        <v>196</v>
      </c>
      <c r="H730" s="53">
        <v>104</v>
      </c>
      <c r="I730" s="53">
        <v>13</v>
      </c>
      <c r="J730" s="53">
        <v>1</v>
      </c>
      <c r="K730" s="53">
        <v>42</v>
      </c>
    </row>
    <row r="731" spans="2:11" x14ac:dyDescent="0.25">
      <c r="B731" s="51">
        <v>1995</v>
      </c>
      <c r="C731" s="117" t="s">
        <v>71</v>
      </c>
      <c r="D731" s="55">
        <v>4994</v>
      </c>
      <c r="E731" s="53">
        <v>2309</v>
      </c>
      <c r="F731" s="53">
        <v>2175</v>
      </c>
      <c r="G731" s="53">
        <v>188</v>
      </c>
      <c r="H731" s="53">
        <v>234</v>
      </c>
      <c r="I731" s="53">
        <v>21</v>
      </c>
      <c r="J731" s="53">
        <v>3</v>
      </c>
      <c r="K731" s="53">
        <v>64</v>
      </c>
    </row>
    <row r="732" spans="2:11" x14ac:dyDescent="0.25">
      <c r="B732" s="51">
        <v>1995</v>
      </c>
      <c r="C732" s="117" t="s">
        <v>89</v>
      </c>
      <c r="D732" s="55">
        <v>6173</v>
      </c>
      <c r="E732" s="53">
        <v>2734</v>
      </c>
      <c r="F732" s="53">
        <v>2680</v>
      </c>
      <c r="G732" s="53">
        <v>218</v>
      </c>
      <c r="H732" s="53">
        <v>441</v>
      </c>
      <c r="I732" s="53">
        <v>27</v>
      </c>
      <c r="J732" s="53">
        <v>1</v>
      </c>
      <c r="K732" s="53">
        <v>72</v>
      </c>
    </row>
    <row r="733" spans="2:11" x14ac:dyDescent="0.25">
      <c r="B733" s="51">
        <v>1995</v>
      </c>
      <c r="C733" s="117" t="s">
        <v>90</v>
      </c>
      <c r="D733" s="55">
        <v>7379</v>
      </c>
      <c r="E733" s="53">
        <v>3046</v>
      </c>
      <c r="F733" s="53">
        <v>3199</v>
      </c>
      <c r="G733" s="53">
        <v>209</v>
      </c>
      <c r="H733" s="53">
        <v>802</v>
      </c>
      <c r="I733" s="53">
        <v>28</v>
      </c>
      <c r="J733" s="53">
        <v>1</v>
      </c>
      <c r="K733" s="53">
        <v>94</v>
      </c>
    </row>
    <row r="734" spans="2:11" x14ac:dyDescent="0.25">
      <c r="B734" s="51">
        <v>1995</v>
      </c>
      <c r="C734" s="117" t="s">
        <v>91</v>
      </c>
      <c r="D734" s="55">
        <v>7745</v>
      </c>
      <c r="E734" s="53">
        <v>3189</v>
      </c>
      <c r="F734" s="53">
        <v>3109</v>
      </c>
      <c r="G734" s="53">
        <v>185</v>
      </c>
      <c r="H734" s="53">
        <v>1142</v>
      </c>
      <c r="I734" s="53">
        <v>23</v>
      </c>
      <c r="J734" s="53">
        <v>4</v>
      </c>
      <c r="K734" s="53">
        <v>93</v>
      </c>
    </row>
    <row r="735" spans="2:11" x14ac:dyDescent="0.25">
      <c r="B735" s="51">
        <v>1995</v>
      </c>
      <c r="C735" s="117" t="s">
        <v>41</v>
      </c>
      <c r="D735" s="55">
        <v>7906</v>
      </c>
      <c r="E735" s="53">
        <v>3348</v>
      </c>
      <c r="F735" s="53">
        <v>2762</v>
      </c>
      <c r="G735" s="53">
        <v>166</v>
      </c>
      <c r="H735" s="53">
        <v>1507</v>
      </c>
      <c r="I735" s="53">
        <v>22</v>
      </c>
      <c r="J735" s="53">
        <v>1</v>
      </c>
      <c r="K735" s="53">
        <v>100</v>
      </c>
    </row>
    <row r="736" spans="2:11" x14ac:dyDescent="0.25">
      <c r="B736" s="51">
        <v>1995</v>
      </c>
      <c r="C736" s="117" t="s">
        <v>92</v>
      </c>
      <c r="D736" s="55">
        <v>7644</v>
      </c>
      <c r="E736" s="53">
        <v>3089</v>
      </c>
      <c r="F736" s="53">
        <v>2315</v>
      </c>
      <c r="G736" s="53">
        <v>119</v>
      </c>
      <c r="H736" s="53">
        <v>1965</v>
      </c>
      <c r="I736" s="53">
        <v>28</v>
      </c>
      <c r="J736" s="53">
        <v>0</v>
      </c>
      <c r="K736" s="53">
        <v>128</v>
      </c>
    </row>
    <row r="737" spans="2:11" x14ac:dyDescent="0.25">
      <c r="B737" s="51">
        <v>1995</v>
      </c>
      <c r="C737" s="117" t="s">
        <v>93</v>
      </c>
      <c r="D737" s="55">
        <v>5155</v>
      </c>
      <c r="E737" s="53">
        <v>2124</v>
      </c>
      <c r="F737" s="53">
        <v>1282</v>
      </c>
      <c r="G737" s="53">
        <v>72</v>
      </c>
      <c r="H737" s="53">
        <v>1600</v>
      </c>
      <c r="I737" s="53">
        <v>15</v>
      </c>
      <c r="J737" s="53">
        <v>1</v>
      </c>
      <c r="K737" s="53">
        <v>61</v>
      </c>
    </row>
    <row r="738" spans="2:11" x14ac:dyDescent="0.25">
      <c r="B738" s="51">
        <v>1995</v>
      </c>
      <c r="C738" s="117" t="s">
        <v>94</v>
      </c>
      <c r="D738" s="55">
        <v>2866</v>
      </c>
      <c r="E738" s="53">
        <v>1210</v>
      </c>
      <c r="F738" s="53">
        <v>573</v>
      </c>
      <c r="G738" s="53">
        <v>26</v>
      </c>
      <c r="H738" s="53">
        <v>1005</v>
      </c>
      <c r="I738" s="53">
        <v>13</v>
      </c>
      <c r="J738" s="53">
        <v>0</v>
      </c>
      <c r="K738" s="53">
        <v>39</v>
      </c>
    </row>
    <row r="739" spans="2:11" x14ac:dyDescent="0.25">
      <c r="B739" s="51">
        <v>1995</v>
      </c>
      <c r="C739" s="117" t="s">
        <v>95</v>
      </c>
      <c r="D739" s="55">
        <v>871</v>
      </c>
      <c r="E739" s="53">
        <v>388</v>
      </c>
      <c r="F739" s="53">
        <v>144</v>
      </c>
      <c r="G739" s="53">
        <v>9</v>
      </c>
      <c r="H739" s="53">
        <v>314</v>
      </c>
      <c r="I739" s="53">
        <v>4</v>
      </c>
      <c r="J739" s="53">
        <v>0</v>
      </c>
      <c r="K739" s="53">
        <v>12</v>
      </c>
    </row>
    <row r="740" spans="2:11" x14ac:dyDescent="0.25">
      <c r="B740" s="51">
        <v>1995</v>
      </c>
      <c r="C740" s="118" t="s">
        <v>96</v>
      </c>
      <c r="D740" s="55">
        <v>361</v>
      </c>
      <c r="E740" s="55">
        <v>185</v>
      </c>
      <c r="F740" s="55">
        <v>39</v>
      </c>
      <c r="G740" s="55">
        <v>4</v>
      </c>
      <c r="H740" s="55">
        <v>125</v>
      </c>
      <c r="I740" s="55">
        <v>2</v>
      </c>
      <c r="J740" s="53">
        <v>0</v>
      </c>
      <c r="K740" s="53">
        <v>6</v>
      </c>
    </row>
    <row r="741" spans="2:11" x14ac:dyDescent="0.25">
      <c r="B741" s="50">
        <v>1995</v>
      </c>
      <c r="C741" s="121" t="s">
        <v>62</v>
      </c>
      <c r="D741" s="54">
        <v>269</v>
      </c>
      <c r="E741" s="54">
        <v>226</v>
      </c>
      <c r="F741" s="54">
        <v>17</v>
      </c>
      <c r="G741" s="54">
        <v>2</v>
      </c>
      <c r="H741" s="54">
        <v>9</v>
      </c>
      <c r="I741" s="54">
        <v>1</v>
      </c>
      <c r="J741" s="54">
        <v>0</v>
      </c>
      <c r="K741" s="54">
        <v>14</v>
      </c>
    </row>
    <row r="742" spans="2:11" x14ac:dyDescent="0.25">
      <c r="B742" s="78">
        <v>1996</v>
      </c>
      <c r="C742" s="120" t="s">
        <v>3</v>
      </c>
      <c r="D742" s="78">
        <v>79330</v>
      </c>
      <c r="E742" s="52">
        <v>40689</v>
      </c>
      <c r="F742" s="52">
        <v>25485</v>
      </c>
      <c r="G742" s="52">
        <v>2060</v>
      </c>
      <c r="H742" s="52">
        <v>8993</v>
      </c>
      <c r="I742" s="52">
        <v>368</v>
      </c>
      <c r="J742" s="52">
        <v>25</v>
      </c>
      <c r="K742" s="52">
        <v>1710</v>
      </c>
    </row>
    <row r="743" spans="2:11" x14ac:dyDescent="0.25">
      <c r="B743" s="51">
        <v>1996</v>
      </c>
      <c r="C743" s="117" t="s">
        <v>87</v>
      </c>
      <c r="D743" s="55">
        <v>656</v>
      </c>
      <c r="E743" s="53">
        <v>616</v>
      </c>
      <c r="F743" s="53">
        <v>5</v>
      </c>
      <c r="G743" s="53">
        <v>1</v>
      </c>
      <c r="H743" s="53">
        <v>1</v>
      </c>
      <c r="I743" s="53">
        <v>0</v>
      </c>
      <c r="J743" s="53">
        <v>0</v>
      </c>
      <c r="K743" s="53">
        <v>33</v>
      </c>
    </row>
    <row r="744" spans="2:11" x14ac:dyDescent="0.25">
      <c r="B744" s="51">
        <v>1996</v>
      </c>
      <c r="C744" s="117" t="s">
        <v>54</v>
      </c>
      <c r="D744" s="55">
        <v>2692</v>
      </c>
      <c r="E744" s="53">
        <v>2574</v>
      </c>
      <c r="F744" s="53">
        <v>45</v>
      </c>
      <c r="G744" s="53">
        <v>2</v>
      </c>
      <c r="H744" s="53">
        <v>10</v>
      </c>
      <c r="I744" s="53">
        <v>5</v>
      </c>
      <c r="J744" s="53">
        <v>0</v>
      </c>
      <c r="K744" s="53">
        <v>56</v>
      </c>
    </row>
    <row r="745" spans="2:11" x14ac:dyDescent="0.25">
      <c r="B745" s="51">
        <v>1996</v>
      </c>
      <c r="C745" s="117" t="s">
        <v>88</v>
      </c>
      <c r="D745" s="55">
        <v>3137</v>
      </c>
      <c r="E745" s="53">
        <v>2777</v>
      </c>
      <c r="F745" s="53">
        <v>267</v>
      </c>
      <c r="G745" s="53">
        <v>3</v>
      </c>
      <c r="H745" s="53">
        <v>20</v>
      </c>
      <c r="I745" s="53">
        <v>10</v>
      </c>
      <c r="J745" s="53">
        <v>0</v>
      </c>
      <c r="K745" s="53">
        <v>60</v>
      </c>
    </row>
    <row r="746" spans="2:11" x14ac:dyDescent="0.25">
      <c r="B746" s="51">
        <v>1996</v>
      </c>
      <c r="C746" s="117" t="s">
        <v>69</v>
      </c>
      <c r="D746" s="55">
        <v>2964</v>
      </c>
      <c r="E746" s="53">
        <v>2330</v>
      </c>
      <c r="F746" s="53">
        <v>504</v>
      </c>
      <c r="G746" s="53">
        <v>27</v>
      </c>
      <c r="H746" s="53">
        <v>17</v>
      </c>
      <c r="I746" s="53">
        <v>26</v>
      </c>
      <c r="J746" s="53">
        <v>1</v>
      </c>
      <c r="K746" s="53">
        <v>59</v>
      </c>
    </row>
    <row r="747" spans="2:11" x14ac:dyDescent="0.25">
      <c r="B747" s="51">
        <v>1996</v>
      </c>
      <c r="C747" s="117" t="s">
        <v>57</v>
      </c>
      <c r="D747" s="55">
        <v>2879</v>
      </c>
      <c r="E747" s="53">
        <v>1995</v>
      </c>
      <c r="F747" s="53">
        <v>715</v>
      </c>
      <c r="G747" s="53">
        <v>55</v>
      </c>
      <c r="H747" s="53">
        <v>17</v>
      </c>
      <c r="I747" s="53">
        <v>21</v>
      </c>
      <c r="J747" s="53">
        <v>0</v>
      </c>
      <c r="K747" s="53">
        <v>76</v>
      </c>
    </row>
    <row r="748" spans="2:11" x14ac:dyDescent="0.25">
      <c r="B748" s="51">
        <v>1996</v>
      </c>
      <c r="C748" s="117" t="s">
        <v>58</v>
      </c>
      <c r="D748" s="55">
        <v>3065</v>
      </c>
      <c r="E748" s="53">
        <v>1906</v>
      </c>
      <c r="F748" s="53">
        <v>946</v>
      </c>
      <c r="G748" s="53">
        <v>94</v>
      </c>
      <c r="H748" s="53">
        <v>32</v>
      </c>
      <c r="I748" s="53">
        <v>22</v>
      </c>
      <c r="J748" s="53">
        <v>0</v>
      </c>
      <c r="K748" s="53">
        <v>65</v>
      </c>
    </row>
    <row r="749" spans="2:11" x14ac:dyDescent="0.25">
      <c r="B749" s="51">
        <v>1996</v>
      </c>
      <c r="C749" s="117" t="s">
        <v>59</v>
      </c>
      <c r="D749" s="55">
        <v>3328</v>
      </c>
      <c r="E749" s="53">
        <v>1901</v>
      </c>
      <c r="F749" s="53">
        <v>1148</v>
      </c>
      <c r="G749" s="53">
        <v>142</v>
      </c>
      <c r="H749" s="53">
        <v>46</v>
      </c>
      <c r="I749" s="53">
        <v>19</v>
      </c>
      <c r="J749" s="53">
        <v>1</v>
      </c>
      <c r="K749" s="53">
        <v>71</v>
      </c>
    </row>
    <row r="750" spans="2:11" x14ac:dyDescent="0.25">
      <c r="B750" s="51">
        <v>1996</v>
      </c>
      <c r="C750" s="117" t="s">
        <v>60</v>
      </c>
      <c r="D750" s="55">
        <v>3662</v>
      </c>
      <c r="E750" s="53">
        <v>1904</v>
      </c>
      <c r="F750" s="53">
        <v>1395</v>
      </c>
      <c r="G750" s="53">
        <v>191</v>
      </c>
      <c r="H750" s="53">
        <v>71</v>
      </c>
      <c r="I750" s="53">
        <v>22</v>
      </c>
      <c r="J750" s="53">
        <v>0</v>
      </c>
      <c r="K750" s="53">
        <v>79</v>
      </c>
    </row>
    <row r="751" spans="2:11" x14ac:dyDescent="0.25">
      <c r="B751" s="51">
        <v>1996</v>
      </c>
      <c r="C751" s="117" t="s">
        <v>70</v>
      </c>
      <c r="D751" s="55">
        <v>4066</v>
      </c>
      <c r="E751" s="53">
        <v>1978</v>
      </c>
      <c r="F751" s="53">
        <v>1662</v>
      </c>
      <c r="G751" s="53">
        <v>194</v>
      </c>
      <c r="H751" s="53">
        <v>107</v>
      </c>
      <c r="I751" s="53">
        <v>28</v>
      </c>
      <c r="J751" s="53">
        <v>1</v>
      </c>
      <c r="K751" s="53">
        <v>96</v>
      </c>
    </row>
    <row r="752" spans="2:11" x14ac:dyDescent="0.25">
      <c r="B752" s="51">
        <v>1996</v>
      </c>
      <c r="C752" s="117" t="s">
        <v>71</v>
      </c>
      <c r="D752" s="55">
        <v>4993</v>
      </c>
      <c r="E752" s="53">
        <v>2316</v>
      </c>
      <c r="F752" s="53">
        <v>2135</v>
      </c>
      <c r="G752" s="53">
        <v>219</v>
      </c>
      <c r="H752" s="53">
        <v>205</v>
      </c>
      <c r="I752" s="53">
        <v>22</v>
      </c>
      <c r="J752" s="53">
        <v>1</v>
      </c>
      <c r="K752" s="53">
        <v>95</v>
      </c>
    </row>
    <row r="753" spans="2:11" x14ac:dyDescent="0.25">
      <c r="B753" s="51">
        <v>1996</v>
      </c>
      <c r="C753" s="117" t="s">
        <v>89</v>
      </c>
      <c r="D753" s="55">
        <v>6091</v>
      </c>
      <c r="E753" s="53">
        <v>2688</v>
      </c>
      <c r="F753" s="53">
        <v>2607</v>
      </c>
      <c r="G753" s="53">
        <v>222</v>
      </c>
      <c r="H753" s="53">
        <v>403</v>
      </c>
      <c r="I753" s="53">
        <v>33</v>
      </c>
      <c r="J753" s="53">
        <v>6</v>
      </c>
      <c r="K753" s="53">
        <v>132</v>
      </c>
    </row>
    <row r="754" spans="2:11" x14ac:dyDescent="0.25">
      <c r="B754" s="51">
        <v>1996</v>
      </c>
      <c r="C754" s="117" t="s">
        <v>90</v>
      </c>
      <c r="D754" s="55">
        <v>7722</v>
      </c>
      <c r="E754" s="53">
        <v>3305</v>
      </c>
      <c r="F754" s="53">
        <v>3241</v>
      </c>
      <c r="G754" s="53">
        <v>241</v>
      </c>
      <c r="H754" s="53">
        <v>740</v>
      </c>
      <c r="I754" s="53">
        <v>43</v>
      </c>
      <c r="J754" s="53">
        <v>2</v>
      </c>
      <c r="K754" s="53">
        <v>150</v>
      </c>
    </row>
    <row r="755" spans="2:11" x14ac:dyDescent="0.25">
      <c r="B755" s="51">
        <v>1996</v>
      </c>
      <c r="C755" s="117" t="s">
        <v>91</v>
      </c>
      <c r="D755" s="55">
        <v>8032</v>
      </c>
      <c r="E755" s="53">
        <v>3291</v>
      </c>
      <c r="F755" s="53">
        <v>3196</v>
      </c>
      <c r="G755" s="53">
        <v>208</v>
      </c>
      <c r="H755" s="53">
        <v>1118</v>
      </c>
      <c r="I755" s="53">
        <v>29</v>
      </c>
      <c r="J755" s="53">
        <v>3</v>
      </c>
      <c r="K755" s="53">
        <v>187</v>
      </c>
    </row>
    <row r="756" spans="2:11" x14ac:dyDescent="0.25">
      <c r="B756" s="51">
        <v>1996</v>
      </c>
      <c r="C756" s="117" t="s">
        <v>41</v>
      </c>
      <c r="D756" s="55">
        <v>8311</v>
      </c>
      <c r="E756" s="53">
        <v>3532</v>
      </c>
      <c r="F756" s="53">
        <v>2951</v>
      </c>
      <c r="G756" s="53">
        <v>185</v>
      </c>
      <c r="H756" s="53">
        <v>1457</v>
      </c>
      <c r="I756" s="53">
        <v>30</v>
      </c>
      <c r="J756" s="53">
        <v>3</v>
      </c>
      <c r="K756" s="53">
        <v>153</v>
      </c>
    </row>
    <row r="757" spans="2:11" x14ac:dyDescent="0.25">
      <c r="B757" s="51">
        <v>1996</v>
      </c>
      <c r="C757" s="117" t="s">
        <v>92</v>
      </c>
      <c r="D757" s="55">
        <v>7717</v>
      </c>
      <c r="E757" s="53">
        <v>3264</v>
      </c>
      <c r="F757" s="53">
        <v>2387</v>
      </c>
      <c r="G757" s="53">
        <v>144</v>
      </c>
      <c r="H757" s="53">
        <v>1722</v>
      </c>
      <c r="I757" s="53">
        <v>31</v>
      </c>
      <c r="J757" s="53">
        <v>2</v>
      </c>
      <c r="K757" s="53">
        <v>167</v>
      </c>
    </row>
    <row r="758" spans="2:11" x14ac:dyDescent="0.25">
      <c r="B758" s="51">
        <v>1996</v>
      </c>
      <c r="C758" s="117" t="s">
        <v>93</v>
      </c>
      <c r="D758" s="55">
        <v>5528</v>
      </c>
      <c r="E758" s="53">
        <v>2253</v>
      </c>
      <c r="F758" s="53">
        <v>1447</v>
      </c>
      <c r="G758" s="53">
        <v>90</v>
      </c>
      <c r="H758" s="53">
        <v>1614</v>
      </c>
      <c r="I758" s="53">
        <v>14</v>
      </c>
      <c r="J758" s="53">
        <v>4</v>
      </c>
      <c r="K758" s="53">
        <v>106</v>
      </c>
    </row>
    <row r="759" spans="2:11" x14ac:dyDescent="0.25">
      <c r="B759" s="51">
        <v>1996</v>
      </c>
      <c r="C759" s="117" t="s">
        <v>94</v>
      </c>
      <c r="D759" s="55">
        <v>2823</v>
      </c>
      <c r="E759" s="53">
        <v>1193</v>
      </c>
      <c r="F759" s="53">
        <v>587</v>
      </c>
      <c r="G759" s="53">
        <v>32</v>
      </c>
      <c r="H759" s="53">
        <v>938</v>
      </c>
      <c r="I759" s="53">
        <v>5</v>
      </c>
      <c r="J759" s="53">
        <v>1</v>
      </c>
      <c r="K759" s="53">
        <v>67</v>
      </c>
    </row>
    <row r="760" spans="2:11" x14ac:dyDescent="0.25">
      <c r="B760" s="51">
        <v>1996</v>
      </c>
      <c r="C760" s="117" t="s">
        <v>95</v>
      </c>
      <c r="D760" s="55">
        <v>1049</v>
      </c>
      <c r="E760" s="53">
        <v>493</v>
      </c>
      <c r="F760" s="53">
        <v>177</v>
      </c>
      <c r="G760" s="53">
        <v>7</v>
      </c>
      <c r="H760" s="53">
        <v>348</v>
      </c>
      <c r="I760" s="53">
        <v>4</v>
      </c>
      <c r="J760" s="53">
        <v>0</v>
      </c>
      <c r="K760" s="53">
        <v>20</v>
      </c>
    </row>
    <row r="761" spans="2:11" x14ac:dyDescent="0.25">
      <c r="B761" s="51">
        <v>1996</v>
      </c>
      <c r="C761" s="118" t="s">
        <v>96</v>
      </c>
      <c r="D761" s="55">
        <v>340</v>
      </c>
      <c r="E761" s="55">
        <v>157</v>
      </c>
      <c r="F761" s="55">
        <v>45</v>
      </c>
      <c r="G761" s="55">
        <v>3</v>
      </c>
      <c r="H761" s="55">
        <v>122</v>
      </c>
      <c r="I761" s="55">
        <v>3</v>
      </c>
      <c r="J761" s="53">
        <v>0</v>
      </c>
      <c r="K761" s="53">
        <v>10</v>
      </c>
    </row>
    <row r="762" spans="2:11" x14ac:dyDescent="0.25">
      <c r="B762" s="50">
        <v>1996</v>
      </c>
      <c r="C762" s="121" t="s">
        <v>62</v>
      </c>
      <c r="D762" s="54">
        <v>275</v>
      </c>
      <c r="E762" s="54">
        <v>216</v>
      </c>
      <c r="F762" s="54">
        <v>25</v>
      </c>
      <c r="G762" s="54">
        <v>0</v>
      </c>
      <c r="H762" s="54">
        <v>5</v>
      </c>
      <c r="I762" s="54">
        <v>1</v>
      </c>
      <c r="J762" s="54">
        <v>0</v>
      </c>
      <c r="K762" s="54">
        <v>28</v>
      </c>
    </row>
    <row r="763" spans="2:11" x14ac:dyDescent="0.25">
      <c r="B763" s="78">
        <v>1997</v>
      </c>
      <c r="C763" s="120" t="s">
        <v>3</v>
      </c>
      <c r="D763" s="78">
        <v>81054</v>
      </c>
      <c r="E763" s="52">
        <v>42855</v>
      </c>
      <c r="F763" s="52">
        <v>25556</v>
      </c>
      <c r="G763" s="52">
        <v>2076</v>
      </c>
      <c r="H763" s="52">
        <v>9226</v>
      </c>
      <c r="I763" s="52">
        <v>427</v>
      </c>
      <c r="J763" s="52">
        <v>27</v>
      </c>
      <c r="K763" s="52">
        <v>887</v>
      </c>
    </row>
    <row r="764" spans="2:11" x14ac:dyDescent="0.25">
      <c r="B764" s="51">
        <v>1997</v>
      </c>
      <c r="C764" s="117" t="s">
        <v>87</v>
      </c>
      <c r="D764" s="55">
        <v>682</v>
      </c>
      <c r="E764" s="53">
        <v>663</v>
      </c>
      <c r="F764" s="53">
        <v>1</v>
      </c>
      <c r="G764" s="53">
        <v>1</v>
      </c>
      <c r="H764" s="53">
        <v>3</v>
      </c>
      <c r="I764" s="53">
        <v>0</v>
      </c>
      <c r="J764" s="53">
        <v>0</v>
      </c>
      <c r="K764" s="53">
        <v>14</v>
      </c>
    </row>
    <row r="765" spans="2:11" x14ac:dyDescent="0.25">
      <c r="B765" s="51">
        <v>1997</v>
      </c>
      <c r="C765" s="117" t="s">
        <v>54</v>
      </c>
      <c r="D765" s="55">
        <v>2428</v>
      </c>
      <c r="E765" s="53">
        <v>2331</v>
      </c>
      <c r="F765" s="53">
        <v>43</v>
      </c>
      <c r="G765" s="53">
        <v>6</v>
      </c>
      <c r="H765" s="53">
        <v>13</v>
      </c>
      <c r="I765" s="53">
        <v>3</v>
      </c>
      <c r="J765" s="53">
        <v>0</v>
      </c>
      <c r="K765" s="53">
        <v>32</v>
      </c>
    </row>
    <row r="766" spans="2:11" x14ac:dyDescent="0.25">
      <c r="B766" s="51">
        <v>1997</v>
      </c>
      <c r="C766" s="117" t="s">
        <v>88</v>
      </c>
      <c r="D766" s="55">
        <v>3073</v>
      </c>
      <c r="E766" s="53">
        <v>2752</v>
      </c>
      <c r="F766" s="53">
        <v>242</v>
      </c>
      <c r="G766" s="53">
        <v>6</v>
      </c>
      <c r="H766" s="53">
        <v>15</v>
      </c>
      <c r="I766" s="53">
        <v>19</v>
      </c>
      <c r="J766" s="53">
        <v>1</v>
      </c>
      <c r="K766" s="53">
        <v>38</v>
      </c>
    </row>
    <row r="767" spans="2:11" x14ac:dyDescent="0.25">
      <c r="B767" s="51">
        <v>1997</v>
      </c>
      <c r="C767" s="117" t="s">
        <v>69</v>
      </c>
      <c r="D767" s="55">
        <v>2985</v>
      </c>
      <c r="E767" s="53">
        <v>2397</v>
      </c>
      <c r="F767" s="53">
        <v>499</v>
      </c>
      <c r="G767" s="53">
        <v>26</v>
      </c>
      <c r="H767" s="53">
        <v>17</v>
      </c>
      <c r="I767" s="53">
        <v>14</v>
      </c>
      <c r="J767" s="53">
        <v>0</v>
      </c>
      <c r="K767" s="53">
        <v>32</v>
      </c>
    </row>
    <row r="768" spans="2:11" x14ac:dyDescent="0.25">
      <c r="B768" s="51">
        <v>1997</v>
      </c>
      <c r="C768" s="117" t="s">
        <v>57</v>
      </c>
      <c r="D768" s="55">
        <v>2895</v>
      </c>
      <c r="E768" s="53">
        <v>2116</v>
      </c>
      <c r="F768" s="53">
        <v>647</v>
      </c>
      <c r="G768" s="53">
        <v>52</v>
      </c>
      <c r="H768" s="53">
        <v>16</v>
      </c>
      <c r="I768" s="53">
        <v>28</v>
      </c>
      <c r="J768" s="53">
        <v>1</v>
      </c>
      <c r="K768" s="53">
        <v>35</v>
      </c>
    </row>
    <row r="769" spans="2:11" x14ac:dyDescent="0.25">
      <c r="B769" s="51">
        <v>1997</v>
      </c>
      <c r="C769" s="117" t="s">
        <v>58</v>
      </c>
      <c r="D769" s="55">
        <v>3187</v>
      </c>
      <c r="E769" s="53">
        <v>2135</v>
      </c>
      <c r="F769" s="53">
        <v>860</v>
      </c>
      <c r="G769" s="53">
        <v>90</v>
      </c>
      <c r="H769" s="53">
        <v>36</v>
      </c>
      <c r="I769" s="53">
        <v>34</v>
      </c>
      <c r="J769" s="53">
        <v>1</v>
      </c>
      <c r="K769" s="53">
        <v>31</v>
      </c>
    </row>
    <row r="770" spans="2:11" x14ac:dyDescent="0.25">
      <c r="B770" s="51">
        <v>1997</v>
      </c>
      <c r="C770" s="117" t="s">
        <v>59</v>
      </c>
      <c r="D770" s="55">
        <v>3633</v>
      </c>
      <c r="E770" s="53">
        <v>2112</v>
      </c>
      <c r="F770" s="53">
        <v>1256</v>
      </c>
      <c r="G770" s="53">
        <v>136</v>
      </c>
      <c r="H770" s="53">
        <v>52</v>
      </c>
      <c r="I770" s="53">
        <v>27</v>
      </c>
      <c r="J770" s="53">
        <v>2</v>
      </c>
      <c r="K770" s="53">
        <v>48</v>
      </c>
    </row>
    <row r="771" spans="2:11" x14ac:dyDescent="0.25">
      <c r="B771" s="51">
        <v>1997</v>
      </c>
      <c r="C771" s="117" t="s">
        <v>60</v>
      </c>
      <c r="D771" s="55">
        <v>3862</v>
      </c>
      <c r="E771" s="53">
        <v>2081</v>
      </c>
      <c r="F771" s="53">
        <v>1466</v>
      </c>
      <c r="G771" s="53">
        <v>178</v>
      </c>
      <c r="H771" s="53">
        <v>76</v>
      </c>
      <c r="I771" s="53">
        <v>26</v>
      </c>
      <c r="J771" s="53">
        <v>1</v>
      </c>
      <c r="K771" s="53">
        <v>34</v>
      </c>
    </row>
    <row r="772" spans="2:11" x14ac:dyDescent="0.25">
      <c r="B772" s="51">
        <v>1997</v>
      </c>
      <c r="C772" s="117" t="s">
        <v>70</v>
      </c>
      <c r="D772" s="55">
        <v>4501</v>
      </c>
      <c r="E772" s="53">
        <v>2369</v>
      </c>
      <c r="F772" s="53">
        <v>1719</v>
      </c>
      <c r="G772" s="53">
        <v>197</v>
      </c>
      <c r="H772" s="53">
        <v>118</v>
      </c>
      <c r="I772" s="53">
        <v>30</v>
      </c>
      <c r="J772" s="53">
        <v>4</v>
      </c>
      <c r="K772" s="53">
        <v>64</v>
      </c>
    </row>
    <row r="773" spans="2:11" x14ac:dyDescent="0.25">
      <c r="B773" s="51">
        <v>1997</v>
      </c>
      <c r="C773" s="117" t="s">
        <v>71</v>
      </c>
      <c r="D773" s="55">
        <v>4986</v>
      </c>
      <c r="E773" s="53">
        <v>2473</v>
      </c>
      <c r="F773" s="53">
        <v>2041</v>
      </c>
      <c r="G773" s="53">
        <v>212</v>
      </c>
      <c r="H773" s="53">
        <v>197</v>
      </c>
      <c r="I773" s="53">
        <v>24</v>
      </c>
      <c r="J773" s="53">
        <v>3</v>
      </c>
      <c r="K773" s="53">
        <v>36</v>
      </c>
    </row>
    <row r="774" spans="2:11" x14ac:dyDescent="0.25">
      <c r="B774" s="51">
        <v>1997</v>
      </c>
      <c r="C774" s="117" t="s">
        <v>89</v>
      </c>
      <c r="D774" s="55">
        <v>6367</v>
      </c>
      <c r="E774" s="53">
        <v>2936</v>
      </c>
      <c r="F774" s="53">
        <v>2653</v>
      </c>
      <c r="G774" s="53">
        <v>225</v>
      </c>
      <c r="H774" s="53">
        <v>458</v>
      </c>
      <c r="I774" s="53">
        <v>31</v>
      </c>
      <c r="J774" s="53">
        <v>3</v>
      </c>
      <c r="K774" s="53">
        <v>61</v>
      </c>
    </row>
    <row r="775" spans="2:11" x14ac:dyDescent="0.25">
      <c r="B775" s="51">
        <v>1997</v>
      </c>
      <c r="C775" s="117" t="s">
        <v>90</v>
      </c>
      <c r="D775" s="55">
        <v>7662</v>
      </c>
      <c r="E775" s="53">
        <v>3387</v>
      </c>
      <c r="F775" s="53">
        <v>3189</v>
      </c>
      <c r="G775" s="53">
        <v>237</v>
      </c>
      <c r="H775" s="53">
        <v>716</v>
      </c>
      <c r="I775" s="53">
        <v>48</v>
      </c>
      <c r="J775" s="53">
        <v>2</v>
      </c>
      <c r="K775" s="53">
        <v>83</v>
      </c>
    </row>
    <row r="776" spans="2:11" x14ac:dyDescent="0.25">
      <c r="B776" s="51">
        <v>1997</v>
      </c>
      <c r="C776" s="117" t="s">
        <v>91</v>
      </c>
      <c r="D776" s="55">
        <v>8426</v>
      </c>
      <c r="E776" s="53">
        <v>3634</v>
      </c>
      <c r="F776" s="53">
        <v>3288</v>
      </c>
      <c r="G776" s="53">
        <v>251</v>
      </c>
      <c r="H776" s="53">
        <v>1118</v>
      </c>
      <c r="I776" s="53">
        <v>37</v>
      </c>
      <c r="J776" s="53">
        <v>2</v>
      </c>
      <c r="K776" s="53">
        <v>96</v>
      </c>
    </row>
    <row r="777" spans="2:11" x14ac:dyDescent="0.25">
      <c r="B777" s="51">
        <v>1997</v>
      </c>
      <c r="C777" s="117" t="s">
        <v>41</v>
      </c>
      <c r="D777" s="55">
        <v>8561</v>
      </c>
      <c r="E777" s="53">
        <v>3637</v>
      </c>
      <c r="F777" s="53">
        <v>3065</v>
      </c>
      <c r="G777" s="53">
        <v>194</v>
      </c>
      <c r="H777" s="53">
        <v>1540</v>
      </c>
      <c r="I777" s="53">
        <v>39</v>
      </c>
      <c r="J777" s="53">
        <v>1</v>
      </c>
      <c r="K777" s="53">
        <v>85</v>
      </c>
    </row>
    <row r="778" spans="2:11" x14ac:dyDescent="0.25">
      <c r="B778" s="51">
        <v>1997</v>
      </c>
      <c r="C778" s="117" t="s">
        <v>92</v>
      </c>
      <c r="D778" s="55">
        <v>7541</v>
      </c>
      <c r="E778" s="53">
        <v>3198</v>
      </c>
      <c r="F778" s="53">
        <v>2242</v>
      </c>
      <c r="G778" s="53">
        <v>145</v>
      </c>
      <c r="H778" s="53">
        <v>1843</v>
      </c>
      <c r="I778" s="53">
        <v>27</v>
      </c>
      <c r="J778" s="53">
        <v>1</v>
      </c>
      <c r="K778" s="53">
        <v>85</v>
      </c>
    </row>
    <row r="779" spans="2:11" x14ac:dyDescent="0.25">
      <c r="B779" s="51">
        <v>1997</v>
      </c>
      <c r="C779" s="117" t="s">
        <v>93</v>
      </c>
      <c r="D779" s="55">
        <v>5864</v>
      </c>
      <c r="E779" s="53">
        <v>2545</v>
      </c>
      <c r="F779" s="53">
        <v>1516</v>
      </c>
      <c r="G779" s="53">
        <v>80</v>
      </c>
      <c r="H779" s="53">
        <v>1654</v>
      </c>
      <c r="I779" s="53">
        <v>20</v>
      </c>
      <c r="J779" s="53">
        <v>3</v>
      </c>
      <c r="K779" s="53">
        <v>46</v>
      </c>
    </row>
    <row r="780" spans="2:11" x14ac:dyDescent="0.25">
      <c r="B780" s="51">
        <v>1997</v>
      </c>
      <c r="C780" s="117" t="s">
        <v>94</v>
      </c>
      <c r="D780" s="55">
        <v>2805</v>
      </c>
      <c r="E780" s="53">
        <v>1264</v>
      </c>
      <c r="F780" s="53">
        <v>560</v>
      </c>
      <c r="G780" s="53">
        <v>29</v>
      </c>
      <c r="H780" s="53">
        <v>909</v>
      </c>
      <c r="I780" s="53">
        <v>11</v>
      </c>
      <c r="J780" s="53">
        <v>1</v>
      </c>
      <c r="K780" s="53">
        <v>31</v>
      </c>
    </row>
    <row r="781" spans="2:11" x14ac:dyDescent="0.25">
      <c r="B781" s="51">
        <v>1997</v>
      </c>
      <c r="C781" s="117" t="s">
        <v>95</v>
      </c>
      <c r="D781" s="55">
        <v>1104</v>
      </c>
      <c r="E781" s="53">
        <v>527</v>
      </c>
      <c r="F781" s="53">
        <v>190</v>
      </c>
      <c r="G781" s="53">
        <v>6</v>
      </c>
      <c r="H781" s="53">
        <v>358</v>
      </c>
      <c r="I781" s="53">
        <v>6</v>
      </c>
      <c r="J781" s="53">
        <v>1</v>
      </c>
      <c r="K781" s="53">
        <v>16</v>
      </c>
    </row>
    <row r="782" spans="2:11" x14ac:dyDescent="0.25">
      <c r="B782" s="51">
        <v>1997</v>
      </c>
      <c r="C782" s="118" t="s">
        <v>96</v>
      </c>
      <c r="D782" s="55">
        <v>250</v>
      </c>
      <c r="E782" s="55">
        <v>136</v>
      </c>
      <c r="F782" s="55">
        <v>30</v>
      </c>
      <c r="G782" s="55">
        <v>1</v>
      </c>
      <c r="H782" s="55">
        <v>73</v>
      </c>
      <c r="I782" s="55">
        <v>2</v>
      </c>
      <c r="J782" s="53">
        <v>0</v>
      </c>
      <c r="K782" s="53">
        <v>8</v>
      </c>
    </row>
    <row r="783" spans="2:11" x14ac:dyDescent="0.25">
      <c r="B783" s="50">
        <v>1997</v>
      </c>
      <c r="C783" s="121" t="s">
        <v>62</v>
      </c>
      <c r="D783" s="54">
        <v>242</v>
      </c>
      <c r="E783" s="54">
        <v>162</v>
      </c>
      <c r="F783" s="54">
        <v>49</v>
      </c>
      <c r="G783" s="54">
        <v>4</v>
      </c>
      <c r="H783" s="54">
        <v>14</v>
      </c>
      <c r="I783" s="54">
        <v>1</v>
      </c>
      <c r="J783" s="54">
        <v>0</v>
      </c>
      <c r="K783" s="54">
        <v>12</v>
      </c>
    </row>
    <row r="784" spans="2:11" x14ac:dyDescent="0.25">
      <c r="B784" s="78">
        <v>1998</v>
      </c>
      <c r="C784" s="120" t="s">
        <v>3</v>
      </c>
      <c r="D784" s="78">
        <v>84747</v>
      </c>
      <c r="E784" s="52">
        <v>47128</v>
      </c>
      <c r="F784" s="52">
        <v>25576</v>
      </c>
      <c r="G784" s="52">
        <v>2112</v>
      </c>
      <c r="H784" s="52">
        <v>8811</v>
      </c>
      <c r="I784" s="52">
        <v>440</v>
      </c>
      <c r="J784" s="52">
        <v>55</v>
      </c>
      <c r="K784" s="52">
        <v>625</v>
      </c>
    </row>
    <row r="785" spans="2:11" x14ac:dyDescent="0.25">
      <c r="B785" s="51">
        <v>1998</v>
      </c>
      <c r="C785" s="117" t="s">
        <v>87</v>
      </c>
      <c r="D785" s="55">
        <v>680</v>
      </c>
      <c r="E785" s="53">
        <v>671</v>
      </c>
      <c r="F785" s="53">
        <v>0</v>
      </c>
      <c r="G785" s="53">
        <v>1</v>
      </c>
      <c r="H785" s="53">
        <v>2</v>
      </c>
      <c r="I785" s="53">
        <v>0</v>
      </c>
      <c r="J785" s="53">
        <v>0</v>
      </c>
      <c r="K785" s="53">
        <v>6</v>
      </c>
    </row>
    <row r="786" spans="2:11" x14ac:dyDescent="0.25">
      <c r="B786" s="51">
        <v>1998</v>
      </c>
      <c r="C786" s="117" t="s">
        <v>54</v>
      </c>
      <c r="D786" s="55">
        <v>2437</v>
      </c>
      <c r="E786" s="53">
        <v>2365</v>
      </c>
      <c r="F786" s="53">
        <v>34</v>
      </c>
      <c r="G786" s="53">
        <v>3</v>
      </c>
      <c r="H786" s="53">
        <v>9</v>
      </c>
      <c r="I786" s="53">
        <v>3</v>
      </c>
      <c r="J786" s="53">
        <v>1</v>
      </c>
      <c r="K786" s="53">
        <v>22</v>
      </c>
    </row>
    <row r="787" spans="2:11" x14ac:dyDescent="0.25">
      <c r="B787" s="51">
        <v>1998</v>
      </c>
      <c r="C787" s="117" t="s">
        <v>88</v>
      </c>
      <c r="D787" s="55">
        <v>3343</v>
      </c>
      <c r="E787" s="53">
        <v>3027</v>
      </c>
      <c r="F787" s="53">
        <v>224</v>
      </c>
      <c r="G787" s="53">
        <v>9</v>
      </c>
      <c r="H787" s="53">
        <v>18</v>
      </c>
      <c r="I787" s="53">
        <v>23</v>
      </c>
      <c r="J787" s="53">
        <v>3</v>
      </c>
      <c r="K787" s="53">
        <v>39</v>
      </c>
    </row>
    <row r="788" spans="2:11" x14ac:dyDescent="0.25">
      <c r="B788" s="51">
        <v>1998</v>
      </c>
      <c r="C788" s="117" t="s">
        <v>69</v>
      </c>
      <c r="D788" s="55">
        <v>3133</v>
      </c>
      <c r="E788" s="53">
        <v>2565</v>
      </c>
      <c r="F788" s="53">
        <v>477</v>
      </c>
      <c r="G788" s="53">
        <v>17</v>
      </c>
      <c r="H788" s="53">
        <v>24</v>
      </c>
      <c r="I788" s="53">
        <v>31</v>
      </c>
      <c r="J788" s="53">
        <v>1</v>
      </c>
      <c r="K788" s="53">
        <v>18</v>
      </c>
    </row>
    <row r="789" spans="2:11" x14ac:dyDescent="0.25">
      <c r="B789" s="51">
        <v>1998</v>
      </c>
      <c r="C789" s="117" t="s">
        <v>57</v>
      </c>
      <c r="D789" s="55">
        <v>3061</v>
      </c>
      <c r="E789" s="53">
        <v>2288</v>
      </c>
      <c r="F789" s="53">
        <v>670</v>
      </c>
      <c r="G789" s="53">
        <v>35</v>
      </c>
      <c r="H789" s="53">
        <v>21</v>
      </c>
      <c r="I789" s="53">
        <v>29</v>
      </c>
      <c r="J789" s="53">
        <v>3</v>
      </c>
      <c r="K789" s="53">
        <v>15</v>
      </c>
    </row>
    <row r="790" spans="2:11" x14ac:dyDescent="0.25">
      <c r="B790" s="51">
        <v>1998</v>
      </c>
      <c r="C790" s="117" t="s">
        <v>58</v>
      </c>
      <c r="D790" s="55">
        <v>3360</v>
      </c>
      <c r="E790" s="53">
        <v>2341</v>
      </c>
      <c r="F790" s="53">
        <v>849</v>
      </c>
      <c r="G790" s="53">
        <v>95</v>
      </c>
      <c r="H790" s="53">
        <v>30</v>
      </c>
      <c r="I790" s="53">
        <v>28</v>
      </c>
      <c r="J790" s="53">
        <v>1</v>
      </c>
      <c r="K790" s="53">
        <v>16</v>
      </c>
    </row>
    <row r="791" spans="2:11" x14ac:dyDescent="0.25">
      <c r="B791" s="51">
        <v>1998</v>
      </c>
      <c r="C791" s="117" t="s">
        <v>59</v>
      </c>
      <c r="D791" s="55">
        <v>3786</v>
      </c>
      <c r="E791" s="53">
        <v>2367</v>
      </c>
      <c r="F791" s="53">
        <v>1160</v>
      </c>
      <c r="G791" s="53">
        <v>149</v>
      </c>
      <c r="H791" s="53">
        <v>37</v>
      </c>
      <c r="I791" s="53">
        <v>34</v>
      </c>
      <c r="J791" s="53">
        <v>4</v>
      </c>
      <c r="K791" s="53">
        <v>35</v>
      </c>
    </row>
    <row r="792" spans="2:11" x14ac:dyDescent="0.25">
      <c r="B792" s="51">
        <v>1998</v>
      </c>
      <c r="C792" s="117" t="s">
        <v>60</v>
      </c>
      <c r="D792" s="55">
        <v>4318</v>
      </c>
      <c r="E792" s="53">
        <v>2521</v>
      </c>
      <c r="F792" s="53">
        <v>1483</v>
      </c>
      <c r="G792" s="53">
        <v>170</v>
      </c>
      <c r="H792" s="53">
        <v>79</v>
      </c>
      <c r="I792" s="53">
        <v>29</v>
      </c>
      <c r="J792" s="53">
        <v>4</v>
      </c>
      <c r="K792" s="53">
        <v>32</v>
      </c>
    </row>
    <row r="793" spans="2:11" x14ac:dyDescent="0.25">
      <c r="B793" s="51">
        <v>1998</v>
      </c>
      <c r="C793" s="117" t="s">
        <v>70</v>
      </c>
      <c r="D793" s="55">
        <v>4673</v>
      </c>
      <c r="E793" s="53">
        <v>2526</v>
      </c>
      <c r="F793" s="53">
        <v>1730</v>
      </c>
      <c r="G793" s="53">
        <v>223</v>
      </c>
      <c r="H793" s="53">
        <v>122</v>
      </c>
      <c r="I793" s="53">
        <v>31</v>
      </c>
      <c r="J793" s="53">
        <v>4</v>
      </c>
      <c r="K793" s="53">
        <v>37</v>
      </c>
    </row>
    <row r="794" spans="2:11" x14ac:dyDescent="0.25">
      <c r="B794" s="51">
        <v>1998</v>
      </c>
      <c r="C794" s="117" t="s">
        <v>71</v>
      </c>
      <c r="D794" s="55">
        <v>5314</v>
      </c>
      <c r="E794" s="53">
        <v>2799</v>
      </c>
      <c r="F794" s="53">
        <v>2044</v>
      </c>
      <c r="G794" s="53">
        <v>216</v>
      </c>
      <c r="H794" s="53">
        <v>190</v>
      </c>
      <c r="I794" s="53">
        <v>22</v>
      </c>
      <c r="J794" s="53">
        <v>6</v>
      </c>
      <c r="K794" s="53">
        <v>37</v>
      </c>
    </row>
    <row r="795" spans="2:11" x14ac:dyDescent="0.25">
      <c r="B795" s="51">
        <v>1998</v>
      </c>
      <c r="C795" s="117" t="s">
        <v>89</v>
      </c>
      <c r="D795" s="55">
        <v>6547</v>
      </c>
      <c r="E795" s="53">
        <v>3325</v>
      </c>
      <c r="F795" s="53">
        <v>2499</v>
      </c>
      <c r="G795" s="53">
        <v>253</v>
      </c>
      <c r="H795" s="53">
        <v>388</v>
      </c>
      <c r="I795" s="53">
        <v>37</v>
      </c>
      <c r="J795" s="53">
        <v>3</v>
      </c>
      <c r="K795" s="53">
        <v>42</v>
      </c>
    </row>
    <row r="796" spans="2:11" x14ac:dyDescent="0.25">
      <c r="B796" s="51">
        <v>1998</v>
      </c>
      <c r="C796" s="117" t="s">
        <v>90</v>
      </c>
      <c r="D796" s="55">
        <v>8207</v>
      </c>
      <c r="E796" s="53">
        <v>3864</v>
      </c>
      <c r="F796" s="53">
        <v>3279</v>
      </c>
      <c r="G796" s="53">
        <v>254</v>
      </c>
      <c r="H796" s="53">
        <v>728</v>
      </c>
      <c r="I796" s="53">
        <v>27</v>
      </c>
      <c r="J796" s="53">
        <v>3</v>
      </c>
      <c r="K796" s="53">
        <v>52</v>
      </c>
    </row>
    <row r="797" spans="2:11" x14ac:dyDescent="0.25">
      <c r="B797" s="51">
        <v>1998</v>
      </c>
      <c r="C797" s="117" t="s">
        <v>91</v>
      </c>
      <c r="D797" s="55">
        <v>8900</v>
      </c>
      <c r="E797" s="53">
        <v>3972</v>
      </c>
      <c r="F797" s="53">
        <v>3441</v>
      </c>
      <c r="G797" s="53">
        <v>244</v>
      </c>
      <c r="H797" s="53">
        <v>1134</v>
      </c>
      <c r="I797" s="53">
        <v>36</v>
      </c>
      <c r="J797" s="53">
        <v>6</v>
      </c>
      <c r="K797" s="53">
        <v>67</v>
      </c>
    </row>
    <row r="798" spans="2:11" x14ac:dyDescent="0.25">
      <c r="B798" s="51">
        <v>1998</v>
      </c>
      <c r="C798" s="117" t="s">
        <v>41</v>
      </c>
      <c r="D798" s="55">
        <v>8698</v>
      </c>
      <c r="E798" s="53">
        <v>3968</v>
      </c>
      <c r="F798" s="53">
        <v>2981</v>
      </c>
      <c r="G798" s="53">
        <v>185</v>
      </c>
      <c r="H798" s="53">
        <v>1473</v>
      </c>
      <c r="I798" s="53">
        <v>38</v>
      </c>
      <c r="J798" s="53">
        <v>7</v>
      </c>
      <c r="K798" s="53">
        <v>46</v>
      </c>
    </row>
    <row r="799" spans="2:11" x14ac:dyDescent="0.25">
      <c r="B799" s="51">
        <v>1998</v>
      </c>
      <c r="C799" s="117" t="s">
        <v>92</v>
      </c>
      <c r="D799" s="55">
        <v>7748</v>
      </c>
      <c r="E799" s="53">
        <v>3566</v>
      </c>
      <c r="F799" s="53">
        <v>2322</v>
      </c>
      <c r="G799" s="53">
        <v>134</v>
      </c>
      <c r="H799" s="53">
        <v>1646</v>
      </c>
      <c r="I799" s="53">
        <v>30</v>
      </c>
      <c r="J799" s="53">
        <v>4</v>
      </c>
      <c r="K799" s="53">
        <v>46</v>
      </c>
    </row>
    <row r="800" spans="2:11" x14ac:dyDescent="0.25">
      <c r="B800" s="51">
        <v>1998</v>
      </c>
      <c r="C800" s="117" t="s">
        <v>93</v>
      </c>
      <c r="D800" s="55">
        <v>5934</v>
      </c>
      <c r="E800" s="53">
        <v>2702</v>
      </c>
      <c r="F800" s="53">
        <v>1544</v>
      </c>
      <c r="G800" s="53">
        <v>72</v>
      </c>
      <c r="H800" s="53">
        <v>1552</v>
      </c>
      <c r="I800" s="53">
        <v>20</v>
      </c>
      <c r="J800" s="53">
        <v>1</v>
      </c>
      <c r="K800" s="53">
        <v>43</v>
      </c>
    </row>
    <row r="801" spans="2:11" x14ac:dyDescent="0.25">
      <c r="B801" s="51">
        <v>1998</v>
      </c>
      <c r="C801" s="117" t="s">
        <v>94</v>
      </c>
      <c r="D801" s="55">
        <v>2935</v>
      </c>
      <c r="E801" s="53">
        <v>1375</v>
      </c>
      <c r="F801" s="53">
        <v>577</v>
      </c>
      <c r="G801" s="53">
        <v>31</v>
      </c>
      <c r="H801" s="53">
        <v>919</v>
      </c>
      <c r="I801" s="53">
        <v>11</v>
      </c>
      <c r="J801" s="53">
        <v>4</v>
      </c>
      <c r="K801" s="53">
        <v>18</v>
      </c>
    </row>
    <row r="802" spans="2:11" x14ac:dyDescent="0.25">
      <c r="B802" s="51">
        <v>1998</v>
      </c>
      <c r="C802" s="117" t="s">
        <v>95</v>
      </c>
      <c r="D802" s="55">
        <v>1215</v>
      </c>
      <c r="E802" s="53">
        <v>606</v>
      </c>
      <c r="F802" s="53">
        <v>204</v>
      </c>
      <c r="G802" s="53">
        <v>14</v>
      </c>
      <c r="H802" s="53">
        <v>373</v>
      </c>
      <c r="I802" s="53">
        <v>7</v>
      </c>
      <c r="J802" s="53">
        <v>0</v>
      </c>
      <c r="K802" s="53">
        <v>11</v>
      </c>
    </row>
    <row r="803" spans="2:11" x14ac:dyDescent="0.25">
      <c r="B803" s="51">
        <v>1998</v>
      </c>
      <c r="C803" s="118" t="s">
        <v>96</v>
      </c>
      <c r="D803" s="55">
        <v>181</v>
      </c>
      <c r="E803" s="55">
        <v>101</v>
      </c>
      <c r="F803" s="55">
        <v>27</v>
      </c>
      <c r="G803" s="55">
        <v>3</v>
      </c>
      <c r="H803" s="55">
        <v>49</v>
      </c>
      <c r="I803" s="55">
        <v>1</v>
      </c>
      <c r="J803" s="53">
        <v>0</v>
      </c>
      <c r="K803" s="53">
        <v>0</v>
      </c>
    </row>
    <row r="804" spans="2:11" x14ac:dyDescent="0.25">
      <c r="B804" s="50">
        <v>1998</v>
      </c>
      <c r="C804" s="121" t="s">
        <v>62</v>
      </c>
      <c r="D804" s="54">
        <v>277</v>
      </c>
      <c r="E804" s="54">
        <v>179</v>
      </c>
      <c r="F804" s="54">
        <v>31</v>
      </c>
      <c r="G804" s="54">
        <v>4</v>
      </c>
      <c r="H804" s="54">
        <v>17</v>
      </c>
      <c r="I804" s="54">
        <v>3</v>
      </c>
      <c r="J804" s="54">
        <v>0</v>
      </c>
      <c r="K804" s="54">
        <v>43</v>
      </c>
    </row>
    <row r="805" spans="2:11" x14ac:dyDescent="0.25">
      <c r="B805" s="78">
        <v>1999</v>
      </c>
      <c r="C805" s="120" t="s">
        <v>3</v>
      </c>
      <c r="D805" s="78">
        <v>89373</v>
      </c>
      <c r="E805" s="52">
        <v>56093</v>
      </c>
      <c r="F805" s="52">
        <v>23089</v>
      </c>
      <c r="G805" s="52">
        <v>1878</v>
      </c>
      <c r="H805" s="52">
        <v>7851</v>
      </c>
      <c r="I805" s="52">
        <v>432</v>
      </c>
      <c r="J805" s="52">
        <v>30</v>
      </c>
      <c r="K805" s="52">
        <v>0</v>
      </c>
    </row>
    <row r="806" spans="2:11" x14ac:dyDescent="0.25">
      <c r="B806" s="51">
        <v>1999</v>
      </c>
      <c r="C806" s="117" t="s">
        <v>87</v>
      </c>
      <c r="D806" s="55">
        <v>632</v>
      </c>
      <c r="E806" s="53">
        <v>619</v>
      </c>
      <c r="F806" s="53">
        <v>10</v>
      </c>
      <c r="G806" s="53">
        <v>1</v>
      </c>
      <c r="H806" s="53">
        <v>2</v>
      </c>
      <c r="I806" s="53">
        <v>0</v>
      </c>
      <c r="J806" s="53">
        <v>0</v>
      </c>
      <c r="K806" s="53">
        <v>0</v>
      </c>
    </row>
    <row r="807" spans="2:11" x14ac:dyDescent="0.25">
      <c r="B807" s="51">
        <v>1999</v>
      </c>
      <c r="C807" s="117" t="s">
        <v>54</v>
      </c>
      <c r="D807" s="55">
        <v>2739</v>
      </c>
      <c r="E807" s="53">
        <v>2663</v>
      </c>
      <c r="F807" s="53">
        <v>53</v>
      </c>
      <c r="G807" s="53">
        <v>6</v>
      </c>
      <c r="H807" s="53">
        <v>9</v>
      </c>
      <c r="I807" s="53">
        <v>8</v>
      </c>
      <c r="J807" s="53">
        <v>0</v>
      </c>
      <c r="K807" s="53">
        <v>0</v>
      </c>
    </row>
    <row r="808" spans="2:11" x14ac:dyDescent="0.25">
      <c r="B808" s="51">
        <v>1999</v>
      </c>
      <c r="C808" s="117" t="s">
        <v>88</v>
      </c>
      <c r="D808" s="55">
        <v>3881</v>
      </c>
      <c r="E808" s="53">
        <v>3620</v>
      </c>
      <c r="F808" s="53">
        <v>213</v>
      </c>
      <c r="G808" s="53">
        <v>6</v>
      </c>
      <c r="H808" s="53">
        <v>20</v>
      </c>
      <c r="I808" s="53">
        <v>22</v>
      </c>
      <c r="J808" s="53">
        <v>0</v>
      </c>
      <c r="K808" s="53">
        <v>0</v>
      </c>
    </row>
    <row r="809" spans="2:11" x14ac:dyDescent="0.25">
      <c r="B809" s="51">
        <v>1999</v>
      </c>
      <c r="C809" s="117" t="s">
        <v>69</v>
      </c>
      <c r="D809" s="55">
        <v>3541</v>
      </c>
      <c r="E809" s="53">
        <v>3041</v>
      </c>
      <c r="F809" s="53">
        <v>438</v>
      </c>
      <c r="G809" s="53">
        <v>22</v>
      </c>
      <c r="H809" s="53">
        <v>25</v>
      </c>
      <c r="I809" s="53">
        <v>14</v>
      </c>
      <c r="J809" s="53">
        <v>1</v>
      </c>
      <c r="K809" s="53">
        <v>0</v>
      </c>
    </row>
    <row r="810" spans="2:11" x14ac:dyDescent="0.25">
      <c r="B810" s="51">
        <v>1999</v>
      </c>
      <c r="C810" s="117" t="s">
        <v>57</v>
      </c>
      <c r="D810" s="55">
        <v>3397</v>
      </c>
      <c r="E810" s="53">
        <v>2721</v>
      </c>
      <c r="F810" s="53">
        <v>585</v>
      </c>
      <c r="G810" s="53">
        <v>40</v>
      </c>
      <c r="H810" s="53">
        <v>27</v>
      </c>
      <c r="I810" s="53">
        <v>20</v>
      </c>
      <c r="J810" s="53">
        <v>4</v>
      </c>
      <c r="K810" s="53">
        <v>0</v>
      </c>
    </row>
    <row r="811" spans="2:11" x14ac:dyDescent="0.25">
      <c r="B811" s="51">
        <v>1999</v>
      </c>
      <c r="C811" s="117" t="s">
        <v>58</v>
      </c>
      <c r="D811" s="55">
        <v>3449</v>
      </c>
      <c r="E811" s="53">
        <v>2592</v>
      </c>
      <c r="F811" s="53">
        <v>736</v>
      </c>
      <c r="G811" s="53">
        <v>59</v>
      </c>
      <c r="H811" s="53">
        <v>27</v>
      </c>
      <c r="I811" s="53">
        <v>34</v>
      </c>
      <c r="J811" s="53">
        <v>1</v>
      </c>
      <c r="K811" s="53">
        <v>0</v>
      </c>
    </row>
    <row r="812" spans="2:11" x14ac:dyDescent="0.25">
      <c r="B812" s="51">
        <v>1999</v>
      </c>
      <c r="C812" s="117" t="s">
        <v>59</v>
      </c>
      <c r="D812" s="55">
        <v>3976</v>
      </c>
      <c r="E812" s="53">
        <v>2764</v>
      </c>
      <c r="F812" s="53">
        <v>1039</v>
      </c>
      <c r="G812" s="53">
        <v>97</v>
      </c>
      <c r="H812" s="53">
        <v>50</v>
      </c>
      <c r="I812" s="53">
        <v>23</v>
      </c>
      <c r="J812" s="53">
        <v>3</v>
      </c>
      <c r="K812" s="53">
        <v>0</v>
      </c>
    </row>
    <row r="813" spans="2:11" x14ac:dyDescent="0.25">
      <c r="B813" s="51">
        <v>1999</v>
      </c>
      <c r="C813" s="117" t="s">
        <v>60</v>
      </c>
      <c r="D813" s="55">
        <v>4485</v>
      </c>
      <c r="E813" s="53">
        <v>2860</v>
      </c>
      <c r="F813" s="53">
        <v>1363</v>
      </c>
      <c r="G813" s="53">
        <v>173</v>
      </c>
      <c r="H813" s="53">
        <v>62</v>
      </c>
      <c r="I813" s="53">
        <v>26</v>
      </c>
      <c r="J813" s="53">
        <v>1</v>
      </c>
      <c r="K813" s="53">
        <v>0</v>
      </c>
    </row>
    <row r="814" spans="2:11" x14ac:dyDescent="0.25">
      <c r="B814" s="51">
        <v>1999</v>
      </c>
      <c r="C814" s="117" t="s">
        <v>70</v>
      </c>
      <c r="D814" s="55">
        <v>4791</v>
      </c>
      <c r="E814" s="53">
        <v>2977</v>
      </c>
      <c r="F814" s="53">
        <v>1528</v>
      </c>
      <c r="G814" s="53">
        <v>170</v>
      </c>
      <c r="H814" s="53">
        <v>85</v>
      </c>
      <c r="I814" s="53">
        <v>29</v>
      </c>
      <c r="J814" s="53">
        <v>2</v>
      </c>
      <c r="K814" s="53">
        <v>0</v>
      </c>
    </row>
    <row r="815" spans="2:11" x14ac:dyDescent="0.25">
      <c r="B815" s="51">
        <v>1999</v>
      </c>
      <c r="C815" s="117" t="s">
        <v>71</v>
      </c>
      <c r="D815" s="55">
        <v>5506</v>
      </c>
      <c r="E815" s="53">
        <v>3249</v>
      </c>
      <c r="F815" s="53">
        <v>1806</v>
      </c>
      <c r="G815" s="53">
        <v>225</v>
      </c>
      <c r="H815" s="53">
        <v>197</v>
      </c>
      <c r="I815" s="53">
        <v>25</v>
      </c>
      <c r="J815" s="53">
        <v>4</v>
      </c>
      <c r="K815" s="53">
        <v>0</v>
      </c>
    </row>
    <row r="816" spans="2:11" x14ac:dyDescent="0.25">
      <c r="B816" s="51">
        <v>1999</v>
      </c>
      <c r="C816" s="117" t="s">
        <v>89</v>
      </c>
      <c r="D816" s="55">
        <v>6841</v>
      </c>
      <c r="E816" s="53">
        <v>3953</v>
      </c>
      <c r="F816" s="53">
        <v>2264</v>
      </c>
      <c r="G816" s="53">
        <v>216</v>
      </c>
      <c r="H816" s="53">
        <v>367</v>
      </c>
      <c r="I816" s="53">
        <v>41</v>
      </c>
      <c r="J816" s="53">
        <v>0</v>
      </c>
      <c r="K816" s="53">
        <v>0</v>
      </c>
    </row>
    <row r="817" spans="2:11" x14ac:dyDescent="0.25">
      <c r="B817" s="51">
        <v>1999</v>
      </c>
      <c r="C817" s="117" t="s">
        <v>90</v>
      </c>
      <c r="D817" s="55">
        <v>8236</v>
      </c>
      <c r="E817" s="53">
        <v>4611</v>
      </c>
      <c r="F817" s="53">
        <v>2723</v>
      </c>
      <c r="G817" s="53">
        <v>233</v>
      </c>
      <c r="H817" s="53">
        <v>628</v>
      </c>
      <c r="I817" s="53">
        <v>38</v>
      </c>
      <c r="J817" s="53">
        <v>3</v>
      </c>
      <c r="K817" s="53">
        <v>0</v>
      </c>
    </row>
    <row r="818" spans="2:11" x14ac:dyDescent="0.25">
      <c r="B818" s="51">
        <v>1999</v>
      </c>
      <c r="C818" s="117" t="s">
        <v>91</v>
      </c>
      <c r="D818" s="55">
        <v>9031</v>
      </c>
      <c r="E818" s="53">
        <v>4843</v>
      </c>
      <c r="F818" s="53">
        <v>2994</v>
      </c>
      <c r="G818" s="53">
        <v>202</v>
      </c>
      <c r="H818" s="53">
        <v>948</v>
      </c>
      <c r="I818" s="53">
        <v>42</v>
      </c>
      <c r="J818" s="53">
        <v>2</v>
      </c>
      <c r="K818" s="53">
        <v>0</v>
      </c>
    </row>
    <row r="819" spans="2:11" x14ac:dyDescent="0.25">
      <c r="B819" s="51">
        <v>1999</v>
      </c>
      <c r="C819" s="117" t="s">
        <v>41</v>
      </c>
      <c r="D819" s="55">
        <v>9266</v>
      </c>
      <c r="E819" s="53">
        <v>5025</v>
      </c>
      <c r="F819" s="53">
        <v>2769</v>
      </c>
      <c r="G819" s="53">
        <v>173</v>
      </c>
      <c r="H819" s="53">
        <v>1268</v>
      </c>
      <c r="I819" s="53">
        <v>27</v>
      </c>
      <c r="J819" s="53">
        <v>4</v>
      </c>
      <c r="K819" s="53">
        <v>0</v>
      </c>
    </row>
    <row r="820" spans="2:11" x14ac:dyDescent="0.25">
      <c r="B820" s="51">
        <v>1999</v>
      </c>
      <c r="C820" s="117" t="s">
        <v>92</v>
      </c>
      <c r="D820" s="55">
        <v>8307</v>
      </c>
      <c r="E820" s="53">
        <v>4431</v>
      </c>
      <c r="F820" s="53">
        <v>2202</v>
      </c>
      <c r="G820" s="53">
        <v>134</v>
      </c>
      <c r="H820" s="53">
        <v>1498</v>
      </c>
      <c r="I820" s="53">
        <v>39</v>
      </c>
      <c r="J820" s="53">
        <v>3</v>
      </c>
      <c r="K820" s="53">
        <v>0</v>
      </c>
    </row>
    <row r="821" spans="2:11" x14ac:dyDescent="0.25">
      <c r="B821" s="51">
        <v>1999</v>
      </c>
      <c r="C821" s="117" t="s">
        <v>93</v>
      </c>
      <c r="D821" s="55">
        <v>6463</v>
      </c>
      <c r="E821" s="53">
        <v>3440</v>
      </c>
      <c r="F821" s="53">
        <v>1486</v>
      </c>
      <c r="G821" s="53">
        <v>81</v>
      </c>
      <c r="H821" s="53">
        <v>1432</v>
      </c>
      <c r="I821" s="53">
        <v>24</v>
      </c>
      <c r="J821" s="53">
        <v>0</v>
      </c>
      <c r="K821" s="53">
        <v>0</v>
      </c>
    </row>
    <row r="822" spans="2:11" x14ac:dyDescent="0.25">
      <c r="B822" s="51">
        <v>1999</v>
      </c>
      <c r="C822" s="117" t="s">
        <v>94</v>
      </c>
      <c r="D822" s="55">
        <v>3168</v>
      </c>
      <c r="E822" s="53">
        <v>1703</v>
      </c>
      <c r="F822" s="53">
        <v>578</v>
      </c>
      <c r="G822" s="53">
        <v>33</v>
      </c>
      <c r="H822" s="53">
        <v>841</v>
      </c>
      <c r="I822" s="53">
        <v>11</v>
      </c>
      <c r="J822" s="53">
        <v>2</v>
      </c>
      <c r="K822" s="53">
        <v>0</v>
      </c>
    </row>
    <row r="823" spans="2:11" x14ac:dyDescent="0.25">
      <c r="B823" s="51">
        <v>1999</v>
      </c>
      <c r="C823" s="117" t="s">
        <v>95</v>
      </c>
      <c r="D823" s="55">
        <v>1158</v>
      </c>
      <c r="E823" s="53">
        <v>620</v>
      </c>
      <c r="F823" s="53">
        <v>214</v>
      </c>
      <c r="G823" s="53">
        <v>6</v>
      </c>
      <c r="H823" s="53">
        <v>315</v>
      </c>
      <c r="I823" s="53">
        <v>3</v>
      </c>
      <c r="J823" s="53">
        <v>0</v>
      </c>
      <c r="K823" s="53">
        <v>0</v>
      </c>
    </row>
    <row r="824" spans="2:11" x14ac:dyDescent="0.25">
      <c r="B824" s="51">
        <v>1999</v>
      </c>
      <c r="C824" s="118" t="s">
        <v>96</v>
      </c>
      <c r="D824" s="55">
        <v>153</v>
      </c>
      <c r="E824" s="55">
        <v>82</v>
      </c>
      <c r="F824" s="55">
        <v>28</v>
      </c>
      <c r="G824" s="55">
        <v>1</v>
      </c>
      <c r="H824" s="55">
        <v>41</v>
      </c>
      <c r="I824" s="55">
        <v>1</v>
      </c>
      <c r="J824" s="53">
        <v>0</v>
      </c>
      <c r="K824" s="53">
        <v>0</v>
      </c>
    </row>
    <row r="825" spans="2:11" x14ac:dyDescent="0.25">
      <c r="B825" s="50">
        <v>1999</v>
      </c>
      <c r="C825" s="121" t="s">
        <v>62</v>
      </c>
      <c r="D825" s="54">
        <v>353</v>
      </c>
      <c r="E825" s="54">
        <v>279</v>
      </c>
      <c r="F825" s="54">
        <v>60</v>
      </c>
      <c r="G825" s="54">
        <v>0</v>
      </c>
      <c r="H825" s="54">
        <v>9</v>
      </c>
      <c r="I825" s="54">
        <v>5</v>
      </c>
      <c r="J825" s="54">
        <v>0</v>
      </c>
      <c r="K825" s="54">
        <v>0</v>
      </c>
    </row>
    <row r="826" spans="2:11" x14ac:dyDescent="0.25">
      <c r="B826" s="78">
        <v>2000</v>
      </c>
      <c r="C826" s="120" t="s">
        <v>3</v>
      </c>
      <c r="D826" s="78">
        <v>91369</v>
      </c>
      <c r="E826" s="52">
        <v>59431</v>
      </c>
      <c r="F826" s="52">
        <v>22288</v>
      </c>
      <c r="G826" s="52">
        <v>1763</v>
      </c>
      <c r="H826" s="52">
        <v>7482</v>
      </c>
      <c r="I826" s="52">
        <v>350</v>
      </c>
      <c r="J826" s="52">
        <v>53</v>
      </c>
      <c r="K826" s="52">
        <v>2</v>
      </c>
    </row>
    <row r="827" spans="2:11" x14ac:dyDescent="0.25">
      <c r="B827" s="51">
        <v>2000</v>
      </c>
      <c r="C827" s="117" t="s">
        <v>87</v>
      </c>
      <c r="D827" s="55">
        <v>647</v>
      </c>
      <c r="E827" s="53">
        <v>632</v>
      </c>
      <c r="F827" s="53">
        <v>13</v>
      </c>
      <c r="G827" s="53">
        <v>1</v>
      </c>
      <c r="H827" s="53">
        <v>1</v>
      </c>
      <c r="I827" s="53">
        <v>0</v>
      </c>
      <c r="J827" s="53">
        <v>0</v>
      </c>
      <c r="K827" s="53">
        <v>0</v>
      </c>
    </row>
    <row r="828" spans="2:11" x14ac:dyDescent="0.25">
      <c r="B828" s="51">
        <v>2000</v>
      </c>
      <c r="C828" s="117" t="s">
        <v>54</v>
      </c>
      <c r="D828" s="55">
        <v>3209</v>
      </c>
      <c r="E828" s="53">
        <v>3155</v>
      </c>
      <c r="F828" s="53">
        <v>39</v>
      </c>
      <c r="G828" s="53">
        <v>3</v>
      </c>
      <c r="H828" s="53">
        <v>8</v>
      </c>
      <c r="I828" s="53">
        <v>4</v>
      </c>
      <c r="J828" s="53">
        <v>0</v>
      </c>
      <c r="K828" s="53">
        <v>0</v>
      </c>
    </row>
    <row r="829" spans="2:11" x14ac:dyDescent="0.25">
      <c r="B829" s="51">
        <v>2000</v>
      </c>
      <c r="C829" s="117" t="s">
        <v>88</v>
      </c>
      <c r="D829" s="55">
        <v>4729</v>
      </c>
      <c r="E829" s="53">
        <v>4451</v>
      </c>
      <c r="F829" s="53">
        <v>242</v>
      </c>
      <c r="G829" s="53">
        <v>2</v>
      </c>
      <c r="H829" s="53">
        <v>16</v>
      </c>
      <c r="I829" s="53">
        <v>18</v>
      </c>
      <c r="J829" s="53">
        <v>0</v>
      </c>
      <c r="K829" s="53">
        <v>0</v>
      </c>
    </row>
    <row r="830" spans="2:11" x14ac:dyDescent="0.25">
      <c r="B830" s="51">
        <v>2000</v>
      </c>
      <c r="C830" s="117" t="s">
        <v>69</v>
      </c>
      <c r="D830" s="55">
        <v>4069</v>
      </c>
      <c r="E830" s="53">
        <v>3533</v>
      </c>
      <c r="F830" s="53">
        <v>465</v>
      </c>
      <c r="G830" s="53">
        <v>17</v>
      </c>
      <c r="H830" s="53">
        <v>22</v>
      </c>
      <c r="I830" s="53">
        <v>30</v>
      </c>
      <c r="J830" s="53">
        <v>2</v>
      </c>
      <c r="K830" s="53">
        <v>0</v>
      </c>
    </row>
    <row r="831" spans="2:11" x14ac:dyDescent="0.25">
      <c r="B831" s="51">
        <v>2000</v>
      </c>
      <c r="C831" s="117" t="s">
        <v>57</v>
      </c>
      <c r="D831" s="55">
        <v>4121</v>
      </c>
      <c r="E831" s="53">
        <v>3448</v>
      </c>
      <c r="F831" s="53">
        <v>587</v>
      </c>
      <c r="G831" s="53">
        <v>36</v>
      </c>
      <c r="H831" s="53">
        <v>22</v>
      </c>
      <c r="I831" s="53">
        <v>24</v>
      </c>
      <c r="J831" s="53">
        <v>4</v>
      </c>
      <c r="K831" s="53">
        <v>0</v>
      </c>
    </row>
    <row r="832" spans="2:11" x14ac:dyDescent="0.25">
      <c r="B832" s="51">
        <v>2000</v>
      </c>
      <c r="C832" s="117" t="s">
        <v>58</v>
      </c>
      <c r="D832" s="55">
        <v>3779</v>
      </c>
      <c r="E832" s="53">
        <v>2923</v>
      </c>
      <c r="F832" s="53">
        <v>768</v>
      </c>
      <c r="G832" s="53">
        <v>53</v>
      </c>
      <c r="H832" s="53">
        <v>21</v>
      </c>
      <c r="I832" s="53">
        <v>14</v>
      </c>
      <c r="J832" s="53">
        <v>0</v>
      </c>
      <c r="K832" s="53">
        <v>0</v>
      </c>
    </row>
    <row r="833" spans="2:11" x14ac:dyDescent="0.25">
      <c r="B833" s="51">
        <v>2000</v>
      </c>
      <c r="C833" s="117" t="s">
        <v>59</v>
      </c>
      <c r="D833" s="55">
        <v>4067</v>
      </c>
      <c r="E833" s="53">
        <v>2927</v>
      </c>
      <c r="F833" s="53">
        <v>977</v>
      </c>
      <c r="G833" s="53">
        <v>97</v>
      </c>
      <c r="H833" s="53">
        <v>37</v>
      </c>
      <c r="I833" s="53">
        <v>23</v>
      </c>
      <c r="J833" s="53">
        <v>5</v>
      </c>
      <c r="K833" s="53">
        <v>1</v>
      </c>
    </row>
    <row r="834" spans="2:11" x14ac:dyDescent="0.25">
      <c r="B834" s="51">
        <v>2000</v>
      </c>
      <c r="C834" s="117" t="s">
        <v>60</v>
      </c>
      <c r="D834" s="55">
        <v>4589</v>
      </c>
      <c r="E834" s="53">
        <v>3074</v>
      </c>
      <c r="F834" s="53">
        <v>1315</v>
      </c>
      <c r="G834" s="53">
        <v>119</v>
      </c>
      <c r="H834" s="53">
        <v>63</v>
      </c>
      <c r="I834" s="53">
        <v>16</v>
      </c>
      <c r="J834" s="53">
        <v>2</v>
      </c>
      <c r="K834" s="53">
        <v>0</v>
      </c>
    </row>
    <row r="835" spans="2:11" x14ac:dyDescent="0.25">
      <c r="B835" s="51">
        <v>2000</v>
      </c>
      <c r="C835" s="117" t="s">
        <v>70</v>
      </c>
      <c r="D835" s="55">
        <v>5038</v>
      </c>
      <c r="E835" s="53">
        <v>3164</v>
      </c>
      <c r="F835" s="53">
        <v>1559</v>
      </c>
      <c r="G835" s="53">
        <v>172</v>
      </c>
      <c r="H835" s="53">
        <v>114</v>
      </c>
      <c r="I835" s="53">
        <v>25</v>
      </c>
      <c r="J835" s="53">
        <v>4</v>
      </c>
      <c r="K835" s="53">
        <v>0</v>
      </c>
    </row>
    <row r="836" spans="2:11" x14ac:dyDescent="0.25">
      <c r="B836" s="51">
        <v>2000</v>
      </c>
      <c r="C836" s="117" t="s">
        <v>71</v>
      </c>
      <c r="D836" s="55">
        <v>5370</v>
      </c>
      <c r="E836" s="53">
        <v>3240</v>
      </c>
      <c r="F836" s="53">
        <v>1726</v>
      </c>
      <c r="G836" s="53">
        <v>186</v>
      </c>
      <c r="H836" s="53">
        <v>192</v>
      </c>
      <c r="I836" s="53">
        <v>22</v>
      </c>
      <c r="J836" s="53">
        <v>4</v>
      </c>
      <c r="K836" s="53">
        <v>0</v>
      </c>
    </row>
    <row r="837" spans="2:11" x14ac:dyDescent="0.25">
      <c r="B837" s="51">
        <v>2000</v>
      </c>
      <c r="C837" s="117" t="s">
        <v>89</v>
      </c>
      <c r="D837" s="55">
        <v>6740</v>
      </c>
      <c r="E837" s="53">
        <v>3907</v>
      </c>
      <c r="F837" s="53">
        <v>2241</v>
      </c>
      <c r="G837" s="53">
        <v>228</v>
      </c>
      <c r="H837" s="53">
        <v>338</v>
      </c>
      <c r="I837" s="53">
        <v>25</v>
      </c>
      <c r="J837" s="53">
        <v>1</v>
      </c>
      <c r="K837" s="53">
        <v>0</v>
      </c>
    </row>
    <row r="838" spans="2:11" x14ac:dyDescent="0.25">
      <c r="B838" s="51">
        <v>2000</v>
      </c>
      <c r="C838" s="117" t="s">
        <v>90</v>
      </c>
      <c r="D838" s="55">
        <v>7802</v>
      </c>
      <c r="E838" s="53">
        <v>4561</v>
      </c>
      <c r="F838" s="53">
        <v>2466</v>
      </c>
      <c r="G838" s="53">
        <v>206</v>
      </c>
      <c r="H838" s="53">
        <v>532</v>
      </c>
      <c r="I838" s="53">
        <v>31</v>
      </c>
      <c r="J838" s="53">
        <v>5</v>
      </c>
      <c r="K838" s="53">
        <v>1</v>
      </c>
    </row>
    <row r="839" spans="2:11" x14ac:dyDescent="0.25">
      <c r="B839" s="51">
        <v>2000</v>
      </c>
      <c r="C839" s="117" t="s">
        <v>91</v>
      </c>
      <c r="D839" s="55">
        <v>9233</v>
      </c>
      <c r="E839" s="53">
        <v>5190</v>
      </c>
      <c r="F839" s="53">
        <v>2856</v>
      </c>
      <c r="G839" s="53">
        <v>229</v>
      </c>
      <c r="H839" s="53">
        <v>914</v>
      </c>
      <c r="I839" s="53">
        <v>35</v>
      </c>
      <c r="J839" s="53">
        <v>9</v>
      </c>
      <c r="K839" s="53">
        <v>0</v>
      </c>
    </row>
    <row r="840" spans="2:11" x14ac:dyDescent="0.25">
      <c r="B840" s="51">
        <v>2000</v>
      </c>
      <c r="C840" s="117" t="s">
        <v>41</v>
      </c>
      <c r="D840" s="55">
        <v>8922</v>
      </c>
      <c r="E840" s="53">
        <v>4830</v>
      </c>
      <c r="F840" s="53">
        <v>2686</v>
      </c>
      <c r="G840" s="53">
        <v>180</v>
      </c>
      <c r="H840" s="53">
        <v>1195</v>
      </c>
      <c r="I840" s="53">
        <v>26</v>
      </c>
      <c r="J840" s="53">
        <v>5</v>
      </c>
      <c r="K840" s="53">
        <v>0</v>
      </c>
    </row>
    <row r="841" spans="2:11" x14ac:dyDescent="0.25">
      <c r="B841" s="51">
        <v>2000</v>
      </c>
      <c r="C841" s="117" t="s">
        <v>92</v>
      </c>
      <c r="D841" s="55">
        <v>8199</v>
      </c>
      <c r="E841" s="53">
        <v>4451</v>
      </c>
      <c r="F841" s="53">
        <v>2118</v>
      </c>
      <c r="G841" s="53">
        <v>127</v>
      </c>
      <c r="H841" s="53">
        <v>1466</v>
      </c>
      <c r="I841" s="53">
        <v>31</v>
      </c>
      <c r="J841" s="53">
        <v>6</v>
      </c>
      <c r="K841" s="53">
        <v>0</v>
      </c>
    </row>
    <row r="842" spans="2:11" x14ac:dyDescent="0.25">
      <c r="B842" s="51">
        <v>2000</v>
      </c>
      <c r="C842" s="117" t="s">
        <v>93</v>
      </c>
      <c r="D842" s="55">
        <v>6148</v>
      </c>
      <c r="E842" s="53">
        <v>3307</v>
      </c>
      <c r="F842" s="53">
        <v>1403</v>
      </c>
      <c r="G842" s="53">
        <v>63</v>
      </c>
      <c r="H842" s="53">
        <v>1354</v>
      </c>
      <c r="I842" s="53">
        <v>20</v>
      </c>
      <c r="J842" s="53">
        <v>1</v>
      </c>
      <c r="K842" s="53">
        <v>0</v>
      </c>
    </row>
    <row r="843" spans="2:11" x14ac:dyDescent="0.25">
      <c r="B843" s="51">
        <v>2000</v>
      </c>
      <c r="C843" s="117" t="s">
        <v>94</v>
      </c>
      <c r="D843" s="55">
        <v>3093</v>
      </c>
      <c r="E843" s="53">
        <v>1674</v>
      </c>
      <c r="F843" s="53">
        <v>578</v>
      </c>
      <c r="G843" s="53">
        <v>30</v>
      </c>
      <c r="H843" s="53">
        <v>804</v>
      </c>
      <c r="I843" s="53">
        <v>2</v>
      </c>
      <c r="J843" s="53">
        <v>5</v>
      </c>
      <c r="K843" s="53">
        <v>0</v>
      </c>
    </row>
    <row r="844" spans="2:11" x14ac:dyDescent="0.25">
      <c r="B844" s="51">
        <v>2000</v>
      </c>
      <c r="C844" s="117" t="s">
        <v>95</v>
      </c>
      <c r="D844" s="55">
        <v>1134</v>
      </c>
      <c r="E844" s="53">
        <v>631</v>
      </c>
      <c r="F844" s="53">
        <v>188</v>
      </c>
      <c r="G844" s="53">
        <v>10</v>
      </c>
      <c r="H844" s="53">
        <v>304</v>
      </c>
      <c r="I844" s="53">
        <v>1</v>
      </c>
      <c r="J844" s="53">
        <v>0</v>
      </c>
      <c r="K844" s="53">
        <v>0</v>
      </c>
    </row>
    <row r="845" spans="2:11" x14ac:dyDescent="0.25">
      <c r="B845" s="51">
        <v>2000</v>
      </c>
      <c r="C845" s="118" t="s">
        <v>96</v>
      </c>
      <c r="D845" s="55">
        <v>244</v>
      </c>
      <c r="E845" s="55">
        <v>131</v>
      </c>
      <c r="F845" s="55">
        <v>39</v>
      </c>
      <c r="G845" s="55">
        <v>2</v>
      </c>
      <c r="H845" s="55">
        <v>72</v>
      </c>
      <c r="I845" s="55">
        <v>0</v>
      </c>
      <c r="J845" s="53">
        <v>0</v>
      </c>
      <c r="K845" s="53">
        <v>0</v>
      </c>
    </row>
    <row r="846" spans="2:11" x14ac:dyDescent="0.25">
      <c r="B846" s="50">
        <v>2000</v>
      </c>
      <c r="C846" s="121" t="s">
        <v>62</v>
      </c>
      <c r="D846" s="54">
        <v>236</v>
      </c>
      <c r="E846" s="54">
        <v>202</v>
      </c>
      <c r="F846" s="54">
        <v>22</v>
      </c>
      <c r="G846" s="54">
        <v>2</v>
      </c>
      <c r="H846" s="54">
        <v>7</v>
      </c>
      <c r="I846" s="54">
        <v>3</v>
      </c>
      <c r="J846" s="54">
        <v>0</v>
      </c>
      <c r="K846" s="54">
        <v>0</v>
      </c>
    </row>
    <row r="847" spans="2:11" x14ac:dyDescent="0.25">
      <c r="B847" s="78">
        <v>2001</v>
      </c>
      <c r="C847" s="120" t="s">
        <v>3</v>
      </c>
      <c r="D847" s="78">
        <v>96344</v>
      </c>
      <c r="E847" s="52">
        <v>59331</v>
      </c>
      <c r="F847" s="52">
        <v>26008</v>
      </c>
      <c r="G847" s="52">
        <v>1944</v>
      </c>
      <c r="H847" s="52">
        <v>8502</v>
      </c>
      <c r="I847" s="52">
        <v>513</v>
      </c>
      <c r="J847" s="52">
        <v>46</v>
      </c>
      <c r="K847" s="52">
        <v>0</v>
      </c>
    </row>
    <row r="848" spans="2:11" x14ac:dyDescent="0.25">
      <c r="B848" s="51">
        <v>2001</v>
      </c>
      <c r="C848" s="117" t="s">
        <v>87</v>
      </c>
      <c r="D848" s="55">
        <v>709</v>
      </c>
      <c r="E848" s="53">
        <v>698</v>
      </c>
      <c r="F848" s="53">
        <v>5</v>
      </c>
      <c r="G848" s="53">
        <v>2</v>
      </c>
      <c r="H848" s="53">
        <v>3</v>
      </c>
      <c r="I848" s="53">
        <v>1</v>
      </c>
      <c r="J848" s="53">
        <v>0</v>
      </c>
      <c r="K848" s="53">
        <v>0</v>
      </c>
    </row>
    <row r="849" spans="2:11" x14ac:dyDescent="0.25">
      <c r="B849" s="51">
        <v>2001</v>
      </c>
      <c r="C849" s="117" t="s">
        <v>54</v>
      </c>
      <c r="D849" s="55">
        <v>3286</v>
      </c>
      <c r="E849" s="53">
        <v>3214</v>
      </c>
      <c r="F849" s="53">
        <v>44</v>
      </c>
      <c r="G849" s="53">
        <v>4</v>
      </c>
      <c r="H849" s="53">
        <v>16</v>
      </c>
      <c r="I849" s="53">
        <v>8</v>
      </c>
      <c r="J849" s="53">
        <v>0</v>
      </c>
      <c r="K849" s="53">
        <v>0</v>
      </c>
    </row>
    <row r="850" spans="2:11" x14ac:dyDescent="0.25">
      <c r="B850" s="51">
        <v>2001</v>
      </c>
      <c r="C850" s="117" t="s">
        <v>88</v>
      </c>
      <c r="D850" s="55">
        <v>4799</v>
      </c>
      <c r="E850" s="53">
        <v>4519</v>
      </c>
      <c r="F850" s="53">
        <v>228</v>
      </c>
      <c r="G850" s="53">
        <v>2</v>
      </c>
      <c r="H850" s="53">
        <v>26</v>
      </c>
      <c r="I850" s="53">
        <v>23</v>
      </c>
      <c r="J850" s="53">
        <v>1</v>
      </c>
      <c r="K850" s="53">
        <v>0</v>
      </c>
    </row>
    <row r="851" spans="2:11" x14ac:dyDescent="0.25">
      <c r="B851" s="51">
        <v>2001</v>
      </c>
      <c r="C851" s="117" t="s">
        <v>69</v>
      </c>
      <c r="D851" s="55">
        <v>4260</v>
      </c>
      <c r="E851" s="53">
        <v>3675</v>
      </c>
      <c r="F851" s="53">
        <v>489</v>
      </c>
      <c r="G851" s="53">
        <v>18</v>
      </c>
      <c r="H851" s="53">
        <v>39</v>
      </c>
      <c r="I851" s="53">
        <v>37</v>
      </c>
      <c r="J851" s="53">
        <v>2</v>
      </c>
      <c r="K851" s="55">
        <v>0</v>
      </c>
    </row>
    <row r="852" spans="2:11" x14ac:dyDescent="0.25">
      <c r="B852" s="51">
        <v>2001</v>
      </c>
      <c r="C852" s="117" t="s">
        <v>57</v>
      </c>
      <c r="D852" s="55">
        <v>4019</v>
      </c>
      <c r="E852" s="53">
        <v>3243</v>
      </c>
      <c r="F852" s="53">
        <v>678</v>
      </c>
      <c r="G852" s="53">
        <v>39</v>
      </c>
      <c r="H852" s="53">
        <v>29</v>
      </c>
      <c r="I852" s="53">
        <v>29</v>
      </c>
      <c r="J852" s="53">
        <v>1</v>
      </c>
      <c r="K852" s="55">
        <v>0</v>
      </c>
    </row>
    <row r="853" spans="2:11" x14ac:dyDescent="0.25">
      <c r="B853" s="51">
        <v>2001</v>
      </c>
      <c r="C853" s="117" t="s">
        <v>58</v>
      </c>
      <c r="D853" s="55">
        <v>3968</v>
      </c>
      <c r="E853" s="53">
        <v>2985</v>
      </c>
      <c r="F853" s="53">
        <v>860</v>
      </c>
      <c r="G853" s="53">
        <v>56</v>
      </c>
      <c r="H853" s="53">
        <v>35</v>
      </c>
      <c r="I853" s="53">
        <v>32</v>
      </c>
      <c r="J853" s="53">
        <v>0</v>
      </c>
      <c r="K853" s="55">
        <v>0</v>
      </c>
    </row>
    <row r="854" spans="2:11" x14ac:dyDescent="0.25">
      <c r="B854" s="51">
        <v>2001</v>
      </c>
      <c r="C854" s="117" t="s">
        <v>59</v>
      </c>
      <c r="D854" s="55">
        <v>4350</v>
      </c>
      <c r="E854" s="53">
        <v>3002</v>
      </c>
      <c r="F854" s="53">
        <v>1159</v>
      </c>
      <c r="G854" s="53">
        <v>100</v>
      </c>
      <c r="H854" s="53">
        <v>53</v>
      </c>
      <c r="I854" s="53">
        <v>33</v>
      </c>
      <c r="J854" s="53">
        <v>3</v>
      </c>
      <c r="K854" s="55">
        <v>0</v>
      </c>
    </row>
    <row r="855" spans="2:11" x14ac:dyDescent="0.25">
      <c r="B855" s="51">
        <v>2001</v>
      </c>
      <c r="C855" s="117" t="s">
        <v>60</v>
      </c>
      <c r="D855" s="55">
        <v>4980</v>
      </c>
      <c r="E855" s="53">
        <v>3184</v>
      </c>
      <c r="F855" s="53">
        <v>1520</v>
      </c>
      <c r="G855" s="53">
        <v>163</v>
      </c>
      <c r="H855" s="53">
        <v>65</v>
      </c>
      <c r="I855" s="53">
        <v>45</v>
      </c>
      <c r="J855" s="53">
        <v>3</v>
      </c>
      <c r="K855" s="55">
        <v>0</v>
      </c>
    </row>
    <row r="856" spans="2:11" x14ac:dyDescent="0.25">
      <c r="B856" s="51">
        <v>2001</v>
      </c>
      <c r="C856" s="117" t="s">
        <v>70</v>
      </c>
      <c r="D856" s="55">
        <v>5467</v>
      </c>
      <c r="E856" s="53">
        <v>3306</v>
      </c>
      <c r="F856" s="53">
        <v>1822</v>
      </c>
      <c r="G856" s="53">
        <v>190</v>
      </c>
      <c r="H856" s="53">
        <v>125</v>
      </c>
      <c r="I856" s="53">
        <v>22</v>
      </c>
      <c r="J856" s="53">
        <v>2</v>
      </c>
      <c r="K856" s="55">
        <v>0</v>
      </c>
    </row>
    <row r="857" spans="2:11" x14ac:dyDescent="0.25">
      <c r="B857" s="51">
        <v>2001</v>
      </c>
      <c r="C857" s="117" t="s">
        <v>71</v>
      </c>
      <c r="D857" s="55">
        <v>5619</v>
      </c>
      <c r="E857" s="53">
        <v>3243</v>
      </c>
      <c r="F857" s="53">
        <v>1983</v>
      </c>
      <c r="G857" s="53">
        <v>195</v>
      </c>
      <c r="H857" s="53">
        <v>162</v>
      </c>
      <c r="I857" s="53">
        <v>31</v>
      </c>
      <c r="J857" s="53">
        <v>5</v>
      </c>
      <c r="K857" s="55">
        <v>0</v>
      </c>
    </row>
    <row r="858" spans="2:11" x14ac:dyDescent="0.25">
      <c r="B858" s="51">
        <v>2001</v>
      </c>
      <c r="C858" s="117" t="s">
        <v>89</v>
      </c>
      <c r="D858" s="55">
        <v>6852</v>
      </c>
      <c r="E858" s="53">
        <v>3790</v>
      </c>
      <c r="F858" s="53">
        <v>2443</v>
      </c>
      <c r="G858" s="53">
        <v>219</v>
      </c>
      <c r="H858" s="53">
        <v>354</v>
      </c>
      <c r="I858" s="53">
        <v>41</v>
      </c>
      <c r="J858" s="53">
        <v>5</v>
      </c>
      <c r="K858" s="55">
        <v>0</v>
      </c>
    </row>
    <row r="859" spans="2:11" x14ac:dyDescent="0.25">
      <c r="B859" s="51">
        <v>2001</v>
      </c>
      <c r="C859" s="117" t="s">
        <v>90</v>
      </c>
      <c r="D859" s="55">
        <v>8224</v>
      </c>
      <c r="E859" s="53">
        <v>4424</v>
      </c>
      <c r="F859" s="53">
        <v>2962</v>
      </c>
      <c r="G859" s="53">
        <v>226</v>
      </c>
      <c r="H859" s="53">
        <v>561</v>
      </c>
      <c r="I859" s="53">
        <v>41</v>
      </c>
      <c r="J859" s="53">
        <v>10</v>
      </c>
      <c r="K859" s="55">
        <v>0</v>
      </c>
    </row>
    <row r="860" spans="2:11" x14ac:dyDescent="0.25">
      <c r="B860" s="51">
        <v>2001</v>
      </c>
      <c r="C860" s="117" t="s">
        <v>91</v>
      </c>
      <c r="D860" s="55">
        <v>9784</v>
      </c>
      <c r="E860" s="53">
        <v>5109</v>
      </c>
      <c r="F860" s="53">
        <v>3372</v>
      </c>
      <c r="G860" s="53">
        <v>234</v>
      </c>
      <c r="H860" s="53">
        <v>1025</v>
      </c>
      <c r="I860" s="53">
        <v>41</v>
      </c>
      <c r="J860" s="53">
        <v>3</v>
      </c>
      <c r="K860" s="55">
        <v>0</v>
      </c>
    </row>
    <row r="861" spans="2:11" x14ac:dyDescent="0.25">
      <c r="B861" s="51">
        <v>2001</v>
      </c>
      <c r="C861" s="117" t="s">
        <v>41</v>
      </c>
      <c r="D861" s="55">
        <v>9541</v>
      </c>
      <c r="E861" s="53">
        <v>4742</v>
      </c>
      <c r="F861" s="53">
        <v>3165</v>
      </c>
      <c r="G861" s="53">
        <v>198</v>
      </c>
      <c r="H861" s="53">
        <v>1391</v>
      </c>
      <c r="I861" s="53">
        <v>41</v>
      </c>
      <c r="J861" s="53">
        <v>4</v>
      </c>
      <c r="K861" s="55">
        <v>0</v>
      </c>
    </row>
    <row r="862" spans="2:11" x14ac:dyDescent="0.25">
      <c r="B862" s="51">
        <v>2001</v>
      </c>
      <c r="C862" s="117" t="s">
        <v>92</v>
      </c>
      <c r="D862" s="55">
        <v>8710</v>
      </c>
      <c r="E862" s="53">
        <v>4354</v>
      </c>
      <c r="F862" s="53">
        <v>2527</v>
      </c>
      <c r="G862" s="53">
        <v>161</v>
      </c>
      <c r="H862" s="53">
        <v>1633</v>
      </c>
      <c r="I862" s="53">
        <v>34</v>
      </c>
      <c r="J862" s="53">
        <v>1</v>
      </c>
      <c r="K862" s="55">
        <v>0</v>
      </c>
    </row>
    <row r="863" spans="2:11" x14ac:dyDescent="0.25">
      <c r="B863" s="51">
        <v>2001</v>
      </c>
      <c r="C863" s="117" t="s">
        <v>93</v>
      </c>
      <c r="D863" s="55">
        <v>6535</v>
      </c>
      <c r="E863" s="53">
        <v>3224</v>
      </c>
      <c r="F863" s="53">
        <v>1669</v>
      </c>
      <c r="G863" s="53">
        <v>80</v>
      </c>
      <c r="H863" s="53">
        <v>1523</v>
      </c>
      <c r="I863" s="53">
        <v>35</v>
      </c>
      <c r="J863" s="53">
        <v>4</v>
      </c>
      <c r="K863" s="55">
        <v>0</v>
      </c>
    </row>
    <row r="864" spans="2:11" x14ac:dyDescent="0.25">
      <c r="B864" s="51">
        <v>2001</v>
      </c>
      <c r="C864" s="117" t="s">
        <v>94</v>
      </c>
      <c r="D864" s="55">
        <v>3531</v>
      </c>
      <c r="E864" s="53">
        <v>1711</v>
      </c>
      <c r="F864" s="53">
        <v>794</v>
      </c>
      <c r="G864" s="53">
        <v>43</v>
      </c>
      <c r="H864" s="53">
        <v>968</v>
      </c>
      <c r="I864" s="53">
        <v>14</v>
      </c>
      <c r="J864" s="53">
        <v>1</v>
      </c>
      <c r="K864" s="55">
        <v>0</v>
      </c>
    </row>
    <row r="865" spans="2:11" x14ac:dyDescent="0.25">
      <c r="B865" s="51">
        <v>2001</v>
      </c>
      <c r="C865" s="117" t="s">
        <v>95</v>
      </c>
      <c r="D865" s="55">
        <v>1284</v>
      </c>
      <c r="E865" s="53">
        <v>667</v>
      </c>
      <c r="F865" s="55">
        <v>216</v>
      </c>
      <c r="G865" s="53">
        <v>12</v>
      </c>
      <c r="H865" s="53">
        <v>384</v>
      </c>
      <c r="I865" s="53">
        <v>5</v>
      </c>
      <c r="J865" s="53">
        <v>0</v>
      </c>
      <c r="K865" s="55">
        <v>0</v>
      </c>
    </row>
    <row r="866" spans="2:11" x14ac:dyDescent="0.25">
      <c r="B866" s="51">
        <v>2001</v>
      </c>
      <c r="C866" s="118" t="s">
        <v>96</v>
      </c>
      <c r="D866" s="55">
        <v>312</v>
      </c>
      <c r="E866" s="55">
        <v>160</v>
      </c>
      <c r="F866" s="55">
        <v>49</v>
      </c>
      <c r="G866" s="55">
        <v>0</v>
      </c>
      <c r="H866" s="55">
        <v>103</v>
      </c>
      <c r="I866" s="55">
        <v>0</v>
      </c>
      <c r="J866" s="53">
        <v>0</v>
      </c>
      <c r="K866" s="55">
        <v>0</v>
      </c>
    </row>
    <row r="867" spans="2:11" x14ac:dyDescent="0.25">
      <c r="B867" s="50">
        <v>2001</v>
      </c>
      <c r="C867" s="121" t="s">
        <v>62</v>
      </c>
      <c r="D867" s="54">
        <v>114</v>
      </c>
      <c r="E867" s="54">
        <v>81</v>
      </c>
      <c r="F867" s="54">
        <v>23</v>
      </c>
      <c r="G867" s="54">
        <v>2</v>
      </c>
      <c r="H867" s="54">
        <v>7</v>
      </c>
      <c r="I867" s="54">
        <v>0</v>
      </c>
      <c r="J867" s="54">
        <v>1</v>
      </c>
      <c r="K867" s="54">
        <v>0</v>
      </c>
    </row>
    <row r="868" spans="2:11" x14ac:dyDescent="0.25">
      <c r="B868" s="78">
        <v>2002</v>
      </c>
      <c r="C868" s="120" t="s">
        <v>3</v>
      </c>
      <c r="D868" s="78">
        <v>94630</v>
      </c>
      <c r="E868" s="52">
        <v>57224</v>
      </c>
      <c r="F868" s="52">
        <v>26128</v>
      </c>
      <c r="G868" s="52">
        <v>1943</v>
      </c>
      <c r="H868" s="52">
        <v>8317</v>
      </c>
      <c r="I868" s="52">
        <v>810</v>
      </c>
      <c r="J868" s="52">
        <v>208</v>
      </c>
      <c r="K868" s="52">
        <v>0</v>
      </c>
    </row>
    <row r="869" spans="2:11" x14ac:dyDescent="0.25">
      <c r="B869" s="51">
        <v>2002</v>
      </c>
      <c r="C869" s="117" t="s">
        <v>87</v>
      </c>
      <c r="D869" s="55">
        <v>714</v>
      </c>
      <c r="E869" s="91">
        <v>705</v>
      </c>
      <c r="F869" s="91">
        <v>6</v>
      </c>
      <c r="G869" s="91">
        <v>2</v>
      </c>
      <c r="H869" s="91">
        <v>1</v>
      </c>
      <c r="I869" s="91">
        <v>0</v>
      </c>
      <c r="J869" s="91">
        <v>0</v>
      </c>
      <c r="K869" s="53">
        <v>0</v>
      </c>
    </row>
    <row r="870" spans="2:11" x14ac:dyDescent="0.25">
      <c r="B870" s="51">
        <v>2002</v>
      </c>
      <c r="C870" s="117" t="s">
        <v>54</v>
      </c>
      <c r="D870" s="55">
        <v>3540</v>
      </c>
      <c r="E870" s="91">
        <v>3473</v>
      </c>
      <c r="F870" s="91">
        <v>42</v>
      </c>
      <c r="G870" s="91">
        <v>7</v>
      </c>
      <c r="H870" s="91">
        <v>9</v>
      </c>
      <c r="I870" s="91">
        <v>6</v>
      </c>
      <c r="J870" s="91">
        <v>3</v>
      </c>
      <c r="K870" s="53">
        <v>0</v>
      </c>
    </row>
    <row r="871" spans="2:11" x14ac:dyDescent="0.25">
      <c r="B871" s="51">
        <v>2002</v>
      </c>
      <c r="C871" s="117" t="s">
        <v>88</v>
      </c>
      <c r="D871" s="55">
        <v>5301</v>
      </c>
      <c r="E871" s="91">
        <v>5003</v>
      </c>
      <c r="F871" s="91">
        <v>220</v>
      </c>
      <c r="G871" s="91">
        <v>7</v>
      </c>
      <c r="H871" s="91">
        <v>21</v>
      </c>
      <c r="I871" s="91">
        <v>37</v>
      </c>
      <c r="J871" s="91">
        <v>13</v>
      </c>
      <c r="K871" s="53">
        <v>0</v>
      </c>
    </row>
    <row r="872" spans="2:11" x14ac:dyDescent="0.25">
      <c r="B872" s="51">
        <v>2002</v>
      </c>
      <c r="C872" s="117" t="s">
        <v>69</v>
      </c>
      <c r="D872" s="55">
        <v>4293</v>
      </c>
      <c r="E872" s="91">
        <v>3716</v>
      </c>
      <c r="F872" s="91">
        <v>459</v>
      </c>
      <c r="G872" s="91">
        <v>16</v>
      </c>
      <c r="H872" s="91">
        <v>27</v>
      </c>
      <c r="I872" s="91">
        <v>65</v>
      </c>
      <c r="J872" s="91">
        <v>10</v>
      </c>
      <c r="K872" s="53">
        <v>0</v>
      </c>
    </row>
    <row r="873" spans="2:11" x14ac:dyDescent="0.25">
      <c r="B873" s="51">
        <v>2002</v>
      </c>
      <c r="C873" s="117" t="s">
        <v>57</v>
      </c>
      <c r="D873" s="55">
        <v>3957</v>
      </c>
      <c r="E873" s="91">
        <v>3185</v>
      </c>
      <c r="F873" s="91">
        <v>649</v>
      </c>
      <c r="G873" s="91">
        <v>29</v>
      </c>
      <c r="H873" s="91">
        <v>25</v>
      </c>
      <c r="I873" s="91">
        <v>57</v>
      </c>
      <c r="J873" s="91">
        <v>12</v>
      </c>
      <c r="K873" s="53">
        <v>0</v>
      </c>
    </row>
    <row r="874" spans="2:11" x14ac:dyDescent="0.25">
      <c r="B874" s="51">
        <v>2002</v>
      </c>
      <c r="C874" s="117" t="s">
        <v>58</v>
      </c>
      <c r="D874" s="55">
        <v>3621</v>
      </c>
      <c r="E874" s="91">
        <v>2672</v>
      </c>
      <c r="F874" s="91">
        <v>802</v>
      </c>
      <c r="G874" s="91">
        <v>59</v>
      </c>
      <c r="H874" s="91">
        <v>26</v>
      </c>
      <c r="I874" s="91">
        <v>55</v>
      </c>
      <c r="J874" s="91">
        <v>7</v>
      </c>
      <c r="K874" s="53">
        <v>0</v>
      </c>
    </row>
    <row r="875" spans="2:11" x14ac:dyDescent="0.25">
      <c r="B875" s="51">
        <v>2002</v>
      </c>
      <c r="C875" s="117" t="s">
        <v>59</v>
      </c>
      <c r="D875" s="55">
        <v>4168</v>
      </c>
      <c r="E875" s="91">
        <v>2873</v>
      </c>
      <c r="F875" s="91">
        <v>1071</v>
      </c>
      <c r="G875" s="91">
        <v>105</v>
      </c>
      <c r="H875" s="91">
        <v>44</v>
      </c>
      <c r="I875" s="91">
        <v>59</v>
      </c>
      <c r="J875" s="91">
        <v>16</v>
      </c>
      <c r="K875" s="53">
        <v>0</v>
      </c>
    </row>
    <row r="876" spans="2:11" x14ac:dyDescent="0.25">
      <c r="B876" s="51">
        <v>2002</v>
      </c>
      <c r="C876" s="117" t="s">
        <v>60</v>
      </c>
      <c r="D876" s="55">
        <v>4878</v>
      </c>
      <c r="E876" s="91">
        <v>3063</v>
      </c>
      <c r="F876" s="91">
        <v>1514</v>
      </c>
      <c r="G876" s="91">
        <v>152</v>
      </c>
      <c r="H876" s="91">
        <v>71</v>
      </c>
      <c r="I876" s="91">
        <v>63</v>
      </c>
      <c r="J876" s="91">
        <v>15</v>
      </c>
      <c r="K876" s="53">
        <v>0</v>
      </c>
    </row>
    <row r="877" spans="2:11" x14ac:dyDescent="0.25">
      <c r="B877" s="51">
        <v>2002</v>
      </c>
      <c r="C877" s="117" t="s">
        <v>70</v>
      </c>
      <c r="D877" s="55">
        <v>5518</v>
      </c>
      <c r="E877" s="91">
        <v>3248</v>
      </c>
      <c r="F877" s="91">
        <v>1878</v>
      </c>
      <c r="G877" s="91">
        <v>191</v>
      </c>
      <c r="H877" s="91">
        <v>131</v>
      </c>
      <c r="I877" s="91">
        <v>48</v>
      </c>
      <c r="J877" s="91">
        <v>22</v>
      </c>
      <c r="K877" s="53">
        <v>0</v>
      </c>
    </row>
    <row r="878" spans="2:11" x14ac:dyDescent="0.25">
      <c r="B878" s="51">
        <v>2002</v>
      </c>
      <c r="C878" s="117" t="s">
        <v>71</v>
      </c>
      <c r="D878" s="55">
        <v>5802</v>
      </c>
      <c r="E878" s="91">
        <v>3236</v>
      </c>
      <c r="F878" s="91">
        <v>2052</v>
      </c>
      <c r="G878" s="91">
        <v>216</v>
      </c>
      <c r="H878" s="91">
        <v>210</v>
      </c>
      <c r="I878" s="91">
        <v>67</v>
      </c>
      <c r="J878" s="91">
        <v>21</v>
      </c>
      <c r="K878" s="53">
        <v>0</v>
      </c>
    </row>
    <row r="879" spans="2:11" x14ac:dyDescent="0.25">
      <c r="B879" s="51">
        <v>2002</v>
      </c>
      <c r="C879" s="117" t="s">
        <v>89</v>
      </c>
      <c r="D879" s="55">
        <v>6494</v>
      </c>
      <c r="E879" s="91">
        <v>3486</v>
      </c>
      <c r="F879" s="91">
        <v>2426</v>
      </c>
      <c r="G879" s="91">
        <v>222</v>
      </c>
      <c r="H879" s="91">
        <v>286</v>
      </c>
      <c r="I879" s="91">
        <v>60</v>
      </c>
      <c r="J879" s="91">
        <v>14</v>
      </c>
      <c r="K879" s="53">
        <v>0</v>
      </c>
    </row>
    <row r="880" spans="2:11" x14ac:dyDescent="0.25">
      <c r="B880" s="51">
        <v>2002</v>
      </c>
      <c r="C880" s="117" t="s">
        <v>90</v>
      </c>
      <c r="D880" s="55">
        <v>7964</v>
      </c>
      <c r="E880" s="91">
        <v>4109</v>
      </c>
      <c r="F880" s="91">
        <v>2983</v>
      </c>
      <c r="G880" s="91">
        <v>226</v>
      </c>
      <c r="H880" s="91">
        <v>572</v>
      </c>
      <c r="I880" s="91">
        <v>54</v>
      </c>
      <c r="J880" s="91">
        <v>20</v>
      </c>
      <c r="K880" s="53">
        <v>0</v>
      </c>
    </row>
    <row r="881" spans="2:11" x14ac:dyDescent="0.25">
      <c r="B881" s="51">
        <v>2002</v>
      </c>
      <c r="C881" s="117" t="s">
        <v>91</v>
      </c>
      <c r="D881" s="55">
        <v>9145</v>
      </c>
      <c r="E881" s="91">
        <v>4433</v>
      </c>
      <c r="F881" s="91">
        <v>3354</v>
      </c>
      <c r="G881" s="91">
        <v>223</v>
      </c>
      <c r="H881" s="91">
        <v>1048</v>
      </c>
      <c r="I881" s="91">
        <v>72</v>
      </c>
      <c r="J881" s="91">
        <v>15</v>
      </c>
      <c r="K881" s="53">
        <v>0</v>
      </c>
    </row>
    <row r="882" spans="2:11" x14ac:dyDescent="0.25">
      <c r="B882" s="51">
        <v>2002</v>
      </c>
      <c r="C882" s="117" t="s">
        <v>41</v>
      </c>
      <c r="D882" s="55">
        <v>9369</v>
      </c>
      <c r="E882" s="91">
        <v>4475</v>
      </c>
      <c r="F882" s="91">
        <v>3218</v>
      </c>
      <c r="G882" s="91">
        <v>208</v>
      </c>
      <c r="H882" s="91">
        <v>1402</v>
      </c>
      <c r="I882" s="91">
        <v>52</v>
      </c>
      <c r="J882" s="91">
        <v>14</v>
      </c>
      <c r="K882" s="53">
        <v>0</v>
      </c>
    </row>
    <row r="883" spans="2:11" x14ac:dyDescent="0.25">
      <c r="B883" s="51">
        <v>2002</v>
      </c>
      <c r="C883" s="117" t="s">
        <v>92</v>
      </c>
      <c r="D883" s="55">
        <v>8247</v>
      </c>
      <c r="E883" s="91">
        <v>3918</v>
      </c>
      <c r="F883" s="91">
        <v>2576</v>
      </c>
      <c r="G883" s="91">
        <v>132</v>
      </c>
      <c r="H883" s="91">
        <v>1567</v>
      </c>
      <c r="I883" s="91">
        <v>40</v>
      </c>
      <c r="J883" s="91">
        <v>14</v>
      </c>
      <c r="K883" s="53">
        <v>0</v>
      </c>
    </row>
    <row r="884" spans="2:11" x14ac:dyDescent="0.25">
      <c r="B884" s="51">
        <v>2002</v>
      </c>
      <c r="C884" s="117" t="s">
        <v>93</v>
      </c>
      <c r="D884" s="55">
        <v>6270</v>
      </c>
      <c r="E884" s="91">
        <v>2866</v>
      </c>
      <c r="F884" s="91">
        <v>1760</v>
      </c>
      <c r="G884" s="91">
        <v>87</v>
      </c>
      <c r="H884" s="91">
        <v>1504</v>
      </c>
      <c r="I884" s="91">
        <v>45</v>
      </c>
      <c r="J884" s="91">
        <v>8</v>
      </c>
      <c r="K884" s="53">
        <v>0</v>
      </c>
    </row>
    <row r="885" spans="2:11" x14ac:dyDescent="0.25">
      <c r="B885" s="51">
        <v>2002</v>
      </c>
      <c r="C885" s="117" t="s">
        <v>94</v>
      </c>
      <c r="D885" s="55">
        <v>3518</v>
      </c>
      <c r="E885" s="91">
        <v>1714</v>
      </c>
      <c r="F885" s="91">
        <v>799</v>
      </c>
      <c r="G885" s="91">
        <v>42</v>
      </c>
      <c r="H885" s="91">
        <v>942</v>
      </c>
      <c r="I885" s="91">
        <v>17</v>
      </c>
      <c r="J885" s="91">
        <v>4</v>
      </c>
      <c r="K885" s="53">
        <v>0</v>
      </c>
    </row>
    <row r="886" spans="2:11" x14ac:dyDescent="0.25">
      <c r="B886" s="51">
        <v>2002</v>
      </c>
      <c r="C886" s="117" t="s">
        <v>95</v>
      </c>
      <c r="D886" s="55">
        <v>1201</v>
      </c>
      <c r="E886" s="91">
        <v>625</v>
      </c>
      <c r="F886" s="91">
        <v>222</v>
      </c>
      <c r="G886" s="91">
        <v>15</v>
      </c>
      <c r="H886" s="91">
        <v>335</v>
      </c>
      <c r="I886" s="91">
        <v>4</v>
      </c>
      <c r="J886" s="91">
        <v>0</v>
      </c>
      <c r="K886" s="53">
        <v>0</v>
      </c>
    </row>
    <row r="887" spans="2:11" x14ac:dyDescent="0.25">
      <c r="B887" s="51">
        <v>2002</v>
      </c>
      <c r="C887" s="118" t="s">
        <v>96</v>
      </c>
      <c r="D887" s="55">
        <v>364</v>
      </c>
      <c r="E887" s="55">
        <v>217</v>
      </c>
      <c r="F887" s="55">
        <v>52</v>
      </c>
      <c r="G887" s="55">
        <v>2</v>
      </c>
      <c r="H887" s="55">
        <v>90</v>
      </c>
      <c r="I887" s="55">
        <v>3</v>
      </c>
      <c r="J887" s="91">
        <v>0</v>
      </c>
      <c r="K887" s="53">
        <v>0</v>
      </c>
    </row>
    <row r="888" spans="2:11" x14ac:dyDescent="0.25">
      <c r="B888" s="50">
        <v>2002</v>
      </c>
      <c r="C888" s="121" t="s">
        <v>62</v>
      </c>
      <c r="D888" s="54">
        <v>266</v>
      </c>
      <c r="E888" s="54">
        <v>207</v>
      </c>
      <c r="F888" s="54">
        <v>45</v>
      </c>
      <c r="G888" s="54">
        <v>2</v>
      </c>
      <c r="H888" s="54">
        <v>6</v>
      </c>
      <c r="I888" s="54">
        <v>6</v>
      </c>
      <c r="J888" s="54">
        <v>0</v>
      </c>
      <c r="K888" s="54">
        <v>0</v>
      </c>
    </row>
    <row r="889" spans="2:11" x14ac:dyDescent="0.25">
      <c r="B889" s="78">
        <v>2003</v>
      </c>
      <c r="C889" s="120" t="s">
        <v>3</v>
      </c>
      <c r="D889" s="78">
        <v>105525</v>
      </c>
      <c r="E889" s="52">
        <v>66524</v>
      </c>
      <c r="F889" s="52">
        <v>27882</v>
      </c>
      <c r="G889" s="52">
        <v>2014</v>
      </c>
      <c r="H889" s="52">
        <v>8314</v>
      </c>
      <c r="I889" s="52">
        <v>714</v>
      </c>
      <c r="J889" s="52">
        <v>77</v>
      </c>
      <c r="K889" s="52">
        <v>0</v>
      </c>
    </row>
    <row r="890" spans="2:11" x14ac:dyDescent="0.25">
      <c r="B890" s="51">
        <v>2003</v>
      </c>
      <c r="C890" s="117" t="s">
        <v>87</v>
      </c>
      <c r="D890" s="55">
        <v>783</v>
      </c>
      <c r="E890" s="53">
        <v>771</v>
      </c>
      <c r="F890" s="53">
        <v>9</v>
      </c>
      <c r="G890" s="53">
        <v>1</v>
      </c>
      <c r="H890" s="53">
        <v>2</v>
      </c>
      <c r="I890" s="53">
        <v>0</v>
      </c>
      <c r="J890" s="53">
        <v>0</v>
      </c>
      <c r="K890" s="53">
        <v>0</v>
      </c>
    </row>
    <row r="891" spans="2:11" x14ac:dyDescent="0.25">
      <c r="B891" s="51">
        <v>2003</v>
      </c>
      <c r="C891" s="117" t="s">
        <v>54</v>
      </c>
      <c r="D891" s="55">
        <v>4027</v>
      </c>
      <c r="E891" s="53">
        <v>3955</v>
      </c>
      <c r="F891" s="53">
        <v>41</v>
      </c>
      <c r="G891" s="53">
        <v>3</v>
      </c>
      <c r="H891" s="53">
        <v>12</v>
      </c>
      <c r="I891" s="53">
        <v>13</v>
      </c>
      <c r="J891" s="53">
        <v>3</v>
      </c>
      <c r="K891" s="53">
        <v>0</v>
      </c>
    </row>
    <row r="892" spans="2:11" x14ac:dyDescent="0.25">
      <c r="B892" s="51">
        <v>2003</v>
      </c>
      <c r="C892" s="117" t="s">
        <v>88</v>
      </c>
      <c r="D892" s="55">
        <v>6068</v>
      </c>
      <c r="E892" s="53">
        <v>5781</v>
      </c>
      <c r="F892" s="53">
        <v>220</v>
      </c>
      <c r="G892" s="53">
        <v>7</v>
      </c>
      <c r="H892" s="53">
        <v>16</v>
      </c>
      <c r="I892" s="53">
        <v>42</v>
      </c>
      <c r="J892" s="53">
        <v>2</v>
      </c>
      <c r="K892" s="53">
        <v>0</v>
      </c>
    </row>
    <row r="893" spans="2:11" x14ac:dyDescent="0.25">
      <c r="B893" s="51">
        <v>2003</v>
      </c>
      <c r="C893" s="117" t="s">
        <v>69</v>
      </c>
      <c r="D893" s="55">
        <v>4969</v>
      </c>
      <c r="E893" s="53">
        <v>4416</v>
      </c>
      <c r="F893" s="53">
        <v>451</v>
      </c>
      <c r="G893" s="53">
        <v>19</v>
      </c>
      <c r="H893" s="53">
        <v>34</v>
      </c>
      <c r="I893" s="53">
        <v>48</v>
      </c>
      <c r="J893" s="53">
        <v>1</v>
      </c>
      <c r="K893" s="53">
        <v>0</v>
      </c>
    </row>
    <row r="894" spans="2:11" x14ac:dyDescent="0.25">
      <c r="B894" s="51">
        <v>2003</v>
      </c>
      <c r="C894" s="117" t="s">
        <v>57</v>
      </c>
      <c r="D894" s="55">
        <v>4462</v>
      </c>
      <c r="E894" s="53">
        <v>3653</v>
      </c>
      <c r="F894" s="53">
        <v>687</v>
      </c>
      <c r="G894" s="53">
        <v>32</v>
      </c>
      <c r="H894" s="53">
        <v>28</v>
      </c>
      <c r="I894" s="53">
        <v>55</v>
      </c>
      <c r="J894" s="53">
        <v>7</v>
      </c>
      <c r="K894" s="53">
        <v>0</v>
      </c>
    </row>
    <row r="895" spans="2:11" x14ac:dyDescent="0.25">
      <c r="B895" s="51">
        <v>2003</v>
      </c>
      <c r="C895" s="117" t="s">
        <v>58</v>
      </c>
      <c r="D895" s="55">
        <v>3997</v>
      </c>
      <c r="E895" s="53">
        <v>3035</v>
      </c>
      <c r="F895" s="53">
        <v>812</v>
      </c>
      <c r="G895" s="53">
        <v>49</v>
      </c>
      <c r="H895" s="53">
        <v>35</v>
      </c>
      <c r="I895" s="53">
        <v>62</v>
      </c>
      <c r="J895" s="53">
        <v>4</v>
      </c>
      <c r="K895" s="53">
        <v>0</v>
      </c>
    </row>
    <row r="896" spans="2:11" x14ac:dyDescent="0.25">
      <c r="B896" s="51">
        <v>2003</v>
      </c>
      <c r="C896" s="117" t="s">
        <v>59</v>
      </c>
      <c r="D896" s="55">
        <v>4411</v>
      </c>
      <c r="E896" s="53">
        <v>3137</v>
      </c>
      <c r="F896" s="53">
        <v>1102</v>
      </c>
      <c r="G896" s="53">
        <v>83</v>
      </c>
      <c r="H896" s="53">
        <v>43</v>
      </c>
      <c r="I896" s="53">
        <v>42</v>
      </c>
      <c r="J896" s="53">
        <v>4</v>
      </c>
      <c r="K896" s="53">
        <v>0</v>
      </c>
    </row>
    <row r="897" spans="2:11" x14ac:dyDescent="0.25">
      <c r="B897" s="51">
        <v>2003</v>
      </c>
      <c r="C897" s="117" t="s">
        <v>60</v>
      </c>
      <c r="D897" s="55">
        <v>5174</v>
      </c>
      <c r="E897" s="53">
        <v>3458</v>
      </c>
      <c r="F897" s="53">
        <v>1455</v>
      </c>
      <c r="G897" s="53">
        <v>141</v>
      </c>
      <c r="H897" s="53">
        <v>61</v>
      </c>
      <c r="I897" s="53">
        <v>51</v>
      </c>
      <c r="J897" s="53">
        <v>8</v>
      </c>
      <c r="K897" s="53">
        <v>0</v>
      </c>
    </row>
    <row r="898" spans="2:11" x14ac:dyDescent="0.25">
      <c r="B898" s="51">
        <v>2003</v>
      </c>
      <c r="C898" s="117" t="s">
        <v>70</v>
      </c>
      <c r="D898" s="55">
        <v>6051</v>
      </c>
      <c r="E898" s="53">
        <v>3718</v>
      </c>
      <c r="F898" s="53">
        <v>1947</v>
      </c>
      <c r="G898" s="53">
        <v>222</v>
      </c>
      <c r="H898" s="53">
        <v>110</v>
      </c>
      <c r="I898" s="53">
        <v>50</v>
      </c>
      <c r="J898" s="53">
        <v>4</v>
      </c>
      <c r="K898" s="53">
        <v>0</v>
      </c>
    </row>
    <row r="899" spans="2:11" x14ac:dyDescent="0.25">
      <c r="B899" s="51">
        <v>2003</v>
      </c>
      <c r="C899" s="117" t="s">
        <v>71</v>
      </c>
      <c r="D899" s="55">
        <v>6328</v>
      </c>
      <c r="E899" s="53">
        <v>3634</v>
      </c>
      <c r="F899" s="53">
        <v>2269</v>
      </c>
      <c r="G899" s="53">
        <v>198</v>
      </c>
      <c r="H899" s="53">
        <v>182</v>
      </c>
      <c r="I899" s="53">
        <v>44</v>
      </c>
      <c r="J899" s="53">
        <v>1</v>
      </c>
      <c r="K899" s="53">
        <v>0</v>
      </c>
    </row>
    <row r="900" spans="2:11" x14ac:dyDescent="0.25">
      <c r="B900" s="51">
        <v>2003</v>
      </c>
      <c r="C900" s="117" t="s">
        <v>89</v>
      </c>
      <c r="D900" s="55">
        <v>7252</v>
      </c>
      <c r="E900" s="53">
        <v>4157</v>
      </c>
      <c r="F900" s="53">
        <v>2487</v>
      </c>
      <c r="G900" s="53">
        <v>217</v>
      </c>
      <c r="H900" s="53">
        <v>326</v>
      </c>
      <c r="I900" s="53">
        <v>57</v>
      </c>
      <c r="J900" s="53">
        <v>8</v>
      </c>
      <c r="K900" s="53">
        <v>0</v>
      </c>
    </row>
    <row r="901" spans="2:11" x14ac:dyDescent="0.25">
      <c r="B901" s="51">
        <v>2003</v>
      </c>
      <c r="C901" s="117" t="s">
        <v>90</v>
      </c>
      <c r="D901" s="55">
        <v>8684</v>
      </c>
      <c r="E901" s="53">
        <v>4670</v>
      </c>
      <c r="F901" s="53">
        <v>3154</v>
      </c>
      <c r="G901" s="53">
        <v>220</v>
      </c>
      <c r="H901" s="53">
        <v>578</v>
      </c>
      <c r="I901" s="53">
        <v>57</v>
      </c>
      <c r="J901" s="53">
        <v>5</v>
      </c>
      <c r="K901" s="53">
        <v>0</v>
      </c>
    </row>
    <row r="902" spans="2:11" x14ac:dyDescent="0.25">
      <c r="B902" s="51">
        <v>2003</v>
      </c>
      <c r="C902" s="117" t="s">
        <v>91</v>
      </c>
      <c r="D902" s="55">
        <v>10064</v>
      </c>
      <c r="E902" s="53">
        <v>5310</v>
      </c>
      <c r="F902" s="53">
        <v>3525</v>
      </c>
      <c r="G902" s="53">
        <v>248</v>
      </c>
      <c r="H902" s="53">
        <v>921</v>
      </c>
      <c r="I902" s="53">
        <v>53</v>
      </c>
      <c r="J902" s="53">
        <v>7</v>
      </c>
      <c r="K902" s="53">
        <v>0</v>
      </c>
    </row>
    <row r="903" spans="2:11" x14ac:dyDescent="0.25">
      <c r="B903" s="51">
        <v>2003</v>
      </c>
      <c r="C903" s="117" t="s">
        <v>41</v>
      </c>
      <c r="D903" s="55">
        <v>10518</v>
      </c>
      <c r="E903" s="53">
        <v>5338</v>
      </c>
      <c r="F903" s="53">
        <v>3528</v>
      </c>
      <c r="G903" s="53">
        <v>235</v>
      </c>
      <c r="H903" s="53">
        <v>1361</v>
      </c>
      <c r="I903" s="53">
        <v>48</v>
      </c>
      <c r="J903" s="53">
        <v>8</v>
      </c>
      <c r="K903" s="53">
        <v>0</v>
      </c>
    </row>
    <row r="904" spans="2:11" x14ac:dyDescent="0.25">
      <c r="B904" s="51">
        <v>2003</v>
      </c>
      <c r="C904" s="117" t="s">
        <v>92</v>
      </c>
      <c r="D904" s="55">
        <v>9407</v>
      </c>
      <c r="E904" s="53">
        <v>4713</v>
      </c>
      <c r="F904" s="53">
        <v>2890</v>
      </c>
      <c r="G904" s="53">
        <v>171</v>
      </c>
      <c r="H904" s="53">
        <v>1588</v>
      </c>
      <c r="I904" s="53">
        <v>40</v>
      </c>
      <c r="J904" s="53">
        <v>5</v>
      </c>
      <c r="K904" s="53">
        <v>0</v>
      </c>
    </row>
    <row r="905" spans="2:11" x14ac:dyDescent="0.25">
      <c r="B905" s="51">
        <v>2003</v>
      </c>
      <c r="C905" s="117" t="s">
        <v>93</v>
      </c>
      <c r="D905" s="55">
        <v>7171</v>
      </c>
      <c r="E905" s="53">
        <v>3567</v>
      </c>
      <c r="F905" s="53">
        <v>1960</v>
      </c>
      <c r="G905" s="53">
        <v>104</v>
      </c>
      <c r="H905" s="53">
        <v>1500</v>
      </c>
      <c r="I905" s="53">
        <v>32</v>
      </c>
      <c r="J905" s="53">
        <v>8</v>
      </c>
      <c r="K905" s="53">
        <v>0</v>
      </c>
    </row>
    <row r="906" spans="2:11" x14ac:dyDescent="0.25">
      <c r="B906" s="51">
        <v>2003</v>
      </c>
      <c r="C906" s="117" t="s">
        <v>94</v>
      </c>
      <c r="D906" s="55">
        <v>4267</v>
      </c>
      <c r="E906" s="53">
        <v>2174</v>
      </c>
      <c r="F906" s="53">
        <v>996</v>
      </c>
      <c r="G906" s="53">
        <v>49</v>
      </c>
      <c r="H906" s="53">
        <v>1028</v>
      </c>
      <c r="I906" s="53">
        <v>18</v>
      </c>
      <c r="J906" s="53">
        <v>2</v>
      </c>
      <c r="K906" s="53">
        <v>0</v>
      </c>
    </row>
    <row r="907" spans="2:11" x14ac:dyDescent="0.25">
      <c r="B907" s="51">
        <v>2003</v>
      </c>
      <c r="C907" s="117" t="s">
        <v>95</v>
      </c>
      <c r="D907" s="55">
        <v>1454</v>
      </c>
      <c r="E907" s="53">
        <v>773</v>
      </c>
      <c r="F907" s="53">
        <v>283</v>
      </c>
      <c r="G907" s="53">
        <v>11</v>
      </c>
      <c r="H907" s="53">
        <v>385</v>
      </c>
      <c r="I907" s="53">
        <v>2</v>
      </c>
      <c r="J907" s="53">
        <v>0</v>
      </c>
      <c r="K907" s="53">
        <v>0</v>
      </c>
    </row>
    <row r="908" spans="2:11" x14ac:dyDescent="0.25">
      <c r="B908" s="51">
        <v>2003</v>
      </c>
      <c r="C908" s="118" t="s">
        <v>96</v>
      </c>
      <c r="D908" s="55">
        <v>435</v>
      </c>
      <c r="E908" s="55">
        <v>261</v>
      </c>
      <c r="F908" s="55">
        <v>66</v>
      </c>
      <c r="G908" s="55">
        <v>4</v>
      </c>
      <c r="H908" s="55">
        <v>104</v>
      </c>
      <c r="I908" s="55">
        <v>0</v>
      </c>
      <c r="J908" s="53">
        <v>0</v>
      </c>
      <c r="K908" s="53">
        <v>0</v>
      </c>
    </row>
    <row r="909" spans="2:11" x14ac:dyDescent="0.25">
      <c r="B909" s="50">
        <v>2003</v>
      </c>
      <c r="C909" s="121" t="s">
        <v>62</v>
      </c>
      <c r="D909" s="54">
        <v>3</v>
      </c>
      <c r="E909" s="54">
        <v>3</v>
      </c>
      <c r="F909" s="54">
        <v>0</v>
      </c>
      <c r="G909" s="54">
        <v>0</v>
      </c>
      <c r="H909" s="54">
        <v>0</v>
      </c>
      <c r="I909" s="54">
        <v>0</v>
      </c>
      <c r="J909" s="54">
        <v>0</v>
      </c>
      <c r="K909" s="53">
        <v>0</v>
      </c>
    </row>
    <row r="910" spans="2:11" x14ac:dyDescent="0.25">
      <c r="B910" s="78">
        <v>2004</v>
      </c>
      <c r="C910" s="120" t="s">
        <v>3</v>
      </c>
      <c r="D910" s="78">
        <v>99943</v>
      </c>
      <c r="E910" s="78">
        <v>60310</v>
      </c>
      <c r="F910" s="78">
        <v>28091</v>
      </c>
      <c r="G910" s="78">
        <v>2067</v>
      </c>
      <c r="H910" s="78">
        <v>8552</v>
      </c>
      <c r="I910" s="78">
        <v>867</v>
      </c>
      <c r="J910" s="78">
        <v>56</v>
      </c>
      <c r="K910" s="78">
        <v>0</v>
      </c>
    </row>
    <row r="911" spans="2:11" x14ac:dyDescent="0.25">
      <c r="B911" s="51">
        <v>2004</v>
      </c>
      <c r="C911" s="117" t="s">
        <v>87</v>
      </c>
      <c r="D911" s="55">
        <v>658</v>
      </c>
      <c r="E911" s="53">
        <v>646</v>
      </c>
      <c r="F911" s="53">
        <v>7</v>
      </c>
      <c r="G911" s="53">
        <v>0</v>
      </c>
      <c r="H911" s="53">
        <v>4</v>
      </c>
      <c r="I911" s="53">
        <v>1</v>
      </c>
      <c r="J911" s="53">
        <v>0</v>
      </c>
      <c r="K911" s="53">
        <v>0</v>
      </c>
    </row>
    <row r="912" spans="2:11" x14ac:dyDescent="0.25">
      <c r="B912" s="51">
        <v>2004</v>
      </c>
      <c r="C912" s="117" t="s">
        <v>54</v>
      </c>
      <c r="D912" s="55">
        <v>3530</v>
      </c>
      <c r="E912" s="53">
        <v>3461</v>
      </c>
      <c r="F912" s="53">
        <v>39</v>
      </c>
      <c r="G912" s="53">
        <v>4</v>
      </c>
      <c r="H912" s="53">
        <v>13</v>
      </c>
      <c r="I912" s="53">
        <v>12</v>
      </c>
      <c r="J912" s="53">
        <v>1</v>
      </c>
      <c r="K912" s="53">
        <v>0</v>
      </c>
    </row>
    <row r="913" spans="2:11" x14ac:dyDescent="0.25">
      <c r="B913" s="51">
        <v>2004</v>
      </c>
      <c r="C913" s="117" t="s">
        <v>88</v>
      </c>
      <c r="D913" s="55">
        <v>5205</v>
      </c>
      <c r="E913" s="53">
        <v>4936</v>
      </c>
      <c r="F913" s="53">
        <v>197</v>
      </c>
      <c r="G913" s="53">
        <v>4</v>
      </c>
      <c r="H913" s="53">
        <v>28</v>
      </c>
      <c r="I913" s="53">
        <v>40</v>
      </c>
      <c r="J913" s="53">
        <v>0</v>
      </c>
      <c r="K913" s="53">
        <v>0</v>
      </c>
    </row>
    <row r="914" spans="2:11" x14ac:dyDescent="0.25">
      <c r="B914" s="51">
        <v>2004</v>
      </c>
      <c r="C914" s="117" t="s">
        <v>69</v>
      </c>
      <c r="D914" s="55">
        <v>4505</v>
      </c>
      <c r="E914" s="53">
        <v>4022</v>
      </c>
      <c r="F914" s="53">
        <v>394</v>
      </c>
      <c r="G914" s="53">
        <v>14</v>
      </c>
      <c r="H914" s="53">
        <v>32</v>
      </c>
      <c r="I914" s="53">
        <v>42</v>
      </c>
      <c r="J914" s="53">
        <v>1</v>
      </c>
      <c r="K914" s="53">
        <v>0</v>
      </c>
    </row>
    <row r="915" spans="2:11" x14ac:dyDescent="0.25">
      <c r="B915" s="51">
        <v>2004</v>
      </c>
      <c r="C915" s="117" t="s">
        <v>57</v>
      </c>
      <c r="D915" s="55">
        <v>3881</v>
      </c>
      <c r="E915" s="53">
        <v>3230</v>
      </c>
      <c r="F915" s="53">
        <v>549</v>
      </c>
      <c r="G915" s="53">
        <v>24</v>
      </c>
      <c r="H915" s="53">
        <v>21</v>
      </c>
      <c r="I915" s="53">
        <v>55</v>
      </c>
      <c r="J915" s="53">
        <v>2</v>
      </c>
      <c r="K915" s="53">
        <v>0</v>
      </c>
    </row>
    <row r="916" spans="2:11" x14ac:dyDescent="0.25">
      <c r="B916" s="51">
        <v>2004</v>
      </c>
      <c r="C916" s="117" t="s">
        <v>58</v>
      </c>
      <c r="D916" s="55">
        <v>3760</v>
      </c>
      <c r="E916" s="53">
        <v>2897</v>
      </c>
      <c r="F916" s="53">
        <v>721</v>
      </c>
      <c r="G916" s="53">
        <v>58</v>
      </c>
      <c r="H916" s="53">
        <v>32</v>
      </c>
      <c r="I916" s="53">
        <v>52</v>
      </c>
      <c r="J916" s="53">
        <v>0</v>
      </c>
      <c r="K916" s="53">
        <v>0</v>
      </c>
    </row>
    <row r="917" spans="2:11" x14ac:dyDescent="0.25">
      <c r="B917" s="51">
        <v>2004</v>
      </c>
      <c r="C917" s="117" t="s">
        <v>59</v>
      </c>
      <c r="D917" s="55">
        <v>4101</v>
      </c>
      <c r="E917" s="53">
        <v>2915</v>
      </c>
      <c r="F917" s="53">
        <v>1011</v>
      </c>
      <c r="G917" s="53">
        <v>90</v>
      </c>
      <c r="H917" s="53">
        <v>26</v>
      </c>
      <c r="I917" s="53">
        <v>54</v>
      </c>
      <c r="J917" s="53">
        <v>5</v>
      </c>
      <c r="K917" s="53">
        <v>0</v>
      </c>
    </row>
    <row r="918" spans="2:11" x14ac:dyDescent="0.25">
      <c r="B918" s="51">
        <v>2004</v>
      </c>
      <c r="C918" s="117" t="s">
        <v>60</v>
      </c>
      <c r="D918" s="55">
        <v>4949</v>
      </c>
      <c r="E918" s="53">
        <v>3218</v>
      </c>
      <c r="F918" s="53">
        <v>1483</v>
      </c>
      <c r="G918" s="53">
        <v>135</v>
      </c>
      <c r="H918" s="53">
        <v>64</v>
      </c>
      <c r="I918" s="53">
        <v>44</v>
      </c>
      <c r="J918" s="53">
        <v>5</v>
      </c>
      <c r="K918" s="53">
        <v>0</v>
      </c>
    </row>
    <row r="919" spans="2:11" x14ac:dyDescent="0.25">
      <c r="B919" s="51">
        <v>2004</v>
      </c>
      <c r="C919" s="117" t="s">
        <v>70</v>
      </c>
      <c r="D919" s="55">
        <v>5841</v>
      </c>
      <c r="E919" s="53">
        <v>3513</v>
      </c>
      <c r="F919" s="53">
        <v>1924</v>
      </c>
      <c r="G919" s="53">
        <v>214</v>
      </c>
      <c r="H919" s="53">
        <v>128</v>
      </c>
      <c r="I919" s="53">
        <v>55</v>
      </c>
      <c r="J919" s="53">
        <v>7</v>
      </c>
      <c r="K919" s="53">
        <v>0</v>
      </c>
    </row>
    <row r="920" spans="2:11" x14ac:dyDescent="0.25">
      <c r="B920" s="51">
        <v>2004</v>
      </c>
      <c r="C920" s="117" t="s">
        <v>71</v>
      </c>
      <c r="D920" s="55">
        <v>6373</v>
      </c>
      <c r="E920" s="53">
        <v>3601</v>
      </c>
      <c r="F920" s="53">
        <v>2322</v>
      </c>
      <c r="G920" s="53">
        <v>211</v>
      </c>
      <c r="H920" s="53">
        <v>164</v>
      </c>
      <c r="I920" s="53">
        <v>71</v>
      </c>
      <c r="J920" s="53">
        <v>4</v>
      </c>
      <c r="K920" s="53">
        <v>0</v>
      </c>
    </row>
    <row r="921" spans="2:11" x14ac:dyDescent="0.25">
      <c r="B921" s="51">
        <v>2004</v>
      </c>
      <c r="C921" s="117" t="s">
        <v>89</v>
      </c>
      <c r="D921" s="55">
        <v>6884</v>
      </c>
      <c r="E921" s="53">
        <v>3698</v>
      </c>
      <c r="F921" s="53">
        <v>2575</v>
      </c>
      <c r="G921" s="53">
        <v>243</v>
      </c>
      <c r="H921" s="53">
        <v>299</v>
      </c>
      <c r="I921" s="53">
        <v>64</v>
      </c>
      <c r="J921" s="53">
        <v>5</v>
      </c>
      <c r="K921" s="53">
        <v>0</v>
      </c>
    </row>
    <row r="922" spans="2:11" x14ac:dyDescent="0.25">
      <c r="B922" s="51">
        <v>2004</v>
      </c>
      <c r="C922" s="117" t="s">
        <v>90</v>
      </c>
      <c r="D922" s="55">
        <v>8263</v>
      </c>
      <c r="E922" s="53">
        <v>4218</v>
      </c>
      <c r="F922" s="53">
        <v>3140</v>
      </c>
      <c r="G922" s="53">
        <v>240</v>
      </c>
      <c r="H922" s="53">
        <v>575</v>
      </c>
      <c r="I922" s="53">
        <v>84</v>
      </c>
      <c r="J922" s="53">
        <v>6</v>
      </c>
      <c r="K922" s="53">
        <v>0</v>
      </c>
    </row>
    <row r="923" spans="2:11" x14ac:dyDescent="0.25">
      <c r="B923" s="51">
        <v>2004</v>
      </c>
      <c r="C923" s="117" t="s">
        <v>91</v>
      </c>
      <c r="D923" s="55">
        <v>9529</v>
      </c>
      <c r="E923" s="53">
        <v>4818</v>
      </c>
      <c r="F923" s="53">
        <v>3499</v>
      </c>
      <c r="G923" s="53">
        <v>223</v>
      </c>
      <c r="H923" s="53">
        <v>915</v>
      </c>
      <c r="I923" s="53">
        <v>67</v>
      </c>
      <c r="J923" s="53">
        <v>7</v>
      </c>
      <c r="K923" s="53">
        <v>0</v>
      </c>
    </row>
    <row r="924" spans="2:11" x14ac:dyDescent="0.25">
      <c r="B924" s="51">
        <v>2004</v>
      </c>
      <c r="C924" s="117" t="s">
        <v>41</v>
      </c>
      <c r="D924" s="55">
        <v>10359</v>
      </c>
      <c r="E924" s="53">
        <v>4850</v>
      </c>
      <c r="F924" s="53">
        <v>3763</v>
      </c>
      <c r="G924" s="53">
        <v>241</v>
      </c>
      <c r="H924" s="53">
        <v>1408</v>
      </c>
      <c r="I924" s="53">
        <v>90</v>
      </c>
      <c r="J924" s="53">
        <v>7</v>
      </c>
      <c r="K924" s="53">
        <v>0</v>
      </c>
    </row>
    <row r="925" spans="2:11" x14ac:dyDescent="0.25">
      <c r="B925" s="51">
        <v>2004</v>
      </c>
      <c r="C925" s="117" t="s">
        <v>92</v>
      </c>
      <c r="D925" s="55">
        <v>9284</v>
      </c>
      <c r="E925" s="53">
        <v>4330</v>
      </c>
      <c r="F925" s="53">
        <v>3034</v>
      </c>
      <c r="G925" s="53">
        <v>170</v>
      </c>
      <c r="H925" s="53">
        <v>1699</v>
      </c>
      <c r="I925" s="53">
        <v>48</v>
      </c>
      <c r="J925" s="53">
        <v>3</v>
      </c>
      <c r="K925" s="53">
        <v>0</v>
      </c>
    </row>
    <row r="926" spans="2:11" x14ac:dyDescent="0.25">
      <c r="B926" s="51">
        <v>2004</v>
      </c>
      <c r="C926" s="117" t="s">
        <v>93</v>
      </c>
      <c r="D926" s="55">
        <v>6943</v>
      </c>
      <c r="E926" s="53">
        <v>3169</v>
      </c>
      <c r="F926" s="53">
        <v>2038</v>
      </c>
      <c r="G926" s="53">
        <v>111</v>
      </c>
      <c r="H926" s="53">
        <v>1567</v>
      </c>
      <c r="I926" s="53">
        <v>55</v>
      </c>
      <c r="J926" s="53">
        <v>3</v>
      </c>
      <c r="K926" s="53">
        <v>0</v>
      </c>
    </row>
    <row r="927" spans="2:11" x14ac:dyDescent="0.25">
      <c r="B927" s="51">
        <v>2004</v>
      </c>
      <c r="C927" s="117" t="s">
        <v>94</v>
      </c>
      <c r="D927" s="55">
        <v>4068</v>
      </c>
      <c r="E927" s="53">
        <v>1896</v>
      </c>
      <c r="F927" s="53">
        <v>1044</v>
      </c>
      <c r="G927" s="53">
        <v>62</v>
      </c>
      <c r="H927" s="53">
        <v>1044</v>
      </c>
      <c r="I927" s="53">
        <v>22</v>
      </c>
      <c r="J927" s="53">
        <v>0</v>
      </c>
      <c r="K927" s="53">
        <v>0</v>
      </c>
    </row>
    <row r="928" spans="2:11" x14ac:dyDescent="0.25">
      <c r="B928" s="51">
        <v>2004</v>
      </c>
      <c r="C928" s="117" t="s">
        <v>95</v>
      </c>
      <c r="D928" s="55">
        <v>1364</v>
      </c>
      <c r="E928" s="53">
        <v>663</v>
      </c>
      <c r="F928" s="53">
        <v>271</v>
      </c>
      <c r="G928" s="53">
        <v>18</v>
      </c>
      <c r="H928" s="53">
        <v>405</v>
      </c>
      <c r="I928" s="53">
        <v>7</v>
      </c>
      <c r="J928" s="53">
        <v>0</v>
      </c>
      <c r="K928" s="53">
        <v>0</v>
      </c>
    </row>
    <row r="929" spans="2:11" x14ac:dyDescent="0.25">
      <c r="B929" s="51">
        <v>2004</v>
      </c>
      <c r="C929" s="118" t="s">
        <v>96</v>
      </c>
      <c r="D929" s="55">
        <v>446</v>
      </c>
      <c r="E929" s="55">
        <v>229</v>
      </c>
      <c r="F929" s="55">
        <v>80</v>
      </c>
      <c r="G929" s="55">
        <v>5</v>
      </c>
      <c r="H929" s="55">
        <v>128</v>
      </c>
      <c r="I929" s="55">
        <v>4</v>
      </c>
      <c r="J929" s="53">
        <v>0</v>
      </c>
      <c r="K929" s="53">
        <v>0</v>
      </c>
    </row>
    <row r="930" spans="2:11" x14ac:dyDescent="0.25">
      <c r="B930" s="50">
        <v>2004</v>
      </c>
      <c r="C930" s="121" t="s">
        <v>62</v>
      </c>
      <c r="D930" s="54">
        <v>0</v>
      </c>
      <c r="E930" s="54">
        <v>0</v>
      </c>
      <c r="F930" s="54">
        <v>0</v>
      </c>
      <c r="G930" s="54">
        <v>0</v>
      </c>
      <c r="H930" s="54">
        <v>0</v>
      </c>
      <c r="I930" s="54">
        <v>0</v>
      </c>
      <c r="J930" s="54">
        <v>0</v>
      </c>
      <c r="K930" s="54">
        <v>0</v>
      </c>
    </row>
    <row r="931" spans="2:11" x14ac:dyDescent="0.25">
      <c r="B931" s="78">
        <v>2005</v>
      </c>
      <c r="C931" s="120" t="s">
        <v>3</v>
      </c>
      <c r="D931" s="78">
        <v>100536</v>
      </c>
      <c r="E931" s="78">
        <v>58561</v>
      </c>
      <c r="F931" s="78">
        <v>30116</v>
      </c>
      <c r="G931" s="78">
        <v>2504</v>
      </c>
      <c r="H931" s="78">
        <v>8390</v>
      </c>
      <c r="I931" s="78">
        <v>905</v>
      </c>
      <c r="J931" s="78">
        <v>60</v>
      </c>
      <c r="K931" s="78">
        <v>0</v>
      </c>
    </row>
    <row r="932" spans="2:11" x14ac:dyDescent="0.25">
      <c r="B932" s="51">
        <v>2005</v>
      </c>
      <c r="C932" s="117" t="s">
        <v>87</v>
      </c>
      <c r="D932" s="55">
        <v>628</v>
      </c>
      <c r="E932" s="53">
        <v>621</v>
      </c>
      <c r="F932" s="53">
        <v>4</v>
      </c>
      <c r="G932" s="53">
        <v>1</v>
      </c>
      <c r="H932" s="53">
        <v>2</v>
      </c>
      <c r="I932" s="53">
        <v>0</v>
      </c>
      <c r="J932" s="53">
        <v>0</v>
      </c>
      <c r="K932" s="53">
        <v>0</v>
      </c>
    </row>
    <row r="933" spans="2:11" x14ac:dyDescent="0.25">
      <c r="B933" s="51">
        <v>2005</v>
      </c>
      <c r="C933" s="117" t="s">
        <v>54</v>
      </c>
      <c r="D933" s="55">
        <v>3263</v>
      </c>
      <c r="E933" s="53">
        <v>3214</v>
      </c>
      <c r="F933" s="53">
        <v>29</v>
      </c>
      <c r="G933" s="53">
        <v>4</v>
      </c>
      <c r="H933" s="53">
        <v>6</v>
      </c>
      <c r="I933" s="53">
        <v>10</v>
      </c>
      <c r="J933" s="53">
        <v>0</v>
      </c>
      <c r="K933" s="53">
        <v>0</v>
      </c>
    </row>
    <row r="934" spans="2:11" x14ac:dyDescent="0.25">
      <c r="B934" s="51">
        <v>2005</v>
      </c>
      <c r="C934" s="117" t="s">
        <v>88</v>
      </c>
      <c r="D934" s="55">
        <v>4757</v>
      </c>
      <c r="E934" s="53">
        <v>4565</v>
      </c>
      <c r="F934" s="53">
        <v>132</v>
      </c>
      <c r="G934" s="53">
        <v>4</v>
      </c>
      <c r="H934" s="53">
        <v>12</v>
      </c>
      <c r="I934" s="53">
        <v>44</v>
      </c>
      <c r="J934" s="53">
        <v>0</v>
      </c>
      <c r="K934" s="53">
        <v>0</v>
      </c>
    </row>
    <row r="935" spans="2:11" x14ac:dyDescent="0.25">
      <c r="B935" s="51">
        <v>2005</v>
      </c>
      <c r="C935" s="117" t="s">
        <v>69</v>
      </c>
      <c r="D935" s="55">
        <v>4363</v>
      </c>
      <c r="E935" s="53">
        <v>3906</v>
      </c>
      <c r="F935" s="53">
        <v>374</v>
      </c>
      <c r="G935" s="53">
        <v>8</v>
      </c>
      <c r="H935" s="53">
        <v>20</v>
      </c>
      <c r="I935" s="53">
        <v>53</v>
      </c>
      <c r="J935" s="53">
        <v>2</v>
      </c>
      <c r="K935" s="53">
        <v>0</v>
      </c>
    </row>
    <row r="936" spans="2:11" x14ac:dyDescent="0.25">
      <c r="B936" s="51">
        <v>2005</v>
      </c>
      <c r="C936" s="117" t="s">
        <v>57</v>
      </c>
      <c r="D936" s="55">
        <v>3691</v>
      </c>
      <c r="E936" s="53">
        <v>3043</v>
      </c>
      <c r="F936" s="53">
        <v>536</v>
      </c>
      <c r="G936" s="53">
        <v>24</v>
      </c>
      <c r="H936" s="53">
        <v>21</v>
      </c>
      <c r="I936" s="53">
        <v>66</v>
      </c>
      <c r="J936" s="53">
        <v>1</v>
      </c>
      <c r="K936" s="53">
        <v>0</v>
      </c>
    </row>
    <row r="937" spans="2:11" x14ac:dyDescent="0.25">
      <c r="B937" s="51">
        <v>2005</v>
      </c>
      <c r="C937" s="117" t="s">
        <v>58</v>
      </c>
      <c r="D937" s="55">
        <v>3622</v>
      </c>
      <c r="E937" s="53">
        <v>2795</v>
      </c>
      <c r="F937" s="53">
        <v>674</v>
      </c>
      <c r="G937" s="53">
        <v>57</v>
      </c>
      <c r="H937" s="53">
        <v>32</v>
      </c>
      <c r="I937" s="53">
        <v>63</v>
      </c>
      <c r="J937" s="53">
        <v>1</v>
      </c>
      <c r="K937" s="53">
        <v>0</v>
      </c>
    </row>
    <row r="938" spans="2:11" x14ac:dyDescent="0.25">
      <c r="B938" s="51">
        <v>2005</v>
      </c>
      <c r="C938" s="117" t="s">
        <v>59</v>
      </c>
      <c r="D938" s="55">
        <v>4323</v>
      </c>
      <c r="E938" s="53">
        <v>3150</v>
      </c>
      <c r="F938" s="53">
        <v>975</v>
      </c>
      <c r="G938" s="53">
        <v>88</v>
      </c>
      <c r="H938" s="53">
        <v>43</v>
      </c>
      <c r="I938" s="53">
        <v>66</v>
      </c>
      <c r="J938" s="53">
        <v>1</v>
      </c>
      <c r="K938" s="53">
        <v>0</v>
      </c>
    </row>
    <row r="939" spans="2:11" x14ac:dyDescent="0.25">
      <c r="B939" s="51">
        <v>2005</v>
      </c>
      <c r="C939" s="117" t="s">
        <v>60</v>
      </c>
      <c r="D939" s="55">
        <v>4991</v>
      </c>
      <c r="E939" s="53">
        <v>3321</v>
      </c>
      <c r="F939" s="53">
        <v>1383</v>
      </c>
      <c r="G939" s="53">
        <v>149</v>
      </c>
      <c r="H939" s="53">
        <v>56</v>
      </c>
      <c r="I939" s="53">
        <v>77</v>
      </c>
      <c r="J939" s="53">
        <v>5</v>
      </c>
      <c r="K939" s="53">
        <v>0</v>
      </c>
    </row>
    <row r="940" spans="2:11" x14ac:dyDescent="0.25">
      <c r="B940" s="51">
        <v>2005</v>
      </c>
      <c r="C940" s="117" t="s">
        <v>70</v>
      </c>
      <c r="D940" s="55">
        <v>6084</v>
      </c>
      <c r="E940" s="53">
        <v>3686</v>
      </c>
      <c r="F940" s="53">
        <v>2024</v>
      </c>
      <c r="G940" s="53">
        <v>207</v>
      </c>
      <c r="H940" s="53">
        <v>100</v>
      </c>
      <c r="I940" s="53">
        <v>62</v>
      </c>
      <c r="J940" s="53">
        <v>5</v>
      </c>
      <c r="K940" s="53">
        <v>0</v>
      </c>
    </row>
    <row r="941" spans="2:11" x14ac:dyDescent="0.25">
      <c r="B941" s="51">
        <v>2005</v>
      </c>
      <c r="C941" s="117" t="s">
        <v>71</v>
      </c>
      <c r="D941" s="55">
        <v>6748</v>
      </c>
      <c r="E941" s="53">
        <v>3677</v>
      </c>
      <c r="F941" s="53">
        <v>2572</v>
      </c>
      <c r="G941" s="53">
        <v>263</v>
      </c>
      <c r="H941" s="53">
        <v>159</v>
      </c>
      <c r="I941" s="53">
        <v>76</v>
      </c>
      <c r="J941" s="53">
        <v>1</v>
      </c>
      <c r="K941" s="53">
        <v>0</v>
      </c>
    </row>
    <row r="942" spans="2:11" x14ac:dyDescent="0.25">
      <c r="B942" s="51">
        <v>2005</v>
      </c>
      <c r="C942" s="117" t="s">
        <v>89</v>
      </c>
      <c r="D942" s="55">
        <v>7183</v>
      </c>
      <c r="E942" s="53">
        <v>3685</v>
      </c>
      <c r="F942" s="53">
        <v>2825</v>
      </c>
      <c r="G942" s="53">
        <v>291</v>
      </c>
      <c r="H942" s="53">
        <v>321</v>
      </c>
      <c r="I942" s="53">
        <v>53</v>
      </c>
      <c r="J942" s="53">
        <v>8</v>
      </c>
      <c r="K942" s="53">
        <v>0</v>
      </c>
    </row>
    <row r="943" spans="2:11" x14ac:dyDescent="0.25">
      <c r="B943" s="51">
        <v>2005</v>
      </c>
      <c r="C943" s="117" t="s">
        <v>90</v>
      </c>
      <c r="D943" s="55">
        <v>8330</v>
      </c>
      <c r="E943" s="53">
        <v>4238</v>
      </c>
      <c r="F943" s="53">
        <v>3204</v>
      </c>
      <c r="G943" s="53">
        <v>282</v>
      </c>
      <c r="H943" s="53">
        <v>533</v>
      </c>
      <c r="I943" s="53">
        <v>69</v>
      </c>
      <c r="J943" s="53">
        <v>4</v>
      </c>
      <c r="K943" s="53">
        <v>0</v>
      </c>
    </row>
    <row r="944" spans="2:11" x14ac:dyDescent="0.25">
      <c r="B944" s="51">
        <v>2005</v>
      </c>
      <c r="C944" s="117" t="s">
        <v>91</v>
      </c>
      <c r="D944" s="55">
        <v>9347</v>
      </c>
      <c r="E944" s="53">
        <v>4361</v>
      </c>
      <c r="F944" s="53">
        <v>3746</v>
      </c>
      <c r="G944" s="53">
        <v>309</v>
      </c>
      <c r="H944" s="53">
        <v>867</v>
      </c>
      <c r="I944" s="53">
        <v>58</v>
      </c>
      <c r="J944" s="53">
        <v>6</v>
      </c>
      <c r="K944" s="53">
        <v>0</v>
      </c>
    </row>
    <row r="945" spans="2:11" x14ac:dyDescent="0.25">
      <c r="B945" s="51">
        <v>2005</v>
      </c>
      <c r="C945" s="117" t="s">
        <v>41</v>
      </c>
      <c r="D945" s="55">
        <v>10576</v>
      </c>
      <c r="E945" s="53">
        <v>4628</v>
      </c>
      <c r="F945" s="53">
        <v>4148</v>
      </c>
      <c r="G945" s="53">
        <v>320</v>
      </c>
      <c r="H945" s="53">
        <v>1400</v>
      </c>
      <c r="I945" s="53">
        <v>73</v>
      </c>
      <c r="J945" s="53">
        <v>7</v>
      </c>
      <c r="K945" s="53">
        <v>0</v>
      </c>
    </row>
    <row r="946" spans="2:11" x14ac:dyDescent="0.25">
      <c r="B946" s="51">
        <v>2005</v>
      </c>
      <c r="C946" s="117" t="s">
        <v>92</v>
      </c>
      <c r="D946" s="55">
        <v>9307</v>
      </c>
      <c r="E946" s="53">
        <v>3968</v>
      </c>
      <c r="F946" s="53">
        <v>3404</v>
      </c>
      <c r="G946" s="53">
        <v>236</v>
      </c>
      <c r="H946" s="53">
        <v>1636</v>
      </c>
      <c r="I946" s="53">
        <v>56</v>
      </c>
      <c r="J946" s="53">
        <v>7</v>
      </c>
      <c r="K946" s="53">
        <v>0</v>
      </c>
    </row>
    <row r="947" spans="2:11" x14ac:dyDescent="0.25">
      <c r="B947" s="51">
        <v>2005</v>
      </c>
      <c r="C947" s="117" t="s">
        <v>93</v>
      </c>
      <c r="D947" s="55">
        <v>7251</v>
      </c>
      <c r="E947" s="53">
        <v>3129</v>
      </c>
      <c r="F947" s="53">
        <v>2375</v>
      </c>
      <c r="G947" s="53">
        <v>145</v>
      </c>
      <c r="H947" s="53">
        <v>1550</v>
      </c>
      <c r="I947" s="53">
        <v>46</v>
      </c>
      <c r="J947" s="53">
        <v>6</v>
      </c>
      <c r="K947" s="53">
        <v>0</v>
      </c>
    </row>
    <row r="948" spans="2:11" x14ac:dyDescent="0.25">
      <c r="B948" s="51">
        <v>2005</v>
      </c>
      <c r="C948" s="117" t="s">
        <v>94</v>
      </c>
      <c r="D948" s="55">
        <v>4149</v>
      </c>
      <c r="E948" s="53">
        <v>1716</v>
      </c>
      <c r="F948" s="53">
        <v>1216</v>
      </c>
      <c r="G948" s="53">
        <v>90</v>
      </c>
      <c r="H948" s="53">
        <v>1098</v>
      </c>
      <c r="I948" s="53">
        <v>26</v>
      </c>
      <c r="J948" s="53">
        <v>3</v>
      </c>
      <c r="K948" s="53">
        <v>0</v>
      </c>
    </row>
    <row r="949" spans="2:11" x14ac:dyDescent="0.25">
      <c r="B949" s="51">
        <v>2005</v>
      </c>
      <c r="C949" s="117" t="s">
        <v>95</v>
      </c>
      <c r="D949" s="55">
        <v>1439</v>
      </c>
      <c r="E949" s="53">
        <v>631</v>
      </c>
      <c r="F949" s="53">
        <v>375</v>
      </c>
      <c r="G949" s="53">
        <v>19</v>
      </c>
      <c r="H949" s="53">
        <v>407</v>
      </c>
      <c r="I949" s="53">
        <v>4</v>
      </c>
      <c r="J949" s="53">
        <v>3</v>
      </c>
      <c r="K949" s="53">
        <v>0</v>
      </c>
    </row>
    <row r="950" spans="2:11" x14ac:dyDescent="0.25">
      <c r="B950" s="51">
        <v>2005</v>
      </c>
      <c r="C950" s="118" t="s">
        <v>96</v>
      </c>
      <c r="D950" s="55">
        <v>484</v>
      </c>
      <c r="E950" s="55">
        <v>227</v>
      </c>
      <c r="F950" s="55">
        <v>120</v>
      </c>
      <c r="G950" s="55">
        <v>7</v>
      </c>
      <c r="H950" s="55">
        <v>127</v>
      </c>
      <c r="I950" s="55">
        <v>3</v>
      </c>
      <c r="J950" s="53">
        <v>0</v>
      </c>
      <c r="K950" s="53">
        <v>0</v>
      </c>
    </row>
    <row r="951" spans="2:11" x14ac:dyDescent="0.25">
      <c r="B951" s="51">
        <v>2005</v>
      </c>
      <c r="C951" s="121" t="s">
        <v>62</v>
      </c>
      <c r="D951" s="54">
        <v>0</v>
      </c>
      <c r="E951" s="54">
        <v>0</v>
      </c>
      <c r="F951" s="54">
        <v>0</v>
      </c>
      <c r="G951" s="54">
        <v>0</v>
      </c>
      <c r="H951" s="54">
        <v>0</v>
      </c>
      <c r="I951" s="54">
        <v>0</v>
      </c>
      <c r="J951" s="54">
        <v>0</v>
      </c>
      <c r="K951" s="54">
        <v>0</v>
      </c>
    </row>
    <row r="952" spans="2:11" x14ac:dyDescent="0.25">
      <c r="B952" s="78">
        <v>2006</v>
      </c>
      <c r="C952" s="120" t="s">
        <v>3</v>
      </c>
      <c r="D952" s="78">
        <v>105978</v>
      </c>
      <c r="E952" s="78">
        <v>63707</v>
      </c>
      <c r="F952" s="78">
        <v>31308</v>
      </c>
      <c r="G952" s="78">
        <v>2629</v>
      </c>
      <c r="H952" s="78">
        <v>7548</v>
      </c>
      <c r="I952" s="78">
        <v>731</v>
      </c>
      <c r="J952" s="78">
        <v>55</v>
      </c>
      <c r="K952" s="78">
        <v>0</v>
      </c>
    </row>
    <row r="953" spans="2:11" x14ac:dyDescent="0.25">
      <c r="B953" s="51">
        <v>2006</v>
      </c>
      <c r="C953" s="117" t="s">
        <v>87</v>
      </c>
      <c r="D953" s="55">
        <v>646</v>
      </c>
      <c r="E953" s="53">
        <v>639</v>
      </c>
      <c r="F953" s="53">
        <v>3</v>
      </c>
      <c r="G953" s="53">
        <v>2</v>
      </c>
      <c r="H953" s="53">
        <v>2</v>
      </c>
      <c r="I953" s="53">
        <v>0</v>
      </c>
      <c r="J953" s="53">
        <v>0</v>
      </c>
      <c r="K953" s="53">
        <v>0</v>
      </c>
    </row>
    <row r="954" spans="2:11" x14ac:dyDescent="0.25">
      <c r="B954" s="51">
        <v>2006</v>
      </c>
      <c r="C954" s="117" t="s">
        <v>54</v>
      </c>
      <c r="D954" s="55">
        <v>3684</v>
      </c>
      <c r="E954" s="53">
        <v>3635</v>
      </c>
      <c r="F954" s="53">
        <v>27</v>
      </c>
      <c r="G954" s="53">
        <v>4</v>
      </c>
      <c r="H954" s="53">
        <v>9</v>
      </c>
      <c r="I954" s="53">
        <v>9</v>
      </c>
      <c r="J954" s="53">
        <v>0</v>
      </c>
      <c r="K954" s="53">
        <v>0</v>
      </c>
    </row>
    <row r="955" spans="2:11" x14ac:dyDescent="0.25">
      <c r="B955" s="51">
        <v>2006</v>
      </c>
      <c r="C955" s="117" t="s">
        <v>88</v>
      </c>
      <c r="D955" s="55">
        <v>5354</v>
      </c>
      <c r="E955" s="53">
        <v>5167</v>
      </c>
      <c r="F955" s="53">
        <v>123</v>
      </c>
      <c r="G955" s="53">
        <v>6</v>
      </c>
      <c r="H955" s="53">
        <v>13</v>
      </c>
      <c r="I955" s="53">
        <v>43</v>
      </c>
      <c r="J955" s="53">
        <v>2</v>
      </c>
      <c r="K955" s="53">
        <v>0</v>
      </c>
    </row>
    <row r="956" spans="2:11" x14ac:dyDescent="0.25">
      <c r="B956" s="51">
        <v>2006</v>
      </c>
      <c r="C956" s="117" t="s">
        <v>69</v>
      </c>
      <c r="D956" s="55">
        <v>4980</v>
      </c>
      <c r="E956" s="53">
        <v>4571</v>
      </c>
      <c r="F956" s="53">
        <v>326</v>
      </c>
      <c r="G956" s="53">
        <v>10</v>
      </c>
      <c r="H956" s="53">
        <v>14</v>
      </c>
      <c r="I956" s="53">
        <v>58</v>
      </c>
      <c r="J956" s="53">
        <v>1</v>
      </c>
      <c r="K956" s="53">
        <v>0</v>
      </c>
    </row>
    <row r="957" spans="2:11" x14ac:dyDescent="0.25">
      <c r="B957" s="51">
        <v>2006</v>
      </c>
      <c r="C957" s="117" t="s">
        <v>57</v>
      </c>
      <c r="D957" s="55">
        <v>4043</v>
      </c>
      <c r="E957" s="53">
        <v>3436</v>
      </c>
      <c r="F957" s="53">
        <v>521</v>
      </c>
      <c r="G957" s="53">
        <v>19</v>
      </c>
      <c r="H957" s="53">
        <v>17</v>
      </c>
      <c r="I957" s="53">
        <v>47</v>
      </c>
      <c r="J957" s="53">
        <v>3</v>
      </c>
      <c r="K957" s="53">
        <v>0</v>
      </c>
    </row>
    <row r="958" spans="2:11" x14ac:dyDescent="0.25">
      <c r="B958" s="51">
        <v>2006</v>
      </c>
      <c r="C958" s="117" t="s">
        <v>58</v>
      </c>
      <c r="D958" s="55">
        <v>3688</v>
      </c>
      <c r="E958" s="53">
        <v>2968</v>
      </c>
      <c r="F958" s="53">
        <v>616</v>
      </c>
      <c r="G958" s="53">
        <v>40</v>
      </c>
      <c r="H958" s="53">
        <v>21</v>
      </c>
      <c r="I958" s="53">
        <v>42</v>
      </c>
      <c r="J958" s="53">
        <v>1</v>
      </c>
      <c r="K958" s="53">
        <v>0</v>
      </c>
    </row>
    <row r="959" spans="2:11" x14ac:dyDescent="0.25">
      <c r="B959" s="51">
        <v>2006</v>
      </c>
      <c r="C959" s="117" t="s">
        <v>59</v>
      </c>
      <c r="D959" s="55">
        <v>4415</v>
      </c>
      <c r="E959" s="53">
        <v>3308</v>
      </c>
      <c r="F959" s="53">
        <v>950</v>
      </c>
      <c r="G959" s="53">
        <v>76</v>
      </c>
      <c r="H959" s="53">
        <v>30</v>
      </c>
      <c r="I959" s="53">
        <v>51</v>
      </c>
      <c r="J959" s="53">
        <v>0</v>
      </c>
      <c r="K959" s="53">
        <v>0</v>
      </c>
    </row>
    <row r="960" spans="2:11" x14ac:dyDescent="0.25">
      <c r="B960" s="51">
        <v>2006</v>
      </c>
      <c r="C960" s="117" t="s">
        <v>60</v>
      </c>
      <c r="D960" s="55">
        <v>5228</v>
      </c>
      <c r="E960" s="53">
        <v>3597</v>
      </c>
      <c r="F960" s="53">
        <v>1370</v>
      </c>
      <c r="G960" s="53">
        <v>162</v>
      </c>
      <c r="H960" s="53">
        <v>44</v>
      </c>
      <c r="I960" s="53">
        <v>49</v>
      </c>
      <c r="J960" s="53">
        <v>6</v>
      </c>
      <c r="K960" s="53">
        <v>0</v>
      </c>
    </row>
    <row r="961" spans="2:11" x14ac:dyDescent="0.25">
      <c r="B961" s="51">
        <v>2006</v>
      </c>
      <c r="C961" s="117" t="s">
        <v>70</v>
      </c>
      <c r="D961" s="55">
        <v>6438</v>
      </c>
      <c r="E961" s="53">
        <v>3985</v>
      </c>
      <c r="F961" s="53">
        <v>2050</v>
      </c>
      <c r="G961" s="53">
        <v>255</v>
      </c>
      <c r="H961" s="53">
        <v>81</v>
      </c>
      <c r="I961" s="53">
        <v>61</v>
      </c>
      <c r="J961" s="53">
        <v>6</v>
      </c>
      <c r="K961" s="53">
        <v>0</v>
      </c>
    </row>
    <row r="962" spans="2:11" x14ac:dyDescent="0.25">
      <c r="B962" s="51">
        <v>2006</v>
      </c>
      <c r="C962" s="117" t="s">
        <v>71</v>
      </c>
      <c r="D962" s="55">
        <v>7144</v>
      </c>
      <c r="E962" s="53">
        <v>4115</v>
      </c>
      <c r="F962" s="53">
        <v>2495</v>
      </c>
      <c r="G962" s="53">
        <v>301</v>
      </c>
      <c r="H962" s="53">
        <v>178</v>
      </c>
      <c r="I962" s="53">
        <v>51</v>
      </c>
      <c r="J962" s="53">
        <v>4</v>
      </c>
      <c r="K962" s="53">
        <v>0</v>
      </c>
    </row>
    <row r="963" spans="2:11" x14ac:dyDescent="0.25">
      <c r="B963" s="51">
        <v>2006</v>
      </c>
      <c r="C963" s="117" t="s">
        <v>89</v>
      </c>
      <c r="D963" s="55">
        <v>7430</v>
      </c>
      <c r="E963" s="53">
        <v>3981</v>
      </c>
      <c r="F963" s="53">
        <v>2850</v>
      </c>
      <c r="G963" s="53">
        <v>307</v>
      </c>
      <c r="H963" s="53">
        <v>248</v>
      </c>
      <c r="I963" s="53">
        <v>39</v>
      </c>
      <c r="J963" s="53">
        <v>5</v>
      </c>
      <c r="K963" s="53">
        <v>0</v>
      </c>
    </row>
    <row r="964" spans="2:11" x14ac:dyDescent="0.25">
      <c r="B964" s="51">
        <v>2006</v>
      </c>
      <c r="C964" s="117" t="s">
        <v>90</v>
      </c>
      <c r="D964" s="55">
        <v>8545</v>
      </c>
      <c r="E964" s="53">
        <v>4402</v>
      </c>
      <c r="F964" s="53">
        <v>3293</v>
      </c>
      <c r="G964" s="53">
        <v>311</v>
      </c>
      <c r="H964" s="53">
        <v>477</v>
      </c>
      <c r="I964" s="53">
        <v>58</v>
      </c>
      <c r="J964" s="53">
        <v>4</v>
      </c>
      <c r="K964" s="53">
        <v>0</v>
      </c>
    </row>
    <row r="965" spans="2:11" x14ac:dyDescent="0.25">
      <c r="B965" s="51">
        <v>2006</v>
      </c>
      <c r="C965" s="117" t="s">
        <v>91</v>
      </c>
      <c r="D965" s="55">
        <v>9739</v>
      </c>
      <c r="E965" s="53">
        <v>4699</v>
      </c>
      <c r="F965" s="53">
        <v>3888</v>
      </c>
      <c r="G965" s="53">
        <v>331</v>
      </c>
      <c r="H965" s="53">
        <v>749</v>
      </c>
      <c r="I965" s="53">
        <v>64</v>
      </c>
      <c r="J965" s="53">
        <v>8</v>
      </c>
      <c r="K965" s="53">
        <v>0</v>
      </c>
    </row>
    <row r="966" spans="2:11" x14ac:dyDescent="0.25">
      <c r="B966" s="51">
        <v>2006</v>
      </c>
      <c r="C966" s="117" t="s">
        <v>41</v>
      </c>
      <c r="D966" s="55">
        <v>10882</v>
      </c>
      <c r="E966" s="53">
        <v>4963</v>
      </c>
      <c r="F966" s="53">
        <v>4342</v>
      </c>
      <c r="G966" s="53">
        <v>320</v>
      </c>
      <c r="H966" s="53">
        <v>1198</v>
      </c>
      <c r="I966" s="53">
        <v>54</v>
      </c>
      <c r="J966" s="53">
        <v>5</v>
      </c>
      <c r="K966" s="53">
        <v>0</v>
      </c>
    </row>
    <row r="967" spans="2:11" x14ac:dyDescent="0.25">
      <c r="B967" s="51">
        <v>2006</v>
      </c>
      <c r="C967" s="117" t="s">
        <v>92</v>
      </c>
      <c r="D967" s="55">
        <v>9908</v>
      </c>
      <c r="E967" s="53">
        <v>4273</v>
      </c>
      <c r="F967" s="53">
        <v>3788</v>
      </c>
      <c r="G967" s="53">
        <v>247</v>
      </c>
      <c r="H967" s="53">
        <v>1554</v>
      </c>
      <c r="I967" s="53">
        <v>41</v>
      </c>
      <c r="J967" s="53">
        <v>5</v>
      </c>
      <c r="K967" s="53">
        <v>0</v>
      </c>
    </row>
    <row r="968" spans="2:11" x14ac:dyDescent="0.25">
      <c r="B968" s="51">
        <v>2006</v>
      </c>
      <c r="C968" s="117" t="s">
        <v>93</v>
      </c>
      <c r="D968" s="55">
        <v>7531</v>
      </c>
      <c r="E968" s="53">
        <v>3197</v>
      </c>
      <c r="F968" s="53">
        <v>2700</v>
      </c>
      <c r="G968" s="53">
        <v>144</v>
      </c>
      <c r="H968" s="53">
        <v>1451</v>
      </c>
      <c r="I968" s="53">
        <v>37</v>
      </c>
      <c r="J968" s="53">
        <v>2</v>
      </c>
      <c r="K968" s="53">
        <v>0</v>
      </c>
    </row>
    <row r="969" spans="2:11" x14ac:dyDescent="0.25">
      <c r="B969" s="51">
        <v>2006</v>
      </c>
      <c r="C969" s="117" t="s">
        <v>94</v>
      </c>
      <c r="D969" s="55">
        <v>4317</v>
      </c>
      <c r="E969" s="53">
        <v>1837</v>
      </c>
      <c r="F969" s="53">
        <v>1398</v>
      </c>
      <c r="G969" s="53">
        <v>65</v>
      </c>
      <c r="H969" s="53">
        <v>994</v>
      </c>
      <c r="I969" s="53">
        <v>20</v>
      </c>
      <c r="J969" s="53">
        <v>3</v>
      </c>
      <c r="K969" s="53">
        <v>0</v>
      </c>
    </row>
    <row r="970" spans="2:11" x14ac:dyDescent="0.25">
      <c r="B970" s="51">
        <v>2006</v>
      </c>
      <c r="C970" s="117" t="s">
        <v>95</v>
      </c>
      <c r="D970" s="55">
        <v>1514</v>
      </c>
      <c r="E970" s="53">
        <v>684</v>
      </c>
      <c r="F970" s="53">
        <v>435</v>
      </c>
      <c r="G970" s="53">
        <v>25</v>
      </c>
      <c r="H970" s="53">
        <v>365</v>
      </c>
      <c r="I970" s="53">
        <v>5</v>
      </c>
      <c r="J970" s="53">
        <v>0</v>
      </c>
      <c r="K970" s="53">
        <v>0</v>
      </c>
    </row>
    <row r="971" spans="2:11" x14ac:dyDescent="0.25">
      <c r="B971" s="51">
        <v>2006</v>
      </c>
      <c r="C971" s="118" t="s">
        <v>96</v>
      </c>
      <c r="D971" s="55">
        <v>492</v>
      </c>
      <c r="E971" s="55">
        <v>250</v>
      </c>
      <c r="F971" s="55">
        <v>133</v>
      </c>
      <c r="G971" s="55">
        <v>4</v>
      </c>
      <c r="H971" s="55">
        <v>103</v>
      </c>
      <c r="I971" s="55">
        <v>2</v>
      </c>
      <c r="J971" s="53">
        <v>0</v>
      </c>
      <c r="K971" s="53">
        <v>0</v>
      </c>
    </row>
    <row r="972" spans="2:11" x14ac:dyDescent="0.25">
      <c r="B972" s="51">
        <v>2006</v>
      </c>
      <c r="C972" s="121" t="s">
        <v>62</v>
      </c>
      <c r="D972" s="54">
        <v>0</v>
      </c>
      <c r="E972" s="54">
        <v>0</v>
      </c>
      <c r="F972" s="54">
        <v>0</v>
      </c>
      <c r="G972" s="54">
        <v>0</v>
      </c>
      <c r="H972" s="54">
        <v>0</v>
      </c>
      <c r="I972" s="54">
        <v>0</v>
      </c>
      <c r="J972" s="54">
        <v>0</v>
      </c>
      <c r="K972" s="54">
        <v>0</v>
      </c>
    </row>
    <row r="973" spans="2:11" x14ac:dyDescent="0.25">
      <c r="B973" s="78">
        <v>2007</v>
      </c>
      <c r="C973" s="120" t="s">
        <v>3</v>
      </c>
      <c r="D973" s="78">
        <v>109895</v>
      </c>
      <c r="E973" s="78">
        <v>67505</v>
      </c>
      <c r="F973" s="78">
        <v>31504</v>
      </c>
      <c r="G973" s="78">
        <v>2664</v>
      </c>
      <c r="H973" s="78">
        <v>7454</v>
      </c>
      <c r="I973" s="78">
        <v>722</v>
      </c>
      <c r="J973" s="78">
        <v>46</v>
      </c>
      <c r="K973" s="78">
        <v>0</v>
      </c>
    </row>
    <row r="974" spans="2:11" x14ac:dyDescent="0.25">
      <c r="B974" s="51">
        <v>2007</v>
      </c>
      <c r="C974" s="117" t="s">
        <v>87</v>
      </c>
      <c r="D974" s="55">
        <v>659</v>
      </c>
      <c r="E974" s="53">
        <v>650</v>
      </c>
      <c r="F974" s="53">
        <v>5</v>
      </c>
      <c r="G974" s="53">
        <v>0</v>
      </c>
      <c r="H974" s="53">
        <v>3</v>
      </c>
      <c r="I974" s="53">
        <v>1</v>
      </c>
      <c r="J974" s="53">
        <v>0</v>
      </c>
      <c r="K974" s="53">
        <v>0</v>
      </c>
    </row>
    <row r="975" spans="2:11" x14ac:dyDescent="0.25">
      <c r="B975" s="51">
        <v>2007</v>
      </c>
      <c r="C975" s="117" t="s">
        <v>54</v>
      </c>
      <c r="D975" s="55">
        <v>4010</v>
      </c>
      <c r="E975" s="53">
        <v>3967</v>
      </c>
      <c r="F975" s="53">
        <v>25</v>
      </c>
      <c r="G975" s="53">
        <v>2</v>
      </c>
      <c r="H975" s="53">
        <v>8</v>
      </c>
      <c r="I975" s="53">
        <v>8</v>
      </c>
      <c r="J975" s="53">
        <v>0</v>
      </c>
      <c r="K975" s="53">
        <v>0</v>
      </c>
    </row>
    <row r="976" spans="2:11" x14ac:dyDescent="0.25">
      <c r="B976" s="51">
        <v>2007</v>
      </c>
      <c r="C976" s="117" t="s">
        <v>88</v>
      </c>
      <c r="D976" s="55">
        <v>5900</v>
      </c>
      <c r="E976" s="53">
        <v>5737</v>
      </c>
      <c r="F976" s="53">
        <v>98</v>
      </c>
      <c r="G976" s="53">
        <v>4</v>
      </c>
      <c r="H976" s="53">
        <v>21</v>
      </c>
      <c r="I976" s="53">
        <v>37</v>
      </c>
      <c r="J976" s="53">
        <v>3</v>
      </c>
      <c r="K976" s="53">
        <v>0</v>
      </c>
    </row>
    <row r="977" spans="2:11" x14ac:dyDescent="0.25">
      <c r="B977" s="51">
        <v>2007</v>
      </c>
      <c r="C977" s="117" t="s">
        <v>69</v>
      </c>
      <c r="D977" s="55">
        <v>5436</v>
      </c>
      <c r="E977" s="53">
        <v>5017</v>
      </c>
      <c r="F977" s="53">
        <v>324</v>
      </c>
      <c r="G977" s="53">
        <v>16</v>
      </c>
      <c r="H977" s="53">
        <v>21</v>
      </c>
      <c r="I977" s="53">
        <v>58</v>
      </c>
      <c r="J977" s="53">
        <v>0</v>
      </c>
      <c r="K977" s="53">
        <v>0</v>
      </c>
    </row>
    <row r="978" spans="2:11" x14ac:dyDescent="0.25">
      <c r="B978" s="51">
        <v>2007</v>
      </c>
      <c r="C978" s="117" t="s">
        <v>57</v>
      </c>
      <c r="D978" s="55">
        <v>4327</v>
      </c>
      <c r="E978" s="53">
        <v>3755</v>
      </c>
      <c r="F978" s="53">
        <v>474</v>
      </c>
      <c r="G978" s="53">
        <v>22</v>
      </c>
      <c r="H978" s="53">
        <v>19</v>
      </c>
      <c r="I978" s="53">
        <v>54</v>
      </c>
      <c r="J978" s="53">
        <v>3</v>
      </c>
      <c r="K978" s="53">
        <v>0</v>
      </c>
    </row>
    <row r="979" spans="2:11" x14ac:dyDescent="0.25">
      <c r="B979" s="51">
        <v>2007</v>
      </c>
      <c r="C979" s="117" t="s">
        <v>58</v>
      </c>
      <c r="D979" s="55">
        <v>4074</v>
      </c>
      <c r="E979" s="53">
        <v>3326</v>
      </c>
      <c r="F979" s="53">
        <v>634</v>
      </c>
      <c r="G979" s="53">
        <v>47</v>
      </c>
      <c r="H979" s="53">
        <v>12</v>
      </c>
      <c r="I979" s="53">
        <v>53</v>
      </c>
      <c r="J979" s="53">
        <v>2</v>
      </c>
      <c r="K979" s="53">
        <v>0</v>
      </c>
    </row>
    <row r="980" spans="2:11" x14ac:dyDescent="0.25">
      <c r="B980" s="51">
        <v>2007</v>
      </c>
      <c r="C980" s="117" t="s">
        <v>59</v>
      </c>
      <c r="D980" s="55">
        <v>4495</v>
      </c>
      <c r="E980" s="53">
        <v>3421</v>
      </c>
      <c r="F980" s="53">
        <v>915</v>
      </c>
      <c r="G980" s="53">
        <v>80</v>
      </c>
      <c r="H980" s="53">
        <v>38</v>
      </c>
      <c r="I980" s="53">
        <v>40</v>
      </c>
      <c r="J980" s="53">
        <v>1</v>
      </c>
      <c r="K980" s="53">
        <v>0</v>
      </c>
    </row>
    <row r="981" spans="2:11" x14ac:dyDescent="0.25">
      <c r="B981" s="51">
        <v>2007</v>
      </c>
      <c r="C981" s="117" t="s">
        <v>60</v>
      </c>
      <c r="D981" s="55">
        <v>5391</v>
      </c>
      <c r="E981" s="53">
        <v>3802</v>
      </c>
      <c r="F981" s="53">
        <v>1329</v>
      </c>
      <c r="G981" s="53">
        <v>141</v>
      </c>
      <c r="H981" s="53">
        <v>61</v>
      </c>
      <c r="I981" s="53">
        <v>57</v>
      </c>
      <c r="J981" s="53">
        <v>1</v>
      </c>
      <c r="K981" s="53">
        <v>0</v>
      </c>
    </row>
    <row r="982" spans="2:11" x14ac:dyDescent="0.25">
      <c r="B982" s="51">
        <v>2007</v>
      </c>
      <c r="C982" s="117" t="s">
        <v>70</v>
      </c>
      <c r="D982" s="55">
        <v>6398</v>
      </c>
      <c r="E982" s="53">
        <v>4058</v>
      </c>
      <c r="F982" s="53">
        <v>1945</v>
      </c>
      <c r="G982" s="53">
        <v>235</v>
      </c>
      <c r="H982" s="53">
        <v>90</v>
      </c>
      <c r="I982" s="53">
        <v>65</v>
      </c>
      <c r="J982" s="53">
        <v>5</v>
      </c>
      <c r="K982" s="53">
        <v>0</v>
      </c>
    </row>
    <row r="983" spans="2:11" x14ac:dyDescent="0.25">
      <c r="B983" s="51">
        <v>2007</v>
      </c>
      <c r="C983" s="117" t="s">
        <v>71</v>
      </c>
      <c r="D983" s="55">
        <v>7386</v>
      </c>
      <c r="E983" s="53">
        <v>4392</v>
      </c>
      <c r="F983" s="53">
        <v>2485</v>
      </c>
      <c r="G983" s="53">
        <v>298</v>
      </c>
      <c r="H983" s="53">
        <v>151</v>
      </c>
      <c r="I983" s="53">
        <v>53</v>
      </c>
      <c r="J983" s="53">
        <v>7</v>
      </c>
      <c r="K983" s="53">
        <v>0</v>
      </c>
    </row>
    <row r="984" spans="2:11" x14ac:dyDescent="0.25">
      <c r="B984" s="51">
        <v>2007</v>
      </c>
      <c r="C984" s="117" t="s">
        <v>89</v>
      </c>
      <c r="D984" s="55">
        <v>7726</v>
      </c>
      <c r="E984" s="53">
        <v>4261</v>
      </c>
      <c r="F984" s="53">
        <v>2837</v>
      </c>
      <c r="G984" s="53">
        <v>302</v>
      </c>
      <c r="H984" s="53">
        <v>256</v>
      </c>
      <c r="I984" s="53">
        <v>65</v>
      </c>
      <c r="J984" s="53">
        <v>5</v>
      </c>
      <c r="K984" s="53">
        <v>0</v>
      </c>
    </row>
    <row r="985" spans="2:11" x14ac:dyDescent="0.25">
      <c r="B985" s="51">
        <v>2007</v>
      </c>
      <c r="C985" s="117" t="s">
        <v>90</v>
      </c>
      <c r="D985" s="55">
        <v>8761</v>
      </c>
      <c r="E985" s="53">
        <v>4570</v>
      </c>
      <c r="F985" s="53">
        <v>3338</v>
      </c>
      <c r="G985" s="53">
        <v>336</v>
      </c>
      <c r="H985" s="53">
        <v>467</v>
      </c>
      <c r="I985" s="53">
        <v>44</v>
      </c>
      <c r="J985" s="53">
        <v>6</v>
      </c>
      <c r="K985" s="53">
        <v>0</v>
      </c>
    </row>
    <row r="986" spans="2:11" x14ac:dyDescent="0.25">
      <c r="B986" s="51">
        <v>2007</v>
      </c>
      <c r="C986" s="117" t="s">
        <v>91</v>
      </c>
      <c r="D986" s="55">
        <v>9915</v>
      </c>
      <c r="E986" s="53">
        <v>4915</v>
      </c>
      <c r="F986" s="53">
        <v>3860</v>
      </c>
      <c r="G986" s="53">
        <v>329</v>
      </c>
      <c r="H986" s="53">
        <v>755</v>
      </c>
      <c r="I986" s="53">
        <v>52</v>
      </c>
      <c r="J986" s="53">
        <v>4</v>
      </c>
      <c r="K986" s="53">
        <v>0</v>
      </c>
    </row>
    <row r="987" spans="2:11" x14ac:dyDescent="0.25">
      <c r="B987" s="51">
        <v>2007</v>
      </c>
      <c r="C987" s="117" t="s">
        <v>41</v>
      </c>
      <c r="D987" s="55">
        <v>10992</v>
      </c>
      <c r="E987" s="53">
        <v>5017</v>
      </c>
      <c r="F987" s="53">
        <v>4379</v>
      </c>
      <c r="G987" s="53">
        <v>326</v>
      </c>
      <c r="H987" s="53">
        <v>1213</v>
      </c>
      <c r="I987" s="53">
        <v>54</v>
      </c>
      <c r="J987" s="53">
        <v>3</v>
      </c>
      <c r="K987" s="53">
        <v>0</v>
      </c>
    </row>
    <row r="988" spans="2:11" x14ac:dyDescent="0.25">
      <c r="B988" s="51">
        <v>2007</v>
      </c>
      <c r="C988" s="117" t="s">
        <v>92</v>
      </c>
      <c r="D988" s="55">
        <v>10121</v>
      </c>
      <c r="E988" s="53">
        <v>4309</v>
      </c>
      <c r="F988" s="53">
        <v>3989</v>
      </c>
      <c r="G988" s="53">
        <v>242</v>
      </c>
      <c r="H988" s="53">
        <v>1544</v>
      </c>
      <c r="I988" s="53">
        <v>33</v>
      </c>
      <c r="J988" s="53">
        <v>4</v>
      </c>
      <c r="K988" s="53">
        <v>0</v>
      </c>
    </row>
    <row r="989" spans="2:11" x14ac:dyDescent="0.25">
      <c r="B989" s="51">
        <v>2007</v>
      </c>
      <c r="C989" s="117" t="s">
        <v>93</v>
      </c>
      <c r="D989" s="55">
        <v>7745</v>
      </c>
      <c r="E989" s="53">
        <v>3377</v>
      </c>
      <c r="F989" s="53">
        <v>2822</v>
      </c>
      <c r="G989" s="53">
        <v>172</v>
      </c>
      <c r="H989" s="53">
        <v>1348</v>
      </c>
      <c r="I989" s="53">
        <v>26</v>
      </c>
      <c r="J989" s="53">
        <v>0</v>
      </c>
      <c r="K989" s="53">
        <v>0</v>
      </c>
    </row>
    <row r="990" spans="2:11" x14ac:dyDescent="0.25">
      <c r="B990" s="51">
        <v>2007</v>
      </c>
      <c r="C990" s="117" t="s">
        <v>94</v>
      </c>
      <c r="D990" s="55">
        <v>4364</v>
      </c>
      <c r="E990" s="53">
        <v>1893</v>
      </c>
      <c r="F990" s="53">
        <v>1429</v>
      </c>
      <c r="G990" s="53">
        <v>81</v>
      </c>
      <c r="H990" s="53">
        <v>945</v>
      </c>
      <c r="I990" s="53">
        <v>14</v>
      </c>
      <c r="J990" s="53">
        <v>2</v>
      </c>
      <c r="K990" s="53">
        <v>0</v>
      </c>
    </row>
    <row r="991" spans="2:11" x14ac:dyDescent="0.25">
      <c r="B991" s="51">
        <v>2007</v>
      </c>
      <c r="C991" s="117" t="s">
        <v>95</v>
      </c>
      <c r="D991" s="55">
        <v>1682</v>
      </c>
      <c r="E991" s="53">
        <v>779</v>
      </c>
      <c r="F991" s="53">
        <v>478</v>
      </c>
      <c r="G991" s="53">
        <v>24</v>
      </c>
      <c r="H991" s="53">
        <v>395</v>
      </c>
      <c r="I991" s="53">
        <v>6</v>
      </c>
      <c r="J991" s="53">
        <v>0</v>
      </c>
      <c r="K991" s="53">
        <v>0</v>
      </c>
    </row>
    <row r="992" spans="2:11" x14ac:dyDescent="0.25">
      <c r="B992" s="51">
        <v>2007</v>
      </c>
      <c r="C992" s="118" t="s">
        <v>96</v>
      </c>
      <c r="D992" s="55">
        <v>513</v>
      </c>
      <c r="E992" s="55">
        <v>259</v>
      </c>
      <c r="F992" s="55">
        <v>138</v>
      </c>
      <c r="G992" s="55">
        <v>7</v>
      </c>
      <c r="H992" s="55">
        <v>107</v>
      </c>
      <c r="I992" s="55">
        <v>2</v>
      </c>
      <c r="J992" s="53">
        <v>0</v>
      </c>
      <c r="K992" s="53">
        <v>0</v>
      </c>
    </row>
    <row r="993" spans="2:11" x14ac:dyDescent="0.25">
      <c r="B993" s="51">
        <v>2007</v>
      </c>
      <c r="C993" s="121" t="s">
        <v>62</v>
      </c>
      <c r="D993" s="54">
        <v>0</v>
      </c>
      <c r="E993" s="54">
        <v>0</v>
      </c>
      <c r="F993" s="54">
        <v>0</v>
      </c>
      <c r="G993" s="54">
        <v>0</v>
      </c>
      <c r="H993" s="54">
        <v>0</v>
      </c>
      <c r="I993" s="54">
        <v>0</v>
      </c>
      <c r="J993" s="54">
        <v>0</v>
      </c>
      <c r="K993" s="54">
        <v>0</v>
      </c>
    </row>
    <row r="994" spans="2:11" x14ac:dyDescent="0.25">
      <c r="B994" s="78">
        <v>2008</v>
      </c>
      <c r="C994" s="120" t="s">
        <v>3</v>
      </c>
      <c r="D994" s="78">
        <v>115535</v>
      </c>
      <c r="E994" s="78">
        <v>74557</v>
      </c>
      <c r="F994" s="78">
        <v>30570</v>
      </c>
      <c r="G994" s="78">
        <v>2764</v>
      </c>
      <c r="H994" s="78">
        <v>6555</v>
      </c>
      <c r="I994" s="78">
        <v>1020</v>
      </c>
      <c r="J994" s="78">
        <v>69</v>
      </c>
      <c r="K994" s="78">
        <v>0</v>
      </c>
    </row>
    <row r="995" spans="2:11" x14ac:dyDescent="0.25">
      <c r="B995" s="51">
        <v>2008</v>
      </c>
      <c r="C995" s="117" t="s">
        <v>87</v>
      </c>
      <c r="D995" s="55">
        <v>683</v>
      </c>
      <c r="E995" s="53">
        <v>672</v>
      </c>
      <c r="F995" s="53">
        <v>7</v>
      </c>
      <c r="G995" s="53">
        <v>2</v>
      </c>
      <c r="H995" s="53">
        <v>1</v>
      </c>
      <c r="I995" s="53">
        <v>1</v>
      </c>
      <c r="J995" s="53">
        <v>0</v>
      </c>
      <c r="K995" s="53">
        <v>0</v>
      </c>
    </row>
    <row r="996" spans="2:11" x14ac:dyDescent="0.25">
      <c r="B996" s="51">
        <v>2008</v>
      </c>
      <c r="C996" s="117" t="s">
        <v>54</v>
      </c>
      <c r="D996" s="55">
        <v>4369</v>
      </c>
      <c r="E996" s="53">
        <v>4301</v>
      </c>
      <c r="F996" s="53">
        <v>30</v>
      </c>
      <c r="G996" s="53">
        <v>4</v>
      </c>
      <c r="H996" s="53">
        <v>8</v>
      </c>
      <c r="I996" s="53">
        <v>25</v>
      </c>
      <c r="J996" s="53">
        <v>1</v>
      </c>
      <c r="K996" s="53">
        <v>0</v>
      </c>
    </row>
    <row r="997" spans="2:11" x14ac:dyDescent="0.25">
      <c r="B997" s="51">
        <v>2008</v>
      </c>
      <c r="C997" s="117" t="s">
        <v>88</v>
      </c>
      <c r="D997" s="55">
        <v>6508</v>
      </c>
      <c r="E997" s="53">
        <v>6297</v>
      </c>
      <c r="F997" s="53">
        <v>125</v>
      </c>
      <c r="G997" s="53">
        <v>2</v>
      </c>
      <c r="H997" s="53">
        <v>17</v>
      </c>
      <c r="I997" s="53">
        <v>65</v>
      </c>
      <c r="J997" s="53">
        <v>2</v>
      </c>
      <c r="K997" s="53">
        <v>0</v>
      </c>
    </row>
    <row r="998" spans="2:11" x14ac:dyDescent="0.25">
      <c r="B998" s="51">
        <v>2008</v>
      </c>
      <c r="C998" s="117" t="s">
        <v>69</v>
      </c>
      <c r="D998" s="55">
        <v>5558</v>
      </c>
      <c r="E998" s="53">
        <v>5187</v>
      </c>
      <c r="F998" s="53">
        <v>255</v>
      </c>
      <c r="G998" s="53">
        <v>11</v>
      </c>
      <c r="H998" s="53">
        <v>22</v>
      </c>
      <c r="I998" s="53">
        <v>83</v>
      </c>
      <c r="J998" s="53">
        <v>0</v>
      </c>
      <c r="K998" s="53">
        <v>0</v>
      </c>
    </row>
    <row r="999" spans="2:11" x14ac:dyDescent="0.25">
      <c r="B999" s="51">
        <v>2008</v>
      </c>
      <c r="C999" s="117" t="s">
        <v>57</v>
      </c>
      <c r="D999" s="55">
        <v>4636</v>
      </c>
      <c r="E999" s="53">
        <v>4071</v>
      </c>
      <c r="F999" s="53">
        <v>435</v>
      </c>
      <c r="G999" s="53">
        <v>22</v>
      </c>
      <c r="H999" s="53">
        <v>19</v>
      </c>
      <c r="I999" s="53">
        <v>87</v>
      </c>
      <c r="J999" s="53">
        <v>2</v>
      </c>
      <c r="K999" s="53">
        <v>0</v>
      </c>
    </row>
    <row r="1000" spans="2:11" x14ac:dyDescent="0.25">
      <c r="B1000" s="51">
        <v>2008</v>
      </c>
      <c r="C1000" s="117" t="s">
        <v>58</v>
      </c>
      <c r="D1000" s="55">
        <v>4178</v>
      </c>
      <c r="E1000" s="53">
        <v>3473</v>
      </c>
      <c r="F1000" s="53">
        <v>561</v>
      </c>
      <c r="G1000" s="53">
        <v>40</v>
      </c>
      <c r="H1000" s="53">
        <v>20</v>
      </c>
      <c r="I1000" s="53">
        <v>79</v>
      </c>
      <c r="J1000" s="53">
        <v>5</v>
      </c>
      <c r="K1000" s="53">
        <v>0</v>
      </c>
    </row>
    <row r="1001" spans="2:11" x14ac:dyDescent="0.25">
      <c r="B1001" s="51">
        <v>2008</v>
      </c>
      <c r="C1001" s="117" t="s">
        <v>59</v>
      </c>
      <c r="D1001" s="55">
        <v>4463</v>
      </c>
      <c r="E1001" s="53">
        <v>3542</v>
      </c>
      <c r="F1001" s="53">
        <v>745</v>
      </c>
      <c r="G1001" s="53">
        <v>74</v>
      </c>
      <c r="H1001" s="53">
        <v>21</v>
      </c>
      <c r="I1001" s="53">
        <v>77</v>
      </c>
      <c r="J1001" s="53">
        <v>4</v>
      </c>
      <c r="K1001" s="53">
        <v>0</v>
      </c>
    </row>
    <row r="1002" spans="2:11" x14ac:dyDescent="0.25">
      <c r="B1002" s="51">
        <v>2008</v>
      </c>
      <c r="C1002" s="117" t="s">
        <v>60</v>
      </c>
      <c r="D1002" s="55">
        <v>5557</v>
      </c>
      <c r="E1002" s="53">
        <v>4170</v>
      </c>
      <c r="F1002" s="53">
        <v>1138</v>
      </c>
      <c r="G1002" s="53">
        <v>133</v>
      </c>
      <c r="H1002" s="53">
        <v>46</v>
      </c>
      <c r="I1002" s="53">
        <v>62</v>
      </c>
      <c r="J1002" s="53">
        <v>8</v>
      </c>
      <c r="K1002" s="53">
        <v>0</v>
      </c>
    </row>
    <row r="1003" spans="2:11" x14ac:dyDescent="0.25">
      <c r="B1003" s="51">
        <v>2008</v>
      </c>
      <c r="C1003" s="117" t="s">
        <v>70</v>
      </c>
      <c r="D1003" s="55">
        <v>6685</v>
      </c>
      <c r="E1003" s="53">
        <v>4584</v>
      </c>
      <c r="F1003" s="53">
        <v>1730</v>
      </c>
      <c r="G1003" s="53">
        <v>203</v>
      </c>
      <c r="H1003" s="53">
        <v>90</v>
      </c>
      <c r="I1003" s="53">
        <v>72</v>
      </c>
      <c r="J1003" s="53">
        <v>6</v>
      </c>
      <c r="K1003" s="53">
        <v>0</v>
      </c>
    </row>
    <row r="1004" spans="2:11" x14ac:dyDescent="0.25">
      <c r="B1004" s="51">
        <v>2008</v>
      </c>
      <c r="C1004" s="117" t="s">
        <v>71</v>
      </c>
      <c r="D1004" s="55">
        <v>7843</v>
      </c>
      <c r="E1004" s="53">
        <v>4913</v>
      </c>
      <c r="F1004" s="53">
        <v>2406</v>
      </c>
      <c r="G1004" s="53">
        <v>288</v>
      </c>
      <c r="H1004" s="53">
        <v>146</v>
      </c>
      <c r="I1004" s="53">
        <v>81</v>
      </c>
      <c r="J1004" s="53">
        <v>9</v>
      </c>
      <c r="K1004" s="53">
        <v>0</v>
      </c>
    </row>
    <row r="1005" spans="2:11" x14ac:dyDescent="0.25">
      <c r="B1005" s="51">
        <v>2008</v>
      </c>
      <c r="C1005" s="117" t="s">
        <v>89</v>
      </c>
      <c r="D1005" s="55">
        <v>8172</v>
      </c>
      <c r="E1005" s="53">
        <v>4831</v>
      </c>
      <c r="F1005" s="53">
        <v>2736</v>
      </c>
      <c r="G1005" s="53">
        <v>311</v>
      </c>
      <c r="H1005" s="53">
        <v>221</v>
      </c>
      <c r="I1005" s="53">
        <v>66</v>
      </c>
      <c r="J1005" s="53">
        <v>7</v>
      </c>
      <c r="K1005" s="53">
        <v>0</v>
      </c>
    </row>
    <row r="1006" spans="2:11" x14ac:dyDescent="0.25">
      <c r="B1006" s="51">
        <v>2008</v>
      </c>
      <c r="C1006" s="117" t="s">
        <v>90</v>
      </c>
      <c r="D1006" s="55">
        <v>9093</v>
      </c>
      <c r="E1006" s="53">
        <v>5023</v>
      </c>
      <c r="F1006" s="53">
        <v>3218</v>
      </c>
      <c r="G1006" s="53">
        <v>367</v>
      </c>
      <c r="H1006" s="53">
        <v>417</v>
      </c>
      <c r="I1006" s="53">
        <v>61</v>
      </c>
      <c r="J1006" s="53">
        <v>7</v>
      </c>
      <c r="K1006" s="53">
        <v>0</v>
      </c>
    </row>
    <row r="1007" spans="2:11" x14ac:dyDescent="0.25">
      <c r="B1007" s="51">
        <v>2008</v>
      </c>
      <c r="C1007" s="117" t="s">
        <v>91</v>
      </c>
      <c r="D1007" s="55">
        <v>10119</v>
      </c>
      <c r="E1007" s="53">
        <v>5301</v>
      </c>
      <c r="F1007" s="53">
        <v>3759</v>
      </c>
      <c r="G1007" s="53">
        <v>337</v>
      </c>
      <c r="H1007" s="53">
        <v>635</v>
      </c>
      <c r="I1007" s="53">
        <v>83</v>
      </c>
      <c r="J1007" s="53">
        <v>4</v>
      </c>
      <c r="K1007" s="53">
        <v>0</v>
      </c>
    </row>
    <row r="1008" spans="2:11" x14ac:dyDescent="0.25">
      <c r="B1008" s="51">
        <v>2008</v>
      </c>
      <c r="C1008" s="117" t="s">
        <v>41</v>
      </c>
      <c r="D1008" s="55">
        <v>11508</v>
      </c>
      <c r="E1008" s="53">
        <v>5806</v>
      </c>
      <c r="F1008" s="53">
        <v>4310</v>
      </c>
      <c r="G1008" s="53">
        <v>355</v>
      </c>
      <c r="H1008" s="53">
        <v>962</v>
      </c>
      <c r="I1008" s="53">
        <v>69</v>
      </c>
      <c r="J1008" s="53">
        <v>6</v>
      </c>
      <c r="K1008" s="53">
        <v>0</v>
      </c>
    </row>
    <row r="1009" spans="2:11" x14ac:dyDescent="0.25">
      <c r="B1009" s="51">
        <v>2008</v>
      </c>
      <c r="C1009" s="117" t="s">
        <v>92</v>
      </c>
      <c r="D1009" s="55">
        <v>10714</v>
      </c>
      <c r="E1009" s="53">
        <v>5124</v>
      </c>
      <c r="F1009" s="53">
        <v>3984</v>
      </c>
      <c r="G1009" s="53">
        <v>277</v>
      </c>
      <c r="H1009" s="53">
        <v>1285</v>
      </c>
      <c r="I1009" s="53">
        <v>39</v>
      </c>
      <c r="J1009" s="53">
        <v>5</v>
      </c>
      <c r="K1009" s="53">
        <v>0</v>
      </c>
    </row>
    <row r="1010" spans="2:11" x14ac:dyDescent="0.25">
      <c r="B1010" s="51">
        <v>2008</v>
      </c>
      <c r="C1010" s="117" t="s">
        <v>93</v>
      </c>
      <c r="D1010" s="55">
        <v>8405</v>
      </c>
      <c r="E1010" s="53">
        <v>3948</v>
      </c>
      <c r="F1010" s="53">
        <v>2933</v>
      </c>
      <c r="G1010" s="53">
        <v>212</v>
      </c>
      <c r="H1010" s="53">
        <v>1268</v>
      </c>
      <c r="I1010" s="53">
        <v>41</v>
      </c>
      <c r="J1010" s="53">
        <v>3</v>
      </c>
      <c r="K1010" s="53">
        <v>0</v>
      </c>
    </row>
    <row r="1011" spans="2:11" x14ac:dyDescent="0.25">
      <c r="B1011" s="51">
        <v>2008</v>
      </c>
      <c r="C1011" s="117" t="s">
        <v>94</v>
      </c>
      <c r="D1011" s="55">
        <v>4703</v>
      </c>
      <c r="E1011" s="53">
        <v>2195</v>
      </c>
      <c r="F1011" s="53">
        <v>1521</v>
      </c>
      <c r="G1011" s="53">
        <v>83</v>
      </c>
      <c r="H1011" s="53">
        <v>888</v>
      </c>
      <c r="I1011" s="53">
        <v>16</v>
      </c>
      <c r="J1011" s="53">
        <v>0</v>
      </c>
      <c r="K1011" s="53">
        <v>0</v>
      </c>
    </row>
    <row r="1012" spans="2:11" x14ac:dyDescent="0.25">
      <c r="B1012" s="51">
        <v>2008</v>
      </c>
      <c r="C1012" s="117" t="s">
        <v>95</v>
      </c>
      <c r="D1012" s="55">
        <v>1823</v>
      </c>
      <c r="E1012" s="53">
        <v>852</v>
      </c>
      <c r="F1012" s="53">
        <v>524</v>
      </c>
      <c r="G1012" s="53">
        <v>30</v>
      </c>
      <c r="H1012" s="53">
        <v>409</v>
      </c>
      <c r="I1012" s="53">
        <v>8</v>
      </c>
      <c r="J1012" s="53">
        <v>0</v>
      </c>
      <c r="K1012" s="53">
        <v>0</v>
      </c>
    </row>
    <row r="1013" spans="2:11" x14ac:dyDescent="0.25">
      <c r="B1013" s="51">
        <v>2008</v>
      </c>
      <c r="C1013" s="118" t="s">
        <v>96</v>
      </c>
      <c r="D1013" s="55">
        <v>518</v>
      </c>
      <c r="E1013" s="55">
        <v>267</v>
      </c>
      <c r="F1013" s="55">
        <v>153</v>
      </c>
      <c r="G1013" s="53">
        <v>13</v>
      </c>
      <c r="H1013" s="55">
        <v>80</v>
      </c>
      <c r="I1013" s="55">
        <v>5</v>
      </c>
      <c r="J1013" s="53">
        <v>0</v>
      </c>
      <c r="K1013" s="53">
        <v>0</v>
      </c>
    </row>
    <row r="1014" spans="2:11" x14ac:dyDescent="0.25">
      <c r="B1014" s="51">
        <v>2008</v>
      </c>
      <c r="C1014" s="121" t="s">
        <v>62</v>
      </c>
      <c r="D1014" s="54">
        <v>0</v>
      </c>
      <c r="E1014" s="54">
        <v>0</v>
      </c>
      <c r="F1014" s="54">
        <v>0</v>
      </c>
      <c r="G1014" s="54">
        <v>0</v>
      </c>
      <c r="H1014" s="54">
        <v>0</v>
      </c>
      <c r="I1014" s="54">
        <v>0</v>
      </c>
      <c r="J1014" s="54">
        <v>0</v>
      </c>
      <c r="K1014" s="54">
        <v>0</v>
      </c>
    </row>
    <row r="1015" spans="2:11" x14ac:dyDescent="0.25">
      <c r="B1015" s="78">
        <v>2009</v>
      </c>
      <c r="C1015" s="120" t="s">
        <v>3</v>
      </c>
      <c r="D1015" s="78">
        <v>115009</v>
      </c>
      <c r="E1015" s="78">
        <v>76679</v>
      </c>
      <c r="F1015" s="78">
        <v>28827</v>
      </c>
      <c r="G1015" s="78">
        <v>2583</v>
      </c>
      <c r="H1015" s="78">
        <v>5649</v>
      </c>
      <c r="I1015" s="78">
        <v>1179</v>
      </c>
      <c r="J1015" s="78">
        <v>92</v>
      </c>
      <c r="K1015" s="78">
        <v>0</v>
      </c>
    </row>
    <row r="1016" spans="2:11" x14ac:dyDescent="0.25">
      <c r="B1016" s="51">
        <v>2009</v>
      </c>
      <c r="C1016" s="117" t="s">
        <v>87</v>
      </c>
      <c r="D1016" s="55">
        <v>578</v>
      </c>
      <c r="E1016" s="53">
        <v>571</v>
      </c>
      <c r="F1016" s="53">
        <v>3</v>
      </c>
      <c r="G1016" s="53">
        <v>1</v>
      </c>
      <c r="H1016" s="53">
        <v>2</v>
      </c>
      <c r="I1016" s="53">
        <v>1</v>
      </c>
      <c r="J1016" s="53">
        <v>0</v>
      </c>
      <c r="K1016" s="53">
        <v>0</v>
      </c>
    </row>
    <row r="1017" spans="2:11" x14ac:dyDescent="0.25">
      <c r="B1017" s="51">
        <v>2009</v>
      </c>
      <c r="C1017" s="117" t="s">
        <v>54</v>
      </c>
      <c r="D1017" s="55">
        <v>4357</v>
      </c>
      <c r="E1017" s="53">
        <v>4306</v>
      </c>
      <c r="F1017" s="53">
        <v>24</v>
      </c>
      <c r="G1017" s="53">
        <v>1</v>
      </c>
      <c r="H1017" s="53">
        <v>8</v>
      </c>
      <c r="I1017" s="53">
        <v>18</v>
      </c>
      <c r="J1017" s="53">
        <v>0</v>
      </c>
      <c r="K1017" s="53">
        <v>0</v>
      </c>
    </row>
    <row r="1018" spans="2:11" x14ac:dyDescent="0.25">
      <c r="B1018" s="51">
        <v>2009</v>
      </c>
      <c r="C1018" s="117" t="s">
        <v>88</v>
      </c>
      <c r="D1018" s="55">
        <v>6274</v>
      </c>
      <c r="E1018" s="53">
        <v>6106</v>
      </c>
      <c r="F1018" s="53">
        <v>82</v>
      </c>
      <c r="G1018" s="53">
        <v>7</v>
      </c>
      <c r="H1018" s="53">
        <v>13</v>
      </c>
      <c r="I1018" s="53">
        <v>66</v>
      </c>
      <c r="J1018" s="53">
        <v>0</v>
      </c>
      <c r="K1018" s="53">
        <v>0</v>
      </c>
    </row>
    <row r="1019" spans="2:11" x14ac:dyDescent="0.25">
      <c r="B1019" s="51">
        <v>2009</v>
      </c>
      <c r="C1019" s="117" t="s">
        <v>69</v>
      </c>
      <c r="D1019" s="55">
        <v>5609</v>
      </c>
      <c r="E1019" s="53">
        <v>5266</v>
      </c>
      <c r="F1019" s="53">
        <v>227</v>
      </c>
      <c r="G1019" s="53">
        <v>8</v>
      </c>
      <c r="H1019" s="53">
        <v>15</v>
      </c>
      <c r="I1019" s="53">
        <v>91</v>
      </c>
      <c r="J1019" s="53">
        <v>2</v>
      </c>
      <c r="K1019" s="53">
        <v>0</v>
      </c>
    </row>
    <row r="1020" spans="2:11" x14ac:dyDescent="0.25">
      <c r="B1020" s="51">
        <v>2009</v>
      </c>
      <c r="C1020" s="117" t="s">
        <v>57</v>
      </c>
      <c r="D1020" s="55">
        <v>4626</v>
      </c>
      <c r="E1020" s="53">
        <v>4196</v>
      </c>
      <c r="F1020" s="53">
        <v>308</v>
      </c>
      <c r="G1020" s="53">
        <v>20</v>
      </c>
      <c r="H1020" s="53">
        <v>14</v>
      </c>
      <c r="I1020" s="53">
        <v>87</v>
      </c>
      <c r="J1020" s="53">
        <v>1</v>
      </c>
      <c r="K1020" s="53">
        <v>0</v>
      </c>
    </row>
    <row r="1021" spans="2:11" x14ac:dyDescent="0.25">
      <c r="B1021" s="51">
        <v>2009</v>
      </c>
      <c r="C1021" s="117" t="s">
        <v>58</v>
      </c>
      <c r="D1021" s="55">
        <v>4090</v>
      </c>
      <c r="E1021" s="53">
        <v>3554</v>
      </c>
      <c r="F1021" s="53">
        <v>433</v>
      </c>
      <c r="G1021" s="53">
        <v>22</v>
      </c>
      <c r="H1021" s="53">
        <v>15</v>
      </c>
      <c r="I1021" s="53">
        <v>61</v>
      </c>
      <c r="J1021" s="53">
        <v>5</v>
      </c>
      <c r="K1021" s="53">
        <v>0</v>
      </c>
    </row>
    <row r="1022" spans="2:11" x14ac:dyDescent="0.25">
      <c r="B1022" s="51">
        <v>2009</v>
      </c>
      <c r="C1022" s="117" t="s">
        <v>59</v>
      </c>
      <c r="D1022" s="55">
        <v>4527</v>
      </c>
      <c r="E1022" s="53">
        <v>3682</v>
      </c>
      <c r="F1022" s="53">
        <v>657</v>
      </c>
      <c r="G1022" s="53">
        <v>64</v>
      </c>
      <c r="H1022" s="53">
        <v>20</v>
      </c>
      <c r="I1022" s="53">
        <v>96</v>
      </c>
      <c r="J1022" s="53">
        <v>8</v>
      </c>
      <c r="K1022" s="53">
        <v>0</v>
      </c>
    </row>
    <row r="1023" spans="2:11" x14ac:dyDescent="0.25">
      <c r="B1023" s="51">
        <v>2009</v>
      </c>
      <c r="C1023" s="117" t="s">
        <v>60</v>
      </c>
      <c r="D1023" s="55">
        <v>5543</v>
      </c>
      <c r="E1023" s="53">
        <v>4315</v>
      </c>
      <c r="F1023" s="53">
        <v>1017</v>
      </c>
      <c r="G1023" s="53">
        <v>94</v>
      </c>
      <c r="H1023" s="53">
        <v>30</v>
      </c>
      <c r="I1023" s="53">
        <v>81</v>
      </c>
      <c r="J1023" s="53">
        <v>6</v>
      </c>
      <c r="K1023" s="53">
        <v>0</v>
      </c>
    </row>
    <row r="1024" spans="2:11" x14ac:dyDescent="0.25">
      <c r="B1024" s="51">
        <v>2009</v>
      </c>
      <c r="C1024" s="117" t="s">
        <v>70</v>
      </c>
      <c r="D1024" s="55">
        <v>6741</v>
      </c>
      <c r="E1024" s="53">
        <v>4832</v>
      </c>
      <c r="F1024" s="53">
        <v>1530</v>
      </c>
      <c r="G1024" s="53">
        <v>200</v>
      </c>
      <c r="H1024" s="53">
        <v>75</v>
      </c>
      <c r="I1024" s="53">
        <v>93</v>
      </c>
      <c r="J1024" s="53">
        <v>11</v>
      </c>
      <c r="K1024" s="53">
        <v>0</v>
      </c>
    </row>
    <row r="1025" spans="2:11" x14ac:dyDescent="0.25">
      <c r="B1025" s="51">
        <v>2009</v>
      </c>
      <c r="C1025" s="117" t="s">
        <v>71</v>
      </c>
      <c r="D1025" s="55">
        <v>8107</v>
      </c>
      <c r="E1025" s="53">
        <v>5371</v>
      </c>
      <c r="F1025" s="53">
        <v>2224</v>
      </c>
      <c r="G1025" s="53">
        <v>271</v>
      </c>
      <c r="H1025" s="53">
        <v>125</v>
      </c>
      <c r="I1025" s="53">
        <v>106</v>
      </c>
      <c r="J1025" s="53">
        <v>10</v>
      </c>
      <c r="K1025" s="53">
        <v>0</v>
      </c>
    </row>
    <row r="1026" spans="2:11" x14ac:dyDescent="0.25">
      <c r="B1026" s="51">
        <v>2009</v>
      </c>
      <c r="C1026" s="117" t="s">
        <v>89</v>
      </c>
      <c r="D1026" s="55">
        <v>8376</v>
      </c>
      <c r="E1026" s="53">
        <v>5138</v>
      </c>
      <c r="F1026" s="53">
        <v>2624</v>
      </c>
      <c r="G1026" s="53">
        <v>325</v>
      </c>
      <c r="H1026" s="53">
        <v>196</v>
      </c>
      <c r="I1026" s="53">
        <v>89</v>
      </c>
      <c r="J1026" s="53">
        <v>4</v>
      </c>
      <c r="K1026" s="53">
        <v>0</v>
      </c>
    </row>
    <row r="1027" spans="2:11" x14ac:dyDescent="0.25">
      <c r="B1027" s="51">
        <v>2009</v>
      </c>
      <c r="C1027" s="117" t="s">
        <v>90</v>
      </c>
      <c r="D1027" s="55">
        <v>8905</v>
      </c>
      <c r="E1027" s="53">
        <v>5141</v>
      </c>
      <c r="F1027" s="53">
        <v>3033</v>
      </c>
      <c r="G1027" s="53">
        <v>327</v>
      </c>
      <c r="H1027" s="53">
        <v>302</v>
      </c>
      <c r="I1027" s="53">
        <v>93</v>
      </c>
      <c r="J1027" s="53">
        <v>9</v>
      </c>
      <c r="K1027" s="53">
        <v>0</v>
      </c>
    </row>
    <row r="1028" spans="2:11" x14ac:dyDescent="0.25">
      <c r="B1028" s="51">
        <v>2009</v>
      </c>
      <c r="C1028" s="117" t="s">
        <v>91</v>
      </c>
      <c r="D1028" s="55">
        <v>10017</v>
      </c>
      <c r="E1028" s="53">
        <v>5585</v>
      </c>
      <c r="F1028" s="53">
        <v>3488</v>
      </c>
      <c r="G1028" s="53">
        <v>317</v>
      </c>
      <c r="H1028" s="53">
        <v>539</v>
      </c>
      <c r="I1028" s="53">
        <v>82</v>
      </c>
      <c r="J1028" s="53">
        <v>6</v>
      </c>
      <c r="K1028" s="53">
        <v>0</v>
      </c>
    </row>
    <row r="1029" spans="2:11" x14ac:dyDescent="0.25">
      <c r="B1029" s="51">
        <v>2009</v>
      </c>
      <c r="C1029" s="117" t="s">
        <v>41</v>
      </c>
      <c r="D1029" s="55">
        <v>11214</v>
      </c>
      <c r="E1029" s="53">
        <v>5870</v>
      </c>
      <c r="F1029" s="53">
        <v>4097</v>
      </c>
      <c r="G1029" s="53">
        <v>318</v>
      </c>
      <c r="H1029" s="53">
        <v>848</v>
      </c>
      <c r="I1029" s="53">
        <v>74</v>
      </c>
      <c r="J1029" s="53">
        <v>7</v>
      </c>
      <c r="K1029" s="53">
        <v>0</v>
      </c>
    </row>
    <row r="1030" spans="2:11" x14ac:dyDescent="0.25">
      <c r="B1030" s="51">
        <v>2009</v>
      </c>
      <c r="C1030" s="117" t="s">
        <v>92</v>
      </c>
      <c r="D1030" s="55">
        <v>10862</v>
      </c>
      <c r="E1030" s="53">
        <v>5375</v>
      </c>
      <c r="F1030" s="53">
        <v>3977</v>
      </c>
      <c r="G1030" s="53">
        <v>274</v>
      </c>
      <c r="H1030" s="53">
        <v>1162</v>
      </c>
      <c r="I1030" s="53">
        <v>64</v>
      </c>
      <c r="J1030" s="53">
        <v>10</v>
      </c>
      <c r="K1030" s="53">
        <v>0</v>
      </c>
    </row>
    <row r="1031" spans="2:11" x14ac:dyDescent="0.25">
      <c r="B1031" s="51">
        <v>2009</v>
      </c>
      <c r="C1031" s="117" t="s">
        <v>93</v>
      </c>
      <c r="D1031" s="55">
        <v>8276</v>
      </c>
      <c r="E1031" s="53">
        <v>3952</v>
      </c>
      <c r="F1031" s="53">
        <v>2965</v>
      </c>
      <c r="G1031" s="53">
        <v>204</v>
      </c>
      <c r="H1031" s="53">
        <v>1103</v>
      </c>
      <c r="I1031" s="53">
        <v>45</v>
      </c>
      <c r="J1031" s="53">
        <v>7</v>
      </c>
      <c r="K1031" s="53">
        <v>0</v>
      </c>
    </row>
    <row r="1032" spans="2:11" x14ac:dyDescent="0.25">
      <c r="B1032" s="51">
        <v>2009</v>
      </c>
      <c r="C1032" s="117" t="s">
        <v>94</v>
      </c>
      <c r="D1032" s="55">
        <v>4617</v>
      </c>
      <c r="E1032" s="53">
        <v>2233</v>
      </c>
      <c r="F1032" s="53">
        <v>1497</v>
      </c>
      <c r="G1032" s="53">
        <v>96</v>
      </c>
      <c r="H1032" s="53">
        <v>765</v>
      </c>
      <c r="I1032" s="53">
        <v>22</v>
      </c>
      <c r="J1032" s="53">
        <v>4</v>
      </c>
      <c r="K1032" s="53">
        <v>0</v>
      </c>
    </row>
    <row r="1033" spans="2:11" x14ac:dyDescent="0.25">
      <c r="B1033" s="51">
        <v>2009</v>
      </c>
      <c r="C1033" s="117" t="s">
        <v>95</v>
      </c>
      <c r="D1033" s="55">
        <v>1790</v>
      </c>
      <c r="E1033" s="53">
        <v>882</v>
      </c>
      <c r="F1033" s="53">
        <v>525</v>
      </c>
      <c r="G1033" s="53">
        <v>29</v>
      </c>
      <c r="H1033" s="53">
        <v>343</v>
      </c>
      <c r="I1033" s="53">
        <v>9</v>
      </c>
      <c r="J1033" s="53">
        <v>2</v>
      </c>
      <c r="K1033" s="53">
        <v>0</v>
      </c>
    </row>
    <row r="1034" spans="2:11" x14ac:dyDescent="0.25">
      <c r="B1034" s="51">
        <v>2009</v>
      </c>
      <c r="C1034" s="118" t="s">
        <v>96</v>
      </c>
      <c r="D1034" s="55">
        <v>500</v>
      </c>
      <c r="E1034" s="55">
        <v>304</v>
      </c>
      <c r="F1034" s="55">
        <v>116</v>
      </c>
      <c r="G1034" s="55">
        <v>5</v>
      </c>
      <c r="H1034" s="55">
        <v>74</v>
      </c>
      <c r="I1034" s="55">
        <v>1</v>
      </c>
      <c r="J1034" s="53">
        <v>0</v>
      </c>
      <c r="K1034" s="53">
        <v>0</v>
      </c>
    </row>
    <row r="1035" spans="2:11" x14ac:dyDescent="0.25">
      <c r="B1035" s="51">
        <v>2009</v>
      </c>
      <c r="C1035" s="121" t="s">
        <v>62</v>
      </c>
      <c r="D1035" s="54">
        <v>0</v>
      </c>
      <c r="E1035" s="54">
        <v>0</v>
      </c>
      <c r="F1035" s="54">
        <v>0</v>
      </c>
      <c r="G1035" s="54">
        <v>0</v>
      </c>
      <c r="H1035" s="54">
        <v>0</v>
      </c>
      <c r="I1035" s="54">
        <v>0</v>
      </c>
      <c r="J1035" s="54">
        <v>0</v>
      </c>
      <c r="K1035" s="54">
        <v>0</v>
      </c>
    </row>
    <row r="1036" spans="2:11" x14ac:dyDescent="0.25">
      <c r="B1036" s="78">
        <v>2010</v>
      </c>
      <c r="C1036" s="120" t="s">
        <v>3</v>
      </c>
      <c r="D1036" s="78">
        <v>121347</v>
      </c>
      <c r="E1036" s="78">
        <v>79276</v>
      </c>
      <c r="F1036" s="78">
        <v>31120</v>
      </c>
      <c r="G1036" s="78">
        <v>2982</v>
      </c>
      <c r="H1036" s="78">
        <v>6306</v>
      </c>
      <c r="I1036" s="78">
        <v>1583</v>
      </c>
      <c r="J1036" s="78">
        <v>80</v>
      </c>
      <c r="K1036" s="78">
        <v>0</v>
      </c>
    </row>
    <row r="1037" spans="2:11" x14ac:dyDescent="0.25">
      <c r="B1037" s="51">
        <v>2010</v>
      </c>
      <c r="C1037" s="117" t="s">
        <v>87</v>
      </c>
      <c r="D1037" s="55">
        <v>617</v>
      </c>
      <c r="E1037" s="55">
        <v>612</v>
      </c>
      <c r="F1037" s="55">
        <v>3</v>
      </c>
      <c r="G1037" s="55">
        <v>0</v>
      </c>
      <c r="H1037" s="55">
        <v>2</v>
      </c>
      <c r="I1037" s="55">
        <v>0</v>
      </c>
      <c r="J1037" s="55">
        <v>0</v>
      </c>
      <c r="K1037" s="55">
        <v>0</v>
      </c>
    </row>
    <row r="1038" spans="2:11" x14ac:dyDescent="0.25">
      <c r="B1038" s="51">
        <v>2010</v>
      </c>
      <c r="C1038" s="117" t="s">
        <v>54</v>
      </c>
      <c r="D1038" s="55">
        <v>4269</v>
      </c>
      <c r="E1038" s="55">
        <v>4195</v>
      </c>
      <c r="F1038" s="55">
        <v>30</v>
      </c>
      <c r="G1038" s="55">
        <v>6</v>
      </c>
      <c r="H1038" s="55">
        <v>11</v>
      </c>
      <c r="I1038" s="55">
        <v>26</v>
      </c>
      <c r="J1038" s="55">
        <v>1</v>
      </c>
      <c r="K1038" s="55">
        <v>0</v>
      </c>
    </row>
    <row r="1039" spans="2:11" x14ac:dyDescent="0.25">
      <c r="B1039" s="51">
        <v>2010</v>
      </c>
      <c r="C1039" s="117" t="s">
        <v>88</v>
      </c>
      <c r="D1039" s="55">
        <v>6067</v>
      </c>
      <c r="E1039" s="55">
        <v>5899</v>
      </c>
      <c r="F1039" s="55">
        <v>72</v>
      </c>
      <c r="G1039" s="55">
        <v>3</v>
      </c>
      <c r="H1039" s="55">
        <v>19</v>
      </c>
      <c r="I1039" s="55">
        <v>72</v>
      </c>
      <c r="J1039" s="55">
        <v>2</v>
      </c>
      <c r="K1039" s="55">
        <v>0</v>
      </c>
    </row>
    <row r="1040" spans="2:11" x14ac:dyDescent="0.25">
      <c r="B1040" s="51">
        <v>2010</v>
      </c>
      <c r="C1040" s="117" t="s">
        <v>69</v>
      </c>
      <c r="D1040" s="55">
        <v>5446</v>
      </c>
      <c r="E1040" s="55">
        <v>5128</v>
      </c>
      <c r="F1040" s="55">
        <v>174</v>
      </c>
      <c r="G1040" s="55">
        <v>7</v>
      </c>
      <c r="H1040" s="55">
        <v>10</v>
      </c>
      <c r="I1040" s="55">
        <v>125</v>
      </c>
      <c r="J1040" s="55">
        <v>2</v>
      </c>
      <c r="K1040" s="55">
        <v>0</v>
      </c>
    </row>
    <row r="1041" spans="2:11" x14ac:dyDescent="0.25">
      <c r="B1041" s="51">
        <v>2010</v>
      </c>
      <c r="C1041" s="117" t="s">
        <v>57</v>
      </c>
      <c r="D1041" s="55">
        <v>4617</v>
      </c>
      <c r="E1041" s="55">
        <v>4209</v>
      </c>
      <c r="F1041" s="55">
        <v>267</v>
      </c>
      <c r="G1041" s="55">
        <v>17</v>
      </c>
      <c r="H1041" s="55">
        <v>18</v>
      </c>
      <c r="I1041" s="55">
        <v>106</v>
      </c>
      <c r="J1041" s="55">
        <v>0</v>
      </c>
      <c r="K1041" s="55">
        <v>0</v>
      </c>
    </row>
    <row r="1042" spans="2:11" x14ac:dyDescent="0.25">
      <c r="B1042" s="51">
        <v>2010</v>
      </c>
      <c r="C1042" s="117" t="s">
        <v>58</v>
      </c>
      <c r="D1042" s="55">
        <v>4146</v>
      </c>
      <c r="E1042" s="55">
        <v>3635</v>
      </c>
      <c r="F1042" s="55">
        <v>366</v>
      </c>
      <c r="G1042" s="55">
        <v>27</v>
      </c>
      <c r="H1042" s="55">
        <v>11</v>
      </c>
      <c r="I1042" s="55">
        <v>105</v>
      </c>
      <c r="J1042" s="55">
        <v>2</v>
      </c>
      <c r="K1042" s="55">
        <v>0</v>
      </c>
    </row>
    <row r="1043" spans="2:11" x14ac:dyDescent="0.25">
      <c r="B1043" s="51">
        <v>2010</v>
      </c>
      <c r="C1043" s="117" t="s">
        <v>59</v>
      </c>
      <c r="D1043" s="55">
        <v>4354</v>
      </c>
      <c r="E1043" s="55">
        <v>3623</v>
      </c>
      <c r="F1043" s="55">
        <v>571</v>
      </c>
      <c r="G1043" s="55">
        <v>39</v>
      </c>
      <c r="H1043" s="55">
        <v>9</v>
      </c>
      <c r="I1043" s="55">
        <v>105</v>
      </c>
      <c r="J1043" s="55">
        <v>7</v>
      </c>
      <c r="K1043" s="55">
        <v>0</v>
      </c>
    </row>
    <row r="1044" spans="2:11" x14ac:dyDescent="0.25">
      <c r="B1044" s="51">
        <v>2010</v>
      </c>
      <c r="C1044" s="117" t="s">
        <v>60</v>
      </c>
      <c r="D1044" s="55">
        <v>5540</v>
      </c>
      <c r="E1044" s="55">
        <v>4331</v>
      </c>
      <c r="F1044" s="55">
        <v>928</v>
      </c>
      <c r="G1044" s="55">
        <v>107</v>
      </c>
      <c r="H1044" s="55">
        <v>45</v>
      </c>
      <c r="I1044" s="55">
        <v>119</v>
      </c>
      <c r="J1044" s="55">
        <v>10</v>
      </c>
      <c r="K1044" s="55">
        <v>0</v>
      </c>
    </row>
    <row r="1045" spans="2:11" x14ac:dyDescent="0.25">
      <c r="B1045" s="51">
        <v>2010</v>
      </c>
      <c r="C1045" s="117" t="s">
        <v>70</v>
      </c>
      <c r="D1045" s="55">
        <v>6944</v>
      </c>
      <c r="E1045" s="55">
        <v>5033</v>
      </c>
      <c r="F1045" s="55">
        <v>1522</v>
      </c>
      <c r="G1045" s="55">
        <v>216</v>
      </c>
      <c r="H1045" s="55">
        <v>64</v>
      </c>
      <c r="I1045" s="55">
        <v>104</v>
      </c>
      <c r="J1045" s="55">
        <v>5</v>
      </c>
      <c r="K1045" s="55">
        <v>0</v>
      </c>
    </row>
    <row r="1046" spans="2:11" x14ac:dyDescent="0.25">
      <c r="B1046" s="51">
        <v>2010</v>
      </c>
      <c r="C1046" s="117" t="s">
        <v>71</v>
      </c>
      <c r="D1046" s="55">
        <v>8468</v>
      </c>
      <c r="E1046" s="55">
        <v>5496</v>
      </c>
      <c r="F1046" s="55">
        <v>2387</v>
      </c>
      <c r="G1046" s="55">
        <v>313</v>
      </c>
      <c r="H1046" s="55">
        <v>119</v>
      </c>
      <c r="I1046" s="55">
        <v>148</v>
      </c>
      <c r="J1046" s="55">
        <v>5</v>
      </c>
      <c r="K1046" s="55">
        <v>0</v>
      </c>
    </row>
    <row r="1047" spans="2:11" x14ac:dyDescent="0.25">
      <c r="B1047" s="51">
        <v>2010</v>
      </c>
      <c r="C1047" s="117" t="s">
        <v>89</v>
      </c>
      <c r="D1047" s="55">
        <v>9257</v>
      </c>
      <c r="E1047" s="55">
        <v>5671</v>
      </c>
      <c r="F1047" s="55">
        <v>2872</v>
      </c>
      <c r="G1047" s="55">
        <v>343</v>
      </c>
      <c r="H1047" s="55">
        <v>227</v>
      </c>
      <c r="I1047" s="55">
        <v>137</v>
      </c>
      <c r="J1047" s="55">
        <v>7</v>
      </c>
      <c r="K1047" s="55">
        <v>0</v>
      </c>
    </row>
    <row r="1048" spans="2:11" x14ac:dyDescent="0.25">
      <c r="B1048" s="51">
        <v>2010</v>
      </c>
      <c r="C1048" s="117" t="s">
        <v>90</v>
      </c>
      <c r="D1048" s="55">
        <v>9543</v>
      </c>
      <c r="E1048" s="55">
        <v>5428</v>
      </c>
      <c r="F1048" s="55">
        <v>3272</v>
      </c>
      <c r="G1048" s="55">
        <v>376</v>
      </c>
      <c r="H1048" s="55">
        <v>345</v>
      </c>
      <c r="I1048" s="55">
        <v>116</v>
      </c>
      <c r="J1048" s="55">
        <v>6</v>
      </c>
      <c r="K1048" s="55">
        <v>0</v>
      </c>
    </row>
    <row r="1049" spans="2:11" x14ac:dyDescent="0.25">
      <c r="B1049" s="51">
        <v>2010</v>
      </c>
      <c r="C1049" s="117" t="s">
        <v>91</v>
      </c>
      <c r="D1049" s="55">
        <v>11032</v>
      </c>
      <c r="E1049" s="55">
        <v>6060</v>
      </c>
      <c r="F1049" s="55">
        <v>3851</v>
      </c>
      <c r="G1049" s="55">
        <v>369</v>
      </c>
      <c r="H1049" s="55">
        <v>625</v>
      </c>
      <c r="I1049" s="55">
        <v>118</v>
      </c>
      <c r="J1049" s="55">
        <v>9</v>
      </c>
      <c r="K1049" s="55">
        <v>0</v>
      </c>
    </row>
    <row r="1050" spans="2:11" x14ac:dyDescent="0.25">
      <c r="B1050" s="51">
        <v>2010</v>
      </c>
      <c r="C1050" s="117" t="s">
        <v>41</v>
      </c>
      <c r="D1050" s="55">
        <v>11756</v>
      </c>
      <c r="E1050" s="55">
        <v>6023</v>
      </c>
      <c r="F1050" s="55">
        <v>4310</v>
      </c>
      <c r="G1050" s="55">
        <v>414</v>
      </c>
      <c r="H1050" s="55">
        <v>900</v>
      </c>
      <c r="I1050" s="55">
        <v>102</v>
      </c>
      <c r="J1050" s="55">
        <v>7</v>
      </c>
      <c r="K1050" s="55">
        <v>0</v>
      </c>
    </row>
    <row r="1051" spans="2:11" x14ac:dyDescent="0.25">
      <c r="B1051" s="51">
        <v>2010</v>
      </c>
      <c r="C1051" s="117" t="s">
        <v>92</v>
      </c>
      <c r="D1051" s="55">
        <v>12194</v>
      </c>
      <c r="E1051" s="55">
        <v>5823</v>
      </c>
      <c r="F1051" s="55">
        <v>4566</v>
      </c>
      <c r="G1051" s="55">
        <v>376</v>
      </c>
      <c r="H1051" s="55">
        <v>1326</v>
      </c>
      <c r="I1051" s="55">
        <v>93</v>
      </c>
      <c r="J1051" s="55">
        <v>10</v>
      </c>
      <c r="K1051" s="55">
        <v>0</v>
      </c>
    </row>
    <row r="1052" spans="2:11" x14ac:dyDescent="0.25">
      <c r="B1052" s="51">
        <v>2010</v>
      </c>
      <c r="C1052" s="117" t="s">
        <v>93</v>
      </c>
      <c r="D1052" s="55">
        <v>9053</v>
      </c>
      <c r="E1052" s="55">
        <v>4219</v>
      </c>
      <c r="F1052" s="55">
        <v>3291</v>
      </c>
      <c r="G1052" s="55">
        <v>228</v>
      </c>
      <c r="H1052" s="55">
        <v>1244</v>
      </c>
      <c r="I1052" s="55">
        <v>66</v>
      </c>
      <c r="J1052" s="55">
        <v>5</v>
      </c>
      <c r="K1052" s="55">
        <v>0</v>
      </c>
    </row>
    <row r="1053" spans="2:11" x14ac:dyDescent="0.25">
      <c r="B1053" s="51">
        <v>2010</v>
      </c>
      <c r="C1053" s="117" t="s">
        <v>94</v>
      </c>
      <c r="D1053" s="55">
        <v>5285</v>
      </c>
      <c r="E1053" s="55">
        <v>2493</v>
      </c>
      <c r="F1053" s="55">
        <v>1823</v>
      </c>
      <c r="G1053" s="55">
        <v>98</v>
      </c>
      <c r="H1053" s="55">
        <v>847</v>
      </c>
      <c r="I1053" s="55">
        <v>24</v>
      </c>
      <c r="J1053" s="55">
        <v>0</v>
      </c>
      <c r="K1053" s="55">
        <v>0</v>
      </c>
    </row>
    <row r="1054" spans="2:11" x14ac:dyDescent="0.25">
      <c r="B1054" s="51">
        <v>2010</v>
      </c>
      <c r="C1054" s="117" t="s">
        <v>95</v>
      </c>
      <c r="D1054" s="55">
        <v>2169</v>
      </c>
      <c r="E1054" s="55">
        <v>1081</v>
      </c>
      <c r="F1054" s="55">
        <v>651</v>
      </c>
      <c r="G1054" s="55">
        <v>37</v>
      </c>
      <c r="H1054" s="55">
        <v>388</v>
      </c>
      <c r="I1054" s="55">
        <v>11</v>
      </c>
      <c r="J1054" s="55">
        <v>1</v>
      </c>
      <c r="K1054" s="55">
        <v>0</v>
      </c>
    </row>
    <row r="1055" spans="2:11" x14ac:dyDescent="0.25">
      <c r="B1055" s="51">
        <v>2010</v>
      </c>
      <c r="C1055" s="118" t="s">
        <v>96</v>
      </c>
      <c r="D1055" s="55">
        <v>590</v>
      </c>
      <c r="E1055" s="55">
        <v>317</v>
      </c>
      <c r="F1055" s="55">
        <v>164</v>
      </c>
      <c r="G1055" s="55">
        <v>6</v>
      </c>
      <c r="H1055" s="55">
        <v>96</v>
      </c>
      <c r="I1055" s="55">
        <v>6</v>
      </c>
      <c r="J1055" s="55">
        <v>1</v>
      </c>
      <c r="K1055" s="55">
        <v>0</v>
      </c>
    </row>
    <row r="1056" spans="2:11" x14ac:dyDescent="0.25">
      <c r="B1056" s="50">
        <v>2010</v>
      </c>
      <c r="C1056" s="121" t="s">
        <v>62</v>
      </c>
      <c r="D1056" s="54">
        <v>0</v>
      </c>
      <c r="E1056" s="54">
        <v>0</v>
      </c>
      <c r="F1056" s="54">
        <v>0</v>
      </c>
      <c r="G1056" s="54">
        <v>0</v>
      </c>
      <c r="H1056" s="54">
        <v>0</v>
      </c>
      <c r="I1056" s="54">
        <v>0</v>
      </c>
      <c r="J1056" s="54">
        <v>0</v>
      </c>
      <c r="K1056" s="54">
        <v>0</v>
      </c>
    </row>
    <row r="1057" spans="2:11" x14ac:dyDescent="0.25">
      <c r="B1057" s="78">
        <v>2011</v>
      </c>
      <c r="C1057" s="120" t="s">
        <v>3</v>
      </c>
      <c r="D1057" s="78">
        <v>0</v>
      </c>
      <c r="E1057" s="78"/>
      <c r="F1057" s="78"/>
      <c r="G1057" s="78"/>
      <c r="H1057" s="78"/>
      <c r="I1057" s="78"/>
      <c r="J1057" s="78"/>
      <c r="K1057" s="78"/>
    </row>
    <row r="1058" spans="2:11" x14ac:dyDescent="0.25">
      <c r="B1058" s="51">
        <v>2011</v>
      </c>
      <c r="C1058" s="117" t="s">
        <v>87</v>
      </c>
      <c r="D1058" s="55">
        <v>0</v>
      </c>
      <c r="E1058" s="55"/>
      <c r="F1058" s="55"/>
      <c r="G1058" s="55"/>
      <c r="H1058" s="55"/>
      <c r="I1058" s="55"/>
      <c r="J1058" s="55"/>
      <c r="K1058" s="55"/>
    </row>
    <row r="1059" spans="2:11" x14ac:dyDescent="0.25">
      <c r="B1059" s="51">
        <v>2011</v>
      </c>
      <c r="C1059" s="117" t="s">
        <v>54</v>
      </c>
      <c r="D1059" s="55">
        <v>0</v>
      </c>
      <c r="E1059" s="55"/>
      <c r="F1059" s="55"/>
      <c r="G1059" s="55"/>
      <c r="H1059" s="55"/>
      <c r="I1059" s="55"/>
      <c r="J1059" s="55"/>
      <c r="K1059" s="55"/>
    </row>
    <row r="1060" spans="2:11" x14ac:dyDescent="0.25">
      <c r="B1060" s="51">
        <v>2011</v>
      </c>
      <c r="C1060" s="117" t="s">
        <v>88</v>
      </c>
      <c r="D1060" s="55">
        <v>0</v>
      </c>
      <c r="E1060" s="55"/>
      <c r="F1060" s="55"/>
      <c r="G1060" s="55"/>
      <c r="H1060" s="55"/>
      <c r="I1060" s="55"/>
      <c r="J1060" s="55"/>
      <c r="K1060" s="55"/>
    </row>
    <row r="1061" spans="2:11" x14ac:dyDescent="0.25">
      <c r="B1061" s="51">
        <v>2011</v>
      </c>
      <c r="C1061" s="117" t="s">
        <v>69</v>
      </c>
      <c r="D1061" s="55">
        <v>0</v>
      </c>
      <c r="E1061" s="55"/>
      <c r="F1061" s="55"/>
      <c r="G1061" s="55"/>
      <c r="H1061" s="55"/>
      <c r="I1061" s="55"/>
      <c r="J1061" s="55"/>
      <c r="K1061" s="55"/>
    </row>
    <row r="1062" spans="2:11" x14ac:dyDescent="0.25">
      <c r="B1062" s="51">
        <v>2011</v>
      </c>
      <c r="C1062" s="117" t="s">
        <v>57</v>
      </c>
      <c r="D1062" s="55">
        <v>0</v>
      </c>
      <c r="E1062" s="55"/>
      <c r="F1062" s="55"/>
      <c r="G1062" s="55"/>
      <c r="H1062" s="55"/>
      <c r="I1062" s="55"/>
      <c r="J1062" s="55"/>
      <c r="K1062" s="55"/>
    </row>
    <row r="1063" spans="2:11" x14ac:dyDescent="0.25">
      <c r="B1063" s="51">
        <v>2011</v>
      </c>
      <c r="C1063" s="117" t="s">
        <v>58</v>
      </c>
      <c r="D1063" s="55">
        <v>0</v>
      </c>
      <c r="E1063" s="55"/>
      <c r="F1063" s="55"/>
      <c r="G1063" s="55"/>
      <c r="H1063" s="55"/>
      <c r="I1063" s="55"/>
      <c r="J1063" s="55"/>
      <c r="K1063" s="55"/>
    </row>
    <row r="1064" spans="2:11" x14ac:dyDescent="0.25">
      <c r="B1064" s="51">
        <v>2011</v>
      </c>
      <c r="C1064" s="117" t="s">
        <v>59</v>
      </c>
      <c r="D1064" s="55">
        <v>0</v>
      </c>
      <c r="E1064" s="55"/>
      <c r="F1064" s="55"/>
      <c r="G1064" s="55"/>
      <c r="H1064" s="55"/>
      <c r="I1064" s="55"/>
      <c r="J1064" s="55"/>
      <c r="K1064" s="55"/>
    </row>
    <row r="1065" spans="2:11" x14ac:dyDescent="0.25">
      <c r="B1065" s="51">
        <v>2011</v>
      </c>
      <c r="C1065" s="117" t="s">
        <v>60</v>
      </c>
      <c r="D1065" s="55">
        <v>0</v>
      </c>
      <c r="E1065" s="55"/>
      <c r="F1065" s="55"/>
      <c r="G1065" s="55"/>
      <c r="H1065" s="55"/>
      <c r="I1065" s="55"/>
      <c r="J1065" s="55"/>
      <c r="K1065" s="55"/>
    </row>
    <row r="1066" spans="2:11" x14ac:dyDescent="0.25">
      <c r="B1066" s="51">
        <v>2011</v>
      </c>
      <c r="C1066" s="117" t="s">
        <v>70</v>
      </c>
      <c r="D1066" s="55">
        <v>0</v>
      </c>
      <c r="E1066" s="55"/>
      <c r="F1066" s="55"/>
      <c r="G1066" s="55"/>
      <c r="H1066" s="55"/>
      <c r="I1066" s="55"/>
      <c r="J1066" s="55"/>
      <c r="K1066" s="55"/>
    </row>
    <row r="1067" spans="2:11" x14ac:dyDescent="0.25">
      <c r="B1067" s="51">
        <v>2011</v>
      </c>
      <c r="C1067" s="117" t="s">
        <v>71</v>
      </c>
      <c r="D1067" s="55">
        <v>0</v>
      </c>
      <c r="E1067" s="55"/>
      <c r="F1067" s="55"/>
      <c r="G1067" s="55"/>
      <c r="H1067" s="55"/>
      <c r="I1067" s="55"/>
      <c r="J1067" s="55"/>
      <c r="K1067" s="55"/>
    </row>
    <row r="1068" spans="2:11" x14ac:dyDescent="0.25">
      <c r="B1068" s="51">
        <v>2011</v>
      </c>
      <c r="C1068" s="117" t="s">
        <v>89</v>
      </c>
      <c r="D1068" s="55">
        <v>0</v>
      </c>
      <c r="E1068" s="55"/>
      <c r="F1068" s="55"/>
      <c r="G1068" s="55"/>
      <c r="H1068" s="55"/>
      <c r="I1068" s="55"/>
      <c r="J1068" s="55"/>
      <c r="K1068" s="55"/>
    </row>
    <row r="1069" spans="2:11" x14ac:dyDescent="0.25">
      <c r="B1069" s="51">
        <v>2011</v>
      </c>
      <c r="C1069" s="117" t="s">
        <v>90</v>
      </c>
      <c r="D1069" s="55">
        <v>0</v>
      </c>
      <c r="E1069" s="55"/>
      <c r="F1069" s="55"/>
      <c r="G1069" s="55"/>
      <c r="H1069" s="55"/>
      <c r="I1069" s="55"/>
      <c r="J1069" s="55"/>
      <c r="K1069" s="55"/>
    </row>
    <row r="1070" spans="2:11" x14ac:dyDescent="0.25">
      <c r="B1070" s="51">
        <v>2011</v>
      </c>
      <c r="C1070" s="117" t="s">
        <v>91</v>
      </c>
      <c r="D1070" s="55">
        <v>0</v>
      </c>
      <c r="E1070" s="55"/>
      <c r="F1070" s="55"/>
      <c r="G1070" s="55"/>
      <c r="H1070" s="55"/>
      <c r="I1070" s="55"/>
      <c r="J1070" s="55"/>
      <c r="K1070" s="55"/>
    </row>
    <row r="1071" spans="2:11" x14ac:dyDescent="0.25">
      <c r="B1071" s="51">
        <v>2011</v>
      </c>
      <c r="C1071" s="117" t="s">
        <v>41</v>
      </c>
      <c r="D1071" s="55">
        <v>0</v>
      </c>
      <c r="E1071" s="55"/>
      <c r="F1071" s="55"/>
      <c r="G1071" s="55"/>
      <c r="H1071" s="55"/>
      <c r="I1071" s="55"/>
      <c r="J1071" s="55"/>
      <c r="K1071" s="55"/>
    </row>
    <row r="1072" spans="2:11" x14ac:dyDescent="0.25">
      <c r="B1072" s="51">
        <v>2011</v>
      </c>
      <c r="C1072" s="117" t="s">
        <v>92</v>
      </c>
      <c r="D1072" s="55">
        <v>0</v>
      </c>
      <c r="E1072" s="55"/>
      <c r="F1072" s="55"/>
      <c r="G1072" s="55"/>
      <c r="H1072" s="55"/>
      <c r="I1072" s="55"/>
      <c r="J1072" s="55"/>
      <c r="K1072" s="55"/>
    </row>
    <row r="1073" spans="2:11" x14ac:dyDescent="0.25">
      <c r="B1073" s="51">
        <v>2011</v>
      </c>
      <c r="C1073" s="117" t="s">
        <v>93</v>
      </c>
      <c r="D1073" s="55">
        <v>0</v>
      </c>
      <c r="E1073" s="55"/>
      <c r="F1073" s="55"/>
      <c r="G1073" s="55"/>
      <c r="H1073" s="55"/>
      <c r="I1073" s="55"/>
      <c r="J1073" s="55"/>
      <c r="K1073" s="55"/>
    </row>
    <row r="1074" spans="2:11" x14ac:dyDescent="0.25">
      <c r="B1074" s="51">
        <v>2011</v>
      </c>
      <c r="C1074" s="117" t="s">
        <v>94</v>
      </c>
      <c r="D1074" s="55">
        <v>0</v>
      </c>
      <c r="E1074" s="55"/>
      <c r="F1074" s="55"/>
      <c r="G1074" s="55"/>
      <c r="H1074" s="55"/>
      <c r="I1074" s="55"/>
      <c r="J1074" s="55"/>
      <c r="K1074" s="55"/>
    </row>
    <row r="1075" spans="2:11" x14ac:dyDescent="0.25">
      <c r="B1075" s="51">
        <v>2011</v>
      </c>
      <c r="C1075" s="117" t="s">
        <v>95</v>
      </c>
      <c r="D1075" s="55">
        <v>0</v>
      </c>
      <c r="E1075" s="55"/>
      <c r="F1075" s="55"/>
      <c r="G1075" s="55"/>
      <c r="H1075" s="55"/>
      <c r="I1075" s="55"/>
      <c r="J1075" s="55"/>
      <c r="K1075" s="55"/>
    </row>
    <row r="1076" spans="2:11" x14ac:dyDescent="0.25">
      <c r="B1076" s="51">
        <v>2011</v>
      </c>
      <c r="C1076" s="118" t="s">
        <v>96</v>
      </c>
      <c r="D1076" s="55">
        <v>0</v>
      </c>
      <c r="E1076" s="55"/>
      <c r="F1076" s="55"/>
      <c r="G1076" s="55"/>
      <c r="H1076" s="55"/>
      <c r="I1076" s="55"/>
      <c r="J1076" s="55"/>
      <c r="K1076" s="55"/>
    </row>
    <row r="1077" spans="2:11" x14ac:dyDescent="0.25">
      <c r="B1077" s="50">
        <v>2011</v>
      </c>
      <c r="C1077" s="121" t="s">
        <v>62</v>
      </c>
      <c r="D1077" s="54">
        <v>0</v>
      </c>
      <c r="E1077" s="54"/>
      <c r="F1077" s="54"/>
      <c r="G1077" s="54"/>
      <c r="H1077" s="54"/>
      <c r="I1077" s="54"/>
      <c r="J1077" s="54"/>
      <c r="K1077" s="54"/>
    </row>
    <row r="1078" spans="2:11" x14ac:dyDescent="0.25">
      <c r="B1078" s="78">
        <v>2012</v>
      </c>
      <c r="C1078" s="120" t="s">
        <v>3</v>
      </c>
      <c r="D1078" s="78">
        <v>0</v>
      </c>
      <c r="E1078" s="78">
        <v>0</v>
      </c>
      <c r="F1078" s="78">
        <v>0</v>
      </c>
      <c r="G1078" s="78">
        <v>0</v>
      </c>
      <c r="H1078" s="78">
        <v>0</v>
      </c>
      <c r="I1078" s="78">
        <v>0</v>
      </c>
      <c r="J1078" s="78">
        <v>0</v>
      </c>
      <c r="K1078" s="78">
        <v>0</v>
      </c>
    </row>
    <row r="1079" spans="2:11" x14ac:dyDescent="0.25">
      <c r="B1079" s="51">
        <v>2012</v>
      </c>
      <c r="C1079" s="117" t="s">
        <v>87</v>
      </c>
      <c r="D1079" s="55">
        <v>0</v>
      </c>
      <c r="E1079" s="55"/>
      <c r="F1079" s="55"/>
      <c r="G1079" s="55"/>
      <c r="H1079" s="55"/>
      <c r="I1079" s="55"/>
      <c r="J1079" s="55"/>
      <c r="K1079" s="55"/>
    </row>
    <row r="1080" spans="2:11" x14ac:dyDescent="0.25">
      <c r="B1080" s="51">
        <v>2012</v>
      </c>
      <c r="C1080" s="117" t="s">
        <v>54</v>
      </c>
      <c r="D1080" s="55">
        <v>0</v>
      </c>
      <c r="E1080" s="55"/>
      <c r="F1080" s="55"/>
      <c r="G1080" s="55"/>
      <c r="H1080" s="55"/>
      <c r="I1080" s="55"/>
      <c r="J1080" s="55"/>
      <c r="K1080" s="55"/>
    </row>
    <row r="1081" spans="2:11" x14ac:dyDescent="0.25">
      <c r="B1081" s="51">
        <v>2012</v>
      </c>
      <c r="C1081" s="117" t="s">
        <v>88</v>
      </c>
      <c r="D1081" s="55">
        <v>0</v>
      </c>
      <c r="E1081" s="55"/>
      <c r="F1081" s="55"/>
      <c r="G1081" s="55"/>
      <c r="H1081" s="55"/>
      <c r="I1081" s="55"/>
      <c r="J1081" s="55"/>
      <c r="K1081" s="55"/>
    </row>
    <row r="1082" spans="2:11" x14ac:dyDescent="0.25">
      <c r="B1082" s="51">
        <v>2012</v>
      </c>
      <c r="C1082" s="117" t="s">
        <v>69</v>
      </c>
      <c r="D1082" s="55">
        <v>0</v>
      </c>
      <c r="E1082" s="55"/>
      <c r="F1082" s="55"/>
      <c r="G1082" s="55"/>
      <c r="H1082" s="55"/>
      <c r="I1082" s="55"/>
      <c r="J1082" s="55"/>
      <c r="K1082" s="55"/>
    </row>
    <row r="1083" spans="2:11" x14ac:dyDescent="0.25">
      <c r="B1083" s="51">
        <v>2012</v>
      </c>
      <c r="C1083" s="117" t="s">
        <v>57</v>
      </c>
      <c r="D1083" s="55">
        <v>0</v>
      </c>
      <c r="E1083" s="55"/>
      <c r="F1083" s="55"/>
      <c r="G1083" s="55"/>
      <c r="H1083" s="55"/>
      <c r="I1083" s="55"/>
      <c r="J1083" s="55"/>
      <c r="K1083" s="55"/>
    </row>
    <row r="1084" spans="2:11" x14ac:dyDescent="0.25">
      <c r="B1084" s="51">
        <v>2012</v>
      </c>
      <c r="C1084" s="117" t="s">
        <v>58</v>
      </c>
      <c r="D1084" s="55">
        <v>0</v>
      </c>
      <c r="E1084" s="55"/>
      <c r="F1084" s="55"/>
      <c r="G1084" s="55"/>
      <c r="H1084" s="55"/>
      <c r="I1084" s="55"/>
      <c r="J1084" s="55"/>
      <c r="K1084" s="55"/>
    </row>
    <row r="1085" spans="2:11" x14ac:dyDescent="0.25">
      <c r="B1085" s="51">
        <v>2012</v>
      </c>
      <c r="C1085" s="117" t="s">
        <v>59</v>
      </c>
      <c r="D1085" s="55">
        <v>0</v>
      </c>
      <c r="E1085" s="55"/>
      <c r="F1085" s="55"/>
      <c r="G1085" s="55"/>
      <c r="H1085" s="55"/>
      <c r="I1085" s="55"/>
      <c r="J1085" s="55"/>
      <c r="K1085" s="55"/>
    </row>
    <row r="1086" spans="2:11" x14ac:dyDescent="0.25">
      <c r="B1086" s="51">
        <v>2012</v>
      </c>
      <c r="C1086" s="117" t="s">
        <v>60</v>
      </c>
      <c r="D1086" s="55">
        <v>0</v>
      </c>
      <c r="E1086" s="55"/>
      <c r="F1086" s="55"/>
      <c r="G1086" s="55"/>
      <c r="H1086" s="55"/>
      <c r="I1086" s="55"/>
      <c r="J1086" s="55"/>
      <c r="K1086" s="55"/>
    </row>
    <row r="1087" spans="2:11" x14ac:dyDescent="0.25">
      <c r="B1087" s="51">
        <v>2012</v>
      </c>
      <c r="C1087" s="117" t="s">
        <v>70</v>
      </c>
      <c r="D1087" s="55">
        <v>0</v>
      </c>
      <c r="E1087" s="55"/>
      <c r="F1087" s="55"/>
      <c r="G1087" s="55"/>
      <c r="H1087" s="55"/>
      <c r="I1087" s="55"/>
      <c r="J1087" s="55"/>
      <c r="K1087" s="55"/>
    </row>
    <row r="1088" spans="2:11" x14ac:dyDescent="0.25">
      <c r="B1088" s="51">
        <v>2012</v>
      </c>
      <c r="C1088" s="117" t="s">
        <v>71</v>
      </c>
      <c r="D1088" s="55">
        <v>0</v>
      </c>
      <c r="E1088" s="55"/>
      <c r="F1088" s="55"/>
      <c r="G1088" s="55"/>
      <c r="H1088" s="55"/>
      <c r="I1088" s="55"/>
      <c r="J1088" s="55"/>
      <c r="K1088" s="55"/>
    </row>
    <row r="1089" spans="2:11" x14ac:dyDescent="0.25">
      <c r="B1089" s="51">
        <v>2012</v>
      </c>
      <c r="C1089" s="117" t="s">
        <v>89</v>
      </c>
      <c r="D1089" s="55">
        <v>0</v>
      </c>
      <c r="E1089" s="55"/>
      <c r="F1089" s="55"/>
      <c r="G1089" s="55"/>
      <c r="H1089" s="55"/>
      <c r="I1089" s="55"/>
      <c r="J1089" s="55"/>
      <c r="K1089" s="55"/>
    </row>
    <row r="1090" spans="2:11" x14ac:dyDescent="0.25">
      <c r="B1090" s="51">
        <v>2012</v>
      </c>
      <c r="C1090" s="117" t="s">
        <v>90</v>
      </c>
      <c r="D1090" s="55">
        <v>0</v>
      </c>
      <c r="E1090" s="55"/>
      <c r="F1090" s="55"/>
      <c r="G1090" s="55"/>
      <c r="H1090" s="55"/>
      <c r="I1090" s="55"/>
      <c r="J1090" s="55"/>
      <c r="K1090" s="55"/>
    </row>
    <row r="1091" spans="2:11" x14ac:dyDescent="0.25">
      <c r="B1091" s="51">
        <v>2012</v>
      </c>
      <c r="C1091" s="117" t="s">
        <v>91</v>
      </c>
      <c r="D1091" s="55">
        <v>0</v>
      </c>
      <c r="E1091" s="55"/>
      <c r="F1091" s="55"/>
      <c r="G1091" s="55"/>
      <c r="H1091" s="55"/>
      <c r="I1091" s="55"/>
      <c r="J1091" s="55"/>
      <c r="K1091" s="55"/>
    </row>
    <row r="1092" spans="2:11" x14ac:dyDescent="0.25">
      <c r="B1092" s="51">
        <v>2012</v>
      </c>
      <c r="C1092" s="117" t="s">
        <v>41</v>
      </c>
      <c r="D1092" s="55">
        <v>0</v>
      </c>
      <c r="E1092" s="55"/>
      <c r="F1092" s="55"/>
      <c r="G1092" s="55"/>
      <c r="H1092" s="55"/>
      <c r="I1092" s="55"/>
      <c r="J1092" s="55"/>
      <c r="K1092" s="55"/>
    </row>
    <row r="1093" spans="2:11" x14ac:dyDescent="0.25">
      <c r="B1093" s="51">
        <v>2012</v>
      </c>
      <c r="C1093" s="117" t="s">
        <v>92</v>
      </c>
      <c r="D1093" s="55">
        <v>0</v>
      </c>
      <c r="E1093" s="55"/>
      <c r="F1093" s="55"/>
      <c r="G1093" s="55"/>
      <c r="H1093" s="55"/>
      <c r="I1093" s="55"/>
      <c r="J1093" s="55"/>
      <c r="K1093" s="55"/>
    </row>
    <row r="1094" spans="2:11" x14ac:dyDescent="0.25">
      <c r="B1094" s="51">
        <v>2012</v>
      </c>
      <c r="C1094" s="117" t="s">
        <v>93</v>
      </c>
      <c r="D1094" s="55">
        <v>0</v>
      </c>
      <c r="E1094" s="55"/>
      <c r="F1094" s="55"/>
      <c r="G1094" s="55"/>
      <c r="H1094" s="55"/>
      <c r="I1094" s="55"/>
      <c r="J1094" s="55"/>
      <c r="K1094" s="55"/>
    </row>
    <row r="1095" spans="2:11" x14ac:dyDescent="0.25">
      <c r="B1095" s="51">
        <v>2012</v>
      </c>
      <c r="C1095" s="117" t="s">
        <v>94</v>
      </c>
      <c r="D1095" s="55">
        <v>0</v>
      </c>
      <c r="E1095" s="55"/>
      <c r="F1095" s="55"/>
      <c r="G1095" s="55"/>
      <c r="H1095" s="55"/>
      <c r="I1095" s="55"/>
      <c r="J1095" s="55"/>
      <c r="K1095" s="55"/>
    </row>
    <row r="1096" spans="2:11" x14ac:dyDescent="0.25">
      <c r="B1096" s="51">
        <v>2012</v>
      </c>
      <c r="C1096" s="117" t="s">
        <v>95</v>
      </c>
      <c r="D1096" s="55">
        <v>0</v>
      </c>
      <c r="E1096" s="55"/>
      <c r="F1096" s="55"/>
      <c r="G1096" s="55"/>
      <c r="H1096" s="55"/>
      <c r="I1096" s="55"/>
      <c r="J1096" s="55"/>
      <c r="K1096" s="55"/>
    </row>
    <row r="1097" spans="2:11" x14ac:dyDescent="0.25">
      <c r="B1097" s="51">
        <v>2012</v>
      </c>
      <c r="C1097" s="118" t="s">
        <v>96</v>
      </c>
      <c r="D1097" s="55">
        <v>0</v>
      </c>
      <c r="E1097" s="55"/>
      <c r="F1097" s="55"/>
      <c r="G1097" s="55"/>
      <c r="H1097" s="55"/>
      <c r="I1097" s="55"/>
      <c r="J1097" s="55"/>
      <c r="K1097" s="55"/>
    </row>
    <row r="1098" spans="2:11" x14ac:dyDescent="0.25">
      <c r="B1098" s="50">
        <v>2012</v>
      </c>
      <c r="C1098" s="121" t="s">
        <v>62</v>
      </c>
      <c r="D1098" s="54">
        <v>0</v>
      </c>
      <c r="E1098" s="54"/>
      <c r="F1098" s="54"/>
      <c r="G1098" s="54"/>
      <c r="H1098" s="54"/>
      <c r="I1098" s="54"/>
      <c r="J1098" s="54"/>
      <c r="K1098" s="54"/>
    </row>
    <row r="1099" spans="2:11" x14ac:dyDescent="0.25">
      <c r="B1099" s="52"/>
      <c r="C1099" s="117"/>
      <c r="D1099" s="53"/>
      <c r="E1099" s="53"/>
      <c r="F1099" s="53"/>
      <c r="G1099" s="53"/>
      <c r="H1099" s="53"/>
      <c r="I1099" s="53"/>
      <c r="J1099" s="53"/>
      <c r="K1099" s="91"/>
    </row>
    <row r="1100" spans="2:11" x14ac:dyDescent="0.25">
      <c r="B1100" s="122"/>
      <c r="C1100" s="117"/>
      <c r="D1100" s="53"/>
      <c r="E1100" s="53"/>
      <c r="F1100" s="53"/>
      <c r="G1100" s="53"/>
      <c r="H1100" s="53"/>
      <c r="I1100" s="53"/>
      <c r="J1100" s="53"/>
      <c r="K1100" s="91"/>
    </row>
    <row r="1101" spans="2:11" x14ac:dyDescent="0.25">
      <c r="B1101" s="55"/>
      <c r="C1101" s="91"/>
      <c r="D1101" s="91"/>
      <c r="E1101" s="91"/>
      <c r="F1101" s="91"/>
      <c r="G1101" s="91"/>
      <c r="H1101" s="91"/>
      <c r="I1101" s="91"/>
      <c r="J1101" s="55"/>
      <c r="K1101" s="55"/>
    </row>
    <row r="1102" spans="2:11" x14ac:dyDescent="0.25">
      <c r="B1102" s="55"/>
      <c r="C1102" s="91"/>
      <c r="D1102" s="91"/>
      <c r="E1102" s="91"/>
      <c r="F1102" s="91"/>
      <c r="G1102" s="91"/>
      <c r="H1102" s="91"/>
      <c r="I1102" s="91"/>
      <c r="J1102" s="55"/>
      <c r="K1102" s="55"/>
    </row>
    <row r="1103" spans="2:11" x14ac:dyDescent="0.25">
      <c r="B1103" s="52"/>
      <c r="C1103" s="117"/>
      <c r="D1103" s="53"/>
      <c r="E1103" s="53"/>
      <c r="F1103" s="53"/>
      <c r="G1103" s="53"/>
      <c r="H1103" s="53"/>
      <c r="I1103" s="53"/>
      <c r="J1103" s="53"/>
      <c r="K1103" s="91"/>
    </row>
    <row r="1104" spans="2:11" x14ac:dyDescent="0.25">
      <c r="B1104" s="52" t="s">
        <v>97</v>
      </c>
      <c r="C1104" s="120"/>
      <c r="D1104" s="52"/>
      <c r="E1104" s="52"/>
      <c r="F1104" s="52"/>
      <c r="G1104" s="52"/>
      <c r="H1104" s="52"/>
      <c r="I1104" s="52"/>
      <c r="J1104" s="52"/>
      <c r="K1104" s="119"/>
    </row>
    <row r="1105" spans="2:11" x14ac:dyDescent="0.25">
      <c r="B1105" s="50" t="s">
        <v>1</v>
      </c>
      <c r="C1105" s="87" t="s">
        <v>2</v>
      </c>
      <c r="D1105" s="50" t="s">
        <v>3</v>
      </c>
      <c r="E1105" s="50" t="s">
        <v>81</v>
      </c>
      <c r="F1105" s="50" t="s">
        <v>82</v>
      </c>
      <c r="G1105" s="50" t="s">
        <v>83</v>
      </c>
      <c r="H1105" s="50" t="s">
        <v>84</v>
      </c>
      <c r="I1105" s="50" t="s">
        <v>85</v>
      </c>
      <c r="J1105" s="50" t="s">
        <v>86</v>
      </c>
      <c r="K1105" s="107" t="s">
        <v>73</v>
      </c>
    </row>
    <row r="1106" spans="2:11" x14ac:dyDescent="0.25">
      <c r="B1106" s="78">
        <v>1961</v>
      </c>
      <c r="C1106" s="120" t="s">
        <v>3</v>
      </c>
      <c r="D1106" s="78">
        <v>14950</v>
      </c>
      <c r="E1106" s="52">
        <v>6935</v>
      </c>
      <c r="F1106" s="52">
        <v>6028</v>
      </c>
      <c r="G1106" s="52">
        <v>133</v>
      </c>
      <c r="H1106" s="52">
        <v>1515</v>
      </c>
      <c r="I1106" s="52">
        <v>174</v>
      </c>
      <c r="J1106" s="52">
        <v>0</v>
      </c>
      <c r="K1106" s="52">
        <v>165</v>
      </c>
    </row>
    <row r="1107" spans="2:11" x14ac:dyDescent="0.25">
      <c r="B1107" s="51">
        <v>1961</v>
      </c>
      <c r="C1107" s="117" t="s">
        <v>87</v>
      </c>
      <c r="D1107" s="55">
        <v>274</v>
      </c>
      <c r="E1107" s="53">
        <v>245</v>
      </c>
      <c r="F1107" s="53">
        <v>0</v>
      </c>
      <c r="G1107" s="53">
        <v>0</v>
      </c>
      <c r="H1107" s="53">
        <v>0</v>
      </c>
      <c r="I1107" s="53">
        <v>0</v>
      </c>
      <c r="J1107" s="55">
        <v>0</v>
      </c>
      <c r="K1107" s="53">
        <v>29</v>
      </c>
    </row>
    <row r="1108" spans="2:11" x14ac:dyDescent="0.25">
      <c r="B1108" s="51">
        <v>1961</v>
      </c>
      <c r="C1108" s="117" t="s">
        <v>54</v>
      </c>
      <c r="D1108" s="55">
        <v>461</v>
      </c>
      <c r="E1108" s="53">
        <v>450</v>
      </c>
      <c r="F1108" s="53">
        <v>4</v>
      </c>
      <c r="G1108" s="53">
        <v>0</v>
      </c>
      <c r="H1108" s="53">
        <v>0</v>
      </c>
      <c r="I1108" s="53">
        <v>0</v>
      </c>
      <c r="J1108" s="55">
        <v>0</v>
      </c>
      <c r="K1108" s="53">
        <v>7</v>
      </c>
    </row>
    <row r="1109" spans="2:11" x14ac:dyDescent="0.25">
      <c r="B1109" s="51">
        <v>1961</v>
      </c>
      <c r="C1109" s="117" t="s">
        <v>88</v>
      </c>
      <c r="D1109" s="55">
        <v>741</v>
      </c>
      <c r="E1109" s="53">
        <v>659</v>
      </c>
      <c r="F1109" s="53">
        <v>72</v>
      </c>
      <c r="G1109" s="53">
        <v>0</v>
      </c>
      <c r="H1109" s="53">
        <v>4</v>
      </c>
      <c r="I1109" s="53">
        <v>6</v>
      </c>
      <c r="J1109" s="55">
        <v>0</v>
      </c>
      <c r="K1109" s="53">
        <v>0</v>
      </c>
    </row>
    <row r="1110" spans="2:11" x14ac:dyDescent="0.25">
      <c r="B1110" s="51">
        <v>1961</v>
      </c>
      <c r="C1110" s="117" t="s">
        <v>69</v>
      </c>
      <c r="D1110" s="55">
        <v>621</v>
      </c>
      <c r="E1110" s="53">
        <v>419</v>
      </c>
      <c r="F1110" s="53">
        <v>192</v>
      </c>
      <c r="G1110" s="53">
        <v>0</v>
      </c>
      <c r="H1110" s="53">
        <v>0</v>
      </c>
      <c r="I1110" s="53">
        <v>10</v>
      </c>
      <c r="J1110" s="55">
        <v>0</v>
      </c>
      <c r="K1110" s="53">
        <v>0</v>
      </c>
    </row>
    <row r="1111" spans="2:11" x14ac:dyDescent="0.25">
      <c r="B1111" s="51">
        <v>1961</v>
      </c>
      <c r="C1111" s="117" t="s">
        <v>57</v>
      </c>
      <c r="D1111" s="55">
        <v>809</v>
      </c>
      <c r="E1111" s="53">
        <v>462</v>
      </c>
      <c r="F1111" s="53">
        <v>289</v>
      </c>
      <c r="G1111" s="53">
        <v>9</v>
      </c>
      <c r="H1111" s="53">
        <v>11</v>
      </c>
      <c r="I1111" s="53">
        <v>14</v>
      </c>
      <c r="J1111" s="55">
        <v>0</v>
      </c>
      <c r="K1111" s="53">
        <v>24</v>
      </c>
    </row>
    <row r="1112" spans="2:11" x14ac:dyDescent="0.25">
      <c r="B1112" s="51">
        <v>1961</v>
      </c>
      <c r="C1112" s="117" t="s">
        <v>58</v>
      </c>
      <c r="D1112" s="55">
        <v>786</v>
      </c>
      <c r="E1112" s="53">
        <v>429</v>
      </c>
      <c r="F1112" s="53">
        <v>298</v>
      </c>
      <c r="G1112" s="53">
        <v>9</v>
      </c>
      <c r="H1112" s="53">
        <v>26</v>
      </c>
      <c r="I1112" s="53">
        <v>12</v>
      </c>
      <c r="J1112" s="55">
        <v>0</v>
      </c>
      <c r="K1112" s="53">
        <v>12</v>
      </c>
    </row>
    <row r="1113" spans="2:11" x14ac:dyDescent="0.25">
      <c r="B1113" s="51">
        <v>1961</v>
      </c>
      <c r="C1113" s="117" t="s">
        <v>59</v>
      </c>
      <c r="D1113" s="55">
        <v>950</v>
      </c>
      <c r="E1113" s="53">
        <v>479</v>
      </c>
      <c r="F1113" s="53">
        <v>404</v>
      </c>
      <c r="G1113" s="53">
        <v>29</v>
      </c>
      <c r="H1113" s="53">
        <v>11</v>
      </c>
      <c r="I1113" s="53">
        <v>18</v>
      </c>
      <c r="J1113" s="55">
        <v>0</v>
      </c>
      <c r="K1113" s="53">
        <v>9</v>
      </c>
    </row>
    <row r="1114" spans="2:11" x14ac:dyDescent="0.25">
      <c r="B1114" s="51">
        <v>1961</v>
      </c>
      <c r="C1114" s="117" t="s">
        <v>60</v>
      </c>
      <c r="D1114" s="55">
        <v>1160</v>
      </c>
      <c r="E1114" s="53">
        <v>587</v>
      </c>
      <c r="F1114" s="53">
        <v>511</v>
      </c>
      <c r="G1114" s="53">
        <v>14</v>
      </c>
      <c r="H1114" s="53">
        <v>29</v>
      </c>
      <c r="I1114" s="53">
        <v>14</v>
      </c>
      <c r="J1114" s="55">
        <v>0</v>
      </c>
      <c r="K1114" s="53">
        <v>5</v>
      </c>
    </row>
    <row r="1115" spans="2:11" x14ac:dyDescent="0.25">
      <c r="B1115" s="51">
        <v>1961</v>
      </c>
      <c r="C1115" s="117" t="s">
        <v>70</v>
      </c>
      <c r="D1115" s="55">
        <v>1301</v>
      </c>
      <c r="E1115" s="53">
        <v>597</v>
      </c>
      <c r="F1115" s="53">
        <v>605</v>
      </c>
      <c r="G1115" s="53">
        <v>14</v>
      </c>
      <c r="H1115" s="53">
        <v>52</v>
      </c>
      <c r="I1115" s="53">
        <v>24</v>
      </c>
      <c r="J1115" s="55">
        <v>0</v>
      </c>
      <c r="K1115" s="53">
        <v>9</v>
      </c>
    </row>
    <row r="1116" spans="2:11" x14ac:dyDescent="0.25">
      <c r="B1116" s="51">
        <v>1961</v>
      </c>
      <c r="C1116" s="117" t="s">
        <v>71</v>
      </c>
      <c r="D1116" s="55">
        <v>1248</v>
      </c>
      <c r="E1116" s="53">
        <v>415</v>
      </c>
      <c r="F1116" s="53">
        <v>693</v>
      </c>
      <c r="G1116" s="53">
        <v>29</v>
      </c>
      <c r="H1116" s="53">
        <v>82</v>
      </c>
      <c r="I1116" s="53">
        <v>19</v>
      </c>
      <c r="J1116" s="55">
        <v>0</v>
      </c>
      <c r="K1116" s="53">
        <v>10</v>
      </c>
    </row>
    <row r="1117" spans="2:11" x14ac:dyDescent="0.25">
      <c r="B1117" s="51">
        <v>1961</v>
      </c>
      <c r="C1117" s="117" t="s">
        <v>89</v>
      </c>
      <c r="D1117" s="55">
        <v>1667</v>
      </c>
      <c r="E1117" s="53">
        <v>625</v>
      </c>
      <c r="F1117" s="53">
        <v>792</v>
      </c>
      <c r="G1117" s="53">
        <v>15</v>
      </c>
      <c r="H1117" s="53">
        <v>202</v>
      </c>
      <c r="I1117" s="53">
        <v>19</v>
      </c>
      <c r="J1117" s="55">
        <v>0</v>
      </c>
      <c r="K1117" s="53">
        <v>14</v>
      </c>
    </row>
    <row r="1118" spans="2:11" x14ac:dyDescent="0.25">
      <c r="B1118" s="51">
        <v>1961</v>
      </c>
      <c r="C1118" s="117" t="s">
        <v>90</v>
      </c>
      <c r="D1118" s="55">
        <v>1204</v>
      </c>
      <c r="E1118" s="53">
        <v>351</v>
      </c>
      <c r="F1118" s="53">
        <v>592</v>
      </c>
      <c r="G1118" s="53">
        <v>7</v>
      </c>
      <c r="H1118" s="53">
        <v>221</v>
      </c>
      <c r="I1118" s="53">
        <v>25</v>
      </c>
      <c r="J1118" s="55">
        <v>0</v>
      </c>
      <c r="K1118" s="53">
        <v>8</v>
      </c>
    </row>
    <row r="1119" spans="2:11" x14ac:dyDescent="0.25">
      <c r="B1119" s="51">
        <v>1961</v>
      </c>
      <c r="C1119" s="117" t="s">
        <v>91</v>
      </c>
      <c r="D1119" s="55">
        <v>1174</v>
      </c>
      <c r="E1119" s="53">
        <v>408</v>
      </c>
      <c r="F1119" s="53">
        <v>554</v>
      </c>
      <c r="G1119" s="53">
        <v>7</v>
      </c>
      <c r="H1119" s="53">
        <v>199</v>
      </c>
      <c r="I1119" s="53">
        <v>3</v>
      </c>
      <c r="J1119" s="55">
        <v>0</v>
      </c>
      <c r="K1119" s="53">
        <v>3</v>
      </c>
    </row>
    <row r="1120" spans="2:11" x14ac:dyDescent="0.25">
      <c r="B1120" s="51">
        <v>1961</v>
      </c>
      <c r="C1120" s="117" t="s">
        <v>41</v>
      </c>
      <c r="D1120" s="55">
        <v>785</v>
      </c>
      <c r="E1120" s="53">
        <v>226</v>
      </c>
      <c r="F1120" s="53">
        <v>371</v>
      </c>
      <c r="G1120" s="53">
        <v>0</v>
      </c>
      <c r="H1120" s="53">
        <v>186</v>
      </c>
      <c r="I1120" s="53">
        <v>2</v>
      </c>
      <c r="J1120" s="55">
        <v>0</v>
      </c>
      <c r="K1120" s="53">
        <v>0</v>
      </c>
    </row>
    <row r="1121" spans="2:11" x14ac:dyDescent="0.25">
      <c r="B1121" s="51">
        <v>1961</v>
      </c>
      <c r="C1121" s="117" t="s">
        <v>92</v>
      </c>
      <c r="D1121" s="55">
        <v>755</v>
      </c>
      <c r="E1121" s="53">
        <v>269</v>
      </c>
      <c r="F1121" s="53">
        <v>241</v>
      </c>
      <c r="G1121" s="53">
        <v>0</v>
      </c>
      <c r="H1121" s="53">
        <v>229</v>
      </c>
      <c r="I1121" s="53">
        <v>2</v>
      </c>
      <c r="J1121" s="55">
        <v>0</v>
      </c>
      <c r="K1121" s="53">
        <v>14</v>
      </c>
    </row>
    <row r="1122" spans="2:11" x14ac:dyDescent="0.25">
      <c r="B1122" s="51">
        <v>1961</v>
      </c>
      <c r="C1122" s="117" t="s">
        <v>93</v>
      </c>
      <c r="D1122" s="55">
        <v>405</v>
      </c>
      <c r="E1122" s="53">
        <v>126</v>
      </c>
      <c r="F1122" s="53">
        <v>193</v>
      </c>
      <c r="G1122" s="53">
        <v>0</v>
      </c>
      <c r="H1122" s="53">
        <v>86</v>
      </c>
      <c r="I1122" s="53">
        <v>0</v>
      </c>
      <c r="J1122" s="55">
        <v>0</v>
      </c>
      <c r="K1122" s="53">
        <v>0</v>
      </c>
    </row>
    <row r="1123" spans="2:11" x14ac:dyDescent="0.25">
      <c r="B1123" s="51">
        <v>1961</v>
      </c>
      <c r="C1123" s="117" t="s">
        <v>94</v>
      </c>
      <c r="D1123" s="55">
        <v>260</v>
      </c>
      <c r="E1123" s="53">
        <v>63</v>
      </c>
      <c r="F1123" s="53">
        <v>111</v>
      </c>
      <c r="G1123" s="53">
        <v>0</v>
      </c>
      <c r="H1123" s="53">
        <v>80</v>
      </c>
      <c r="I1123" s="53">
        <v>6</v>
      </c>
      <c r="J1123" s="55">
        <v>0</v>
      </c>
      <c r="K1123" s="53">
        <v>0</v>
      </c>
    </row>
    <row r="1124" spans="2:11" x14ac:dyDescent="0.25">
      <c r="B1124" s="51">
        <v>1961</v>
      </c>
      <c r="C1124" s="117" t="s">
        <v>95</v>
      </c>
      <c r="D1124" s="55">
        <v>143</v>
      </c>
      <c r="E1124" s="53">
        <v>42</v>
      </c>
      <c r="F1124" s="53">
        <v>63</v>
      </c>
      <c r="G1124" s="53">
        <v>0</v>
      </c>
      <c r="H1124" s="53">
        <v>37</v>
      </c>
      <c r="I1124" s="53">
        <v>0</v>
      </c>
      <c r="J1124" s="55">
        <v>0</v>
      </c>
      <c r="K1124" s="53">
        <v>1</v>
      </c>
    </row>
    <row r="1125" spans="2:11" x14ac:dyDescent="0.25">
      <c r="B1125" s="51">
        <v>1961</v>
      </c>
      <c r="C1125" s="118" t="s">
        <v>96</v>
      </c>
      <c r="D1125" s="55">
        <v>24</v>
      </c>
      <c r="E1125" s="55">
        <v>6</v>
      </c>
      <c r="F1125" s="55">
        <v>0</v>
      </c>
      <c r="G1125" s="55">
        <v>0</v>
      </c>
      <c r="H1125" s="55">
        <v>0</v>
      </c>
      <c r="I1125" s="55">
        <v>0</v>
      </c>
      <c r="J1125" s="55">
        <v>0</v>
      </c>
      <c r="K1125" s="53">
        <v>18</v>
      </c>
    </row>
    <row r="1126" spans="2:11" x14ac:dyDescent="0.25">
      <c r="B1126" s="50">
        <v>1961</v>
      </c>
      <c r="C1126" s="121" t="s">
        <v>62</v>
      </c>
      <c r="D1126" s="54">
        <v>182</v>
      </c>
      <c r="E1126" s="54">
        <v>77</v>
      </c>
      <c r="F1126" s="54">
        <v>43</v>
      </c>
      <c r="G1126" s="54">
        <v>0</v>
      </c>
      <c r="H1126" s="54">
        <v>60</v>
      </c>
      <c r="I1126" s="54">
        <v>0</v>
      </c>
      <c r="J1126" s="54">
        <v>0</v>
      </c>
      <c r="K1126" s="54">
        <v>2</v>
      </c>
    </row>
    <row r="1127" spans="2:11" x14ac:dyDescent="0.25">
      <c r="B1127" s="78">
        <v>1962</v>
      </c>
      <c r="C1127" s="120" t="s">
        <v>3</v>
      </c>
      <c r="D1127" s="78">
        <v>16181</v>
      </c>
      <c r="E1127" s="52">
        <v>7484</v>
      </c>
      <c r="F1127" s="52">
        <v>6506</v>
      </c>
      <c r="G1127" s="52">
        <v>98</v>
      </c>
      <c r="H1127" s="52">
        <v>1605</v>
      </c>
      <c r="I1127" s="52">
        <v>147</v>
      </c>
      <c r="J1127" s="52">
        <v>0</v>
      </c>
      <c r="K1127" s="52">
        <v>341</v>
      </c>
    </row>
    <row r="1128" spans="2:11" x14ac:dyDescent="0.25">
      <c r="B1128" s="51">
        <v>1962</v>
      </c>
      <c r="C1128" s="117" t="s">
        <v>87</v>
      </c>
      <c r="D1128" s="55">
        <v>291</v>
      </c>
      <c r="E1128" s="53">
        <v>162</v>
      </c>
      <c r="F1128" s="53">
        <v>0</v>
      </c>
      <c r="G1128" s="53">
        <v>0</v>
      </c>
      <c r="H1128" s="53">
        <v>4</v>
      </c>
      <c r="I1128" s="53">
        <v>0</v>
      </c>
      <c r="J1128" s="55">
        <v>0</v>
      </c>
      <c r="K1128" s="53">
        <v>125</v>
      </c>
    </row>
    <row r="1129" spans="2:11" x14ac:dyDescent="0.25">
      <c r="B1129" s="51">
        <v>1962</v>
      </c>
      <c r="C1129" s="117" t="s">
        <v>54</v>
      </c>
      <c r="D1129" s="55">
        <v>593</v>
      </c>
      <c r="E1129" s="53">
        <v>571</v>
      </c>
      <c r="F1129" s="53">
        <v>9</v>
      </c>
      <c r="G1129" s="53">
        <v>0</v>
      </c>
      <c r="H1129" s="53">
        <v>0</v>
      </c>
      <c r="I1129" s="53">
        <v>1</v>
      </c>
      <c r="J1129" s="55">
        <v>0</v>
      </c>
      <c r="K1129" s="53">
        <v>12</v>
      </c>
    </row>
    <row r="1130" spans="2:11" x14ac:dyDescent="0.25">
      <c r="B1130" s="51">
        <v>1962</v>
      </c>
      <c r="C1130" s="117" t="s">
        <v>88</v>
      </c>
      <c r="D1130" s="55">
        <v>826</v>
      </c>
      <c r="E1130" s="53">
        <v>690</v>
      </c>
      <c r="F1130" s="53">
        <v>102</v>
      </c>
      <c r="G1130" s="53">
        <v>0</v>
      </c>
      <c r="H1130" s="53">
        <v>3</v>
      </c>
      <c r="I1130" s="53">
        <v>2</v>
      </c>
      <c r="J1130" s="55">
        <v>0</v>
      </c>
      <c r="K1130" s="53">
        <v>29</v>
      </c>
    </row>
    <row r="1131" spans="2:11" x14ac:dyDescent="0.25">
      <c r="B1131" s="51">
        <v>1962</v>
      </c>
      <c r="C1131" s="117" t="s">
        <v>69</v>
      </c>
      <c r="D1131" s="55">
        <v>797</v>
      </c>
      <c r="E1131" s="53">
        <v>573</v>
      </c>
      <c r="F1131" s="53">
        <v>195</v>
      </c>
      <c r="G1131" s="53">
        <v>7</v>
      </c>
      <c r="H1131" s="53">
        <v>2</v>
      </c>
      <c r="I1131" s="53">
        <v>13</v>
      </c>
      <c r="J1131" s="55">
        <v>0</v>
      </c>
      <c r="K1131" s="53">
        <v>7</v>
      </c>
    </row>
    <row r="1132" spans="2:11" x14ac:dyDescent="0.25">
      <c r="B1132" s="51">
        <v>1962</v>
      </c>
      <c r="C1132" s="117" t="s">
        <v>57</v>
      </c>
      <c r="D1132" s="55">
        <v>749</v>
      </c>
      <c r="E1132" s="53">
        <v>460</v>
      </c>
      <c r="F1132" s="53">
        <v>255</v>
      </c>
      <c r="G1132" s="53">
        <v>3</v>
      </c>
      <c r="H1132" s="53">
        <v>8</v>
      </c>
      <c r="I1132" s="53">
        <v>11</v>
      </c>
      <c r="J1132" s="55">
        <v>0</v>
      </c>
      <c r="K1132" s="53">
        <v>12</v>
      </c>
    </row>
    <row r="1133" spans="2:11" x14ac:dyDescent="0.25">
      <c r="B1133" s="51">
        <v>1962</v>
      </c>
      <c r="C1133" s="117" t="s">
        <v>58</v>
      </c>
      <c r="D1133" s="55">
        <v>883</v>
      </c>
      <c r="E1133" s="53">
        <v>472</v>
      </c>
      <c r="F1133" s="53">
        <v>367</v>
      </c>
      <c r="G1133" s="53">
        <v>9</v>
      </c>
      <c r="H1133" s="53">
        <v>11</v>
      </c>
      <c r="I1133" s="53">
        <v>16</v>
      </c>
      <c r="J1133" s="55">
        <v>0</v>
      </c>
      <c r="K1133" s="53">
        <v>8</v>
      </c>
    </row>
    <row r="1134" spans="2:11" x14ac:dyDescent="0.25">
      <c r="B1134" s="51">
        <v>1962</v>
      </c>
      <c r="C1134" s="117" t="s">
        <v>59</v>
      </c>
      <c r="D1134" s="55">
        <v>932</v>
      </c>
      <c r="E1134" s="53">
        <v>447</v>
      </c>
      <c r="F1134" s="53">
        <v>429</v>
      </c>
      <c r="G1134" s="53">
        <v>7</v>
      </c>
      <c r="H1134" s="53">
        <v>15</v>
      </c>
      <c r="I1134" s="53">
        <v>15</v>
      </c>
      <c r="J1134" s="55">
        <v>0</v>
      </c>
      <c r="K1134" s="53">
        <v>19</v>
      </c>
    </row>
    <row r="1135" spans="2:11" x14ac:dyDescent="0.25">
      <c r="B1135" s="51">
        <v>1962</v>
      </c>
      <c r="C1135" s="117" t="s">
        <v>60</v>
      </c>
      <c r="D1135" s="55">
        <v>1117</v>
      </c>
      <c r="E1135" s="53">
        <v>512</v>
      </c>
      <c r="F1135" s="53">
        <v>539</v>
      </c>
      <c r="G1135" s="53">
        <v>10</v>
      </c>
      <c r="H1135" s="53">
        <v>25</v>
      </c>
      <c r="I1135" s="53">
        <v>14</v>
      </c>
      <c r="J1135" s="55">
        <v>0</v>
      </c>
      <c r="K1135" s="53">
        <v>17</v>
      </c>
    </row>
    <row r="1136" spans="2:11" x14ac:dyDescent="0.25">
      <c r="B1136" s="51">
        <v>1962</v>
      </c>
      <c r="C1136" s="117" t="s">
        <v>70</v>
      </c>
      <c r="D1136" s="55">
        <v>1414</v>
      </c>
      <c r="E1136" s="53">
        <v>617</v>
      </c>
      <c r="F1136" s="53">
        <v>680</v>
      </c>
      <c r="G1136" s="53">
        <v>15</v>
      </c>
      <c r="H1136" s="53">
        <v>64</v>
      </c>
      <c r="I1136" s="53">
        <v>21</v>
      </c>
      <c r="J1136" s="55">
        <v>0</v>
      </c>
      <c r="K1136" s="53">
        <v>17</v>
      </c>
    </row>
    <row r="1137" spans="2:11" x14ac:dyDescent="0.25">
      <c r="B1137" s="51">
        <v>1962</v>
      </c>
      <c r="C1137" s="117" t="s">
        <v>71</v>
      </c>
      <c r="D1137" s="55">
        <v>1283</v>
      </c>
      <c r="E1137" s="53">
        <v>503</v>
      </c>
      <c r="F1137" s="53">
        <v>655</v>
      </c>
      <c r="G1137" s="53">
        <v>10</v>
      </c>
      <c r="H1137" s="53">
        <v>91</v>
      </c>
      <c r="I1137" s="53">
        <v>18</v>
      </c>
      <c r="J1137" s="55">
        <v>0</v>
      </c>
      <c r="K1137" s="53">
        <v>6</v>
      </c>
    </row>
    <row r="1138" spans="2:11" x14ac:dyDescent="0.25">
      <c r="B1138" s="51">
        <v>1962</v>
      </c>
      <c r="C1138" s="117" t="s">
        <v>89</v>
      </c>
      <c r="D1138" s="55">
        <v>1892</v>
      </c>
      <c r="E1138" s="53">
        <v>751</v>
      </c>
      <c r="F1138" s="53">
        <v>909</v>
      </c>
      <c r="G1138" s="53">
        <v>14</v>
      </c>
      <c r="H1138" s="53">
        <v>195</v>
      </c>
      <c r="I1138" s="53">
        <v>10</v>
      </c>
      <c r="J1138" s="55">
        <v>0</v>
      </c>
      <c r="K1138" s="53">
        <v>13</v>
      </c>
    </row>
    <row r="1139" spans="2:11" x14ac:dyDescent="0.25">
      <c r="B1139" s="51">
        <v>1962</v>
      </c>
      <c r="C1139" s="117" t="s">
        <v>90</v>
      </c>
      <c r="D1139" s="55">
        <v>1277</v>
      </c>
      <c r="E1139" s="53">
        <v>402</v>
      </c>
      <c r="F1139" s="53">
        <v>630</v>
      </c>
      <c r="G1139" s="53">
        <v>6</v>
      </c>
      <c r="H1139" s="53">
        <v>213</v>
      </c>
      <c r="I1139" s="53">
        <v>7</v>
      </c>
      <c r="J1139" s="55">
        <v>0</v>
      </c>
      <c r="K1139" s="53">
        <v>19</v>
      </c>
    </row>
    <row r="1140" spans="2:11" x14ac:dyDescent="0.25">
      <c r="B1140" s="51">
        <v>1962</v>
      </c>
      <c r="C1140" s="117" t="s">
        <v>91</v>
      </c>
      <c r="D1140" s="55">
        <v>1310</v>
      </c>
      <c r="E1140" s="53">
        <v>460</v>
      </c>
      <c r="F1140" s="53">
        <v>617</v>
      </c>
      <c r="G1140" s="53">
        <v>8</v>
      </c>
      <c r="H1140" s="53">
        <v>209</v>
      </c>
      <c r="I1140" s="53">
        <v>6</v>
      </c>
      <c r="J1140" s="55">
        <v>0</v>
      </c>
      <c r="K1140" s="53">
        <v>10</v>
      </c>
    </row>
    <row r="1141" spans="2:11" x14ac:dyDescent="0.25">
      <c r="B1141" s="51">
        <v>1962</v>
      </c>
      <c r="C1141" s="117" t="s">
        <v>41</v>
      </c>
      <c r="D1141" s="55">
        <v>950</v>
      </c>
      <c r="E1141" s="53">
        <v>267</v>
      </c>
      <c r="F1141" s="53">
        <v>459</v>
      </c>
      <c r="G1141" s="53">
        <v>5</v>
      </c>
      <c r="H1141" s="53">
        <v>214</v>
      </c>
      <c r="I1141" s="53">
        <v>2</v>
      </c>
      <c r="J1141" s="55">
        <v>0</v>
      </c>
      <c r="K1141" s="53">
        <v>3</v>
      </c>
    </row>
    <row r="1142" spans="2:11" x14ac:dyDescent="0.25">
      <c r="B1142" s="51">
        <v>1962</v>
      </c>
      <c r="C1142" s="117" t="s">
        <v>92</v>
      </c>
      <c r="D1142" s="55">
        <v>857</v>
      </c>
      <c r="E1142" s="53">
        <v>283</v>
      </c>
      <c r="F1142" s="53">
        <v>338</v>
      </c>
      <c r="G1142" s="53">
        <v>2</v>
      </c>
      <c r="H1142" s="53">
        <v>226</v>
      </c>
      <c r="I1142" s="53">
        <v>4</v>
      </c>
      <c r="J1142" s="55">
        <v>0</v>
      </c>
      <c r="K1142" s="53">
        <v>4</v>
      </c>
    </row>
    <row r="1143" spans="2:11" x14ac:dyDescent="0.25">
      <c r="B1143" s="51">
        <v>1962</v>
      </c>
      <c r="C1143" s="117" t="s">
        <v>93</v>
      </c>
      <c r="D1143" s="55">
        <v>433</v>
      </c>
      <c r="E1143" s="53">
        <v>122</v>
      </c>
      <c r="F1143" s="53">
        <v>158</v>
      </c>
      <c r="G1143" s="53">
        <v>0</v>
      </c>
      <c r="H1143" s="53">
        <v>146</v>
      </c>
      <c r="I1143" s="53">
        <v>4</v>
      </c>
      <c r="J1143" s="55">
        <v>0</v>
      </c>
      <c r="K1143" s="53">
        <v>3</v>
      </c>
    </row>
    <row r="1144" spans="2:11" x14ac:dyDescent="0.25">
      <c r="B1144" s="51">
        <v>1962</v>
      </c>
      <c r="C1144" s="117" t="s">
        <v>94</v>
      </c>
      <c r="D1144" s="55">
        <v>311</v>
      </c>
      <c r="E1144" s="53">
        <v>93</v>
      </c>
      <c r="F1144" s="53">
        <v>101</v>
      </c>
      <c r="G1144" s="53">
        <v>1</v>
      </c>
      <c r="H1144" s="53">
        <v>111</v>
      </c>
      <c r="I1144" s="53">
        <v>1</v>
      </c>
      <c r="J1144" s="55">
        <v>0</v>
      </c>
      <c r="K1144" s="53">
        <v>4</v>
      </c>
    </row>
    <row r="1145" spans="2:11" x14ac:dyDescent="0.25">
      <c r="B1145" s="51">
        <v>1962</v>
      </c>
      <c r="C1145" s="117" t="s">
        <v>95</v>
      </c>
      <c r="D1145" s="55">
        <v>182</v>
      </c>
      <c r="E1145" s="53">
        <v>74</v>
      </c>
      <c r="F1145" s="53">
        <v>50</v>
      </c>
      <c r="G1145" s="53">
        <v>1</v>
      </c>
      <c r="H1145" s="53">
        <v>55</v>
      </c>
      <c r="I1145" s="53">
        <v>1</v>
      </c>
      <c r="J1145" s="55">
        <v>0</v>
      </c>
      <c r="K1145" s="53">
        <v>1</v>
      </c>
    </row>
    <row r="1146" spans="2:11" x14ac:dyDescent="0.25">
      <c r="B1146" s="51">
        <v>1962</v>
      </c>
      <c r="C1146" s="118" t="s">
        <v>96</v>
      </c>
      <c r="D1146" s="55">
        <v>38</v>
      </c>
      <c r="E1146" s="55">
        <v>17</v>
      </c>
      <c r="F1146" s="55">
        <v>9</v>
      </c>
      <c r="G1146" s="55">
        <v>0</v>
      </c>
      <c r="H1146" s="55">
        <v>12</v>
      </c>
      <c r="I1146" s="55">
        <v>0</v>
      </c>
      <c r="J1146" s="55">
        <v>0</v>
      </c>
      <c r="K1146" s="53">
        <v>0</v>
      </c>
    </row>
    <row r="1147" spans="2:11" x14ac:dyDescent="0.25">
      <c r="B1147" s="50">
        <v>1962</v>
      </c>
      <c r="C1147" s="121" t="s">
        <v>62</v>
      </c>
      <c r="D1147" s="54">
        <v>46</v>
      </c>
      <c r="E1147" s="54">
        <v>8</v>
      </c>
      <c r="F1147" s="54">
        <v>4</v>
      </c>
      <c r="G1147" s="54">
        <v>0</v>
      </c>
      <c r="H1147" s="54">
        <v>1</v>
      </c>
      <c r="I1147" s="54">
        <v>1</v>
      </c>
      <c r="J1147" s="54">
        <v>0</v>
      </c>
      <c r="K1147" s="54">
        <v>32</v>
      </c>
    </row>
    <row r="1148" spans="2:11" x14ac:dyDescent="0.25">
      <c r="B1148" s="78">
        <v>1963</v>
      </c>
      <c r="C1148" s="120" t="s">
        <v>3</v>
      </c>
      <c r="D1148" s="78">
        <v>17047</v>
      </c>
      <c r="E1148" s="52">
        <v>8121</v>
      </c>
      <c r="F1148" s="52">
        <v>6599</v>
      </c>
      <c r="G1148" s="52">
        <v>130</v>
      </c>
      <c r="H1148" s="52">
        <v>1784</v>
      </c>
      <c r="I1148" s="52">
        <v>130</v>
      </c>
      <c r="J1148" s="52">
        <v>0</v>
      </c>
      <c r="K1148" s="52">
        <v>283</v>
      </c>
    </row>
    <row r="1149" spans="2:11" x14ac:dyDescent="0.25">
      <c r="B1149" s="51">
        <v>1963</v>
      </c>
      <c r="C1149" s="117" t="s">
        <v>87</v>
      </c>
      <c r="D1149" s="55">
        <v>342</v>
      </c>
      <c r="E1149" s="53">
        <v>258</v>
      </c>
      <c r="F1149" s="53">
        <v>0</v>
      </c>
      <c r="G1149" s="53">
        <v>0</v>
      </c>
      <c r="H1149" s="53">
        <v>0</v>
      </c>
      <c r="I1149" s="53">
        <v>0</v>
      </c>
      <c r="J1149" s="55">
        <v>0</v>
      </c>
      <c r="K1149" s="53">
        <v>84</v>
      </c>
    </row>
    <row r="1150" spans="2:11" x14ac:dyDescent="0.25">
      <c r="B1150" s="51">
        <v>1963</v>
      </c>
      <c r="C1150" s="117" t="s">
        <v>54</v>
      </c>
      <c r="D1150" s="55">
        <v>618</v>
      </c>
      <c r="E1150" s="53">
        <v>608</v>
      </c>
      <c r="F1150" s="53">
        <v>10</v>
      </c>
      <c r="G1150" s="53">
        <v>0</v>
      </c>
      <c r="H1150" s="53">
        <v>0</v>
      </c>
      <c r="I1150" s="53">
        <v>0</v>
      </c>
      <c r="J1150" s="55">
        <v>0</v>
      </c>
      <c r="K1150" s="53">
        <v>0</v>
      </c>
    </row>
    <row r="1151" spans="2:11" x14ac:dyDescent="0.25">
      <c r="B1151" s="51">
        <v>1963</v>
      </c>
      <c r="C1151" s="117" t="s">
        <v>88</v>
      </c>
      <c r="D1151" s="55">
        <v>867</v>
      </c>
      <c r="E1151" s="53">
        <v>773</v>
      </c>
      <c r="F1151" s="53">
        <v>83</v>
      </c>
      <c r="G1151" s="53">
        <v>0</v>
      </c>
      <c r="H1151" s="53">
        <v>4</v>
      </c>
      <c r="I1151" s="53">
        <v>3</v>
      </c>
      <c r="J1151" s="55">
        <v>0</v>
      </c>
      <c r="K1151" s="53">
        <v>4</v>
      </c>
    </row>
    <row r="1152" spans="2:11" x14ac:dyDescent="0.25">
      <c r="B1152" s="51">
        <v>1963</v>
      </c>
      <c r="C1152" s="117" t="s">
        <v>69</v>
      </c>
      <c r="D1152" s="55">
        <v>804</v>
      </c>
      <c r="E1152" s="53">
        <v>606</v>
      </c>
      <c r="F1152" s="53">
        <v>186</v>
      </c>
      <c r="G1152" s="53">
        <v>0</v>
      </c>
      <c r="H1152" s="53">
        <v>0</v>
      </c>
      <c r="I1152" s="53">
        <v>12</v>
      </c>
      <c r="J1152" s="55">
        <v>0</v>
      </c>
      <c r="K1152" s="53">
        <v>0</v>
      </c>
    </row>
    <row r="1153" spans="2:11" x14ac:dyDescent="0.25">
      <c r="B1153" s="51">
        <v>1963</v>
      </c>
      <c r="C1153" s="117" t="s">
        <v>57</v>
      </c>
      <c r="D1153" s="55">
        <v>777</v>
      </c>
      <c r="E1153" s="53">
        <v>518</v>
      </c>
      <c r="F1153" s="53">
        <v>234</v>
      </c>
      <c r="G1153" s="53">
        <v>3</v>
      </c>
      <c r="H1153" s="53">
        <v>2</v>
      </c>
      <c r="I1153" s="53">
        <v>16</v>
      </c>
      <c r="J1153" s="55">
        <v>0</v>
      </c>
      <c r="K1153" s="53">
        <v>4</v>
      </c>
    </row>
    <row r="1154" spans="2:11" x14ac:dyDescent="0.25">
      <c r="B1154" s="51">
        <v>1963</v>
      </c>
      <c r="C1154" s="117" t="s">
        <v>58</v>
      </c>
      <c r="D1154" s="55">
        <v>788</v>
      </c>
      <c r="E1154" s="53">
        <v>430</v>
      </c>
      <c r="F1154" s="53">
        <v>313</v>
      </c>
      <c r="G1154" s="53">
        <v>16</v>
      </c>
      <c r="H1154" s="53">
        <v>12</v>
      </c>
      <c r="I1154" s="53">
        <v>3</v>
      </c>
      <c r="J1154" s="55">
        <v>0</v>
      </c>
      <c r="K1154" s="53">
        <v>14</v>
      </c>
    </row>
    <row r="1155" spans="2:11" x14ac:dyDescent="0.25">
      <c r="B1155" s="51">
        <v>1963</v>
      </c>
      <c r="C1155" s="117" t="s">
        <v>59</v>
      </c>
      <c r="D1155" s="55">
        <v>1073</v>
      </c>
      <c r="E1155" s="53">
        <v>502</v>
      </c>
      <c r="F1155" s="53">
        <v>506</v>
      </c>
      <c r="G1155" s="53">
        <v>6</v>
      </c>
      <c r="H1155" s="53">
        <v>26</v>
      </c>
      <c r="I1155" s="53">
        <v>17</v>
      </c>
      <c r="J1155" s="55">
        <v>0</v>
      </c>
      <c r="K1155" s="53">
        <v>16</v>
      </c>
    </row>
    <row r="1156" spans="2:11" x14ac:dyDescent="0.25">
      <c r="B1156" s="51">
        <v>1963</v>
      </c>
      <c r="C1156" s="117" t="s">
        <v>60</v>
      </c>
      <c r="D1156" s="55">
        <v>1141</v>
      </c>
      <c r="E1156" s="53">
        <v>480</v>
      </c>
      <c r="F1156" s="53">
        <v>546</v>
      </c>
      <c r="G1156" s="53">
        <v>17</v>
      </c>
      <c r="H1156" s="53">
        <v>24</v>
      </c>
      <c r="I1156" s="53">
        <v>26</v>
      </c>
      <c r="J1156" s="55">
        <v>0</v>
      </c>
      <c r="K1156" s="53">
        <v>48</v>
      </c>
    </row>
    <row r="1157" spans="2:11" x14ac:dyDescent="0.25">
      <c r="B1157" s="51">
        <v>1963</v>
      </c>
      <c r="C1157" s="117" t="s">
        <v>70</v>
      </c>
      <c r="D1157" s="55">
        <v>1570</v>
      </c>
      <c r="E1157" s="53">
        <v>661</v>
      </c>
      <c r="F1157" s="53">
        <v>790</v>
      </c>
      <c r="G1157" s="53">
        <v>24</v>
      </c>
      <c r="H1157" s="53">
        <v>79</v>
      </c>
      <c r="I1157" s="53">
        <v>7</v>
      </c>
      <c r="J1157" s="55">
        <v>0</v>
      </c>
      <c r="K1157" s="53">
        <v>9</v>
      </c>
    </row>
    <row r="1158" spans="2:11" x14ac:dyDescent="0.25">
      <c r="B1158" s="51">
        <v>1963</v>
      </c>
      <c r="C1158" s="117" t="s">
        <v>71</v>
      </c>
      <c r="D1158" s="55">
        <v>1583</v>
      </c>
      <c r="E1158" s="53">
        <v>586</v>
      </c>
      <c r="F1158" s="53">
        <v>828</v>
      </c>
      <c r="G1158" s="53">
        <v>6</v>
      </c>
      <c r="H1158" s="53">
        <v>129</v>
      </c>
      <c r="I1158" s="53">
        <v>5</v>
      </c>
      <c r="J1158" s="55">
        <v>0</v>
      </c>
      <c r="K1158" s="53">
        <v>29</v>
      </c>
    </row>
    <row r="1159" spans="2:11" x14ac:dyDescent="0.25">
      <c r="B1159" s="51">
        <v>1963</v>
      </c>
      <c r="C1159" s="117" t="s">
        <v>89</v>
      </c>
      <c r="D1159" s="55">
        <v>2095</v>
      </c>
      <c r="E1159" s="53">
        <v>869</v>
      </c>
      <c r="F1159" s="53">
        <v>913</v>
      </c>
      <c r="G1159" s="53">
        <v>13</v>
      </c>
      <c r="H1159" s="53">
        <v>263</v>
      </c>
      <c r="I1159" s="53">
        <v>26</v>
      </c>
      <c r="J1159" s="55">
        <v>0</v>
      </c>
      <c r="K1159" s="53">
        <v>11</v>
      </c>
    </row>
    <row r="1160" spans="2:11" x14ac:dyDescent="0.25">
      <c r="B1160" s="51">
        <v>1963</v>
      </c>
      <c r="C1160" s="117" t="s">
        <v>90</v>
      </c>
      <c r="D1160" s="55">
        <v>1202</v>
      </c>
      <c r="E1160" s="53">
        <v>383</v>
      </c>
      <c r="F1160" s="53">
        <v>630</v>
      </c>
      <c r="G1160" s="53">
        <v>11</v>
      </c>
      <c r="H1160" s="53">
        <v>164</v>
      </c>
      <c r="I1160" s="53">
        <v>0</v>
      </c>
      <c r="J1160" s="55">
        <v>0</v>
      </c>
      <c r="K1160" s="53">
        <v>14</v>
      </c>
    </row>
    <row r="1161" spans="2:11" x14ac:dyDescent="0.25">
      <c r="B1161" s="51">
        <v>1963</v>
      </c>
      <c r="C1161" s="117" t="s">
        <v>91</v>
      </c>
      <c r="D1161" s="55">
        <v>1373</v>
      </c>
      <c r="E1161" s="53">
        <v>561</v>
      </c>
      <c r="F1161" s="53">
        <v>514</v>
      </c>
      <c r="G1161" s="53">
        <v>14</v>
      </c>
      <c r="H1161" s="53">
        <v>263</v>
      </c>
      <c r="I1161" s="53">
        <v>4</v>
      </c>
      <c r="J1161" s="55">
        <v>0</v>
      </c>
      <c r="K1161" s="53">
        <v>17</v>
      </c>
    </row>
    <row r="1162" spans="2:11" x14ac:dyDescent="0.25">
      <c r="B1162" s="51">
        <v>1963</v>
      </c>
      <c r="C1162" s="117" t="s">
        <v>41</v>
      </c>
      <c r="D1162" s="55">
        <v>885</v>
      </c>
      <c r="E1162" s="53">
        <v>224</v>
      </c>
      <c r="F1162" s="53">
        <v>427</v>
      </c>
      <c r="G1162" s="53">
        <v>15</v>
      </c>
      <c r="H1162" s="53">
        <v>199</v>
      </c>
      <c r="I1162" s="53">
        <v>6</v>
      </c>
      <c r="J1162" s="55">
        <v>0</v>
      </c>
      <c r="K1162" s="53">
        <v>14</v>
      </c>
    </row>
    <row r="1163" spans="2:11" x14ac:dyDescent="0.25">
      <c r="B1163" s="51">
        <v>1963</v>
      </c>
      <c r="C1163" s="117" t="s">
        <v>92</v>
      </c>
      <c r="D1163" s="55">
        <v>871</v>
      </c>
      <c r="E1163" s="53">
        <v>300</v>
      </c>
      <c r="F1163" s="53">
        <v>278</v>
      </c>
      <c r="G1163" s="53">
        <v>0</v>
      </c>
      <c r="H1163" s="53">
        <v>288</v>
      </c>
      <c r="I1163" s="53">
        <v>5</v>
      </c>
      <c r="J1163" s="55">
        <v>0</v>
      </c>
      <c r="K1163" s="53">
        <v>0</v>
      </c>
    </row>
    <row r="1164" spans="2:11" x14ac:dyDescent="0.25">
      <c r="B1164" s="51">
        <v>1963</v>
      </c>
      <c r="C1164" s="117" t="s">
        <v>93</v>
      </c>
      <c r="D1164" s="55">
        <v>405</v>
      </c>
      <c r="E1164" s="53">
        <v>107</v>
      </c>
      <c r="F1164" s="53">
        <v>194</v>
      </c>
      <c r="G1164" s="53">
        <v>0</v>
      </c>
      <c r="H1164" s="53">
        <v>104</v>
      </c>
      <c r="I1164" s="53">
        <v>0</v>
      </c>
      <c r="J1164" s="55">
        <v>0</v>
      </c>
      <c r="K1164" s="53">
        <v>0</v>
      </c>
    </row>
    <row r="1165" spans="2:11" x14ac:dyDescent="0.25">
      <c r="B1165" s="51">
        <v>1963</v>
      </c>
      <c r="C1165" s="117" t="s">
        <v>94</v>
      </c>
      <c r="D1165" s="55">
        <v>239</v>
      </c>
      <c r="E1165" s="53">
        <v>80</v>
      </c>
      <c r="F1165" s="53">
        <v>65</v>
      </c>
      <c r="G1165" s="53">
        <v>0</v>
      </c>
      <c r="H1165" s="53">
        <v>94</v>
      </c>
      <c r="I1165" s="53">
        <v>0</v>
      </c>
      <c r="J1165" s="55">
        <v>0</v>
      </c>
      <c r="K1165" s="53">
        <v>0</v>
      </c>
    </row>
    <row r="1166" spans="2:11" x14ac:dyDescent="0.25">
      <c r="B1166" s="51">
        <v>1963</v>
      </c>
      <c r="C1166" s="117" t="s">
        <v>95</v>
      </c>
      <c r="D1166" s="55">
        <v>174</v>
      </c>
      <c r="E1166" s="53">
        <v>60</v>
      </c>
      <c r="F1166" s="53">
        <v>50</v>
      </c>
      <c r="G1166" s="53">
        <v>0</v>
      </c>
      <c r="H1166" s="53">
        <v>64</v>
      </c>
      <c r="I1166" s="53">
        <v>0</v>
      </c>
      <c r="J1166" s="55">
        <v>0</v>
      </c>
      <c r="K1166" s="53">
        <v>0</v>
      </c>
    </row>
    <row r="1167" spans="2:11" x14ac:dyDescent="0.25">
      <c r="B1167" s="51">
        <v>1963</v>
      </c>
      <c r="C1167" s="118" t="s">
        <v>96</v>
      </c>
      <c r="D1167" s="55">
        <v>34</v>
      </c>
      <c r="E1167" s="55">
        <v>11</v>
      </c>
      <c r="F1167" s="55">
        <v>0</v>
      </c>
      <c r="G1167" s="55">
        <v>0</v>
      </c>
      <c r="H1167" s="55">
        <v>4</v>
      </c>
      <c r="I1167" s="55">
        <v>0</v>
      </c>
      <c r="J1167" s="55">
        <v>0</v>
      </c>
      <c r="K1167" s="53">
        <v>19</v>
      </c>
    </row>
    <row r="1168" spans="2:11" x14ac:dyDescent="0.25">
      <c r="B1168" s="50">
        <v>1963</v>
      </c>
      <c r="C1168" s="121" t="s">
        <v>62</v>
      </c>
      <c r="D1168" s="54">
        <v>206</v>
      </c>
      <c r="E1168" s="54">
        <v>104</v>
      </c>
      <c r="F1168" s="54">
        <v>32</v>
      </c>
      <c r="G1168" s="54">
        <v>5</v>
      </c>
      <c r="H1168" s="54">
        <v>65</v>
      </c>
      <c r="I1168" s="54">
        <v>0</v>
      </c>
      <c r="J1168" s="54">
        <v>0</v>
      </c>
      <c r="K1168" s="54">
        <v>0</v>
      </c>
    </row>
    <row r="1169" spans="2:11" x14ac:dyDescent="0.25">
      <c r="B1169" s="78">
        <v>1964</v>
      </c>
      <c r="C1169" s="120" t="s">
        <v>3</v>
      </c>
      <c r="D1169" s="78">
        <v>17682</v>
      </c>
      <c r="E1169" s="52">
        <v>8395</v>
      </c>
      <c r="F1169" s="52">
        <v>7059</v>
      </c>
      <c r="G1169" s="52">
        <v>127</v>
      </c>
      <c r="H1169" s="52">
        <v>1717</v>
      </c>
      <c r="I1169" s="52">
        <v>135</v>
      </c>
      <c r="J1169" s="52">
        <v>0</v>
      </c>
      <c r="K1169" s="52">
        <v>249</v>
      </c>
    </row>
    <row r="1170" spans="2:11" x14ac:dyDescent="0.25">
      <c r="B1170" s="51">
        <v>1964</v>
      </c>
      <c r="C1170" s="117" t="s">
        <v>87</v>
      </c>
      <c r="D1170" s="55">
        <v>367</v>
      </c>
      <c r="E1170" s="53">
        <v>227</v>
      </c>
      <c r="F1170" s="53">
        <v>1</v>
      </c>
      <c r="G1170" s="53">
        <v>0</v>
      </c>
      <c r="H1170" s="53">
        <v>0</v>
      </c>
      <c r="I1170" s="53">
        <v>0</v>
      </c>
      <c r="J1170" s="53">
        <v>0</v>
      </c>
      <c r="K1170" s="53">
        <v>139</v>
      </c>
    </row>
    <row r="1171" spans="2:11" x14ac:dyDescent="0.25">
      <c r="B1171" s="51">
        <v>1964</v>
      </c>
      <c r="C1171" s="117" t="s">
        <v>54</v>
      </c>
      <c r="D1171" s="55">
        <v>689</v>
      </c>
      <c r="E1171" s="53">
        <v>674</v>
      </c>
      <c r="F1171" s="53">
        <v>5</v>
      </c>
      <c r="G1171" s="53">
        <v>0</v>
      </c>
      <c r="H1171" s="53">
        <v>0</v>
      </c>
      <c r="I1171" s="53">
        <v>0</v>
      </c>
      <c r="J1171" s="53">
        <v>0</v>
      </c>
      <c r="K1171" s="53">
        <v>10</v>
      </c>
    </row>
    <row r="1172" spans="2:11" x14ac:dyDescent="0.25">
      <c r="B1172" s="51">
        <v>1964</v>
      </c>
      <c r="C1172" s="117" t="s">
        <v>88</v>
      </c>
      <c r="D1172" s="55">
        <v>820</v>
      </c>
      <c r="E1172" s="53">
        <v>719</v>
      </c>
      <c r="F1172" s="53">
        <v>84</v>
      </c>
      <c r="G1172" s="53">
        <v>1</v>
      </c>
      <c r="H1172" s="53">
        <v>1</v>
      </c>
      <c r="I1172" s="53">
        <v>9</v>
      </c>
      <c r="J1172" s="53">
        <v>0</v>
      </c>
      <c r="K1172" s="53">
        <v>6</v>
      </c>
    </row>
    <row r="1173" spans="2:11" x14ac:dyDescent="0.25">
      <c r="B1173" s="51">
        <v>1964</v>
      </c>
      <c r="C1173" s="117" t="s">
        <v>69</v>
      </c>
      <c r="D1173" s="55">
        <v>817</v>
      </c>
      <c r="E1173" s="53">
        <v>569</v>
      </c>
      <c r="F1173" s="53">
        <v>230</v>
      </c>
      <c r="G1173" s="53">
        <v>0</v>
      </c>
      <c r="H1173" s="53">
        <v>3</v>
      </c>
      <c r="I1173" s="53">
        <v>7</v>
      </c>
      <c r="J1173" s="53">
        <v>0</v>
      </c>
      <c r="K1173" s="53">
        <v>8</v>
      </c>
    </row>
    <row r="1174" spans="2:11" x14ac:dyDescent="0.25">
      <c r="B1174" s="51">
        <v>1964</v>
      </c>
      <c r="C1174" s="117" t="s">
        <v>57</v>
      </c>
      <c r="D1174" s="55">
        <v>871</v>
      </c>
      <c r="E1174" s="53">
        <v>538</v>
      </c>
      <c r="F1174" s="53">
        <v>300</v>
      </c>
      <c r="G1174" s="53">
        <v>4</v>
      </c>
      <c r="H1174" s="53">
        <v>8</v>
      </c>
      <c r="I1174" s="53">
        <v>18</v>
      </c>
      <c r="J1174" s="53">
        <v>0</v>
      </c>
      <c r="K1174" s="53">
        <v>3</v>
      </c>
    </row>
    <row r="1175" spans="2:11" x14ac:dyDescent="0.25">
      <c r="B1175" s="51">
        <v>1964</v>
      </c>
      <c r="C1175" s="117" t="s">
        <v>58</v>
      </c>
      <c r="D1175" s="55">
        <v>907</v>
      </c>
      <c r="E1175" s="53">
        <v>495</v>
      </c>
      <c r="F1175" s="53">
        <v>371</v>
      </c>
      <c r="G1175" s="53">
        <v>12</v>
      </c>
      <c r="H1175" s="53">
        <v>9</v>
      </c>
      <c r="I1175" s="53">
        <v>12</v>
      </c>
      <c r="J1175" s="53">
        <v>0</v>
      </c>
      <c r="K1175" s="53">
        <v>8</v>
      </c>
    </row>
    <row r="1176" spans="2:11" x14ac:dyDescent="0.25">
      <c r="B1176" s="51">
        <v>1964</v>
      </c>
      <c r="C1176" s="117" t="s">
        <v>59</v>
      </c>
      <c r="D1176" s="55">
        <v>1091</v>
      </c>
      <c r="E1176" s="53">
        <v>503</v>
      </c>
      <c r="F1176" s="53">
        <v>521</v>
      </c>
      <c r="G1176" s="53">
        <v>15</v>
      </c>
      <c r="H1176" s="53">
        <v>24</v>
      </c>
      <c r="I1176" s="53">
        <v>19</v>
      </c>
      <c r="J1176" s="53">
        <v>0</v>
      </c>
      <c r="K1176" s="53">
        <v>9</v>
      </c>
    </row>
    <row r="1177" spans="2:11" x14ac:dyDescent="0.25">
      <c r="B1177" s="51">
        <v>1964</v>
      </c>
      <c r="C1177" s="117" t="s">
        <v>60</v>
      </c>
      <c r="D1177" s="55">
        <v>1124</v>
      </c>
      <c r="E1177" s="53">
        <v>504</v>
      </c>
      <c r="F1177" s="53">
        <v>550</v>
      </c>
      <c r="G1177" s="53">
        <v>14</v>
      </c>
      <c r="H1177" s="53">
        <v>36</v>
      </c>
      <c r="I1177" s="53">
        <v>15</v>
      </c>
      <c r="J1177" s="53">
        <v>0</v>
      </c>
      <c r="K1177" s="53">
        <v>5</v>
      </c>
    </row>
    <row r="1178" spans="2:11" x14ac:dyDescent="0.25">
      <c r="B1178" s="51">
        <v>1964</v>
      </c>
      <c r="C1178" s="117" t="s">
        <v>70</v>
      </c>
      <c r="D1178" s="55">
        <v>1532</v>
      </c>
      <c r="E1178" s="53">
        <v>667</v>
      </c>
      <c r="F1178" s="53">
        <v>740</v>
      </c>
      <c r="G1178" s="53">
        <v>17</v>
      </c>
      <c r="H1178" s="53">
        <v>82</v>
      </c>
      <c r="I1178" s="53">
        <v>16</v>
      </c>
      <c r="J1178" s="53">
        <v>0</v>
      </c>
      <c r="K1178" s="53">
        <v>10</v>
      </c>
    </row>
    <row r="1179" spans="2:11" x14ac:dyDescent="0.25">
      <c r="B1179" s="51">
        <v>1964</v>
      </c>
      <c r="C1179" s="117" t="s">
        <v>71</v>
      </c>
      <c r="D1179" s="55">
        <v>1527</v>
      </c>
      <c r="E1179" s="53">
        <v>618</v>
      </c>
      <c r="F1179" s="53">
        <v>779</v>
      </c>
      <c r="G1179" s="53">
        <v>17</v>
      </c>
      <c r="H1179" s="53">
        <v>96</v>
      </c>
      <c r="I1179" s="53">
        <v>11</v>
      </c>
      <c r="J1179" s="53">
        <v>0</v>
      </c>
      <c r="K1179" s="53">
        <v>6</v>
      </c>
    </row>
    <row r="1180" spans="2:11" x14ac:dyDescent="0.25">
      <c r="B1180" s="51">
        <v>1964</v>
      </c>
      <c r="C1180" s="117" t="s">
        <v>89</v>
      </c>
      <c r="D1180" s="55">
        <v>2107</v>
      </c>
      <c r="E1180" s="53">
        <v>868</v>
      </c>
      <c r="F1180" s="53">
        <v>987</v>
      </c>
      <c r="G1180" s="53">
        <v>12</v>
      </c>
      <c r="H1180" s="53">
        <v>216</v>
      </c>
      <c r="I1180" s="53">
        <v>8</v>
      </c>
      <c r="J1180" s="53">
        <v>0</v>
      </c>
      <c r="K1180" s="53">
        <v>16</v>
      </c>
    </row>
    <row r="1181" spans="2:11" x14ac:dyDescent="0.25">
      <c r="B1181" s="51">
        <v>1964</v>
      </c>
      <c r="C1181" s="117" t="s">
        <v>90</v>
      </c>
      <c r="D1181" s="55">
        <v>1325</v>
      </c>
      <c r="E1181" s="53">
        <v>466</v>
      </c>
      <c r="F1181" s="53">
        <v>668</v>
      </c>
      <c r="G1181" s="53">
        <v>12</v>
      </c>
      <c r="H1181" s="53">
        <v>167</v>
      </c>
      <c r="I1181" s="53">
        <v>8</v>
      </c>
      <c r="J1181" s="53">
        <v>0</v>
      </c>
      <c r="K1181" s="53">
        <v>4</v>
      </c>
    </row>
    <row r="1182" spans="2:11" x14ac:dyDescent="0.25">
      <c r="B1182" s="51">
        <v>1964</v>
      </c>
      <c r="C1182" s="117" t="s">
        <v>91</v>
      </c>
      <c r="D1182" s="55">
        <v>1415</v>
      </c>
      <c r="E1182" s="53">
        <v>485</v>
      </c>
      <c r="F1182" s="53">
        <v>669</v>
      </c>
      <c r="G1182" s="53">
        <v>6</v>
      </c>
      <c r="H1182" s="53">
        <v>246</v>
      </c>
      <c r="I1182" s="53">
        <v>3</v>
      </c>
      <c r="J1182" s="53">
        <v>0</v>
      </c>
      <c r="K1182" s="53">
        <v>6</v>
      </c>
    </row>
    <row r="1183" spans="2:11" x14ac:dyDescent="0.25">
      <c r="B1183" s="51">
        <v>1964</v>
      </c>
      <c r="C1183" s="117" t="s">
        <v>41</v>
      </c>
      <c r="D1183" s="55">
        <v>1028</v>
      </c>
      <c r="E1183" s="53">
        <v>338</v>
      </c>
      <c r="F1183" s="53">
        <v>444</v>
      </c>
      <c r="G1183" s="53">
        <v>6</v>
      </c>
      <c r="H1183" s="53">
        <v>229</v>
      </c>
      <c r="I1183" s="53">
        <v>5</v>
      </c>
      <c r="J1183" s="53">
        <v>0</v>
      </c>
      <c r="K1183" s="53">
        <v>6</v>
      </c>
    </row>
    <row r="1184" spans="2:11" x14ac:dyDescent="0.25">
      <c r="B1184" s="51">
        <v>1964</v>
      </c>
      <c r="C1184" s="117" t="s">
        <v>92</v>
      </c>
      <c r="D1184" s="55">
        <v>1000</v>
      </c>
      <c r="E1184" s="53">
        <v>341</v>
      </c>
      <c r="F1184" s="53">
        <v>390</v>
      </c>
      <c r="G1184" s="53">
        <v>2</v>
      </c>
      <c r="H1184" s="53">
        <v>264</v>
      </c>
      <c r="I1184" s="53">
        <v>2</v>
      </c>
      <c r="J1184" s="53">
        <v>0</v>
      </c>
      <c r="K1184" s="53">
        <v>1</v>
      </c>
    </row>
    <row r="1185" spans="2:11" x14ac:dyDescent="0.25">
      <c r="B1185" s="51">
        <v>1964</v>
      </c>
      <c r="C1185" s="117" t="s">
        <v>93</v>
      </c>
      <c r="D1185" s="55">
        <v>475</v>
      </c>
      <c r="E1185" s="53">
        <v>170</v>
      </c>
      <c r="F1185" s="53">
        <v>159</v>
      </c>
      <c r="G1185" s="53">
        <v>8</v>
      </c>
      <c r="H1185" s="53">
        <v>137</v>
      </c>
      <c r="I1185" s="53">
        <v>0</v>
      </c>
      <c r="J1185" s="53">
        <v>0</v>
      </c>
      <c r="K1185" s="53">
        <v>1</v>
      </c>
    </row>
    <row r="1186" spans="2:11" x14ac:dyDescent="0.25">
      <c r="B1186" s="51">
        <v>1964</v>
      </c>
      <c r="C1186" s="117" t="s">
        <v>94</v>
      </c>
      <c r="D1186" s="55">
        <v>264</v>
      </c>
      <c r="E1186" s="53">
        <v>102</v>
      </c>
      <c r="F1186" s="53">
        <v>81</v>
      </c>
      <c r="G1186" s="53">
        <v>1</v>
      </c>
      <c r="H1186" s="53">
        <v>77</v>
      </c>
      <c r="I1186" s="53">
        <v>1</v>
      </c>
      <c r="J1186" s="53">
        <v>0</v>
      </c>
      <c r="K1186" s="53">
        <v>2</v>
      </c>
    </row>
    <row r="1187" spans="2:11" x14ac:dyDescent="0.25">
      <c r="B1187" s="51">
        <v>1964</v>
      </c>
      <c r="C1187" s="117" t="s">
        <v>95</v>
      </c>
      <c r="D1187" s="55">
        <v>154</v>
      </c>
      <c r="E1187" s="53">
        <v>51</v>
      </c>
      <c r="F1187" s="53">
        <v>43</v>
      </c>
      <c r="G1187" s="53">
        <v>0</v>
      </c>
      <c r="H1187" s="53">
        <v>60</v>
      </c>
      <c r="I1187" s="53">
        <v>0</v>
      </c>
      <c r="J1187" s="53">
        <v>0</v>
      </c>
      <c r="K1187" s="53">
        <v>0</v>
      </c>
    </row>
    <row r="1188" spans="2:11" x14ac:dyDescent="0.25">
      <c r="B1188" s="51">
        <v>1964</v>
      </c>
      <c r="C1188" s="118" t="s">
        <v>96</v>
      </c>
      <c r="D1188" s="55">
        <v>162</v>
      </c>
      <c r="E1188" s="55">
        <v>60</v>
      </c>
      <c r="F1188" s="55">
        <v>37</v>
      </c>
      <c r="G1188" s="55">
        <v>0</v>
      </c>
      <c r="H1188" s="55">
        <v>62</v>
      </c>
      <c r="I1188" s="55">
        <v>1</v>
      </c>
      <c r="J1188" s="53">
        <v>0</v>
      </c>
      <c r="K1188" s="53">
        <v>2</v>
      </c>
    </row>
    <row r="1189" spans="2:11" x14ac:dyDescent="0.25">
      <c r="B1189" s="50">
        <v>1964</v>
      </c>
      <c r="C1189" s="121" t="s">
        <v>62</v>
      </c>
      <c r="D1189" s="54">
        <v>7</v>
      </c>
      <c r="E1189" s="54">
        <v>0</v>
      </c>
      <c r="F1189" s="54">
        <v>0</v>
      </c>
      <c r="G1189" s="54">
        <v>0</v>
      </c>
      <c r="H1189" s="54">
        <v>0</v>
      </c>
      <c r="I1189" s="54">
        <v>0</v>
      </c>
      <c r="J1189" s="54">
        <v>0</v>
      </c>
      <c r="K1189" s="54">
        <v>7</v>
      </c>
    </row>
    <row r="1190" spans="2:11" x14ac:dyDescent="0.25">
      <c r="B1190" s="78">
        <v>1965</v>
      </c>
      <c r="C1190" s="120" t="s">
        <v>3</v>
      </c>
      <c r="D1190" s="78">
        <v>18353</v>
      </c>
      <c r="E1190" s="52">
        <v>8685</v>
      </c>
      <c r="F1190" s="52">
        <v>7373</v>
      </c>
      <c r="G1190" s="52">
        <v>121</v>
      </c>
      <c r="H1190" s="52">
        <v>1835</v>
      </c>
      <c r="I1190" s="52">
        <v>131</v>
      </c>
      <c r="J1190" s="52">
        <v>0</v>
      </c>
      <c r="K1190" s="52">
        <v>208</v>
      </c>
    </row>
    <row r="1191" spans="2:11" x14ac:dyDescent="0.25">
      <c r="B1191" s="51">
        <v>1965</v>
      </c>
      <c r="C1191" s="117" t="s">
        <v>87</v>
      </c>
      <c r="D1191" s="55">
        <v>307</v>
      </c>
      <c r="E1191" s="53">
        <v>173</v>
      </c>
      <c r="F1191" s="53">
        <v>0</v>
      </c>
      <c r="G1191" s="53">
        <v>0</v>
      </c>
      <c r="H1191" s="53">
        <v>0</v>
      </c>
      <c r="I1191" s="53">
        <v>0</v>
      </c>
      <c r="J1191" s="53">
        <v>0</v>
      </c>
      <c r="K1191" s="53">
        <v>134</v>
      </c>
    </row>
    <row r="1192" spans="2:11" x14ac:dyDescent="0.25">
      <c r="B1192" s="51">
        <v>1965</v>
      </c>
      <c r="C1192" s="117" t="s">
        <v>54</v>
      </c>
      <c r="D1192" s="55">
        <v>685</v>
      </c>
      <c r="E1192" s="53">
        <v>655</v>
      </c>
      <c r="F1192" s="53">
        <v>12</v>
      </c>
      <c r="G1192" s="53">
        <v>0</v>
      </c>
      <c r="H1192" s="53">
        <v>0</v>
      </c>
      <c r="I1192" s="53">
        <v>1</v>
      </c>
      <c r="J1192" s="53">
        <v>0</v>
      </c>
      <c r="K1192" s="53">
        <v>17</v>
      </c>
    </row>
    <row r="1193" spans="2:11" x14ac:dyDescent="0.25">
      <c r="B1193" s="51">
        <v>1965</v>
      </c>
      <c r="C1193" s="117" t="s">
        <v>88</v>
      </c>
      <c r="D1193" s="55">
        <v>891</v>
      </c>
      <c r="E1193" s="53">
        <v>800</v>
      </c>
      <c r="F1193" s="53">
        <v>83</v>
      </c>
      <c r="G1193" s="53">
        <v>0</v>
      </c>
      <c r="H1193" s="53">
        <v>2</v>
      </c>
      <c r="I1193" s="53">
        <v>3</v>
      </c>
      <c r="J1193" s="53">
        <v>0</v>
      </c>
      <c r="K1193" s="53">
        <v>3</v>
      </c>
    </row>
    <row r="1194" spans="2:11" x14ac:dyDescent="0.25">
      <c r="B1194" s="51">
        <v>1965</v>
      </c>
      <c r="C1194" s="117" t="s">
        <v>69</v>
      </c>
      <c r="D1194" s="55">
        <v>802</v>
      </c>
      <c r="E1194" s="53">
        <v>579</v>
      </c>
      <c r="F1194" s="53">
        <v>205</v>
      </c>
      <c r="G1194" s="53">
        <v>2</v>
      </c>
      <c r="H1194" s="53">
        <v>3</v>
      </c>
      <c r="I1194" s="53">
        <v>11</v>
      </c>
      <c r="J1194" s="53">
        <v>0</v>
      </c>
      <c r="K1194" s="53">
        <v>2</v>
      </c>
    </row>
    <row r="1195" spans="2:11" x14ac:dyDescent="0.25">
      <c r="B1195" s="51">
        <v>1965</v>
      </c>
      <c r="C1195" s="117" t="s">
        <v>57</v>
      </c>
      <c r="D1195" s="55">
        <v>869</v>
      </c>
      <c r="E1195" s="53">
        <v>534</v>
      </c>
      <c r="F1195" s="53">
        <v>308</v>
      </c>
      <c r="G1195" s="53">
        <v>5</v>
      </c>
      <c r="H1195" s="53">
        <v>8</v>
      </c>
      <c r="I1195" s="53">
        <v>10</v>
      </c>
      <c r="J1195" s="53">
        <v>0</v>
      </c>
      <c r="K1195" s="53">
        <v>4</v>
      </c>
    </row>
    <row r="1196" spans="2:11" x14ac:dyDescent="0.25">
      <c r="B1196" s="51">
        <v>1965</v>
      </c>
      <c r="C1196" s="117" t="s">
        <v>58</v>
      </c>
      <c r="D1196" s="55">
        <v>931</v>
      </c>
      <c r="E1196" s="53">
        <v>516</v>
      </c>
      <c r="F1196" s="53">
        <v>384</v>
      </c>
      <c r="G1196" s="53">
        <v>8</v>
      </c>
      <c r="H1196" s="53">
        <v>5</v>
      </c>
      <c r="I1196" s="53">
        <v>11</v>
      </c>
      <c r="J1196" s="53">
        <v>0</v>
      </c>
      <c r="K1196" s="53">
        <v>7</v>
      </c>
    </row>
    <row r="1197" spans="2:11" x14ac:dyDescent="0.25">
      <c r="B1197" s="51">
        <v>1965</v>
      </c>
      <c r="C1197" s="117" t="s">
        <v>59</v>
      </c>
      <c r="D1197" s="55">
        <v>1034</v>
      </c>
      <c r="E1197" s="53">
        <v>527</v>
      </c>
      <c r="F1197" s="53">
        <v>461</v>
      </c>
      <c r="G1197" s="53">
        <v>8</v>
      </c>
      <c r="H1197" s="53">
        <v>17</v>
      </c>
      <c r="I1197" s="53">
        <v>18</v>
      </c>
      <c r="J1197" s="53">
        <v>0</v>
      </c>
      <c r="K1197" s="53">
        <v>3</v>
      </c>
    </row>
    <row r="1198" spans="2:11" x14ac:dyDescent="0.25">
      <c r="B1198" s="51">
        <v>1965</v>
      </c>
      <c r="C1198" s="117" t="s">
        <v>60</v>
      </c>
      <c r="D1198" s="55">
        <v>1230</v>
      </c>
      <c r="E1198" s="53">
        <v>590</v>
      </c>
      <c r="F1198" s="53">
        <v>579</v>
      </c>
      <c r="G1198" s="53">
        <v>11</v>
      </c>
      <c r="H1198" s="53">
        <v>38</v>
      </c>
      <c r="I1198" s="53">
        <v>9</v>
      </c>
      <c r="J1198" s="53">
        <v>0</v>
      </c>
      <c r="K1198" s="53">
        <v>3</v>
      </c>
    </row>
    <row r="1199" spans="2:11" x14ac:dyDescent="0.25">
      <c r="B1199" s="51">
        <v>1965</v>
      </c>
      <c r="C1199" s="117" t="s">
        <v>70</v>
      </c>
      <c r="D1199" s="55">
        <v>1539</v>
      </c>
      <c r="E1199" s="53">
        <v>681</v>
      </c>
      <c r="F1199" s="53">
        <v>768</v>
      </c>
      <c r="G1199" s="53">
        <v>11</v>
      </c>
      <c r="H1199" s="53">
        <v>57</v>
      </c>
      <c r="I1199" s="53">
        <v>16</v>
      </c>
      <c r="J1199" s="53">
        <v>0</v>
      </c>
      <c r="K1199" s="53">
        <v>6</v>
      </c>
    </row>
    <row r="1200" spans="2:11" x14ac:dyDescent="0.25">
      <c r="B1200" s="51">
        <v>1965</v>
      </c>
      <c r="C1200" s="117" t="s">
        <v>71</v>
      </c>
      <c r="D1200" s="55">
        <v>1574</v>
      </c>
      <c r="E1200" s="53">
        <v>603</v>
      </c>
      <c r="F1200" s="53">
        <v>829</v>
      </c>
      <c r="G1200" s="53">
        <v>17</v>
      </c>
      <c r="H1200" s="53">
        <v>110</v>
      </c>
      <c r="I1200" s="53">
        <v>13</v>
      </c>
      <c r="J1200" s="53">
        <v>0</v>
      </c>
      <c r="K1200" s="53">
        <v>2</v>
      </c>
    </row>
    <row r="1201" spans="2:11" x14ac:dyDescent="0.25">
      <c r="B1201" s="51">
        <v>1965</v>
      </c>
      <c r="C1201" s="117" t="s">
        <v>89</v>
      </c>
      <c r="D1201" s="55">
        <v>2061</v>
      </c>
      <c r="E1201" s="53">
        <v>825</v>
      </c>
      <c r="F1201" s="53">
        <v>970</v>
      </c>
      <c r="G1201" s="53">
        <v>26</v>
      </c>
      <c r="H1201" s="53">
        <v>218</v>
      </c>
      <c r="I1201" s="53">
        <v>12</v>
      </c>
      <c r="J1201" s="53">
        <v>0</v>
      </c>
      <c r="K1201" s="53">
        <v>10</v>
      </c>
    </row>
    <row r="1202" spans="2:11" x14ac:dyDescent="0.25">
      <c r="B1202" s="51">
        <v>1965</v>
      </c>
      <c r="C1202" s="117" t="s">
        <v>90</v>
      </c>
      <c r="D1202" s="55">
        <v>1623</v>
      </c>
      <c r="E1202" s="53">
        <v>568</v>
      </c>
      <c r="F1202" s="53">
        <v>809</v>
      </c>
      <c r="G1202" s="53">
        <v>10</v>
      </c>
      <c r="H1202" s="53">
        <v>221</v>
      </c>
      <c r="I1202" s="53">
        <v>8</v>
      </c>
      <c r="J1202" s="53">
        <v>0</v>
      </c>
      <c r="K1202" s="53">
        <v>7</v>
      </c>
    </row>
    <row r="1203" spans="2:11" x14ac:dyDescent="0.25">
      <c r="B1203" s="51">
        <v>1965</v>
      </c>
      <c r="C1203" s="117" t="s">
        <v>91</v>
      </c>
      <c r="D1203" s="55">
        <v>1539</v>
      </c>
      <c r="E1203" s="53">
        <v>537</v>
      </c>
      <c r="F1203" s="53">
        <v>708</v>
      </c>
      <c r="G1203" s="53">
        <v>10</v>
      </c>
      <c r="H1203" s="53">
        <v>278</v>
      </c>
      <c r="I1203" s="53">
        <v>4</v>
      </c>
      <c r="J1203" s="53">
        <v>0</v>
      </c>
      <c r="K1203" s="53">
        <v>2</v>
      </c>
    </row>
    <row r="1204" spans="2:11" x14ac:dyDescent="0.25">
      <c r="B1204" s="51">
        <v>1965</v>
      </c>
      <c r="C1204" s="117" t="s">
        <v>41</v>
      </c>
      <c r="D1204" s="55">
        <v>1155</v>
      </c>
      <c r="E1204" s="53">
        <v>359</v>
      </c>
      <c r="F1204" s="53">
        <v>539</v>
      </c>
      <c r="G1204" s="53">
        <v>4</v>
      </c>
      <c r="H1204" s="53">
        <v>246</v>
      </c>
      <c r="I1204" s="53">
        <v>3</v>
      </c>
      <c r="J1204" s="53">
        <v>0</v>
      </c>
      <c r="K1204" s="53">
        <v>4</v>
      </c>
    </row>
    <row r="1205" spans="2:11" x14ac:dyDescent="0.25">
      <c r="B1205" s="51">
        <v>1965</v>
      </c>
      <c r="C1205" s="117" t="s">
        <v>92</v>
      </c>
      <c r="D1205" s="55">
        <v>936</v>
      </c>
      <c r="E1205" s="53">
        <v>312</v>
      </c>
      <c r="F1205" s="53">
        <v>362</v>
      </c>
      <c r="G1205" s="53">
        <v>2</v>
      </c>
      <c r="H1205" s="53">
        <v>253</v>
      </c>
      <c r="I1205" s="53">
        <v>5</v>
      </c>
      <c r="J1205" s="53">
        <v>0</v>
      </c>
      <c r="K1205" s="53">
        <v>2</v>
      </c>
    </row>
    <row r="1206" spans="2:11" x14ac:dyDescent="0.25">
      <c r="B1206" s="51">
        <v>1965</v>
      </c>
      <c r="C1206" s="117" t="s">
        <v>93</v>
      </c>
      <c r="D1206" s="55">
        <v>498</v>
      </c>
      <c r="E1206" s="53">
        <v>171</v>
      </c>
      <c r="F1206" s="53">
        <v>166</v>
      </c>
      <c r="G1206" s="53">
        <v>4</v>
      </c>
      <c r="H1206" s="53">
        <v>154</v>
      </c>
      <c r="I1206" s="53">
        <v>3</v>
      </c>
      <c r="J1206" s="53">
        <v>0</v>
      </c>
      <c r="K1206" s="53">
        <v>0</v>
      </c>
    </row>
    <row r="1207" spans="2:11" x14ac:dyDescent="0.25">
      <c r="B1207" s="51">
        <v>1965</v>
      </c>
      <c r="C1207" s="117" t="s">
        <v>94</v>
      </c>
      <c r="D1207" s="55">
        <v>328</v>
      </c>
      <c r="E1207" s="53">
        <v>121</v>
      </c>
      <c r="F1207" s="53">
        <v>104</v>
      </c>
      <c r="G1207" s="53">
        <v>1</v>
      </c>
      <c r="H1207" s="53">
        <v>100</v>
      </c>
      <c r="I1207" s="53">
        <v>2</v>
      </c>
      <c r="J1207" s="53">
        <v>0</v>
      </c>
      <c r="K1207" s="53">
        <v>0</v>
      </c>
    </row>
    <row r="1208" spans="2:11" x14ac:dyDescent="0.25">
      <c r="B1208" s="51">
        <v>1965</v>
      </c>
      <c r="C1208" s="117" t="s">
        <v>95</v>
      </c>
      <c r="D1208" s="55">
        <v>189</v>
      </c>
      <c r="E1208" s="53">
        <v>67</v>
      </c>
      <c r="F1208" s="53">
        <v>55</v>
      </c>
      <c r="G1208" s="53">
        <v>1</v>
      </c>
      <c r="H1208" s="53">
        <v>64</v>
      </c>
      <c r="I1208" s="53">
        <v>1</v>
      </c>
      <c r="J1208" s="53">
        <v>0</v>
      </c>
      <c r="K1208" s="53">
        <v>1</v>
      </c>
    </row>
    <row r="1209" spans="2:11" x14ac:dyDescent="0.25">
      <c r="B1209" s="51">
        <v>1965</v>
      </c>
      <c r="C1209" s="118" t="s">
        <v>96</v>
      </c>
      <c r="D1209" s="55">
        <v>160</v>
      </c>
      <c r="E1209" s="55">
        <v>66</v>
      </c>
      <c r="F1209" s="55">
        <v>31</v>
      </c>
      <c r="G1209" s="55">
        <v>1</v>
      </c>
      <c r="H1209" s="55">
        <v>61</v>
      </c>
      <c r="I1209" s="53">
        <v>1</v>
      </c>
      <c r="J1209" s="53">
        <v>0</v>
      </c>
      <c r="K1209" s="53">
        <v>0</v>
      </c>
    </row>
    <row r="1210" spans="2:11" x14ac:dyDescent="0.25">
      <c r="B1210" s="50">
        <v>1965</v>
      </c>
      <c r="C1210" s="121" t="s">
        <v>62</v>
      </c>
      <c r="D1210" s="54">
        <v>2</v>
      </c>
      <c r="E1210" s="54">
        <v>1</v>
      </c>
      <c r="F1210" s="54">
        <v>0</v>
      </c>
      <c r="G1210" s="54">
        <v>0</v>
      </c>
      <c r="H1210" s="54">
        <v>0</v>
      </c>
      <c r="I1210" s="54">
        <v>0</v>
      </c>
      <c r="J1210" s="54">
        <v>0</v>
      </c>
      <c r="K1210" s="54">
        <v>1</v>
      </c>
    </row>
    <row r="1211" spans="2:11" x14ac:dyDescent="0.25">
      <c r="B1211" s="78">
        <v>1966</v>
      </c>
      <c r="C1211" s="120" t="s">
        <v>3</v>
      </c>
      <c r="D1211" s="78">
        <v>19273</v>
      </c>
      <c r="E1211" s="52">
        <v>9152</v>
      </c>
      <c r="F1211" s="52">
        <v>7716</v>
      </c>
      <c r="G1211" s="52">
        <v>136</v>
      </c>
      <c r="H1211" s="52">
        <v>1907</v>
      </c>
      <c r="I1211" s="52">
        <v>147</v>
      </c>
      <c r="J1211" s="52">
        <v>0</v>
      </c>
      <c r="K1211" s="52">
        <v>215</v>
      </c>
    </row>
    <row r="1212" spans="2:11" x14ac:dyDescent="0.25">
      <c r="B1212" s="51">
        <v>1966</v>
      </c>
      <c r="C1212" s="117" t="s">
        <v>87</v>
      </c>
      <c r="D1212" s="55">
        <v>301</v>
      </c>
      <c r="E1212" s="53">
        <v>143</v>
      </c>
      <c r="F1212" s="53">
        <v>0</v>
      </c>
      <c r="G1212" s="53">
        <v>0</v>
      </c>
      <c r="H1212" s="53">
        <v>0</v>
      </c>
      <c r="I1212" s="53">
        <v>0</v>
      </c>
      <c r="J1212" s="53">
        <v>0</v>
      </c>
      <c r="K1212" s="53">
        <v>158</v>
      </c>
    </row>
    <row r="1213" spans="2:11" x14ac:dyDescent="0.25">
      <c r="B1213" s="51">
        <v>1966</v>
      </c>
      <c r="C1213" s="117" t="s">
        <v>54</v>
      </c>
      <c r="D1213" s="55">
        <v>733</v>
      </c>
      <c r="E1213" s="53">
        <v>718</v>
      </c>
      <c r="F1213" s="53">
        <v>10</v>
      </c>
      <c r="G1213" s="53">
        <v>0</v>
      </c>
      <c r="H1213" s="53">
        <v>1</v>
      </c>
      <c r="I1213" s="53">
        <v>0</v>
      </c>
      <c r="J1213" s="53">
        <v>0</v>
      </c>
      <c r="K1213" s="53">
        <v>4</v>
      </c>
    </row>
    <row r="1214" spans="2:11" x14ac:dyDescent="0.25">
      <c r="B1214" s="51">
        <v>1966</v>
      </c>
      <c r="C1214" s="117" t="s">
        <v>88</v>
      </c>
      <c r="D1214" s="55">
        <v>859</v>
      </c>
      <c r="E1214" s="53">
        <v>772</v>
      </c>
      <c r="F1214" s="53">
        <v>85</v>
      </c>
      <c r="G1214" s="53">
        <v>0</v>
      </c>
      <c r="H1214" s="53">
        <v>1</v>
      </c>
      <c r="I1214" s="53">
        <v>1</v>
      </c>
      <c r="J1214" s="53">
        <v>0</v>
      </c>
      <c r="K1214" s="53">
        <v>0</v>
      </c>
    </row>
    <row r="1215" spans="2:11" x14ac:dyDescent="0.25">
      <c r="B1215" s="51">
        <v>1966</v>
      </c>
      <c r="C1215" s="117" t="s">
        <v>69</v>
      </c>
      <c r="D1215" s="55">
        <v>877</v>
      </c>
      <c r="E1215" s="53">
        <v>648</v>
      </c>
      <c r="F1215" s="53">
        <v>210</v>
      </c>
      <c r="G1215" s="53">
        <v>5</v>
      </c>
      <c r="H1215" s="53">
        <v>3</v>
      </c>
      <c r="I1215" s="53">
        <v>8</v>
      </c>
      <c r="J1215" s="53">
        <v>0</v>
      </c>
      <c r="K1215" s="53">
        <v>3</v>
      </c>
    </row>
    <row r="1216" spans="2:11" x14ac:dyDescent="0.25">
      <c r="B1216" s="51">
        <v>1966</v>
      </c>
      <c r="C1216" s="117" t="s">
        <v>57</v>
      </c>
      <c r="D1216" s="55">
        <v>857</v>
      </c>
      <c r="E1216" s="53">
        <v>509</v>
      </c>
      <c r="F1216" s="53">
        <v>314</v>
      </c>
      <c r="G1216" s="53">
        <v>6</v>
      </c>
      <c r="H1216" s="53">
        <v>7</v>
      </c>
      <c r="I1216" s="53">
        <v>16</v>
      </c>
      <c r="J1216" s="53">
        <v>0</v>
      </c>
      <c r="K1216" s="53">
        <v>5</v>
      </c>
    </row>
    <row r="1217" spans="2:11" x14ac:dyDescent="0.25">
      <c r="B1217" s="51">
        <v>1966</v>
      </c>
      <c r="C1217" s="117" t="s">
        <v>58</v>
      </c>
      <c r="D1217" s="55">
        <v>1022</v>
      </c>
      <c r="E1217" s="53">
        <v>556</v>
      </c>
      <c r="F1217" s="53">
        <v>422</v>
      </c>
      <c r="G1217" s="53">
        <v>14</v>
      </c>
      <c r="H1217" s="53">
        <v>12</v>
      </c>
      <c r="I1217" s="53">
        <v>13</v>
      </c>
      <c r="J1217" s="53">
        <v>0</v>
      </c>
      <c r="K1217" s="53">
        <v>5</v>
      </c>
    </row>
    <row r="1218" spans="2:11" x14ac:dyDescent="0.25">
      <c r="B1218" s="51">
        <v>1966</v>
      </c>
      <c r="C1218" s="117" t="s">
        <v>59</v>
      </c>
      <c r="D1218" s="55">
        <v>998</v>
      </c>
      <c r="E1218" s="53">
        <v>518</v>
      </c>
      <c r="F1218" s="53">
        <v>442</v>
      </c>
      <c r="G1218" s="53">
        <v>11</v>
      </c>
      <c r="H1218" s="53">
        <v>16</v>
      </c>
      <c r="I1218" s="53">
        <v>9</v>
      </c>
      <c r="J1218" s="53">
        <v>0</v>
      </c>
      <c r="K1218" s="53">
        <v>2</v>
      </c>
    </row>
    <row r="1219" spans="2:11" x14ac:dyDescent="0.25">
      <c r="B1219" s="51">
        <v>1966</v>
      </c>
      <c r="C1219" s="117" t="s">
        <v>60</v>
      </c>
      <c r="D1219" s="55">
        <v>1276</v>
      </c>
      <c r="E1219" s="53">
        <v>609</v>
      </c>
      <c r="F1219" s="53">
        <v>593</v>
      </c>
      <c r="G1219" s="53">
        <v>14</v>
      </c>
      <c r="H1219" s="53">
        <v>36</v>
      </c>
      <c r="I1219" s="53">
        <v>18</v>
      </c>
      <c r="J1219" s="53">
        <v>0</v>
      </c>
      <c r="K1219" s="53">
        <v>6</v>
      </c>
    </row>
    <row r="1220" spans="2:11" x14ac:dyDescent="0.25">
      <c r="B1220" s="51">
        <v>1966</v>
      </c>
      <c r="C1220" s="117" t="s">
        <v>70</v>
      </c>
      <c r="D1220" s="55">
        <v>1566</v>
      </c>
      <c r="E1220" s="53">
        <v>694</v>
      </c>
      <c r="F1220" s="53">
        <v>771</v>
      </c>
      <c r="G1220" s="53">
        <v>18</v>
      </c>
      <c r="H1220" s="53">
        <v>67</v>
      </c>
      <c r="I1220" s="53">
        <v>14</v>
      </c>
      <c r="J1220" s="53">
        <v>0</v>
      </c>
      <c r="K1220" s="53">
        <v>2</v>
      </c>
    </row>
    <row r="1221" spans="2:11" x14ac:dyDescent="0.25">
      <c r="B1221" s="51">
        <v>1966</v>
      </c>
      <c r="C1221" s="117" t="s">
        <v>71</v>
      </c>
      <c r="D1221" s="55">
        <v>1714</v>
      </c>
      <c r="E1221" s="53">
        <v>695</v>
      </c>
      <c r="F1221" s="53">
        <v>864</v>
      </c>
      <c r="G1221" s="53">
        <v>19</v>
      </c>
      <c r="H1221" s="53">
        <v>110</v>
      </c>
      <c r="I1221" s="53">
        <v>21</v>
      </c>
      <c r="J1221" s="53">
        <v>0</v>
      </c>
      <c r="K1221" s="53">
        <v>5</v>
      </c>
    </row>
    <row r="1222" spans="2:11" x14ac:dyDescent="0.25">
      <c r="B1222" s="51">
        <v>1966</v>
      </c>
      <c r="C1222" s="117" t="s">
        <v>89</v>
      </c>
      <c r="D1222" s="55">
        <v>2027</v>
      </c>
      <c r="E1222" s="53">
        <v>809</v>
      </c>
      <c r="F1222" s="53">
        <v>1007</v>
      </c>
      <c r="G1222" s="53">
        <v>14</v>
      </c>
      <c r="H1222" s="53">
        <v>181</v>
      </c>
      <c r="I1222" s="53">
        <v>14</v>
      </c>
      <c r="J1222" s="53">
        <v>0</v>
      </c>
      <c r="K1222" s="53">
        <v>2</v>
      </c>
    </row>
    <row r="1223" spans="2:11" x14ac:dyDescent="0.25">
      <c r="B1223" s="51">
        <v>1966</v>
      </c>
      <c r="C1223" s="117" t="s">
        <v>90</v>
      </c>
      <c r="D1223" s="55">
        <v>1852</v>
      </c>
      <c r="E1223" s="53">
        <v>722</v>
      </c>
      <c r="F1223" s="53">
        <v>892</v>
      </c>
      <c r="G1223" s="53">
        <v>12</v>
      </c>
      <c r="H1223" s="53">
        <v>208</v>
      </c>
      <c r="I1223" s="53">
        <v>6</v>
      </c>
      <c r="J1223" s="53">
        <v>0</v>
      </c>
      <c r="K1223" s="53">
        <v>12</v>
      </c>
    </row>
    <row r="1224" spans="2:11" x14ac:dyDescent="0.25">
      <c r="B1224" s="51">
        <v>1966</v>
      </c>
      <c r="C1224" s="117" t="s">
        <v>91</v>
      </c>
      <c r="D1224" s="55">
        <v>1595</v>
      </c>
      <c r="E1224" s="53">
        <v>545</v>
      </c>
      <c r="F1224" s="53">
        <v>739</v>
      </c>
      <c r="G1224" s="53">
        <v>6</v>
      </c>
      <c r="H1224" s="53">
        <v>293</v>
      </c>
      <c r="I1224" s="53">
        <v>8</v>
      </c>
      <c r="J1224" s="53">
        <v>0</v>
      </c>
      <c r="K1224" s="53">
        <v>4</v>
      </c>
    </row>
    <row r="1225" spans="2:11" x14ac:dyDescent="0.25">
      <c r="B1225" s="51">
        <v>1966</v>
      </c>
      <c r="C1225" s="117" t="s">
        <v>41</v>
      </c>
      <c r="D1225" s="55">
        <v>1276</v>
      </c>
      <c r="E1225" s="53">
        <v>444</v>
      </c>
      <c r="F1225" s="53">
        <v>540</v>
      </c>
      <c r="G1225" s="53">
        <v>10</v>
      </c>
      <c r="H1225" s="53">
        <v>276</v>
      </c>
      <c r="I1225" s="53">
        <v>5</v>
      </c>
      <c r="J1225" s="53">
        <v>0</v>
      </c>
      <c r="K1225" s="53">
        <v>1</v>
      </c>
    </row>
    <row r="1226" spans="2:11" x14ac:dyDescent="0.25">
      <c r="B1226" s="51">
        <v>1966</v>
      </c>
      <c r="C1226" s="117" t="s">
        <v>92</v>
      </c>
      <c r="D1226" s="55">
        <v>1016</v>
      </c>
      <c r="E1226" s="53">
        <v>343</v>
      </c>
      <c r="F1226" s="53">
        <v>405</v>
      </c>
      <c r="G1226" s="53">
        <v>4</v>
      </c>
      <c r="H1226" s="53">
        <v>260</v>
      </c>
      <c r="I1226" s="53">
        <v>3</v>
      </c>
      <c r="J1226" s="53">
        <v>0</v>
      </c>
      <c r="K1226" s="53">
        <v>1</v>
      </c>
    </row>
    <row r="1227" spans="2:11" x14ac:dyDescent="0.25">
      <c r="B1227" s="51">
        <v>1966</v>
      </c>
      <c r="C1227" s="117" t="s">
        <v>93</v>
      </c>
      <c r="D1227" s="55">
        <v>616</v>
      </c>
      <c r="E1227" s="53">
        <v>199</v>
      </c>
      <c r="F1227" s="53">
        <v>228</v>
      </c>
      <c r="G1227" s="53">
        <v>3</v>
      </c>
      <c r="H1227" s="53">
        <v>181</v>
      </c>
      <c r="I1227" s="53">
        <v>5</v>
      </c>
      <c r="J1227" s="53">
        <v>0</v>
      </c>
      <c r="K1227" s="53">
        <v>0</v>
      </c>
    </row>
    <row r="1228" spans="2:11" x14ac:dyDescent="0.25">
      <c r="B1228" s="51">
        <v>1966</v>
      </c>
      <c r="C1228" s="117" t="s">
        <v>94</v>
      </c>
      <c r="D1228" s="55">
        <v>306</v>
      </c>
      <c r="E1228" s="53">
        <v>103</v>
      </c>
      <c r="F1228" s="53">
        <v>97</v>
      </c>
      <c r="G1228" s="53">
        <v>0</v>
      </c>
      <c r="H1228" s="53">
        <v>104</v>
      </c>
      <c r="I1228" s="53">
        <v>2</v>
      </c>
      <c r="J1228" s="53">
        <v>0</v>
      </c>
      <c r="K1228" s="53">
        <v>0</v>
      </c>
    </row>
    <row r="1229" spans="2:11" x14ac:dyDescent="0.25">
      <c r="B1229" s="51">
        <v>1966</v>
      </c>
      <c r="C1229" s="117" t="s">
        <v>95</v>
      </c>
      <c r="D1229" s="55">
        <v>201</v>
      </c>
      <c r="E1229" s="53">
        <v>66</v>
      </c>
      <c r="F1229" s="53">
        <v>51</v>
      </c>
      <c r="G1229" s="53">
        <v>0</v>
      </c>
      <c r="H1229" s="53">
        <v>82</v>
      </c>
      <c r="I1229" s="53">
        <v>2</v>
      </c>
      <c r="J1229" s="53">
        <v>0</v>
      </c>
      <c r="K1229" s="53">
        <v>0</v>
      </c>
    </row>
    <row r="1230" spans="2:11" x14ac:dyDescent="0.25">
      <c r="B1230" s="51">
        <v>1966</v>
      </c>
      <c r="C1230" s="118" t="s">
        <v>96</v>
      </c>
      <c r="D1230" s="55">
        <v>174</v>
      </c>
      <c r="E1230" s="55">
        <v>58</v>
      </c>
      <c r="F1230" s="55">
        <v>45</v>
      </c>
      <c r="G1230" s="55">
        <v>0</v>
      </c>
      <c r="H1230" s="53">
        <v>69</v>
      </c>
      <c r="I1230" s="55">
        <v>2</v>
      </c>
      <c r="J1230" s="53">
        <v>0</v>
      </c>
      <c r="K1230" s="53">
        <v>0</v>
      </c>
    </row>
    <row r="1231" spans="2:11" x14ac:dyDescent="0.25">
      <c r="B1231" s="50">
        <v>1966</v>
      </c>
      <c r="C1231" s="121" t="s">
        <v>62</v>
      </c>
      <c r="D1231" s="54">
        <v>7</v>
      </c>
      <c r="E1231" s="54">
        <v>1</v>
      </c>
      <c r="F1231" s="54">
        <v>1</v>
      </c>
      <c r="G1231" s="54">
        <v>0</v>
      </c>
      <c r="H1231" s="54">
        <v>0</v>
      </c>
      <c r="I1231" s="54">
        <v>0</v>
      </c>
      <c r="J1231" s="54">
        <v>0</v>
      </c>
      <c r="K1231" s="54">
        <v>5</v>
      </c>
    </row>
    <row r="1232" spans="2:11" x14ac:dyDescent="0.25">
      <c r="B1232" s="78">
        <v>1967</v>
      </c>
      <c r="C1232" s="120" t="s">
        <v>3</v>
      </c>
      <c r="D1232" s="78">
        <v>19276</v>
      </c>
      <c r="E1232" s="52">
        <v>9159</v>
      </c>
      <c r="F1232" s="52">
        <v>7550</v>
      </c>
      <c r="G1232" s="52">
        <v>206</v>
      </c>
      <c r="H1232" s="52">
        <v>1966</v>
      </c>
      <c r="I1232" s="52">
        <v>118</v>
      </c>
      <c r="J1232" s="52">
        <v>0</v>
      </c>
      <c r="K1232" s="52">
        <v>277</v>
      </c>
    </row>
    <row r="1233" spans="2:11" x14ac:dyDescent="0.25">
      <c r="B1233" s="51">
        <v>1967</v>
      </c>
      <c r="C1233" s="117" t="s">
        <v>87</v>
      </c>
      <c r="D1233" s="55">
        <v>310</v>
      </c>
      <c r="E1233" s="53">
        <v>193</v>
      </c>
      <c r="F1233" s="53">
        <v>0</v>
      </c>
      <c r="G1233" s="53">
        <v>0</v>
      </c>
      <c r="H1233" s="53">
        <v>0</v>
      </c>
      <c r="I1233" s="53">
        <v>0</v>
      </c>
      <c r="J1233" s="55">
        <v>0</v>
      </c>
      <c r="K1233" s="53">
        <v>117</v>
      </c>
    </row>
    <row r="1234" spans="2:11" x14ac:dyDescent="0.25">
      <c r="B1234" s="51">
        <v>1967</v>
      </c>
      <c r="C1234" s="117" t="s">
        <v>54</v>
      </c>
      <c r="D1234" s="55">
        <v>696</v>
      </c>
      <c r="E1234" s="53">
        <v>669</v>
      </c>
      <c r="F1234" s="53">
        <v>14</v>
      </c>
      <c r="G1234" s="53">
        <v>0</v>
      </c>
      <c r="H1234" s="53">
        <v>0</v>
      </c>
      <c r="I1234" s="53">
        <v>2</v>
      </c>
      <c r="J1234" s="55">
        <v>0</v>
      </c>
      <c r="K1234" s="53">
        <v>11</v>
      </c>
    </row>
    <row r="1235" spans="2:11" x14ac:dyDescent="0.25">
      <c r="B1235" s="51">
        <v>1967</v>
      </c>
      <c r="C1235" s="117" t="s">
        <v>88</v>
      </c>
      <c r="D1235" s="55">
        <v>888</v>
      </c>
      <c r="E1235" s="53">
        <v>774</v>
      </c>
      <c r="F1235" s="53">
        <v>104</v>
      </c>
      <c r="G1235" s="53">
        <v>1</v>
      </c>
      <c r="H1235" s="53">
        <v>0</v>
      </c>
      <c r="I1235" s="53">
        <v>3</v>
      </c>
      <c r="J1235" s="55">
        <v>0</v>
      </c>
      <c r="K1235" s="53">
        <v>6</v>
      </c>
    </row>
    <row r="1236" spans="2:11" x14ac:dyDescent="0.25">
      <c r="B1236" s="51">
        <v>1967</v>
      </c>
      <c r="C1236" s="117" t="s">
        <v>69</v>
      </c>
      <c r="D1236" s="55">
        <v>768</v>
      </c>
      <c r="E1236" s="53">
        <v>555</v>
      </c>
      <c r="F1236" s="53">
        <v>182</v>
      </c>
      <c r="G1236" s="53">
        <v>3</v>
      </c>
      <c r="H1236" s="53">
        <v>5</v>
      </c>
      <c r="I1236" s="53">
        <v>13</v>
      </c>
      <c r="J1236" s="55">
        <v>0</v>
      </c>
      <c r="K1236" s="53">
        <v>10</v>
      </c>
    </row>
    <row r="1237" spans="2:11" x14ac:dyDescent="0.25">
      <c r="B1237" s="51">
        <v>1967</v>
      </c>
      <c r="C1237" s="117" t="s">
        <v>57</v>
      </c>
      <c r="D1237" s="55">
        <v>790</v>
      </c>
      <c r="E1237" s="53">
        <v>503</v>
      </c>
      <c r="F1237" s="53">
        <v>259</v>
      </c>
      <c r="G1237" s="53">
        <v>10</v>
      </c>
      <c r="H1237" s="53">
        <v>10</v>
      </c>
      <c r="I1237" s="53">
        <v>6</v>
      </c>
      <c r="J1237" s="55">
        <v>0</v>
      </c>
      <c r="K1237" s="53">
        <v>2</v>
      </c>
    </row>
    <row r="1238" spans="2:11" x14ac:dyDescent="0.25">
      <c r="B1238" s="51">
        <v>1967</v>
      </c>
      <c r="C1238" s="117" t="s">
        <v>58</v>
      </c>
      <c r="D1238" s="55">
        <v>901</v>
      </c>
      <c r="E1238" s="53">
        <v>510</v>
      </c>
      <c r="F1238" s="53">
        <v>354</v>
      </c>
      <c r="G1238" s="53">
        <v>3</v>
      </c>
      <c r="H1238" s="53">
        <v>18</v>
      </c>
      <c r="I1238" s="53">
        <v>15</v>
      </c>
      <c r="J1238" s="55">
        <v>0</v>
      </c>
      <c r="K1238" s="53">
        <v>1</v>
      </c>
    </row>
    <row r="1239" spans="2:11" x14ac:dyDescent="0.25">
      <c r="B1239" s="51">
        <v>1967</v>
      </c>
      <c r="C1239" s="117" t="s">
        <v>59</v>
      </c>
      <c r="D1239" s="55">
        <v>1083</v>
      </c>
      <c r="E1239" s="53">
        <v>573</v>
      </c>
      <c r="F1239" s="53">
        <v>442</v>
      </c>
      <c r="G1239" s="53">
        <v>13</v>
      </c>
      <c r="H1239" s="53">
        <v>38</v>
      </c>
      <c r="I1239" s="53">
        <v>9</v>
      </c>
      <c r="J1239" s="55">
        <v>0</v>
      </c>
      <c r="K1239" s="53">
        <v>8</v>
      </c>
    </row>
    <row r="1240" spans="2:11" x14ac:dyDescent="0.25">
      <c r="B1240" s="51">
        <v>1967</v>
      </c>
      <c r="C1240" s="117" t="s">
        <v>60</v>
      </c>
      <c r="D1240" s="55">
        <v>1230</v>
      </c>
      <c r="E1240" s="53">
        <v>576</v>
      </c>
      <c r="F1240" s="53">
        <v>594</v>
      </c>
      <c r="G1240" s="53">
        <v>17</v>
      </c>
      <c r="H1240" s="53">
        <v>34</v>
      </c>
      <c r="I1240" s="53">
        <v>9</v>
      </c>
      <c r="J1240" s="55">
        <v>0</v>
      </c>
      <c r="K1240" s="53">
        <v>0</v>
      </c>
    </row>
    <row r="1241" spans="2:11" x14ac:dyDescent="0.25">
      <c r="B1241" s="51">
        <v>1967</v>
      </c>
      <c r="C1241" s="117" t="s">
        <v>70</v>
      </c>
      <c r="D1241" s="55">
        <v>1506</v>
      </c>
      <c r="E1241" s="53">
        <v>680</v>
      </c>
      <c r="F1241" s="53">
        <v>728</v>
      </c>
      <c r="G1241" s="53">
        <v>19</v>
      </c>
      <c r="H1241" s="53">
        <v>60</v>
      </c>
      <c r="I1241" s="53">
        <v>16</v>
      </c>
      <c r="J1241" s="55">
        <v>0</v>
      </c>
      <c r="K1241" s="53">
        <v>3</v>
      </c>
    </row>
    <row r="1242" spans="2:11" x14ac:dyDescent="0.25">
      <c r="B1242" s="51">
        <v>1967</v>
      </c>
      <c r="C1242" s="117" t="s">
        <v>71</v>
      </c>
      <c r="D1242" s="55">
        <v>1867</v>
      </c>
      <c r="E1242" s="53">
        <v>761</v>
      </c>
      <c r="F1242" s="53">
        <v>953</v>
      </c>
      <c r="G1242" s="53">
        <v>33</v>
      </c>
      <c r="H1242" s="53">
        <v>107</v>
      </c>
      <c r="I1242" s="53">
        <v>10</v>
      </c>
      <c r="J1242" s="55">
        <v>0</v>
      </c>
      <c r="K1242" s="53">
        <v>3</v>
      </c>
    </row>
    <row r="1243" spans="2:11" x14ac:dyDescent="0.25">
      <c r="B1243" s="51">
        <v>1967</v>
      </c>
      <c r="C1243" s="117" t="s">
        <v>89</v>
      </c>
      <c r="D1243" s="55">
        <v>2043</v>
      </c>
      <c r="E1243" s="53">
        <v>867</v>
      </c>
      <c r="F1243" s="53">
        <v>943</v>
      </c>
      <c r="G1243" s="53">
        <v>26</v>
      </c>
      <c r="H1243" s="53">
        <v>186</v>
      </c>
      <c r="I1243" s="53">
        <v>15</v>
      </c>
      <c r="J1243" s="55">
        <v>0</v>
      </c>
      <c r="K1243" s="53">
        <v>6</v>
      </c>
    </row>
    <row r="1244" spans="2:11" x14ac:dyDescent="0.25">
      <c r="B1244" s="51">
        <v>1967</v>
      </c>
      <c r="C1244" s="117" t="s">
        <v>90</v>
      </c>
      <c r="D1244" s="55">
        <v>1902</v>
      </c>
      <c r="E1244" s="53">
        <v>697</v>
      </c>
      <c r="F1244" s="53">
        <v>929</v>
      </c>
      <c r="G1244" s="53">
        <v>20</v>
      </c>
      <c r="H1244" s="53">
        <v>246</v>
      </c>
      <c r="I1244" s="53">
        <v>7</v>
      </c>
      <c r="J1244" s="55">
        <v>0</v>
      </c>
      <c r="K1244" s="53">
        <v>3</v>
      </c>
    </row>
    <row r="1245" spans="2:11" x14ac:dyDescent="0.25">
      <c r="B1245" s="51">
        <v>1967</v>
      </c>
      <c r="C1245" s="117" t="s">
        <v>91</v>
      </c>
      <c r="D1245" s="55">
        <v>1580</v>
      </c>
      <c r="E1245" s="53">
        <v>536</v>
      </c>
      <c r="F1245" s="53">
        <v>719</v>
      </c>
      <c r="G1245" s="53">
        <v>14</v>
      </c>
      <c r="H1245" s="53">
        <v>294</v>
      </c>
      <c r="I1245" s="53">
        <v>3</v>
      </c>
      <c r="J1245" s="55">
        <v>0</v>
      </c>
      <c r="K1245" s="53">
        <v>14</v>
      </c>
    </row>
    <row r="1246" spans="2:11" x14ac:dyDescent="0.25">
      <c r="B1246" s="51">
        <v>1967</v>
      </c>
      <c r="C1246" s="117" t="s">
        <v>41</v>
      </c>
      <c r="D1246" s="55">
        <v>1267</v>
      </c>
      <c r="E1246" s="53">
        <v>418</v>
      </c>
      <c r="F1246" s="53">
        <v>543</v>
      </c>
      <c r="G1246" s="53">
        <v>14</v>
      </c>
      <c r="H1246" s="53">
        <v>281</v>
      </c>
      <c r="I1246" s="53">
        <v>6</v>
      </c>
      <c r="J1246" s="55">
        <v>0</v>
      </c>
      <c r="K1246" s="53">
        <v>5</v>
      </c>
    </row>
    <row r="1247" spans="2:11" x14ac:dyDescent="0.25">
      <c r="B1247" s="51">
        <v>1967</v>
      </c>
      <c r="C1247" s="117" t="s">
        <v>92</v>
      </c>
      <c r="D1247" s="55">
        <v>971</v>
      </c>
      <c r="E1247" s="53">
        <v>338</v>
      </c>
      <c r="F1247" s="53">
        <v>347</v>
      </c>
      <c r="G1247" s="53">
        <v>7</v>
      </c>
      <c r="H1247" s="53">
        <v>263</v>
      </c>
      <c r="I1247" s="53">
        <v>2</v>
      </c>
      <c r="J1247" s="55">
        <v>0</v>
      </c>
      <c r="K1247" s="53">
        <v>14</v>
      </c>
    </row>
    <row r="1248" spans="2:11" x14ac:dyDescent="0.25">
      <c r="B1248" s="51">
        <v>1967</v>
      </c>
      <c r="C1248" s="117" t="s">
        <v>93</v>
      </c>
      <c r="D1248" s="55">
        <v>616</v>
      </c>
      <c r="E1248" s="53">
        <v>208</v>
      </c>
      <c r="F1248" s="53">
        <v>218</v>
      </c>
      <c r="G1248" s="53">
        <v>1</v>
      </c>
      <c r="H1248" s="53">
        <v>184</v>
      </c>
      <c r="I1248" s="53">
        <v>1</v>
      </c>
      <c r="J1248" s="55">
        <v>0</v>
      </c>
      <c r="K1248" s="53">
        <v>4</v>
      </c>
    </row>
    <row r="1249" spans="2:11" x14ac:dyDescent="0.25">
      <c r="B1249" s="51">
        <v>1967</v>
      </c>
      <c r="C1249" s="117" t="s">
        <v>94</v>
      </c>
      <c r="D1249" s="55">
        <v>394</v>
      </c>
      <c r="E1249" s="53">
        <v>122</v>
      </c>
      <c r="F1249" s="53">
        <v>103</v>
      </c>
      <c r="G1249" s="53">
        <v>13</v>
      </c>
      <c r="H1249" s="53">
        <v>118</v>
      </c>
      <c r="I1249" s="53">
        <v>1</v>
      </c>
      <c r="J1249" s="55">
        <v>0</v>
      </c>
      <c r="K1249" s="53">
        <v>37</v>
      </c>
    </row>
    <row r="1250" spans="2:11" x14ac:dyDescent="0.25">
      <c r="B1250" s="51">
        <v>1967</v>
      </c>
      <c r="C1250" s="117" t="s">
        <v>95</v>
      </c>
      <c r="D1250" s="55">
        <v>274</v>
      </c>
      <c r="E1250" s="53">
        <v>108</v>
      </c>
      <c r="F1250" s="53">
        <v>75</v>
      </c>
      <c r="G1250" s="53">
        <v>8</v>
      </c>
      <c r="H1250" s="53">
        <v>60</v>
      </c>
      <c r="I1250" s="53">
        <v>0</v>
      </c>
      <c r="J1250" s="55">
        <v>0</v>
      </c>
      <c r="K1250" s="53">
        <v>23</v>
      </c>
    </row>
    <row r="1251" spans="2:11" x14ac:dyDescent="0.25">
      <c r="B1251" s="51">
        <v>1967</v>
      </c>
      <c r="C1251" s="118" t="s">
        <v>96</v>
      </c>
      <c r="D1251" s="55">
        <v>175</v>
      </c>
      <c r="E1251" s="55">
        <v>66</v>
      </c>
      <c r="F1251" s="55">
        <v>42</v>
      </c>
      <c r="G1251" s="55">
        <v>2</v>
      </c>
      <c r="H1251" s="55">
        <v>59</v>
      </c>
      <c r="I1251" s="55">
        <v>0</v>
      </c>
      <c r="J1251" s="55">
        <v>0</v>
      </c>
      <c r="K1251" s="53">
        <v>6</v>
      </c>
    </row>
    <row r="1252" spans="2:11" x14ac:dyDescent="0.25">
      <c r="B1252" s="50">
        <v>1967</v>
      </c>
      <c r="C1252" s="121" t="s">
        <v>62</v>
      </c>
      <c r="D1252" s="54">
        <v>15</v>
      </c>
      <c r="E1252" s="54">
        <v>5</v>
      </c>
      <c r="F1252" s="54">
        <v>1</v>
      </c>
      <c r="G1252" s="54">
        <v>2</v>
      </c>
      <c r="H1252" s="54">
        <v>3</v>
      </c>
      <c r="I1252" s="54">
        <v>0</v>
      </c>
      <c r="J1252" s="54">
        <v>0</v>
      </c>
      <c r="K1252" s="54">
        <v>4</v>
      </c>
    </row>
    <row r="1253" spans="2:11" x14ac:dyDescent="0.25">
      <c r="B1253" s="78">
        <v>1968</v>
      </c>
      <c r="C1253" s="120" t="s">
        <v>3</v>
      </c>
      <c r="D1253" s="78">
        <v>20311</v>
      </c>
      <c r="E1253" s="52">
        <v>9677</v>
      </c>
      <c r="F1253" s="52">
        <v>8212</v>
      </c>
      <c r="G1253" s="52">
        <v>196</v>
      </c>
      <c r="H1253" s="52">
        <v>1979</v>
      </c>
      <c r="I1253" s="52">
        <v>116</v>
      </c>
      <c r="J1253" s="52">
        <v>0</v>
      </c>
      <c r="K1253" s="52">
        <v>131</v>
      </c>
    </row>
    <row r="1254" spans="2:11" x14ac:dyDescent="0.25">
      <c r="B1254" s="51">
        <v>1968</v>
      </c>
      <c r="C1254" s="117" t="s">
        <v>87</v>
      </c>
      <c r="D1254" s="55">
        <v>334</v>
      </c>
      <c r="E1254" s="53">
        <v>233</v>
      </c>
      <c r="F1254" s="53">
        <v>1</v>
      </c>
      <c r="G1254" s="53">
        <v>0</v>
      </c>
      <c r="H1254" s="53">
        <v>0</v>
      </c>
      <c r="I1254" s="53">
        <v>0</v>
      </c>
      <c r="J1254" s="55">
        <v>0</v>
      </c>
      <c r="K1254" s="53">
        <v>100</v>
      </c>
    </row>
    <row r="1255" spans="2:11" x14ac:dyDescent="0.25">
      <c r="B1255" s="51">
        <v>1968</v>
      </c>
      <c r="C1255" s="117" t="s">
        <v>54</v>
      </c>
      <c r="D1255" s="55">
        <v>793</v>
      </c>
      <c r="E1255" s="53">
        <v>779</v>
      </c>
      <c r="F1255" s="53">
        <v>10</v>
      </c>
      <c r="G1255" s="53">
        <v>0</v>
      </c>
      <c r="H1255" s="53">
        <v>0</v>
      </c>
      <c r="I1255" s="53">
        <v>1</v>
      </c>
      <c r="J1255" s="55">
        <v>0</v>
      </c>
      <c r="K1255" s="53">
        <v>3</v>
      </c>
    </row>
    <row r="1256" spans="2:11" x14ac:dyDescent="0.25">
      <c r="B1256" s="51">
        <v>1968</v>
      </c>
      <c r="C1256" s="117" t="s">
        <v>88</v>
      </c>
      <c r="D1256" s="55">
        <v>881</v>
      </c>
      <c r="E1256" s="53">
        <v>760</v>
      </c>
      <c r="F1256" s="53">
        <v>116</v>
      </c>
      <c r="G1256" s="53">
        <v>0</v>
      </c>
      <c r="H1256" s="53">
        <v>0</v>
      </c>
      <c r="I1256" s="53">
        <v>3</v>
      </c>
      <c r="J1256" s="55">
        <v>0</v>
      </c>
      <c r="K1256" s="53">
        <v>2</v>
      </c>
    </row>
    <row r="1257" spans="2:11" x14ac:dyDescent="0.25">
      <c r="B1257" s="51">
        <v>1968</v>
      </c>
      <c r="C1257" s="117" t="s">
        <v>69</v>
      </c>
      <c r="D1257" s="55">
        <v>811</v>
      </c>
      <c r="E1257" s="53">
        <v>573</v>
      </c>
      <c r="F1257" s="53">
        <v>228</v>
      </c>
      <c r="G1257" s="53">
        <v>1</v>
      </c>
      <c r="H1257" s="53">
        <v>1</v>
      </c>
      <c r="I1257" s="53">
        <v>7</v>
      </c>
      <c r="J1257" s="55">
        <v>0</v>
      </c>
      <c r="K1257" s="53">
        <v>1</v>
      </c>
    </row>
    <row r="1258" spans="2:11" x14ac:dyDescent="0.25">
      <c r="B1258" s="51">
        <v>1968</v>
      </c>
      <c r="C1258" s="117" t="s">
        <v>57</v>
      </c>
      <c r="D1258" s="55">
        <v>788</v>
      </c>
      <c r="E1258" s="53">
        <v>499</v>
      </c>
      <c r="F1258" s="53">
        <v>269</v>
      </c>
      <c r="G1258" s="53">
        <v>6</v>
      </c>
      <c r="H1258" s="53">
        <v>4</v>
      </c>
      <c r="I1258" s="53">
        <v>7</v>
      </c>
      <c r="J1258" s="55">
        <v>0</v>
      </c>
      <c r="K1258" s="53">
        <v>3</v>
      </c>
    </row>
    <row r="1259" spans="2:11" x14ac:dyDescent="0.25">
      <c r="B1259" s="51">
        <v>1968</v>
      </c>
      <c r="C1259" s="117" t="s">
        <v>58</v>
      </c>
      <c r="D1259" s="55">
        <v>943</v>
      </c>
      <c r="E1259" s="53">
        <v>548</v>
      </c>
      <c r="F1259" s="53">
        <v>363</v>
      </c>
      <c r="G1259" s="53">
        <v>9</v>
      </c>
      <c r="H1259" s="53">
        <v>12</v>
      </c>
      <c r="I1259" s="53">
        <v>10</v>
      </c>
      <c r="J1259" s="55">
        <v>0</v>
      </c>
      <c r="K1259" s="53">
        <v>1</v>
      </c>
    </row>
    <row r="1260" spans="2:11" x14ac:dyDescent="0.25">
      <c r="B1260" s="51">
        <v>1968</v>
      </c>
      <c r="C1260" s="117" t="s">
        <v>59</v>
      </c>
      <c r="D1260" s="55">
        <v>1097</v>
      </c>
      <c r="E1260" s="53">
        <v>557</v>
      </c>
      <c r="F1260" s="53">
        <v>497</v>
      </c>
      <c r="G1260" s="53">
        <v>12</v>
      </c>
      <c r="H1260" s="53">
        <v>15</v>
      </c>
      <c r="I1260" s="53">
        <v>14</v>
      </c>
      <c r="J1260" s="55">
        <v>0</v>
      </c>
      <c r="K1260" s="53">
        <v>2</v>
      </c>
    </row>
    <row r="1261" spans="2:11" x14ac:dyDescent="0.25">
      <c r="B1261" s="51">
        <v>1968</v>
      </c>
      <c r="C1261" s="117" t="s">
        <v>60</v>
      </c>
      <c r="D1261" s="55">
        <v>1250</v>
      </c>
      <c r="E1261" s="53">
        <v>597</v>
      </c>
      <c r="F1261" s="53">
        <v>602</v>
      </c>
      <c r="G1261" s="53">
        <v>11</v>
      </c>
      <c r="H1261" s="53">
        <v>29</v>
      </c>
      <c r="I1261" s="53">
        <v>9</v>
      </c>
      <c r="J1261" s="55">
        <v>0</v>
      </c>
      <c r="K1261" s="53">
        <v>2</v>
      </c>
    </row>
    <row r="1262" spans="2:11" x14ac:dyDescent="0.25">
      <c r="B1262" s="51">
        <v>1968</v>
      </c>
      <c r="C1262" s="117" t="s">
        <v>70</v>
      </c>
      <c r="D1262" s="55">
        <v>1586</v>
      </c>
      <c r="E1262" s="53">
        <v>679</v>
      </c>
      <c r="F1262" s="53">
        <v>803</v>
      </c>
      <c r="G1262" s="53">
        <v>18</v>
      </c>
      <c r="H1262" s="53">
        <v>70</v>
      </c>
      <c r="I1262" s="53">
        <v>14</v>
      </c>
      <c r="J1262" s="55">
        <v>0</v>
      </c>
      <c r="K1262" s="53">
        <v>2</v>
      </c>
    </row>
    <row r="1263" spans="2:11" x14ac:dyDescent="0.25">
      <c r="B1263" s="51">
        <v>1968</v>
      </c>
      <c r="C1263" s="117" t="s">
        <v>71</v>
      </c>
      <c r="D1263" s="55">
        <v>1926</v>
      </c>
      <c r="E1263" s="53">
        <v>757</v>
      </c>
      <c r="F1263" s="53">
        <v>1014</v>
      </c>
      <c r="G1263" s="53">
        <v>21</v>
      </c>
      <c r="H1263" s="53">
        <v>122</v>
      </c>
      <c r="I1263" s="53">
        <v>10</v>
      </c>
      <c r="J1263" s="55">
        <v>0</v>
      </c>
      <c r="K1263" s="53">
        <v>2</v>
      </c>
    </row>
    <row r="1264" spans="2:11" x14ac:dyDescent="0.25">
      <c r="B1264" s="51">
        <v>1968</v>
      </c>
      <c r="C1264" s="117" t="s">
        <v>89</v>
      </c>
      <c r="D1264" s="55">
        <v>2325</v>
      </c>
      <c r="E1264" s="53">
        <v>998</v>
      </c>
      <c r="F1264" s="53">
        <v>1048</v>
      </c>
      <c r="G1264" s="53">
        <v>26</v>
      </c>
      <c r="H1264" s="53">
        <v>245</v>
      </c>
      <c r="I1264" s="53">
        <v>8</v>
      </c>
      <c r="J1264" s="55">
        <v>0</v>
      </c>
      <c r="K1264" s="53">
        <v>0</v>
      </c>
    </row>
    <row r="1265" spans="2:11" x14ac:dyDescent="0.25">
      <c r="B1265" s="51">
        <v>1968</v>
      </c>
      <c r="C1265" s="117" t="s">
        <v>90</v>
      </c>
      <c r="D1265" s="55">
        <v>2107</v>
      </c>
      <c r="E1265" s="53">
        <v>808</v>
      </c>
      <c r="F1265" s="53">
        <v>1029</v>
      </c>
      <c r="G1265" s="53">
        <v>21</v>
      </c>
      <c r="H1265" s="53">
        <v>234</v>
      </c>
      <c r="I1265" s="53">
        <v>13</v>
      </c>
      <c r="J1265" s="55">
        <v>0</v>
      </c>
      <c r="K1265" s="53">
        <v>2</v>
      </c>
    </row>
    <row r="1266" spans="2:11" x14ac:dyDescent="0.25">
      <c r="B1266" s="51">
        <v>1968</v>
      </c>
      <c r="C1266" s="117" t="s">
        <v>91</v>
      </c>
      <c r="D1266" s="55">
        <v>1647</v>
      </c>
      <c r="E1266" s="53">
        <v>613</v>
      </c>
      <c r="F1266" s="53">
        <v>734</v>
      </c>
      <c r="G1266" s="53">
        <v>24</v>
      </c>
      <c r="H1266" s="53">
        <v>269</v>
      </c>
      <c r="I1266" s="53">
        <v>4</v>
      </c>
      <c r="J1266" s="55">
        <v>0</v>
      </c>
      <c r="K1266" s="53">
        <v>3</v>
      </c>
    </row>
    <row r="1267" spans="2:11" x14ac:dyDescent="0.25">
      <c r="B1267" s="51">
        <v>1968</v>
      </c>
      <c r="C1267" s="117" t="s">
        <v>41</v>
      </c>
      <c r="D1267" s="55">
        <v>1430</v>
      </c>
      <c r="E1267" s="53">
        <v>461</v>
      </c>
      <c r="F1267" s="53">
        <v>669</v>
      </c>
      <c r="G1267" s="53">
        <v>19</v>
      </c>
      <c r="H1267" s="53">
        <v>273</v>
      </c>
      <c r="I1267" s="53">
        <v>5</v>
      </c>
      <c r="J1267" s="55">
        <v>0</v>
      </c>
      <c r="K1267" s="53">
        <v>3</v>
      </c>
    </row>
    <row r="1268" spans="2:11" x14ac:dyDescent="0.25">
      <c r="B1268" s="51">
        <v>1968</v>
      </c>
      <c r="C1268" s="117" t="s">
        <v>92</v>
      </c>
      <c r="D1268" s="55">
        <v>1097</v>
      </c>
      <c r="E1268" s="53">
        <v>365</v>
      </c>
      <c r="F1268" s="53">
        <v>423</v>
      </c>
      <c r="G1268" s="53">
        <v>12</v>
      </c>
      <c r="H1268" s="53">
        <v>290</v>
      </c>
      <c r="I1268" s="53">
        <v>5</v>
      </c>
      <c r="J1268" s="55">
        <v>0</v>
      </c>
      <c r="K1268" s="53">
        <v>2</v>
      </c>
    </row>
    <row r="1269" spans="2:11" x14ac:dyDescent="0.25">
      <c r="B1269" s="51">
        <v>1968</v>
      </c>
      <c r="C1269" s="117" t="s">
        <v>93</v>
      </c>
      <c r="D1269" s="55">
        <v>595</v>
      </c>
      <c r="E1269" s="53">
        <v>187</v>
      </c>
      <c r="F1269" s="53">
        <v>204</v>
      </c>
      <c r="G1269" s="53">
        <v>11</v>
      </c>
      <c r="H1269" s="53">
        <v>188</v>
      </c>
      <c r="I1269" s="53">
        <v>5</v>
      </c>
      <c r="J1269" s="55">
        <v>0</v>
      </c>
      <c r="K1269" s="53">
        <v>0</v>
      </c>
    </row>
    <row r="1270" spans="2:11" x14ac:dyDescent="0.25">
      <c r="B1270" s="51">
        <v>1968</v>
      </c>
      <c r="C1270" s="117" t="s">
        <v>94</v>
      </c>
      <c r="D1270" s="55">
        <v>326</v>
      </c>
      <c r="E1270" s="53">
        <v>113</v>
      </c>
      <c r="F1270" s="53">
        <v>100</v>
      </c>
      <c r="G1270" s="53">
        <v>3</v>
      </c>
      <c r="H1270" s="53">
        <v>109</v>
      </c>
      <c r="I1270" s="53">
        <v>0</v>
      </c>
      <c r="J1270" s="55">
        <v>0</v>
      </c>
      <c r="K1270" s="53">
        <v>1</v>
      </c>
    </row>
    <row r="1271" spans="2:11" x14ac:dyDescent="0.25">
      <c r="B1271" s="51">
        <v>1968</v>
      </c>
      <c r="C1271" s="117" t="s">
        <v>95</v>
      </c>
      <c r="D1271" s="55">
        <v>199</v>
      </c>
      <c r="E1271" s="53">
        <v>78</v>
      </c>
      <c r="F1271" s="53">
        <v>58</v>
      </c>
      <c r="G1271" s="53">
        <v>2</v>
      </c>
      <c r="H1271" s="53">
        <v>60</v>
      </c>
      <c r="I1271" s="53">
        <v>1</v>
      </c>
      <c r="J1271" s="55">
        <v>0</v>
      </c>
      <c r="K1271" s="53">
        <v>0</v>
      </c>
    </row>
    <row r="1272" spans="2:11" x14ac:dyDescent="0.25">
      <c r="B1272" s="51">
        <v>1968</v>
      </c>
      <c r="C1272" s="118" t="s">
        <v>96</v>
      </c>
      <c r="D1272" s="55">
        <v>172</v>
      </c>
      <c r="E1272" s="55">
        <v>70</v>
      </c>
      <c r="F1272" s="55">
        <v>44</v>
      </c>
      <c r="G1272" s="55">
        <v>0</v>
      </c>
      <c r="H1272" s="55">
        <v>58</v>
      </c>
      <c r="I1272" s="55">
        <v>0</v>
      </c>
      <c r="J1272" s="55">
        <v>0</v>
      </c>
      <c r="K1272" s="53">
        <v>0</v>
      </c>
    </row>
    <row r="1273" spans="2:11" x14ac:dyDescent="0.25">
      <c r="B1273" s="50">
        <v>1968</v>
      </c>
      <c r="C1273" s="121" t="s">
        <v>62</v>
      </c>
      <c r="D1273" s="54">
        <v>4</v>
      </c>
      <c r="E1273" s="54">
        <v>2</v>
      </c>
      <c r="F1273" s="54">
        <v>0</v>
      </c>
      <c r="G1273" s="54">
        <v>0</v>
      </c>
      <c r="H1273" s="54">
        <v>0</v>
      </c>
      <c r="I1273" s="54">
        <v>0</v>
      </c>
      <c r="J1273" s="54">
        <v>0</v>
      </c>
      <c r="K1273" s="54">
        <v>2</v>
      </c>
    </row>
    <row r="1274" spans="2:11" x14ac:dyDescent="0.25">
      <c r="B1274" s="78">
        <v>1969</v>
      </c>
      <c r="C1274" s="120" t="s">
        <v>3</v>
      </c>
      <c r="D1274" s="78">
        <v>21783</v>
      </c>
      <c r="E1274" s="52">
        <v>10278</v>
      </c>
      <c r="F1274" s="52">
        <v>8742</v>
      </c>
      <c r="G1274" s="52">
        <v>186</v>
      </c>
      <c r="H1274" s="52">
        <v>2321</v>
      </c>
      <c r="I1274" s="52">
        <v>128</v>
      </c>
      <c r="J1274" s="52">
        <v>0</v>
      </c>
      <c r="K1274" s="52">
        <v>128</v>
      </c>
    </row>
    <row r="1275" spans="2:11" x14ac:dyDescent="0.25">
      <c r="B1275" s="51">
        <v>1969</v>
      </c>
      <c r="C1275" s="117" t="s">
        <v>87</v>
      </c>
      <c r="D1275" s="55">
        <v>425</v>
      </c>
      <c r="E1275" s="53">
        <v>295</v>
      </c>
      <c r="F1275" s="53">
        <v>9</v>
      </c>
      <c r="G1275" s="53">
        <v>1</v>
      </c>
      <c r="H1275" s="53">
        <v>28</v>
      </c>
      <c r="I1275" s="53">
        <v>0</v>
      </c>
      <c r="J1275" s="55">
        <v>0</v>
      </c>
      <c r="K1275" s="53">
        <v>92</v>
      </c>
    </row>
    <row r="1276" spans="2:11" x14ac:dyDescent="0.25">
      <c r="B1276" s="51">
        <v>1969</v>
      </c>
      <c r="C1276" s="117" t="s">
        <v>54</v>
      </c>
      <c r="D1276" s="55">
        <v>888</v>
      </c>
      <c r="E1276" s="53">
        <v>833</v>
      </c>
      <c r="F1276" s="53">
        <v>22</v>
      </c>
      <c r="G1276" s="53">
        <v>0</v>
      </c>
      <c r="H1276" s="53">
        <v>16</v>
      </c>
      <c r="I1276" s="53">
        <v>0</v>
      </c>
      <c r="J1276" s="55">
        <v>0</v>
      </c>
      <c r="K1276" s="53">
        <v>17</v>
      </c>
    </row>
    <row r="1277" spans="2:11" x14ac:dyDescent="0.25">
      <c r="B1277" s="51">
        <v>1969</v>
      </c>
      <c r="C1277" s="117" t="s">
        <v>88</v>
      </c>
      <c r="D1277" s="55">
        <v>1033</v>
      </c>
      <c r="E1277" s="53">
        <v>878</v>
      </c>
      <c r="F1277" s="53">
        <v>136</v>
      </c>
      <c r="G1277" s="53">
        <v>2</v>
      </c>
      <c r="H1277" s="53">
        <v>14</v>
      </c>
      <c r="I1277" s="53">
        <v>1</v>
      </c>
      <c r="J1277" s="55">
        <v>0</v>
      </c>
      <c r="K1277" s="53">
        <v>2</v>
      </c>
    </row>
    <row r="1278" spans="2:11" x14ac:dyDescent="0.25">
      <c r="B1278" s="51">
        <v>1969</v>
      </c>
      <c r="C1278" s="117" t="s">
        <v>69</v>
      </c>
      <c r="D1278" s="55">
        <v>906</v>
      </c>
      <c r="E1278" s="53">
        <v>633</v>
      </c>
      <c r="F1278" s="53">
        <v>258</v>
      </c>
      <c r="G1278" s="53">
        <v>3</v>
      </c>
      <c r="H1278" s="53">
        <v>2</v>
      </c>
      <c r="I1278" s="53">
        <v>9</v>
      </c>
      <c r="J1278" s="55">
        <v>0</v>
      </c>
      <c r="K1278" s="53">
        <v>1</v>
      </c>
    </row>
    <row r="1279" spans="2:11" x14ac:dyDescent="0.25">
      <c r="B1279" s="51">
        <v>1969</v>
      </c>
      <c r="C1279" s="117" t="s">
        <v>57</v>
      </c>
      <c r="D1279" s="55">
        <v>855</v>
      </c>
      <c r="E1279" s="53">
        <v>524</v>
      </c>
      <c r="F1279" s="53">
        <v>305</v>
      </c>
      <c r="G1279" s="53">
        <v>1</v>
      </c>
      <c r="H1279" s="53">
        <v>9</v>
      </c>
      <c r="I1279" s="53">
        <v>14</v>
      </c>
      <c r="J1279" s="55">
        <v>0</v>
      </c>
      <c r="K1279" s="53">
        <v>2</v>
      </c>
    </row>
    <row r="1280" spans="2:11" x14ac:dyDescent="0.25">
      <c r="B1280" s="51">
        <v>1969</v>
      </c>
      <c r="C1280" s="117" t="s">
        <v>58</v>
      </c>
      <c r="D1280" s="55">
        <v>1003</v>
      </c>
      <c r="E1280" s="53">
        <v>574</v>
      </c>
      <c r="F1280" s="53">
        <v>395</v>
      </c>
      <c r="G1280" s="53">
        <v>9</v>
      </c>
      <c r="H1280" s="53">
        <v>9</v>
      </c>
      <c r="I1280" s="53">
        <v>12</v>
      </c>
      <c r="J1280" s="55">
        <v>0</v>
      </c>
      <c r="K1280" s="53">
        <v>4</v>
      </c>
    </row>
    <row r="1281" spans="2:11" x14ac:dyDescent="0.25">
      <c r="B1281" s="51">
        <v>1969</v>
      </c>
      <c r="C1281" s="117" t="s">
        <v>59</v>
      </c>
      <c r="D1281" s="55">
        <v>1074</v>
      </c>
      <c r="E1281" s="53">
        <v>548</v>
      </c>
      <c r="F1281" s="53">
        <v>485</v>
      </c>
      <c r="G1281" s="53">
        <v>12</v>
      </c>
      <c r="H1281" s="53">
        <v>13</v>
      </c>
      <c r="I1281" s="53">
        <v>16</v>
      </c>
      <c r="J1281" s="55">
        <v>0</v>
      </c>
      <c r="K1281" s="53">
        <v>0</v>
      </c>
    </row>
    <row r="1282" spans="2:11" x14ac:dyDescent="0.25">
      <c r="B1282" s="51">
        <v>1969</v>
      </c>
      <c r="C1282" s="117" t="s">
        <v>60</v>
      </c>
      <c r="D1282" s="55">
        <v>1289</v>
      </c>
      <c r="E1282" s="53">
        <v>607</v>
      </c>
      <c r="F1282" s="53">
        <v>629</v>
      </c>
      <c r="G1282" s="53">
        <v>18</v>
      </c>
      <c r="H1282" s="53">
        <v>26</v>
      </c>
      <c r="I1282" s="53">
        <v>9</v>
      </c>
      <c r="J1282" s="55">
        <v>0</v>
      </c>
      <c r="K1282" s="53">
        <v>0</v>
      </c>
    </row>
    <row r="1283" spans="2:11" x14ac:dyDescent="0.25">
      <c r="B1283" s="51">
        <v>1969</v>
      </c>
      <c r="C1283" s="117" t="s">
        <v>70</v>
      </c>
      <c r="D1283" s="55">
        <v>1525</v>
      </c>
      <c r="E1283" s="53">
        <v>670</v>
      </c>
      <c r="F1283" s="53">
        <v>755</v>
      </c>
      <c r="G1283" s="53">
        <v>21</v>
      </c>
      <c r="H1283" s="53">
        <v>61</v>
      </c>
      <c r="I1283" s="53">
        <v>14</v>
      </c>
      <c r="J1283" s="55">
        <v>0</v>
      </c>
      <c r="K1283" s="53">
        <v>4</v>
      </c>
    </row>
    <row r="1284" spans="2:11" x14ac:dyDescent="0.25">
      <c r="B1284" s="51">
        <v>1969</v>
      </c>
      <c r="C1284" s="117" t="s">
        <v>71</v>
      </c>
      <c r="D1284" s="55">
        <v>2009</v>
      </c>
      <c r="E1284" s="53">
        <v>837</v>
      </c>
      <c r="F1284" s="53">
        <v>991</v>
      </c>
      <c r="G1284" s="53">
        <v>37</v>
      </c>
      <c r="H1284" s="53">
        <v>123</v>
      </c>
      <c r="I1284" s="53">
        <v>18</v>
      </c>
      <c r="J1284" s="55">
        <v>0</v>
      </c>
      <c r="K1284" s="53">
        <v>3</v>
      </c>
    </row>
    <row r="1285" spans="2:11" x14ac:dyDescent="0.25">
      <c r="B1285" s="51">
        <v>1969</v>
      </c>
      <c r="C1285" s="117" t="s">
        <v>89</v>
      </c>
      <c r="D1285" s="55">
        <v>2367</v>
      </c>
      <c r="E1285" s="53">
        <v>933</v>
      </c>
      <c r="F1285" s="53">
        <v>1171</v>
      </c>
      <c r="G1285" s="53">
        <v>26</v>
      </c>
      <c r="H1285" s="53">
        <v>228</v>
      </c>
      <c r="I1285" s="53">
        <v>9</v>
      </c>
      <c r="J1285" s="55">
        <v>0</v>
      </c>
      <c r="K1285" s="53">
        <v>0</v>
      </c>
    </row>
    <row r="1286" spans="2:11" x14ac:dyDescent="0.25">
      <c r="B1286" s="51">
        <v>1969</v>
      </c>
      <c r="C1286" s="117" t="s">
        <v>90</v>
      </c>
      <c r="D1286" s="55">
        <v>2265</v>
      </c>
      <c r="E1286" s="53">
        <v>835</v>
      </c>
      <c r="F1286" s="53">
        <v>1171</v>
      </c>
      <c r="G1286" s="53">
        <v>22</v>
      </c>
      <c r="H1286" s="53">
        <v>229</v>
      </c>
      <c r="I1286" s="53">
        <v>7</v>
      </c>
      <c r="J1286" s="55">
        <v>0</v>
      </c>
      <c r="K1286" s="53">
        <v>1</v>
      </c>
    </row>
    <row r="1287" spans="2:11" x14ac:dyDescent="0.25">
      <c r="B1287" s="51">
        <v>1969</v>
      </c>
      <c r="C1287" s="117" t="s">
        <v>91</v>
      </c>
      <c r="D1287" s="55">
        <v>1787</v>
      </c>
      <c r="E1287" s="53">
        <v>628</v>
      </c>
      <c r="F1287" s="53">
        <v>856</v>
      </c>
      <c r="G1287" s="53">
        <v>13</v>
      </c>
      <c r="H1287" s="53">
        <v>279</v>
      </c>
      <c r="I1287" s="53">
        <v>10</v>
      </c>
      <c r="J1287" s="55">
        <v>0</v>
      </c>
      <c r="K1287" s="53">
        <v>1</v>
      </c>
    </row>
    <row r="1288" spans="2:11" x14ac:dyDescent="0.25">
      <c r="B1288" s="51">
        <v>1969</v>
      </c>
      <c r="C1288" s="117" t="s">
        <v>41</v>
      </c>
      <c r="D1288" s="55">
        <v>1478</v>
      </c>
      <c r="E1288" s="53">
        <v>487</v>
      </c>
      <c r="F1288" s="53">
        <v>653</v>
      </c>
      <c r="G1288" s="53">
        <v>9</v>
      </c>
      <c r="H1288" s="53">
        <v>321</v>
      </c>
      <c r="I1288" s="53">
        <v>8</v>
      </c>
      <c r="J1288" s="55">
        <v>0</v>
      </c>
      <c r="K1288" s="53">
        <v>0</v>
      </c>
    </row>
    <row r="1289" spans="2:11" x14ac:dyDescent="0.25">
      <c r="B1289" s="51">
        <v>1969</v>
      </c>
      <c r="C1289" s="117" t="s">
        <v>92</v>
      </c>
      <c r="D1289" s="55">
        <v>1074</v>
      </c>
      <c r="E1289" s="53">
        <v>350</v>
      </c>
      <c r="F1289" s="53">
        <v>453</v>
      </c>
      <c r="G1289" s="53">
        <v>2</v>
      </c>
      <c r="H1289" s="53">
        <v>268</v>
      </c>
      <c r="I1289" s="53">
        <v>1</v>
      </c>
      <c r="J1289" s="55">
        <v>0</v>
      </c>
      <c r="K1289" s="53">
        <v>0</v>
      </c>
    </row>
    <row r="1290" spans="2:11" x14ac:dyDescent="0.25">
      <c r="B1290" s="51">
        <v>1969</v>
      </c>
      <c r="C1290" s="117" t="s">
        <v>93</v>
      </c>
      <c r="D1290" s="55">
        <v>717</v>
      </c>
      <c r="E1290" s="53">
        <v>214</v>
      </c>
      <c r="F1290" s="53">
        <v>256</v>
      </c>
      <c r="G1290" s="53">
        <v>3</v>
      </c>
      <c r="H1290" s="53">
        <v>243</v>
      </c>
      <c r="I1290" s="53">
        <v>0</v>
      </c>
      <c r="J1290" s="55">
        <v>0</v>
      </c>
      <c r="K1290" s="53">
        <v>1</v>
      </c>
    </row>
    <row r="1291" spans="2:11" x14ac:dyDescent="0.25">
      <c r="B1291" s="51">
        <v>1969</v>
      </c>
      <c r="C1291" s="117" t="s">
        <v>94</v>
      </c>
      <c r="D1291" s="55">
        <v>315</v>
      </c>
      <c r="E1291" s="53">
        <v>103</v>
      </c>
      <c r="F1291" s="53">
        <v>89</v>
      </c>
      <c r="G1291" s="53">
        <v>1</v>
      </c>
      <c r="H1291" s="53">
        <v>122</v>
      </c>
      <c r="I1291" s="53">
        <v>0</v>
      </c>
      <c r="J1291" s="55">
        <v>0</v>
      </c>
      <c r="K1291" s="53">
        <v>0</v>
      </c>
    </row>
    <row r="1292" spans="2:11" x14ac:dyDescent="0.25">
      <c r="B1292" s="51">
        <v>1969</v>
      </c>
      <c r="C1292" s="117" t="s">
        <v>95</v>
      </c>
      <c r="D1292" s="55">
        <v>183</v>
      </c>
      <c r="E1292" s="53">
        <v>74</v>
      </c>
      <c r="F1292" s="53">
        <v>42</v>
      </c>
      <c r="G1292" s="53">
        <v>1</v>
      </c>
      <c r="H1292" s="53">
        <v>66</v>
      </c>
      <c r="I1292" s="53">
        <v>0</v>
      </c>
      <c r="J1292" s="55">
        <v>0</v>
      </c>
      <c r="K1292" s="53">
        <v>0</v>
      </c>
    </row>
    <row r="1293" spans="2:11" x14ac:dyDescent="0.25">
      <c r="B1293" s="51">
        <v>1969</v>
      </c>
      <c r="C1293" s="118" t="s">
        <v>96</v>
      </c>
      <c r="D1293" s="55">
        <v>460</v>
      </c>
      <c r="E1293" s="55">
        <v>191</v>
      </c>
      <c r="F1293" s="55">
        <v>52</v>
      </c>
      <c r="G1293" s="55">
        <v>4</v>
      </c>
      <c r="H1293" s="55">
        <v>213</v>
      </c>
      <c r="I1293" s="55">
        <v>0</v>
      </c>
      <c r="J1293" s="55">
        <v>0</v>
      </c>
      <c r="K1293" s="55">
        <v>0</v>
      </c>
    </row>
    <row r="1294" spans="2:11" x14ac:dyDescent="0.25">
      <c r="B1294" s="50">
        <v>1969</v>
      </c>
      <c r="C1294" s="121" t="s">
        <v>62</v>
      </c>
      <c r="D1294" s="54">
        <v>133</v>
      </c>
      <c r="E1294" s="54">
        <v>64</v>
      </c>
      <c r="F1294" s="54">
        <v>14</v>
      </c>
      <c r="G1294" s="54">
        <v>1</v>
      </c>
      <c r="H1294" s="54">
        <v>51</v>
      </c>
      <c r="I1294" s="54">
        <v>0</v>
      </c>
      <c r="J1294" s="54">
        <v>0</v>
      </c>
      <c r="K1294" s="86">
        <v>3</v>
      </c>
    </row>
    <row r="1295" spans="2:11" x14ac:dyDescent="0.25">
      <c r="B1295" s="78">
        <v>1970</v>
      </c>
      <c r="C1295" s="120" t="s">
        <v>3</v>
      </c>
      <c r="D1295" s="78">
        <v>21473</v>
      </c>
      <c r="E1295" s="52">
        <v>10161</v>
      </c>
      <c r="F1295" s="52">
        <v>8771</v>
      </c>
      <c r="G1295" s="52">
        <v>204</v>
      </c>
      <c r="H1295" s="52">
        <v>2110</v>
      </c>
      <c r="I1295" s="52">
        <v>101</v>
      </c>
      <c r="J1295" s="52">
        <v>0</v>
      </c>
      <c r="K1295" s="52">
        <v>126</v>
      </c>
    </row>
    <row r="1296" spans="2:11" x14ac:dyDescent="0.25">
      <c r="B1296" s="51">
        <v>1970</v>
      </c>
      <c r="C1296" s="117" t="s">
        <v>87</v>
      </c>
      <c r="D1296" s="55">
        <v>324</v>
      </c>
      <c r="E1296" s="53">
        <v>210</v>
      </c>
      <c r="F1296" s="53">
        <v>0</v>
      </c>
      <c r="G1296" s="53">
        <v>0</v>
      </c>
      <c r="H1296" s="53">
        <v>0</v>
      </c>
      <c r="I1296" s="53">
        <v>0</v>
      </c>
      <c r="J1296" s="53">
        <v>0</v>
      </c>
      <c r="K1296" s="53">
        <v>114</v>
      </c>
    </row>
    <row r="1297" spans="2:11" x14ac:dyDescent="0.25">
      <c r="B1297" s="51">
        <v>1970</v>
      </c>
      <c r="C1297" s="117" t="s">
        <v>54</v>
      </c>
      <c r="D1297" s="55">
        <v>847</v>
      </c>
      <c r="E1297" s="53">
        <v>839</v>
      </c>
      <c r="F1297" s="53">
        <v>8</v>
      </c>
      <c r="G1297" s="53">
        <v>0</v>
      </c>
      <c r="H1297" s="53">
        <v>0</v>
      </c>
      <c r="I1297" s="53">
        <v>0</v>
      </c>
      <c r="J1297" s="53">
        <v>0</v>
      </c>
      <c r="K1297" s="53">
        <v>0</v>
      </c>
    </row>
    <row r="1298" spans="2:11" x14ac:dyDescent="0.25">
      <c r="B1298" s="51">
        <v>1970</v>
      </c>
      <c r="C1298" s="117" t="s">
        <v>88</v>
      </c>
      <c r="D1298" s="55">
        <v>1052</v>
      </c>
      <c r="E1298" s="53">
        <v>928</v>
      </c>
      <c r="F1298" s="53">
        <v>118</v>
      </c>
      <c r="G1298" s="53">
        <v>0</v>
      </c>
      <c r="H1298" s="53">
        <v>4</v>
      </c>
      <c r="I1298" s="53">
        <v>2</v>
      </c>
      <c r="J1298" s="53">
        <v>0</v>
      </c>
      <c r="K1298" s="53">
        <v>0</v>
      </c>
    </row>
    <row r="1299" spans="2:11" x14ac:dyDescent="0.25">
      <c r="B1299" s="51">
        <v>1970</v>
      </c>
      <c r="C1299" s="117" t="s">
        <v>69</v>
      </c>
      <c r="D1299" s="55">
        <v>844</v>
      </c>
      <c r="E1299" s="53">
        <v>610</v>
      </c>
      <c r="F1299" s="53">
        <v>219</v>
      </c>
      <c r="G1299" s="53">
        <v>6</v>
      </c>
      <c r="H1299" s="53">
        <v>2</v>
      </c>
      <c r="I1299" s="53">
        <v>7</v>
      </c>
      <c r="J1299" s="53">
        <v>0</v>
      </c>
      <c r="K1299" s="53">
        <v>0</v>
      </c>
    </row>
    <row r="1300" spans="2:11" x14ac:dyDescent="0.25">
      <c r="B1300" s="51">
        <v>1970</v>
      </c>
      <c r="C1300" s="117" t="s">
        <v>57</v>
      </c>
      <c r="D1300" s="55">
        <v>808</v>
      </c>
      <c r="E1300" s="53">
        <v>493</v>
      </c>
      <c r="F1300" s="53">
        <v>297</v>
      </c>
      <c r="G1300" s="53">
        <v>8</v>
      </c>
      <c r="H1300" s="53">
        <v>5</v>
      </c>
      <c r="I1300" s="53">
        <v>5</v>
      </c>
      <c r="J1300" s="53">
        <v>0</v>
      </c>
      <c r="K1300" s="53">
        <v>0</v>
      </c>
    </row>
    <row r="1301" spans="2:11" x14ac:dyDescent="0.25">
      <c r="B1301" s="51">
        <v>1970</v>
      </c>
      <c r="C1301" s="117" t="s">
        <v>58</v>
      </c>
      <c r="D1301" s="55">
        <v>922</v>
      </c>
      <c r="E1301" s="53">
        <v>555</v>
      </c>
      <c r="F1301" s="53">
        <v>349</v>
      </c>
      <c r="G1301" s="53">
        <v>6</v>
      </c>
      <c r="H1301" s="53">
        <v>6</v>
      </c>
      <c r="I1301" s="53">
        <v>6</v>
      </c>
      <c r="J1301" s="53">
        <v>0</v>
      </c>
      <c r="K1301" s="53">
        <v>0</v>
      </c>
    </row>
    <row r="1302" spans="2:11" x14ac:dyDescent="0.25">
      <c r="B1302" s="51">
        <v>1970</v>
      </c>
      <c r="C1302" s="117" t="s">
        <v>59</v>
      </c>
      <c r="D1302" s="55">
        <v>1121</v>
      </c>
      <c r="E1302" s="53">
        <v>613</v>
      </c>
      <c r="F1302" s="53">
        <v>478</v>
      </c>
      <c r="G1302" s="53">
        <v>10</v>
      </c>
      <c r="H1302" s="53">
        <v>11</v>
      </c>
      <c r="I1302" s="53">
        <v>8</v>
      </c>
      <c r="J1302" s="53">
        <v>0</v>
      </c>
      <c r="K1302" s="53">
        <v>1</v>
      </c>
    </row>
    <row r="1303" spans="2:11" x14ac:dyDescent="0.25">
      <c r="B1303" s="51">
        <v>1970</v>
      </c>
      <c r="C1303" s="117" t="s">
        <v>60</v>
      </c>
      <c r="D1303" s="55">
        <v>1323</v>
      </c>
      <c r="E1303" s="53">
        <v>637</v>
      </c>
      <c r="F1303" s="53">
        <v>619</v>
      </c>
      <c r="G1303" s="53">
        <v>19</v>
      </c>
      <c r="H1303" s="53">
        <v>34</v>
      </c>
      <c r="I1303" s="53">
        <v>12</v>
      </c>
      <c r="J1303" s="53">
        <v>0</v>
      </c>
      <c r="K1303" s="53">
        <v>2</v>
      </c>
    </row>
    <row r="1304" spans="2:11" x14ac:dyDescent="0.25">
      <c r="B1304" s="51">
        <v>1970</v>
      </c>
      <c r="C1304" s="117" t="s">
        <v>70</v>
      </c>
      <c r="D1304" s="55">
        <v>1669</v>
      </c>
      <c r="E1304" s="53">
        <v>738</v>
      </c>
      <c r="F1304" s="53">
        <v>817</v>
      </c>
      <c r="G1304" s="53">
        <v>28</v>
      </c>
      <c r="H1304" s="53">
        <v>68</v>
      </c>
      <c r="I1304" s="53">
        <v>16</v>
      </c>
      <c r="J1304" s="53">
        <v>0</v>
      </c>
      <c r="K1304" s="53">
        <v>2</v>
      </c>
    </row>
    <row r="1305" spans="2:11" x14ac:dyDescent="0.25">
      <c r="B1305" s="51">
        <v>1970</v>
      </c>
      <c r="C1305" s="117" t="s">
        <v>71</v>
      </c>
      <c r="D1305" s="55">
        <v>2042</v>
      </c>
      <c r="E1305" s="53">
        <v>795</v>
      </c>
      <c r="F1305" s="53">
        <v>1088</v>
      </c>
      <c r="G1305" s="53">
        <v>30</v>
      </c>
      <c r="H1305" s="53">
        <v>118</v>
      </c>
      <c r="I1305" s="53">
        <v>10</v>
      </c>
      <c r="J1305" s="53">
        <v>0</v>
      </c>
      <c r="K1305" s="53">
        <v>1</v>
      </c>
    </row>
    <row r="1306" spans="2:11" x14ac:dyDescent="0.25">
      <c r="B1306" s="51">
        <v>1970</v>
      </c>
      <c r="C1306" s="117" t="s">
        <v>89</v>
      </c>
      <c r="D1306" s="55">
        <v>2280</v>
      </c>
      <c r="E1306" s="53">
        <v>937</v>
      </c>
      <c r="F1306" s="53">
        <v>1102</v>
      </c>
      <c r="G1306" s="53">
        <v>28</v>
      </c>
      <c r="H1306" s="53">
        <v>202</v>
      </c>
      <c r="I1306" s="53">
        <v>10</v>
      </c>
      <c r="J1306" s="53">
        <v>0</v>
      </c>
      <c r="K1306" s="53">
        <v>1</v>
      </c>
    </row>
    <row r="1307" spans="2:11" x14ac:dyDescent="0.25">
      <c r="B1307" s="51">
        <v>1970</v>
      </c>
      <c r="C1307" s="117" t="s">
        <v>90</v>
      </c>
      <c r="D1307" s="55">
        <v>2235</v>
      </c>
      <c r="E1307" s="53">
        <v>784</v>
      </c>
      <c r="F1307" s="53">
        <v>1144</v>
      </c>
      <c r="G1307" s="53">
        <v>19</v>
      </c>
      <c r="H1307" s="53">
        <v>278</v>
      </c>
      <c r="I1307" s="53">
        <v>9</v>
      </c>
      <c r="J1307" s="53">
        <v>0</v>
      </c>
      <c r="K1307" s="53">
        <v>1</v>
      </c>
    </row>
    <row r="1308" spans="2:11" x14ac:dyDescent="0.25">
      <c r="B1308" s="51">
        <v>1970</v>
      </c>
      <c r="C1308" s="117" t="s">
        <v>91</v>
      </c>
      <c r="D1308" s="55">
        <v>1997</v>
      </c>
      <c r="E1308" s="53">
        <v>707</v>
      </c>
      <c r="F1308" s="53">
        <v>919</v>
      </c>
      <c r="G1308" s="53">
        <v>27</v>
      </c>
      <c r="H1308" s="53">
        <v>340</v>
      </c>
      <c r="I1308" s="53">
        <v>4</v>
      </c>
      <c r="J1308" s="53">
        <v>0</v>
      </c>
      <c r="K1308" s="53">
        <v>0</v>
      </c>
    </row>
    <row r="1309" spans="2:11" x14ac:dyDescent="0.25">
      <c r="B1309" s="51">
        <v>1970</v>
      </c>
      <c r="C1309" s="117" t="s">
        <v>41</v>
      </c>
      <c r="D1309" s="55">
        <v>1511</v>
      </c>
      <c r="E1309" s="53">
        <v>489</v>
      </c>
      <c r="F1309" s="53">
        <v>685</v>
      </c>
      <c r="G1309" s="53">
        <v>16</v>
      </c>
      <c r="H1309" s="53">
        <v>315</v>
      </c>
      <c r="I1309" s="53">
        <v>3</v>
      </c>
      <c r="J1309" s="53">
        <v>0</v>
      </c>
      <c r="K1309" s="53">
        <v>3</v>
      </c>
    </row>
    <row r="1310" spans="2:11" x14ac:dyDescent="0.25">
      <c r="B1310" s="51">
        <v>1970</v>
      </c>
      <c r="C1310" s="117" t="s">
        <v>92</v>
      </c>
      <c r="D1310" s="55">
        <v>1152</v>
      </c>
      <c r="E1310" s="53">
        <v>371</v>
      </c>
      <c r="F1310" s="53">
        <v>476</v>
      </c>
      <c r="G1310" s="53">
        <v>4</v>
      </c>
      <c r="H1310" s="53">
        <v>294</v>
      </c>
      <c r="I1310" s="53">
        <v>7</v>
      </c>
      <c r="J1310" s="53">
        <v>0</v>
      </c>
      <c r="K1310" s="53">
        <v>0</v>
      </c>
    </row>
    <row r="1311" spans="2:11" x14ac:dyDescent="0.25">
      <c r="B1311" s="51">
        <v>1970</v>
      </c>
      <c r="C1311" s="117" t="s">
        <v>93</v>
      </c>
      <c r="D1311" s="55">
        <v>650</v>
      </c>
      <c r="E1311" s="53">
        <v>199</v>
      </c>
      <c r="F1311" s="53">
        <v>265</v>
      </c>
      <c r="G1311" s="53">
        <v>2</v>
      </c>
      <c r="H1311" s="53">
        <v>182</v>
      </c>
      <c r="I1311" s="53">
        <v>2</v>
      </c>
      <c r="J1311" s="53">
        <v>0</v>
      </c>
      <c r="K1311" s="53">
        <v>0</v>
      </c>
    </row>
    <row r="1312" spans="2:11" x14ac:dyDescent="0.25">
      <c r="B1312" s="51">
        <v>1970</v>
      </c>
      <c r="C1312" s="117" t="s">
        <v>94</v>
      </c>
      <c r="D1312" s="55">
        <v>330</v>
      </c>
      <c r="E1312" s="53">
        <v>119</v>
      </c>
      <c r="F1312" s="53">
        <v>92</v>
      </c>
      <c r="G1312" s="53">
        <v>1</v>
      </c>
      <c r="H1312" s="53">
        <v>117</v>
      </c>
      <c r="I1312" s="53">
        <v>0</v>
      </c>
      <c r="J1312" s="53">
        <v>0</v>
      </c>
      <c r="K1312" s="53">
        <v>1</v>
      </c>
    </row>
    <row r="1313" spans="2:11" x14ac:dyDescent="0.25">
      <c r="B1313" s="51">
        <v>1970</v>
      </c>
      <c r="C1313" s="117" t="s">
        <v>95</v>
      </c>
      <c r="D1313" s="55">
        <v>199</v>
      </c>
      <c r="E1313" s="53">
        <v>66</v>
      </c>
      <c r="F1313" s="53">
        <v>60</v>
      </c>
      <c r="G1313" s="53">
        <v>0</v>
      </c>
      <c r="H1313" s="53">
        <v>73</v>
      </c>
      <c r="I1313" s="53">
        <v>0</v>
      </c>
      <c r="J1313" s="53">
        <v>0</v>
      </c>
      <c r="K1313" s="53">
        <v>0</v>
      </c>
    </row>
    <row r="1314" spans="2:11" x14ac:dyDescent="0.25">
      <c r="B1314" s="51">
        <v>1970</v>
      </c>
      <c r="C1314" s="118" t="s">
        <v>96</v>
      </c>
      <c r="D1314" s="55">
        <v>167</v>
      </c>
      <c r="E1314" s="55">
        <v>71</v>
      </c>
      <c r="F1314" s="55">
        <v>35</v>
      </c>
      <c r="G1314" s="55">
        <v>0</v>
      </c>
      <c r="H1314" s="55">
        <v>61</v>
      </c>
      <c r="I1314" s="55">
        <v>0</v>
      </c>
      <c r="J1314" s="53">
        <v>0</v>
      </c>
      <c r="K1314" s="53">
        <v>0</v>
      </c>
    </row>
    <row r="1315" spans="2:11" x14ac:dyDescent="0.25">
      <c r="B1315" s="50">
        <v>1970</v>
      </c>
      <c r="C1315" s="121" t="s">
        <v>62</v>
      </c>
      <c r="D1315" s="54">
        <v>0</v>
      </c>
      <c r="E1315" s="54">
        <v>0</v>
      </c>
      <c r="F1315" s="54">
        <v>0</v>
      </c>
      <c r="G1315" s="54">
        <v>0</v>
      </c>
      <c r="H1315" s="54">
        <v>0</v>
      </c>
      <c r="I1315" s="54">
        <v>0</v>
      </c>
      <c r="J1315" s="54">
        <v>0</v>
      </c>
      <c r="K1315" s="54">
        <v>0</v>
      </c>
    </row>
    <row r="1316" spans="2:11" x14ac:dyDescent="0.25">
      <c r="B1316" s="78">
        <v>1971</v>
      </c>
      <c r="C1316" s="120" t="s">
        <v>3</v>
      </c>
      <c r="D1316" s="78">
        <v>0</v>
      </c>
      <c r="E1316" s="52">
        <v>0</v>
      </c>
      <c r="F1316" s="52">
        <v>0</v>
      </c>
      <c r="G1316" s="52">
        <v>0</v>
      </c>
      <c r="H1316" s="52">
        <v>0</v>
      </c>
      <c r="I1316" s="52">
        <v>0</v>
      </c>
      <c r="J1316" s="52">
        <v>0</v>
      </c>
      <c r="K1316" s="52">
        <v>0</v>
      </c>
    </row>
    <row r="1317" spans="2:11" x14ac:dyDescent="0.25">
      <c r="B1317" s="51">
        <v>1971</v>
      </c>
      <c r="C1317" s="117" t="s">
        <v>87</v>
      </c>
      <c r="D1317" s="55">
        <v>0</v>
      </c>
      <c r="E1317" s="91"/>
      <c r="F1317" s="91"/>
      <c r="G1317" s="91"/>
      <c r="H1317" s="91"/>
      <c r="I1317" s="91"/>
      <c r="J1317" s="91"/>
      <c r="K1317" s="53"/>
    </row>
    <row r="1318" spans="2:11" x14ac:dyDescent="0.25">
      <c r="B1318" s="51">
        <v>1971</v>
      </c>
      <c r="C1318" s="117" t="s">
        <v>54</v>
      </c>
      <c r="D1318" s="55">
        <v>0</v>
      </c>
      <c r="E1318" s="91"/>
      <c r="F1318" s="91"/>
      <c r="G1318" s="91"/>
      <c r="H1318" s="91"/>
      <c r="I1318" s="91"/>
      <c r="J1318" s="91"/>
      <c r="K1318" s="53"/>
    </row>
    <row r="1319" spans="2:11" x14ac:dyDescent="0.25">
      <c r="B1319" s="51">
        <v>1971</v>
      </c>
      <c r="C1319" s="117" t="s">
        <v>88</v>
      </c>
      <c r="D1319" s="55">
        <v>0</v>
      </c>
      <c r="E1319" s="91"/>
      <c r="F1319" s="91"/>
      <c r="G1319" s="91"/>
      <c r="H1319" s="91"/>
      <c r="I1319" s="91"/>
      <c r="J1319" s="91"/>
      <c r="K1319" s="53"/>
    </row>
    <row r="1320" spans="2:11" x14ac:dyDescent="0.25">
      <c r="B1320" s="51">
        <v>1971</v>
      </c>
      <c r="C1320" s="117" t="s">
        <v>69</v>
      </c>
      <c r="D1320" s="55">
        <v>0</v>
      </c>
      <c r="E1320" s="91"/>
      <c r="F1320" s="91"/>
      <c r="G1320" s="91"/>
      <c r="H1320" s="91"/>
      <c r="I1320" s="91"/>
      <c r="J1320" s="91"/>
      <c r="K1320" s="53"/>
    </row>
    <row r="1321" spans="2:11" x14ac:dyDescent="0.25">
      <c r="B1321" s="51">
        <v>1971</v>
      </c>
      <c r="C1321" s="117" t="s">
        <v>57</v>
      </c>
      <c r="D1321" s="55">
        <v>0</v>
      </c>
      <c r="E1321" s="91"/>
      <c r="F1321" s="91"/>
      <c r="G1321" s="91"/>
      <c r="H1321" s="91"/>
      <c r="I1321" s="91"/>
      <c r="J1321" s="91"/>
      <c r="K1321" s="53"/>
    </row>
    <row r="1322" spans="2:11" x14ac:dyDescent="0.25">
      <c r="B1322" s="51">
        <v>1971</v>
      </c>
      <c r="C1322" s="117" t="s">
        <v>58</v>
      </c>
      <c r="D1322" s="55">
        <v>0</v>
      </c>
      <c r="E1322" s="91"/>
      <c r="F1322" s="91"/>
      <c r="G1322" s="91"/>
      <c r="H1322" s="91"/>
      <c r="I1322" s="91"/>
      <c r="J1322" s="91"/>
      <c r="K1322" s="53"/>
    </row>
    <row r="1323" spans="2:11" x14ac:dyDescent="0.25">
      <c r="B1323" s="51">
        <v>1971</v>
      </c>
      <c r="C1323" s="117" t="s">
        <v>59</v>
      </c>
      <c r="D1323" s="55">
        <v>0</v>
      </c>
      <c r="E1323" s="91"/>
      <c r="F1323" s="91"/>
      <c r="G1323" s="91"/>
      <c r="H1323" s="91"/>
      <c r="I1323" s="91"/>
      <c r="J1323" s="91"/>
      <c r="K1323" s="53"/>
    </row>
    <row r="1324" spans="2:11" x14ac:dyDescent="0.25">
      <c r="B1324" s="51">
        <v>1971</v>
      </c>
      <c r="C1324" s="117" t="s">
        <v>60</v>
      </c>
      <c r="D1324" s="55">
        <v>0</v>
      </c>
      <c r="E1324" s="91"/>
      <c r="F1324" s="91"/>
      <c r="G1324" s="91"/>
      <c r="H1324" s="91"/>
      <c r="I1324" s="91"/>
      <c r="J1324" s="91"/>
      <c r="K1324" s="53"/>
    </row>
    <row r="1325" spans="2:11" x14ac:dyDescent="0.25">
      <c r="B1325" s="51">
        <v>1971</v>
      </c>
      <c r="C1325" s="117" t="s">
        <v>70</v>
      </c>
      <c r="D1325" s="55">
        <v>0</v>
      </c>
      <c r="E1325" s="91"/>
      <c r="F1325" s="91"/>
      <c r="G1325" s="91"/>
      <c r="H1325" s="91"/>
      <c r="I1325" s="91"/>
      <c r="J1325" s="91"/>
      <c r="K1325" s="53"/>
    </row>
    <row r="1326" spans="2:11" x14ac:dyDescent="0.25">
      <c r="B1326" s="51">
        <v>1971</v>
      </c>
      <c r="C1326" s="117" t="s">
        <v>71</v>
      </c>
      <c r="D1326" s="55">
        <v>0</v>
      </c>
      <c r="E1326" s="91"/>
      <c r="F1326" s="91"/>
      <c r="G1326" s="91"/>
      <c r="H1326" s="91"/>
      <c r="I1326" s="91"/>
      <c r="J1326" s="91"/>
      <c r="K1326" s="53"/>
    </row>
    <row r="1327" spans="2:11" x14ac:dyDescent="0.25">
      <c r="B1327" s="51">
        <v>1971</v>
      </c>
      <c r="C1327" s="117" t="s">
        <v>89</v>
      </c>
      <c r="D1327" s="55">
        <v>0</v>
      </c>
      <c r="E1327" s="91"/>
      <c r="F1327" s="91"/>
      <c r="G1327" s="91"/>
      <c r="H1327" s="91"/>
      <c r="I1327" s="91"/>
      <c r="J1327" s="91"/>
      <c r="K1327" s="53"/>
    </row>
    <row r="1328" spans="2:11" x14ac:dyDescent="0.25">
      <c r="B1328" s="51">
        <v>1971</v>
      </c>
      <c r="C1328" s="117" t="s">
        <v>90</v>
      </c>
      <c r="D1328" s="55">
        <v>0</v>
      </c>
      <c r="E1328" s="91"/>
      <c r="F1328" s="91"/>
      <c r="G1328" s="91"/>
      <c r="H1328" s="91"/>
      <c r="I1328" s="91"/>
      <c r="J1328" s="91"/>
      <c r="K1328" s="53"/>
    </row>
    <row r="1329" spans="2:11" x14ac:dyDescent="0.25">
      <c r="B1329" s="51">
        <v>1971</v>
      </c>
      <c r="C1329" s="117" t="s">
        <v>91</v>
      </c>
      <c r="D1329" s="55">
        <v>0</v>
      </c>
      <c r="E1329" s="91"/>
      <c r="F1329" s="91"/>
      <c r="G1329" s="91"/>
      <c r="H1329" s="91"/>
      <c r="I1329" s="91"/>
      <c r="J1329" s="91"/>
      <c r="K1329" s="53"/>
    </row>
    <row r="1330" spans="2:11" x14ac:dyDescent="0.25">
      <c r="B1330" s="51">
        <v>1971</v>
      </c>
      <c r="C1330" s="117" t="s">
        <v>41</v>
      </c>
      <c r="D1330" s="55">
        <v>0</v>
      </c>
      <c r="E1330" s="91"/>
      <c r="F1330" s="91"/>
      <c r="G1330" s="91"/>
      <c r="H1330" s="91"/>
      <c r="I1330" s="91"/>
      <c r="J1330" s="91"/>
      <c r="K1330" s="53"/>
    </row>
    <row r="1331" spans="2:11" x14ac:dyDescent="0.25">
      <c r="B1331" s="51">
        <v>1971</v>
      </c>
      <c r="C1331" s="117" t="s">
        <v>92</v>
      </c>
      <c r="D1331" s="55">
        <v>0</v>
      </c>
      <c r="E1331" s="91"/>
      <c r="F1331" s="91"/>
      <c r="G1331" s="91"/>
      <c r="H1331" s="91"/>
      <c r="I1331" s="91"/>
      <c r="J1331" s="91"/>
      <c r="K1331" s="53"/>
    </row>
    <row r="1332" spans="2:11" x14ac:dyDescent="0.25">
      <c r="B1332" s="51">
        <v>1971</v>
      </c>
      <c r="C1332" s="117" t="s">
        <v>93</v>
      </c>
      <c r="D1332" s="55">
        <v>0</v>
      </c>
      <c r="E1332" s="91"/>
      <c r="F1332" s="91"/>
      <c r="G1332" s="91"/>
      <c r="H1332" s="91"/>
      <c r="I1332" s="91"/>
      <c r="J1332" s="91"/>
      <c r="K1332" s="53"/>
    </row>
    <row r="1333" spans="2:11" x14ac:dyDescent="0.25">
      <c r="B1333" s="51">
        <v>1971</v>
      </c>
      <c r="C1333" s="117" t="s">
        <v>94</v>
      </c>
      <c r="D1333" s="55">
        <v>0</v>
      </c>
      <c r="E1333" s="91"/>
      <c r="F1333" s="91"/>
      <c r="G1333" s="91"/>
      <c r="H1333" s="91"/>
      <c r="I1333" s="91"/>
      <c r="J1333" s="91"/>
      <c r="K1333" s="53"/>
    </row>
    <row r="1334" spans="2:11" x14ac:dyDescent="0.25">
      <c r="B1334" s="51">
        <v>1971</v>
      </c>
      <c r="C1334" s="117" t="s">
        <v>95</v>
      </c>
      <c r="D1334" s="55">
        <v>0</v>
      </c>
      <c r="E1334" s="91"/>
      <c r="F1334" s="91"/>
      <c r="G1334" s="91"/>
      <c r="H1334" s="91"/>
      <c r="I1334" s="91"/>
      <c r="J1334" s="91"/>
      <c r="K1334" s="53"/>
    </row>
    <row r="1335" spans="2:11" x14ac:dyDescent="0.25">
      <c r="B1335" s="51">
        <v>1971</v>
      </c>
      <c r="C1335" s="118" t="s">
        <v>96</v>
      </c>
      <c r="D1335" s="55">
        <v>0</v>
      </c>
      <c r="E1335" s="55"/>
      <c r="F1335" s="55"/>
      <c r="G1335" s="55"/>
      <c r="H1335" s="55"/>
      <c r="I1335" s="55"/>
      <c r="J1335" s="91"/>
      <c r="K1335" s="53"/>
    </row>
    <row r="1336" spans="2:11" x14ac:dyDescent="0.25">
      <c r="B1336" s="50">
        <v>1971</v>
      </c>
      <c r="C1336" s="121" t="s">
        <v>62</v>
      </c>
      <c r="D1336" s="54">
        <v>0</v>
      </c>
      <c r="E1336" s="54"/>
      <c r="F1336" s="54"/>
      <c r="G1336" s="54"/>
      <c r="H1336" s="54"/>
      <c r="I1336" s="54"/>
      <c r="J1336" s="54"/>
      <c r="K1336" s="54"/>
    </row>
    <row r="1337" spans="2:11" x14ac:dyDescent="0.25">
      <c r="B1337" s="78">
        <v>1972</v>
      </c>
      <c r="C1337" s="120" t="s">
        <v>3</v>
      </c>
      <c r="D1337" s="78">
        <v>22979</v>
      </c>
      <c r="E1337" s="52">
        <v>10945</v>
      </c>
      <c r="F1337" s="52">
        <v>9449</v>
      </c>
      <c r="G1337" s="52">
        <v>217</v>
      </c>
      <c r="H1337" s="52">
        <v>2194</v>
      </c>
      <c r="I1337" s="52">
        <v>174</v>
      </c>
      <c r="J1337" s="52">
        <v>0</v>
      </c>
      <c r="K1337" s="52">
        <v>0</v>
      </c>
    </row>
    <row r="1338" spans="2:11" x14ac:dyDescent="0.25">
      <c r="B1338" s="51">
        <v>1972</v>
      </c>
      <c r="C1338" s="117" t="s">
        <v>87</v>
      </c>
      <c r="D1338" s="55">
        <v>332</v>
      </c>
      <c r="E1338" s="53">
        <v>332</v>
      </c>
      <c r="F1338" s="53">
        <v>0</v>
      </c>
      <c r="G1338" s="53">
        <v>0</v>
      </c>
      <c r="H1338" s="53">
        <v>0</v>
      </c>
      <c r="I1338" s="53">
        <v>0</v>
      </c>
      <c r="J1338" s="55">
        <v>0</v>
      </c>
      <c r="K1338" s="55">
        <v>0</v>
      </c>
    </row>
    <row r="1339" spans="2:11" x14ac:dyDescent="0.25">
      <c r="B1339" s="51">
        <v>1972</v>
      </c>
      <c r="C1339" s="117" t="s">
        <v>54</v>
      </c>
      <c r="D1339" s="55">
        <v>914</v>
      </c>
      <c r="E1339" s="53">
        <v>901</v>
      </c>
      <c r="F1339" s="53">
        <v>13</v>
      </c>
      <c r="G1339" s="53">
        <v>0</v>
      </c>
      <c r="H1339" s="53">
        <v>0</v>
      </c>
      <c r="I1339" s="53">
        <v>0</v>
      </c>
      <c r="J1339" s="55">
        <v>0</v>
      </c>
      <c r="K1339" s="55">
        <v>0</v>
      </c>
    </row>
    <row r="1340" spans="2:11" x14ac:dyDescent="0.25">
      <c r="B1340" s="51">
        <v>1972</v>
      </c>
      <c r="C1340" s="117" t="s">
        <v>88</v>
      </c>
      <c r="D1340" s="55">
        <v>1144</v>
      </c>
      <c r="E1340" s="53">
        <v>1000</v>
      </c>
      <c r="F1340" s="53">
        <v>139</v>
      </c>
      <c r="G1340" s="53">
        <v>0</v>
      </c>
      <c r="H1340" s="53">
        <v>1</v>
      </c>
      <c r="I1340" s="53">
        <v>4</v>
      </c>
      <c r="J1340" s="55">
        <v>0</v>
      </c>
      <c r="K1340" s="55">
        <v>0</v>
      </c>
    </row>
    <row r="1341" spans="2:11" x14ac:dyDescent="0.25">
      <c r="B1341" s="51">
        <v>1972</v>
      </c>
      <c r="C1341" s="117" t="s">
        <v>69</v>
      </c>
      <c r="D1341" s="55">
        <v>879</v>
      </c>
      <c r="E1341" s="53">
        <v>623</v>
      </c>
      <c r="F1341" s="53">
        <v>241</v>
      </c>
      <c r="G1341" s="53">
        <v>4</v>
      </c>
      <c r="H1341" s="53">
        <v>3</v>
      </c>
      <c r="I1341" s="53">
        <v>8</v>
      </c>
      <c r="J1341" s="55">
        <v>0</v>
      </c>
      <c r="K1341" s="55">
        <v>0</v>
      </c>
    </row>
    <row r="1342" spans="2:11" x14ac:dyDescent="0.25">
      <c r="B1342" s="51">
        <v>1972</v>
      </c>
      <c r="C1342" s="117" t="s">
        <v>57</v>
      </c>
      <c r="D1342" s="55">
        <v>919</v>
      </c>
      <c r="E1342" s="53">
        <v>560</v>
      </c>
      <c r="F1342" s="53">
        <v>334</v>
      </c>
      <c r="G1342" s="53">
        <v>7</v>
      </c>
      <c r="H1342" s="53">
        <v>6</v>
      </c>
      <c r="I1342" s="53">
        <v>12</v>
      </c>
      <c r="J1342" s="55">
        <v>0</v>
      </c>
      <c r="K1342" s="55">
        <v>0</v>
      </c>
    </row>
    <row r="1343" spans="2:11" x14ac:dyDescent="0.25">
      <c r="B1343" s="51">
        <v>1972</v>
      </c>
      <c r="C1343" s="117" t="s">
        <v>58</v>
      </c>
      <c r="D1343" s="55">
        <v>947</v>
      </c>
      <c r="E1343" s="53">
        <v>507</v>
      </c>
      <c r="F1343" s="53">
        <v>408</v>
      </c>
      <c r="G1343" s="53">
        <v>7</v>
      </c>
      <c r="H1343" s="53">
        <v>9</v>
      </c>
      <c r="I1343" s="53">
        <v>16</v>
      </c>
      <c r="J1343" s="55">
        <v>0</v>
      </c>
      <c r="K1343" s="55">
        <v>0</v>
      </c>
    </row>
    <row r="1344" spans="2:11" x14ac:dyDescent="0.25">
      <c r="B1344" s="51">
        <v>1972</v>
      </c>
      <c r="C1344" s="117" t="s">
        <v>59</v>
      </c>
      <c r="D1344" s="55">
        <v>1181</v>
      </c>
      <c r="E1344" s="53">
        <v>652</v>
      </c>
      <c r="F1344" s="53">
        <v>483</v>
      </c>
      <c r="G1344" s="53">
        <v>13</v>
      </c>
      <c r="H1344" s="53">
        <v>23</v>
      </c>
      <c r="I1344" s="53">
        <v>10</v>
      </c>
      <c r="J1344" s="55">
        <v>0</v>
      </c>
      <c r="K1344" s="55">
        <v>0</v>
      </c>
    </row>
    <row r="1345" spans="2:11" x14ac:dyDescent="0.25">
      <c r="B1345" s="51">
        <v>1972</v>
      </c>
      <c r="C1345" s="117" t="s">
        <v>60</v>
      </c>
      <c r="D1345" s="55">
        <v>1376</v>
      </c>
      <c r="E1345" s="53">
        <v>618</v>
      </c>
      <c r="F1345" s="53">
        <v>695</v>
      </c>
      <c r="G1345" s="53">
        <v>23</v>
      </c>
      <c r="H1345" s="53">
        <v>23</v>
      </c>
      <c r="I1345" s="53">
        <v>17</v>
      </c>
      <c r="J1345" s="55">
        <v>0</v>
      </c>
      <c r="K1345" s="55">
        <v>0</v>
      </c>
    </row>
    <row r="1346" spans="2:11" x14ac:dyDescent="0.25">
      <c r="B1346" s="51">
        <v>1972</v>
      </c>
      <c r="C1346" s="117" t="s">
        <v>70</v>
      </c>
      <c r="D1346" s="55">
        <v>1812</v>
      </c>
      <c r="E1346" s="53">
        <v>801</v>
      </c>
      <c r="F1346" s="53">
        <v>900</v>
      </c>
      <c r="G1346" s="53">
        <v>34</v>
      </c>
      <c r="H1346" s="53">
        <v>60</v>
      </c>
      <c r="I1346" s="53">
        <v>17</v>
      </c>
      <c r="J1346" s="55">
        <v>0</v>
      </c>
      <c r="K1346" s="55">
        <v>0</v>
      </c>
    </row>
    <row r="1347" spans="2:11" x14ac:dyDescent="0.25">
      <c r="B1347" s="51">
        <v>1972</v>
      </c>
      <c r="C1347" s="117" t="s">
        <v>71</v>
      </c>
      <c r="D1347" s="55">
        <v>2041</v>
      </c>
      <c r="E1347" s="53">
        <v>854</v>
      </c>
      <c r="F1347" s="53">
        <v>1061</v>
      </c>
      <c r="G1347" s="53">
        <v>27</v>
      </c>
      <c r="H1347" s="53">
        <v>82</v>
      </c>
      <c r="I1347" s="53">
        <v>17</v>
      </c>
      <c r="J1347" s="55">
        <v>0</v>
      </c>
      <c r="K1347" s="55">
        <v>0</v>
      </c>
    </row>
    <row r="1348" spans="2:11" x14ac:dyDescent="0.25">
      <c r="B1348" s="51">
        <v>1972</v>
      </c>
      <c r="C1348" s="117" t="s">
        <v>89</v>
      </c>
      <c r="D1348" s="55">
        <v>2598</v>
      </c>
      <c r="E1348" s="53">
        <v>1019</v>
      </c>
      <c r="F1348" s="53">
        <v>1290</v>
      </c>
      <c r="G1348" s="53">
        <v>41</v>
      </c>
      <c r="H1348" s="53">
        <v>224</v>
      </c>
      <c r="I1348" s="53">
        <v>24</v>
      </c>
      <c r="J1348" s="55">
        <v>0</v>
      </c>
      <c r="K1348" s="55">
        <v>0</v>
      </c>
    </row>
    <row r="1349" spans="2:11" x14ac:dyDescent="0.25">
      <c r="B1349" s="51">
        <v>1972</v>
      </c>
      <c r="C1349" s="117" t="s">
        <v>90</v>
      </c>
      <c r="D1349" s="55">
        <v>2171</v>
      </c>
      <c r="E1349" s="53">
        <v>778</v>
      </c>
      <c r="F1349" s="53">
        <v>1102</v>
      </c>
      <c r="G1349" s="53">
        <v>18</v>
      </c>
      <c r="H1349" s="53">
        <v>260</v>
      </c>
      <c r="I1349" s="53">
        <v>13</v>
      </c>
      <c r="J1349" s="55">
        <v>0</v>
      </c>
      <c r="K1349" s="55">
        <v>0</v>
      </c>
    </row>
    <row r="1350" spans="2:11" x14ac:dyDescent="0.25">
      <c r="B1350" s="51">
        <v>1972</v>
      </c>
      <c r="C1350" s="117" t="s">
        <v>91</v>
      </c>
      <c r="D1350" s="55">
        <v>2394</v>
      </c>
      <c r="E1350" s="53">
        <v>839</v>
      </c>
      <c r="F1350" s="53">
        <v>1129</v>
      </c>
      <c r="G1350" s="53">
        <v>25</v>
      </c>
      <c r="H1350" s="53">
        <v>390</v>
      </c>
      <c r="I1350" s="53">
        <v>11</v>
      </c>
      <c r="J1350" s="55">
        <v>0</v>
      </c>
      <c r="K1350" s="55">
        <v>0</v>
      </c>
    </row>
    <row r="1351" spans="2:11" x14ac:dyDescent="0.25">
      <c r="B1351" s="51">
        <v>1972</v>
      </c>
      <c r="C1351" s="117" t="s">
        <v>41</v>
      </c>
      <c r="D1351" s="55">
        <v>1533</v>
      </c>
      <c r="E1351" s="53">
        <v>490</v>
      </c>
      <c r="F1351" s="53">
        <v>678</v>
      </c>
      <c r="G1351" s="53">
        <v>7</v>
      </c>
      <c r="H1351" s="53">
        <v>343</v>
      </c>
      <c r="I1351" s="53">
        <v>15</v>
      </c>
      <c r="J1351" s="55">
        <v>0</v>
      </c>
      <c r="K1351" s="55">
        <v>0</v>
      </c>
    </row>
    <row r="1352" spans="2:11" x14ac:dyDescent="0.25">
      <c r="B1352" s="51">
        <v>1972</v>
      </c>
      <c r="C1352" s="117" t="s">
        <v>92</v>
      </c>
      <c r="D1352" s="55">
        <v>1345</v>
      </c>
      <c r="E1352" s="53">
        <v>498</v>
      </c>
      <c r="F1352" s="53">
        <v>525</v>
      </c>
      <c r="G1352" s="53">
        <v>6</v>
      </c>
      <c r="H1352" s="53">
        <v>310</v>
      </c>
      <c r="I1352" s="53">
        <v>6</v>
      </c>
      <c r="J1352" s="55">
        <v>0</v>
      </c>
      <c r="K1352" s="55">
        <v>0</v>
      </c>
    </row>
    <row r="1353" spans="2:11" x14ac:dyDescent="0.25">
      <c r="B1353" s="51">
        <v>1972</v>
      </c>
      <c r="C1353" s="117" t="s">
        <v>93</v>
      </c>
      <c r="D1353" s="55">
        <v>700</v>
      </c>
      <c r="E1353" s="53">
        <v>222</v>
      </c>
      <c r="F1353" s="53">
        <v>268</v>
      </c>
      <c r="G1353" s="53">
        <v>2</v>
      </c>
      <c r="H1353" s="53">
        <v>206</v>
      </c>
      <c r="I1353" s="53">
        <v>2</v>
      </c>
      <c r="J1353" s="55">
        <v>0</v>
      </c>
      <c r="K1353" s="55">
        <v>0</v>
      </c>
    </row>
    <row r="1354" spans="2:11" x14ac:dyDescent="0.25">
      <c r="B1354" s="51">
        <v>1972</v>
      </c>
      <c r="C1354" s="117" t="s">
        <v>94</v>
      </c>
      <c r="D1354" s="55">
        <v>353</v>
      </c>
      <c r="E1354" s="53">
        <v>104</v>
      </c>
      <c r="F1354" s="53">
        <v>107</v>
      </c>
      <c r="G1354" s="53">
        <v>1</v>
      </c>
      <c r="H1354" s="53">
        <v>139</v>
      </c>
      <c r="I1354" s="53">
        <v>2</v>
      </c>
      <c r="J1354" s="55">
        <v>0</v>
      </c>
      <c r="K1354" s="55">
        <v>0</v>
      </c>
    </row>
    <row r="1355" spans="2:11" x14ac:dyDescent="0.25">
      <c r="B1355" s="51">
        <v>1972</v>
      </c>
      <c r="C1355" s="117" t="s">
        <v>95</v>
      </c>
      <c r="D1355" s="55">
        <v>174</v>
      </c>
      <c r="E1355" s="53">
        <v>74</v>
      </c>
      <c r="F1355" s="53">
        <v>48</v>
      </c>
      <c r="G1355" s="53">
        <v>2</v>
      </c>
      <c r="H1355" s="53">
        <v>50</v>
      </c>
      <c r="I1355" s="53">
        <v>0</v>
      </c>
      <c r="J1355" s="55">
        <v>0</v>
      </c>
      <c r="K1355" s="55">
        <v>0</v>
      </c>
    </row>
    <row r="1356" spans="2:11" x14ac:dyDescent="0.25">
      <c r="B1356" s="51">
        <v>1972</v>
      </c>
      <c r="C1356" s="118" t="s">
        <v>96</v>
      </c>
      <c r="D1356" s="55">
        <v>166</v>
      </c>
      <c r="E1356" s="55">
        <v>73</v>
      </c>
      <c r="F1356" s="55">
        <v>28</v>
      </c>
      <c r="G1356" s="55">
        <v>0</v>
      </c>
      <c r="H1356" s="55">
        <v>65</v>
      </c>
      <c r="I1356" s="55">
        <v>0</v>
      </c>
      <c r="J1356" s="55">
        <v>0</v>
      </c>
      <c r="K1356" s="55">
        <v>0</v>
      </c>
    </row>
    <row r="1357" spans="2:11" x14ac:dyDescent="0.25">
      <c r="B1357" s="50">
        <v>1972</v>
      </c>
      <c r="C1357" s="121" t="s">
        <v>62</v>
      </c>
      <c r="D1357" s="54">
        <v>0</v>
      </c>
      <c r="E1357" s="54">
        <v>0</v>
      </c>
      <c r="F1357" s="54">
        <v>0</v>
      </c>
      <c r="G1357" s="54">
        <v>0</v>
      </c>
      <c r="H1357" s="54">
        <v>0</v>
      </c>
      <c r="I1357" s="54">
        <v>0</v>
      </c>
      <c r="J1357" s="54">
        <v>0</v>
      </c>
      <c r="K1357" s="54">
        <v>0</v>
      </c>
    </row>
    <row r="1358" spans="2:11" x14ac:dyDescent="0.25">
      <c r="B1358" s="78">
        <v>1973</v>
      </c>
      <c r="C1358" s="120" t="s">
        <v>3</v>
      </c>
      <c r="D1358" s="78">
        <v>24923</v>
      </c>
      <c r="E1358" s="52">
        <v>12022</v>
      </c>
      <c r="F1358" s="52">
        <v>10171</v>
      </c>
      <c r="G1358" s="52">
        <v>238</v>
      </c>
      <c r="H1358" s="52">
        <v>2333</v>
      </c>
      <c r="I1358" s="52">
        <v>159</v>
      </c>
      <c r="J1358" s="52">
        <v>0</v>
      </c>
      <c r="K1358" s="52">
        <v>0</v>
      </c>
    </row>
    <row r="1359" spans="2:11" x14ac:dyDescent="0.25">
      <c r="B1359" s="51">
        <v>1973</v>
      </c>
      <c r="C1359" s="117" t="s">
        <v>87</v>
      </c>
      <c r="D1359" s="55">
        <v>392</v>
      </c>
      <c r="E1359" s="53">
        <v>392</v>
      </c>
      <c r="F1359" s="53">
        <v>0</v>
      </c>
      <c r="G1359" s="53">
        <v>0</v>
      </c>
      <c r="H1359" s="53">
        <v>0</v>
      </c>
      <c r="I1359" s="53">
        <v>0</v>
      </c>
      <c r="J1359" s="55">
        <v>0</v>
      </c>
      <c r="K1359" s="55">
        <v>0</v>
      </c>
    </row>
    <row r="1360" spans="2:11" x14ac:dyDescent="0.25">
      <c r="B1360" s="51">
        <v>1973</v>
      </c>
      <c r="C1360" s="117" t="s">
        <v>54</v>
      </c>
      <c r="D1360" s="55">
        <v>1022</v>
      </c>
      <c r="E1360" s="53">
        <v>1006</v>
      </c>
      <c r="F1360" s="53">
        <v>15</v>
      </c>
      <c r="G1360" s="53">
        <v>0</v>
      </c>
      <c r="H1360" s="53">
        <v>0</v>
      </c>
      <c r="I1360" s="53">
        <v>1</v>
      </c>
      <c r="J1360" s="55">
        <v>0</v>
      </c>
      <c r="K1360" s="55">
        <v>0</v>
      </c>
    </row>
    <row r="1361" spans="2:11" x14ac:dyDescent="0.25">
      <c r="B1361" s="51">
        <v>1973</v>
      </c>
      <c r="C1361" s="117" t="s">
        <v>88</v>
      </c>
      <c r="D1361" s="55">
        <v>1283</v>
      </c>
      <c r="E1361" s="53">
        <v>1109</v>
      </c>
      <c r="F1361" s="53">
        <v>167</v>
      </c>
      <c r="G1361" s="53">
        <v>0</v>
      </c>
      <c r="H1361" s="53">
        <v>1</v>
      </c>
      <c r="I1361" s="53">
        <v>6</v>
      </c>
      <c r="J1361" s="55">
        <v>0</v>
      </c>
      <c r="K1361" s="55">
        <v>0</v>
      </c>
    </row>
    <row r="1362" spans="2:11" x14ac:dyDescent="0.25">
      <c r="B1362" s="51">
        <v>1973</v>
      </c>
      <c r="C1362" s="117" t="s">
        <v>69</v>
      </c>
      <c r="D1362" s="55">
        <v>1004</v>
      </c>
      <c r="E1362" s="53">
        <v>700</v>
      </c>
      <c r="F1362" s="53">
        <v>297</v>
      </c>
      <c r="G1362" s="53">
        <v>3</v>
      </c>
      <c r="H1362" s="53">
        <v>1</v>
      </c>
      <c r="I1362" s="53">
        <v>3</v>
      </c>
      <c r="J1362" s="55">
        <v>0</v>
      </c>
      <c r="K1362" s="55">
        <v>0</v>
      </c>
    </row>
    <row r="1363" spans="2:11" x14ac:dyDescent="0.25">
      <c r="B1363" s="51">
        <v>1973</v>
      </c>
      <c r="C1363" s="117" t="s">
        <v>57</v>
      </c>
      <c r="D1363" s="55">
        <v>879</v>
      </c>
      <c r="E1363" s="53">
        <v>526</v>
      </c>
      <c r="F1363" s="53">
        <v>328</v>
      </c>
      <c r="G1363" s="53">
        <v>9</v>
      </c>
      <c r="H1363" s="53">
        <v>9</v>
      </c>
      <c r="I1363" s="53">
        <v>7</v>
      </c>
      <c r="J1363" s="55">
        <v>0</v>
      </c>
      <c r="K1363" s="55">
        <v>0</v>
      </c>
    </row>
    <row r="1364" spans="2:11" x14ac:dyDescent="0.25">
      <c r="B1364" s="51">
        <v>1973</v>
      </c>
      <c r="C1364" s="117" t="s">
        <v>58</v>
      </c>
      <c r="D1364" s="55">
        <v>1015</v>
      </c>
      <c r="E1364" s="53">
        <v>605</v>
      </c>
      <c r="F1364" s="53">
        <v>376</v>
      </c>
      <c r="G1364" s="53">
        <v>17</v>
      </c>
      <c r="H1364" s="53">
        <v>5</v>
      </c>
      <c r="I1364" s="53">
        <v>12</v>
      </c>
      <c r="J1364" s="55">
        <v>0</v>
      </c>
      <c r="K1364" s="55">
        <v>0</v>
      </c>
    </row>
    <row r="1365" spans="2:11" x14ac:dyDescent="0.25">
      <c r="B1365" s="51">
        <v>1973</v>
      </c>
      <c r="C1365" s="117" t="s">
        <v>59</v>
      </c>
      <c r="D1365" s="55">
        <v>1250</v>
      </c>
      <c r="E1365" s="53">
        <v>673</v>
      </c>
      <c r="F1365" s="53">
        <v>530</v>
      </c>
      <c r="G1365" s="53">
        <v>16</v>
      </c>
      <c r="H1365" s="53">
        <v>14</v>
      </c>
      <c r="I1365" s="53">
        <v>17</v>
      </c>
      <c r="J1365" s="55">
        <v>0</v>
      </c>
      <c r="K1365" s="55">
        <v>0</v>
      </c>
    </row>
    <row r="1366" spans="2:11" x14ac:dyDescent="0.25">
      <c r="B1366" s="51">
        <v>1973</v>
      </c>
      <c r="C1366" s="117" t="s">
        <v>60</v>
      </c>
      <c r="D1366" s="55">
        <v>1516</v>
      </c>
      <c r="E1366" s="53">
        <v>737</v>
      </c>
      <c r="F1366" s="53">
        <v>708</v>
      </c>
      <c r="G1366" s="53">
        <v>17</v>
      </c>
      <c r="H1366" s="53">
        <v>41</v>
      </c>
      <c r="I1366" s="53">
        <v>13</v>
      </c>
      <c r="J1366" s="55">
        <v>0</v>
      </c>
      <c r="K1366" s="55">
        <v>0</v>
      </c>
    </row>
    <row r="1367" spans="2:11" x14ac:dyDescent="0.25">
      <c r="B1367" s="51">
        <v>1973</v>
      </c>
      <c r="C1367" s="117" t="s">
        <v>70</v>
      </c>
      <c r="D1367" s="55">
        <v>1791</v>
      </c>
      <c r="E1367" s="53">
        <v>822</v>
      </c>
      <c r="F1367" s="53">
        <v>888</v>
      </c>
      <c r="G1367" s="53">
        <v>20</v>
      </c>
      <c r="H1367" s="53">
        <v>52</v>
      </c>
      <c r="I1367" s="53">
        <v>9</v>
      </c>
      <c r="J1367" s="55">
        <v>0</v>
      </c>
      <c r="K1367" s="55">
        <v>0</v>
      </c>
    </row>
    <row r="1368" spans="2:11" x14ac:dyDescent="0.25">
      <c r="B1368" s="51">
        <v>1973</v>
      </c>
      <c r="C1368" s="117" t="s">
        <v>71</v>
      </c>
      <c r="D1368" s="55">
        <v>2147</v>
      </c>
      <c r="E1368" s="53">
        <v>855</v>
      </c>
      <c r="F1368" s="53">
        <v>1143</v>
      </c>
      <c r="G1368" s="53">
        <v>37</v>
      </c>
      <c r="H1368" s="53">
        <v>94</v>
      </c>
      <c r="I1368" s="53">
        <v>18</v>
      </c>
      <c r="J1368" s="55">
        <v>0</v>
      </c>
      <c r="K1368" s="55">
        <v>0</v>
      </c>
    </row>
    <row r="1369" spans="2:11" x14ac:dyDescent="0.25">
      <c r="B1369" s="51">
        <v>1973</v>
      </c>
      <c r="C1369" s="117" t="s">
        <v>89</v>
      </c>
      <c r="D1369" s="55">
        <v>2820</v>
      </c>
      <c r="E1369" s="53">
        <v>1109</v>
      </c>
      <c r="F1369" s="53">
        <v>1423</v>
      </c>
      <c r="G1369" s="53">
        <v>50</v>
      </c>
      <c r="H1369" s="53">
        <v>218</v>
      </c>
      <c r="I1369" s="53">
        <v>20</v>
      </c>
      <c r="J1369" s="55">
        <v>0</v>
      </c>
      <c r="K1369" s="55">
        <v>0</v>
      </c>
    </row>
    <row r="1370" spans="2:11" x14ac:dyDescent="0.25">
      <c r="B1370" s="51">
        <v>1973</v>
      </c>
      <c r="C1370" s="117" t="s">
        <v>90</v>
      </c>
      <c r="D1370" s="55">
        <v>2389</v>
      </c>
      <c r="E1370" s="53">
        <v>885</v>
      </c>
      <c r="F1370" s="53">
        <v>1203</v>
      </c>
      <c r="G1370" s="53">
        <v>31</v>
      </c>
      <c r="H1370" s="53">
        <v>263</v>
      </c>
      <c r="I1370" s="53">
        <v>7</v>
      </c>
      <c r="J1370" s="55">
        <v>0</v>
      </c>
      <c r="K1370" s="55">
        <v>0</v>
      </c>
    </row>
    <row r="1371" spans="2:11" x14ac:dyDescent="0.25">
      <c r="B1371" s="51">
        <v>1973</v>
      </c>
      <c r="C1371" s="117" t="s">
        <v>91</v>
      </c>
      <c r="D1371" s="55">
        <v>2597</v>
      </c>
      <c r="E1371" s="53">
        <v>988</v>
      </c>
      <c r="F1371" s="53">
        <v>1217</v>
      </c>
      <c r="G1371" s="53">
        <v>15</v>
      </c>
      <c r="H1371" s="53">
        <v>359</v>
      </c>
      <c r="I1371" s="53">
        <v>18</v>
      </c>
      <c r="J1371" s="55">
        <v>0</v>
      </c>
      <c r="K1371" s="55">
        <v>0</v>
      </c>
    </row>
    <row r="1372" spans="2:11" x14ac:dyDescent="0.25">
      <c r="B1372" s="51">
        <v>1973</v>
      </c>
      <c r="C1372" s="117" t="s">
        <v>41</v>
      </c>
      <c r="D1372" s="55">
        <v>1670</v>
      </c>
      <c r="E1372" s="53">
        <v>509</v>
      </c>
      <c r="F1372" s="53">
        <v>801</v>
      </c>
      <c r="G1372" s="53">
        <v>10</v>
      </c>
      <c r="H1372" s="53">
        <v>338</v>
      </c>
      <c r="I1372" s="53">
        <v>12</v>
      </c>
      <c r="J1372" s="55">
        <v>0</v>
      </c>
      <c r="K1372" s="55">
        <v>0</v>
      </c>
    </row>
    <row r="1373" spans="2:11" x14ac:dyDescent="0.25">
      <c r="B1373" s="51">
        <v>1973</v>
      </c>
      <c r="C1373" s="117" t="s">
        <v>92</v>
      </c>
      <c r="D1373" s="55">
        <v>1508</v>
      </c>
      <c r="E1373" s="53">
        <v>550</v>
      </c>
      <c r="F1373" s="53">
        <v>578</v>
      </c>
      <c r="G1373" s="53">
        <v>7</v>
      </c>
      <c r="H1373" s="53">
        <v>369</v>
      </c>
      <c r="I1373" s="53">
        <v>4</v>
      </c>
      <c r="J1373" s="55">
        <v>0</v>
      </c>
      <c r="K1373" s="55">
        <v>0</v>
      </c>
    </row>
    <row r="1374" spans="2:11" x14ac:dyDescent="0.25">
      <c r="B1374" s="51">
        <v>1973</v>
      </c>
      <c r="C1374" s="117" t="s">
        <v>93</v>
      </c>
      <c r="D1374" s="55">
        <v>790</v>
      </c>
      <c r="E1374" s="53">
        <v>245</v>
      </c>
      <c r="F1374" s="53">
        <v>276</v>
      </c>
      <c r="G1374" s="53">
        <v>5</v>
      </c>
      <c r="H1374" s="53">
        <v>256</v>
      </c>
      <c r="I1374" s="53">
        <v>8</v>
      </c>
      <c r="J1374" s="55">
        <v>0</v>
      </c>
      <c r="K1374" s="55">
        <v>0</v>
      </c>
    </row>
    <row r="1375" spans="2:11" x14ac:dyDescent="0.25">
      <c r="B1375" s="51">
        <v>1973</v>
      </c>
      <c r="C1375" s="117" t="s">
        <v>94</v>
      </c>
      <c r="D1375" s="55">
        <v>448</v>
      </c>
      <c r="E1375" s="53">
        <v>162</v>
      </c>
      <c r="F1375" s="53">
        <v>131</v>
      </c>
      <c r="G1375" s="53">
        <v>0</v>
      </c>
      <c r="H1375" s="53">
        <v>153</v>
      </c>
      <c r="I1375" s="53">
        <v>2</v>
      </c>
      <c r="J1375" s="55">
        <v>0</v>
      </c>
      <c r="K1375" s="55">
        <v>0</v>
      </c>
    </row>
    <row r="1376" spans="2:11" x14ac:dyDescent="0.25">
      <c r="B1376" s="51">
        <v>1973</v>
      </c>
      <c r="C1376" s="117" t="s">
        <v>95</v>
      </c>
      <c r="D1376" s="55">
        <v>209</v>
      </c>
      <c r="E1376" s="53">
        <v>76</v>
      </c>
      <c r="F1376" s="53">
        <v>50</v>
      </c>
      <c r="G1376" s="53">
        <v>1</v>
      </c>
      <c r="H1376" s="53">
        <v>81</v>
      </c>
      <c r="I1376" s="53">
        <v>1</v>
      </c>
      <c r="J1376" s="55">
        <v>0</v>
      </c>
      <c r="K1376" s="55">
        <v>0</v>
      </c>
    </row>
    <row r="1377" spans="2:11" x14ac:dyDescent="0.25">
      <c r="B1377" s="51">
        <v>1973</v>
      </c>
      <c r="C1377" s="118" t="s">
        <v>96</v>
      </c>
      <c r="D1377" s="55">
        <v>193</v>
      </c>
      <c r="E1377" s="53">
        <v>73</v>
      </c>
      <c r="F1377" s="53">
        <v>40</v>
      </c>
      <c r="G1377" s="53">
        <v>0</v>
      </c>
      <c r="H1377" s="53">
        <v>79</v>
      </c>
      <c r="I1377" s="53">
        <v>1</v>
      </c>
      <c r="J1377" s="55">
        <v>0</v>
      </c>
      <c r="K1377" s="55">
        <v>0</v>
      </c>
    </row>
    <row r="1378" spans="2:11" x14ac:dyDescent="0.25">
      <c r="B1378" s="50">
        <v>1973</v>
      </c>
      <c r="C1378" s="121" t="s">
        <v>62</v>
      </c>
      <c r="D1378" s="54">
        <v>0</v>
      </c>
      <c r="E1378" s="53">
        <v>0</v>
      </c>
      <c r="F1378" s="53">
        <v>0</v>
      </c>
      <c r="G1378" s="53">
        <v>0</v>
      </c>
      <c r="H1378" s="53">
        <v>0</v>
      </c>
      <c r="I1378" s="53">
        <v>0</v>
      </c>
      <c r="J1378" s="54">
        <v>0</v>
      </c>
      <c r="K1378" s="54">
        <v>0</v>
      </c>
    </row>
    <row r="1379" spans="2:11" x14ac:dyDescent="0.25">
      <c r="B1379" s="78">
        <v>1974</v>
      </c>
      <c r="C1379" s="120" t="s">
        <v>3</v>
      </c>
      <c r="D1379" s="78">
        <v>25512</v>
      </c>
      <c r="E1379" s="78">
        <v>12409</v>
      </c>
      <c r="F1379" s="78">
        <v>10340</v>
      </c>
      <c r="G1379" s="78">
        <v>237</v>
      </c>
      <c r="H1379" s="78">
        <v>2364</v>
      </c>
      <c r="I1379" s="78">
        <v>162</v>
      </c>
      <c r="J1379" s="78">
        <v>0</v>
      </c>
      <c r="K1379" s="78">
        <v>0</v>
      </c>
    </row>
    <row r="1380" spans="2:11" x14ac:dyDescent="0.25">
      <c r="B1380" s="51">
        <v>1974</v>
      </c>
      <c r="C1380" s="117" t="s">
        <v>87</v>
      </c>
      <c r="D1380" s="55">
        <v>350</v>
      </c>
      <c r="E1380" s="53">
        <v>350</v>
      </c>
      <c r="F1380" s="53">
        <v>0</v>
      </c>
      <c r="G1380" s="53">
        <v>0</v>
      </c>
      <c r="H1380" s="53">
        <v>0</v>
      </c>
      <c r="I1380" s="53">
        <v>0</v>
      </c>
      <c r="J1380" s="53">
        <v>0</v>
      </c>
      <c r="K1380" s="53">
        <v>0</v>
      </c>
    </row>
    <row r="1381" spans="2:11" x14ac:dyDescent="0.25">
      <c r="B1381" s="51">
        <v>1974</v>
      </c>
      <c r="C1381" s="117" t="s">
        <v>54</v>
      </c>
      <c r="D1381" s="55">
        <v>1056</v>
      </c>
      <c r="E1381" s="53">
        <v>1040</v>
      </c>
      <c r="F1381" s="53">
        <v>12</v>
      </c>
      <c r="G1381" s="53">
        <v>0</v>
      </c>
      <c r="H1381" s="53">
        <v>2</v>
      </c>
      <c r="I1381" s="53">
        <v>2</v>
      </c>
      <c r="J1381" s="53">
        <v>0</v>
      </c>
      <c r="K1381" s="53">
        <v>0</v>
      </c>
    </row>
    <row r="1382" spans="2:11" x14ac:dyDescent="0.25">
      <c r="B1382" s="51">
        <v>1974</v>
      </c>
      <c r="C1382" s="117" t="s">
        <v>88</v>
      </c>
      <c r="D1382" s="55">
        <v>1343</v>
      </c>
      <c r="E1382" s="53">
        <v>1137</v>
      </c>
      <c r="F1382" s="53">
        <v>200</v>
      </c>
      <c r="G1382" s="53">
        <v>1</v>
      </c>
      <c r="H1382" s="53">
        <v>1</v>
      </c>
      <c r="I1382" s="53">
        <v>4</v>
      </c>
      <c r="J1382" s="53">
        <v>0</v>
      </c>
      <c r="K1382" s="53">
        <v>0</v>
      </c>
    </row>
    <row r="1383" spans="2:11" x14ac:dyDescent="0.25">
      <c r="B1383" s="51">
        <v>1974</v>
      </c>
      <c r="C1383" s="117" t="s">
        <v>69</v>
      </c>
      <c r="D1383" s="55">
        <v>1086</v>
      </c>
      <c r="E1383" s="53">
        <v>786</v>
      </c>
      <c r="F1383" s="53">
        <v>282</v>
      </c>
      <c r="G1383" s="53">
        <v>6</v>
      </c>
      <c r="H1383" s="53">
        <v>2</v>
      </c>
      <c r="I1383" s="53">
        <v>10</v>
      </c>
      <c r="J1383" s="53">
        <v>0</v>
      </c>
      <c r="K1383" s="53">
        <v>0</v>
      </c>
    </row>
    <row r="1384" spans="2:11" x14ac:dyDescent="0.25">
      <c r="B1384" s="51">
        <v>1974</v>
      </c>
      <c r="C1384" s="117" t="s">
        <v>57</v>
      </c>
      <c r="D1384" s="55">
        <v>1017</v>
      </c>
      <c r="E1384" s="53">
        <v>612</v>
      </c>
      <c r="F1384" s="53">
        <v>386</v>
      </c>
      <c r="G1384" s="53">
        <v>7</v>
      </c>
      <c r="H1384" s="53">
        <v>4</v>
      </c>
      <c r="I1384" s="53">
        <v>8</v>
      </c>
      <c r="J1384" s="53">
        <v>0</v>
      </c>
      <c r="K1384" s="53">
        <v>0</v>
      </c>
    </row>
    <row r="1385" spans="2:11" x14ac:dyDescent="0.25">
      <c r="B1385" s="51">
        <v>1974</v>
      </c>
      <c r="C1385" s="117" t="s">
        <v>58</v>
      </c>
      <c r="D1385" s="55">
        <v>997</v>
      </c>
      <c r="E1385" s="53">
        <v>578</v>
      </c>
      <c r="F1385" s="53">
        <v>393</v>
      </c>
      <c r="G1385" s="53">
        <v>9</v>
      </c>
      <c r="H1385" s="53">
        <v>9</v>
      </c>
      <c r="I1385" s="53">
        <v>8</v>
      </c>
      <c r="J1385" s="53">
        <v>0</v>
      </c>
      <c r="K1385" s="53">
        <v>0</v>
      </c>
    </row>
    <row r="1386" spans="2:11" x14ac:dyDescent="0.25">
      <c r="B1386" s="51">
        <v>1974</v>
      </c>
      <c r="C1386" s="117" t="s">
        <v>59</v>
      </c>
      <c r="D1386" s="55">
        <v>1310</v>
      </c>
      <c r="E1386" s="53">
        <v>695</v>
      </c>
      <c r="F1386" s="53">
        <v>577</v>
      </c>
      <c r="G1386" s="53">
        <v>16</v>
      </c>
      <c r="H1386" s="53">
        <v>12</v>
      </c>
      <c r="I1386" s="53">
        <v>10</v>
      </c>
      <c r="J1386" s="53">
        <v>0</v>
      </c>
      <c r="K1386" s="53">
        <v>0</v>
      </c>
    </row>
    <row r="1387" spans="2:11" x14ac:dyDescent="0.25">
      <c r="B1387" s="51">
        <v>1974</v>
      </c>
      <c r="C1387" s="117" t="s">
        <v>60</v>
      </c>
      <c r="D1387" s="55">
        <v>1481</v>
      </c>
      <c r="E1387" s="53">
        <v>724</v>
      </c>
      <c r="F1387" s="53">
        <v>694</v>
      </c>
      <c r="G1387" s="53">
        <v>23</v>
      </c>
      <c r="H1387" s="53">
        <v>27</v>
      </c>
      <c r="I1387" s="53">
        <v>13</v>
      </c>
      <c r="J1387" s="53">
        <v>0</v>
      </c>
      <c r="K1387" s="53">
        <v>0</v>
      </c>
    </row>
    <row r="1388" spans="2:11" x14ac:dyDescent="0.25">
      <c r="B1388" s="51">
        <v>1974</v>
      </c>
      <c r="C1388" s="117" t="s">
        <v>70</v>
      </c>
      <c r="D1388" s="55">
        <v>1864</v>
      </c>
      <c r="E1388" s="53">
        <v>825</v>
      </c>
      <c r="F1388" s="53">
        <v>935</v>
      </c>
      <c r="G1388" s="53">
        <v>28</v>
      </c>
      <c r="H1388" s="53">
        <v>56</v>
      </c>
      <c r="I1388" s="53">
        <v>20</v>
      </c>
      <c r="J1388" s="53">
        <v>0</v>
      </c>
      <c r="K1388" s="53">
        <v>0</v>
      </c>
    </row>
    <row r="1389" spans="2:11" x14ac:dyDescent="0.25">
      <c r="B1389" s="51">
        <v>1974</v>
      </c>
      <c r="C1389" s="117" t="s">
        <v>71</v>
      </c>
      <c r="D1389" s="55">
        <v>2194</v>
      </c>
      <c r="E1389" s="53">
        <v>947</v>
      </c>
      <c r="F1389" s="53">
        <v>1105</v>
      </c>
      <c r="G1389" s="53">
        <v>24</v>
      </c>
      <c r="H1389" s="53">
        <v>101</v>
      </c>
      <c r="I1389" s="53">
        <v>17</v>
      </c>
      <c r="J1389" s="53">
        <v>0</v>
      </c>
      <c r="K1389" s="53">
        <v>0</v>
      </c>
    </row>
    <row r="1390" spans="2:11" x14ac:dyDescent="0.25">
      <c r="B1390" s="51">
        <v>1974</v>
      </c>
      <c r="C1390" s="117" t="s">
        <v>89</v>
      </c>
      <c r="D1390" s="55">
        <v>2845</v>
      </c>
      <c r="E1390" s="53">
        <v>1173</v>
      </c>
      <c r="F1390" s="53">
        <v>1392</v>
      </c>
      <c r="G1390" s="53">
        <v>41</v>
      </c>
      <c r="H1390" s="53">
        <v>223</v>
      </c>
      <c r="I1390" s="53">
        <v>16</v>
      </c>
      <c r="J1390" s="53">
        <v>0</v>
      </c>
      <c r="K1390" s="53">
        <v>0</v>
      </c>
    </row>
    <row r="1391" spans="2:11" x14ac:dyDescent="0.25">
      <c r="B1391" s="51">
        <v>1974</v>
      </c>
      <c r="C1391" s="117" t="s">
        <v>90</v>
      </c>
      <c r="D1391" s="55">
        <v>2460</v>
      </c>
      <c r="E1391" s="53">
        <v>887</v>
      </c>
      <c r="F1391" s="53">
        <v>1245</v>
      </c>
      <c r="G1391" s="53">
        <v>31</v>
      </c>
      <c r="H1391" s="53">
        <v>284</v>
      </c>
      <c r="I1391" s="53">
        <v>13</v>
      </c>
      <c r="J1391" s="53">
        <v>0</v>
      </c>
      <c r="K1391" s="53">
        <v>0</v>
      </c>
    </row>
    <row r="1392" spans="2:11" x14ac:dyDescent="0.25">
      <c r="B1392" s="51">
        <v>1974</v>
      </c>
      <c r="C1392" s="117" t="s">
        <v>91</v>
      </c>
      <c r="D1392" s="55">
        <v>2736</v>
      </c>
      <c r="E1392" s="53">
        <v>1020</v>
      </c>
      <c r="F1392" s="53">
        <v>1274</v>
      </c>
      <c r="G1392" s="53">
        <v>23</v>
      </c>
      <c r="H1392" s="53">
        <v>409</v>
      </c>
      <c r="I1392" s="53">
        <v>10</v>
      </c>
      <c r="J1392" s="53">
        <v>0</v>
      </c>
      <c r="K1392" s="53">
        <v>0</v>
      </c>
    </row>
    <row r="1393" spans="2:11" x14ac:dyDescent="0.25">
      <c r="B1393" s="51">
        <v>1974</v>
      </c>
      <c r="C1393" s="117" t="s">
        <v>41</v>
      </c>
      <c r="D1393" s="55">
        <v>1613</v>
      </c>
      <c r="E1393" s="53">
        <v>548</v>
      </c>
      <c r="F1393" s="53">
        <v>728</v>
      </c>
      <c r="G1393" s="53">
        <v>15</v>
      </c>
      <c r="H1393" s="53">
        <v>312</v>
      </c>
      <c r="I1393" s="53">
        <v>10</v>
      </c>
      <c r="J1393" s="53">
        <v>0</v>
      </c>
      <c r="K1393" s="53">
        <v>0</v>
      </c>
    </row>
    <row r="1394" spans="2:11" x14ac:dyDescent="0.25">
      <c r="B1394" s="51">
        <v>1974</v>
      </c>
      <c r="C1394" s="117" t="s">
        <v>92</v>
      </c>
      <c r="D1394" s="55">
        <v>1532</v>
      </c>
      <c r="E1394" s="53">
        <v>550</v>
      </c>
      <c r="F1394" s="53">
        <v>583</v>
      </c>
      <c r="G1394" s="53">
        <v>9</v>
      </c>
      <c r="H1394" s="53">
        <v>381</v>
      </c>
      <c r="I1394" s="53">
        <v>9</v>
      </c>
      <c r="J1394" s="53">
        <v>0</v>
      </c>
      <c r="K1394" s="53">
        <v>0</v>
      </c>
    </row>
    <row r="1395" spans="2:11" x14ac:dyDescent="0.25">
      <c r="B1395" s="51">
        <v>1974</v>
      </c>
      <c r="C1395" s="117" t="s">
        <v>93</v>
      </c>
      <c r="D1395" s="55">
        <v>798</v>
      </c>
      <c r="E1395" s="53">
        <v>252</v>
      </c>
      <c r="F1395" s="53">
        <v>296</v>
      </c>
      <c r="G1395" s="53">
        <v>2</v>
      </c>
      <c r="H1395" s="53">
        <v>243</v>
      </c>
      <c r="I1395" s="53">
        <v>5</v>
      </c>
      <c r="J1395" s="53">
        <v>0</v>
      </c>
      <c r="K1395" s="53">
        <v>0</v>
      </c>
    </row>
    <row r="1396" spans="2:11" x14ac:dyDescent="0.25">
      <c r="B1396" s="51">
        <v>1974</v>
      </c>
      <c r="C1396" s="117" t="s">
        <v>94</v>
      </c>
      <c r="D1396" s="55">
        <v>464</v>
      </c>
      <c r="E1396" s="53">
        <v>147</v>
      </c>
      <c r="F1396" s="53">
        <v>140</v>
      </c>
      <c r="G1396" s="53">
        <v>1</v>
      </c>
      <c r="H1396" s="53">
        <v>172</v>
      </c>
      <c r="I1396" s="53">
        <v>4</v>
      </c>
      <c r="J1396" s="53">
        <v>0</v>
      </c>
      <c r="K1396" s="53">
        <v>0</v>
      </c>
    </row>
    <row r="1397" spans="2:11" x14ac:dyDescent="0.25">
      <c r="B1397" s="51">
        <v>1974</v>
      </c>
      <c r="C1397" s="117" t="s">
        <v>95</v>
      </c>
      <c r="D1397" s="55">
        <v>200</v>
      </c>
      <c r="E1397" s="53">
        <v>63</v>
      </c>
      <c r="F1397" s="53">
        <v>61</v>
      </c>
      <c r="G1397" s="53">
        <v>1</v>
      </c>
      <c r="H1397" s="53">
        <v>73</v>
      </c>
      <c r="I1397" s="53">
        <v>2</v>
      </c>
      <c r="J1397" s="53">
        <v>0</v>
      </c>
      <c r="K1397" s="53">
        <v>0</v>
      </c>
    </row>
    <row r="1398" spans="2:11" x14ac:dyDescent="0.25">
      <c r="B1398" s="51">
        <v>1974</v>
      </c>
      <c r="C1398" s="118" t="s">
        <v>96</v>
      </c>
      <c r="D1398" s="55">
        <v>164</v>
      </c>
      <c r="E1398" s="55">
        <v>74</v>
      </c>
      <c r="F1398" s="55">
        <v>36</v>
      </c>
      <c r="G1398" s="55">
        <v>0</v>
      </c>
      <c r="H1398" s="55">
        <v>53</v>
      </c>
      <c r="I1398" s="55">
        <v>1</v>
      </c>
      <c r="J1398" s="53">
        <v>0</v>
      </c>
      <c r="K1398" s="53">
        <v>0</v>
      </c>
    </row>
    <row r="1399" spans="2:11" x14ac:dyDescent="0.25">
      <c r="B1399" s="50">
        <v>1974</v>
      </c>
      <c r="C1399" s="121" t="s">
        <v>62</v>
      </c>
      <c r="D1399" s="54">
        <v>2</v>
      </c>
      <c r="E1399" s="54">
        <v>1</v>
      </c>
      <c r="F1399" s="54">
        <v>1</v>
      </c>
      <c r="G1399" s="54">
        <v>0</v>
      </c>
      <c r="H1399" s="54">
        <v>0</v>
      </c>
      <c r="I1399" s="54">
        <v>0</v>
      </c>
      <c r="J1399" s="54">
        <v>0</v>
      </c>
      <c r="K1399" s="54">
        <v>0</v>
      </c>
    </row>
    <row r="1400" spans="2:11" x14ac:dyDescent="0.25">
      <c r="B1400" s="78">
        <v>1975</v>
      </c>
      <c r="C1400" s="120" t="s">
        <v>3</v>
      </c>
      <c r="D1400" s="78">
        <v>26349</v>
      </c>
      <c r="E1400" s="52">
        <v>12709</v>
      </c>
      <c r="F1400" s="52">
        <v>10734</v>
      </c>
      <c r="G1400" s="52">
        <v>296</v>
      </c>
      <c r="H1400" s="52">
        <v>2471</v>
      </c>
      <c r="I1400" s="52">
        <v>139</v>
      </c>
      <c r="J1400" s="52">
        <v>0</v>
      </c>
      <c r="K1400" s="52">
        <v>0</v>
      </c>
    </row>
    <row r="1401" spans="2:11" x14ac:dyDescent="0.25">
      <c r="B1401" s="51">
        <v>1975</v>
      </c>
      <c r="C1401" s="117" t="s">
        <v>87</v>
      </c>
      <c r="D1401" s="55">
        <v>391</v>
      </c>
      <c r="E1401" s="53">
        <v>390</v>
      </c>
      <c r="F1401" s="53">
        <v>1</v>
      </c>
      <c r="G1401" s="53">
        <v>0</v>
      </c>
      <c r="H1401" s="53">
        <v>0</v>
      </c>
      <c r="I1401" s="53">
        <v>0</v>
      </c>
      <c r="J1401" s="53">
        <v>0</v>
      </c>
      <c r="K1401" s="53">
        <v>0</v>
      </c>
    </row>
    <row r="1402" spans="2:11" x14ac:dyDescent="0.25">
      <c r="B1402" s="51">
        <v>1975</v>
      </c>
      <c r="C1402" s="117" t="s">
        <v>54</v>
      </c>
      <c r="D1402" s="55">
        <v>1062</v>
      </c>
      <c r="E1402" s="53">
        <v>1039</v>
      </c>
      <c r="F1402" s="53">
        <v>23</v>
      </c>
      <c r="G1402" s="53">
        <v>0</v>
      </c>
      <c r="H1402" s="53">
        <v>0</v>
      </c>
      <c r="I1402" s="53">
        <v>0</v>
      </c>
      <c r="J1402" s="53">
        <v>0</v>
      </c>
      <c r="K1402" s="53">
        <v>0</v>
      </c>
    </row>
    <row r="1403" spans="2:11" x14ac:dyDescent="0.25">
      <c r="B1403" s="51">
        <v>1975</v>
      </c>
      <c r="C1403" s="117" t="s">
        <v>88</v>
      </c>
      <c r="D1403" s="55">
        <v>1399</v>
      </c>
      <c r="E1403" s="53">
        <v>1198</v>
      </c>
      <c r="F1403" s="53">
        <v>196</v>
      </c>
      <c r="G1403" s="53">
        <v>3</v>
      </c>
      <c r="H1403" s="53">
        <v>0</v>
      </c>
      <c r="I1403" s="53">
        <v>2</v>
      </c>
      <c r="J1403" s="53">
        <v>0</v>
      </c>
      <c r="K1403" s="53">
        <v>0</v>
      </c>
    </row>
    <row r="1404" spans="2:11" x14ac:dyDescent="0.25">
      <c r="B1404" s="51">
        <v>1975</v>
      </c>
      <c r="C1404" s="117" t="s">
        <v>69</v>
      </c>
      <c r="D1404" s="55">
        <v>1128</v>
      </c>
      <c r="E1404" s="53">
        <v>778</v>
      </c>
      <c r="F1404" s="53">
        <v>333</v>
      </c>
      <c r="G1404" s="53">
        <v>5</v>
      </c>
      <c r="H1404" s="53">
        <v>7</v>
      </c>
      <c r="I1404" s="53">
        <v>5</v>
      </c>
      <c r="J1404" s="53">
        <v>0</v>
      </c>
      <c r="K1404" s="53">
        <v>0</v>
      </c>
    </row>
    <row r="1405" spans="2:11" x14ac:dyDescent="0.25">
      <c r="B1405" s="51">
        <v>1975</v>
      </c>
      <c r="C1405" s="117" t="s">
        <v>57</v>
      </c>
      <c r="D1405" s="55">
        <v>1019</v>
      </c>
      <c r="E1405" s="53">
        <v>590</v>
      </c>
      <c r="F1405" s="53">
        <v>410</v>
      </c>
      <c r="G1405" s="53">
        <v>7</v>
      </c>
      <c r="H1405" s="53">
        <v>8</v>
      </c>
      <c r="I1405" s="53">
        <v>4</v>
      </c>
      <c r="J1405" s="53">
        <v>0</v>
      </c>
      <c r="K1405" s="53">
        <v>0</v>
      </c>
    </row>
    <row r="1406" spans="2:11" x14ac:dyDescent="0.25">
      <c r="B1406" s="51">
        <v>1975</v>
      </c>
      <c r="C1406" s="117" t="s">
        <v>58</v>
      </c>
      <c r="D1406" s="55">
        <v>1049</v>
      </c>
      <c r="E1406" s="53">
        <v>622</v>
      </c>
      <c r="F1406" s="53">
        <v>397</v>
      </c>
      <c r="G1406" s="53">
        <v>11</v>
      </c>
      <c r="H1406" s="53">
        <v>13</v>
      </c>
      <c r="I1406" s="53">
        <v>6</v>
      </c>
      <c r="J1406" s="53">
        <v>0</v>
      </c>
      <c r="K1406" s="53">
        <v>0</v>
      </c>
    </row>
    <row r="1407" spans="2:11" x14ac:dyDescent="0.25">
      <c r="B1407" s="51">
        <v>1975</v>
      </c>
      <c r="C1407" s="117" t="s">
        <v>59</v>
      </c>
      <c r="D1407" s="55">
        <v>1219</v>
      </c>
      <c r="E1407" s="53">
        <v>674</v>
      </c>
      <c r="F1407" s="53">
        <v>504</v>
      </c>
      <c r="G1407" s="53">
        <v>19</v>
      </c>
      <c r="H1407" s="53">
        <v>12</v>
      </c>
      <c r="I1407" s="53">
        <v>10</v>
      </c>
      <c r="J1407" s="53">
        <v>0</v>
      </c>
      <c r="K1407" s="53">
        <v>0</v>
      </c>
    </row>
    <row r="1408" spans="2:11" x14ac:dyDescent="0.25">
      <c r="B1408" s="51">
        <v>1975</v>
      </c>
      <c r="C1408" s="117" t="s">
        <v>60</v>
      </c>
      <c r="D1408" s="55">
        <v>1569</v>
      </c>
      <c r="E1408" s="53">
        <v>738</v>
      </c>
      <c r="F1408" s="53">
        <v>759</v>
      </c>
      <c r="G1408" s="53">
        <v>34</v>
      </c>
      <c r="H1408" s="53">
        <v>30</v>
      </c>
      <c r="I1408" s="53">
        <v>8</v>
      </c>
      <c r="J1408" s="53">
        <v>0</v>
      </c>
      <c r="K1408" s="53">
        <v>0</v>
      </c>
    </row>
    <row r="1409" spans="2:11" x14ac:dyDescent="0.25">
      <c r="B1409" s="51">
        <v>1975</v>
      </c>
      <c r="C1409" s="117" t="s">
        <v>70</v>
      </c>
      <c r="D1409" s="55">
        <v>1838</v>
      </c>
      <c r="E1409" s="53">
        <v>825</v>
      </c>
      <c r="F1409" s="53">
        <v>903</v>
      </c>
      <c r="G1409" s="53">
        <v>37</v>
      </c>
      <c r="H1409" s="53">
        <v>55</v>
      </c>
      <c r="I1409" s="53">
        <v>18</v>
      </c>
      <c r="J1409" s="53">
        <v>0</v>
      </c>
      <c r="K1409" s="53">
        <v>0</v>
      </c>
    </row>
    <row r="1410" spans="2:11" x14ac:dyDescent="0.25">
      <c r="B1410" s="51">
        <v>1975</v>
      </c>
      <c r="C1410" s="117" t="s">
        <v>71</v>
      </c>
      <c r="D1410" s="55">
        <v>2333</v>
      </c>
      <c r="E1410" s="53">
        <v>1000</v>
      </c>
      <c r="F1410" s="53">
        <v>1171</v>
      </c>
      <c r="G1410" s="53">
        <v>31</v>
      </c>
      <c r="H1410" s="53">
        <v>112</v>
      </c>
      <c r="I1410" s="53">
        <v>19</v>
      </c>
      <c r="J1410" s="53">
        <v>0</v>
      </c>
      <c r="K1410" s="53">
        <v>0</v>
      </c>
    </row>
    <row r="1411" spans="2:11" x14ac:dyDescent="0.25">
      <c r="B1411" s="51">
        <v>1975</v>
      </c>
      <c r="C1411" s="117" t="s">
        <v>89</v>
      </c>
      <c r="D1411" s="55">
        <v>2816</v>
      </c>
      <c r="E1411" s="53">
        <v>1109</v>
      </c>
      <c r="F1411" s="53">
        <v>1423</v>
      </c>
      <c r="G1411" s="53">
        <v>46</v>
      </c>
      <c r="H1411" s="53">
        <v>223</v>
      </c>
      <c r="I1411" s="53">
        <v>15</v>
      </c>
      <c r="J1411" s="53">
        <v>0</v>
      </c>
      <c r="K1411" s="53">
        <v>0</v>
      </c>
    </row>
    <row r="1412" spans="2:11" x14ac:dyDescent="0.25">
      <c r="B1412" s="51">
        <v>1975</v>
      </c>
      <c r="C1412" s="117" t="s">
        <v>90</v>
      </c>
      <c r="D1412" s="55">
        <v>2658</v>
      </c>
      <c r="E1412" s="53">
        <v>991</v>
      </c>
      <c r="F1412" s="53">
        <v>1309</v>
      </c>
      <c r="G1412" s="53">
        <v>37</v>
      </c>
      <c r="H1412" s="53">
        <v>305</v>
      </c>
      <c r="I1412" s="53">
        <v>16</v>
      </c>
      <c r="J1412" s="53">
        <v>0</v>
      </c>
      <c r="K1412" s="53">
        <v>0</v>
      </c>
    </row>
    <row r="1413" spans="2:11" x14ac:dyDescent="0.25">
      <c r="B1413" s="51">
        <v>1975</v>
      </c>
      <c r="C1413" s="117" t="s">
        <v>91</v>
      </c>
      <c r="D1413" s="55">
        <v>2690</v>
      </c>
      <c r="E1413" s="53">
        <v>997</v>
      </c>
      <c r="F1413" s="53">
        <v>1269</v>
      </c>
      <c r="G1413" s="53">
        <v>31</v>
      </c>
      <c r="H1413" s="53">
        <v>385</v>
      </c>
      <c r="I1413" s="53">
        <v>8</v>
      </c>
      <c r="J1413" s="53">
        <v>0</v>
      </c>
      <c r="K1413" s="53">
        <v>0</v>
      </c>
    </row>
    <row r="1414" spans="2:11" x14ac:dyDescent="0.25">
      <c r="B1414" s="51">
        <v>1975</v>
      </c>
      <c r="C1414" s="117" t="s">
        <v>41</v>
      </c>
      <c r="D1414" s="55">
        <v>1991</v>
      </c>
      <c r="E1414" s="53">
        <v>681</v>
      </c>
      <c r="F1414" s="53">
        <v>870</v>
      </c>
      <c r="G1414" s="53">
        <v>18</v>
      </c>
      <c r="H1414" s="53">
        <v>407</v>
      </c>
      <c r="I1414" s="53">
        <v>15</v>
      </c>
      <c r="J1414" s="53">
        <v>0</v>
      </c>
      <c r="K1414" s="53">
        <v>0</v>
      </c>
    </row>
    <row r="1415" spans="2:11" x14ac:dyDescent="0.25">
      <c r="B1415" s="51">
        <v>1975</v>
      </c>
      <c r="C1415" s="117" t="s">
        <v>92</v>
      </c>
      <c r="D1415" s="55">
        <v>1552</v>
      </c>
      <c r="E1415" s="53">
        <v>511</v>
      </c>
      <c r="F1415" s="53">
        <v>631</v>
      </c>
      <c r="G1415" s="53">
        <v>10</v>
      </c>
      <c r="H1415" s="53">
        <v>394</v>
      </c>
      <c r="I1415" s="53">
        <v>6</v>
      </c>
      <c r="J1415" s="53">
        <v>0</v>
      </c>
      <c r="K1415" s="53">
        <v>0</v>
      </c>
    </row>
    <row r="1416" spans="2:11" x14ac:dyDescent="0.25">
      <c r="B1416" s="51">
        <v>1975</v>
      </c>
      <c r="C1416" s="117" t="s">
        <v>93</v>
      </c>
      <c r="D1416" s="55">
        <v>849</v>
      </c>
      <c r="E1416" s="53">
        <v>270</v>
      </c>
      <c r="F1416" s="53">
        <v>320</v>
      </c>
      <c r="G1416" s="53">
        <v>5</v>
      </c>
      <c r="H1416" s="53">
        <v>251</v>
      </c>
      <c r="I1416" s="53">
        <v>3</v>
      </c>
      <c r="J1416" s="53">
        <v>0</v>
      </c>
      <c r="K1416" s="53">
        <v>0</v>
      </c>
    </row>
    <row r="1417" spans="2:11" x14ac:dyDescent="0.25">
      <c r="B1417" s="51">
        <v>1975</v>
      </c>
      <c r="C1417" s="117" t="s">
        <v>94</v>
      </c>
      <c r="D1417" s="55">
        <v>427</v>
      </c>
      <c r="E1417" s="53">
        <v>149</v>
      </c>
      <c r="F1417" s="53">
        <v>131</v>
      </c>
      <c r="G1417" s="53">
        <v>1</v>
      </c>
      <c r="H1417" s="53">
        <v>144</v>
      </c>
      <c r="I1417" s="53">
        <v>2</v>
      </c>
      <c r="J1417" s="53">
        <v>0</v>
      </c>
      <c r="K1417" s="53">
        <v>0</v>
      </c>
    </row>
    <row r="1418" spans="2:11" x14ac:dyDescent="0.25">
      <c r="B1418" s="51">
        <v>1975</v>
      </c>
      <c r="C1418" s="117" t="s">
        <v>95</v>
      </c>
      <c r="D1418" s="55">
        <v>180</v>
      </c>
      <c r="E1418" s="53">
        <v>63</v>
      </c>
      <c r="F1418" s="53">
        <v>54</v>
      </c>
      <c r="G1418" s="53">
        <v>1</v>
      </c>
      <c r="H1418" s="53">
        <v>60</v>
      </c>
      <c r="I1418" s="53">
        <v>2</v>
      </c>
      <c r="J1418" s="53">
        <v>0</v>
      </c>
      <c r="K1418" s="53">
        <v>0</v>
      </c>
    </row>
    <row r="1419" spans="2:11" x14ac:dyDescent="0.25">
      <c r="B1419" s="51">
        <v>1975</v>
      </c>
      <c r="C1419" s="118" t="s">
        <v>96</v>
      </c>
      <c r="D1419" s="55">
        <v>179</v>
      </c>
      <c r="E1419" s="53">
        <v>84</v>
      </c>
      <c r="F1419" s="55">
        <v>30</v>
      </c>
      <c r="G1419" s="53">
        <v>0</v>
      </c>
      <c r="H1419" s="55">
        <v>65</v>
      </c>
      <c r="I1419" s="55">
        <v>0</v>
      </c>
      <c r="J1419" s="53">
        <v>0</v>
      </c>
      <c r="K1419" s="53">
        <v>0</v>
      </c>
    </row>
    <row r="1420" spans="2:11" x14ac:dyDescent="0.25">
      <c r="B1420" s="50">
        <v>1975</v>
      </c>
      <c r="C1420" s="121" t="s">
        <v>62</v>
      </c>
      <c r="D1420" s="54">
        <v>0</v>
      </c>
      <c r="E1420" s="54">
        <v>0</v>
      </c>
      <c r="F1420" s="54">
        <v>0</v>
      </c>
      <c r="G1420" s="54">
        <v>0</v>
      </c>
      <c r="H1420" s="54">
        <v>0</v>
      </c>
      <c r="I1420" s="54">
        <v>0</v>
      </c>
      <c r="J1420" s="54">
        <v>0</v>
      </c>
      <c r="K1420" s="54">
        <v>0</v>
      </c>
    </row>
    <row r="1421" spans="2:11" x14ac:dyDescent="0.25">
      <c r="B1421" s="78">
        <v>1976</v>
      </c>
      <c r="C1421" s="120" t="s">
        <v>3</v>
      </c>
      <c r="D1421" s="78">
        <v>26869</v>
      </c>
      <c r="E1421" s="52">
        <v>12854</v>
      </c>
      <c r="F1421" s="52">
        <v>11130</v>
      </c>
      <c r="G1421" s="52">
        <v>306</v>
      </c>
      <c r="H1421" s="52">
        <v>2430</v>
      </c>
      <c r="I1421" s="52">
        <v>149</v>
      </c>
      <c r="J1421" s="52">
        <v>0</v>
      </c>
      <c r="K1421" s="52">
        <v>0</v>
      </c>
    </row>
    <row r="1422" spans="2:11" x14ac:dyDescent="0.25">
      <c r="B1422" s="51">
        <v>1976</v>
      </c>
      <c r="C1422" s="117" t="s">
        <v>87</v>
      </c>
      <c r="D1422" s="55">
        <v>386</v>
      </c>
      <c r="E1422" s="53">
        <v>383</v>
      </c>
      <c r="F1422" s="53">
        <v>2</v>
      </c>
      <c r="G1422" s="53">
        <v>0</v>
      </c>
      <c r="H1422" s="53">
        <v>0</v>
      </c>
      <c r="I1422" s="53">
        <v>1</v>
      </c>
      <c r="J1422" s="53">
        <v>0</v>
      </c>
      <c r="K1422" s="53">
        <v>0</v>
      </c>
    </row>
    <row r="1423" spans="2:11" x14ac:dyDescent="0.25">
      <c r="B1423" s="51">
        <v>1976</v>
      </c>
      <c r="C1423" s="117" t="s">
        <v>54</v>
      </c>
      <c r="D1423" s="55">
        <v>1198</v>
      </c>
      <c r="E1423" s="53">
        <v>1177</v>
      </c>
      <c r="F1423" s="53">
        <v>21</v>
      </c>
      <c r="G1423" s="53">
        <v>0</v>
      </c>
      <c r="H1423" s="53">
        <v>0</v>
      </c>
      <c r="I1423" s="53">
        <v>0</v>
      </c>
      <c r="J1423" s="53">
        <v>0</v>
      </c>
      <c r="K1423" s="53">
        <v>0</v>
      </c>
    </row>
    <row r="1424" spans="2:11" x14ac:dyDescent="0.25">
      <c r="B1424" s="51">
        <v>1976</v>
      </c>
      <c r="C1424" s="117" t="s">
        <v>88</v>
      </c>
      <c r="D1424" s="55">
        <v>1595</v>
      </c>
      <c r="E1424" s="53">
        <v>1370</v>
      </c>
      <c r="F1424" s="53">
        <v>216</v>
      </c>
      <c r="G1424" s="53">
        <v>3</v>
      </c>
      <c r="H1424" s="53">
        <v>3</v>
      </c>
      <c r="I1424" s="53">
        <v>3</v>
      </c>
      <c r="J1424" s="53">
        <v>0</v>
      </c>
      <c r="K1424" s="53">
        <v>0</v>
      </c>
    </row>
    <row r="1425" spans="2:11" x14ac:dyDescent="0.25">
      <c r="B1425" s="51">
        <v>1976</v>
      </c>
      <c r="C1425" s="117" t="s">
        <v>69</v>
      </c>
      <c r="D1425" s="55">
        <v>1296</v>
      </c>
      <c r="E1425" s="53">
        <v>912</v>
      </c>
      <c r="F1425" s="53">
        <v>373</v>
      </c>
      <c r="G1425" s="53">
        <v>3</v>
      </c>
      <c r="H1425" s="53">
        <v>3</v>
      </c>
      <c r="I1425" s="53">
        <v>5</v>
      </c>
      <c r="J1425" s="53">
        <v>0</v>
      </c>
      <c r="K1425" s="53">
        <v>0</v>
      </c>
    </row>
    <row r="1426" spans="2:11" x14ac:dyDescent="0.25">
      <c r="B1426" s="51">
        <v>1976</v>
      </c>
      <c r="C1426" s="117" t="s">
        <v>57</v>
      </c>
      <c r="D1426" s="55">
        <v>949</v>
      </c>
      <c r="E1426" s="53">
        <v>554</v>
      </c>
      <c r="F1426" s="53">
        <v>377</v>
      </c>
      <c r="G1426" s="53">
        <v>6</v>
      </c>
      <c r="H1426" s="53">
        <v>8</v>
      </c>
      <c r="I1426" s="53">
        <v>4</v>
      </c>
      <c r="J1426" s="53">
        <v>0</v>
      </c>
      <c r="K1426" s="53">
        <v>0</v>
      </c>
    </row>
    <row r="1427" spans="2:11" x14ac:dyDescent="0.25">
      <c r="B1427" s="51">
        <v>1976</v>
      </c>
      <c r="C1427" s="117" t="s">
        <v>58</v>
      </c>
      <c r="D1427" s="55">
        <v>953</v>
      </c>
      <c r="E1427" s="53">
        <v>525</v>
      </c>
      <c r="F1427" s="53">
        <v>407</v>
      </c>
      <c r="G1427" s="53">
        <v>14</v>
      </c>
      <c r="H1427" s="53">
        <v>1</v>
      </c>
      <c r="I1427" s="53">
        <v>6</v>
      </c>
      <c r="J1427" s="53">
        <v>0</v>
      </c>
      <c r="K1427" s="53">
        <v>0</v>
      </c>
    </row>
    <row r="1428" spans="2:11" x14ac:dyDescent="0.25">
      <c r="B1428" s="51">
        <v>1976</v>
      </c>
      <c r="C1428" s="117" t="s">
        <v>59</v>
      </c>
      <c r="D1428" s="55">
        <v>1229</v>
      </c>
      <c r="E1428" s="53">
        <v>632</v>
      </c>
      <c r="F1428" s="53">
        <v>554</v>
      </c>
      <c r="G1428" s="53">
        <v>18</v>
      </c>
      <c r="H1428" s="53">
        <v>18</v>
      </c>
      <c r="I1428" s="53">
        <v>7</v>
      </c>
      <c r="J1428" s="53">
        <v>0</v>
      </c>
      <c r="K1428" s="53">
        <v>0</v>
      </c>
    </row>
    <row r="1429" spans="2:11" x14ac:dyDescent="0.25">
      <c r="B1429" s="51">
        <v>1976</v>
      </c>
      <c r="C1429" s="117" t="s">
        <v>60</v>
      </c>
      <c r="D1429" s="55">
        <v>1628</v>
      </c>
      <c r="E1429" s="53">
        <v>732</v>
      </c>
      <c r="F1429" s="53">
        <v>825</v>
      </c>
      <c r="G1429" s="53">
        <v>24</v>
      </c>
      <c r="H1429" s="53">
        <v>36</v>
      </c>
      <c r="I1429" s="53">
        <v>11</v>
      </c>
      <c r="J1429" s="53">
        <v>0</v>
      </c>
      <c r="K1429" s="53">
        <v>0</v>
      </c>
    </row>
    <row r="1430" spans="2:11" x14ac:dyDescent="0.25">
      <c r="B1430" s="51">
        <v>1976</v>
      </c>
      <c r="C1430" s="117" t="s">
        <v>70</v>
      </c>
      <c r="D1430" s="55">
        <v>1926</v>
      </c>
      <c r="E1430" s="53">
        <v>807</v>
      </c>
      <c r="F1430" s="53">
        <v>1020</v>
      </c>
      <c r="G1430" s="53">
        <v>31</v>
      </c>
      <c r="H1430" s="53">
        <v>60</v>
      </c>
      <c r="I1430" s="53">
        <v>8</v>
      </c>
      <c r="J1430" s="53">
        <v>0</v>
      </c>
      <c r="K1430" s="53">
        <v>0</v>
      </c>
    </row>
    <row r="1431" spans="2:11" x14ac:dyDescent="0.25">
      <c r="B1431" s="51">
        <v>1976</v>
      </c>
      <c r="C1431" s="117" t="s">
        <v>71</v>
      </c>
      <c r="D1431" s="55">
        <v>2238</v>
      </c>
      <c r="E1431" s="53">
        <v>954</v>
      </c>
      <c r="F1431" s="53">
        <v>1140</v>
      </c>
      <c r="G1431" s="53">
        <v>45</v>
      </c>
      <c r="H1431" s="53">
        <v>85</v>
      </c>
      <c r="I1431" s="53">
        <v>14</v>
      </c>
      <c r="J1431" s="53">
        <v>0</v>
      </c>
      <c r="K1431" s="53">
        <v>0</v>
      </c>
    </row>
    <row r="1432" spans="2:11" x14ac:dyDescent="0.25">
      <c r="B1432" s="51">
        <v>1976</v>
      </c>
      <c r="C1432" s="117" t="s">
        <v>89</v>
      </c>
      <c r="D1432" s="55">
        <v>2719</v>
      </c>
      <c r="E1432" s="53">
        <v>1077</v>
      </c>
      <c r="F1432" s="53">
        <v>1376</v>
      </c>
      <c r="G1432" s="53">
        <v>45</v>
      </c>
      <c r="H1432" s="53">
        <v>200</v>
      </c>
      <c r="I1432" s="53">
        <v>21</v>
      </c>
      <c r="J1432" s="53">
        <v>0</v>
      </c>
      <c r="K1432" s="53">
        <v>0</v>
      </c>
    </row>
    <row r="1433" spans="2:11" x14ac:dyDescent="0.25">
      <c r="B1433" s="51">
        <v>1976</v>
      </c>
      <c r="C1433" s="117" t="s">
        <v>90</v>
      </c>
      <c r="D1433" s="55">
        <v>2649</v>
      </c>
      <c r="E1433" s="53">
        <v>975</v>
      </c>
      <c r="F1433" s="53">
        <v>1386</v>
      </c>
      <c r="G1433" s="53">
        <v>43</v>
      </c>
      <c r="H1433" s="53">
        <v>232</v>
      </c>
      <c r="I1433" s="53">
        <v>13</v>
      </c>
      <c r="J1433" s="53">
        <v>0</v>
      </c>
      <c r="K1433" s="53">
        <v>0</v>
      </c>
    </row>
    <row r="1434" spans="2:11" x14ac:dyDescent="0.25">
      <c r="B1434" s="51">
        <v>1976</v>
      </c>
      <c r="C1434" s="117" t="s">
        <v>91</v>
      </c>
      <c r="D1434" s="55">
        <v>2625</v>
      </c>
      <c r="E1434" s="53">
        <v>973</v>
      </c>
      <c r="F1434" s="53">
        <v>1222</v>
      </c>
      <c r="G1434" s="53">
        <v>33</v>
      </c>
      <c r="H1434" s="53">
        <v>378</v>
      </c>
      <c r="I1434" s="53">
        <v>19</v>
      </c>
      <c r="J1434" s="53">
        <v>0</v>
      </c>
      <c r="K1434" s="53">
        <v>0</v>
      </c>
    </row>
    <row r="1435" spans="2:11" x14ac:dyDescent="0.25">
      <c r="B1435" s="51">
        <v>1976</v>
      </c>
      <c r="C1435" s="117" t="s">
        <v>41</v>
      </c>
      <c r="D1435" s="55">
        <v>2322</v>
      </c>
      <c r="E1435" s="53">
        <v>787</v>
      </c>
      <c r="F1435" s="53">
        <v>1033</v>
      </c>
      <c r="G1435" s="53">
        <v>18</v>
      </c>
      <c r="H1435" s="53">
        <v>468</v>
      </c>
      <c r="I1435" s="53">
        <v>16</v>
      </c>
      <c r="J1435" s="53">
        <v>0</v>
      </c>
      <c r="K1435" s="53">
        <v>0</v>
      </c>
    </row>
    <row r="1436" spans="2:11" x14ac:dyDescent="0.25">
      <c r="B1436" s="51">
        <v>1976</v>
      </c>
      <c r="C1436" s="117" t="s">
        <v>92</v>
      </c>
      <c r="D1436" s="55">
        <v>1487</v>
      </c>
      <c r="E1436" s="53">
        <v>463</v>
      </c>
      <c r="F1436" s="53">
        <v>614</v>
      </c>
      <c r="G1436" s="53">
        <v>17</v>
      </c>
      <c r="H1436" s="53">
        <v>385</v>
      </c>
      <c r="I1436" s="53">
        <v>8</v>
      </c>
      <c r="J1436" s="53">
        <v>0</v>
      </c>
      <c r="K1436" s="53">
        <v>0</v>
      </c>
    </row>
    <row r="1437" spans="2:11" x14ac:dyDescent="0.25">
      <c r="B1437" s="51">
        <v>1976</v>
      </c>
      <c r="C1437" s="117" t="s">
        <v>93</v>
      </c>
      <c r="D1437" s="55">
        <v>896</v>
      </c>
      <c r="E1437" s="53">
        <v>270</v>
      </c>
      <c r="F1437" s="53">
        <v>347</v>
      </c>
      <c r="G1437" s="53">
        <v>2</v>
      </c>
      <c r="H1437" s="53">
        <v>271</v>
      </c>
      <c r="I1437" s="53">
        <v>6</v>
      </c>
      <c r="J1437" s="53">
        <v>0</v>
      </c>
      <c r="K1437" s="53">
        <v>0</v>
      </c>
    </row>
    <row r="1438" spans="2:11" x14ac:dyDescent="0.25">
      <c r="B1438" s="51">
        <v>1976</v>
      </c>
      <c r="C1438" s="117" t="s">
        <v>94</v>
      </c>
      <c r="D1438" s="55">
        <v>429</v>
      </c>
      <c r="E1438" s="53">
        <v>125</v>
      </c>
      <c r="F1438" s="53">
        <v>137</v>
      </c>
      <c r="G1438" s="53">
        <v>3</v>
      </c>
      <c r="H1438" s="53">
        <v>160</v>
      </c>
      <c r="I1438" s="53">
        <v>4</v>
      </c>
      <c r="J1438" s="53">
        <v>0</v>
      </c>
      <c r="K1438" s="53">
        <v>0</v>
      </c>
    </row>
    <row r="1439" spans="2:11" x14ac:dyDescent="0.25">
      <c r="B1439" s="51">
        <v>1976</v>
      </c>
      <c r="C1439" s="117" t="s">
        <v>95</v>
      </c>
      <c r="D1439" s="55">
        <v>178</v>
      </c>
      <c r="E1439" s="53">
        <v>59</v>
      </c>
      <c r="F1439" s="53">
        <v>45</v>
      </c>
      <c r="G1439" s="53">
        <v>1</v>
      </c>
      <c r="H1439" s="53">
        <v>71</v>
      </c>
      <c r="I1439" s="53">
        <v>2</v>
      </c>
      <c r="J1439" s="53">
        <v>0</v>
      </c>
      <c r="K1439" s="53">
        <v>0</v>
      </c>
    </row>
    <row r="1440" spans="2:11" x14ac:dyDescent="0.25">
      <c r="B1440" s="51">
        <v>1976</v>
      </c>
      <c r="C1440" s="118" t="s">
        <v>96</v>
      </c>
      <c r="D1440" s="55">
        <v>166</v>
      </c>
      <c r="E1440" s="55">
        <v>79</v>
      </c>
      <c r="F1440" s="55">
        <v>35</v>
      </c>
      <c r="G1440" s="55">
        <v>0</v>
      </c>
      <c r="H1440" s="55">
        <v>51</v>
      </c>
      <c r="I1440" s="55">
        <v>1</v>
      </c>
      <c r="J1440" s="53">
        <v>0</v>
      </c>
      <c r="K1440" s="53">
        <v>0</v>
      </c>
    </row>
    <row r="1441" spans="2:11" x14ac:dyDescent="0.25">
      <c r="B1441" s="50">
        <v>1976</v>
      </c>
      <c r="C1441" s="121" t="s">
        <v>62</v>
      </c>
      <c r="D1441" s="54">
        <v>0</v>
      </c>
      <c r="E1441" s="54">
        <v>0</v>
      </c>
      <c r="F1441" s="54">
        <v>0</v>
      </c>
      <c r="G1441" s="54">
        <v>0</v>
      </c>
      <c r="H1441" s="54">
        <v>0</v>
      </c>
      <c r="I1441" s="54">
        <v>0</v>
      </c>
      <c r="J1441" s="54">
        <v>0</v>
      </c>
      <c r="K1441" s="54">
        <v>0</v>
      </c>
    </row>
    <row r="1442" spans="2:11" x14ac:dyDescent="0.25">
      <c r="B1442" s="78">
        <v>1977</v>
      </c>
      <c r="C1442" s="120" t="s">
        <v>3</v>
      </c>
      <c r="D1442" s="78">
        <v>28105</v>
      </c>
      <c r="E1442" s="52">
        <v>13790</v>
      </c>
      <c r="F1442" s="52">
        <v>11315</v>
      </c>
      <c r="G1442" s="52">
        <v>313</v>
      </c>
      <c r="H1442" s="52">
        <v>2540</v>
      </c>
      <c r="I1442" s="52">
        <v>147</v>
      </c>
      <c r="J1442" s="52">
        <v>0</v>
      </c>
      <c r="K1442" s="52">
        <v>0</v>
      </c>
    </row>
    <row r="1443" spans="2:11" x14ac:dyDescent="0.25">
      <c r="B1443" s="51">
        <v>1977</v>
      </c>
      <c r="C1443" s="117" t="s">
        <v>87</v>
      </c>
      <c r="D1443" s="55">
        <v>393</v>
      </c>
      <c r="E1443" s="53">
        <v>387</v>
      </c>
      <c r="F1443" s="53">
        <v>6</v>
      </c>
      <c r="G1443" s="53">
        <v>0</v>
      </c>
      <c r="H1443" s="53">
        <v>0</v>
      </c>
      <c r="I1443" s="53">
        <v>0</v>
      </c>
      <c r="J1443" s="53">
        <v>0</v>
      </c>
      <c r="K1443" s="53">
        <v>0</v>
      </c>
    </row>
    <row r="1444" spans="2:11" x14ac:dyDescent="0.25">
      <c r="B1444" s="51">
        <v>1977</v>
      </c>
      <c r="C1444" s="117" t="s">
        <v>54</v>
      </c>
      <c r="D1444" s="55">
        <v>1237</v>
      </c>
      <c r="E1444" s="53">
        <v>1216</v>
      </c>
      <c r="F1444" s="53">
        <v>18</v>
      </c>
      <c r="G1444" s="53">
        <v>0</v>
      </c>
      <c r="H1444" s="53">
        <v>2</v>
      </c>
      <c r="I1444" s="53">
        <v>1</v>
      </c>
      <c r="J1444" s="53">
        <v>0</v>
      </c>
      <c r="K1444" s="53">
        <v>0</v>
      </c>
    </row>
    <row r="1445" spans="2:11" x14ac:dyDescent="0.25">
      <c r="B1445" s="51">
        <v>1977</v>
      </c>
      <c r="C1445" s="117" t="s">
        <v>88</v>
      </c>
      <c r="D1445" s="55">
        <v>1738</v>
      </c>
      <c r="E1445" s="53">
        <v>1480</v>
      </c>
      <c r="F1445" s="53">
        <v>239</v>
      </c>
      <c r="G1445" s="53">
        <v>3</v>
      </c>
      <c r="H1445" s="53">
        <v>11</v>
      </c>
      <c r="I1445" s="53">
        <v>5</v>
      </c>
      <c r="J1445" s="53">
        <v>0</v>
      </c>
      <c r="K1445" s="53">
        <v>0</v>
      </c>
    </row>
    <row r="1446" spans="2:11" x14ac:dyDescent="0.25">
      <c r="B1446" s="51">
        <v>1977</v>
      </c>
      <c r="C1446" s="117" t="s">
        <v>69</v>
      </c>
      <c r="D1446" s="55">
        <v>1366</v>
      </c>
      <c r="E1446" s="53">
        <v>921</v>
      </c>
      <c r="F1446" s="53">
        <v>421</v>
      </c>
      <c r="G1446" s="53">
        <v>10</v>
      </c>
      <c r="H1446" s="53">
        <v>10</v>
      </c>
      <c r="I1446" s="53">
        <v>4</v>
      </c>
      <c r="J1446" s="53">
        <v>0</v>
      </c>
      <c r="K1446" s="53">
        <v>0</v>
      </c>
    </row>
    <row r="1447" spans="2:11" x14ac:dyDescent="0.25">
      <c r="B1447" s="51">
        <v>1977</v>
      </c>
      <c r="C1447" s="117" t="s">
        <v>57</v>
      </c>
      <c r="D1447" s="55">
        <v>1102</v>
      </c>
      <c r="E1447" s="53">
        <v>654</v>
      </c>
      <c r="F1447" s="53">
        <v>427</v>
      </c>
      <c r="G1447" s="53">
        <v>6</v>
      </c>
      <c r="H1447" s="53">
        <v>13</v>
      </c>
      <c r="I1447" s="53">
        <v>2</v>
      </c>
      <c r="J1447" s="53">
        <v>0</v>
      </c>
      <c r="K1447" s="53">
        <v>0</v>
      </c>
    </row>
    <row r="1448" spans="2:11" x14ac:dyDescent="0.25">
      <c r="B1448" s="51">
        <v>1977</v>
      </c>
      <c r="C1448" s="117" t="s">
        <v>58</v>
      </c>
      <c r="D1448" s="55">
        <v>1117</v>
      </c>
      <c r="E1448" s="53">
        <v>620</v>
      </c>
      <c r="F1448" s="53">
        <v>470</v>
      </c>
      <c r="G1448" s="53">
        <v>9</v>
      </c>
      <c r="H1448" s="53">
        <v>14</v>
      </c>
      <c r="I1448" s="53">
        <v>4</v>
      </c>
      <c r="J1448" s="53">
        <v>0</v>
      </c>
      <c r="K1448" s="53">
        <v>0</v>
      </c>
    </row>
    <row r="1449" spans="2:11" x14ac:dyDescent="0.25">
      <c r="B1449" s="51">
        <v>1977</v>
      </c>
      <c r="C1449" s="117" t="s">
        <v>59</v>
      </c>
      <c r="D1449" s="55">
        <v>1293</v>
      </c>
      <c r="E1449" s="53">
        <v>708</v>
      </c>
      <c r="F1449" s="53">
        <v>541</v>
      </c>
      <c r="G1449" s="53">
        <v>18</v>
      </c>
      <c r="H1449" s="53">
        <v>19</v>
      </c>
      <c r="I1449" s="53">
        <v>7</v>
      </c>
      <c r="J1449" s="53">
        <v>0</v>
      </c>
      <c r="K1449" s="53">
        <v>0</v>
      </c>
    </row>
    <row r="1450" spans="2:11" x14ac:dyDescent="0.25">
      <c r="B1450" s="51">
        <v>1977</v>
      </c>
      <c r="C1450" s="117" t="s">
        <v>60</v>
      </c>
      <c r="D1450" s="55">
        <v>1665</v>
      </c>
      <c r="E1450" s="53">
        <v>777</v>
      </c>
      <c r="F1450" s="53">
        <v>810</v>
      </c>
      <c r="G1450" s="53">
        <v>28</v>
      </c>
      <c r="H1450" s="53">
        <v>37</v>
      </c>
      <c r="I1450" s="53">
        <v>13</v>
      </c>
      <c r="J1450" s="53">
        <v>0</v>
      </c>
      <c r="K1450" s="53">
        <v>0</v>
      </c>
    </row>
    <row r="1451" spans="2:11" x14ac:dyDescent="0.25">
      <c r="B1451" s="51">
        <v>1977</v>
      </c>
      <c r="C1451" s="117" t="s">
        <v>70</v>
      </c>
      <c r="D1451" s="55">
        <v>1952</v>
      </c>
      <c r="E1451" s="53">
        <v>893</v>
      </c>
      <c r="F1451" s="53">
        <v>951</v>
      </c>
      <c r="G1451" s="53">
        <v>40</v>
      </c>
      <c r="H1451" s="53">
        <v>57</v>
      </c>
      <c r="I1451" s="53">
        <v>11</v>
      </c>
      <c r="J1451" s="53">
        <v>0</v>
      </c>
      <c r="K1451" s="53">
        <v>0</v>
      </c>
    </row>
    <row r="1452" spans="2:11" x14ac:dyDescent="0.25">
      <c r="B1452" s="51">
        <v>1977</v>
      </c>
      <c r="C1452" s="117" t="s">
        <v>71</v>
      </c>
      <c r="D1452" s="55">
        <v>2360</v>
      </c>
      <c r="E1452" s="53">
        <v>1018</v>
      </c>
      <c r="F1452" s="53">
        <v>1188</v>
      </c>
      <c r="G1452" s="53">
        <v>41</v>
      </c>
      <c r="H1452" s="53">
        <v>101</v>
      </c>
      <c r="I1452" s="53">
        <v>12</v>
      </c>
      <c r="J1452" s="53">
        <v>0</v>
      </c>
      <c r="K1452" s="53">
        <v>0</v>
      </c>
    </row>
    <row r="1453" spans="2:11" x14ac:dyDescent="0.25">
      <c r="B1453" s="51">
        <v>1977</v>
      </c>
      <c r="C1453" s="117" t="s">
        <v>89</v>
      </c>
      <c r="D1453" s="55">
        <v>2727</v>
      </c>
      <c r="E1453" s="53">
        <v>1097</v>
      </c>
      <c r="F1453" s="53">
        <v>1379</v>
      </c>
      <c r="G1453" s="53">
        <v>41</v>
      </c>
      <c r="H1453" s="53">
        <v>198</v>
      </c>
      <c r="I1453" s="53">
        <v>12</v>
      </c>
      <c r="J1453" s="53">
        <v>0</v>
      </c>
      <c r="K1453" s="53">
        <v>0</v>
      </c>
    </row>
    <row r="1454" spans="2:11" x14ac:dyDescent="0.25">
      <c r="B1454" s="51">
        <v>1977</v>
      </c>
      <c r="C1454" s="117" t="s">
        <v>90</v>
      </c>
      <c r="D1454" s="55">
        <v>2887</v>
      </c>
      <c r="E1454" s="53">
        <v>1060</v>
      </c>
      <c r="F1454" s="53">
        <v>1478</v>
      </c>
      <c r="G1454" s="53">
        <v>50</v>
      </c>
      <c r="H1454" s="53">
        <v>280</v>
      </c>
      <c r="I1454" s="53">
        <v>19</v>
      </c>
      <c r="J1454" s="53">
        <v>0</v>
      </c>
      <c r="K1454" s="53">
        <v>0</v>
      </c>
    </row>
    <row r="1455" spans="2:11" x14ac:dyDescent="0.25">
      <c r="B1455" s="51">
        <v>1977</v>
      </c>
      <c r="C1455" s="117" t="s">
        <v>91</v>
      </c>
      <c r="D1455" s="55">
        <v>2608</v>
      </c>
      <c r="E1455" s="53">
        <v>986</v>
      </c>
      <c r="F1455" s="53">
        <v>1212</v>
      </c>
      <c r="G1455" s="53">
        <v>26</v>
      </c>
      <c r="H1455" s="53">
        <v>369</v>
      </c>
      <c r="I1455" s="53">
        <v>15</v>
      </c>
      <c r="J1455" s="53">
        <v>0</v>
      </c>
      <c r="K1455" s="53">
        <v>0</v>
      </c>
    </row>
    <row r="1456" spans="2:11" x14ac:dyDescent="0.25">
      <c r="B1456" s="51">
        <v>1977</v>
      </c>
      <c r="C1456" s="117" t="s">
        <v>41</v>
      </c>
      <c r="D1456" s="55">
        <v>2367</v>
      </c>
      <c r="E1456" s="53">
        <v>834</v>
      </c>
      <c r="F1456" s="53">
        <v>1008</v>
      </c>
      <c r="G1456" s="53">
        <v>26</v>
      </c>
      <c r="H1456" s="53">
        <v>475</v>
      </c>
      <c r="I1456" s="53">
        <v>24</v>
      </c>
      <c r="J1456" s="53">
        <v>0</v>
      </c>
      <c r="K1456" s="53">
        <v>0</v>
      </c>
    </row>
    <row r="1457" spans="2:11" x14ac:dyDescent="0.25">
      <c r="B1457" s="51">
        <v>1977</v>
      </c>
      <c r="C1457" s="117" t="s">
        <v>92</v>
      </c>
      <c r="D1457" s="55">
        <v>1496</v>
      </c>
      <c r="E1457" s="53">
        <v>504</v>
      </c>
      <c r="F1457" s="53">
        <v>590</v>
      </c>
      <c r="G1457" s="53">
        <v>12</v>
      </c>
      <c r="H1457" s="53">
        <v>384</v>
      </c>
      <c r="I1457" s="53">
        <v>6</v>
      </c>
      <c r="J1457" s="53">
        <v>0</v>
      </c>
      <c r="K1457" s="53">
        <v>0</v>
      </c>
    </row>
    <row r="1458" spans="2:11" x14ac:dyDescent="0.25">
      <c r="B1458" s="51">
        <v>1977</v>
      </c>
      <c r="C1458" s="117" t="s">
        <v>93</v>
      </c>
      <c r="D1458" s="55">
        <v>961</v>
      </c>
      <c r="E1458" s="53">
        <v>309</v>
      </c>
      <c r="F1458" s="53">
        <v>345</v>
      </c>
      <c r="G1458" s="53">
        <v>2</v>
      </c>
      <c r="H1458" s="53">
        <v>300</v>
      </c>
      <c r="I1458" s="53">
        <v>5</v>
      </c>
      <c r="J1458" s="53">
        <v>0</v>
      </c>
      <c r="K1458" s="53">
        <v>0</v>
      </c>
    </row>
    <row r="1459" spans="2:11" x14ac:dyDescent="0.25">
      <c r="B1459" s="51">
        <v>1977</v>
      </c>
      <c r="C1459" s="117" t="s">
        <v>94</v>
      </c>
      <c r="D1459" s="55">
        <v>434</v>
      </c>
      <c r="E1459" s="53">
        <v>153</v>
      </c>
      <c r="F1459" s="53">
        <v>136</v>
      </c>
      <c r="G1459" s="53">
        <v>0</v>
      </c>
      <c r="H1459" s="53">
        <v>141</v>
      </c>
      <c r="I1459" s="53">
        <v>4</v>
      </c>
      <c r="J1459" s="53">
        <v>0</v>
      </c>
      <c r="K1459" s="53">
        <v>0</v>
      </c>
    </row>
    <row r="1460" spans="2:11" x14ac:dyDescent="0.25">
      <c r="B1460" s="51">
        <v>1977</v>
      </c>
      <c r="C1460" s="117" t="s">
        <v>95</v>
      </c>
      <c r="D1460" s="55">
        <v>215</v>
      </c>
      <c r="E1460" s="53">
        <v>81</v>
      </c>
      <c r="F1460" s="53">
        <v>60</v>
      </c>
      <c r="G1460" s="53">
        <v>0</v>
      </c>
      <c r="H1460" s="53">
        <v>72</v>
      </c>
      <c r="I1460" s="53">
        <v>2</v>
      </c>
      <c r="J1460" s="53">
        <v>0</v>
      </c>
      <c r="K1460" s="53">
        <v>0</v>
      </c>
    </row>
    <row r="1461" spans="2:11" x14ac:dyDescent="0.25">
      <c r="B1461" s="51">
        <v>1977</v>
      </c>
      <c r="C1461" s="118" t="s">
        <v>96</v>
      </c>
      <c r="D1461" s="55">
        <v>187</v>
      </c>
      <c r="E1461" s="55">
        <v>92</v>
      </c>
      <c r="F1461" s="55">
        <v>36</v>
      </c>
      <c r="G1461" s="55">
        <v>1</v>
      </c>
      <c r="H1461" s="55">
        <v>57</v>
      </c>
      <c r="I1461" s="55">
        <v>1</v>
      </c>
      <c r="J1461" s="53">
        <v>0</v>
      </c>
      <c r="K1461" s="53">
        <v>0</v>
      </c>
    </row>
    <row r="1462" spans="2:11" x14ac:dyDescent="0.25">
      <c r="B1462" s="50">
        <v>1977</v>
      </c>
      <c r="C1462" s="121" t="s">
        <v>62</v>
      </c>
      <c r="D1462" s="54">
        <v>0</v>
      </c>
      <c r="E1462" s="54">
        <v>0</v>
      </c>
      <c r="F1462" s="54">
        <v>0</v>
      </c>
      <c r="G1462" s="54">
        <v>0</v>
      </c>
      <c r="H1462" s="54">
        <v>0</v>
      </c>
      <c r="I1462" s="54">
        <v>0</v>
      </c>
      <c r="J1462" s="54">
        <v>0</v>
      </c>
      <c r="K1462" s="54">
        <v>0</v>
      </c>
    </row>
    <row r="1463" spans="2:11" x14ac:dyDescent="0.25">
      <c r="B1463" s="78">
        <v>1978</v>
      </c>
      <c r="C1463" s="120" t="s">
        <v>3</v>
      </c>
      <c r="D1463" s="78">
        <v>29026</v>
      </c>
      <c r="E1463" s="52">
        <v>14350</v>
      </c>
      <c r="F1463" s="52">
        <v>11699</v>
      </c>
      <c r="G1463" s="52">
        <v>308</v>
      </c>
      <c r="H1463" s="52">
        <v>2466</v>
      </c>
      <c r="I1463" s="52">
        <v>203</v>
      </c>
      <c r="J1463" s="52">
        <v>0</v>
      </c>
      <c r="K1463" s="52">
        <v>0</v>
      </c>
    </row>
    <row r="1464" spans="2:11" x14ac:dyDescent="0.25">
      <c r="B1464" s="51">
        <v>1978</v>
      </c>
      <c r="C1464" s="117" t="s">
        <v>87</v>
      </c>
      <c r="D1464" s="55">
        <v>401</v>
      </c>
      <c r="E1464" s="53">
        <v>400</v>
      </c>
      <c r="F1464" s="53">
        <v>1</v>
      </c>
      <c r="G1464" s="53">
        <v>0</v>
      </c>
      <c r="H1464" s="53">
        <v>0</v>
      </c>
      <c r="I1464" s="53">
        <v>0</v>
      </c>
      <c r="J1464" s="53">
        <v>0</v>
      </c>
      <c r="K1464" s="53">
        <v>0</v>
      </c>
    </row>
    <row r="1465" spans="2:11" x14ac:dyDescent="0.25">
      <c r="B1465" s="51">
        <v>1978</v>
      </c>
      <c r="C1465" s="117" t="s">
        <v>54</v>
      </c>
      <c r="D1465" s="55">
        <v>1404</v>
      </c>
      <c r="E1465" s="53">
        <v>1381</v>
      </c>
      <c r="F1465" s="53">
        <v>20</v>
      </c>
      <c r="G1465" s="53">
        <v>0</v>
      </c>
      <c r="H1465" s="53">
        <v>2</v>
      </c>
      <c r="I1465" s="53">
        <v>1</v>
      </c>
      <c r="J1465" s="53">
        <v>0</v>
      </c>
      <c r="K1465" s="53">
        <v>0</v>
      </c>
    </row>
    <row r="1466" spans="2:11" x14ac:dyDescent="0.25">
      <c r="B1466" s="51">
        <v>1978</v>
      </c>
      <c r="C1466" s="117" t="s">
        <v>88</v>
      </c>
      <c r="D1466" s="55">
        <v>1844</v>
      </c>
      <c r="E1466" s="53">
        <v>1568</v>
      </c>
      <c r="F1466" s="53">
        <v>261</v>
      </c>
      <c r="G1466" s="53">
        <v>6</v>
      </c>
      <c r="H1466" s="53">
        <v>3</v>
      </c>
      <c r="I1466" s="53">
        <v>6</v>
      </c>
      <c r="J1466" s="53">
        <v>0</v>
      </c>
      <c r="K1466" s="53">
        <v>0</v>
      </c>
    </row>
    <row r="1467" spans="2:11" x14ac:dyDescent="0.25">
      <c r="B1467" s="51">
        <v>1978</v>
      </c>
      <c r="C1467" s="117" t="s">
        <v>69</v>
      </c>
      <c r="D1467" s="55">
        <v>1469</v>
      </c>
      <c r="E1467" s="53">
        <v>1029</v>
      </c>
      <c r="F1467" s="53">
        <v>417</v>
      </c>
      <c r="G1467" s="53">
        <v>12</v>
      </c>
      <c r="H1467" s="53">
        <v>5</v>
      </c>
      <c r="I1467" s="53">
        <v>6</v>
      </c>
      <c r="J1467" s="53">
        <v>0</v>
      </c>
      <c r="K1467" s="53">
        <v>0</v>
      </c>
    </row>
    <row r="1468" spans="2:11" x14ac:dyDescent="0.25">
      <c r="B1468" s="51">
        <v>1978</v>
      </c>
      <c r="C1468" s="117" t="s">
        <v>57</v>
      </c>
      <c r="D1468" s="55">
        <v>1224</v>
      </c>
      <c r="E1468" s="53">
        <v>711</v>
      </c>
      <c r="F1468" s="53">
        <v>473</v>
      </c>
      <c r="G1468" s="53">
        <v>13</v>
      </c>
      <c r="H1468" s="53">
        <v>8</v>
      </c>
      <c r="I1468" s="53">
        <v>19</v>
      </c>
      <c r="J1468" s="53">
        <v>0</v>
      </c>
      <c r="K1468" s="53">
        <v>0</v>
      </c>
    </row>
    <row r="1469" spans="2:11" x14ac:dyDescent="0.25">
      <c r="B1469" s="51">
        <v>1978</v>
      </c>
      <c r="C1469" s="117" t="s">
        <v>58</v>
      </c>
      <c r="D1469" s="55">
        <v>1119</v>
      </c>
      <c r="E1469" s="53">
        <v>628</v>
      </c>
      <c r="F1469" s="53">
        <v>462</v>
      </c>
      <c r="G1469" s="53">
        <v>10</v>
      </c>
      <c r="H1469" s="53">
        <v>12</v>
      </c>
      <c r="I1469" s="53">
        <v>7</v>
      </c>
      <c r="J1469" s="53">
        <v>0</v>
      </c>
      <c r="K1469" s="53">
        <v>0</v>
      </c>
    </row>
    <row r="1470" spans="2:11" x14ac:dyDescent="0.25">
      <c r="B1470" s="51">
        <v>1978</v>
      </c>
      <c r="C1470" s="117" t="s">
        <v>59</v>
      </c>
      <c r="D1470" s="55">
        <v>1289</v>
      </c>
      <c r="E1470" s="53">
        <v>725</v>
      </c>
      <c r="F1470" s="53">
        <v>518</v>
      </c>
      <c r="G1470" s="53">
        <v>14</v>
      </c>
      <c r="H1470" s="53">
        <v>16</v>
      </c>
      <c r="I1470" s="53">
        <v>16</v>
      </c>
      <c r="J1470" s="53">
        <v>0</v>
      </c>
      <c r="K1470" s="53">
        <v>0</v>
      </c>
    </row>
    <row r="1471" spans="2:11" x14ac:dyDescent="0.25">
      <c r="B1471" s="51">
        <v>1978</v>
      </c>
      <c r="C1471" s="117" t="s">
        <v>60</v>
      </c>
      <c r="D1471" s="55">
        <v>1670</v>
      </c>
      <c r="E1471" s="53">
        <v>778</v>
      </c>
      <c r="F1471" s="53">
        <v>831</v>
      </c>
      <c r="G1471" s="53">
        <v>23</v>
      </c>
      <c r="H1471" s="53">
        <v>26</v>
      </c>
      <c r="I1471" s="53">
        <v>12</v>
      </c>
      <c r="J1471" s="53">
        <v>0</v>
      </c>
      <c r="K1471" s="53">
        <v>0</v>
      </c>
    </row>
    <row r="1472" spans="2:11" x14ac:dyDescent="0.25">
      <c r="B1472" s="51">
        <v>1978</v>
      </c>
      <c r="C1472" s="117" t="s">
        <v>70</v>
      </c>
      <c r="D1472" s="55">
        <v>2151</v>
      </c>
      <c r="E1472" s="53">
        <v>991</v>
      </c>
      <c r="F1472" s="53">
        <v>1040</v>
      </c>
      <c r="G1472" s="53">
        <v>28</v>
      </c>
      <c r="H1472" s="53">
        <v>80</v>
      </c>
      <c r="I1472" s="53">
        <v>12</v>
      </c>
      <c r="J1472" s="53">
        <v>0</v>
      </c>
      <c r="K1472" s="53">
        <v>0</v>
      </c>
    </row>
    <row r="1473" spans="2:11" x14ac:dyDescent="0.25">
      <c r="B1473" s="51">
        <v>1978</v>
      </c>
      <c r="C1473" s="117" t="s">
        <v>71</v>
      </c>
      <c r="D1473" s="55">
        <v>2365</v>
      </c>
      <c r="E1473" s="53">
        <v>996</v>
      </c>
      <c r="F1473" s="53">
        <v>1207</v>
      </c>
      <c r="G1473" s="53">
        <v>46</v>
      </c>
      <c r="H1473" s="53">
        <v>105</v>
      </c>
      <c r="I1473" s="53">
        <v>11</v>
      </c>
      <c r="J1473" s="53">
        <v>0</v>
      </c>
      <c r="K1473" s="53">
        <v>0</v>
      </c>
    </row>
    <row r="1474" spans="2:11" x14ac:dyDescent="0.25">
      <c r="B1474" s="51">
        <v>1978</v>
      </c>
      <c r="C1474" s="117" t="s">
        <v>89</v>
      </c>
      <c r="D1474" s="55">
        <v>2795</v>
      </c>
      <c r="E1474" s="53">
        <v>1151</v>
      </c>
      <c r="F1474" s="53">
        <v>1409</v>
      </c>
      <c r="G1474" s="53">
        <v>39</v>
      </c>
      <c r="H1474" s="53">
        <v>180</v>
      </c>
      <c r="I1474" s="53">
        <v>16</v>
      </c>
      <c r="J1474" s="53">
        <v>0</v>
      </c>
      <c r="K1474" s="53">
        <v>0</v>
      </c>
    </row>
    <row r="1475" spans="2:11" x14ac:dyDescent="0.25">
      <c r="B1475" s="51">
        <v>1978</v>
      </c>
      <c r="C1475" s="117" t="s">
        <v>90</v>
      </c>
      <c r="D1475" s="55">
        <v>2917</v>
      </c>
      <c r="E1475" s="53">
        <v>1065</v>
      </c>
      <c r="F1475" s="53">
        <v>1503</v>
      </c>
      <c r="G1475" s="53">
        <v>46</v>
      </c>
      <c r="H1475" s="53">
        <v>286</v>
      </c>
      <c r="I1475" s="53">
        <v>17</v>
      </c>
      <c r="J1475" s="53">
        <v>0</v>
      </c>
      <c r="K1475" s="53">
        <v>0</v>
      </c>
    </row>
    <row r="1476" spans="2:11" x14ac:dyDescent="0.25">
      <c r="B1476" s="51">
        <v>1978</v>
      </c>
      <c r="C1476" s="117" t="s">
        <v>91</v>
      </c>
      <c r="D1476" s="55">
        <v>2659</v>
      </c>
      <c r="E1476" s="53">
        <v>969</v>
      </c>
      <c r="F1476" s="53">
        <v>1281</v>
      </c>
      <c r="G1476" s="53">
        <v>24</v>
      </c>
      <c r="H1476" s="53">
        <v>360</v>
      </c>
      <c r="I1476" s="53">
        <v>25</v>
      </c>
      <c r="J1476" s="53">
        <v>0</v>
      </c>
      <c r="K1476" s="53">
        <v>0</v>
      </c>
    </row>
    <row r="1477" spans="2:11" x14ac:dyDescent="0.25">
      <c r="B1477" s="51">
        <v>1978</v>
      </c>
      <c r="C1477" s="117" t="s">
        <v>41</v>
      </c>
      <c r="D1477" s="55">
        <v>2455</v>
      </c>
      <c r="E1477" s="53">
        <v>839</v>
      </c>
      <c r="F1477" s="53">
        <v>1098</v>
      </c>
      <c r="G1477" s="53">
        <v>26</v>
      </c>
      <c r="H1477" s="53">
        <v>471</v>
      </c>
      <c r="I1477" s="53">
        <v>21</v>
      </c>
      <c r="J1477" s="53">
        <v>0</v>
      </c>
      <c r="K1477" s="53">
        <v>0</v>
      </c>
    </row>
    <row r="1478" spans="2:11" x14ac:dyDescent="0.25">
      <c r="B1478" s="51">
        <v>1978</v>
      </c>
      <c r="C1478" s="117" t="s">
        <v>92</v>
      </c>
      <c r="D1478" s="55">
        <v>1511</v>
      </c>
      <c r="E1478" s="53">
        <v>499</v>
      </c>
      <c r="F1478" s="53">
        <v>606</v>
      </c>
      <c r="G1478" s="53">
        <v>11</v>
      </c>
      <c r="H1478" s="53">
        <v>382</v>
      </c>
      <c r="I1478" s="53">
        <v>13</v>
      </c>
      <c r="J1478" s="53">
        <v>0</v>
      </c>
      <c r="K1478" s="53">
        <v>0</v>
      </c>
    </row>
    <row r="1479" spans="2:11" x14ac:dyDescent="0.25">
      <c r="B1479" s="51">
        <v>1978</v>
      </c>
      <c r="C1479" s="117" t="s">
        <v>93</v>
      </c>
      <c r="D1479" s="55">
        <v>997</v>
      </c>
      <c r="E1479" s="53">
        <v>320</v>
      </c>
      <c r="F1479" s="53">
        <v>365</v>
      </c>
      <c r="G1479" s="53">
        <v>6</v>
      </c>
      <c r="H1479" s="53">
        <v>293</v>
      </c>
      <c r="I1479" s="53">
        <v>13</v>
      </c>
      <c r="J1479" s="53">
        <v>0</v>
      </c>
      <c r="K1479" s="53">
        <v>0</v>
      </c>
    </row>
    <row r="1480" spans="2:11" x14ac:dyDescent="0.25">
      <c r="B1480" s="51">
        <v>1978</v>
      </c>
      <c r="C1480" s="117" t="s">
        <v>94</v>
      </c>
      <c r="D1480" s="55">
        <v>388</v>
      </c>
      <c r="E1480" s="53">
        <v>129</v>
      </c>
      <c r="F1480" s="53">
        <v>119</v>
      </c>
      <c r="G1480" s="53">
        <v>3</v>
      </c>
      <c r="H1480" s="53">
        <v>130</v>
      </c>
      <c r="I1480" s="53">
        <v>7</v>
      </c>
      <c r="J1480" s="53">
        <v>0</v>
      </c>
      <c r="K1480" s="53">
        <v>0</v>
      </c>
    </row>
    <row r="1481" spans="2:11" x14ac:dyDescent="0.25">
      <c r="B1481" s="51">
        <v>1978</v>
      </c>
      <c r="C1481" s="117" t="s">
        <v>95</v>
      </c>
      <c r="D1481" s="55">
        <v>192</v>
      </c>
      <c r="E1481" s="53">
        <v>77</v>
      </c>
      <c r="F1481" s="53">
        <v>52</v>
      </c>
      <c r="G1481" s="53">
        <v>0</v>
      </c>
      <c r="H1481" s="53">
        <v>62</v>
      </c>
      <c r="I1481" s="53">
        <v>1</v>
      </c>
      <c r="J1481" s="53">
        <v>0</v>
      </c>
      <c r="K1481" s="53">
        <v>0</v>
      </c>
    </row>
    <row r="1482" spans="2:11" x14ac:dyDescent="0.25">
      <c r="B1482" s="51">
        <v>1978</v>
      </c>
      <c r="C1482" s="118" t="s">
        <v>96</v>
      </c>
      <c r="D1482" s="55">
        <v>176</v>
      </c>
      <c r="E1482" s="55">
        <v>94</v>
      </c>
      <c r="F1482" s="55">
        <v>36</v>
      </c>
      <c r="G1482" s="55">
        <v>1</v>
      </c>
      <c r="H1482" s="55">
        <v>45</v>
      </c>
      <c r="I1482" s="55">
        <v>0</v>
      </c>
      <c r="J1482" s="53">
        <v>0</v>
      </c>
      <c r="K1482" s="53">
        <v>0</v>
      </c>
    </row>
    <row r="1483" spans="2:11" x14ac:dyDescent="0.25">
      <c r="B1483" s="50">
        <v>1978</v>
      </c>
      <c r="C1483" s="121" t="s">
        <v>62</v>
      </c>
      <c r="D1483" s="54">
        <v>0</v>
      </c>
      <c r="E1483" s="54">
        <v>0</v>
      </c>
      <c r="F1483" s="54">
        <v>0</v>
      </c>
      <c r="G1483" s="54">
        <v>0</v>
      </c>
      <c r="H1483" s="54">
        <v>0</v>
      </c>
      <c r="I1483" s="54">
        <v>0</v>
      </c>
      <c r="J1483" s="54">
        <v>0</v>
      </c>
      <c r="K1483" s="54">
        <v>0</v>
      </c>
    </row>
    <row r="1484" spans="2:11" x14ac:dyDescent="0.25">
      <c r="B1484" s="78">
        <v>1979</v>
      </c>
      <c r="C1484" s="120" t="s">
        <v>3</v>
      </c>
      <c r="D1484" s="78">
        <v>30413</v>
      </c>
      <c r="E1484" s="52">
        <v>15186</v>
      </c>
      <c r="F1484" s="52">
        <v>12262</v>
      </c>
      <c r="G1484" s="52">
        <v>361</v>
      </c>
      <c r="H1484" s="52">
        <v>2478</v>
      </c>
      <c r="I1484" s="52">
        <v>126</v>
      </c>
      <c r="J1484" s="52">
        <v>0</v>
      </c>
      <c r="K1484" s="52">
        <v>0</v>
      </c>
    </row>
    <row r="1485" spans="2:11" x14ac:dyDescent="0.25">
      <c r="B1485" s="51">
        <v>1979</v>
      </c>
      <c r="C1485" s="117" t="s">
        <v>87</v>
      </c>
      <c r="D1485" s="55">
        <v>379</v>
      </c>
      <c r="E1485" s="53">
        <v>374</v>
      </c>
      <c r="F1485" s="53">
        <v>4</v>
      </c>
      <c r="G1485" s="53">
        <v>0</v>
      </c>
      <c r="H1485" s="53">
        <v>1</v>
      </c>
      <c r="I1485" s="53">
        <v>0</v>
      </c>
      <c r="J1485" s="53">
        <v>0</v>
      </c>
      <c r="K1485" s="53">
        <v>0</v>
      </c>
    </row>
    <row r="1486" spans="2:11" x14ac:dyDescent="0.25">
      <c r="B1486" s="51">
        <v>1979</v>
      </c>
      <c r="C1486" s="117" t="s">
        <v>54</v>
      </c>
      <c r="D1486" s="55">
        <v>1542</v>
      </c>
      <c r="E1486" s="53">
        <v>1504</v>
      </c>
      <c r="F1486" s="53">
        <v>34</v>
      </c>
      <c r="G1486" s="53">
        <v>0</v>
      </c>
      <c r="H1486" s="53">
        <v>4</v>
      </c>
      <c r="I1486" s="53">
        <v>0</v>
      </c>
      <c r="J1486" s="53">
        <v>0</v>
      </c>
      <c r="K1486" s="53">
        <v>0</v>
      </c>
    </row>
    <row r="1487" spans="2:11" x14ac:dyDescent="0.25">
      <c r="B1487" s="51">
        <v>1979</v>
      </c>
      <c r="C1487" s="117" t="s">
        <v>88</v>
      </c>
      <c r="D1487" s="55">
        <v>2038</v>
      </c>
      <c r="E1487" s="53">
        <v>1769</v>
      </c>
      <c r="F1487" s="53">
        <v>255</v>
      </c>
      <c r="G1487" s="53">
        <v>5</v>
      </c>
      <c r="H1487" s="53">
        <v>3</v>
      </c>
      <c r="I1487" s="53">
        <v>6</v>
      </c>
      <c r="J1487" s="53">
        <v>0</v>
      </c>
      <c r="K1487" s="53">
        <v>0</v>
      </c>
    </row>
    <row r="1488" spans="2:11" x14ac:dyDescent="0.25">
      <c r="B1488" s="51">
        <v>1979</v>
      </c>
      <c r="C1488" s="117" t="s">
        <v>69</v>
      </c>
      <c r="D1488" s="55">
        <v>1659</v>
      </c>
      <c r="E1488" s="53">
        <v>1123</v>
      </c>
      <c r="F1488" s="53">
        <v>522</v>
      </c>
      <c r="G1488" s="53">
        <v>5</v>
      </c>
      <c r="H1488" s="53">
        <v>5</v>
      </c>
      <c r="I1488" s="53">
        <v>4</v>
      </c>
      <c r="J1488" s="53">
        <v>0</v>
      </c>
      <c r="K1488" s="53">
        <v>0</v>
      </c>
    </row>
    <row r="1489" spans="2:11" x14ac:dyDescent="0.25">
      <c r="B1489" s="51">
        <v>1979</v>
      </c>
      <c r="C1489" s="117" t="s">
        <v>57</v>
      </c>
      <c r="D1489" s="55">
        <v>1262</v>
      </c>
      <c r="E1489" s="53">
        <v>779</v>
      </c>
      <c r="F1489" s="53">
        <v>465</v>
      </c>
      <c r="G1489" s="53">
        <v>9</v>
      </c>
      <c r="H1489" s="53">
        <v>8</v>
      </c>
      <c r="I1489" s="53">
        <v>1</v>
      </c>
      <c r="J1489" s="53">
        <v>0</v>
      </c>
      <c r="K1489" s="53">
        <v>0</v>
      </c>
    </row>
    <row r="1490" spans="2:11" x14ac:dyDescent="0.25">
      <c r="B1490" s="51">
        <v>1979</v>
      </c>
      <c r="C1490" s="117" t="s">
        <v>58</v>
      </c>
      <c r="D1490" s="55">
        <v>1214</v>
      </c>
      <c r="E1490" s="53">
        <v>676</v>
      </c>
      <c r="F1490" s="53">
        <v>507</v>
      </c>
      <c r="G1490" s="53">
        <v>12</v>
      </c>
      <c r="H1490" s="53">
        <v>10</v>
      </c>
      <c r="I1490" s="53">
        <v>9</v>
      </c>
      <c r="J1490" s="53">
        <v>0</v>
      </c>
      <c r="K1490" s="53">
        <v>0</v>
      </c>
    </row>
    <row r="1491" spans="2:11" x14ac:dyDescent="0.25">
      <c r="B1491" s="51">
        <v>1979</v>
      </c>
      <c r="C1491" s="117" t="s">
        <v>59</v>
      </c>
      <c r="D1491" s="55">
        <v>1411</v>
      </c>
      <c r="E1491" s="53">
        <v>737</v>
      </c>
      <c r="F1491" s="53">
        <v>627</v>
      </c>
      <c r="G1491" s="53">
        <v>22</v>
      </c>
      <c r="H1491" s="53">
        <v>20</v>
      </c>
      <c r="I1491" s="53">
        <v>5</v>
      </c>
      <c r="J1491" s="53">
        <v>0</v>
      </c>
      <c r="K1491" s="53">
        <v>0</v>
      </c>
    </row>
    <row r="1492" spans="2:11" x14ac:dyDescent="0.25">
      <c r="B1492" s="51">
        <v>1979</v>
      </c>
      <c r="C1492" s="117" t="s">
        <v>60</v>
      </c>
      <c r="D1492" s="55">
        <v>1713</v>
      </c>
      <c r="E1492" s="53">
        <v>860</v>
      </c>
      <c r="F1492" s="53">
        <v>770</v>
      </c>
      <c r="G1492" s="53">
        <v>38</v>
      </c>
      <c r="H1492" s="53">
        <v>34</v>
      </c>
      <c r="I1492" s="53">
        <v>11</v>
      </c>
      <c r="J1492" s="53">
        <v>0</v>
      </c>
      <c r="K1492" s="53">
        <v>0</v>
      </c>
    </row>
    <row r="1493" spans="2:11" x14ac:dyDescent="0.25">
      <c r="B1493" s="51">
        <v>1979</v>
      </c>
      <c r="C1493" s="117" t="s">
        <v>70</v>
      </c>
      <c r="D1493" s="55">
        <v>2137</v>
      </c>
      <c r="E1493" s="53">
        <v>1020</v>
      </c>
      <c r="F1493" s="53">
        <v>1015</v>
      </c>
      <c r="G1493" s="53">
        <v>39</v>
      </c>
      <c r="H1493" s="53">
        <v>55</v>
      </c>
      <c r="I1493" s="53">
        <v>8</v>
      </c>
      <c r="J1493" s="53">
        <v>0</v>
      </c>
      <c r="K1493" s="53">
        <v>0</v>
      </c>
    </row>
    <row r="1494" spans="2:11" x14ac:dyDescent="0.25">
      <c r="B1494" s="51">
        <v>1979</v>
      </c>
      <c r="C1494" s="117" t="s">
        <v>71</v>
      </c>
      <c r="D1494" s="55">
        <v>2300</v>
      </c>
      <c r="E1494" s="53">
        <v>955</v>
      </c>
      <c r="F1494" s="53">
        <v>1195</v>
      </c>
      <c r="G1494" s="53">
        <v>38</v>
      </c>
      <c r="H1494" s="53">
        <v>100</v>
      </c>
      <c r="I1494" s="53">
        <v>12</v>
      </c>
      <c r="J1494" s="53">
        <v>0</v>
      </c>
      <c r="K1494" s="53">
        <v>0</v>
      </c>
    </row>
    <row r="1495" spans="2:11" x14ac:dyDescent="0.25">
      <c r="B1495" s="51">
        <v>1979</v>
      </c>
      <c r="C1495" s="117" t="s">
        <v>89</v>
      </c>
      <c r="D1495" s="55">
        <v>2874</v>
      </c>
      <c r="E1495" s="53">
        <v>1157</v>
      </c>
      <c r="F1495" s="53">
        <v>1465</v>
      </c>
      <c r="G1495" s="53">
        <v>60</v>
      </c>
      <c r="H1495" s="53">
        <v>181</v>
      </c>
      <c r="I1495" s="53">
        <v>11</v>
      </c>
      <c r="J1495" s="53">
        <v>0</v>
      </c>
      <c r="K1495" s="53">
        <v>0</v>
      </c>
    </row>
    <row r="1496" spans="2:11" x14ac:dyDescent="0.25">
      <c r="B1496" s="51">
        <v>1979</v>
      </c>
      <c r="C1496" s="117" t="s">
        <v>90</v>
      </c>
      <c r="D1496" s="55">
        <v>3145</v>
      </c>
      <c r="E1496" s="53">
        <v>1169</v>
      </c>
      <c r="F1496" s="53">
        <v>1607</v>
      </c>
      <c r="G1496" s="53">
        <v>42</v>
      </c>
      <c r="H1496" s="53">
        <v>313</v>
      </c>
      <c r="I1496" s="53">
        <v>14</v>
      </c>
      <c r="J1496" s="53">
        <v>0</v>
      </c>
      <c r="K1496" s="53">
        <v>0</v>
      </c>
    </row>
    <row r="1497" spans="2:11" x14ac:dyDescent="0.25">
      <c r="B1497" s="51">
        <v>1979</v>
      </c>
      <c r="C1497" s="117" t="s">
        <v>91</v>
      </c>
      <c r="D1497" s="55">
        <v>2769</v>
      </c>
      <c r="E1497" s="53">
        <v>1017</v>
      </c>
      <c r="F1497" s="53">
        <v>1338</v>
      </c>
      <c r="G1497" s="53">
        <v>38</v>
      </c>
      <c r="H1497" s="53">
        <v>359</v>
      </c>
      <c r="I1497" s="53">
        <v>17</v>
      </c>
      <c r="J1497" s="53">
        <v>0</v>
      </c>
      <c r="K1497" s="53">
        <v>0</v>
      </c>
    </row>
    <row r="1498" spans="2:11" x14ac:dyDescent="0.25">
      <c r="B1498" s="51">
        <v>1979</v>
      </c>
      <c r="C1498" s="117" t="s">
        <v>41</v>
      </c>
      <c r="D1498" s="55">
        <v>2592</v>
      </c>
      <c r="E1498" s="53">
        <v>915</v>
      </c>
      <c r="F1498" s="53">
        <v>1203</v>
      </c>
      <c r="G1498" s="53">
        <v>28</v>
      </c>
      <c r="H1498" s="53">
        <v>432</v>
      </c>
      <c r="I1498" s="53">
        <v>14</v>
      </c>
      <c r="J1498" s="53">
        <v>0</v>
      </c>
      <c r="K1498" s="53">
        <v>0</v>
      </c>
    </row>
    <row r="1499" spans="2:11" x14ac:dyDescent="0.25">
      <c r="B1499" s="51">
        <v>1979</v>
      </c>
      <c r="C1499" s="117" t="s">
        <v>92</v>
      </c>
      <c r="D1499" s="55">
        <v>1618</v>
      </c>
      <c r="E1499" s="53">
        <v>535</v>
      </c>
      <c r="F1499" s="53">
        <v>687</v>
      </c>
      <c r="G1499" s="53">
        <v>16</v>
      </c>
      <c r="H1499" s="53">
        <v>373</v>
      </c>
      <c r="I1499" s="53">
        <v>7</v>
      </c>
      <c r="J1499" s="53">
        <v>0</v>
      </c>
      <c r="K1499" s="53">
        <v>0</v>
      </c>
    </row>
    <row r="1500" spans="2:11" x14ac:dyDescent="0.25">
      <c r="B1500" s="51">
        <v>1979</v>
      </c>
      <c r="C1500" s="117" t="s">
        <v>93</v>
      </c>
      <c r="D1500" s="55">
        <v>963</v>
      </c>
      <c r="E1500" s="53">
        <v>297</v>
      </c>
      <c r="F1500" s="53">
        <v>346</v>
      </c>
      <c r="G1500" s="53">
        <v>6</v>
      </c>
      <c r="H1500" s="53">
        <v>312</v>
      </c>
      <c r="I1500" s="53">
        <v>2</v>
      </c>
      <c r="J1500" s="53">
        <v>0</v>
      </c>
      <c r="K1500" s="53">
        <v>0</v>
      </c>
    </row>
    <row r="1501" spans="2:11" x14ac:dyDescent="0.25">
      <c r="B1501" s="51">
        <v>1979</v>
      </c>
      <c r="C1501" s="117" t="s">
        <v>94</v>
      </c>
      <c r="D1501" s="55">
        <v>429</v>
      </c>
      <c r="E1501" s="53">
        <v>135</v>
      </c>
      <c r="F1501" s="53">
        <v>134</v>
      </c>
      <c r="G1501" s="53">
        <v>1</v>
      </c>
      <c r="H1501" s="53">
        <v>156</v>
      </c>
      <c r="I1501" s="53">
        <v>3</v>
      </c>
      <c r="J1501" s="53">
        <v>0</v>
      </c>
      <c r="K1501" s="53">
        <v>0</v>
      </c>
    </row>
    <row r="1502" spans="2:11" x14ac:dyDescent="0.25">
      <c r="B1502" s="51">
        <v>1979</v>
      </c>
      <c r="C1502" s="117" t="s">
        <v>95</v>
      </c>
      <c r="D1502" s="55">
        <v>230</v>
      </c>
      <c r="E1502" s="53">
        <v>91</v>
      </c>
      <c r="F1502" s="53">
        <v>66</v>
      </c>
      <c r="G1502" s="53">
        <v>2</v>
      </c>
      <c r="H1502" s="53">
        <v>70</v>
      </c>
      <c r="I1502" s="53">
        <v>1</v>
      </c>
      <c r="J1502" s="53">
        <v>0</v>
      </c>
      <c r="K1502" s="53">
        <v>0</v>
      </c>
    </row>
    <row r="1503" spans="2:11" x14ac:dyDescent="0.25">
      <c r="B1503" s="51">
        <v>1979</v>
      </c>
      <c r="C1503" s="118" t="s">
        <v>96</v>
      </c>
      <c r="D1503" s="55">
        <v>138</v>
      </c>
      <c r="E1503" s="55">
        <v>73</v>
      </c>
      <c r="F1503" s="55">
        <v>22</v>
      </c>
      <c r="G1503" s="55">
        <v>0</v>
      </c>
      <c r="H1503" s="55">
        <v>42</v>
      </c>
      <c r="I1503" s="55">
        <v>1</v>
      </c>
      <c r="J1503" s="53">
        <v>0</v>
      </c>
      <c r="K1503" s="53">
        <v>0</v>
      </c>
    </row>
    <row r="1504" spans="2:11" x14ac:dyDescent="0.25">
      <c r="B1504" s="50">
        <v>1979</v>
      </c>
      <c r="C1504" s="121" t="s">
        <v>62</v>
      </c>
      <c r="D1504" s="54">
        <v>0</v>
      </c>
      <c r="E1504" s="54">
        <v>0</v>
      </c>
      <c r="F1504" s="54">
        <v>0</v>
      </c>
      <c r="G1504" s="54">
        <v>0</v>
      </c>
      <c r="H1504" s="54">
        <v>0</v>
      </c>
      <c r="I1504" s="54">
        <v>0</v>
      </c>
      <c r="J1504" s="54">
        <v>0</v>
      </c>
      <c r="K1504" s="54">
        <v>0</v>
      </c>
    </row>
    <row r="1505" spans="2:11" x14ac:dyDescent="0.25">
      <c r="B1505" s="78">
        <v>1980</v>
      </c>
      <c r="C1505" s="120" t="s">
        <v>3</v>
      </c>
      <c r="D1505" s="78">
        <v>32430</v>
      </c>
      <c r="E1505" s="52">
        <v>16250</v>
      </c>
      <c r="F1505" s="52">
        <v>12953</v>
      </c>
      <c r="G1505" s="52">
        <v>379</v>
      </c>
      <c r="H1505" s="52">
        <v>2711</v>
      </c>
      <c r="I1505" s="52">
        <v>115</v>
      </c>
      <c r="J1505" s="52">
        <v>0</v>
      </c>
      <c r="K1505" s="52">
        <v>22</v>
      </c>
    </row>
    <row r="1506" spans="2:11" x14ac:dyDescent="0.25">
      <c r="B1506" s="51">
        <v>1980</v>
      </c>
      <c r="C1506" s="117" t="s">
        <v>87</v>
      </c>
      <c r="D1506" s="55">
        <v>411</v>
      </c>
      <c r="E1506" s="53">
        <v>404</v>
      </c>
      <c r="F1506" s="53">
        <v>3</v>
      </c>
      <c r="G1506" s="53">
        <v>0</v>
      </c>
      <c r="H1506" s="53">
        <v>1</v>
      </c>
      <c r="I1506" s="53">
        <v>0</v>
      </c>
      <c r="J1506" s="53">
        <v>0</v>
      </c>
      <c r="K1506" s="53">
        <v>3</v>
      </c>
    </row>
    <row r="1507" spans="2:11" x14ac:dyDescent="0.25">
      <c r="B1507" s="51">
        <v>1980</v>
      </c>
      <c r="C1507" s="117" t="s">
        <v>54</v>
      </c>
      <c r="D1507" s="55">
        <v>1575</v>
      </c>
      <c r="E1507" s="53">
        <v>1544</v>
      </c>
      <c r="F1507" s="53">
        <v>27</v>
      </c>
      <c r="G1507" s="53">
        <v>0</v>
      </c>
      <c r="H1507" s="53">
        <v>1</v>
      </c>
      <c r="I1507" s="53">
        <v>2</v>
      </c>
      <c r="J1507" s="53">
        <v>0</v>
      </c>
      <c r="K1507" s="53">
        <v>1</v>
      </c>
    </row>
    <row r="1508" spans="2:11" x14ac:dyDescent="0.25">
      <c r="B1508" s="51">
        <v>1980</v>
      </c>
      <c r="C1508" s="117" t="s">
        <v>88</v>
      </c>
      <c r="D1508" s="55">
        <v>2121</v>
      </c>
      <c r="E1508" s="53">
        <v>1834</v>
      </c>
      <c r="F1508" s="53">
        <v>280</v>
      </c>
      <c r="G1508" s="53">
        <v>1</v>
      </c>
      <c r="H1508" s="53">
        <v>4</v>
      </c>
      <c r="I1508" s="53">
        <v>2</v>
      </c>
      <c r="J1508" s="53">
        <v>0</v>
      </c>
      <c r="K1508" s="53">
        <v>0</v>
      </c>
    </row>
    <row r="1509" spans="2:11" x14ac:dyDescent="0.25">
      <c r="B1509" s="51">
        <v>1980</v>
      </c>
      <c r="C1509" s="117" t="s">
        <v>69</v>
      </c>
      <c r="D1509" s="55">
        <v>1796</v>
      </c>
      <c r="E1509" s="53">
        <v>1203</v>
      </c>
      <c r="F1509" s="53">
        <v>565</v>
      </c>
      <c r="G1509" s="53">
        <v>11</v>
      </c>
      <c r="H1509" s="53">
        <v>5</v>
      </c>
      <c r="I1509" s="53">
        <v>11</v>
      </c>
      <c r="J1509" s="53">
        <v>0</v>
      </c>
      <c r="K1509" s="53">
        <v>1</v>
      </c>
    </row>
    <row r="1510" spans="2:11" x14ac:dyDescent="0.25">
      <c r="B1510" s="51">
        <v>1980</v>
      </c>
      <c r="C1510" s="117" t="s">
        <v>57</v>
      </c>
      <c r="D1510" s="55">
        <v>1346</v>
      </c>
      <c r="E1510" s="53">
        <v>804</v>
      </c>
      <c r="F1510" s="53">
        <v>510</v>
      </c>
      <c r="G1510" s="53">
        <v>11</v>
      </c>
      <c r="H1510" s="53">
        <v>10</v>
      </c>
      <c r="I1510" s="53">
        <v>10</v>
      </c>
      <c r="J1510" s="53">
        <v>0</v>
      </c>
      <c r="K1510" s="53">
        <v>1</v>
      </c>
    </row>
    <row r="1511" spans="2:11" x14ac:dyDescent="0.25">
      <c r="B1511" s="51">
        <v>1980</v>
      </c>
      <c r="C1511" s="117" t="s">
        <v>58</v>
      </c>
      <c r="D1511" s="55">
        <v>1229</v>
      </c>
      <c r="E1511" s="53">
        <v>706</v>
      </c>
      <c r="F1511" s="53">
        <v>491</v>
      </c>
      <c r="G1511" s="53">
        <v>13</v>
      </c>
      <c r="H1511" s="53">
        <v>11</v>
      </c>
      <c r="I1511" s="53">
        <v>8</v>
      </c>
      <c r="J1511" s="53">
        <v>0</v>
      </c>
      <c r="K1511" s="53">
        <v>0</v>
      </c>
    </row>
    <row r="1512" spans="2:11" x14ac:dyDescent="0.25">
      <c r="B1512" s="51">
        <v>1980</v>
      </c>
      <c r="C1512" s="117" t="s">
        <v>59</v>
      </c>
      <c r="D1512" s="55">
        <v>1481</v>
      </c>
      <c r="E1512" s="53">
        <v>773</v>
      </c>
      <c r="F1512" s="53">
        <v>657</v>
      </c>
      <c r="G1512" s="53">
        <v>28</v>
      </c>
      <c r="H1512" s="53">
        <v>17</v>
      </c>
      <c r="I1512" s="53">
        <v>3</v>
      </c>
      <c r="J1512" s="53">
        <v>0</v>
      </c>
      <c r="K1512" s="53">
        <v>3</v>
      </c>
    </row>
    <row r="1513" spans="2:11" x14ac:dyDescent="0.25">
      <c r="B1513" s="51">
        <v>1980</v>
      </c>
      <c r="C1513" s="117" t="s">
        <v>60</v>
      </c>
      <c r="D1513" s="55">
        <v>1709</v>
      </c>
      <c r="E1513" s="53">
        <v>877</v>
      </c>
      <c r="F1513" s="53">
        <v>764</v>
      </c>
      <c r="G1513" s="53">
        <v>34</v>
      </c>
      <c r="H1513" s="53">
        <v>26</v>
      </c>
      <c r="I1513" s="53">
        <v>7</v>
      </c>
      <c r="J1513" s="53">
        <v>0</v>
      </c>
      <c r="K1513" s="53">
        <v>1</v>
      </c>
    </row>
    <row r="1514" spans="2:11" x14ac:dyDescent="0.25">
      <c r="B1514" s="51">
        <v>1980</v>
      </c>
      <c r="C1514" s="117" t="s">
        <v>70</v>
      </c>
      <c r="D1514" s="55">
        <v>2288</v>
      </c>
      <c r="E1514" s="53">
        <v>1049</v>
      </c>
      <c r="F1514" s="53">
        <v>1123</v>
      </c>
      <c r="G1514" s="53">
        <v>48</v>
      </c>
      <c r="H1514" s="53">
        <v>56</v>
      </c>
      <c r="I1514" s="53">
        <v>12</v>
      </c>
      <c r="J1514" s="53">
        <v>0</v>
      </c>
      <c r="K1514" s="53">
        <v>0</v>
      </c>
    </row>
    <row r="1515" spans="2:11" x14ac:dyDescent="0.25">
      <c r="B1515" s="51">
        <v>1980</v>
      </c>
      <c r="C1515" s="117" t="s">
        <v>71</v>
      </c>
      <c r="D1515" s="55">
        <v>2453</v>
      </c>
      <c r="E1515" s="53">
        <v>1050</v>
      </c>
      <c r="F1515" s="53">
        <v>1255</v>
      </c>
      <c r="G1515" s="53">
        <v>49</v>
      </c>
      <c r="H1515" s="53">
        <v>93</v>
      </c>
      <c r="I1515" s="53">
        <v>6</v>
      </c>
      <c r="J1515" s="53">
        <v>0</v>
      </c>
      <c r="K1515" s="53">
        <v>0</v>
      </c>
    </row>
    <row r="1516" spans="2:11" x14ac:dyDescent="0.25">
      <c r="B1516" s="51">
        <v>1980</v>
      </c>
      <c r="C1516" s="117" t="s">
        <v>89</v>
      </c>
      <c r="D1516" s="55">
        <v>3055</v>
      </c>
      <c r="E1516" s="53">
        <v>1290</v>
      </c>
      <c r="F1516" s="53">
        <v>1524</v>
      </c>
      <c r="G1516" s="53">
        <v>58</v>
      </c>
      <c r="H1516" s="53">
        <v>169</v>
      </c>
      <c r="I1516" s="53">
        <v>12</v>
      </c>
      <c r="J1516" s="53">
        <v>0</v>
      </c>
      <c r="K1516" s="53">
        <v>2</v>
      </c>
    </row>
    <row r="1517" spans="2:11" x14ac:dyDescent="0.25">
      <c r="B1517" s="51">
        <v>1980</v>
      </c>
      <c r="C1517" s="117" t="s">
        <v>90</v>
      </c>
      <c r="D1517" s="55">
        <v>3250</v>
      </c>
      <c r="E1517" s="53">
        <v>1208</v>
      </c>
      <c r="F1517" s="53">
        <v>1707</v>
      </c>
      <c r="G1517" s="53">
        <v>49</v>
      </c>
      <c r="H1517" s="53">
        <v>269</v>
      </c>
      <c r="I1517" s="53">
        <v>14</v>
      </c>
      <c r="J1517" s="53">
        <v>0</v>
      </c>
      <c r="K1517" s="53">
        <v>3</v>
      </c>
    </row>
    <row r="1518" spans="2:11" x14ac:dyDescent="0.25">
      <c r="B1518" s="51">
        <v>1980</v>
      </c>
      <c r="C1518" s="117" t="s">
        <v>91</v>
      </c>
      <c r="D1518" s="55">
        <v>3047</v>
      </c>
      <c r="E1518" s="53">
        <v>1141</v>
      </c>
      <c r="F1518" s="53">
        <v>1443</v>
      </c>
      <c r="G1518" s="53">
        <v>38</v>
      </c>
      <c r="H1518" s="53">
        <v>415</v>
      </c>
      <c r="I1518" s="53">
        <v>7</v>
      </c>
      <c r="J1518" s="53">
        <v>0</v>
      </c>
      <c r="K1518" s="53">
        <v>3</v>
      </c>
    </row>
    <row r="1519" spans="2:11" x14ac:dyDescent="0.25">
      <c r="B1519" s="51">
        <v>1980</v>
      </c>
      <c r="C1519" s="117" t="s">
        <v>41</v>
      </c>
      <c r="D1519" s="55">
        <v>2766</v>
      </c>
      <c r="E1519" s="53">
        <v>1048</v>
      </c>
      <c r="F1519" s="53">
        <v>1203</v>
      </c>
      <c r="G1519" s="53">
        <v>14</v>
      </c>
      <c r="H1519" s="53">
        <v>488</v>
      </c>
      <c r="I1519" s="53">
        <v>11</v>
      </c>
      <c r="J1519" s="53">
        <v>0</v>
      </c>
      <c r="K1519" s="53">
        <v>2</v>
      </c>
    </row>
    <row r="1520" spans="2:11" x14ac:dyDescent="0.25">
      <c r="B1520" s="51">
        <v>1980</v>
      </c>
      <c r="C1520" s="117" t="s">
        <v>92</v>
      </c>
      <c r="D1520" s="55">
        <v>1845</v>
      </c>
      <c r="E1520" s="53">
        <v>624</v>
      </c>
      <c r="F1520" s="53">
        <v>732</v>
      </c>
      <c r="G1520" s="53">
        <v>17</v>
      </c>
      <c r="H1520" s="53">
        <v>469</v>
      </c>
      <c r="I1520" s="53">
        <v>3</v>
      </c>
      <c r="J1520" s="53">
        <v>0</v>
      </c>
      <c r="K1520" s="53">
        <v>0</v>
      </c>
    </row>
    <row r="1521" spans="2:11" x14ac:dyDescent="0.25">
      <c r="B1521" s="51">
        <v>1980</v>
      </c>
      <c r="C1521" s="117" t="s">
        <v>93</v>
      </c>
      <c r="D1521" s="55">
        <v>1131</v>
      </c>
      <c r="E1521" s="53">
        <v>345</v>
      </c>
      <c r="F1521" s="53">
        <v>414</v>
      </c>
      <c r="G1521" s="53">
        <v>5</v>
      </c>
      <c r="H1521" s="53">
        <v>362</v>
      </c>
      <c r="I1521" s="53">
        <v>4</v>
      </c>
      <c r="J1521" s="53">
        <v>0</v>
      </c>
      <c r="K1521" s="53">
        <v>1</v>
      </c>
    </row>
    <row r="1522" spans="2:11" x14ac:dyDescent="0.25">
      <c r="B1522" s="51">
        <v>1980</v>
      </c>
      <c r="C1522" s="117" t="s">
        <v>94</v>
      </c>
      <c r="D1522" s="55">
        <v>525</v>
      </c>
      <c r="E1522" s="53">
        <v>170</v>
      </c>
      <c r="F1522" s="53">
        <v>162</v>
      </c>
      <c r="G1522" s="53">
        <v>1</v>
      </c>
      <c r="H1522" s="53">
        <v>190</v>
      </c>
      <c r="I1522" s="53">
        <v>1</v>
      </c>
      <c r="J1522" s="53">
        <v>0</v>
      </c>
      <c r="K1522" s="53">
        <v>1</v>
      </c>
    </row>
    <row r="1523" spans="2:11" x14ac:dyDescent="0.25">
      <c r="B1523" s="51">
        <v>1980</v>
      </c>
      <c r="C1523" s="117" t="s">
        <v>95</v>
      </c>
      <c r="D1523" s="55">
        <v>232</v>
      </c>
      <c r="E1523" s="53">
        <v>94</v>
      </c>
      <c r="F1523" s="53">
        <v>66</v>
      </c>
      <c r="G1523" s="53">
        <v>2</v>
      </c>
      <c r="H1523" s="53">
        <v>68</v>
      </c>
      <c r="I1523" s="53">
        <v>2</v>
      </c>
      <c r="J1523" s="53">
        <v>0</v>
      </c>
      <c r="K1523" s="53">
        <v>0</v>
      </c>
    </row>
    <row r="1524" spans="2:11" x14ac:dyDescent="0.25">
      <c r="B1524" s="51">
        <v>1980</v>
      </c>
      <c r="C1524" s="118" t="s">
        <v>96</v>
      </c>
      <c r="D1524" s="55">
        <v>170</v>
      </c>
      <c r="E1524" s="55">
        <v>86</v>
      </c>
      <c r="F1524" s="55">
        <v>27</v>
      </c>
      <c r="G1524" s="55">
        <v>0</v>
      </c>
      <c r="H1524" s="55">
        <v>57</v>
      </c>
      <c r="I1524" s="55">
        <v>0</v>
      </c>
      <c r="J1524" s="53">
        <v>0</v>
      </c>
      <c r="K1524" s="53">
        <v>0</v>
      </c>
    </row>
    <row r="1525" spans="2:11" x14ac:dyDescent="0.25">
      <c r="B1525" s="50">
        <v>1980</v>
      </c>
      <c r="C1525" s="121" t="s">
        <v>62</v>
      </c>
      <c r="D1525" s="54">
        <v>0</v>
      </c>
      <c r="E1525" s="54">
        <v>0</v>
      </c>
      <c r="F1525" s="54">
        <v>0</v>
      </c>
      <c r="G1525" s="54">
        <v>0</v>
      </c>
      <c r="H1525" s="54">
        <v>0</v>
      </c>
      <c r="I1525" s="54">
        <v>0</v>
      </c>
      <c r="J1525" s="54">
        <v>0</v>
      </c>
      <c r="K1525" s="54">
        <v>0</v>
      </c>
    </row>
    <row r="1526" spans="2:11" x14ac:dyDescent="0.25">
      <c r="B1526" s="78">
        <v>1981</v>
      </c>
      <c r="C1526" s="120" t="s">
        <v>3</v>
      </c>
      <c r="D1526" s="78">
        <v>0</v>
      </c>
      <c r="E1526" s="52">
        <v>0</v>
      </c>
      <c r="F1526" s="52">
        <v>0</v>
      </c>
      <c r="G1526" s="52">
        <v>0</v>
      </c>
      <c r="H1526" s="52">
        <v>0</v>
      </c>
      <c r="I1526" s="52">
        <v>0</v>
      </c>
      <c r="J1526" s="52">
        <v>0</v>
      </c>
      <c r="K1526" s="52">
        <v>0</v>
      </c>
    </row>
    <row r="1527" spans="2:11" x14ac:dyDescent="0.25">
      <c r="B1527" s="51">
        <v>1981</v>
      </c>
      <c r="C1527" s="117" t="s">
        <v>87</v>
      </c>
      <c r="D1527" s="55">
        <v>0</v>
      </c>
      <c r="E1527" s="91"/>
      <c r="F1527" s="91"/>
      <c r="G1527" s="91"/>
      <c r="H1527" s="91"/>
      <c r="I1527" s="91"/>
      <c r="J1527" s="91"/>
      <c r="K1527" s="53"/>
    </row>
    <row r="1528" spans="2:11" x14ac:dyDescent="0.25">
      <c r="B1528" s="51">
        <v>1981</v>
      </c>
      <c r="C1528" s="117" t="s">
        <v>54</v>
      </c>
      <c r="D1528" s="55">
        <v>0</v>
      </c>
      <c r="E1528" s="91"/>
      <c r="F1528" s="91"/>
      <c r="G1528" s="91"/>
      <c r="H1528" s="91"/>
      <c r="I1528" s="91"/>
      <c r="J1528" s="91"/>
      <c r="K1528" s="53"/>
    </row>
    <row r="1529" spans="2:11" x14ac:dyDescent="0.25">
      <c r="B1529" s="51">
        <v>1981</v>
      </c>
      <c r="C1529" s="117" t="s">
        <v>88</v>
      </c>
      <c r="D1529" s="55">
        <v>0</v>
      </c>
      <c r="E1529" s="91"/>
      <c r="F1529" s="91"/>
      <c r="G1529" s="91"/>
      <c r="H1529" s="91"/>
      <c r="I1529" s="91"/>
      <c r="J1529" s="91"/>
      <c r="K1529" s="53"/>
    </row>
    <row r="1530" spans="2:11" x14ac:dyDescent="0.25">
      <c r="B1530" s="51">
        <v>1981</v>
      </c>
      <c r="C1530" s="117" t="s">
        <v>69</v>
      </c>
      <c r="D1530" s="55">
        <v>0</v>
      </c>
      <c r="E1530" s="91"/>
      <c r="F1530" s="91"/>
      <c r="G1530" s="91"/>
      <c r="H1530" s="91"/>
      <c r="I1530" s="91"/>
      <c r="J1530" s="91"/>
      <c r="K1530" s="53"/>
    </row>
    <row r="1531" spans="2:11" x14ac:dyDescent="0.25">
      <c r="B1531" s="51">
        <v>1981</v>
      </c>
      <c r="C1531" s="117" t="s">
        <v>57</v>
      </c>
      <c r="D1531" s="55">
        <v>0</v>
      </c>
      <c r="E1531" s="91"/>
      <c r="F1531" s="91"/>
      <c r="G1531" s="91"/>
      <c r="H1531" s="91"/>
      <c r="I1531" s="91"/>
      <c r="J1531" s="91"/>
      <c r="K1531" s="53"/>
    </row>
    <row r="1532" spans="2:11" x14ac:dyDescent="0.25">
      <c r="B1532" s="51">
        <v>1981</v>
      </c>
      <c r="C1532" s="117" t="s">
        <v>58</v>
      </c>
      <c r="D1532" s="55">
        <v>0</v>
      </c>
      <c r="E1532" s="91"/>
      <c r="F1532" s="91"/>
      <c r="G1532" s="91"/>
      <c r="H1532" s="91"/>
      <c r="I1532" s="91"/>
      <c r="J1532" s="91"/>
      <c r="K1532" s="53"/>
    </row>
    <row r="1533" spans="2:11" x14ac:dyDescent="0.25">
      <c r="B1533" s="51">
        <v>1981</v>
      </c>
      <c r="C1533" s="117" t="s">
        <v>59</v>
      </c>
      <c r="D1533" s="55">
        <v>0</v>
      </c>
      <c r="E1533" s="91"/>
      <c r="F1533" s="91"/>
      <c r="G1533" s="91"/>
      <c r="H1533" s="91"/>
      <c r="I1533" s="91"/>
      <c r="J1533" s="91"/>
      <c r="K1533" s="53"/>
    </row>
    <row r="1534" spans="2:11" x14ac:dyDescent="0.25">
      <c r="B1534" s="51">
        <v>1981</v>
      </c>
      <c r="C1534" s="117" t="s">
        <v>60</v>
      </c>
      <c r="D1534" s="55">
        <v>0</v>
      </c>
      <c r="E1534" s="91"/>
      <c r="F1534" s="91"/>
      <c r="G1534" s="91"/>
      <c r="H1534" s="91"/>
      <c r="I1534" s="91"/>
      <c r="J1534" s="91"/>
      <c r="K1534" s="53"/>
    </row>
    <row r="1535" spans="2:11" x14ac:dyDescent="0.25">
      <c r="B1535" s="51">
        <v>1981</v>
      </c>
      <c r="C1535" s="117" t="s">
        <v>70</v>
      </c>
      <c r="D1535" s="55">
        <v>0</v>
      </c>
      <c r="E1535" s="91"/>
      <c r="F1535" s="91"/>
      <c r="G1535" s="91"/>
      <c r="H1535" s="91"/>
      <c r="I1535" s="91"/>
      <c r="J1535" s="91"/>
      <c r="K1535" s="53"/>
    </row>
    <row r="1536" spans="2:11" x14ac:dyDescent="0.25">
      <c r="B1536" s="51">
        <v>1981</v>
      </c>
      <c r="C1536" s="117" t="s">
        <v>71</v>
      </c>
      <c r="D1536" s="55">
        <v>0</v>
      </c>
      <c r="E1536" s="91"/>
      <c r="F1536" s="91"/>
      <c r="G1536" s="91"/>
      <c r="H1536" s="91"/>
      <c r="I1536" s="91"/>
      <c r="J1536" s="91"/>
      <c r="K1536" s="53"/>
    </row>
    <row r="1537" spans="2:11" x14ac:dyDescent="0.25">
      <c r="B1537" s="51">
        <v>1981</v>
      </c>
      <c r="C1537" s="117" t="s">
        <v>89</v>
      </c>
      <c r="D1537" s="55">
        <v>0</v>
      </c>
      <c r="E1537" s="91"/>
      <c r="F1537" s="91"/>
      <c r="G1537" s="91"/>
      <c r="H1537" s="91"/>
      <c r="I1537" s="91"/>
      <c r="J1537" s="91"/>
      <c r="K1537" s="53"/>
    </row>
    <row r="1538" spans="2:11" x14ac:dyDescent="0.25">
      <c r="B1538" s="51">
        <v>1981</v>
      </c>
      <c r="C1538" s="117" t="s">
        <v>90</v>
      </c>
      <c r="D1538" s="55">
        <v>0</v>
      </c>
      <c r="E1538" s="91"/>
      <c r="F1538" s="91"/>
      <c r="G1538" s="91"/>
      <c r="H1538" s="91"/>
      <c r="I1538" s="91"/>
      <c r="J1538" s="91"/>
      <c r="K1538" s="53"/>
    </row>
    <row r="1539" spans="2:11" x14ac:dyDescent="0.25">
      <c r="B1539" s="51">
        <v>1981</v>
      </c>
      <c r="C1539" s="117" t="s">
        <v>91</v>
      </c>
      <c r="D1539" s="55">
        <v>0</v>
      </c>
      <c r="E1539" s="91"/>
      <c r="F1539" s="91"/>
      <c r="G1539" s="91"/>
      <c r="H1539" s="91"/>
      <c r="I1539" s="91"/>
      <c r="J1539" s="91"/>
      <c r="K1539" s="53"/>
    </row>
    <row r="1540" spans="2:11" x14ac:dyDescent="0.25">
      <c r="B1540" s="51">
        <v>1981</v>
      </c>
      <c r="C1540" s="117" t="s">
        <v>41</v>
      </c>
      <c r="D1540" s="55">
        <v>0</v>
      </c>
      <c r="E1540" s="91"/>
      <c r="F1540" s="91"/>
      <c r="G1540" s="91"/>
      <c r="H1540" s="91"/>
      <c r="I1540" s="91"/>
      <c r="J1540" s="91"/>
      <c r="K1540" s="53"/>
    </row>
    <row r="1541" spans="2:11" x14ac:dyDescent="0.25">
      <c r="B1541" s="51">
        <v>1981</v>
      </c>
      <c r="C1541" s="117" t="s">
        <v>92</v>
      </c>
      <c r="D1541" s="55">
        <v>0</v>
      </c>
      <c r="E1541" s="91"/>
      <c r="F1541" s="91"/>
      <c r="G1541" s="91"/>
      <c r="H1541" s="91"/>
      <c r="I1541" s="91"/>
      <c r="J1541" s="91"/>
      <c r="K1541" s="53"/>
    </row>
    <row r="1542" spans="2:11" x14ac:dyDescent="0.25">
      <c r="B1542" s="51">
        <v>1981</v>
      </c>
      <c r="C1542" s="117" t="s">
        <v>93</v>
      </c>
      <c r="D1542" s="55">
        <v>0</v>
      </c>
      <c r="E1542" s="91"/>
      <c r="F1542" s="91"/>
      <c r="G1542" s="91"/>
      <c r="H1542" s="91"/>
      <c r="I1542" s="91"/>
      <c r="J1542" s="91"/>
      <c r="K1542" s="53"/>
    </row>
    <row r="1543" spans="2:11" x14ac:dyDescent="0.25">
      <c r="B1543" s="51">
        <v>1981</v>
      </c>
      <c r="C1543" s="117" t="s">
        <v>94</v>
      </c>
      <c r="D1543" s="55">
        <v>0</v>
      </c>
      <c r="E1543" s="91"/>
      <c r="F1543" s="91"/>
      <c r="G1543" s="91"/>
      <c r="H1543" s="91"/>
      <c r="I1543" s="91"/>
      <c r="J1543" s="91"/>
      <c r="K1543" s="53"/>
    </row>
    <row r="1544" spans="2:11" x14ac:dyDescent="0.25">
      <c r="B1544" s="51">
        <v>1981</v>
      </c>
      <c r="C1544" s="117" t="s">
        <v>95</v>
      </c>
      <c r="D1544" s="55">
        <v>0</v>
      </c>
      <c r="E1544" s="91"/>
      <c r="F1544" s="91"/>
      <c r="G1544" s="91"/>
      <c r="H1544" s="91"/>
      <c r="I1544" s="91"/>
      <c r="J1544" s="91"/>
      <c r="K1544" s="53"/>
    </row>
    <row r="1545" spans="2:11" x14ac:dyDescent="0.25">
      <c r="B1545" s="51">
        <v>1981</v>
      </c>
      <c r="C1545" s="118" t="s">
        <v>96</v>
      </c>
      <c r="D1545" s="55">
        <v>0</v>
      </c>
      <c r="E1545" s="55"/>
      <c r="F1545" s="55"/>
      <c r="G1545" s="55"/>
      <c r="H1545" s="55"/>
      <c r="I1545" s="55"/>
      <c r="J1545" s="91"/>
      <c r="K1545" s="53"/>
    </row>
    <row r="1546" spans="2:11" x14ac:dyDescent="0.25">
      <c r="B1546" s="50">
        <v>1981</v>
      </c>
      <c r="C1546" s="121" t="s">
        <v>62</v>
      </c>
      <c r="D1546" s="54">
        <v>0</v>
      </c>
      <c r="E1546" s="54"/>
      <c r="F1546" s="54"/>
      <c r="G1546" s="54"/>
      <c r="H1546" s="54"/>
      <c r="I1546" s="54"/>
      <c r="J1546" s="54"/>
      <c r="K1546" s="54"/>
    </row>
    <row r="1547" spans="2:11" x14ac:dyDescent="0.25">
      <c r="B1547" s="78">
        <v>1982</v>
      </c>
      <c r="C1547" s="120" t="s">
        <v>3</v>
      </c>
      <c r="D1547" s="78">
        <v>0</v>
      </c>
      <c r="E1547" s="52">
        <v>0</v>
      </c>
      <c r="F1547" s="52">
        <v>0</v>
      </c>
      <c r="G1547" s="52">
        <v>0</v>
      </c>
      <c r="H1547" s="52">
        <v>0</v>
      </c>
      <c r="I1547" s="52">
        <v>0</v>
      </c>
      <c r="J1547" s="52">
        <v>0</v>
      </c>
      <c r="K1547" s="52">
        <v>0</v>
      </c>
    </row>
    <row r="1548" spans="2:11" x14ac:dyDescent="0.25">
      <c r="B1548" s="51">
        <v>1982</v>
      </c>
      <c r="C1548" s="117" t="s">
        <v>87</v>
      </c>
      <c r="D1548" s="55">
        <v>0</v>
      </c>
      <c r="E1548" s="91"/>
      <c r="F1548" s="91"/>
      <c r="G1548" s="91"/>
      <c r="H1548" s="91"/>
      <c r="I1548" s="91"/>
      <c r="J1548" s="91"/>
      <c r="K1548" s="53"/>
    </row>
    <row r="1549" spans="2:11" x14ac:dyDescent="0.25">
      <c r="B1549" s="51">
        <v>1982</v>
      </c>
      <c r="C1549" s="117" t="s">
        <v>54</v>
      </c>
      <c r="D1549" s="55">
        <v>0</v>
      </c>
      <c r="E1549" s="91"/>
      <c r="F1549" s="91"/>
      <c r="G1549" s="91"/>
      <c r="H1549" s="91"/>
      <c r="I1549" s="91"/>
      <c r="J1549" s="91"/>
      <c r="K1549" s="53"/>
    </row>
    <row r="1550" spans="2:11" x14ac:dyDescent="0.25">
      <c r="B1550" s="51">
        <v>1982</v>
      </c>
      <c r="C1550" s="117" t="s">
        <v>88</v>
      </c>
      <c r="D1550" s="55">
        <v>0</v>
      </c>
      <c r="E1550" s="91"/>
      <c r="F1550" s="91"/>
      <c r="G1550" s="91"/>
      <c r="H1550" s="91"/>
      <c r="I1550" s="91"/>
      <c r="J1550" s="91"/>
      <c r="K1550" s="53"/>
    </row>
    <row r="1551" spans="2:11" x14ac:dyDescent="0.25">
      <c r="B1551" s="51">
        <v>1982</v>
      </c>
      <c r="C1551" s="117" t="s">
        <v>69</v>
      </c>
      <c r="D1551" s="55">
        <v>0</v>
      </c>
      <c r="E1551" s="91"/>
      <c r="F1551" s="91"/>
      <c r="G1551" s="91"/>
      <c r="H1551" s="91"/>
      <c r="I1551" s="91"/>
      <c r="J1551" s="91"/>
      <c r="K1551" s="53"/>
    </row>
    <row r="1552" spans="2:11" x14ac:dyDescent="0.25">
      <c r="B1552" s="51">
        <v>1982</v>
      </c>
      <c r="C1552" s="117" t="s">
        <v>57</v>
      </c>
      <c r="D1552" s="55">
        <v>0</v>
      </c>
      <c r="E1552" s="91"/>
      <c r="F1552" s="91"/>
      <c r="G1552" s="91"/>
      <c r="H1552" s="91"/>
      <c r="I1552" s="91"/>
      <c r="J1552" s="91"/>
      <c r="K1552" s="53"/>
    </row>
    <row r="1553" spans="2:11" x14ac:dyDescent="0.25">
      <c r="B1553" s="51">
        <v>1982</v>
      </c>
      <c r="C1553" s="117" t="s">
        <v>58</v>
      </c>
      <c r="D1553" s="55">
        <v>0</v>
      </c>
      <c r="E1553" s="91"/>
      <c r="F1553" s="91"/>
      <c r="G1553" s="91"/>
      <c r="H1553" s="91"/>
      <c r="I1553" s="91"/>
      <c r="J1553" s="91"/>
      <c r="K1553" s="53"/>
    </row>
    <row r="1554" spans="2:11" x14ac:dyDescent="0.25">
      <c r="B1554" s="51">
        <v>1982</v>
      </c>
      <c r="C1554" s="117" t="s">
        <v>59</v>
      </c>
      <c r="D1554" s="55">
        <v>0</v>
      </c>
      <c r="E1554" s="91"/>
      <c r="F1554" s="91"/>
      <c r="G1554" s="91"/>
      <c r="H1554" s="91"/>
      <c r="I1554" s="91"/>
      <c r="J1554" s="91"/>
      <c r="K1554" s="53"/>
    </row>
    <row r="1555" spans="2:11" x14ac:dyDescent="0.25">
      <c r="B1555" s="51">
        <v>1982</v>
      </c>
      <c r="C1555" s="117" t="s">
        <v>60</v>
      </c>
      <c r="D1555" s="55">
        <v>0</v>
      </c>
      <c r="E1555" s="91"/>
      <c r="F1555" s="91"/>
      <c r="G1555" s="91"/>
      <c r="H1555" s="91"/>
      <c r="I1555" s="91"/>
      <c r="J1555" s="91"/>
      <c r="K1555" s="53"/>
    </row>
    <row r="1556" spans="2:11" x14ac:dyDescent="0.25">
      <c r="B1556" s="51">
        <v>1982</v>
      </c>
      <c r="C1556" s="117" t="s">
        <v>70</v>
      </c>
      <c r="D1556" s="55">
        <v>0</v>
      </c>
      <c r="E1556" s="91"/>
      <c r="F1556" s="91"/>
      <c r="G1556" s="91"/>
      <c r="H1556" s="91"/>
      <c r="I1556" s="91"/>
      <c r="J1556" s="91"/>
      <c r="K1556" s="53"/>
    </row>
    <row r="1557" spans="2:11" x14ac:dyDescent="0.25">
      <c r="B1557" s="51">
        <v>1982</v>
      </c>
      <c r="C1557" s="117" t="s">
        <v>71</v>
      </c>
      <c r="D1557" s="55">
        <v>0</v>
      </c>
      <c r="E1557" s="91"/>
      <c r="F1557" s="91"/>
      <c r="G1557" s="91"/>
      <c r="H1557" s="91"/>
      <c r="I1557" s="91"/>
      <c r="J1557" s="91"/>
      <c r="K1557" s="53"/>
    </row>
    <row r="1558" spans="2:11" x14ac:dyDescent="0.25">
      <c r="B1558" s="51">
        <v>1982</v>
      </c>
      <c r="C1558" s="117" t="s">
        <v>89</v>
      </c>
      <c r="D1558" s="55">
        <v>0</v>
      </c>
      <c r="E1558" s="91"/>
      <c r="F1558" s="91"/>
      <c r="G1558" s="91"/>
      <c r="H1558" s="91"/>
      <c r="I1558" s="91"/>
      <c r="J1558" s="91"/>
      <c r="K1558" s="53"/>
    </row>
    <row r="1559" spans="2:11" x14ac:dyDescent="0.25">
      <c r="B1559" s="51">
        <v>1982</v>
      </c>
      <c r="C1559" s="117" t="s">
        <v>90</v>
      </c>
      <c r="D1559" s="55">
        <v>0</v>
      </c>
      <c r="E1559" s="91"/>
      <c r="F1559" s="91"/>
      <c r="G1559" s="91"/>
      <c r="H1559" s="91"/>
      <c r="I1559" s="91"/>
      <c r="J1559" s="91"/>
      <c r="K1559" s="53"/>
    </row>
    <row r="1560" spans="2:11" x14ac:dyDescent="0.25">
      <c r="B1560" s="51">
        <v>1982</v>
      </c>
      <c r="C1560" s="117" t="s">
        <v>91</v>
      </c>
      <c r="D1560" s="55">
        <v>0</v>
      </c>
      <c r="E1560" s="91"/>
      <c r="F1560" s="91"/>
      <c r="G1560" s="91"/>
      <c r="H1560" s="91"/>
      <c r="I1560" s="91"/>
      <c r="J1560" s="91"/>
      <c r="K1560" s="53"/>
    </row>
    <row r="1561" spans="2:11" x14ac:dyDescent="0.25">
      <c r="B1561" s="51">
        <v>1982</v>
      </c>
      <c r="C1561" s="117" t="s">
        <v>41</v>
      </c>
      <c r="D1561" s="55">
        <v>0</v>
      </c>
      <c r="E1561" s="91"/>
      <c r="F1561" s="91"/>
      <c r="G1561" s="91"/>
      <c r="H1561" s="91"/>
      <c r="I1561" s="91"/>
      <c r="J1561" s="91"/>
      <c r="K1561" s="53"/>
    </row>
    <row r="1562" spans="2:11" x14ac:dyDescent="0.25">
      <c r="B1562" s="51">
        <v>1982</v>
      </c>
      <c r="C1562" s="117" t="s">
        <v>92</v>
      </c>
      <c r="D1562" s="55">
        <v>0</v>
      </c>
      <c r="E1562" s="91"/>
      <c r="F1562" s="91"/>
      <c r="G1562" s="91"/>
      <c r="H1562" s="91"/>
      <c r="I1562" s="91"/>
      <c r="J1562" s="91"/>
      <c r="K1562" s="53"/>
    </row>
    <row r="1563" spans="2:11" x14ac:dyDescent="0.25">
      <c r="B1563" s="51">
        <v>1982</v>
      </c>
      <c r="C1563" s="117" t="s">
        <v>93</v>
      </c>
      <c r="D1563" s="55">
        <v>0</v>
      </c>
      <c r="E1563" s="91"/>
      <c r="F1563" s="91"/>
      <c r="G1563" s="91"/>
      <c r="H1563" s="91"/>
      <c r="I1563" s="91"/>
      <c r="J1563" s="91"/>
      <c r="K1563" s="53"/>
    </row>
    <row r="1564" spans="2:11" x14ac:dyDescent="0.25">
      <c r="B1564" s="51">
        <v>1982</v>
      </c>
      <c r="C1564" s="117" t="s">
        <v>94</v>
      </c>
      <c r="D1564" s="55">
        <v>0</v>
      </c>
      <c r="E1564" s="91"/>
      <c r="F1564" s="91"/>
      <c r="G1564" s="91"/>
      <c r="H1564" s="91"/>
      <c r="I1564" s="91"/>
      <c r="J1564" s="91"/>
      <c r="K1564" s="53"/>
    </row>
    <row r="1565" spans="2:11" x14ac:dyDescent="0.25">
      <c r="B1565" s="51">
        <v>1982</v>
      </c>
      <c r="C1565" s="117" t="s">
        <v>95</v>
      </c>
      <c r="D1565" s="55">
        <v>0</v>
      </c>
      <c r="E1565" s="91"/>
      <c r="F1565" s="91"/>
      <c r="G1565" s="91"/>
      <c r="H1565" s="91"/>
      <c r="I1565" s="91"/>
      <c r="J1565" s="91"/>
      <c r="K1565" s="53"/>
    </row>
    <row r="1566" spans="2:11" x14ac:dyDescent="0.25">
      <c r="B1566" s="51">
        <v>1982</v>
      </c>
      <c r="C1566" s="118" t="s">
        <v>96</v>
      </c>
      <c r="D1566" s="55">
        <v>0</v>
      </c>
      <c r="E1566" s="55"/>
      <c r="F1566" s="55"/>
      <c r="G1566" s="55"/>
      <c r="H1566" s="55"/>
      <c r="I1566" s="55"/>
      <c r="J1566" s="91"/>
      <c r="K1566" s="53"/>
    </row>
    <row r="1567" spans="2:11" x14ac:dyDescent="0.25">
      <c r="B1567" s="50">
        <v>1982</v>
      </c>
      <c r="C1567" s="121" t="s">
        <v>62</v>
      </c>
      <c r="D1567" s="54">
        <v>0</v>
      </c>
      <c r="E1567" s="54"/>
      <c r="F1567" s="54"/>
      <c r="G1567" s="54"/>
      <c r="H1567" s="54"/>
      <c r="I1567" s="54"/>
      <c r="J1567" s="54"/>
      <c r="K1567" s="54"/>
    </row>
    <row r="1568" spans="2:11" x14ac:dyDescent="0.25">
      <c r="B1568" s="78">
        <v>1983</v>
      </c>
      <c r="C1568" s="120" t="s">
        <v>3</v>
      </c>
      <c r="D1568" s="78">
        <v>0</v>
      </c>
      <c r="E1568" s="52">
        <v>0</v>
      </c>
      <c r="F1568" s="52">
        <v>0</v>
      </c>
      <c r="G1568" s="52">
        <v>0</v>
      </c>
      <c r="H1568" s="52">
        <v>0</v>
      </c>
      <c r="I1568" s="52">
        <v>0</v>
      </c>
      <c r="J1568" s="52">
        <v>0</v>
      </c>
      <c r="K1568" s="52">
        <v>0</v>
      </c>
    </row>
    <row r="1569" spans="2:11" x14ac:dyDescent="0.25">
      <c r="B1569" s="51">
        <v>1983</v>
      </c>
      <c r="C1569" s="117" t="s">
        <v>87</v>
      </c>
      <c r="D1569" s="55">
        <v>0</v>
      </c>
      <c r="E1569" s="91"/>
      <c r="F1569" s="91"/>
      <c r="G1569" s="91"/>
      <c r="H1569" s="91"/>
      <c r="I1569" s="91"/>
      <c r="J1569" s="91"/>
      <c r="K1569" s="53"/>
    </row>
    <row r="1570" spans="2:11" x14ac:dyDescent="0.25">
      <c r="B1570" s="51">
        <v>1983</v>
      </c>
      <c r="C1570" s="117" t="s">
        <v>54</v>
      </c>
      <c r="D1570" s="55">
        <v>0</v>
      </c>
      <c r="E1570" s="91"/>
      <c r="F1570" s="91"/>
      <c r="G1570" s="91"/>
      <c r="H1570" s="91"/>
      <c r="I1570" s="91"/>
      <c r="J1570" s="91"/>
      <c r="K1570" s="53"/>
    </row>
    <row r="1571" spans="2:11" x14ac:dyDescent="0.25">
      <c r="B1571" s="51">
        <v>1983</v>
      </c>
      <c r="C1571" s="117" t="s">
        <v>88</v>
      </c>
      <c r="D1571" s="55">
        <v>0</v>
      </c>
      <c r="E1571" s="91"/>
      <c r="F1571" s="91"/>
      <c r="G1571" s="91"/>
      <c r="H1571" s="91"/>
      <c r="I1571" s="91"/>
      <c r="J1571" s="91"/>
      <c r="K1571" s="53"/>
    </row>
    <row r="1572" spans="2:11" x14ac:dyDescent="0.25">
      <c r="B1572" s="51">
        <v>1983</v>
      </c>
      <c r="C1572" s="117" t="s">
        <v>69</v>
      </c>
      <c r="D1572" s="55">
        <v>0</v>
      </c>
      <c r="E1572" s="91"/>
      <c r="F1572" s="91"/>
      <c r="G1572" s="91"/>
      <c r="H1572" s="91"/>
      <c r="I1572" s="91"/>
      <c r="J1572" s="91"/>
      <c r="K1572" s="53"/>
    </row>
    <row r="1573" spans="2:11" x14ac:dyDescent="0.25">
      <c r="B1573" s="51">
        <v>1983</v>
      </c>
      <c r="C1573" s="117" t="s">
        <v>57</v>
      </c>
      <c r="D1573" s="55">
        <v>0</v>
      </c>
      <c r="E1573" s="91"/>
      <c r="F1573" s="91"/>
      <c r="G1573" s="91"/>
      <c r="H1573" s="91"/>
      <c r="I1573" s="91"/>
      <c r="J1573" s="91"/>
      <c r="K1573" s="53"/>
    </row>
    <row r="1574" spans="2:11" x14ac:dyDescent="0.25">
      <c r="B1574" s="51">
        <v>1983</v>
      </c>
      <c r="C1574" s="117" t="s">
        <v>58</v>
      </c>
      <c r="D1574" s="55">
        <v>0</v>
      </c>
      <c r="E1574" s="91"/>
      <c r="F1574" s="91"/>
      <c r="G1574" s="91"/>
      <c r="H1574" s="91"/>
      <c r="I1574" s="91"/>
      <c r="J1574" s="91"/>
      <c r="K1574" s="53"/>
    </row>
    <row r="1575" spans="2:11" x14ac:dyDescent="0.25">
      <c r="B1575" s="51">
        <v>1983</v>
      </c>
      <c r="C1575" s="117" t="s">
        <v>59</v>
      </c>
      <c r="D1575" s="55">
        <v>0</v>
      </c>
      <c r="E1575" s="91"/>
      <c r="F1575" s="91"/>
      <c r="G1575" s="91"/>
      <c r="H1575" s="91"/>
      <c r="I1575" s="91"/>
      <c r="J1575" s="91"/>
      <c r="K1575" s="53"/>
    </row>
    <row r="1576" spans="2:11" x14ac:dyDescent="0.25">
      <c r="B1576" s="51">
        <v>1983</v>
      </c>
      <c r="C1576" s="117" t="s">
        <v>60</v>
      </c>
      <c r="D1576" s="55">
        <v>0</v>
      </c>
      <c r="E1576" s="91"/>
      <c r="F1576" s="91"/>
      <c r="G1576" s="91"/>
      <c r="H1576" s="91"/>
      <c r="I1576" s="91"/>
      <c r="J1576" s="91"/>
      <c r="K1576" s="53"/>
    </row>
    <row r="1577" spans="2:11" x14ac:dyDescent="0.25">
      <c r="B1577" s="51">
        <v>1983</v>
      </c>
      <c r="C1577" s="117" t="s">
        <v>70</v>
      </c>
      <c r="D1577" s="55">
        <v>0</v>
      </c>
      <c r="E1577" s="91"/>
      <c r="F1577" s="91"/>
      <c r="G1577" s="91"/>
      <c r="H1577" s="91"/>
      <c r="I1577" s="91"/>
      <c r="J1577" s="91"/>
      <c r="K1577" s="53"/>
    </row>
    <row r="1578" spans="2:11" x14ac:dyDescent="0.25">
      <c r="B1578" s="51">
        <v>1983</v>
      </c>
      <c r="C1578" s="117" t="s">
        <v>71</v>
      </c>
      <c r="D1578" s="55">
        <v>0</v>
      </c>
      <c r="E1578" s="91"/>
      <c r="F1578" s="91"/>
      <c r="G1578" s="91"/>
      <c r="H1578" s="91"/>
      <c r="I1578" s="91"/>
      <c r="J1578" s="91"/>
      <c r="K1578" s="53"/>
    </row>
    <row r="1579" spans="2:11" x14ac:dyDescent="0.25">
      <c r="B1579" s="51">
        <v>1983</v>
      </c>
      <c r="C1579" s="117" t="s">
        <v>89</v>
      </c>
      <c r="D1579" s="55">
        <v>0</v>
      </c>
      <c r="E1579" s="91"/>
      <c r="F1579" s="91"/>
      <c r="G1579" s="91"/>
      <c r="H1579" s="91"/>
      <c r="I1579" s="91"/>
      <c r="J1579" s="91"/>
      <c r="K1579" s="53"/>
    </row>
    <row r="1580" spans="2:11" x14ac:dyDescent="0.25">
      <c r="B1580" s="51">
        <v>1983</v>
      </c>
      <c r="C1580" s="117" t="s">
        <v>90</v>
      </c>
      <c r="D1580" s="55">
        <v>0</v>
      </c>
      <c r="E1580" s="91"/>
      <c r="F1580" s="91"/>
      <c r="G1580" s="91"/>
      <c r="H1580" s="91"/>
      <c r="I1580" s="91"/>
      <c r="J1580" s="91"/>
      <c r="K1580" s="53"/>
    </row>
    <row r="1581" spans="2:11" x14ac:dyDescent="0.25">
      <c r="B1581" s="51">
        <v>1983</v>
      </c>
      <c r="C1581" s="117" t="s">
        <v>91</v>
      </c>
      <c r="D1581" s="55">
        <v>0</v>
      </c>
      <c r="E1581" s="91"/>
      <c r="F1581" s="91"/>
      <c r="G1581" s="91"/>
      <c r="H1581" s="91"/>
      <c r="I1581" s="91"/>
      <c r="J1581" s="91"/>
      <c r="K1581" s="53"/>
    </row>
    <row r="1582" spans="2:11" x14ac:dyDescent="0.25">
      <c r="B1582" s="51">
        <v>1983</v>
      </c>
      <c r="C1582" s="117" t="s">
        <v>41</v>
      </c>
      <c r="D1582" s="55">
        <v>0</v>
      </c>
      <c r="E1582" s="91"/>
      <c r="F1582" s="91"/>
      <c r="G1582" s="91"/>
      <c r="H1582" s="91"/>
      <c r="I1582" s="91"/>
      <c r="J1582" s="91"/>
      <c r="K1582" s="53"/>
    </row>
    <row r="1583" spans="2:11" x14ac:dyDescent="0.25">
      <c r="B1583" s="51">
        <v>1983</v>
      </c>
      <c r="C1583" s="117" t="s">
        <v>92</v>
      </c>
      <c r="D1583" s="55">
        <v>0</v>
      </c>
      <c r="E1583" s="91"/>
      <c r="F1583" s="91"/>
      <c r="G1583" s="91"/>
      <c r="H1583" s="91"/>
      <c r="I1583" s="91"/>
      <c r="J1583" s="91"/>
      <c r="K1583" s="53"/>
    </row>
    <row r="1584" spans="2:11" x14ac:dyDescent="0.25">
      <c r="B1584" s="51">
        <v>1983</v>
      </c>
      <c r="C1584" s="117" t="s">
        <v>93</v>
      </c>
      <c r="D1584" s="55">
        <v>0</v>
      </c>
      <c r="E1584" s="91"/>
      <c r="F1584" s="91"/>
      <c r="G1584" s="91"/>
      <c r="H1584" s="91"/>
      <c r="I1584" s="91"/>
      <c r="J1584" s="91"/>
      <c r="K1584" s="53"/>
    </row>
    <row r="1585" spans="2:11" x14ac:dyDescent="0.25">
      <c r="B1585" s="51">
        <v>1983</v>
      </c>
      <c r="C1585" s="117" t="s">
        <v>94</v>
      </c>
      <c r="D1585" s="55">
        <v>0</v>
      </c>
      <c r="E1585" s="91"/>
      <c r="F1585" s="91"/>
      <c r="G1585" s="91"/>
      <c r="H1585" s="91"/>
      <c r="I1585" s="91"/>
      <c r="J1585" s="91"/>
      <c r="K1585" s="53"/>
    </row>
    <row r="1586" spans="2:11" x14ac:dyDescent="0.25">
      <c r="B1586" s="51">
        <v>1983</v>
      </c>
      <c r="C1586" s="117" t="s">
        <v>95</v>
      </c>
      <c r="D1586" s="55">
        <v>0</v>
      </c>
      <c r="E1586" s="91"/>
      <c r="F1586" s="91"/>
      <c r="G1586" s="91"/>
      <c r="H1586" s="91"/>
      <c r="I1586" s="91"/>
      <c r="J1586" s="91"/>
      <c r="K1586" s="53"/>
    </row>
    <row r="1587" spans="2:11" x14ac:dyDescent="0.25">
      <c r="B1587" s="51">
        <v>1983</v>
      </c>
      <c r="C1587" s="118" t="s">
        <v>96</v>
      </c>
      <c r="D1587" s="55">
        <v>0</v>
      </c>
      <c r="E1587" s="55"/>
      <c r="F1587" s="55"/>
      <c r="G1587" s="55"/>
      <c r="H1587" s="55"/>
      <c r="I1587" s="55"/>
      <c r="J1587" s="91"/>
      <c r="K1587" s="53"/>
    </row>
    <row r="1588" spans="2:11" x14ac:dyDescent="0.25">
      <c r="B1588" s="50">
        <v>1983</v>
      </c>
      <c r="C1588" s="121" t="s">
        <v>62</v>
      </c>
      <c r="D1588" s="54">
        <v>0</v>
      </c>
      <c r="E1588" s="54"/>
      <c r="F1588" s="54"/>
      <c r="G1588" s="54"/>
      <c r="H1588" s="54"/>
      <c r="I1588" s="54"/>
      <c r="J1588" s="54"/>
      <c r="K1588" s="54"/>
    </row>
    <row r="1589" spans="2:11" x14ac:dyDescent="0.25">
      <c r="B1589" s="78">
        <v>1984</v>
      </c>
      <c r="C1589" s="120" t="s">
        <v>3</v>
      </c>
      <c r="D1589" s="78">
        <v>33899</v>
      </c>
      <c r="E1589" s="52">
        <v>16042</v>
      </c>
      <c r="F1589" s="52">
        <v>13887</v>
      </c>
      <c r="G1589" s="52">
        <v>540</v>
      </c>
      <c r="H1589" s="52">
        <v>2894</v>
      </c>
      <c r="I1589" s="52">
        <v>139</v>
      </c>
      <c r="J1589" s="52">
        <v>0</v>
      </c>
      <c r="K1589" s="52">
        <v>397</v>
      </c>
    </row>
    <row r="1590" spans="2:11" x14ac:dyDescent="0.25">
      <c r="B1590" s="51">
        <v>1984</v>
      </c>
      <c r="C1590" s="117" t="s">
        <v>87</v>
      </c>
      <c r="D1590" s="55">
        <v>365</v>
      </c>
      <c r="E1590" s="53">
        <v>351</v>
      </c>
      <c r="F1590" s="53">
        <v>1</v>
      </c>
      <c r="G1590" s="53">
        <v>0</v>
      </c>
      <c r="H1590" s="53">
        <v>0</v>
      </c>
      <c r="I1590" s="53">
        <v>0</v>
      </c>
      <c r="J1590" s="53">
        <v>0</v>
      </c>
      <c r="K1590" s="53">
        <v>13</v>
      </c>
    </row>
    <row r="1591" spans="2:11" x14ac:dyDescent="0.25">
      <c r="B1591" s="51">
        <v>1984</v>
      </c>
      <c r="C1591" s="117" t="s">
        <v>54</v>
      </c>
      <c r="D1591" s="55">
        <v>1286</v>
      </c>
      <c r="E1591" s="53">
        <v>1252</v>
      </c>
      <c r="F1591" s="53">
        <v>19</v>
      </c>
      <c r="G1591" s="53">
        <v>0</v>
      </c>
      <c r="H1591" s="53">
        <v>0</v>
      </c>
      <c r="I1591" s="53">
        <v>1</v>
      </c>
      <c r="J1591" s="53">
        <v>0</v>
      </c>
      <c r="K1591" s="53">
        <v>14</v>
      </c>
    </row>
    <row r="1592" spans="2:11" x14ac:dyDescent="0.25">
      <c r="B1592" s="51">
        <v>1984</v>
      </c>
      <c r="C1592" s="117" t="s">
        <v>88</v>
      </c>
      <c r="D1592" s="55">
        <v>1848</v>
      </c>
      <c r="E1592" s="53">
        <v>1607</v>
      </c>
      <c r="F1592" s="53">
        <v>210</v>
      </c>
      <c r="G1592" s="53">
        <v>3</v>
      </c>
      <c r="H1592" s="53">
        <v>3</v>
      </c>
      <c r="I1592" s="53">
        <v>8</v>
      </c>
      <c r="J1592" s="53">
        <v>0</v>
      </c>
      <c r="K1592" s="53">
        <v>17</v>
      </c>
    </row>
    <row r="1593" spans="2:11" x14ac:dyDescent="0.25">
      <c r="B1593" s="51">
        <v>1984</v>
      </c>
      <c r="C1593" s="117" t="s">
        <v>69</v>
      </c>
      <c r="D1593" s="55">
        <v>1616</v>
      </c>
      <c r="E1593" s="53">
        <v>1107</v>
      </c>
      <c r="F1593" s="53">
        <v>473</v>
      </c>
      <c r="G1593" s="53">
        <v>7</v>
      </c>
      <c r="H1593" s="53">
        <v>3</v>
      </c>
      <c r="I1593" s="53">
        <v>2</v>
      </c>
      <c r="J1593" s="53">
        <v>0</v>
      </c>
      <c r="K1593" s="53">
        <v>24</v>
      </c>
    </row>
    <row r="1594" spans="2:11" x14ac:dyDescent="0.25">
      <c r="B1594" s="51">
        <v>1984</v>
      </c>
      <c r="C1594" s="117" t="s">
        <v>57</v>
      </c>
      <c r="D1594" s="55">
        <v>1458</v>
      </c>
      <c r="E1594" s="53">
        <v>828</v>
      </c>
      <c r="F1594" s="53">
        <v>554</v>
      </c>
      <c r="G1594" s="53">
        <v>22</v>
      </c>
      <c r="H1594" s="53">
        <v>9</v>
      </c>
      <c r="I1594" s="53">
        <v>11</v>
      </c>
      <c r="J1594" s="53">
        <v>0</v>
      </c>
      <c r="K1594" s="53">
        <v>34</v>
      </c>
    </row>
    <row r="1595" spans="2:11" x14ac:dyDescent="0.25">
      <c r="B1595" s="51">
        <v>1984</v>
      </c>
      <c r="C1595" s="117" t="s">
        <v>58</v>
      </c>
      <c r="D1595" s="55">
        <v>1189</v>
      </c>
      <c r="E1595" s="53">
        <v>635</v>
      </c>
      <c r="F1595" s="53">
        <v>500</v>
      </c>
      <c r="G1595" s="53">
        <v>25</v>
      </c>
      <c r="H1595" s="53">
        <v>8</v>
      </c>
      <c r="I1595" s="53">
        <v>9</v>
      </c>
      <c r="J1595" s="53">
        <v>0</v>
      </c>
      <c r="K1595" s="53">
        <v>12</v>
      </c>
    </row>
    <row r="1596" spans="2:11" x14ac:dyDescent="0.25">
      <c r="B1596" s="51">
        <v>1984</v>
      </c>
      <c r="C1596" s="117" t="s">
        <v>59</v>
      </c>
      <c r="D1596" s="55">
        <v>1327</v>
      </c>
      <c r="E1596" s="53">
        <v>671</v>
      </c>
      <c r="F1596" s="53">
        <v>576</v>
      </c>
      <c r="G1596" s="53">
        <v>35</v>
      </c>
      <c r="H1596" s="53">
        <v>15</v>
      </c>
      <c r="I1596" s="53">
        <v>6</v>
      </c>
      <c r="J1596" s="53">
        <v>0</v>
      </c>
      <c r="K1596" s="53">
        <v>24</v>
      </c>
    </row>
    <row r="1597" spans="2:11" x14ac:dyDescent="0.25">
      <c r="B1597" s="51">
        <v>1984</v>
      </c>
      <c r="C1597" s="117" t="s">
        <v>60</v>
      </c>
      <c r="D1597" s="55">
        <v>1708</v>
      </c>
      <c r="E1597" s="53">
        <v>790</v>
      </c>
      <c r="F1597" s="53">
        <v>822</v>
      </c>
      <c r="G1597" s="53">
        <v>41</v>
      </c>
      <c r="H1597" s="53">
        <v>19</v>
      </c>
      <c r="I1597" s="53">
        <v>9</v>
      </c>
      <c r="J1597" s="53">
        <v>0</v>
      </c>
      <c r="K1597" s="53">
        <v>27</v>
      </c>
    </row>
    <row r="1598" spans="2:11" x14ac:dyDescent="0.25">
      <c r="B1598" s="51">
        <v>1984</v>
      </c>
      <c r="C1598" s="117" t="s">
        <v>70</v>
      </c>
      <c r="D1598" s="55">
        <v>2264</v>
      </c>
      <c r="E1598" s="53">
        <v>1012</v>
      </c>
      <c r="F1598" s="53">
        <v>1108</v>
      </c>
      <c r="G1598" s="53">
        <v>55</v>
      </c>
      <c r="H1598" s="53">
        <v>40</v>
      </c>
      <c r="I1598" s="53">
        <v>9</v>
      </c>
      <c r="J1598" s="53">
        <v>0</v>
      </c>
      <c r="K1598" s="53">
        <v>40</v>
      </c>
    </row>
    <row r="1599" spans="2:11" x14ac:dyDescent="0.25">
      <c r="B1599" s="51">
        <v>1984</v>
      </c>
      <c r="C1599" s="117" t="s">
        <v>71</v>
      </c>
      <c r="D1599" s="55">
        <v>2762</v>
      </c>
      <c r="E1599" s="53">
        <v>1097</v>
      </c>
      <c r="F1599" s="53">
        <v>1451</v>
      </c>
      <c r="G1599" s="53">
        <v>75</v>
      </c>
      <c r="H1599" s="53">
        <v>95</v>
      </c>
      <c r="I1599" s="53">
        <v>13</v>
      </c>
      <c r="J1599" s="53">
        <v>0</v>
      </c>
      <c r="K1599" s="53">
        <v>31</v>
      </c>
    </row>
    <row r="1600" spans="2:11" x14ac:dyDescent="0.25">
      <c r="B1600" s="51">
        <v>1984</v>
      </c>
      <c r="C1600" s="117" t="s">
        <v>89</v>
      </c>
      <c r="D1600" s="55">
        <v>3160</v>
      </c>
      <c r="E1600" s="53">
        <v>1232</v>
      </c>
      <c r="F1600" s="53">
        <v>1642</v>
      </c>
      <c r="G1600" s="53">
        <v>69</v>
      </c>
      <c r="H1600" s="53">
        <v>164</v>
      </c>
      <c r="I1600" s="53">
        <v>11</v>
      </c>
      <c r="J1600" s="53">
        <v>0</v>
      </c>
      <c r="K1600" s="53">
        <v>42</v>
      </c>
    </row>
    <row r="1601" spans="2:11" x14ac:dyDescent="0.25">
      <c r="B1601" s="51">
        <v>1984</v>
      </c>
      <c r="C1601" s="117" t="s">
        <v>90</v>
      </c>
      <c r="D1601" s="55">
        <v>3332</v>
      </c>
      <c r="E1601" s="53">
        <v>1238</v>
      </c>
      <c r="F1601" s="53">
        <v>1724</v>
      </c>
      <c r="G1601" s="53">
        <v>64</v>
      </c>
      <c r="H1601" s="53">
        <v>264</v>
      </c>
      <c r="I1601" s="53">
        <v>11</v>
      </c>
      <c r="J1601" s="53">
        <v>0</v>
      </c>
      <c r="K1601" s="53">
        <v>31</v>
      </c>
    </row>
    <row r="1602" spans="2:11" x14ac:dyDescent="0.25">
      <c r="B1602" s="51">
        <v>1984</v>
      </c>
      <c r="C1602" s="117" t="s">
        <v>91</v>
      </c>
      <c r="D1602" s="55">
        <v>3687</v>
      </c>
      <c r="E1602" s="53">
        <v>1304</v>
      </c>
      <c r="F1602" s="53">
        <v>1816</v>
      </c>
      <c r="G1602" s="53">
        <v>53</v>
      </c>
      <c r="H1602" s="53">
        <v>462</v>
      </c>
      <c r="I1602" s="53">
        <v>20</v>
      </c>
      <c r="J1602" s="53">
        <v>0</v>
      </c>
      <c r="K1602" s="53">
        <v>32</v>
      </c>
    </row>
    <row r="1603" spans="2:11" x14ac:dyDescent="0.25">
      <c r="B1603" s="51">
        <v>1984</v>
      </c>
      <c r="C1603" s="117" t="s">
        <v>41</v>
      </c>
      <c r="D1603" s="55">
        <v>2990</v>
      </c>
      <c r="E1603" s="53">
        <v>1114</v>
      </c>
      <c r="F1603" s="53">
        <v>1303</v>
      </c>
      <c r="G1603" s="53">
        <v>43</v>
      </c>
      <c r="H1603" s="53">
        <v>498</v>
      </c>
      <c r="I1603" s="53">
        <v>11</v>
      </c>
      <c r="J1603" s="53">
        <v>0</v>
      </c>
      <c r="K1603" s="53">
        <v>21</v>
      </c>
    </row>
    <row r="1604" spans="2:11" x14ac:dyDescent="0.25">
      <c r="B1604" s="51">
        <v>1984</v>
      </c>
      <c r="C1604" s="117" t="s">
        <v>92</v>
      </c>
      <c r="D1604" s="55">
        <v>2649</v>
      </c>
      <c r="E1604" s="53">
        <v>1024</v>
      </c>
      <c r="F1604" s="53">
        <v>985</v>
      </c>
      <c r="G1604" s="53">
        <v>25</v>
      </c>
      <c r="H1604" s="53">
        <v>581</v>
      </c>
      <c r="I1604" s="53">
        <v>11</v>
      </c>
      <c r="J1604" s="53">
        <v>0</v>
      </c>
      <c r="K1604" s="53">
        <v>23</v>
      </c>
    </row>
    <row r="1605" spans="2:11" x14ac:dyDescent="0.25">
      <c r="B1605" s="51">
        <v>1984</v>
      </c>
      <c r="C1605" s="117" t="s">
        <v>93</v>
      </c>
      <c r="D1605" s="55">
        <v>1190</v>
      </c>
      <c r="E1605" s="53">
        <v>379</v>
      </c>
      <c r="F1605" s="53">
        <v>428</v>
      </c>
      <c r="G1605" s="53">
        <v>15</v>
      </c>
      <c r="H1605" s="53">
        <v>361</v>
      </c>
      <c r="I1605" s="53">
        <v>3</v>
      </c>
      <c r="J1605" s="53">
        <v>0</v>
      </c>
      <c r="K1605" s="53">
        <v>4</v>
      </c>
    </row>
    <row r="1606" spans="2:11" x14ac:dyDescent="0.25">
      <c r="B1606" s="51">
        <v>1984</v>
      </c>
      <c r="C1606" s="117" t="s">
        <v>94</v>
      </c>
      <c r="D1606" s="55">
        <v>620</v>
      </c>
      <c r="E1606" s="53">
        <v>202</v>
      </c>
      <c r="F1606" s="53">
        <v>182</v>
      </c>
      <c r="G1606" s="53">
        <v>5</v>
      </c>
      <c r="H1606" s="53">
        <v>226</v>
      </c>
      <c r="I1606" s="53">
        <v>2</v>
      </c>
      <c r="J1606" s="53">
        <v>0</v>
      </c>
      <c r="K1606" s="53">
        <v>3</v>
      </c>
    </row>
    <row r="1607" spans="2:11" x14ac:dyDescent="0.25">
      <c r="B1607" s="51">
        <v>1984</v>
      </c>
      <c r="C1607" s="117" t="s">
        <v>95</v>
      </c>
      <c r="D1607" s="55">
        <v>287</v>
      </c>
      <c r="E1607" s="53">
        <v>120</v>
      </c>
      <c r="F1607" s="53">
        <v>63</v>
      </c>
      <c r="G1607" s="53">
        <v>3</v>
      </c>
      <c r="H1607" s="53">
        <v>99</v>
      </c>
      <c r="I1607" s="53">
        <v>1</v>
      </c>
      <c r="J1607" s="53">
        <v>0</v>
      </c>
      <c r="K1607" s="53">
        <v>1</v>
      </c>
    </row>
    <row r="1608" spans="2:11" x14ac:dyDescent="0.25">
      <c r="B1608" s="51">
        <v>1984</v>
      </c>
      <c r="C1608" s="118" t="s">
        <v>96</v>
      </c>
      <c r="D1608" s="55">
        <v>161</v>
      </c>
      <c r="E1608" s="55">
        <v>79</v>
      </c>
      <c r="F1608" s="55">
        <v>30</v>
      </c>
      <c r="G1608" s="55">
        <v>0</v>
      </c>
      <c r="H1608" s="55">
        <v>47</v>
      </c>
      <c r="I1608" s="55">
        <v>1</v>
      </c>
      <c r="J1608" s="53">
        <v>0</v>
      </c>
      <c r="K1608" s="53">
        <v>4</v>
      </c>
    </row>
    <row r="1609" spans="2:11" x14ac:dyDescent="0.25">
      <c r="B1609" s="50">
        <v>1984</v>
      </c>
      <c r="C1609" s="121" t="s">
        <v>62</v>
      </c>
      <c r="D1609" s="54">
        <v>0</v>
      </c>
      <c r="E1609" s="54">
        <v>0</v>
      </c>
      <c r="F1609" s="54">
        <v>0</v>
      </c>
      <c r="G1609" s="54">
        <v>0</v>
      </c>
      <c r="H1609" s="54">
        <v>0</v>
      </c>
      <c r="I1609" s="54">
        <v>0</v>
      </c>
      <c r="J1609" s="54">
        <v>0</v>
      </c>
      <c r="K1609" s="54">
        <v>0</v>
      </c>
    </row>
    <row r="1610" spans="2:11" x14ac:dyDescent="0.25">
      <c r="B1610" s="78">
        <v>1985</v>
      </c>
      <c r="C1610" s="120" t="s">
        <v>3</v>
      </c>
      <c r="D1610" s="78">
        <v>34668</v>
      </c>
      <c r="E1610" s="52">
        <v>16747</v>
      </c>
      <c r="F1610" s="52">
        <v>14228</v>
      </c>
      <c r="G1610" s="52">
        <v>595</v>
      </c>
      <c r="H1610" s="52">
        <v>2960</v>
      </c>
      <c r="I1610" s="52">
        <v>138</v>
      </c>
      <c r="J1610" s="52">
        <v>0</v>
      </c>
      <c r="K1610" s="52">
        <v>0</v>
      </c>
    </row>
    <row r="1611" spans="2:11" x14ac:dyDescent="0.25">
      <c r="B1611" s="51">
        <v>1985</v>
      </c>
      <c r="C1611" s="117" t="s">
        <v>87</v>
      </c>
      <c r="D1611" s="55">
        <v>384</v>
      </c>
      <c r="E1611" s="53">
        <v>383</v>
      </c>
      <c r="F1611" s="53">
        <v>1</v>
      </c>
      <c r="G1611" s="53">
        <v>0</v>
      </c>
      <c r="H1611" s="53">
        <v>0</v>
      </c>
      <c r="I1611" s="53">
        <v>0</v>
      </c>
      <c r="J1611" s="53">
        <v>0</v>
      </c>
      <c r="K1611" s="53">
        <v>0</v>
      </c>
    </row>
    <row r="1612" spans="2:11" x14ac:dyDescent="0.25">
      <c r="B1612" s="51">
        <v>1985</v>
      </c>
      <c r="C1612" s="117" t="s">
        <v>54</v>
      </c>
      <c r="D1612" s="55">
        <v>1187</v>
      </c>
      <c r="E1612" s="53">
        <v>1171</v>
      </c>
      <c r="F1612" s="53">
        <v>16</v>
      </c>
      <c r="G1612" s="53">
        <v>0</v>
      </c>
      <c r="H1612" s="53">
        <v>0</v>
      </c>
      <c r="I1612" s="53">
        <v>0</v>
      </c>
      <c r="J1612" s="53">
        <v>0</v>
      </c>
      <c r="K1612" s="53">
        <v>0</v>
      </c>
    </row>
    <row r="1613" spans="2:11" x14ac:dyDescent="0.25">
      <c r="B1613" s="51">
        <v>1985</v>
      </c>
      <c r="C1613" s="117" t="s">
        <v>88</v>
      </c>
      <c r="D1613" s="55">
        <v>1756</v>
      </c>
      <c r="E1613" s="53">
        <v>1547</v>
      </c>
      <c r="F1613" s="53">
        <v>199</v>
      </c>
      <c r="G1613" s="53">
        <v>5</v>
      </c>
      <c r="H1613" s="53">
        <v>1</v>
      </c>
      <c r="I1613" s="53">
        <v>4</v>
      </c>
      <c r="J1613" s="53">
        <v>0</v>
      </c>
      <c r="K1613" s="53">
        <v>0</v>
      </c>
    </row>
    <row r="1614" spans="2:11" x14ac:dyDescent="0.25">
      <c r="B1614" s="51">
        <v>1985</v>
      </c>
      <c r="C1614" s="117" t="s">
        <v>69</v>
      </c>
      <c r="D1614" s="55">
        <v>1648</v>
      </c>
      <c r="E1614" s="53">
        <v>1184</v>
      </c>
      <c r="F1614" s="53">
        <v>432</v>
      </c>
      <c r="G1614" s="53">
        <v>17</v>
      </c>
      <c r="H1614" s="53">
        <v>3</v>
      </c>
      <c r="I1614" s="53">
        <v>12</v>
      </c>
      <c r="J1614" s="53">
        <v>0</v>
      </c>
      <c r="K1614" s="53">
        <v>0</v>
      </c>
    </row>
    <row r="1615" spans="2:11" x14ac:dyDescent="0.25">
      <c r="B1615" s="51">
        <v>1985</v>
      </c>
      <c r="C1615" s="117" t="s">
        <v>57</v>
      </c>
      <c r="D1615" s="55">
        <v>1490</v>
      </c>
      <c r="E1615" s="53">
        <v>906</v>
      </c>
      <c r="F1615" s="53">
        <v>547</v>
      </c>
      <c r="G1615" s="53">
        <v>23</v>
      </c>
      <c r="H1615" s="53">
        <v>8</v>
      </c>
      <c r="I1615" s="53">
        <v>6</v>
      </c>
      <c r="J1615" s="53">
        <v>0</v>
      </c>
      <c r="K1615" s="53">
        <v>0</v>
      </c>
    </row>
    <row r="1616" spans="2:11" x14ac:dyDescent="0.25">
      <c r="B1616" s="51">
        <v>1985</v>
      </c>
      <c r="C1616" s="117" t="s">
        <v>58</v>
      </c>
      <c r="D1616" s="55">
        <v>1330</v>
      </c>
      <c r="E1616" s="53">
        <v>716</v>
      </c>
      <c r="F1616" s="53">
        <v>566</v>
      </c>
      <c r="G1616" s="53">
        <v>32</v>
      </c>
      <c r="H1616" s="53">
        <v>10</v>
      </c>
      <c r="I1616" s="53">
        <v>6</v>
      </c>
      <c r="J1616" s="53">
        <v>0</v>
      </c>
      <c r="K1616" s="53">
        <v>0</v>
      </c>
    </row>
    <row r="1617" spans="2:11" x14ac:dyDescent="0.25">
      <c r="B1617" s="51">
        <v>1985</v>
      </c>
      <c r="C1617" s="117" t="s">
        <v>59</v>
      </c>
      <c r="D1617" s="55">
        <v>1406</v>
      </c>
      <c r="E1617" s="53">
        <v>784</v>
      </c>
      <c r="F1617" s="53">
        <v>569</v>
      </c>
      <c r="G1617" s="53">
        <v>34</v>
      </c>
      <c r="H1617" s="53">
        <v>8</v>
      </c>
      <c r="I1617" s="53">
        <v>11</v>
      </c>
      <c r="J1617" s="53">
        <v>0</v>
      </c>
      <c r="K1617" s="53">
        <v>0</v>
      </c>
    </row>
    <row r="1618" spans="2:11" x14ac:dyDescent="0.25">
      <c r="B1618" s="51">
        <v>1985</v>
      </c>
      <c r="C1618" s="117" t="s">
        <v>60</v>
      </c>
      <c r="D1618" s="55">
        <v>1717</v>
      </c>
      <c r="E1618" s="53">
        <v>840</v>
      </c>
      <c r="F1618" s="53">
        <v>803</v>
      </c>
      <c r="G1618" s="53">
        <v>45</v>
      </c>
      <c r="H1618" s="53">
        <v>25</v>
      </c>
      <c r="I1618" s="53">
        <v>4</v>
      </c>
      <c r="J1618" s="53">
        <v>0</v>
      </c>
      <c r="K1618" s="53">
        <v>0</v>
      </c>
    </row>
    <row r="1619" spans="2:11" x14ac:dyDescent="0.25">
      <c r="B1619" s="51">
        <v>1985</v>
      </c>
      <c r="C1619" s="117" t="s">
        <v>70</v>
      </c>
      <c r="D1619" s="55">
        <v>2253</v>
      </c>
      <c r="E1619" s="53">
        <v>1031</v>
      </c>
      <c r="F1619" s="53">
        <v>1089</v>
      </c>
      <c r="G1619" s="53">
        <v>73</v>
      </c>
      <c r="H1619" s="53">
        <v>48</v>
      </c>
      <c r="I1619" s="53">
        <v>12</v>
      </c>
      <c r="J1619" s="53">
        <v>0</v>
      </c>
      <c r="K1619" s="53">
        <v>0</v>
      </c>
    </row>
    <row r="1620" spans="2:11" x14ac:dyDescent="0.25">
      <c r="B1620" s="51">
        <v>1985</v>
      </c>
      <c r="C1620" s="117" t="s">
        <v>71</v>
      </c>
      <c r="D1620" s="55">
        <v>2765</v>
      </c>
      <c r="E1620" s="53">
        <v>1109</v>
      </c>
      <c r="F1620" s="53">
        <v>1488</v>
      </c>
      <c r="G1620" s="53">
        <v>65</v>
      </c>
      <c r="H1620" s="53">
        <v>92</v>
      </c>
      <c r="I1620" s="53">
        <v>11</v>
      </c>
      <c r="J1620" s="53">
        <v>0</v>
      </c>
      <c r="K1620" s="53">
        <v>0</v>
      </c>
    </row>
    <row r="1621" spans="2:11" x14ac:dyDescent="0.25">
      <c r="B1621" s="51">
        <v>1985</v>
      </c>
      <c r="C1621" s="117" t="s">
        <v>89</v>
      </c>
      <c r="D1621" s="55">
        <v>3086</v>
      </c>
      <c r="E1621" s="53">
        <v>1268</v>
      </c>
      <c r="F1621" s="53">
        <v>1542</v>
      </c>
      <c r="G1621" s="53">
        <v>90</v>
      </c>
      <c r="H1621" s="53">
        <v>168</v>
      </c>
      <c r="I1621" s="53">
        <v>18</v>
      </c>
      <c r="J1621" s="53">
        <v>0</v>
      </c>
      <c r="K1621" s="53">
        <v>0</v>
      </c>
    </row>
    <row r="1622" spans="2:11" x14ac:dyDescent="0.25">
      <c r="B1622" s="51">
        <v>1985</v>
      </c>
      <c r="C1622" s="117" t="s">
        <v>90</v>
      </c>
      <c r="D1622" s="55">
        <v>3364</v>
      </c>
      <c r="E1622" s="53">
        <v>1310</v>
      </c>
      <c r="F1622" s="53">
        <v>1694</v>
      </c>
      <c r="G1622" s="53">
        <v>70</v>
      </c>
      <c r="H1622" s="53">
        <v>282</v>
      </c>
      <c r="I1622" s="53">
        <v>8</v>
      </c>
      <c r="J1622" s="53">
        <v>0</v>
      </c>
      <c r="K1622" s="53">
        <v>0</v>
      </c>
    </row>
    <row r="1623" spans="2:11" x14ac:dyDescent="0.25">
      <c r="B1623" s="51">
        <v>1985</v>
      </c>
      <c r="C1623" s="117" t="s">
        <v>91</v>
      </c>
      <c r="D1623" s="55">
        <v>3875</v>
      </c>
      <c r="E1623" s="53">
        <v>1472</v>
      </c>
      <c r="F1623" s="53">
        <v>1877</v>
      </c>
      <c r="G1623" s="53">
        <v>68</v>
      </c>
      <c r="H1623" s="53">
        <v>439</v>
      </c>
      <c r="I1623" s="53">
        <v>19</v>
      </c>
      <c r="J1623" s="53">
        <v>0</v>
      </c>
      <c r="K1623" s="53">
        <v>0</v>
      </c>
    </row>
    <row r="1624" spans="2:11" x14ac:dyDescent="0.25">
      <c r="B1624" s="51">
        <v>1985</v>
      </c>
      <c r="C1624" s="117" t="s">
        <v>41</v>
      </c>
      <c r="D1624" s="55">
        <v>3214</v>
      </c>
      <c r="E1624" s="53">
        <v>1132</v>
      </c>
      <c r="F1624" s="53">
        <v>1524</v>
      </c>
      <c r="G1624" s="53">
        <v>42</v>
      </c>
      <c r="H1624" s="53">
        <v>511</v>
      </c>
      <c r="I1624" s="53">
        <v>5</v>
      </c>
      <c r="J1624" s="53">
        <v>0</v>
      </c>
      <c r="K1624" s="53">
        <v>0</v>
      </c>
    </row>
    <row r="1625" spans="2:11" x14ac:dyDescent="0.25">
      <c r="B1625" s="51">
        <v>1985</v>
      </c>
      <c r="C1625" s="117" t="s">
        <v>92</v>
      </c>
      <c r="D1625" s="55">
        <v>2670</v>
      </c>
      <c r="E1625" s="53">
        <v>981</v>
      </c>
      <c r="F1625" s="53">
        <v>1082</v>
      </c>
      <c r="G1625" s="53">
        <v>23</v>
      </c>
      <c r="H1625" s="53">
        <v>573</v>
      </c>
      <c r="I1625" s="53">
        <v>11</v>
      </c>
      <c r="J1625" s="53">
        <v>0</v>
      </c>
      <c r="K1625" s="53">
        <v>0</v>
      </c>
    </row>
    <row r="1626" spans="2:11" x14ac:dyDescent="0.25">
      <c r="B1626" s="51">
        <v>1985</v>
      </c>
      <c r="C1626" s="117" t="s">
        <v>93</v>
      </c>
      <c r="D1626" s="55">
        <v>1446</v>
      </c>
      <c r="E1626" s="53">
        <v>500</v>
      </c>
      <c r="F1626" s="53">
        <v>505</v>
      </c>
      <c r="G1626" s="53">
        <v>5</v>
      </c>
      <c r="H1626" s="53">
        <v>426</v>
      </c>
      <c r="I1626" s="53">
        <v>10</v>
      </c>
      <c r="J1626" s="53">
        <v>0</v>
      </c>
      <c r="K1626" s="53">
        <v>0</v>
      </c>
    </row>
    <row r="1627" spans="2:11" x14ac:dyDescent="0.25">
      <c r="B1627" s="51">
        <v>1985</v>
      </c>
      <c r="C1627" s="117" t="s">
        <v>94</v>
      </c>
      <c r="D1627" s="55">
        <v>675</v>
      </c>
      <c r="E1627" s="53">
        <v>239</v>
      </c>
      <c r="F1627" s="53">
        <v>205</v>
      </c>
      <c r="G1627" s="53">
        <v>1</v>
      </c>
      <c r="H1627" s="53">
        <v>230</v>
      </c>
      <c r="I1627" s="53">
        <v>0</v>
      </c>
      <c r="J1627" s="53">
        <v>0</v>
      </c>
      <c r="K1627" s="53">
        <v>0</v>
      </c>
    </row>
    <row r="1628" spans="2:11" x14ac:dyDescent="0.25">
      <c r="B1628" s="51">
        <v>1985</v>
      </c>
      <c r="C1628" s="117" t="s">
        <v>95</v>
      </c>
      <c r="D1628" s="55">
        <v>249</v>
      </c>
      <c r="E1628" s="53">
        <v>87</v>
      </c>
      <c r="F1628" s="53">
        <v>64</v>
      </c>
      <c r="G1628" s="53">
        <v>2</v>
      </c>
      <c r="H1628" s="53">
        <v>95</v>
      </c>
      <c r="I1628" s="53">
        <v>1</v>
      </c>
      <c r="J1628" s="53">
        <v>0</v>
      </c>
      <c r="K1628" s="53">
        <v>0</v>
      </c>
    </row>
    <row r="1629" spans="2:11" x14ac:dyDescent="0.25">
      <c r="B1629" s="51">
        <v>1985</v>
      </c>
      <c r="C1629" s="118" t="s">
        <v>96</v>
      </c>
      <c r="D1629" s="55">
        <v>153</v>
      </c>
      <c r="E1629" s="55">
        <v>87</v>
      </c>
      <c r="F1629" s="55">
        <v>25</v>
      </c>
      <c r="G1629" s="55">
        <v>0</v>
      </c>
      <c r="H1629" s="55">
        <v>41</v>
      </c>
      <c r="I1629" s="55">
        <v>0</v>
      </c>
      <c r="J1629" s="53">
        <v>0</v>
      </c>
      <c r="K1629" s="53">
        <v>0</v>
      </c>
    </row>
    <row r="1630" spans="2:11" x14ac:dyDescent="0.25">
      <c r="B1630" s="50">
        <v>1985</v>
      </c>
      <c r="C1630" s="121" t="s">
        <v>62</v>
      </c>
      <c r="D1630" s="54">
        <v>0</v>
      </c>
      <c r="E1630" s="54">
        <v>0</v>
      </c>
      <c r="F1630" s="54">
        <v>0</v>
      </c>
      <c r="G1630" s="54">
        <v>0</v>
      </c>
      <c r="H1630" s="54">
        <v>0</v>
      </c>
      <c r="I1630" s="54">
        <v>0</v>
      </c>
      <c r="J1630" s="54">
        <v>0</v>
      </c>
      <c r="K1630" s="54">
        <v>0</v>
      </c>
    </row>
    <row r="1631" spans="2:11" x14ac:dyDescent="0.25">
      <c r="B1631" s="78">
        <v>1986</v>
      </c>
      <c r="C1631" s="120" t="s">
        <v>3</v>
      </c>
      <c r="D1631" s="78">
        <v>34507</v>
      </c>
      <c r="E1631" s="52">
        <v>16978</v>
      </c>
      <c r="F1631" s="52">
        <v>13885</v>
      </c>
      <c r="G1631" s="52">
        <v>587</v>
      </c>
      <c r="H1631" s="52">
        <v>2944</v>
      </c>
      <c r="I1631" s="52">
        <v>113</v>
      </c>
      <c r="J1631" s="52">
        <v>0</v>
      </c>
      <c r="K1631" s="52">
        <v>0</v>
      </c>
    </row>
    <row r="1632" spans="2:11" x14ac:dyDescent="0.25">
      <c r="B1632" s="51">
        <v>1986</v>
      </c>
      <c r="C1632" s="117" t="s">
        <v>87</v>
      </c>
      <c r="D1632" s="55">
        <v>407</v>
      </c>
      <c r="E1632" s="53">
        <v>404</v>
      </c>
      <c r="F1632" s="53">
        <v>1</v>
      </c>
      <c r="G1632" s="53">
        <v>0</v>
      </c>
      <c r="H1632" s="53">
        <v>2</v>
      </c>
      <c r="I1632" s="53">
        <v>0</v>
      </c>
      <c r="J1632" s="53">
        <v>0</v>
      </c>
      <c r="K1632" s="53">
        <v>0</v>
      </c>
    </row>
    <row r="1633" spans="2:11" x14ac:dyDescent="0.25">
      <c r="B1633" s="51">
        <v>1986</v>
      </c>
      <c r="C1633" s="117" t="s">
        <v>54</v>
      </c>
      <c r="D1633" s="55">
        <v>1265</v>
      </c>
      <c r="E1633" s="53">
        <v>1237</v>
      </c>
      <c r="F1633" s="53">
        <v>27</v>
      </c>
      <c r="G1633" s="53">
        <v>0</v>
      </c>
      <c r="H1633" s="53">
        <v>1</v>
      </c>
      <c r="I1633" s="53">
        <v>0</v>
      </c>
      <c r="J1633" s="53">
        <v>0</v>
      </c>
      <c r="K1633" s="53">
        <v>0</v>
      </c>
    </row>
    <row r="1634" spans="2:11" x14ac:dyDescent="0.25">
      <c r="B1634" s="51">
        <v>1986</v>
      </c>
      <c r="C1634" s="117" t="s">
        <v>88</v>
      </c>
      <c r="D1634" s="55">
        <v>1823</v>
      </c>
      <c r="E1634" s="53">
        <v>1597</v>
      </c>
      <c r="F1634" s="53">
        <v>214</v>
      </c>
      <c r="G1634" s="53">
        <v>2</v>
      </c>
      <c r="H1634" s="53">
        <v>6</v>
      </c>
      <c r="I1634" s="53">
        <v>4</v>
      </c>
      <c r="J1634" s="53">
        <v>0</v>
      </c>
      <c r="K1634" s="53">
        <v>0</v>
      </c>
    </row>
    <row r="1635" spans="2:11" x14ac:dyDescent="0.25">
      <c r="B1635" s="51">
        <v>1986</v>
      </c>
      <c r="C1635" s="117" t="s">
        <v>69</v>
      </c>
      <c r="D1635" s="55">
        <v>1662</v>
      </c>
      <c r="E1635" s="53">
        <v>1236</v>
      </c>
      <c r="F1635" s="53">
        <v>397</v>
      </c>
      <c r="G1635" s="53">
        <v>18</v>
      </c>
      <c r="H1635" s="53">
        <v>4</v>
      </c>
      <c r="I1635" s="53">
        <v>7</v>
      </c>
      <c r="J1635" s="53">
        <v>0</v>
      </c>
      <c r="K1635" s="53">
        <v>0</v>
      </c>
    </row>
    <row r="1636" spans="2:11" x14ac:dyDescent="0.25">
      <c r="B1636" s="51">
        <v>1986</v>
      </c>
      <c r="C1636" s="117" t="s">
        <v>57</v>
      </c>
      <c r="D1636" s="55">
        <v>1516</v>
      </c>
      <c r="E1636" s="53">
        <v>957</v>
      </c>
      <c r="F1636" s="53">
        <v>521</v>
      </c>
      <c r="G1636" s="53">
        <v>21</v>
      </c>
      <c r="H1636" s="53">
        <v>9</v>
      </c>
      <c r="I1636" s="53">
        <v>8</v>
      </c>
      <c r="J1636" s="53">
        <v>0</v>
      </c>
      <c r="K1636" s="53">
        <v>0</v>
      </c>
    </row>
    <row r="1637" spans="2:11" x14ac:dyDescent="0.25">
      <c r="B1637" s="51">
        <v>1986</v>
      </c>
      <c r="C1637" s="117" t="s">
        <v>58</v>
      </c>
      <c r="D1637" s="55">
        <v>1314</v>
      </c>
      <c r="E1637" s="53">
        <v>735</v>
      </c>
      <c r="F1637" s="53">
        <v>535</v>
      </c>
      <c r="G1637" s="53">
        <v>30</v>
      </c>
      <c r="H1637" s="53">
        <v>3</v>
      </c>
      <c r="I1637" s="53">
        <v>11</v>
      </c>
      <c r="J1637" s="53">
        <v>0</v>
      </c>
      <c r="K1637" s="53">
        <v>0</v>
      </c>
    </row>
    <row r="1638" spans="2:11" x14ac:dyDescent="0.25">
      <c r="B1638" s="51">
        <v>1986</v>
      </c>
      <c r="C1638" s="117" t="s">
        <v>59</v>
      </c>
      <c r="D1638" s="55">
        <v>1398</v>
      </c>
      <c r="E1638" s="53">
        <v>726</v>
      </c>
      <c r="F1638" s="53">
        <v>615</v>
      </c>
      <c r="G1638" s="53">
        <v>37</v>
      </c>
      <c r="H1638" s="53">
        <v>11</v>
      </c>
      <c r="I1638" s="53">
        <v>9</v>
      </c>
      <c r="J1638" s="53">
        <v>0</v>
      </c>
      <c r="K1638" s="53">
        <v>0</v>
      </c>
    </row>
    <row r="1639" spans="2:11" x14ac:dyDescent="0.25">
      <c r="B1639" s="51">
        <v>1986</v>
      </c>
      <c r="C1639" s="117" t="s">
        <v>60</v>
      </c>
      <c r="D1639" s="55">
        <v>1698</v>
      </c>
      <c r="E1639" s="53">
        <v>851</v>
      </c>
      <c r="F1639" s="53">
        <v>766</v>
      </c>
      <c r="G1639" s="53">
        <v>45</v>
      </c>
      <c r="H1639" s="53">
        <v>29</v>
      </c>
      <c r="I1639" s="53">
        <v>7</v>
      </c>
      <c r="J1639" s="53">
        <v>0</v>
      </c>
      <c r="K1639" s="53">
        <v>0</v>
      </c>
    </row>
    <row r="1640" spans="2:11" x14ac:dyDescent="0.25">
      <c r="B1640" s="51">
        <v>1986</v>
      </c>
      <c r="C1640" s="117" t="s">
        <v>70</v>
      </c>
      <c r="D1640" s="55">
        <v>2087</v>
      </c>
      <c r="E1640" s="53">
        <v>988</v>
      </c>
      <c r="F1640" s="53">
        <v>994</v>
      </c>
      <c r="G1640" s="53">
        <v>50</v>
      </c>
      <c r="H1640" s="53">
        <v>48</v>
      </c>
      <c r="I1640" s="53">
        <v>7</v>
      </c>
      <c r="J1640" s="53">
        <v>0</v>
      </c>
      <c r="K1640" s="53">
        <v>0</v>
      </c>
    </row>
    <row r="1641" spans="2:11" x14ac:dyDescent="0.25">
      <c r="B1641" s="51">
        <v>1986</v>
      </c>
      <c r="C1641" s="117" t="s">
        <v>71</v>
      </c>
      <c r="D1641" s="55">
        <v>2785</v>
      </c>
      <c r="E1641" s="53">
        <v>1180</v>
      </c>
      <c r="F1641" s="53">
        <v>1419</v>
      </c>
      <c r="G1641" s="53">
        <v>73</v>
      </c>
      <c r="H1641" s="53">
        <v>107</v>
      </c>
      <c r="I1641" s="53">
        <v>6</v>
      </c>
      <c r="J1641" s="53">
        <v>0</v>
      </c>
      <c r="K1641" s="53">
        <v>0</v>
      </c>
    </row>
    <row r="1642" spans="2:11" x14ac:dyDescent="0.25">
      <c r="B1642" s="51">
        <v>1986</v>
      </c>
      <c r="C1642" s="117" t="s">
        <v>89</v>
      </c>
      <c r="D1642" s="55">
        <v>3163</v>
      </c>
      <c r="E1642" s="53">
        <v>1286</v>
      </c>
      <c r="F1642" s="53">
        <v>1604</v>
      </c>
      <c r="G1642" s="53">
        <v>76</v>
      </c>
      <c r="H1642" s="53">
        <v>185</v>
      </c>
      <c r="I1642" s="53">
        <v>12</v>
      </c>
      <c r="J1642" s="53">
        <v>0</v>
      </c>
      <c r="K1642" s="53">
        <v>0</v>
      </c>
    </row>
    <row r="1643" spans="2:11" x14ac:dyDescent="0.25">
      <c r="B1643" s="51">
        <v>1986</v>
      </c>
      <c r="C1643" s="117" t="s">
        <v>90</v>
      </c>
      <c r="D1643" s="55">
        <v>3332</v>
      </c>
      <c r="E1643" s="53">
        <v>1319</v>
      </c>
      <c r="F1643" s="53">
        <v>1672</v>
      </c>
      <c r="G1643" s="53">
        <v>80</v>
      </c>
      <c r="H1643" s="53">
        <v>251</v>
      </c>
      <c r="I1643" s="53">
        <v>10</v>
      </c>
      <c r="J1643" s="53">
        <v>0</v>
      </c>
      <c r="K1643" s="53">
        <v>0</v>
      </c>
    </row>
    <row r="1644" spans="2:11" x14ac:dyDescent="0.25">
      <c r="B1644" s="51">
        <v>1986</v>
      </c>
      <c r="C1644" s="117" t="s">
        <v>91</v>
      </c>
      <c r="D1644" s="55">
        <v>3710</v>
      </c>
      <c r="E1644" s="53">
        <v>1446</v>
      </c>
      <c r="F1644" s="53">
        <v>1813</v>
      </c>
      <c r="G1644" s="53">
        <v>64</v>
      </c>
      <c r="H1644" s="53">
        <v>381</v>
      </c>
      <c r="I1644" s="53">
        <v>6</v>
      </c>
      <c r="J1644" s="53">
        <v>0</v>
      </c>
      <c r="K1644" s="53">
        <v>0</v>
      </c>
    </row>
    <row r="1645" spans="2:11" x14ac:dyDescent="0.25">
      <c r="B1645" s="51">
        <v>1986</v>
      </c>
      <c r="C1645" s="117" t="s">
        <v>41</v>
      </c>
      <c r="D1645" s="55">
        <v>3222</v>
      </c>
      <c r="E1645" s="53">
        <v>1163</v>
      </c>
      <c r="F1645" s="53">
        <v>1469</v>
      </c>
      <c r="G1645" s="53">
        <v>45</v>
      </c>
      <c r="H1645" s="53">
        <v>537</v>
      </c>
      <c r="I1645" s="53">
        <v>8</v>
      </c>
      <c r="J1645" s="53">
        <v>0</v>
      </c>
      <c r="K1645" s="53">
        <v>0</v>
      </c>
    </row>
    <row r="1646" spans="2:11" x14ac:dyDescent="0.25">
      <c r="B1646" s="51">
        <v>1986</v>
      </c>
      <c r="C1646" s="117" t="s">
        <v>92</v>
      </c>
      <c r="D1646" s="55">
        <v>2587</v>
      </c>
      <c r="E1646" s="53">
        <v>938</v>
      </c>
      <c r="F1646" s="53">
        <v>1036</v>
      </c>
      <c r="G1646" s="53">
        <v>30</v>
      </c>
      <c r="H1646" s="53">
        <v>575</v>
      </c>
      <c r="I1646" s="53">
        <v>8</v>
      </c>
      <c r="J1646" s="53">
        <v>0</v>
      </c>
      <c r="K1646" s="53">
        <v>0</v>
      </c>
    </row>
    <row r="1647" spans="2:11" x14ac:dyDescent="0.25">
      <c r="B1647" s="51">
        <v>1986</v>
      </c>
      <c r="C1647" s="117" t="s">
        <v>93</v>
      </c>
      <c r="D1647" s="55">
        <v>1566</v>
      </c>
      <c r="E1647" s="53">
        <v>547</v>
      </c>
      <c r="F1647" s="53">
        <v>542</v>
      </c>
      <c r="G1647" s="53">
        <v>11</v>
      </c>
      <c r="H1647" s="53">
        <v>461</v>
      </c>
      <c r="I1647" s="53">
        <v>5</v>
      </c>
      <c r="J1647" s="53">
        <v>0</v>
      </c>
      <c r="K1647" s="53">
        <v>0</v>
      </c>
    </row>
    <row r="1648" spans="2:11" x14ac:dyDescent="0.25">
      <c r="B1648" s="51">
        <v>1986</v>
      </c>
      <c r="C1648" s="117" t="s">
        <v>94</v>
      </c>
      <c r="D1648" s="55">
        <v>586</v>
      </c>
      <c r="E1648" s="53">
        <v>201</v>
      </c>
      <c r="F1648" s="53">
        <v>165</v>
      </c>
      <c r="G1648" s="53">
        <v>5</v>
      </c>
      <c r="H1648" s="53">
        <v>212</v>
      </c>
      <c r="I1648" s="53">
        <v>3</v>
      </c>
      <c r="J1648" s="53">
        <v>0</v>
      </c>
      <c r="K1648" s="53">
        <v>0</v>
      </c>
    </row>
    <row r="1649" spans="2:11" x14ac:dyDescent="0.25">
      <c r="B1649" s="51">
        <v>1986</v>
      </c>
      <c r="C1649" s="117" t="s">
        <v>95</v>
      </c>
      <c r="D1649" s="55">
        <v>257</v>
      </c>
      <c r="E1649" s="53">
        <v>107</v>
      </c>
      <c r="F1649" s="53">
        <v>55</v>
      </c>
      <c r="G1649" s="53">
        <v>0</v>
      </c>
      <c r="H1649" s="53">
        <v>94</v>
      </c>
      <c r="I1649" s="53">
        <v>1</v>
      </c>
      <c r="J1649" s="53">
        <v>0</v>
      </c>
      <c r="K1649" s="53">
        <v>0</v>
      </c>
    </row>
    <row r="1650" spans="2:11" x14ac:dyDescent="0.25">
      <c r="B1650" s="51">
        <v>1986</v>
      </c>
      <c r="C1650" s="118" t="s">
        <v>96</v>
      </c>
      <c r="D1650" s="55">
        <v>129</v>
      </c>
      <c r="E1650" s="55">
        <v>60</v>
      </c>
      <c r="F1650" s="55">
        <v>40</v>
      </c>
      <c r="G1650" s="55">
        <v>0</v>
      </c>
      <c r="H1650" s="55">
        <v>28</v>
      </c>
      <c r="I1650" s="55">
        <v>1</v>
      </c>
      <c r="J1650" s="53">
        <v>0</v>
      </c>
      <c r="K1650" s="53">
        <v>0</v>
      </c>
    </row>
    <row r="1651" spans="2:11" x14ac:dyDescent="0.25">
      <c r="B1651" s="50">
        <v>1986</v>
      </c>
      <c r="C1651" s="121" t="s">
        <v>62</v>
      </c>
      <c r="D1651" s="54">
        <v>0</v>
      </c>
      <c r="E1651" s="54">
        <v>0</v>
      </c>
      <c r="F1651" s="54">
        <v>0</v>
      </c>
      <c r="G1651" s="54">
        <v>0</v>
      </c>
      <c r="H1651" s="54">
        <v>0</v>
      </c>
      <c r="I1651" s="54">
        <v>0</v>
      </c>
      <c r="J1651" s="54">
        <v>0</v>
      </c>
      <c r="K1651" s="54">
        <v>0</v>
      </c>
    </row>
    <row r="1652" spans="2:11" x14ac:dyDescent="0.25">
      <c r="B1652" s="78">
        <v>1987</v>
      </c>
      <c r="C1652" s="120" t="s">
        <v>3</v>
      </c>
      <c r="D1652" s="78">
        <v>36310</v>
      </c>
      <c r="E1652" s="52">
        <v>17555</v>
      </c>
      <c r="F1652" s="52">
        <v>14285</v>
      </c>
      <c r="G1652" s="52">
        <v>708</v>
      </c>
      <c r="H1652" s="52">
        <v>2828</v>
      </c>
      <c r="I1652" s="52">
        <v>337</v>
      </c>
      <c r="J1652" s="52">
        <v>39</v>
      </c>
      <c r="K1652" s="52">
        <v>558</v>
      </c>
    </row>
    <row r="1653" spans="2:11" x14ac:dyDescent="0.25">
      <c r="B1653" s="51">
        <v>1987</v>
      </c>
      <c r="C1653" s="117" t="s">
        <v>87</v>
      </c>
      <c r="D1653" s="55">
        <v>396</v>
      </c>
      <c r="E1653" s="53">
        <v>374</v>
      </c>
      <c r="F1653" s="53">
        <v>0</v>
      </c>
      <c r="G1653" s="53">
        <v>0</v>
      </c>
      <c r="H1653" s="53">
        <v>1</v>
      </c>
      <c r="I1653" s="53">
        <v>0</v>
      </c>
      <c r="J1653" s="53">
        <v>0</v>
      </c>
      <c r="K1653" s="53">
        <v>21</v>
      </c>
    </row>
    <row r="1654" spans="2:11" x14ac:dyDescent="0.25">
      <c r="B1654" s="51">
        <v>1987</v>
      </c>
      <c r="C1654" s="117" t="s">
        <v>54</v>
      </c>
      <c r="D1654" s="55">
        <v>1312</v>
      </c>
      <c r="E1654" s="53">
        <v>1273</v>
      </c>
      <c r="F1654" s="53">
        <v>21</v>
      </c>
      <c r="G1654" s="53">
        <v>0</v>
      </c>
      <c r="H1654" s="53">
        <v>0</v>
      </c>
      <c r="I1654" s="53">
        <v>1</v>
      </c>
      <c r="J1654" s="53">
        <v>1</v>
      </c>
      <c r="K1654" s="53">
        <v>16</v>
      </c>
    </row>
    <row r="1655" spans="2:11" x14ac:dyDescent="0.25">
      <c r="B1655" s="51">
        <v>1987</v>
      </c>
      <c r="C1655" s="117" t="s">
        <v>88</v>
      </c>
      <c r="D1655" s="55">
        <v>1801</v>
      </c>
      <c r="E1655" s="53">
        <v>1585</v>
      </c>
      <c r="F1655" s="53">
        <v>174</v>
      </c>
      <c r="G1655" s="53">
        <v>3</v>
      </c>
      <c r="H1655" s="53">
        <v>3</v>
      </c>
      <c r="I1655" s="53">
        <v>11</v>
      </c>
      <c r="J1655" s="53">
        <v>0</v>
      </c>
      <c r="K1655" s="53">
        <v>25</v>
      </c>
    </row>
    <row r="1656" spans="2:11" x14ac:dyDescent="0.25">
      <c r="B1656" s="51">
        <v>1987</v>
      </c>
      <c r="C1656" s="117" t="s">
        <v>69</v>
      </c>
      <c r="D1656" s="55">
        <v>1661</v>
      </c>
      <c r="E1656" s="53">
        <v>1188</v>
      </c>
      <c r="F1656" s="53">
        <v>411</v>
      </c>
      <c r="G1656" s="53">
        <v>14</v>
      </c>
      <c r="H1656" s="53">
        <v>5</v>
      </c>
      <c r="I1656" s="53">
        <v>20</v>
      </c>
      <c r="J1656" s="53">
        <v>2</v>
      </c>
      <c r="K1656" s="53">
        <v>21</v>
      </c>
    </row>
    <row r="1657" spans="2:11" x14ac:dyDescent="0.25">
      <c r="B1657" s="51">
        <v>1987</v>
      </c>
      <c r="C1657" s="117" t="s">
        <v>57</v>
      </c>
      <c r="D1657" s="55">
        <v>1518</v>
      </c>
      <c r="E1657" s="53">
        <v>975</v>
      </c>
      <c r="F1657" s="53">
        <v>470</v>
      </c>
      <c r="G1657" s="53">
        <v>35</v>
      </c>
      <c r="H1657" s="53">
        <v>7</v>
      </c>
      <c r="I1657" s="53">
        <v>13</v>
      </c>
      <c r="J1657" s="53">
        <v>1</v>
      </c>
      <c r="K1657" s="53">
        <v>17</v>
      </c>
    </row>
    <row r="1658" spans="2:11" x14ac:dyDescent="0.25">
      <c r="B1658" s="51">
        <v>1987</v>
      </c>
      <c r="C1658" s="117" t="s">
        <v>58</v>
      </c>
      <c r="D1658" s="55">
        <v>1438</v>
      </c>
      <c r="E1658" s="53">
        <v>843</v>
      </c>
      <c r="F1658" s="53">
        <v>506</v>
      </c>
      <c r="G1658" s="53">
        <v>39</v>
      </c>
      <c r="H1658" s="53">
        <v>8</v>
      </c>
      <c r="I1658" s="53">
        <v>16</v>
      </c>
      <c r="J1658" s="53">
        <v>0</v>
      </c>
      <c r="K1658" s="53">
        <v>26</v>
      </c>
    </row>
    <row r="1659" spans="2:11" x14ac:dyDescent="0.25">
      <c r="B1659" s="51">
        <v>1987</v>
      </c>
      <c r="C1659" s="117" t="s">
        <v>59</v>
      </c>
      <c r="D1659" s="55">
        <v>1457</v>
      </c>
      <c r="E1659" s="53">
        <v>756</v>
      </c>
      <c r="F1659" s="53">
        <v>597</v>
      </c>
      <c r="G1659" s="53">
        <v>42</v>
      </c>
      <c r="H1659" s="53">
        <v>20</v>
      </c>
      <c r="I1659" s="53">
        <v>19</v>
      </c>
      <c r="J1659" s="53">
        <v>1</v>
      </c>
      <c r="K1659" s="53">
        <v>22</v>
      </c>
    </row>
    <row r="1660" spans="2:11" x14ac:dyDescent="0.25">
      <c r="B1660" s="51">
        <v>1987</v>
      </c>
      <c r="C1660" s="117" t="s">
        <v>60</v>
      </c>
      <c r="D1660" s="55">
        <v>1696</v>
      </c>
      <c r="E1660" s="53">
        <v>870</v>
      </c>
      <c r="F1660" s="53">
        <v>724</v>
      </c>
      <c r="G1660" s="53">
        <v>40</v>
      </c>
      <c r="H1660" s="53">
        <v>16</v>
      </c>
      <c r="I1660" s="53">
        <v>18</v>
      </c>
      <c r="J1660" s="53">
        <v>1</v>
      </c>
      <c r="K1660" s="53">
        <v>27</v>
      </c>
    </row>
    <row r="1661" spans="2:11" x14ac:dyDescent="0.25">
      <c r="B1661" s="51">
        <v>1987</v>
      </c>
      <c r="C1661" s="117" t="s">
        <v>70</v>
      </c>
      <c r="D1661" s="55">
        <v>2350</v>
      </c>
      <c r="E1661" s="53">
        <v>1036</v>
      </c>
      <c r="F1661" s="53">
        <v>1100</v>
      </c>
      <c r="G1661" s="53">
        <v>90</v>
      </c>
      <c r="H1661" s="53">
        <v>49</v>
      </c>
      <c r="I1661" s="53">
        <v>30</v>
      </c>
      <c r="J1661" s="53">
        <v>1</v>
      </c>
      <c r="K1661" s="53">
        <v>44</v>
      </c>
    </row>
    <row r="1662" spans="2:11" x14ac:dyDescent="0.25">
      <c r="B1662" s="51">
        <v>1987</v>
      </c>
      <c r="C1662" s="117" t="s">
        <v>71</v>
      </c>
      <c r="D1662" s="55">
        <v>2906</v>
      </c>
      <c r="E1662" s="53">
        <v>1244</v>
      </c>
      <c r="F1662" s="53">
        <v>1421</v>
      </c>
      <c r="G1662" s="53">
        <v>82</v>
      </c>
      <c r="H1662" s="53">
        <v>86</v>
      </c>
      <c r="I1662" s="53">
        <v>25</v>
      </c>
      <c r="J1662" s="53">
        <v>3</v>
      </c>
      <c r="K1662" s="53">
        <v>45</v>
      </c>
    </row>
    <row r="1663" spans="2:11" x14ac:dyDescent="0.25">
      <c r="B1663" s="51">
        <v>1987</v>
      </c>
      <c r="C1663" s="117" t="s">
        <v>89</v>
      </c>
      <c r="D1663" s="55">
        <v>3432</v>
      </c>
      <c r="E1663" s="53">
        <v>1354</v>
      </c>
      <c r="F1663" s="53">
        <v>1719</v>
      </c>
      <c r="G1663" s="53">
        <v>94</v>
      </c>
      <c r="H1663" s="53">
        <v>164</v>
      </c>
      <c r="I1663" s="53">
        <v>31</v>
      </c>
      <c r="J1663" s="53">
        <v>8</v>
      </c>
      <c r="K1663" s="53">
        <v>62</v>
      </c>
    </row>
    <row r="1664" spans="2:11" x14ac:dyDescent="0.25">
      <c r="B1664" s="51">
        <v>1987</v>
      </c>
      <c r="C1664" s="117" t="s">
        <v>90</v>
      </c>
      <c r="D1664" s="55">
        <v>3556</v>
      </c>
      <c r="E1664" s="53">
        <v>1355</v>
      </c>
      <c r="F1664" s="53">
        <v>1795</v>
      </c>
      <c r="G1664" s="53">
        <v>84</v>
      </c>
      <c r="H1664" s="53">
        <v>235</v>
      </c>
      <c r="I1664" s="53">
        <v>36</v>
      </c>
      <c r="J1664" s="53">
        <v>5</v>
      </c>
      <c r="K1664" s="53">
        <v>46</v>
      </c>
    </row>
    <row r="1665" spans="2:11" x14ac:dyDescent="0.25">
      <c r="B1665" s="51">
        <v>1987</v>
      </c>
      <c r="C1665" s="117" t="s">
        <v>91</v>
      </c>
      <c r="D1665" s="55">
        <v>3711</v>
      </c>
      <c r="E1665" s="53">
        <v>1403</v>
      </c>
      <c r="F1665" s="53">
        <v>1766</v>
      </c>
      <c r="G1665" s="53">
        <v>67</v>
      </c>
      <c r="H1665" s="53">
        <v>396</v>
      </c>
      <c r="I1665" s="53">
        <v>30</v>
      </c>
      <c r="J1665" s="53">
        <v>5</v>
      </c>
      <c r="K1665" s="53">
        <v>44</v>
      </c>
    </row>
    <row r="1666" spans="2:11" x14ac:dyDescent="0.25">
      <c r="B1666" s="51">
        <v>1987</v>
      </c>
      <c r="C1666" s="117" t="s">
        <v>41</v>
      </c>
      <c r="D1666" s="55">
        <v>3549</v>
      </c>
      <c r="E1666" s="53">
        <v>1261</v>
      </c>
      <c r="F1666" s="53">
        <v>1594</v>
      </c>
      <c r="G1666" s="53">
        <v>56</v>
      </c>
      <c r="H1666" s="53">
        <v>571</v>
      </c>
      <c r="I1666" s="53">
        <v>35</v>
      </c>
      <c r="J1666" s="53">
        <v>6</v>
      </c>
      <c r="K1666" s="53">
        <v>26</v>
      </c>
    </row>
    <row r="1667" spans="2:11" x14ac:dyDescent="0.25">
      <c r="B1667" s="51">
        <v>1987</v>
      </c>
      <c r="C1667" s="117" t="s">
        <v>92</v>
      </c>
      <c r="D1667" s="55">
        <v>2598</v>
      </c>
      <c r="E1667" s="53">
        <v>948</v>
      </c>
      <c r="F1667" s="53">
        <v>1056</v>
      </c>
      <c r="G1667" s="53">
        <v>29</v>
      </c>
      <c r="H1667" s="53">
        <v>510</v>
      </c>
      <c r="I1667" s="53">
        <v>26</v>
      </c>
      <c r="J1667" s="53">
        <v>1</v>
      </c>
      <c r="K1667" s="53">
        <v>28</v>
      </c>
    </row>
    <row r="1668" spans="2:11" x14ac:dyDescent="0.25">
      <c r="B1668" s="51">
        <v>1987</v>
      </c>
      <c r="C1668" s="117" t="s">
        <v>93</v>
      </c>
      <c r="D1668" s="55">
        <v>1781</v>
      </c>
      <c r="E1668" s="53">
        <v>657</v>
      </c>
      <c r="F1668" s="53">
        <v>643</v>
      </c>
      <c r="G1668" s="53">
        <v>24</v>
      </c>
      <c r="H1668" s="53">
        <v>424</v>
      </c>
      <c r="I1668" s="53">
        <v>15</v>
      </c>
      <c r="J1668" s="53">
        <v>1</v>
      </c>
      <c r="K1668" s="53">
        <v>17</v>
      </c>
    </row>
    <row r="1669" spans="2:11" x14ac:dyDescent="0.25">
      <c r="B1669" s="51">
        <v>1987</v>
      </c>
      <c r="C1669" s="117" t="s">
        <v>94</v>
      </c>
      <c r="D1669" s="55">
        <v>632</v>
      </c>
      <c r="E1669" s="53">
        <v>223</v>
      </c>
      <c r="F1669" s="53">
        <v>180</v>
      </c>
      <c r="G1669" s="53">
        <v>8</v>
      </c>
      <c r="H1669" s="53">
        <v>209</v>
      </c>
      <c r="I1669" s="53">
        <v>4</v>
      </c>
      <c r="J1669" s="53">
        <v>2</v>
      </c>
      <c r="K1669" s="53">
        <v>6</v>
      </c>
    </row>
    <row r="1670" spans="2:11" x14ac:dyDescent="0.25">
      <c r="B1670" s="51">
        <v>1987</v>
      </c>
      <c r="C1670" s="117" t="s">
        <v>95</v>
      </c>
      <c r="D1670" s="55">
        <v>276</v>
      </c>
      <c r="E1670" s="53">
        <v>116</v>
      </c>
      <c r="F1670" s="53">
        <v>74</v>
      </c>
      <c r="G1670" s="53">
        <v>1</v>
      </c>
      <c r="H1670" s="53">
        <v>80</v>
      </c>
      <c r="I1670" s="53">
        <v>2</v>
      </c>
      <c r="J1670" s="53">
        <v>0</v>
      </c>
      <c r="K1670" s="53">
        <v>3</v>
      </c>
    </row>
    <row r="1671" spans="2:11" x14ac:dyDescent="0.25">
      <c r="B1671" s="51">
        <v>1987</v>
      </c>
      <c r="C1671" s="118" t="s">
        <v>96</v>
      </c>
      <c r="D1671" s="55">
        <v>240</v>
      </c>
      <c r="E1671" s="55">
        <v>94</v>
      </c>
      <c r="F1671" s="55">
        <v>34</v>
      </c>
      <c r="G1671" s="55">
        <v>0</v>
      </c>
      <c r="H1671" s="55">
        <v>44</v>
      </c>
      <c r="I1671" s="55">
        <v>5</v>
      </c>
      <c r="J1671" s="53">
        <v>1</v>
      </c>
      <c r="K1671" s="53">
        <v>62</v>
      </c>
    </row>
    <row r="1672" spans="2:11" x14ac:dyDescent="0.25">
      <c r="B1672" s="50">
        <v>1987</v>
      </c>
      <c r="C1672" s="121" t="s">
        <v>62</v>
      </c>
      <c r="D1672" s="54">
        <v>0</v>
      </c>
      <c r="E1672" s="54">
        <v>0</v>
      </c>
      <c r="F1672" s="54">
        <v>0</v>
      </c>
      <c r="G1672" s="54">
        <v>0</v>
      </c>
      <c r="H1672" s="54">
        <v>0</v>
      </c>
      <c r="I1672" s="54">
        <v>0</v>
      </c>
      <c r="J1672" s="54">
        <v>0</v>
      </c>
      <c r="K1672" s="54">
        <v>0</v>
      </c>
    </row>
    <row r="1673" spans="2:11" x14ac:dyDescent="0.25">
      <c r="B1673" s="78">
        <v>1988</v>
      </c>
      <c r="C1673" s="120" t="s">
        <v>3</v>
      </c>
      <c r="D1673" s="78">
        <v>37852</v>
      </c>
      <c r="E1673" s="52">
        <v>18140</v>
      </c>
      <c r="F1673" s="52">
        <v>15076</v>
      </c>
      <c r="G1673" s="52">
        <v>826</v>
      </c>
      <c r="H1673" s="52">
        <v>2834</v>
      </c>
      <c r="I1673" s="52">
        <v>315</v>
      </c>
      <c r="J1673" s="52">
        <v>44</v>
      </c>
      <c r="K1673" s="52">
        <v>617</v>
      </c>
    </row>
    <row r="1674" spans="2:11" x14ac:dyDescent="0.25">
      <c r="B1674" s="51">
        <v>1988</v>
      </c>
      <c r="C1674" s="117" t="s">
        <v>87</v>
      </c>
      <c r="D1674" s="55">
        <v>401</v>
      </c>
      <c r="E1674" s="53">
        <v>376</v>
      </c>
      <c r="F1674" s="53">
        <v>1</v>
      </c>
      <c r="G1674" s="53">
        <v>0</v>
      </c>
      <c r="H1674" s="53">
        <v>0</v>
      </c>
      <c r="I1674" s="53">
        <v>0</v>
      </c>
      <c r="J1674" s="53">
        <v>0</v>
      </c>
      <c r="K1674" s="53">
        <v>24</v>
      </c>
    </row>
    <row r="1675" spans="2:11" x14ac:dyDescent="0.25">
      <c r="B1675" s="51">
        <v>1988</v>
      </c>
      <c r="C1675" s="117" t="s">
        <v>54</v>
      </c>
      <c r="D1675" s="55">
        <v>1291</v>
      </c>
      <c r="E1675" s="53">
        <v>1250</v>
      </c>
      <c r="F1675" s="53">
        <v>23</v>
      </c>
      <c r="G1675" s="53">
        <v>0</v>
      </c>
      <c r="H1675" s="53">
        <v>0</v>
      </c>
      <c r="I1675" s="53">
        <v>5</v>
      </c>
      <c r="J1675" s="53">
        <v>0</v>
      </c>
      <c r="K1675" s="53">
        <v>13</v>
      </c>
    </row>
    <row r="1676" spans="2:11" x14ac:dyDescent="0.25">
      <c r="B1676" s="51">
        <v>1988</v>
      </c>
      <c r="C1676" s="117" t="s">
        <v>88</v>
      </c>
      <c r="D1676" s="55">
        <v>1843</v>
      </c>
      <c r="E1676" s="53">
        <v>1599</v>
      </c>
      <c r="F1676" s="53">
        <v>201</v>
      </c>
      <c r="G1676" s="53">
        <v>2</v>
      </c>
      <c r="H1676" s="53">
        <v>2</v>
      </c>
      <c r="I1676" s="53">
        <v>8</v>
      </c>
      <c r="J1676" s="53">
        <v>0</v>
      </c>
      <c r="K1676" s="53">
        <v>31</v>
      </c>
    </row>
    <row r="1677" spans="2:11" x14ac:dyDescent="0.25">
      <c r="B1677" s="51">
        <v>1988</v>
      </c>
      <c r="C1677" s="117" t="s">
        <v>69</v>
      </c>
      <c r="D1677" s="55">
        <v>1746</v>
      </c>
      <c r="E1677" s="53">
        <v>1327</v>
      </c>
      <c r="F1677" s="53">
        <v>359</v>
      </c>
      <c r="G1677" s="53">
        <v>15</v>
      </c>
      <c r="H1677" s="53">
        <v>5</v>
      </c>
      <c r="I1677" s="53">
        <v>15</v>
      </c>
      <c r="J1677" s="53">
        <v>3</v>
      </c>
      <c r="K1677" s="53">
        <v>22</v>
      </c>
    </row>
    <row r="1678" spans="2:11" x14ac:dyDescent="0.25">
      <c r="B1678" s="51">
        <v>1988</v>
      </c>
      <c r="C1678" s="117" t="s">
        <v>57</v>
      </c>
      <c r="D1678" s="55">
        <v>1534</v>
      </c>
      <c r="E1678" s="53">
        <v>969</v>
      </c>
      <c r="F1678" s="53">
        <v>471</v>
      </c>
      <c r="G1678" s="53">
        <v>34</v>
      </c>
      <c r="H1678" s="53">
        <v>4</v>
      </c>
      <c r="I1678" s="53">
        <v>26</v>
      </c>
      <c r="J1678" s="53">
        <v>2</v>
      </c>
      <c r="K1678" s="53">
        <v>28</v>
      </c>
    </row>
    <row r="1679" spans="2:11" x14ac:dyDescent="0.25">
      <c r="B1679" s="51">
        <v>1988</v>
      </c>
      <c r="C1679" s="117" t="s">
        <v>58</v>
      </c>
      <c r="D1679" s="55">
        <v>1503</v>
      </c>
      <c r="E1679" s="53">
        <v>869</v>
      </c>
      <c r="F1679" s="53">
        <v>534</v>
      </c>
      <c r="G1679" s="53">
        <v>51</v>
      </c>
      <c r="H1679" s="53">
        <v>7</v>
      </c>
      <c r="I1679" s="53">
        <v>19</v>
      </c>
      <c r="J1679" s="53">
        <v>3</v>
      </c>
      <c r="K1679" s="53">
        <v>20</v>
      </c>
    </row>
    <row r="1680" spans="2:11" x14ac:dyDescent="0.25">
      <c r="B1680" s="51">
        <v>1988</v>
      </c>
      <c r="C1680" s="117" t="s">
        <v>59</v>
      </c>
      <c r="D1680" s="55">
        <v>1580</v>
      </c>
      <c r="E1680" s="53">
        <v>785</v>
      </c>
      <c r="F1680" s="53">
        <v>679</v>
      </c>
      <c r="G1680" s="53">
        <v>54</v>
      </c>
      <c r="H1680" s="53">
        <v>6</v>
      </c>
      <c r="I1680" s="53">
        <v>23</v>
      </c>
      <c r="J1680" s="53">
        <v>2</v>
      </c>
      <c r="K1680" s="53">
        <v>31</v>
      </c>
    </row>
    <row r="1681" spans="2:11" x14ac:dyDescent="0.25">
      <c r="B1681" s="51">
        <v>1988</v>
      </c>
      <c r="C1681" s="117" t="s">
        <v>60</v>
      </c>
      <c r="D1681" s="55">
        <v>1838</v>
      </c>
      <c r="E1681" s="53">
        <v>919</v>
      </c>
      <c r="F1681" s="53">
        <v>779</v>
      </c>
      <c r="G1681" s="53">
        <v>66</v>
      </c>
      <c r="H1681" s="53">
        <v>26</v>
      </c>
      <c r="I1681" s="53">
        <v>18</v>
      </c>
      <c r="J1681" s="53">
        <v>5</v>
      </c>
      <c r="K1681" s="53">
        <v>25</v>
      </c>
    </row>
    <row r="1682" spans="2:11" x14ac:dyDescent="0.25">
      <c r="B1682" s="51">
        <v>1988</v>
      </c>
      <c r="C1682" s="117" t="s">
        <v>70</v>
      </c>
      <c r="D1682" s="55">
        <v>2340</v>
      </c>
      <c r="E1682" s="53">
        <v>1087</v>
      </c>
      <c r="F1682" s="53">
        <v>1079</v>
      </c>
      <c r="G1682" s="53">
        <v>77</v>
      </c>
      <c r="H1682" s="53">
        <v>38</v>
      </c>
      <c r="I1682" s="53">
        <v>21</v>
      </c>
      <c r="J1682" s="53">
        <v>1</v>
      </c>
      <c r="K1682" s="53">
        <v>37</v>
      </c>
    </row>
    <row r="1683" spans="2:11" x14ac:dyDescent="0.25">
      <c r="B1683" s="51">
        <v>1988</v>
      </c>
      <c r="C1683" s="117" t="s">
        <v>71</v>
      </c>
      <c r="D1683" s="55">
        <v>3009</v>
      </c>
      <c r="E1683" s="53">
        <v>1247</v>
      </c>
      <c r="F1683" s="53">
        <v>1513</v>
      </c>
      <c r="G1683" s="53">
        <v>91</v>
      </c>
      <c r="H1683" s="53">
        <v>90</v>
      </c>
      <c r="I1683" s="53">
        <v>20</v>
      </c>
      <c r="J1683" s="53">
        <v>3</v>
      </c>
      <c r="K1683" s="53">
        <v>45</v>
      </c>
    </row>
    <row r="1684" spans="2:11" x14ac:dyDescent="0.25">
      <c r="B1684" s="51">
        <v>1988</v>
      </c>
      <c r="C1684" s="117" t="s">
        <v>89</v>
      </c>
      <c r="D1684" s="55">
        <v>3602</v>
      </c>
      <c r="E1684" s="53">
        <v>1433</v>
      </c>
      <c r="F1684" s="53">
        <v>1821</v>
      </c>
      <c r="G1684" s="53">
        <v>87</v>
      </c>
      <c r="H1684" s="53">
        <v>162</v>
      </c>
      <c r="I1684" s="53">
        <v>23</v>
      </c>
      <c r="J1684" s="53">
        <v>7</v>
      </c>
      <c r="K1684" s="53">
        <v>69</v>
      </c>
    </row>
    <row r="1685" spans="2:11" x14ac:dyDescent="0.25">
      <c r="B1685" s="51">
        <v>1988</v>
      </c>
      <c r="C1685" s="117" t="s">
        <v>90</v>
      </c>
      <c r="D1685" s="55">
        <v>3780</v>
      </c>
      <c r="E1685" s="53">
        <v>1451</v>
      </c>
      <c r="F1685" s="53">
        <v>1870</v>
      </c>
      <c r="G1685" s="53">
        <v>121</v>
      </c>
      <c r="H1685" s="53">
        <v>247</v>
      </c>
      <c r="I1685" s="53">
        <v>37</v>
      </c>
      <c r="J1685" s="53">
        <v>4</v>
      </c>
      <c r="K1685" s="53">
        <v>50</v>
      </c>
    </row>
    <row r="1686" spans="2:11" x14ac:dyDescent="0.25">
      <c r="B1686" s="51">
        <v>1988</v>
      </c>
      <c r="C1686" s="117" t="s">
        <v>91</v>
      </c>
      <c r="D1686" s="55">
        <v>3828</v>
      </c>
      <c r="E1686" s="53">
        <v>1435</v>
      </c>
      <c r="F1686" s="53">
        <v>1863</v>
      </c>
      <c r="G1686" s="53">
        <v>80</v>
      </c>
      <c r="H1686" s="53">
        <v>371</v>
      </c>
      <c r="I1686" s="53">
        <v>26</v>
      </c>
      <c r="J1686" s="53">
        <v>5</v>
      </c>
      <c r="K1686" s="53">
        <v>48</v>
      </c>
    </row>
    <row r="1687" spans="2:11" x14ac:dyDescent="0.25">
      <c r="B1687" s="51">
        <v>1988</v>
      </c>
      <c r="C1687" s="117" t="s">
        <v>41</v>
      </c>
      <c r="D1687" s="55">
        <v>3730</v>
      </c>
      <c r="E1687" s="53">
        <v>1321</v>
      </c>
      <c r="F1687" s="53">
        <v>1750</v>
      </c>
      <c r="G1687" s="53">
        <v>75</v>
      </c>
      <c r="H1687" s="53">
        <v>513</v>
      </c>
      <c r="I1687" s="53">
        <v>25</v>
      </c>
      <c r="J1687" s="53">
        <v>3</v>
      </c>
      <c r="K1687" s="53">
        <v>43</v>
      </c>
    </row>
    <row r="1688" spans="2:11" x14ac:dyDescent="0.25">
      <c r="B1688" s="51">
        <v>1988</v>
      </c>
      <c r="C1688" s="117" t="s">
        <v>92</v>
      </c>
      <c r="D1688" s="55">
        <v>2777</v>
      </c>
      <c r="E1688" s="53">
        <v>982</v>
      </c>
      <c r="F1688" s="53">
        <v>1143</v>
      </c>
      <c r="G1688" s="53">
        <v>41</v>
      </c>
      <c r="H1688" s="53">
        <v>564</v>
      </c>
      <c r="I1688" s="53">
        <v>20</v>
      </c>
      <c r="J1688" s="53">
        <v>3</v>
      </c>
      <c r="K1688" s="53">
        <v>24</v>
      </c>
    </row>
    <row r="1689" spans="2:11" x14ac:dyDescent="0.25">
      <c r="B1689" s="51">
        <v>1988</v>
      </c>
      <c r="C1689" s="117" t="s">
        <v>93</v>
      </c>
      <c r="D1689" s="55">
        <v>1885</v>
      </c>
      <c r="E1689" s="53">
        <v>658</v>
      </c>
      <c r="F1689" s="53">
        <v>682</v>
      </c>
      <c r="G1689" s="53">
        <v>24</v>
      </c>
      <c r="H1689" s="53">
        <v>477</v>
      </c>
      <c r="I1689" s="53">
        <v>23</v>
      </c>
      <c r="J1689" s="53">
        <v>1</v>
      </c>
      <c r="K1689" s="53">
        <v>20</v>
      </c>
    </row>
    <row r="1690" spans="2:11" x14ac:dyDescent="0.25">
      <c r="B1690" s="51">
        <v>1988</v>
      </c>
      <c r="C1690" s="117" t="s">
        <v>94</v>
      </c>
      <c r="D1690" s="55">
        <v>654</v>
      </c>
      <c r="E1690" s="53">
        <v>237</v>
      </c>
      <c r="F1690" s="53">
        <v>207</v>
      </c>
      <c r="G1690" s="53">
        <v>7</v>
      </c>
      <c r="H1690" s="53">
        <v>193</v>
      </c>
      <c r="I1690" s="53">
        <v>4</v>
      </c>
      <c r="J1690" s="53">
        <v>1</v>
      </c>
      <c r="K1690" s="53">
        <v>5</v>
      </c>
    </row>
    <row r="1691" spans="2:11" x14ac:dyDescent="0.25">
      <c r="B1691" s="51">
        <v>1988</v>
      </c>
      <c r="C1691" s="117" t="s">
        <v>95</v>
      </c>
      <c r="D1691" s="55">
        <v>268</v>
      </c>
      <c r="E1691" s="53">
        <v>97</v>
      </c>
      <c r="F1691" s="53">
        <v>68</v>
      </c>
      <c r="G1691" s="53">
        <v>1</v>
      </c>
      <c r="H1691" s="53">
        <v>95</v>
      </c>
      <c r="I1691" s="53">
        <v>1</v>
      </c>
      <c r="J1691" s="53">
        <v>0</v>
      </c>
      <c r="K1691" s="53">
        <v>6</v>
      </c>
    </row>
    <row r="1692" spans="2:11" x14ac:dyDescent="0.25">
      <c r="B1692" s="51">
        <v>1988</v>
      </c>
      <c r="C1692" s="118" t="s">
        <v>96</v>
      </c>
      <c r="D1692" s="55">
        <v>243</v>
      </c>
      <c r="E1692" s="55">
        <v>98</v>
      </c>
      <c r="F1692" s="55">
        <v>33</v>
      </c>
      <c r="G1692" s="55">
        <v>0</v>
      </c>
      <c r="H1692" s="55">
        <v>34</v>
      </c>
      <c r="I1692" s="55">
        <v>1</v>
      </c>
      <c r="J1692" s="53">
        <v>1</v>
      </c>
      <c r="K1692" s="53">
        <v>76</v>
      </c>
    </row>
    <row r="1693" spans="2:11" x14ac:dyDescent="0.25">
      <c r="B1693" s="50">
        <v>1988</v>
      </c>
      <c r="C1693" s="121" t="s">
        <v>62</v>
      </c>
      <c r="D1693" s="54">
        <v>0</v>
      </c>
      <c r="E1693" s="54">
        <v>0</v>
      </c>
      <c r="F1693" s="54">
        <v>0</v>
      </c>
      <c r="G1693" s="54">
        <v>0</v>
      </c>
      <c r="H1693" s="54">
        <v>0</v>
      </c>
      <c r="I1693" s="54">
        <v>0</v>
      </c>
      <c r="J1693" s="54">
        <v>0</v>
      </c>
      <c r="K1693" s="54">
        <v>0</v>
      </c>
    </row>
    <row r="1694" spans="2:11" x14ac:dyDescent="0.25">
      <c r="B1694" s="78">
        <v>1989</v>
      </c>
      <c r="C1694" s="120" t="s">
        <v>3</v>
      </c>
      <c r="D1694" s="78">
        <v>39632</v>
      </c>
      <c r="E1694" s="52">
        <v>19402</v>
      </c>
      <c r="F1694" s="52">
        <v>15280</v>
      </c>
      <c r="G1694" s="52">
        <v>875</v>
      </c>
      <c r="H1694" s="52">
        <v>2979</v>
      </c>
      <c r="I1694" s="52">
        <v>260</v>
      </c>
      <c r="J1694" s="52">
        <v>25</v>
      </c>
      <c r="K1694" s="52">
        <v>811</v>
      </c>
    </row>
    <row r="1695" spans="2:11" x14ac:dyDescent="0.25">
      <c r="B1695" s="51">
        <v>1989</v>
      </c>
      <c r="C1695" s="117" t="s">
        <v>87</v>
      </c>
      <c r="D1695" s="55">
        <v>411</v>
      </c>
      <c r="E1695" s="53">
        <v>382</v>
      </c>
      <c r="F1695" s="53">
        <v>1</v>
      </c>
      <c r="G1695" s="53">
        <v>0</v>
      </c>
      <c r="H1695" s="53">
        <v>0</v>
      </c>
      <c r="I1695" s="53">
        <v>0</v>
      </c>
      <c r="J1695" s="53">
        <v>0</v>
      </c>
      <c r="K1695" s="53">
        <v>28</v>
      </c>
    </row>
    <row r="1696" spans="2:11" x14ac:dyDescent="0.25">
      <c r="B1696" s="51">
        <v>1989</v>
      </c>
      <c r="C1696" s="117" t="s">
        <v>54</v>
      </c>
      <c r="D1696" s="55">
        <v>1514</v>
      </c>
      <c r="E1696" s="53">
        <v>1462</v>
      </c>
      <c r="F1696" s="53">
        <v>24</v>
      </c>
      <c r="G1696" s="53">
        <v>0</v>
      </c>
      <c r="H1696" s="53">
        <v>0</v>
      </c>
      <c r="I1696" s="53">
        <v>3</v>
      </c>
      <c r="J1696" s="53">
        <v>0</v>
      </c>
      <c r="K1696" s="53">
        <v>25</v>
      </c>
    </row>
    <row r="1697" spans="2:11" x14ac:dyDescent="0.25">
      <c r="B1697" s="51">
        <v>1989</v>
      </c>
      <c r="C1697" s="117" t="s">
        <v>88</v>
      </c>
      <c r="D1697" s="55">
        <v>1968</v>
      </c>
      <c r="E1697" s="53">
        <v>1709</v>
      </c>
      <c r="F1697" s="53">
        <v>219</v>
      </c>
      <c r="G1697" s="53">
        <v>3</v>
      </c>
      <c r="H1697" s="53">
        <v>3</v>
      </c>
      <c r="I1697" s="53">
        <v>11</v>
      </c>
      <c r="J1697" s="53">
        <v>1</v>
      </c>
      <c r="K1697" s="53">
        <v>22</v>
      </c>
    </row>
    <row r="1698" spans="2:11" x14ac:dyDescent="0.25">
      <c r="B1698" s="51">
        <v>1989</v>
      </c>
      <c r="C1698" s="117" t="s">
        <v>69</v>
      </c>
      <c r="D1698" s="55">
        <v>1883</v>
      </c>
      <c r="E1698" s="53">
        <v>1438</v>
      </c>
      <c r="F1698" s="53">
        <v>371</v>
      </c>
      <c r="G1698" s="53">
        <v>15</v>
      </c>
      <c r="H1698" s="53">
        <v>5</v>
      </c>
      <c r="I1698" s="53">
        <v>14</v>
      </c>
      <c r="J1698" s="53">
        <v>2</v>
      </c>
      <c r="K1698" s="53">
        <v>38</v>
      </c>
    </row>
    <row r="1699" spans="2:11" x14ac:dyDescent="0.25">
      <c r="B1699" s="51">
        <v>1989</v>
      </c>
      <c r="C1699" s="117" t="s">
        <v>57</v>
      </c>
      <c r="D1699" s="55">
        <v>1687</v>
      </c>
      <c r="E1699" s="53">
        <v>1078</v>
      </c>
      <c r="F1699" s="53">
        <v>514</v>
      </c>
      <c r="G1699" s="53">
        <v>37</v>
      </c>
      <c r="H1699" s="53">
        <v>3</v>
      </c>
      <c r="I1699" s="53">
        <v>15</v>
      </c>
      <c r="J1699" s="53">
        <v>0</v>
      </c>
      <c r="K1699" s="53">
        <v>40</v>
      </c>
    </row>
    <row r="1700" spans="2:11" x14ac:dyDescent="0.25">
      <c r="B1700" s="51">
        <v>1989</v>
      </c>
      <c r="C1700" s="117" t="s">
        <v>58</v>
      </c>
      <c r="D1700" s="55">
        <v>1593</v>
      </c>
      <c r="E1700" s="53">
        <v>955</v>
      </c>
      <c r="F1700" s="53">
        <v>538</v>
      </c>
      <c r="G1700" s="53">
        <v>47</v>
      </c>
      <c r="H1700" s="53">
        <v>9</v>
      </c>
      <c r="I1700" s="53">
        <v>12</v>
      </c>
      <c r="J1700" s="53">
        <v>2</v>
      </c>
      <c r="K1700" s="53">
        <v>30</v>
      </c>
    </row>
    <row r="1701" spans="2:11" x14ac:dyDescent="0.25">
      <c r="B1701" s="51">
        <v>1989</v>
      </c>
      <c r="C1701" s="117" t="s">
        <v>59</v>
      </c>
      <c r="D1701" s="55">
        <v>1642</v>
      </c>
      <c r="E1701" s="53">
        <v>883</v>
      </c>
      <c r="F1701" s="53">
        <v>651</v>
      </c>
      <c r="G1701" s="53">
        <v>53</v>
      </c>
      <c r="H1701" s="53">
        <v>10</v>
      </c>
      <c r="I1701" s="53">
        <v>11</v>
      </c>
      <c r="J1701" s="53">
        <v>0</v>
      </c>
      <c r="K1701" s="53">
        <v>34</v>
      </c>
    </row>
    <row r="1702" spans="2:11" x14ac:dyDescent="0.25">
      <c r="B1702" s="51">
        <v>1989</v>
      </c>
      <c r="C1702" s="117" t="s">
        <v>60</v>
      </c>
      <c r="D1702" s="55">
        <v>1878</v>
      </c>
      <c r="E1702" s="53">
        <v>915</v>
      </c>
      <c r="F1702" s="53">
        <v>812</v>
      </c>
      <c r="G1702" s="53">
        <v>75</v>
      </c>
      <c r="H1702" s="53">
        <v>22</v>
      </c>
      <c r="I1702" s="53">
        <v>16</v>
      </c>
      <c r="J1702" s="53">
        <v>3</v>
      </c>
      <c r="K1702" s="53">
        <v>35</v>
      </c>
    </row>
    <row r="1703" spans="2:11" x14ac:dyDescent="0.25">
      <c r="B1703" s="51">
        <v>1989</v>
      </c>
      <c r="C1703" s="117" t="s">
        <v>70</v>
      </c>
      <c r="D1703" s="55">
        <v>2403</v>
      </c>
      <c r="E1703" s="53">
        <v>1166</v>
      </c>
      <c r="F1703" s="53">
        <v>1027</v>
      </c>
      <c r="G1703" s="53">
        <v>90</v>
      </c>
      <c r="H1703" s="53">
        <v>54</v>
      </c>
      <c r="I1703" s="53">
        <v>20</v>
      </c>
      <c r="J1703" s="53">
        <v>2</v>
      </c>
      <c r="K1703" s="53">
        <v>44</v>
      </c>
    </row>
    <row r="1704" spans="2:11" x14ac:dyDescent="0.25">
      <c r="B1704" s="51">
        <v>1989</v>
      </c>
      <c r="C1704" s="117" t="s">
        <v>71</v>
      </c>
      <c r="D1704" s="55">
        <v>3073</v>
      </c>
      <c r="E1704" s="53">
        <v>1391</v>
      </c>
      <c r="F1704" s="53">
        <v>1420</v>
      </c>
      <c r="G1704" s="53">
        <v>96</v>
      </c>
      <c r="H1704" s="53">
        <v>78</v>
      </c>
      <c r="I1704" s="53">
        <v>33</v>
      </c>
      <c r="J1704" s="53">
        <v>6</v>
      </c>
      <c r="K1704" s="53">
        <v>49</v>
      </c>
    </row>
    <row r="1705" spans="2:11" x14ac:dyDescent="0.25">
      <c r="B1705" s="51">
        <v>1989</v>
      </c>
      <c r="C1705" s="117" t="s">
        <v>89</v>
      </c>
      <c r="D1705" s="55">
        <v>3672</v>
      </c>
      <c r="E1705" s="53">
        <v>1458</v>
      </c>
      <c r="F1705" s="53">
        <v>1872</v>
      </c>
      <c r="G1705" s="53">
        <v>93</v>
      </c>
      <c r="H1705" s="53">
        <v>159</v>
      </c>
      <c r="I1705" s="53">
        <v>24</v>
      </c>
      <c r="J1705" s="53">
        <v>4</v>
      </c>
      <c r="K1705" s="53">
        <v>62</v>
      </c>
    </row>
    <row r="1706" spans="2:11" x14ac:dyDescent="0.25">
      <c r="B1706" s="51">
        <v>1989</v>
      </c>
      <c r="C1706" s="117" t="s">
        <v>90</v>
      </c>
      <c r="D1706" s="55">
        <v>3840</v>
      </c>
      <c r="E1706" s="53">
        <v>1485</v>
      </c>
      <c r="F1706" s="53">
        <v>1940</v>
      </c>
      <c r="G1706" s="53">
        <v>98</v>
      </c>
      <c r="H1706" s="53">
        <v>259</v>
      </c>
      <c r="I1706" s="53">
        <v>12</v>
      </c>
      <c r="J1706" s="53">
        <v>2</v>
      </c>
      <c r="K1706" s="53">
        <v>44</v>
      </c>
    </row>
    <row r="1707" spans="2:11" x14ac:dyDescent="0.25">
      <c r="B1707" s="51">
        <v>1989</v>
      </c>
      <c r="C1707" s="117" t="s">
        <v>91</v>
      </c>
      <c r="D1707" s="55">
        <v>4012</v>
      </c>
      <c r="E1707" s="53">
        <v>1509</v>
      </c>
      <c r="F1707" s="53">
        <v>1922</v>
      </c>
      <c r="G1707" s="53">
        <v>90</v>
      </c>
      <c r="H1707" s="53">
        <v>401</v>
      </c>
      <c r="I1707" s="53">
        <v>21</v>
      </c>
      <c r="J1707" s="53">
        <v>0</v>
      </c>
      <c r="K1707" s="53">
        <v>69</v>
      </c>
    </row>
    <row r="1708" spans="2:11" x14ac:dyDescent="0.25">
      <c r="B1708" s="51">
        <v>1989</v>
      </c>
      <c r="C1708" s="117" t="s">
        <v>41</v>
      </c>
      <c r="D1708" s="55">
        <v>3982</v>
      </c>
      <c r="E1708" s="53">
        <v>1422</v>
      </c>
      <c r="F1708" s="53">
        <v>1807</v>
      </c>
      <c r="G1708" s="53">
        <v>89</v>
      </c>
      <c r="H1708" s="53">
        <v>584</v>
      </c>
      <c r="I1708" s="53">
        <v>28</v>
      </c>
      <c r="J1708" s="53">
        <v>2</v>
      </c>
      <c r="K1708" s="53">
        <v>50</v>
      </c>
    </row>
    <row r="1709" spans="2:11" x14ac:dyDescent="0.25">
      <c r="B1709" s="51">
        <v>1989</v>
      </c>
      <c r="C1709" s="117" t="s">
        <v>92</v>
      </c>
      <c r="D1709" s="55">
        <v>2751</v>
      </c>
      <c r="E1709" s="53">
        <v>972</v>
      </c>
      <c r="F1709" s="53">
        <v>1129</v>
      </c>
      <c r="G1709" s="53">
        <v>41</v>
      </c>
      <c r="H1709" s="53">
        <v>551</v>
      </c>
      <c r="I1709" s="53">
        <v>13</v>
      </c>
      <c r="J1709" s="53">
        <v>0</v>
      </c>
      <c r="K1709" s="53">
        <v>45</v>
      </c>
    </row>
    <row r="1710" spans="2:11" x14ac:dyDescent="0.25">
      <c r="B1710" s="51">
        <v>1989</v>
      </c>
      <c r="C1710" s="117" t="s">
        <v>93</v>
      </c>
      <c r="D1710" s="55">
        <v>1917</v>
      </c>
      <c r="E1710" s="53">
        <v>702</v>
      </c>
      <c r="F1710" s="53">
        <v>665</v>
      </c>
      <c r="G1710" s="53">
        <v>30</v>
      </c>
      <c r="H1710" s="53">
        <v>479</v>
      </c>
      <c r="I1710" s="53">
        <v>16</v>
      </c>
      <c r="J1710" s="53">
        <v>1</v>
      </c>
      <c r="K1710" s="53">
        <v>24</v>
      </c>
    </row>
    <row r="1711" spans="2:11" x14ac:dyDescent="0.25">
      <c r="B1711" s="51">
        <v>1989</v>
      </c>
      <c r="C1711" s="117" t="s">
        <v>94</v>
      </c>
      <c r="D1711" s="55">
        <v>708</v>
      </c>
      <c r="E1711" s="53">
        <v>205</v>
      </c>
      <c r="F1711" s="53">
        <v>244</v>
      </c>
      <c r="G1711" s="53">
        <v>12</v>
      </c>
      <c r="H1711" s="53">
        <v>225</v>
      </c>
      <c r="I1711" s="53">
        <v>7</v>
      </c>
      <c r="J1711" s="53">
        <v>0</v>
      </c>
      <c r="K1711" s="53">
        <v>15</v>
      </c>
    </row>
    <row r="1712" spans="2:11" x14ac:dyDescent="0.25">
      <c r="B1712" s="51">
        <v>1989</v>
      </c>
      <c r="C1712" s="117" t="s">
        <v>95</v>
      </c>
      <c r="D1712" s="55">
        <v>318</v>
      </c>
      <c r="E1712" s="53">
        <v>120</v>
      </c>
      <c r="F1712" s="53">
        <v>85</v>
      </c>
      <c r="G1712" s="53">
        <v>4</v>
      </c>
      <c r="H1712" s="53">
        <v>98</v>
      </c>
      <c r="I1712" s="53">
        <v>4</v>
      </c>
      <c r="J1712" s="53">
        <v>0</v>
      </c>
      <c r="K1712" s="53">
        <v>7</v>
      </c>
    </row>
    <row r="1713" spans="2:11" x14ac:dyDescent="0.25">
      <c r="B1713" s="51">
        <v>1989</v>
      </c>
      <c r="C1713" s="118" t="s">
        <v>96</v>
      </c>
      <c r="D1713" s="55">
        <v>210</v>
      </c>
      <c r="E1713" s="55">
        <v>78</v>
      </c>
      <c r="F1713" s="55">
        <v>32</v>
      </c>
      <c r="G1713" s="55">
        <v>2</v>
      </c>
      <c r="H1713" s="55">
        <v>39</v>
      </c>
      <c r="I1713" s="55">
        <v>0</v>
      </c>
      <c r="J1713" s="53">
        <v>0</v>
      </c>
      <c r="K1713" s="53">
        <v>59</v>
      </c>
    </row>
    <row r="1714" spans="2:11" x14ac:dyDescent="0.25">
      <c r="B1714" s="50">
        <v>1989</v>
      </c>
      <c r="C1714" s="121" t="s">
        <v>62</v>
      </c>
      <c r="D1714" s="54">
        <v>170</v>
      </c>
      <c r="E1714" s="54">
        <v>72</v>
      </c>
      <c r="F1714" s="54">
        <v>7</v>
      </c>
      <c r="G1714" s="54">
        <v>0</v>
      </c>
      <c r="H1714" s="54">
        <v>0</v>
      </c>
      <c r="I1714" s="54">
        <v>0</v>
      </c>
      <c r="J1714" s="54">
        <v>0</v>
      </c>
      <c r="K1714" s="54">
        <v>91</v>
      </c>
    </row>
    <row r="1715" spans="2:11" x14ac:dyDescent="0.25">
      <c r="B1715" s="78">
        <v>1990</v>
      </c>
      <c r="C1715" s="120" t="s">
        <v>3</v>
      </c>
      <c r="D1715" s="78">
        <v>40598</v>
      </c>
      <c r="E1715" s="52">
        <v>20819</v>
      </c>
      <c r="F1715" s="52">
        <v>15330</v>
      </c>
      <c r="G1715" s="52">
        <v>876</v>
      </c>
      <c r="H1715" s="52">
        <v>2707</v>
      </c>
      <c r="I1715" s="52">
        <v>195</v>
      </c>
      <c r="J1715" s="52">
        <v>37</v>
      </c>
      <c r="K1715" s="52">
        <v>634</v>
      </c>
    </row>
    <row r="1716" spans="2:11" x14ac:dyDescent="0.25">
      <c r="B1716" s="51">
        <v>1990</v>
      </c>
      <c r="C1716" s="117" t="s">
        <v>87</v>
      </c>
      <c r="D1716" s="55">
        <v>441</v>
      </c>
      <c r="E1716" s="53">
        <v>420</v>
      </c>
      <c r="F1716" s="53">
        <v>0</v>
      </c>
      <c r="G1716" s="53">
        <v>0</v>
      </c>
      <c r="H1716" s="53">
        <v>0</v>
      </c>
      <c r="I1716" s="53">
        <v>0</v>
      </c>
      <c r="J1716" s="53">
        <v>0</v>
      </c>
      <c r="K1716" s="53">
        <v>21</v>
      </c>
    </row>
    <row r="1717" spans="2:11" x14ac:dyDescent="0.25">
      <c r="B1717" s="51">
        <v>1990</v>
      </c>
      <c r="C1717" s="117" t="s">
        <v>54</v>
      </c>
      <c r="D1717" s="55">
        <v>1542</v>
      </c>
      <c r="E1717" s="53">
        <v>1483</v>
      </c>
      <c r="F1717" s="53">
        <v>29</v>
      </c>
      <c r="G1717" s="53">
        <v>1</v>
      </c>
      <c r="H1717" s="53">
        <v>2</v>
      </c>
      <c r="I1717" s="53">
        <v>0</v>
      </c>
      <c r="J1717" s="53">
        <v>0</v>
      </c>
      <c r="K1717" s="53">
        <v>27</v>
      </c>
    </row>
    <row r="1718" spans="2:11" x14ac:dyDescent="0.25">
      <c r="B1718" s="51">
        <v>1990</v>
      </c>
      <c r="C1718" s="117" t="s">
        <v>88</v>
      </c>
      <c r="D1718" s="55">
        <v>2015</v>
      </c>
      <c r="E1718" s="53">
        <v>1771</v>
      </c>
      <c r="F1718" s="53">
        <v>196</v>
      </c>
      <c r="G1718" s="53">
        <v>7</v>
      </c>
      <c r="H1718" s="53">
        <v>1</v>
      </c>
      <c r="I1718" s="53">
        <v>6</v>
      </c>
      <c r="J1718" s="53">
        <v>0</v>
      </c>
      <c r="K1718" s="53">
        <v>34</v>
      </c>
    </row>
    <row r="1719" spans="2:11" x14ac:dyDescent="0.25">
      <c r="B1719" s="51">
        <v>1990</v>
      </c>
      <c r="C1719" s="117" t="s">
        <v>69</v>
      </c>
      <c r="D1719" s="55">
        <v>1915</v>
      </c>
      <c r="E1719" s="53">
        <v>1471</v>
      </c>
      <c r="F1719" s="53">
        <v>369</v>
      </c>
      <c r="G1719" s="53">
        <v>24</v>
      </c>
      <c r="H1719" s="53">
        <v>3</v>
      </c>
      <c r="I1719" s="53">
        <v>9</v>
      </c>
      <c r="J1719" s="53">
        <v>0</v>
      </c>
      <c r="K1719" s="53">
        <v>39</v>
      </c>
    </row>
    <row r="1720" spans="2:11" x14ac:dyDescent="0.25">
      <c r="B1720" s="51">
        <v>1990</v>
      </c>
      <c r="C1720" s="117" t="s">
        <v>57</v>
      </c>
      <c r="D1720" s="55">
        <v>1797</v>
      </c>
      <c r="E1720" s="53">
        <v>1209</v>
      </c>
      <c r="F1720" s="53">
        <v>511</v>
      </c>
      <c r="G1720" s="53">
        <v>29</v>
      </c>
      <c r="H1720" s="53">
        <v>6</v>
      </c>
      <c r="I1720" s="53">
        <v>8</v>
      </c>
      <c r="J1720" s="53">
        <v>4</v>
      </c>
      <c r="K1720" s="53">
        <v>30</v>
      </c>
    </row>
    <row r="1721" spans="2:11" x14ac:dyDescent="0.25">
      <c r="B1721" s="51">
        <v>1990</v>
      </c>
      <c r="C1721" s="117" t="s">
        <v>58</v>
      </c>
      <c r="D1721" s="55">
        <v>1657</v>
      </c>
      <c r="E1721" s="53">
        <v>1023</v>
      </c>
      <c r="F1721" s="53">
        <v>550</v>
      </c>
      <c r="G1721" s="53">
        <v>49</v>
      </c>
      <c r="H1721" s="53">
        <v>5</v>
      </c>
      <c r="I1721" s="53">
        <v>7</v>
      </c>
      <c r="J1721" s="53">
        <v>0</v>
      </c>
      <c r="K1721" s="53">
        <v>23</v>
      </c>
    </row>
    <row r="1722" spans="2:11" x14ac:dyDescent="0.25">
      <c r="B1722" s="51">
        <v>1990</v>
      </c>
      <c r="C1722" s="117" t="s">
        <v>59</v>
      </c>
      <c r="D1722" s="55">
        <v>1702</v>
      </c>
      <c r="E1722" s="53">
        <v>915</v>
      </c>
      <c r="F1722" s="53">
        <v>672</v>
      </c>
      <c r="G1722" s="53">
        <v>58</v>
      </c>
      <c r="H1722" s="53">
        <v>11</v>
      </c>
      <c r="I1722" s="53">
        <v>8</v>
      </c>
      <c r="J1722" s="53">
        <v>3</v>
      </c>
      <c r="K1722" s="53">
        <v>35</v>
      </c>
    </row>
    <row r="1723" spans="2:11" x14ac:dyDescent="0.25">
      <c r="B1723" s="51">
        <v>1990</v>
      </c>
      <c r="C1723" s="117" t="s">
        <v>60</v>
      </c>
      <c r="D1723" s="55">
        <v>1876</v>
      </c>
      <c r="E1723" s="53">
        <v>982</v>
      </c>
      <c r="F1723" s="53">
        <v>756</v>
      </c>
      <c r="G1723" s="53">
        <v>72</v>
      </c>
      <c r="H1723" s="53">
        <v>28</v>
      </c>
      <c r="I1723" s="53">
        <v>9</v>
      </c>
      <c r="J1723" s="53">
        <v>1</v>
      </c>
      <c r="K1723" s="53">
        <v>28</v>
      </c>
    </row>
    <row r="1724" spans="2:11" x14ac:dyDescent="0.25">
      <c r="B1724" s="51">
        <v>1990</v>
      </c>
      <c r="C1724" s="117" t="s">
        <v>70</v>
      </c>
      <c r="D1724" s="55">
        <v>2417</v>
      </c>
      <c r="E1724" s="53">
        <v>1173</v>
      </c>
      <c r="F1724" s="53">
        <v>1084</v>
      </c>
      <c r="G1724" s="53">
        <v>74</v>
      </c>
      <c r="H1724" s="53">
        <v>34</v>
      </c>
      <c r="I1724" s="53">
        <v>14</v>
      </c>
      <c r="J1724" s="53">
        <v>3</v>
      </c>
      <c r="K1724" s="53">
        <v>35</v>
      </c>
    </row>
    <row r="1725" spans="2:11" x14ac:dyDescent="0.25">
      <c r="B1725" s="51">
        <v>1990</v>
      </c>
      <c r="C1725" s="117" t="s">
        <v>71</v>
      </c>
      <c r="D1725" s="55">
        <v>2888</v>
      </c>
      <c r="E1725" s="53">
        <v>1347</v>
      </c>
      <c r="F1725" s="53">
        <v>1345</v>
      </c>
      <c r="G1725" s="53">
        <v>72</v>
      </c>
      <c r="H1725" s="53">
        <v>80</v>
      </c>
      <c r="I1725" s="53">
        <v>12</v>
      </c>
      <c r="J1725" s="53">
        <v>5</v>
      </c>
      <c r="K1725" s="53">
        <v>27</v>
      </c>
    </row>
    <row r="1726" spans="2:11" x14ac:dyDescent="0.25">
      <c r="B1726" s="51">
        <v>1990</v>
      </c>
      <c r="C1726" s="117" t="s">
        <v>89</v>
      </c>
      <c r="D1726" s="55">
        <v>3729</v>
      </c>
      <c r="E1726" s="53">
        <v>1546</v>
      </c>
      <c r="F1726" s="53">
        <v>1846</v>
      </c>
      <c r="G1726" s="53">
        <v>118</v>
      </c>
      <c r="H1726" s="53">
        <v>144</v>
      </c>
      <c r="I1726" s="53">
        <v>25</v>
      </c>
      <c r="J1726" s="53">
        <v>3</v>
      </c>
      <c r="K1726" s="53">
        <v>47</v>
      </c>
    </row>
    <row r="1727" spans="2:11" x14ac:dyDescent="0.25">
      <c r="B1727" s="51">
        <v>1990</v>
      </c>
      <c r="C1727" s="117" t="s">
        <v>90</v>
      </c>
      <c r="D1727" s="55">
        <v>3834</v>
      </c>
      <c r="E1727" s="53">
        <v>1577</v>
      </c>
      <c r="F1727" s="53">
        <v>1838</v>
      </c>
      <c r="G1727" s="53">
        <v>106</v>
      </c>
      <c r="H1727" s="53">
        <v>233</v>
      </c>
      <c r="I1727" s="53">
        <v>20</v>
      </c>
      <c r="J1727" s="53">
        <v>4</v>
      </c>
      <c r="K1727" s="53">
        <v>56</v>
      </c>
    </row>
    <row r="1728" spans="2:11" x14ac:dyDescent="0.25">
      <c r="B1728" s="51">
        <v>1990</v>
      </c>
      <c r="C1728" s="117" t="s">
        <v>91</v>
      </c>
      <c r="D1728" s="55">
        <v>4054</v>
      </c>
      <c r="E1728" s="53">
        <v>1617</v>
      </c>
      <c r="F1728" s="53">
        <v>1896</v>
      </c>
      <c r="G1728" s="53">
        <v>96</v>
      </c>
      <c r="H1728" s="53">
        <v>366</v>
      </c>
      <c r="I1728" s="53">
        <v>19</v>
      </c>
      <c r="J1728" s="53">
        <v>3</v>
      </c>
      <c r="K1728" s="53">
        <v>57</v>
      </c>
    </row>
    <row r="1729" spans="2:11" x14ac:dyDescent="0.25">
      <c r="B1729" s="51">
        <v>1990</v>
      </c>
      <c r="C1729" s="117" t="s">
        <v>41</v>
      </c>
      <c r="D1729" s="55">
        <v>4037</v>
      </c>
      <c r="E1729" s="53">
        <v>1604</v>
      </c>
      <c r="F1729" s="53">
        <v>1801</v>
      </c>
      <c r="G1729" s="53">
        <v>81</v>
      </c>
      <c r="H1729" s="53">
        <v>476</v>
      </c>
      <c r="I1729" s="53">
        <v>18</v>
      </c>
      <c r="J1729" s="53">
        <v>7</v>
      </c>
      <c r="K1729" s="53">
        <v>50</v>
      </c>
    </row>
    <row r="1730" spans="2:11" x14ac:dyDescent="0.25">
      <c r="B1730" s="51">
        <v>1990</v>
      </c>
      <c r="C1730" s="117" t="s">
        <v>92</v>
      </c>
      <c r="D1730" s="55">
        <v>3101</v>
      </c>
      <c r="E1730" s="53">
        <v>1201</v>
      </c>
      <c r="F1730" s="53">
        <v>1287</v>
      </c>
      <c r="G1730" s="53">
        <v>46</v>
      </c>
      <c r="H1730" s="53">
        <v>504</v>
      </c>
      <c r="I1730" s="53">
        <v>18</v>
      </c>
      <c r="J1730" s="53">
        <v>4</v>
      </c>
      <c r="K1730" s="53">
        <v>41</v>
      </c>
    </row>
    <row r="1731" spans="2:11" x14ac:dyDescent="0.25">
      <c r="B1731" s="51">
        <v>1990</v>
      </c>
      <c r="C1731" s="117" t="s">
        <v>93</v>
      </c>
      <c r="D1731" s="55">
        <v>2143</v>
      </c>
      <c r="E1731" s="53">
        <v>858</v>
      </c>
      <c r="F1731" s="53">
        <v>774</v>
      </c>
      <c r="G1731" s="53">
        <v>33</v>
      </c>
      <c r="H1731" s="53">
        <v>446</v>
      </c>
      <c r="I1731" s="53">
        <v>13</v>
      </c>
      <c r="J1731" s="53">
        <v>0</v>
      </c>
      <c r="K1731" s="53">
        <v>19</v>
      </c>
    </row>
    <row r="1732" spans="2:11" x14ac:dyDescent="0.25">
      <c r="B1732" s="51">
        <v>1990</v>
      </c>
      <c r="C1732" s="117" t="s">
        <v>94</v>
      </c>
      <c r="D1732" s="55">
        <v>840</v>
      </c>
      <c r="E1732" s="53">
        <v>342</v>
      </c>
      <c r="F1732" s="53">
        <v>258</v>
      </c>
      <c r="G1732" s="53">
        <v>8</v>
      </c>
      <c r="H1732" s="53">
        <v>214</v>
      </c>
      <c r="I1732" s="53">
        <v>7</v>
      </c>
      <c r="J1732" s="53">
        <v>0</v>
      </c>
      <c r="K1732" s="53">
        <v>11</v>
      </c>
    </row>
    <row r="1733" spans="2:11" x14ac:dyDescent="0.25">
      <c r="B1733" s="51">
        <v>1990</v>
      </c>
      <c r="C1733" s="117" t="s">
        <v>95</v>
      </c>
      <c r="D1733" s="55">
        <v>301</v>
      </c>
      <c r="E1733" s="53">
        <v>120</v>
      </c>
      <c r="F1733" s="53">
        <v>71</v>
      </c>
      <c r="G1733" s="53">
        <v>1</v>
      </c>
      <c r="H1733" s="53">
        <v>105</v>
      </c>
      <c r="I1733" s="53">
        <v>1</v>
      </c>
      <c r="J1733" s="53">
        <v>0</v>
      </c>
      <c r="K1733" s="53">
        <v>3</v>
      </c>
    </row>
    <row r="1734" spans="2:11" x14ac:dyDescent="0.25">
      <c r="B1734" s="51">
        <v>1990</v>
      </c>
      <c r="C1734" s="118" t="s">
        <v>96</v>
      </c>
      <c r="D1734" s="55">
        <v>184</v>
      </c>
      <c r="E1734" s="55">
        <v>88</v>
      </c>
      <c r="F1734" s="55">
        <v>42</v>
      </c>
      <c r="G1734" s="55">
        <v>1</v>
      </c>
      <c r="H1734" s="55">
        <v>44</v>
      </c>
      <c r="I1734" s="55">
        <v>1</v>
      </c>
      <c r="J1734" s="53">
        <v>0</v>
      </c>
      <c r="K1734" s="53">
        <v>8</v>
      </c>
    </row>
    <row r="1735" spans="2:11" x14ac:dyDescent="0.25">
      <c r="B1735" s="50">
        <v>1990</v>
      </c>
      <c r="C1735" s="121" t="s">
        <v>62</v>
      </c>
      <c r="D1735" s="54">
        <v>125</v>
      </c>
      <c r="E1735" s="54">
        <v>72</v>
      </c>
      <c r="F1735" s="54">
        <v>5</v>
      </c>
      <c r="G1735" s="54">
        <v>0</v>
      </c>
      <c r="H1735" s="54">
        <v>5</v>
      </c>
      <c r="I1735" s="54">
        <v>0</v>
      </c>
      <c r="J1735" s="54">
        <v>0</v>
      </c>
      <c r="K1735" s="54">
        <v>43</v>
      </c>
    </row>
    <row r="1736" spans="2:11" x14ac:dyDescent="0.25">
      <c r="B1736" s="78">
        <v>1991</v>
      </c>
      <c r="C1736" s="120" t="s">
        <v>3</v>
      </c>
      <c r="D1736" s="78">
        <v>41983</v>
      </c>
      <c r="E1736" s="52">
        <v>21722</v>
      </c>
      <c r="F1736" s="52">
        <v>15793</v>
      </c>
      <c r="G1736" s="52">
        <v>907</v>
      </c>
      <c r="H1736" s="52">
        <v>2791</v>
      </c>
      <c r="I1736" s="52">
        <v>174</v>
      </c>
      <c r="J1736" s="52">
        <v>9</v>
      </c>
      <c r="K1736" s="52">
        <v>587</v>
      </c>
    </row>
    <row r="1737" spans="2:11" x14ac:dyDescent="0.25">
      <c r="B1737" s="51">
        <v>1991</v>
      </c>
      <c r="C1737" s="117" t="s">
        <v>87</v>
      </c>
      <c r="D1737" s="55">
        <v>432</v>
      </c>
      <c r="E1737" s="53">
        <v>410</v>
      </c>
      <c r="F1737" s="53">
        <v>3</v>
      </c>
      <c r="G1737" s="53">
        <v>0</v>
      </c>
      <c r="H1737" s="53">
        <v>1</v>
      </c>
      <c r="I1737" s="53">
        <v>0</v>
      </c>
      <c r="J1737" s="53">
        <v>0</v>
      </c>
      <c r="K1737" s="53">
        <v>18</v>
      </c>
    </row>
    <row r="1738" spans="2:11" x14ac:dyDescent="0.25">
      <c r="B1738" s="51">
        <v>1991</v>
      </c>
      <c r="C1738" s="117" t="s">
        <v>54</v>
      </c>
      <c r="D1738" s="55">
        <v>1538</v>
      </c>
      <c r="E1738" s="53">
        <v>1503</v>
      </c>
      <c r="F1738" s="53">
        <v>21</v>
      </c>
      <c r="G1738" s="53">
        <v>0</v>
      </c>
      <c r="H1738" s="53">
        <v>4</v>
      </c>
      <c r="I1738" s="53">
        <v>0</v>
      </c>
      <c r="J1738" s="53">
        <v>0</v>
      </c>
      <c r="K1738" s="53">
        <v>10</v>
      </c>
    </row>
    <row r="1739" spans="2:11" x14ac:dyDescent="0.25">
      <c r="B1739" s="51">
        <v>1991</v>
      </c>
      <c r="C1739" s="117" t="s">
        <v>88</v>
      </c>
      <c r="D1739" s="55">
        <v>2100</v>
      </c>
      <c r="E1739" s="53">
        <v>1858</v>
      </c>
      <c r="F1739" s="53">
        <v>199</v>
      </c>
      <c r="G1739" s="53">
        <v>4</v>
      </c>
      <c r="H1739" s="53">
        <v>8</v>
      </c>
      <c r="I1739" s="53">
        <v>3</v>
      </c>
      <c r="J1739" s="53">
        <v>0</v>
      </c>
      <c r="K1739" s="53">
        <v>28</v>
      </c>
    </row>
    <row r="1740" spans="2:11" x14ac:dyDescent="0.25">
      <c r="B1740" s="51">
        <v>1991</v>
      </c>
      <c r="C1740" s="117" t="s">
        <v>69</v>
      </c>
      <c r="D1740" s="55">
        <v>1938</v>
      </c>
      <c r="E1740" s="53">
        <v>1514</v>
      </c>
      <c r="F1740" s="53">
        <v>358</v>
      </c>
      <c r="G1740" s="53">
        <v>18</v>
      </c>
      <c r="H1740" s="53">
        <v>8</v>
      </c>
      <c r="I1740" s="53">
        <v>14</v>
      </c>
      <c r="J1740" s="53">
        <v>0</v>
      </c>
      <c r="K1740" s="53">
        <v>26</v>
      </c>
    </row>
    <row r="1741" spans="2:11" x14ac:dyDescent="0.25">
      <c r="B1741" s="51">
        <v>1991</v>
      </c>
      <c r="C1741" s="117" t="s">
        <v>57</v>
      </c>
      <c r="D1741" s="55">
        <v>1914</v>
      </c>
      <c r="E1741" s="53">
        <v>1318</v>
      </c>
      <c r="F1741" s="53">
        <v>503</v>
      </c>
      <c r="G1741" s="53">
        <v>38</v>
      </c>
      <c r="H1741" s="53">
        <v>9</v>
      </c>
      <c r="I1741" s="53">
        <v>11</v>
      </c>
      <c r="J1741" s="53">
        <v>0</v>
      </c>
      <c r="K1741" s="53">
        <v>35</v>
      </c>
    </row>
    <row r="1742" spans="2:11" x14ac:dyDescent="0.25">
      <c r="B1742" s="51">
        <v>1991</v>
      </c>
      <c r="C1742" s="117" t="s">
        <v>58</v>
      </c>
      <c r="D1742" s="55">
        <v>1805</v>
      </c>
      <c r="E1742" s="53">
        <v>1096</v>
      </c>
      <c r="F1742" s="53">
        <v>607</v>
      </c>
      <c r="G1742" s="53">
        <v>60</v>
      </c>
      <c r="H1742" s="53">
        <v>8</v>
      </c>
      <c r="I1742" s="53">
        <v>9</v>
      </c>
      <c r="J1742" s="53">
        <v>0</v>
      </c>
      <c r="K1742" s="53">
        <v>25</v>
      </c>
    </row>
    <row r="1743" spans="2:11" x14ac:dyDescent="0.25">
      <c r="B1743" s="51">
        <v>1991</v>
      </c>
      <c r="C1743" s="117" t="s">
        <v>59</v>
      </c>
      <c r="D1743" s="55">
        <v>1919</v>
      </c>
      <c r="E1743" s="53">
        <v>1093</v>
      </c>
      <c r="F1743" s="53">
        <v>693</v>
      </c>
      <c r="G1743" s="53">
        <v>69</v>
      </c>
      <c r="H1743" s="53">
        <v>16</v>
      </c>
      <c r="I1743" s="53">
        <v>7</v>
      </c>
      <c r="J1743" s="53">
        <v>0</v>
      </c>
      <c r="K1743" s="53">
        <v>41</v>
      </c>
    </row>
    <row r="1744" spans="2:11" x14ac:dyDescent="0.25">
      <c r="B1744" s="51">
        <v>1991</v>
      </c>
      <c r="C1744" s="117" t="s">
        <v>60</v>
      </c>
      <c r="D1744" s="55">
        <v>1914</v>
      </c>
      <c r="E1744" s="53">
        <v>1007</v>
      </c>
      <c r="F1744" s="53">
        <v>779</v>
      </c>
      <c r="G1744" s="53">
        <v>75</v>
      </c>
      <c r="H1744" s="53">
        <v>24</v>
      </c>
      <c r="I1744" s="53">
        <v>7</v>
      </c>
      <c r="J1744" s="53">
        <v>0</v>
      </c>
      <c r="K1744" s="53">
        <v>22</v>
      </c>
    </row>
    <row r="1745" spans="2:11" x14ac:dyDescent="0.25">
      <c r="B1745" s="51">
        <v>1991</v>
      </c>
      <c r="C1745" s="117" t="s">
        <v>70</v>
      </c>
      <c r="D1745" s="55">
        <v>2466</v>
      </c>
      <c r="E1745" s="53">
        <v>1276</v>
      </c>
      <c r="F1745" s="53">
        <v>1027</v>
      </c>
      <c r="G1745" s="53">
        <v>86</v>
      </c>
      <c r="H1745" s="53">
        <v>40</v>
      </c>
      <c r="I1745" s="53">
        <v>7</v>
      </c>
      <c r="J1745" s="53">
        <v>2</v>
      </c>
      <c r="K1745" s="53">
        <v>28</v>
      </c>
    </row>
    <row r="1746" spans="2:11" x14ac:dyDescent="0.25">
      <c r="B1746" s="51">
        <v>1991</v>
      </c>
      <c r="C1746" s="117" t="s">
        <v>71</v>
      </c>
      <c r="D1746" s="55">
        <v>3050</v>
      </c>
      <c r="E1746" s="53">
        <v>1445</v>
      </c>
      <c r="F1746" s="53">
        <v>1386</v>
      </c>
      <c r="G1746" s="53">
        <v>90</v>
      </c>
      <c r="H1746" s="53">
        <v>74</v>
      </c>
      <c r="I1746" s="53">
        <v>16</v>
      </c>
      <c r="J1746" s="53">
        <v>1</v>
      </c>
      <c r="K1746" s="53">
        <v>38</v>
      </c>
    </row>
    <row r="1747" spans="2:11" x14ac:dyDescent="0.25">
      <c r="B1747" s="51">
        <v>1991</v>
      </c>
      <c r="C1747" s="117" t="s">
        <v>89</v>
      </c>
      <c r="D1747" s="55">
        <v>3979</v>
      </c>
      <c r="E1747" s="53">
        <v>1730</v>
      </c>
      <c r="F1747" s="53">
        <v>1933</v>
      </c>
      <c r="G1747" s="53">
        <v>111</v>
      </c>
      <c r="H1747" s="53">
        <v>141</v>
      </c>
      <c r="I1747" s="53">
        <v>18</v>
      </c>
      <c r="J1747" s="53">
        <v>3</v>
      </c>
      <c r="K1747" s="53">
        <v>43</v>
      </c>
    </row>
    <row r="1748" spans="2:11" x14ac:dyDescent="0.25">
      <c r="B1748" s="51">
        <v>1991</v>
      </c>
      <c r="C1748" s="117" t="s">
        <v>90</v>
      </c>
      <c r="D1748" s="55">
        <v>4093</v>
      </c>
      <c r="E1748" s="53">
        <v>1690</v>
      </c>
      <c r="F1748" s="53">
        <v>1981</v>
      </c>
      <c r="G1748" s="53">
        <v>100</v>
      </c>
      <c r="H1748" s="53">
        <v>248</v>
      </c>
      <c r="I1748" s="53">
        <v>18</v>
      </c>
      <c r="J1748" s="53">
        <v>2</v>
      </c>
      <c r="K1748" s="53">
        <v>54</v>
      </c>
    </row>
    <row r="1749" spans="2:11" x14ac:dyDescent="0.25">
      <c r="B1749" s="51">
        <v>1991</v>
      </c>
      <c r="C1749" s="117" t="s">
        <v>91</v>
      </c>
      <c r="D1749" s="55">
        <v>4327</v>
      </c>
      <c r="E1749" s="53">
        <v>1753</v>
      </c>
      <c r="F1749" s="53">
        <v>2039</v>
      </c>
      <c r="G1749" s="53">
        <v>91</v>
      </c>
      <c r="H1749" s="53">
        <v>373</v>
      </c>
      <c r="I1749" s="53">
        <v>14</v>
      </c>
      <c r="J1749" s="53">
        <v>0</v>
      </c>
      <c r="K1749" s="53">
        <v>57</v>
      </c>
    </row>
    <row r="1750" spans="2:11" x14ac:dyDescent="0.25">
      <c r="B1750" s="51">
        <v>1991</v>
      </c>
      <c r="C1750" s="117" t="s">
        <v>41</v>
      </c>
      <c r="D1750" s="55">
        <v>3926</v>
      </c>
      <c r="E1750" s="53">
        <v>1515</v>
      </c>
      <c r="F1750" s="53">
        <v>1777</v>
      </c>
      <c r="G1750" s="53">
        <v>71</v>
      </c>
      <c r="H1750" s="53">
        <v>501</v>
      </c>
      <c r="I1750" s="53">
        <v>17</v>
      </c>
      <c r="J1750" s="53">
        <v>0</v>
      </c>
      <c r="K1750" s="53">
        <v>45</v>
      </c>
    </row>
    <row r="1751" spans="2:11" x14ac:dyDescent="0.25">
      <c r="B1751" s="51">
        <v>1991</v>
      </c>
      <c r="C1751" s="117" t="s">
        <v>92</v>
      </c>
      <c r="D1751" s="55">
        <v>3141</v>
      </c>
      <c r="E1751" s="53">
        <v>1207</v>
      </c>
      <c r="F1751" s="53">
        <v>1307</v>
      </c>
      <c r="G1751" s="53">
        <v>52</v>
      </c>
      <c r="H1751" s="53">
        <v>518</v>
      </c>
      <c r="I1751" s="53">
        <v>17</v>
      </c>
      <c r="J1751" s="53">
        <v>0</v>
      </c>
      <c r="K1751" s="53">
        <v>40</v>
      </c>
    </row>
    <row r="1752" spans="2:11" x14ac:dyDescent="0.25">
      <c r="B1752" s="51">
        <v>1991</v>
      </c>
      <c r="C1752" s="117" t="s">
        <v>93</v>
      </c>
      <c r="D1752" s="55">
        <v>1998</v>
      </c>
      <c r="E1752" s="53">
        <v>746</v>
      </c>
      <c r="F1752" s="53">
        <v>761</v>
      </c>
      <c r="G1752" s="53">
        <v>24</v>
      </c>
      <c r="H1752" s="53">
        <v>437</v>
      </c>
      <c r="I1752" s="53">
        <v>8</v>
      </c>
      <c r="J1752" s="53">
        <v>1</v>
      </c>
      <c r="K1752" s="53">
        <v>21</v>
      </c>
    </row>
    <row r="1753" spans="2:11" x14ac:dyDescent="0.25">
      <c r="B1753" s="51">
        <v>1991</v>
      </c>
      <c r="C1753" s="117" t="s">
        <v>94</v>
      </c>
      <c r="D1753" s="55">
        <v>928</v>
      </c>
      <c r="E1753" s="53">
        <v>339</v>
      </c>
      <c r="F1753" s="53">
        <v>314</v>
      </c>
      <c r="G1753" s="53">
        <v>9</v>
      </c>
      <c r="H1753" s="53">
        <v>248</v>
      </c>
      <c r="I1753" s="53">
        <v>6</v>
      </c>
      <c r="J1753" s="53">
        <v>0</v>
      </c>
      <c r="K1753" s="53">
        <v>12</v>
      </c>
    </row>
    <row r="1754" spans="2:11" x14ac:dyDescent="0.25">
      <c r="B1754" s="51">
        <v>1991</v>
      </c>
      <c r="C1754" s="117" t="s">
        <v>95</v>
      </c>
      <c r="D1754" s="55">
        <v>273</v>
      </c>
      <c r="E1754" s="53">
        <v>109</v>
      </c>
      <c r="F1754" s="53">
        <v>67</v>
      </c>
      <c r="G1754" s="53">
        <v>5</v>
      </c>
      <c r="H1754" s="53">
        <v>89</v>
      </c>
      <c r="I1754" s="53">
        <v>1</v>
      </c>
      <c r="J1754" s="53">
        <v>0</v>
      </c>
      <c r="K1754" s="53">
        <v>2</v>
      </c>
    </row>
    <row r="1755" spans="2:11" x14ac:dyDescent="0.25">
      <c r="B1755" s="51">
        <v>1991</v>
      </c>
      <c r="C1755" s="118" t="s">
        <v>96</v>
      </c>
      <c r="D1755" s="55">
        <v>150</v>
      </c>
      <c r="E1755" s="55">
        <v>61</v>
      </c>
      <c r="F1755" s="55">
        <v>34</v>
      </c>
      <c r="G1755" s="55">
        <v>4</v>
      </c>
      <c r="H1755" s="55">
        <v>44</v>
      </c>
      <c r="I1755" s="55">
        <v>0</v>
      </c>
      <c r="J1755" s="53">
        <v>0</v>
      </c>
      <c r="K1755" s="53">
        <v>7</v>
      </c>
    </row>
    <row r="1756" spans="2:11" x14ac:dyDescent="0.25">
      <c r="B1756" s="50">
        <v>1991</v>
      </c>
      <c r="C1756" s="121" t="s">
        <v>62</v>
      </c>
      <c r="D1756" s="54">
        <v>92</v>
      </c>
      <c r="E1756" s="54">
        <v>52</v>
      </c>
      <c r="F1756" s="54">
        <v>4</v>
      </c>
      <c r="G1756" s="54">
        <v>0</v>
      </c>
      <c r="H1756" s="54">
        <v>0</v>
      </c>
      <c r="I1756" s="54">
        <v>1</v>
      </c>
      <c r="J1756" s="54">
        <v>0</v>
      </c>
      <c r="K1756" s="54">
        <v>35</v>
      </c>
    </row>
    <row r="1757" spans="2:11" x14ac:dyDescent="0.25">
      <c r="B1757" s="78">
        <v>1992</v>
      </c>
      <c r="C1757" s="120" t="s">
        <v>3</v>
      </c>
      <c r="D1757" s="78">
        <v>44230</v>
      </c>
      <c r="E1757" s="52">
        <v>22602</v>
      </c>
      <c r="F1757" s="52">
        <v>16581</v>
      </c>
      <c r="G1757" s="52">
        <v>989</v>
      </c>
      <c r="H1757" s="52">
        <v>3018</v>
      </c>
      <c r="I1757" s="52">
        <v>225</v>
      </c>
      <c r="J1757" s="52">
        <v>4</v>
      </c>
      <c r="K1757" s="52">
        <v>811</v>
      </c>
    </row>
    <row r="1758" spans="2:11" x14ac:dyDescent="0.25">
      <c r="B1758" s="51">
        <v>1992</v>
      </c>
      <c r="C1758" s="117" t="s">
        <v>87</v>
      </c>
      <c r="D1758" s="55">
        <v>477</v>
      </c>
      <c r="E1758" s="53">
        <v>453</v>
      </c>
      <c r="F1758" s="53">
        <v>2</v>
      </c>
      <c r="G1758" s="53">
        <v>0</v>
      </c>
      <c r="H1758" s="53">
        <v>1</v>
      </c>
      <c r="I1758" s="53">
        <v>0</v>
      </c>
      <c r="J1758" s="53">
        <v>0</v>
      </c>
      <c r="K1758" s="53">
        <v>21</v>
      </c>
    </row>
    <row r="1759" spans="2:11" x14ac:dyDescent="0.25">
      <c r="B1759" s="51">
        <v>1992</v>
      </c>
      <c r="C1759" s="117" t="s">
        <v>54</v>
      </c>
      <c r="D1759" s="55">
        <v>1824</v>
      </c>
      <c r="E1759" s="53">
        <v>1768</v>
      </c>
      <c r="F1759" s="53">
        <v>22</v>
      </c>
      <c r="G1759" s="53">
        <v>1</v>
      </c>
      <c r="H1759" s="53">
        <v>2</v>
      </c>
      <c r="I1759" s="53">
        <v>2</v>
      </c>
      <c r="J1759" s="53">
        <v>0</v>
      </c>
      <c r="K1759" s="53">
        <v>29</v>
      </c>
    </row>
    <row r="1760" spans="2:11" x14ac:dyDescent="0.25">
      <c r="B1760" s="51">
        <v>1992</v>
      </c>
      <c r="C1760" s="117" t="s">
        <v>88</v>
      </c>
      <c r="D1760" s="55">
        <v>2367</v>
      </c>
      <c r="E1760" s="53">
        <v>2101</v>
      </c>
      <c r="F1760" s="53">
        <v>199</v>
      </c>
      <c r="G1760" s="53">
        <v>4</v>
      </c>
      <c r="H1760" s="53">
        <v>4</v>
      </c>
      <c r="I1760" s="53">
        <v>10</v>
      </c>
      <c r="J1760" s="53">
        <v>0</v>
      </c>
      <c r="K1760" s="53">
        <v>49</v>
      </c>
    </row>
    <row r="1761" spans="2:11" x14ac:dyDescent="0.25">
      <c r="B1761" s="51">
        <v>1992</v>
      </c>
      <c r="C1761" s="117" t="s">
        <v>69</v>
      </c>
      <c r="D1761" s="55">
        <v>2112</v>
      </c>
      <c r="E1761" s="53">
        <v>1649</v>
      </c>
      <c r="F1761" s="53">
        <v>389</v>
      </c>
      <c r="G1761" s="53">
        <v>15</v>
      </c>
      <c r="H1761" s="53">
        <v>6</v>
      </c>
      <c r="I1761" s="53">
        <v>11</v>
      </c>
      <c r="J1761" s="53">
        <v>0</v>
      </c>
      <c r="K1761" s="53">
        <v>42</v>
      </c>
    </row>
    <row r="1762" spans="2:11" x14ac:dyDescent="0.25">
      <c r="B1762" s="51">
        <v>1992</v>
      </c>
      <c r="C1762" s="117" t="s">
        <v>57</v>
      </c>
      <c r="D1762" s="55">
        <v>2106</v>
      </c>
      <c r="E1762" s="53">
        <v>1473</v>
      </c>
      <c r="F1762" s="53">
        <v>532</v>
      </c>
      <c r="G1762" s="53">
        <v>37</v>
      </c>
      <c r="H1762" s="53">
        <v>13</v>
      </c>
      <c r="I1762" s="53">
        <v>12</v>
      </c>
      <c r="J1762" s="53">
        <v>1</v>
      </c>
      <c r="K1762" s="53">
        <v>38</v>
      </c>
    </row>
    <row r="1763" spans="2:11" x14ac:dyDescent="0.25">
      <c r="B1763" s="51">
        <v>1992</v>
      </c>
      <c r="C1763" s="117" t="s">
        <v>58</v>
      </c>
      <c r="D1763" s="55">
        <v>1908</v>
      </c>
      <c r="E1763" s="53">
        <v>1170</v>
      </c>
      <c r="F1763" s="53">
        <v>619</v>
      </c>
      <c r="G1763" s="53">
        <v>63</v>
      </c>
      <c r="H1763" s="53">
        <v>13</v>
      </c>
      <c r="I1763" s="53">
        <v>11</v>
      </c>
      <c r="J1763" s="53">
        <v>0</v>
      </c>
      <c r="K1763" s="53">
        <v>32</v>
      </c>
    </row>
    <row r="1764" spans="2:11" x14ac:dyDescent="0.25">
      <c r="B1764" s="51">
        <v>1992</v>
      </c>
      <c r="C1764" s="117" t="s">
        <v>59</v>
      </c>
      <c r="D1764" s="55">
        <v>1981</v>
      </c>
      <c r="E1764" s="53">
        <v>1097</v>
      </c>
      <c r="F1764" s="53">
        <v>754</v>
      </c>
      <c r="G1764" s="53">
        <v>67</v>
      </c>
      <c r="H1764" s="53">
        <v>16</v>
      </c>
      <c r="I1764" s="53">
        <v>7</v>
      </c>
      <c r="J1764" s="53">
        <v>0</v>
      </c>
      <c r="K1764" s="53">
        <v>40</v>
      </c>
    </row>
    <row r="1765" spans="2:11" x14ac:dyDescent="0.25">
      <c r="B1765" s="51">
        <v>1992</v>
      </c>
      <c r="C1765" s="117" t="s">
        <v>60</v>
      </c>
      <c r="D1765" s="55">
        <v>2119</v>
      </c>
      <c r="E1765" s="53">
        <v>1105</v>
      </c>
      <c r="F1765" s="53">
        <v>871</v>
      </c>
      <c r="G1765" s="53">
        <v>67</v>
      </c>
      <c r="H1765" s="53">
        <v>20</v>
      </c>
      <c r="I1765" s="53">
        <v>15</v>
      </c>
      <c r="J1765" s="53">
        <v>0</v>
      </c>
      <c r="K1765" s="53">
        <v>41</v>
      </c>
    </row>
    <row r="1766" spans="2:11" x14ac:dyDescent="0.25">
      <c r="B1766" s="51">
        <v>1992</v>
      </c>
      <c r="C1766" s="117" t="s">
        <v>70</v>
      </c>
      <c r="D1766" s="55">
        <v>2491</v>
      </c>
      <c r="E1766" s="53">
        <v>1242</v>
      </c>
      <c r="F1766" s="53">
        <v>1066</v>
      </c>
      <c r="G1766" s="53">
        <v>81</v>
      </c>
      <c r="H1766" s="53">
        <v>40</v>
      </c>
      <c r="I1766" s="53">
        <v>17</v>
      </c>
      <c r="J1766" s="53">
        <v>0</v>
      </c>
      <c r="K1766" s="53">
        <v>45</v>
      </c>
    </row>
    <row r="1767" spans="2:11" x14ac:dyDescent="0.25">
      <c r="B1767" s="51">
        <v>1992</v>
      </c>
      <c r="C1767" s="117" t="s">
        <v>71</v>
      </c>
      <c r="D1767" s="55">
        <v>3020</v>
      </c>
      <c r="E1767" s="53">
        <v>1318</v>
      </c>
      <c r="F1767" s="53">
        <v>1431</v>
      </c>
      <c r="G1767" s="53">
        <v>106</v>
      </c>
      <c r="H1767" s="53">
        <v>92</v>
      </c>
      <c r="I1767" s="53">
        <v>15</v>
      </c>
      <c r="J1767" s="53">
        <v>0</v>
      </c>
      <c r="K1767" s="53">
        <v>58</v>
      </c>
    </row>
    <row r="1768" spans="2:11" x14ac:dyDescent="0.25">
      <c r="B1768" s="51">
        <v>1992</v>
      </c>
      <c r="C1768" s="117" t="s">
        <v>89</v>
      </c>
      <c r="D1768" s="55">
        <v>3933</v>
      </c>
      <c r="E1768" s="53">
        <v>1641</v>
      </c>
      <c r="F1768" s="53">
        <v>1912</v>
      </c>
      <c r="G1768" s="53">
        <v>144</v>
      </c>
      <c r="H1768" s="53">
        <v>145</v>
      </c>
      <c r="I1768" s="53">
        <v>24</v>
      </c>
      <c r="J1768" s="53">
        <v>1</v>
      </c>
      <c r="K1768" s="53">
        <v>66</v>
      </c>
    </row>
    <row r="1769" spans="2:11" x14ac:dyDescent="0.25">
      <c r="B1769" s="51">
        <v>1992</v>
      </c>
      <c r="C1769" s="117" t="s">
        <v>90</v>
      </c>
      <c r="D1769" s="55">
        <v>4312</v>
      </c>
      <c r="E1769" s="53">
        <v>1723</v>
      </c>
      <c r="F1769" s="53">
        <v>2114</v>
      </c>
      <c r="G1769" s="53">
        <v>121</v>
      </c>
      <c r="H1769" s="53">
        <v>261</v>
      </c>
      <c r="I1769" s="53">
        <v>33</v>
      </c>
      <c r="J1769" s="53">
        <v>1</v>
      </c>
      <c r="K1769" s="53">
        <v>59</v>
      </c>
    </row>
    <row r="1770" spans="2:11" x14ac:dyDescent="0.25">
      <c r="B1770" s="51">
        <v>1992</v>
      </c>
      <c r="C1770" s="117" t="s">
        <v>91</v>
      </c>
      <c r="D1770" s="55">
        <v>4443</v>
      </c>
      <c r="E1770" s="53">
        <v>1715</v>
      </c>
      <c r="F1770" s="53">
        <v>2126</v>
      </c>
      <c r="G1770" s="53">
        <v>107</v>
      </c>
      <c r="H1770" s="53">
        <v>401</v>
      </c>
      <c r="I1770" s="53">
        <v>21</v>
      </c>
      <c r="J1770" s="53">
        <v>0</v>
      </c>
      <c r="K1770" s="53">
        <v>73</v>
      </c>
    </row>
    <row r="1771" spans="2:11" x14ac:dyDescent="0.25">
      <c r="B1771" s="51">
        <v>1992</v>
      </c>
      <c r="C1771" s="117" t="s">
        <v>41</v>
      </c>
      <c r="D1771" s="55">
        <v>4094</v>
      </c>
      <c r="E1771" s="53">
        <v>1552</v>
      </c>
      <c r="F1771" s="53">
        <v>1872</v>
      </c>
      <c r="G1771" s="53">
        <v>84</v>
      </c>
      <c r="H1771" s="53">
        <v>525</v>
      </c>
      <c r="I1771" s="53">
        <v>17</v>
      </c>
      <c r="J1771" s="53">
        <v>0</v>
      </c>
      <c r="K1771" s="53">
        <v>44</v>
      </c>
    </row>
    <row r="1772" spans="2:11" x14ac:dyDescent="0.25">
      <c r="B1772" s="51">
        <v>1992</v>
      </c>
      <c r="C1772" s="117" t="s">
        <v>92</v>
      </c>
      <c r="D1772" s="55">
        <v>3425</v>
      </c>
      <c r="E1772" s="53">
        <v>1230</v>
      </c>
      <c r="F1772" s="53">
        <v>1454</v>
      </c>
      <c r="G1772" s="53">
        <v>47</v>
      </c>
      <c r="H1772" s="53">
        <v>623</v>
      </c>
      <c r="I1772" s="53">
        <v>16</v>
      </c>
      <c r="J1772" s="53">
        <v>0</v>
      </c>
      <c r="K1772" s="53">
        <v>55</v>
      </c>
    </row>
    <row r="1773" spans="2:11" x14ac:dyDescent="0.25">
      <c r="B1773" s="51">
        <v>1992</v>
      </c>
      <c r="C1773" s="117" t="s">
        <v>93</v>
      </c>
      <c r="D1773" s="55">
        <v>2030</v>
      </c>
      <c r="E1773" s="53">
        <v>749</v>
      </c>
      <c r="F1773" s="53">
        <v>775</v>
      </c>
      <c r="G1773" s="53">
        <v>28</v>
      </c>
      <c r="H1773" s="53">
        <v>450</v>
      </c>
      <c r="I1773" s="53">
        <v>11</v>
      </c>
      <c r="J1773" s="53">
        <v>0</v>
      </c>
      <c r="K1773" s="53">
        <v>17</v>
      </c>
    </row>
    <row r="1774" spans="2:11" x14ac:dyDescent="0.25">
      <c r="B1774" s="51">
        <v>1992</v>
      </c>
      <c r="C1774" s="117" t="s">
        <v>94</v>
      </c>
      <c r="D1774" s="55">
        <v>1048</v>
      </c>
      <c r="E1774" s="53">
        <v>408</v>
      </c>
      <c r="F1774" s="53">
        <v>337</v>
      </c>
      <c r="G1774" s="53">
        <v>13</v>
      </c>
      <c r="H1774" s="53">
        <v>275</v>
      </c>
      <c r="I1774" s="53">
        <v>2</v>
      </c>
      <c r="J1774" s="53">
        <v>1</v>
      </c>
      <c r="K1774" s="53">
        <v>12</v>
      </c>
    </row>
    <row r="1775" spans="2:11" x14ac:dyDescent="0.25">
      <c r="B1775" s="51">
        <v>1992</v>
      </c>
      <c r="C1775" s="117" t="s">
        <v>95</v>
      </c>
      <c r="D1775" s="55">
        <v>282</v>
      </c>
      <c r="E1775" s="53">
        <v>104</v>
      </c>
      <c r="F1775" s="53">
        <v>70</v>
      </c>
      <c r="G1775" s="53">
        <v>2</v>
      </c>
      <c r="H1775" s="53">
        <v>97</v>
      </c>
      <c r="I1775" s="53">
        <v>1</v>
      </c>
      <c r="J1775" s="53">
        <v>0</v>
      </c>
      <c r="K1775" s="53">
        <v>8</v>
      </c>
    </row>
    <row r="1776" spans="2:11" x14ac:dyDescent="0.25">
      <c r="B1776" s="51">
        <v>1992</v>
      </c>
      <c r="C1776" s="118" t="s">
        <v>96</v>
      </c>
      <c r="D1776" s="55">
        <v>126</v>
      </c>
      <c r="E1776" s="55">
        <v>51</v>
      </c>
      <c r="F1776" s="55">
        <v>31</v>
      </c>
      <c r="G1776" s="55">
        <v>2</v>
      </c>
      <c r="H1776" s="55">
        <v>32</v>
      </c>
      <c r="I1776" s="55">
        <v>0</v>
      </c>
      <c r="J1776" s="53">
        <v>0</v>
      </c>
      <c r="K1776" s="53">
        <v>10</v>
      </c>
    </row>
    <row r="1777" spans="2:11" x14ac:dyDescent="0.25">
      <c r="B1777" s="50">
        <v>1992</v>
      </c>
      <c r="C1777" s="121" t="s">
        <v>62</v>
      </c>
      <c r="D1777" s="54">
        <v>132</v>
      </c>
      <c r="E1777" s="54">
        <v>53</v>
      </c>
      <c r="F1777" s="54">
        <v>5</v>
      </c>
      <c r="G1777" s="54">
        <v>0</v>
      </c>
      <c r="H1777" s="54">
        <v>2</v>
      </c>
      <c r="I1777" s="54">
        <v>0</v>
      </c>
      <c r="J1777" s="54">
        <v>0</v>
      </c>
      <c r="K1777" s="54">
        <v>72</v>
      </c>
    </row>
    <row r="1778" spans="2:11" x14ac:dyDescent="0.25">
      <c r="B1778" s="78">
        <v>1993</v>
      </c>
      <c r="C1778" s="120" t="s">
        <v>3</v>
      </c>
      <c r="D1778" s="78">
        <v>43739</v>
      </c>
      <c r="E1778" s="52">
        <v>23034</v>
      </c>
      <c r="F1778" s="52">
        <v>16008</v>
      </c>
      <c r="G1778" s="52">
        <v>964</v>
      </c>
      <c r="H1778" s="52">
        <v>2826</v>
      </c>
      <c r="I1778" s="52">
        <v>151</v>
      </c>
      <c r="J1778" s="52">
        <v>9</v>
      </c>
      <c r="K1778" s="52">
        <v>747</v>
      </c>
    </row>
    <row r="1779" spans="2:11" x14ac:dyDescent="0.25">
      <c r="B1779" s="51">
        <v>1993</v>
      </c>
      <c r="C1779" s="117" t="s">
        <v>87</v>
      </c>
      <c r="D1779" s="55">
        <v>445</v>
      </c>
      <c r="E1779" s="53">
        <v>409</v>
      </c>
      <c r="F1779" s="53">
        <v>4</v>
      </c>
      <c r="G1779" s="53">
        <v>1</v>
      </c>
      <c r="H1779" s="53">
        <v>0</v>
      </c>
      <c r="I1779" s="53">
        <v>0</v>
      </c>
      <c r="J1779" s="53">
        <v>0</v>
      </c>
      <c r="K1779" s="53">
        <v>31</v>
      </c>
    </row>
    <row r="1780" spans="2:11" x14ac:dyDescent="0.25">
      <c r="B1780" s="51">
        <v>1993</v>
      </c>
      <c r="C1780" s="117" t="s">
        <v>54</v>
      </c>
      <c r="D1780" s="55">
        <v>2002</v>
      </c>
      <c r="E1780" s="53">
        <v>1931</v>
      </c>
      <c r="F1780" s="53">
        <v>28</v>
      </c>
      <c r="G1780" s="53">
        <v>0</v>
      </c>
      <c r="H1780" s="53">
        <v>4</v>
      </c>
      <c r="I1780" s="53">
        <v>4</v>
      </c>
      <c r="J1780" s="53">
        <v>0</v>
      </c>
      <c r="K1780" s="53">
        <v>35</v>
      </c>
    </row>
    <row r="1781" spans="2:11" x14ac:dyDescent="0.25">
      <c r="B1781" s="51">
        <v>1993</v>
      </c>
      <c r="C1781" s="117" t="s">
        <v>88</v>
      </c>
      <c r="D1781" s="55">
        <v>2545</v>
      </c>
      <c r="E1781" s="53">
        <v>2275</v>
      </c>
      <c r="F1781" s="53">
        <v>218</v>
      </c>
      <c r="G1781" s="53">
        <v>4</v>
      </c>
      <c r="H1781" s="53">
        <v>6</v>
      </c>
      <c r="I1781" s="53">
        <v>5</v>
      </c>
      <c r="J1781" s="53">
        <v>0</v>
      </c>
      <c r="K1781" s="53">
        <v>37</v>
      </c>
    </row>
    <row r="1782" spans="2:11" x14ac:dyDescent="0.25">
      <c r="B1782" s="51">
        <v>1993</v>
      </c>
      <c r="C1782" s="117" t="s">
        <v>69</v>
      </c>
      <c r="D1782" s="55">
        <v>2333</v>
      </c>
      <c r="E1782" s="53">
        <v>1830</v>
      </c>
      <c r="F1782" s="53">
        <v>428</v>
      </c>
      <c r="G1782" s="53">
        <v>18</v>
      </c>
      <c r="H1782" s="53">
        <v>10</v>
      </c>
      <c r="I1782" s="53">
        <v>10</v>
      </c>
      <c r="J1782" s="53">
        <v>0</v>
      </c>
      <c r="K1782" s="53">
        <v>37</v>
      </c>
    </row>
    <row r="1783" spans="2:11" x14ac:dyDescent="0.25">
      <c r="B1783" s="51">
        <v>1993</v>
      </c>
      <c r="C1783" s="117" t="s">
        <v>57</v>
      </c>
      <c r="D1783" s="55">
        <v>2160</v>
      </c>
      <c r="E1783" s="53">
        <v>1545</v>
      </c>
      <c r="F1783" s="53">
        <v>517</v>
      </c>
      <c r="G1783" s="53">
        <v>34</v>
      </c>
      <c r="H1783" s="53">
        <v>10</v>
      </c>
      <c r="I1783" s="53">
        <v>8</v>
      </c>
      <c r="J1783" s="53">
        <v>1</v>
      </c>
      <c r="K1783" s="53">
        <v>45</v>
      </c>
    </row>
    <row r="1784" spans="2:11" x14ac:dyDescent="0.25">
      <c r="B1784" s="51">
        <v>1993</v>
      </c>
      <c r="C1784" s="117" t="s">
        <v>58</v>
      </c>
      <c r="D1784" s="55">
        <v>1858</v>
      </c>
      <c r="E1784" s="53">
        <v>1206</v>
      </c>
      <c r="F1784" s="53">
        <v>537</v>
      </c>
      <c r="G1784" s="53">
        <v>54</v>
      </c>
      <c r="H1784" s="53">
        <v>14</v>
      </c>
      <c r="I1784" s="53">
        <v>8</v>
      </c>
      <c r="J1784" s="53">
        <v>0</v>
      </c>
      <c r="K1784" s="53">
        <v>39</v>
      </c>
    </row>
    <row r="1785" spans="2:11" x14ac:dyDescent="0.25">
      <c r="B1785" s="51">
        <v>1993</v>
      </c>
      <c r="C1785" s="117" t="s">
        <v>59</v>
      </c>
      <c r="D1785" s="55">
        <v>2163</v>
      </c>
      <c r="E1785" s="53">
        <v>1246</v>
      </c>
      <c r="F1785" s="53">
        <v>777</v>
      </c>
      <c r="G1785" s="53">
        <v>75</v>
      </c>
      <c r="H1785" s="53">
        <v>12</v>
      </c>
      <c r="I1785" s="53">
        <v>10</v>
      </c>
      <c r="J1785" s="53">
        <v>1</v>
      </c>
      <c r="K1785" s="53">
        <v>42</v>
      </c>
    </row>
    <row r="1786" spans="2:11" x14ac:dyDescent="0.25">
      <c r="B1786" s="51">
        <v>1993</v>
      </c>
      <c r="C1786" s="117" t="s">
        <v>60</v>
      </c>
      <c r="D1786" s="55">
        <v>2055</v>
      </c>
      <c r="E1786" s="53">
        <v>1069</v>
      </c>
      <c r="F1786" s="53">
        <v>830</v>
      </c>
      <c r="G1786" s="53">
        <v>90</v>
      </c>
      <c r="H1786" s="53">
        <v>30</v>
      </c>
      <c r="I1786" s="53">
        <v>4</v>
      </c>
      <c r="J1786" s="53">
        <v>3</v>
      </c>
      <c r="K1786" s="53">
        <v>29</v>
      </c>
    </row>
    <row r="1787" spans="2:11" x14ac:dyDescent="0.25">
      <c r="B1787" s="51">
        <v>1993</v>
      </c>
      <c r="C1787" s="117" t="s">
        <v>70</v>
      </c>
      <c r="D1787" s="55">
        <v>2405</v>
      </c>
      <c r="E1787" s="53">
        <v>1212</v>
      </c>
      <c r="F1787" s="53">
        <v>1012</v>
      </c>
      <c r="G1787" s="53">
        <v>100</v>
      </c>
      <c r="H1787" s="53">
        <v>39</v>
      </c>
      <c r="I1787" s="53">
        <v>7</v>
      </c>
      <c r="J1787" s="53">
        <v>0</v>
      </c>
      <c r="K1787" s="53">
        <v>35</v>
      </c>
    </row>
    <row r="1788" spans="2:11" x14ac:dyDescent="0.25">
      <c r="B1788" s="51">
        <v>1993</v>
      </c>
      <c r="C1788" s="117" t="s">
        <v>71</v>
      </c>
      <c r="D1788" s="55">
        <v>3012</v>
      </c>
      <c r="E1788" s="53">
        <v>1368</v>
      </c>
      <c r="F1788" s="53">
        <v>1389</v>
      </c>
      <c r="G1788" s="53">
        <v>92</v>
      </c>
      <c r="H1788" s="53">
        <v>83</v>
      </c>
      <c r="I1788" s="53">
        <v>16</v>
      </c>
      <c r="J1788" s="53">
        <v>0</v>
      </c>
      <c r="K1788" s="53">
        <v>64</v>
      </c>
    </row>
    <row r="1789" spans="2:11" x14ac:dyDescent="0.25">
      <c r="B1789" s="51">
        <v>1993</v>
      </c>
      <c r="C1789" s="117" t="s">
        <v>89</v>
      </c>
      <c r="D1789" s="55">
        <v>3842</v>
      </c>
      <c r="E1789" s="53">
        <v>1645</v>
      </c>
      <c r="F1789" s="53">
        <v>1856</v>
      </c>
      <c r="G1789" s="53">
        <v>118</v>
      </c>
      <c r="H1789" s="53">
        <v>145</v>
      </c>
      <c r="I1789" s="53">
        <v>18</v>
      </c>
      <c r="J1789" s="53">
        <v>1</v>
      </c>
      <c r="K1789" s="53">
        <v>59</v>
      </c>
    </row>
    <row r="1790" spans="2:11" x14ac:dyDescent="0.25">
      <c r="B1790" s="51">
        <v>1993</v>
      </c>
      <c r="C1790" s="117" t="s">
        <v>90</v>
      </c>
      <c r="D1790" s="55">
        <v>4264</v>
      </c>
      <c r="E1790" s="53">
        <v>1724</v>
      </c>
      <c r="F1790" s="53">
        <v>2094</v>
      </c>
      <c r="G1790" s="53">
        <v>111</v>
      </c>
      <c r="H1790" s="53">
        <v>261</v>
      </c>
      <c r="I1790" s="53">
        <v>12</v>
      </c>
      <c r="J1790" s="53">
        <v>1</v>
      </c>
      <c r="K1790" s="53">
        <v>61</v>
      </c>
    </row>
    <row r="1791" spans="2:11" x14ac:dyDescent="0.25">
      <c r="B1791" s="51">
        <v>1993</v>
      </c>
      <c r="C1791" s="117" t="s">
        <v>91</v>
      </c>
      <c r="D1791" s="55">
        <v>4105</v>
      </c>
      <c r="E1791" s="53">
        <v>1634</v>
      </c>
      <c r="F1791" s="53">
        <v>1972</v>
      </c>
      <c r="G1791" s="53">
        <v>97</v>
      </c>
      <c r="H1791" s="53">
        <v>346</v>
      </c>
      <c r="I1791" s="53">
        <v>13</v>
      </c>
      <c r="J1791" s="53">
        <v>0</v>
      </c>
      <c r="K1791" s="53">
        <v>43</v>
      </c>
    </row>
    <row r="1792" spans="2:11" x14ac:dyDescent="0.25">
      <c r="B1792" s="51">
        <v>1993</v>
      </c>
      <c r="C1792" s="117" t="s">
        <v>41</v>
      </c>
      <c r="D1792" s="55">
        <v>3960</v>
      </c>
      <c r="E1792" s="53">
        <v>1541</v>
      </c>
      <c r="F1792" s="53">
        <v>1783</v>
      </c>
      <c r="G1792" s="53">
        <v>85</v>
      </c>
      <c r="H1792" s="53">
        <v>488</v>
      </c>
      <c r="I1792" s="53">
        <v>12</v>
      </c>
      <c r="J1792" s="53">
        <v>0</v>
      </c>
      <c r="K1792" s="53">
        <v>51</v>
      </c>
    </row>
    <row r="1793" spans="2:11" x14ac:dyDescent="0.25">
      <c r="B1793" s="51">
        <v>1993</v>
      </c>
      <c r="C1793" s="117" t="s">
        <v>92</v>
      </c>
      <c r="D1793" s="55">
        <v>3295</v>
      </c>
      <c r="E1793" s="53">
        <v>1198</v>
      </c>
      <c r="F1793" s="53">
        <v>1448</v>
      </c>
      <c r="G1793" s="53">
        <v>55</v>
      </c>
      <c r="H1793" s="53">
        <v>537</v>
      </c>
      <c r="I1793" s="53">
        <v>19</v>
      </c>
      <c r="J1793" s="53">
        <v>0</v>
      </c>
      <c r="K1793" s="53">
        <v>38</v>
      </c>
    </row>
    <row r="1794" spans="2:11" x14ac:dyDescent="0.25">
      <c r="B1794" s="51">
        <v>1993</v>
      </c>
      <c r="C1794" s="117" t="s">
        <v>93</v>
      </c>
      <c r="D1794" s="55">
        <v>1884</v>
      </c>
      <c r="E1794" s="53">
        <v>664</v>
      </c>
      <c r="F1794" s="53">
        <v>720</v>
      </c>
      <c r="G1794" s="53">
        <v>25</v>
      </c>
      <c r="H1794" s="53">
        <v>448</v>
      </c>
      <c r="I1794" s="53">
        <v>2</v>
      </c>
      <c r="J1794" s="53">
        <v>0</v>
      </c>
      <c r="K1794" s="53">
        <v>25</v>
      </c>
    </row>
    <row r="1795" spans="2:11" x14ac:dyDescent="0.25">
      <c r="B1795" s="51">
        <v>1993</v>
      </c>
      <c r="C1795" s="117" t="s">
        <v>94</v>
      </c>
      <c r="D1795" s="55">
        <v>919</v>
      </c>
      <c r="E1795" s="53">
        <v>327</v>
      </c>
      <c r="F1795" s="53">
        <v>304</v>
      </c>
      <c r="G1795" s="53">
        <v>3</v>
      </c>
      <c r="H1795" s="53">
        <v>267</v>
      </c>
      <c r="I1795" s="53">
        <v>3</v>
      </c>
      <c r="J1795" s="53">
        <v>1</v>
      </c>
      <c r="K1795" s="53">
        <v>14</v>
      </c>
    </row>
    <row r="1796" spans="2:11" x14ac:dyDescent="0.25">
      <c r="B1796" s="51">
        <v>1993</v>
      </c>
      <c r="C1796" s="117" t="s">
        <v>95</v>
      </c>
      <c r="D1796" s="55">
        <v>246</v>
      </c>
      <c r="E1796" s="53">
        <v>84</v>
      </c>
      <c r="F1796" s="53">
        <v>64</v>
      </c>
      <c r="G1796" s="53">
        <v>0</v>
      </c>
      <c r="H1796" s="53">
        <v>89</v>
      </c>
      <c r="I1796" s="53">
        <v>0</v>
      </c>
      <c r="J1796" s="53">
        <v>0</v>
      </c>
      <c r="K1796" s="53">
        <v>9</v>
      </c>
    </row>
    <row r="1797" spans="2:11" x14ac:dyDescent="0.25">
      <c r="B1797" s="51">
        <v>1993</v>
      </c>
      <c r="C1797" s="118" t="s">
        <v>96</v>
      </c>
      <c r="D1797" s="55">
        <v>130</v>
      </c>
      <c r="E1797" s="55">
        <v>66</v>
      </c>
      <c r="F1797" s="55">
        <v>24</v>
      </c>
      <c r="G1797" s="55">
        <v>1</v>
      </c>
      <c r="H1797" s="55">
        <v>36</v>
      </c>
      <c r="I1797" s="55">
        <v>0</v>
      </c>
      <c r="J1797" s="53">
        <v>1</v>
      </c>
      <c r="K1797" s="53">
        <v>2</v>
      </c>
    </row>
    <row r="1798" spans="2:11" x14ac:dyDescent="0.25">
      <c r="B1798" s="50">
        <v>1993</v>
      </c>
      <c r="C1798" s="121" t="s">
        <v>62</v>
      </c>
      <c r="D1798" s="54">
        <v>116</v>
      </c>
      <c r="E1798" s="54">
        <v>60</v>
      </c>
      <c r="F1798" s="54">
        <v>3</v>
      </c>
      <c r="G1798" s="54">
        <v>1</v>
      </c>
      <c r="H1798" s="54">
        <v>1</v>
      </c>
      <c r="I1798" s="54">
        <v>0</v>
      </c>
      <c r="J1798" s="54">
        <v>0</v>
      </c>
      <c r="K1798" s="54">
        <v>51</v>
      </c>
    </row>
    <row r="1799" spans="2:11" x14ac:dyDescent="0.25">
      <c r="B1799" s="78">
        <v>1994</v>
      </c>
      <c r="C1799" s="120" t="s">
        <v>3</v>
      </c>
      <c r="D1799" s="78">
        <v>48222</v>
      </c>
      <c r="E1799" s="52">
        <v>26073</v>
      </c>
      <c r="F1799" s="52">
        <v>17437</v>
      </c>
      <c r="G1799" s="52">
        <v>1146</v>
      </c>
      <c r="H1799" s="52">
        <v>2997</v>
      </c>
      <c r="I1799" s="52">
        <v>132</v>
      </c>
      <c r="J1799" s="52">
        <v>5</v>
      </c>
      <c r="K1799" s="52">
        <v>432</v>
      </c>
    </row>
    <row r="1800" spans="2:11" x14ac:dyDescent="0.25">
      <c r="B1800" s="51">
        <v>1994</v>
      </c>
      <c r="C1800" s="117" t="s">
        <v>87</v>
      </c>
      <c r="D1800" s="55">
        <v>469</v>
      </c>
      <c r="E1800" s="53">
        <v>448</v>
      </c>
      <c r="F1800" s="53">
        <v>3</v>
      </c>
      <c r="G1800" s="53">
        <v>0</v>
      </c>
      <c r="H1800" s="53">
        <v>1</v>
      </c>
      <c r="I1800" s="53">
        <v>0</v>
      </c>
      <c r="J1800" s="53">
        <v>0</v>
      </c>
      <c r="K1800" s="53">
        <v>17</v>
      </c>
    </row>
    <row r="1801" spans="2:11" x14ac:dyDescent="0.25">
      <c r="B1801" s="51">
        <v>1994</v>
      </c>
      <c r="C1801" s="117" t="s">
        <v>54</v>
      </c>
      <c r="D1801" s="55">
        <v>2356</v>
      </c>
      <c r="E1801" s="53">
        <v>2289</v>
      </c>
      <c r="F1801" s="53">
        <v>31</v>
      </c>
      <c r="G1801" s="53">
        <v>0</v>
      </c>
      <c r="H1801" s="53">
        <v>0</v>
      </c>
      <c r="I1801" s="53">
        <v>1</v>
      </c>
      <c r="J1801" s="53">
        <v>0</v>
      </c>
      <c r="K1801" s="53">
        <v>35</v>
      </c>
    </row>
    <row r="1802" spans="2:11" x14ac:dyDescent="0.25">
      <c r="B1802" s="51">
        <v>1994</v>
      </c>
      <c r="C1802" s="117" t="s">
        <v>88</v>
      </c>
      <c r="D1802" s="55">
        <v>2897</v>
      </c>
      <c r="E1802" s="53">
        <v>2616</v>
      </c>
      <c r="F1802" s="53">
        <v>241</v>
      </c>
      <c r="G1802" s="53">
        <v>2</v>
      </c>
      <c r="H1802" s="53">
        <v>6</v>
      </c>
      <c r="I1802" s="53">
        <v>5</v>
      </c>
      <c r="J1802" s="53">
        <v>0</v>
      </c>
      <c r="K1802" s="53">
        <v>27</v>
      </c>
    </row>
    <row r="1803" spans="2:11" x14ac:dyDescent="0.25">
      <c r="B1803" s="51">
        <v>1994</v>
      </c>
      <c r="C1803" s="117" t="s">
        <v>69</v>
      </c>
      <c r="D1803" s="55">
        <v>2475</v>
      </c>
      <c r="E1803" s="53">
        <v>1963</v>
      </c>
      <c r="F1803" s="53">
        <v>457</v>
      </c>
      <c r="G1803" s="53">
        <v>17</v>
      </c>
      <c r="H1803" s="53">
        <v>5</v>
      </c>
      <c r="I1803" s="53">
        <v>5</v>
      </c>
      <c r="J1803" s="53">
        <v>0</v>
      </c>
      <c r="K1803" s="53">
        <v>28</v>
      </c>
    </row>
    <row r="1804" spans="2:11" x14ac:dyDescent="0.25">
      <c r="B1804" s="51">
        <v>1994</v>
      </c>
      <c r="C1804" s="117" t="s">
        <v>57</v>
      </c>
      <c r="D1804" s="55">
        <v>3281</v>
      </c>
      <c r="E1804" s="53">
        <v>2648</v>
      </c>
      <c r="F1804" s="53">
        <v>561</v>
      </c>
      <c r="G1804" s="53">
        <v>41</v>
      </c>
      <c r="H1804" s="53">
        <v>6</v>
      </c>
      <c r="I1804" s="53">
        <v>4</v>
      </c>
      <c r="J1804" s="53">
        <v>0</v>
      </c>
      <c r="K1804" s="53">
        <v>21</v>
      </c>
    </row>
    <row r="1805" spans="2:11" x14ac:dyDescent="0.25">
      <c r="B1805" s="51">
        <v>1994</v>
      </c>
      <c r="C1805" s="117" t="s">
        <v>58</v>
      </c>
      <c r="D1805" s="55">
        <v>2146</v>
      </c>
      <c r="E1805" s="53">
        <v>1372</v>
      </c>
      <c r="F1805" s="53">
        <v>680</v>
      </c>
      <c r="G1805" s="53">
        <v>60</v>
      </c>
      <c r="H1805" s="53">
        <v>12</v>
      </c>
      <c r="I1805" s="53">
        <v>5</v>
      </c>
      <c r="J1805" s="53">
        <v>0</v>
      </c>
      <c r="K1805" s="53">
        <v>17</v>
      </c>
    </row>
    <row r="1806" spans="2:11" x14ac:dyDescent="0.25">
      <c r="B1806" s="51">
        <v>1994</v>
      </c>
      <c r="C1806" s="117" t="s">
        <v>59</v>
      </c>
      <c r="D1806" s="55">
        <v>2204</v>
      </c>
      <c r="E1806" s="53">
        <v>1278</v>
      </c>
      <c r="F1806" s="53">
        <v>804</v>
      </c>
      <c r="G1806" s="53">
        <v>87</v>
      </c>
      <c r="H1806" s="53">
        <v>14</v>
      </c>
      <c r="I1806" s="53">
        <v>5</v>
      </c>
      <c r="J1806" s="53">
        <v>1</v>
      </c>
      <c r="K1806" s="53">
        <v>15</v>
      </c>
    </row>
    <row r="1807" spans="2:11" x14ac:dyDescent="0.25">
      <c r="B1807" s="51">
        <v>1994</v>
      </c>
      <c r="C1807" s="117" t="s">
        <v>60</v>
      </c>
      <c r="D1807" s="55">
        <v>2261</v>
      </c>
      <c r="E1807" s="53">
        <v>1162</v>
      </c>
      <c r="F1807" s="53">
        <v>958</v>
      </c>
      <c r="G1807" s="53">
        <v>99</v>
      </c>
      <c r="H1807" s="53">
        <v>19</v>
      </c>
      <c r="I1807" s="53">
        <v>4</v>
      </c>
      <c r="J1807" s="53">
        <v>0</v>
      </c>
      <c r="K1807" s="53">
        <v>19</v>
      </c>
    </row>
    <row r="1808" spans="2:11" x14ac:dyDescent="0.25">
      <c r="B1808" s="51">
        <v>1994</v>
      </c>
      <c r="C1808" s="117" t="s">
        <v>70</v>
      </c>
      <c r="D1808" s="55">
        <v>2562</v>
      </c>
      <c r="E1808" s="53">
        <v>1271</v>
      </c>
      <c r="F1808" s="53">
        <v>1114</v>
      </c>
      <c r="G1808" s="53">
        <v>107</v>
      </c>
      <c r="H1808" s="53">
        <v>43</v>
      </c>
      <c r="I1808" s="53">
        <v>7</v>
      </c>
      <c r="J1808" s="53">
        <v>0</v>
      </c>
      <c r="K1808" s="53">
        <v>20</v>
      </c>
    </row>
    <row r="1809" spans="2:11" x14ac:dyDescent="0.25">
      <c r="B1809" s="51">
        <v>1994</v>
      </c>
      <c r="C1809" s="117" t="s">
        <v>71</v>
      </c>
      <c r="D1809" s="55">
        <v>3149</v>
      </c>
      <c r="E1809" s="53">
        <v>1472</v>
      </c>
      <c r="F1809" s="53">
        <v>1427</v>
      </c>
      <c r="G1809" s="53">
        <v>137</v>
      </c>
      <c r="H1809" s="53">
        <v>70</v>
      </c>
      <c r="I1809" s="53">
        <v>14</v>
      </c>
      <c r="J1809" s="53">
        <v>0</v>
      </c>
      <c r="K1809" s="53">
        <v>29</v>
      </c>
    </row>
    <row r="1810" spans="2:11" x14ac:dyDescent="0.25">
      <c r="B1810" s="51">
        <v>1994</v>
      </c>
      <c r="C1810" s="117" t="s">
        <v>89</v>
      </c>
      <c r="D1810" s="55">
        <v>3936</v>
      </c>
      <c r="E1810" s="53">
        <v>1720</v>
      </c>
      <c r="F1810" s="53">
        <v>1898</v>
      </c>
      <c r="G1810" s="53">
        <v>134</v>
      </c>
      <c r="H1810" s="53">
        <v>149</v>
      </c>
      <c r="I1810" s="53">
        <v>11</v>
      </c>
      <c r="J1810" s="53">
        <v>0</v>
      </c>
      <c r="K1810" s="53">
        <v>24</v>
      </c>
    </row>
    <row r="1811" spans="2:11" x14ac:dyDescent="0.25">
      <c r="B1811" s="51">
        <v>1994</v>
      </c>
      <c r="C1811" s="117" t="s">
        <v>90</v>
      </c>
      <c r="D1811" s="55">
        <v>4537</v>
      </c>
      <c r="E1811" s="53">
        <v>1824</v>
      </c>
      <c r="F1811" s="53">
        <v>2270</v>
      </c>
      <c r="G1811" s="53">
        <v>139</v>
      </c>
      <c r="H1811" s="53">
        <v>256</v>
      </c>
      <c r="I1811" s="53">
        <v>11</v>
      </c>
      <c r="J1811" s="53">
        <v>1</v>
      </c>
      <c r="K1811" s="53">
        <v>36</v>
      </c>
    </row>
    <row r="1812" spans="2:11" x14ac:dyDescent="0.25">
      <c r="B1812" s="51">
        <v>1994</v>
      </c>
      <c r="C1812" s="117" t="s">
        <v>91</v>
      </c>
      <c r="D1812" s="55">
        <v>4486</v>
      </c>
      <c r="E1812" s="53">
        <v>1712</v>
      </c>
      <c r="F1812" s="53">
        <v>2218</v>
      </c>
      <c r="G1812" s="53">
        <v>115</v>
      </c>
      <c r="H1812" s="53">
        <v>386</v>
      </c>
      <c r="I1812" s="53">
        <v>15</v>
      </c>
      <c r="J1812" s="53">
        <v>0</v>
      </c>
      <c r="K1812" s="53">
        <v>40</v>
      </c>
    </row>
    <row r="1813" spans="2:11" x14ac:dyDescent="0.25">
      <c r="B1813" s="51">
        <v>1994</v>
      </c>
      <c r="C1813" s="117" t="s">
        <v>41</v>
      </c>
      <c r="D1813" s="55">
        <v>4200</v>
      </c>
      <c r="E1813" s="53">
        <v>1560</v>
      </c>
      <c r="F1813" s="53">
        <v>1949</v>
      </c>
      <c r="G1813" s="53">
        <v>93</v>
      </c>
      <c r="H1813" s="53">
        <v>540</v>
      </c>
      <c r="I1813" s="53">
        <v>14</v>
      </c>
      <c r="J1813" s="53">
        <v>1</v>
      </c>
      <c r="K1813" s="53">
        <v>43</v>
      </c>
    </row>
    <row r="1814" spans="2:11" x14ac:dyDescent="0.25">
      <c r="B1814" s="51">
        <v>1994</v>
      </c>
      <c r="C1814" s="117" t="s">
        <v>92</v>
      </c>
      <c r="D1814" s="55">
        <v>3550</v>
      </c>
      <c r="E1814" s="53">
        <v>1312</v>
      </c>
      <c r="F1814" s="53">
        <v>1537</v>
      </c>
      <c r="G1814" s="53">
        <v>66</v>
      </c>
      <c r="H1814" s="53">
        <v>585</v>
      </c>
      <c r="I1814" s="53">
        <v>18</v>
      </c>
      <c r="J1814" s="53">
        <v>1</v>
      </c>
      <c r="K1814" s="53">
        <v>31</v>
      </c>
    </row>
    <row r="1815" spans="2:11" x14ac:dyDescent="0.25">
      <c r="B1815" s="51">
        <v>1994</v>
      </c>
      <c r="C1815" s="117" t="s">
        <v>93</v>
      </c>
      <c r="D1815" s="55">
        <v>2097</v>
      </c>
      <c r="E1815" s="53">
        <v>733</v>
      </c>
      <c r="F1815" s="53">
        <v>820</v>
      </c>
      <c r="G1815" s="53">
        <v>36</v>
      </c>
      <c r="H1815" s="53">
        <v>485</v>
      </c>
      <c r="I1815" s="53">
        <v>6</v>
      </c>
      <c r="J1815" s="53">
        <v>1</v>
      </c>
      <c r="K1815" s="53">
        <v>16</v>
      </c>
    </row>
    <row r="1816" spans="2:11" x14ac:dyDescent="0.25">
      <c r="B1816" s="51">
        <v>1994</v>
      </c>
      <c r="C1816" s="117" t="s">
        <v>94</v>
      </c>
      <c r="D1816" s="55">
        <v>1065</v>
      </c>
      <c r="E1816" s="53">
        <v>379</v>
      </c>
      <c r="F1816" s="53">
        <v>363</v>
      </c>
      <c r="G1816" s="53">
        <v>11</v>
      </c>
      <c r="H1816" s="53">
        <v>302</v>
      </c>
      <c r="I1816" s="53">
        <v>4</v>
      </c>
      <c r="J1816" s="53">
        <v>0</v>
      </c>
      <c r="K1816" s="53">
        <v>6</v>
      </c>
    </row>
    <row r="1817" spans="2:11" x14ac:dyDescent="0.25">
      <c r="B1817" s="51">
        <v>1994</v>
      </c>
      <c r="C1817" s="117" t="s">
        <v>95</v>
      </c>
      <c r="D1817" s="55">
        <v>252</v>
      </c>
      <c r="E1817" s="53">
        <v>90</v>
      </c>
      <c r="F1817" s="53">
        <v>78</v>
      </c>
      <c r="G1817" s="53">
        <v>0</v>
      </c>
      <c r="H1817" s="53">
        <v>79</v>
      </c>
      <c r="I1817" s="53">
        <v>3</v>
      </c>
      <c r="J1817" s="53">
        <v>0</v>
      </c>
      <c r="K1817" s="53">
        <v>2</v>
      </c>
    </row>
    <row r="1818" spans="2:11" x14ac:dyDescent="0.25">
      <c r="B1818" s="51">
        <v>1994</v>
      </c>
      <c r="C1818" s="118" t="s">
        <v>96</v>
      </c>
      <c r="D1818" s="55">
        <v>116</v>
      </c>
      <c r="E1818" s="55">
        <v>60</v>
      </c>
      <c r="F1818" s="55">
        <v>19</v>
      </c>
      <c r="G1818" s="55">
        <v>1</v>
      </c>
      <c r="H1818" s="55">
        <v>36</v>
      </c>
      <c r="I1818" s="55">
        <v>0</v>
      </c>
      <c r="J1818" s="53">
        <v>0</v>
      </c>
      <c r="K1818" s="53">
        <v>0</v>
      </c>
    </row>
    <row r="1819" spans="2:11" x14ac:dyDescent="0.25">
      <c r="B1819" s="50">
        <v>1994</v>
      </c>
      <c r="C1819" s="121" t="s">
        <v>62</v>
      </c>
      <c r="D1819" s="54">
        <v>183</v>
      </c>
      <c r="E1819" s="54">
        <v>164</v>
      </c>
      <c r="F1819" s="54">
        <v>9</v>
      </c>
      <c r="G1819" s="54">
        <v>1</v>
      </c>
      <c r="H1819" s="54">
        <v>3</v>
      </c>
      <c r="I1819" s="54">
        <v>0</v>
      </c>
      <c r="J1819" s="54">
        <v>0</v>
      </c>
      <c r="K1819" s="54">
        <v>6</v>
      </c>
    </row>
    <row r="1820" spans="2:11" x14ac:dyDescent="0.25">
      <c r="B1820" s="78">
        <v>1995</v>
      </c>
      <c r="C1820" s="120" t="s">
        <v>3</v>
      </c>
      <c r="D1820" s="78">
        <v>45723</v>
      </c>
      <c r="E1820" s="52">
        <v>23772</v>
      </c>
      <c r="F1820" s="52">
        <v>17084</v>
      </c>
      <c r="G1820" s="52">
        <v>1061</v>
      </c>
      <c r="H1820" s="52">
        <v>3043</v>
      </c>
      <c r="I1820" s="52">
        <v>143</v>
      </c>
      <c r="J1820" s="52">
        <v>7</v>
      </c>
      <c r="K1820" s="52">
        <v>613</v>
      </c>
    </row>
    <row r="1821" spans="2:11" x14ac:dyDescent="0.25">
      <c r="B1821" s="51">
        <v>1995</v>
      </c>
      <c r="C1821" s="117" t="s">
        <v>87</v>
      </c>
      <c r="D1821" s="55">
        <v>417</v>
      </c>
      <c r="E1821" s="53">
        <v>401</v>
      </c>
      <c r="F1821" s="53">
        <v>1</v>
      </c>
      <c r="G1821" s="53">
        <v>0</v>
      </c>
      <c r="H1821" s="53">
        <v>1</v>
      </c>
      <c r="I1821" s="53">
        <v>0</v>
      </c>
      <c r="J1821" s="53">
        <v>0</v>
      </c>
      <c r="K1821" s="53">
        <v>14</v>
      </c>
    </row>
    <row r="1822" spans="2:11" x14ac:dyDescent="0.25">
      <c r="B1822" s="51">
        <v>1995</v>
      </c>
      <c r="C1822" s="117" t="s">
        <v>54</v>
      </c>
      <c r="D1822" s="55">
        <v>2070</v>
      </c>
      <c r="E1822" s="53">
        <v>2012</v>
      </c>
      <c r="F1822" s="53">
        <v>11</v>
      </c>
      <c r="G1822" s="53">
        <v>4</v>
      </c>
      <c r="H1822" s="53">
        <v>4</v>
      </c>
      <c r="I1822" s="53">
        <v>1</v>
      </c>
      <c r="J1822" s="53">
        <v>1</v>
      </c>
      <c r="K1822" s="53">
        <v>37</v>
      </c>
    </row>
    <row r="1823" spans="2:11" x14ac:dyDescent="0.25">
      <c r="B1823" s="51">
        <v>1995</v>
      </c>
      <c r="C1823" s="117" t="s">
        <v>88</v>
      </c>
      <c r="D1823" s="55">
        <v>2661</v>
      </c>
      <c r="E1823" s="53">
        <v>2391</v>
      </c>
      <c r="F1823" s="53">
        <v>213</v>
      </c>
      <c r="G1823" s="53">
        <v>2</v>
      </c>
      <c r="H1823" s="53">
        <v>14</v>
      </c>
      <c r="I1823" s="53">
        <v>2</v>
      </c>
      <c r="J1823" s="53">
        <v>0</v>
      </c>
      <c r="K1823" s="53">
        <v>39</v>
      </c>
    </row>
    <row r="1824" spans="2:11" x14ac:dyDescent="0.25">
      <c r="B1824" s="51">
        <v>1995</v>
      </c>
      <c r="C1824" s="117" t="s">
        <v>69</v>
      </c>
      <c r="D1824" s="55">
        <v>2305</v>
      </c>
      <c r="E1824" s="53">
        <v>1791</v>
      </c>
      <c r="F1824" s="53">
        <v>445</v>
      </c>
      <c r="G1824" s="53">
        <v>11</v>
      </c>
      <c r="H1824" s="53">
        <v>11</v>
      </c>
      <c r="I1824" s="53">
        <v>12</v>
      </c>
      <c r="J1824" s="53">
        <v>0</v>
      </c>
      <c r="K1824" s="53">
        <v>35</v>
      </c>
    </row>
    <row r="1825" spans="2:11" x14ac:dyDescent="0.25">
      <c r="B1825" s="51">
        <v>1995</v>
      </c>
      <c r="C1825" s="117" t="s">
        <v>57</v>
      </c>
      <c r="D1825" s="55">
        <v>2218</v>
      </c>
      <c r="E1825" s="53">
        <v>1585</v>
      </c>
      <c r="F1825" s="53">
        <v>552</v>
      </c>
      <c r="G1825" s="53">
        <v>28</v>
      </c>
      <c r="H1825" s="53">
        <v>13</v>
      </c>
      <c r="I1825" s="53">
        <v>9</v>
      </c>
      <c r="J1825" s="53">
        <v>0</v>
      </c>
      <c r="K1825" s="53">
        <v>31</v>
      </c>
    </row>
    <row r="1826" spans="2:11" x14ac:dyDescent="0.25">
      <c r="B1826" s="51">
        <v>1995</v>
      </c>
      <c r="C1826" s="117" t="s">
        <v>58</v>
      </c>
      <c r="D1826" s="55">
        <v>2065</v>
      </c>
      <c r="E1826" s="53">
        <v>1339</v>
      </c>
      <c r="F1826" s="53">
        <v>603</v>
      </c>
      <c r="G1826" s="53">
        <v>59</v>
      </c>
      <c r="H1826" s="53">
        <v>16</v>
      </c>
      <c r="I1826" s="53">
        <v>12</v>
      </c>
      <c r="J1826" s="53">
        <v>0</v>
      </c>
      <c r="K1826" s="53">
        <v>36</v>
      </c>
    </row>
    <row r="1827" spans="2:11" x14ac:dyDescent="0.25">
      <c r="B1827" s="51">
        <v>1995</v>
      </c>
      <c r="C1827" s="117" t="s">
        <v>59</v>
      </c>
      <c r="D1827" s="55">
        <v>2091</v>
      </c>
      <c r="E1827" s="53">
        <v>1221</v>
      </c>
      <c r="F1827" s="53">
        <v>742</v>
      </c>
      <c r="G1827" s="53">
        <v>82</v>
      </c>
      <c r="H1827" s="53">
        <v>15</v>
      </c>
      <c r="I1827" s="53">
        <v>5</v>
      </c>
      <c r="J1827" s="53">
        <v>1</v>
      </c>
      <c r="K1827" s="53">
        <v>25</v>
      </c>
    </row>
    <row r="1828" spans="2:11" x14ac:dyDescent="0.25">
      <c r="B1828" s="51">
        <v>1995</v>
      </c>
      <c r="C1828" s="117" t="s">
        <v>60</v>
      </c>
      <c r="D1828" s="55">
        <v>2162</v>
      </c>
      <c r="E1828" s="53">
        <v>1111</v>
      </c>
      <c r="F1828" s="53">
        <v>917</v>
      </c>
      <c r="G1828" s="53">
        <v>86</v>
      </c>
      <c r="H1828" s="53">
        <v>13</v>
      </c>
      <c r="I1828" s="53">
        <v>8</v>
      </c>
      <c r="J1828" s="53">
        <v>1</v>
      </c>
      <c r="K1828" s="53">
        <v>26</v>
      </c>
    </row>
    <row r="1829" spans="2:11" x14ac:dyDescent="0.25">
      <c r="B1829" s="51">
        <v>1995</v>
      </c>
      <c r="C1829" s="117" t="s">
        <v>70</v>
      </c>
      <c r="D1829" s="55">
        <v>2460</v>
      </c>
      <c r="E1829" s="53">
        <v>1178</v>
      </c>
      <c r="F1829" s="53">
        <v>1117</v>
      </c>
      <c r="G1829" s="53">
        <v>109</v>
      </c>
      <c r="H1829" s="53">
        <v>27</v>
      </c>
      <c r="I1829" s="53">
        <v>8</v>
      </c>
      <c r="J1829" s="53">
        <v>0</v>
      </c>
      <c r="K1829" s="53">
        <v>21</v>
      </c>
    </row>
    <row r="1830" spans="2:11" x14ac:dyDescent="0.25">
      <c r="B1830" s="51">
        <v>1995</v>
      </c>
      <c r="C1830" s="117" t="s">
        <v>71</v>
      </c>
      <c r="D1830" s="55">
        <v>3000</v>
      </c>
      <c r="E1830" s="53">
        <v>1370</v>
      </c>
      <c r="F1830" s="53">
        <v>1414</v>
      </c>
      <c r="G1830" s="53">
        <v>108</v>
      </c>
      <c r="H1830" s="53">
        <v>57</v>
      </c>
      <c r="I1830" s="53">
        <v>9</v>
      </c>
      <c r="J1830" s="53">
        <v>1</v>
      </c>
      <c r="K1830" s="53">
        <v>41</v>
      </c>
    </row>
    <row r="1831" spans="2:11" x14ac:dyDescent="0.25">
      <c r="B1831" s="51">
        <v>1995</v>
      </c>
      <c r="C1831" s="117" t="s">
        <v>89</v>
      </c>
      <c r="D1831" s="55">
        <v>3748</v>
      </c>
      <c r="E1831" s="53">
        <v>1575</v>
      </c>
      <c r="F1831" s="53">
        <v>1837</v>
      </c>
      <c r="G1831" s="53">
        <v>131</v>
      </c>
      <c r="H1831" s="53">
        <v>143</v>
      </c>
      <c r="I1831" s="53">
        <v>16</v>
      </c>
      <c r="J1831" s="53">
        <v>1</v>
      </c>
      <c r="K1831" s="53">
        <v>45</v>
      </c>
    </row>
    <row r="1832" spans="2:11" x14ac:dyDescent="0.25">
      <c r="B1832" s="51">
        <v>1995</v>
      </c>
      <c r="C1832" s="117" t="s">
        <v>90</v>
      </c>
      <c r="D1832" s="55">
        <v>4279</v>
      </c>
      <c r="E1832" s="53">
        <v>1690</v>
      </c>
      <c r="F1832" s="53">
        <v>2138</v>
      </c>
      <c r="G1832" s="53">
        <v>124</v>
      </c>
      <c r="H1832" s="53">
        <v>257</v>
      </c>
      <c r="I1832" s="53">
        <v>11</v>
      </c>
      <c r="J1832" s="53">
        <v>0</v>
      </c>
      <c r="K1832" s="53">
        <v>59</v>
      </c>
    </row>
    <row r="1833" spans="2:11" x14ac:dyDescent="0.25">
      <c r="B1833" s="51">
        <v>1995</v>
      </c>
      <c r="C1833" s="117" t="s">
        <v>91</v>
      </c>
      <c r="D1833" s="55">
        <v>4307</v>
      </c>
      <c r="E1833" s="53">
        <v>1629</v>
      </c>
      <c r="F1833" s="53">
        <v>2144</v>
      </c>
      <c r="G1833" s="53">
        <v>109</v>
      </c>
      <c r="H1833" s="53">
        <v>360</v>
      </c>
      <c r="I1833" s="53">
        <v>10</v>
      </c>
      <c r="J1833" s="53">
        <v>2</v>
      </c>
      <c r="K1833" s="53">
        <v>53</v>
      </c>
    </row>
    <row r="1834" spans="2:11" x14ac:dyDescent="0.25">
      <c r="B1834" s="51">
        <v>1995</v>
      </c>
      <c r="C1834" s="117" t="s">
        <v>41</v>
      </c>
      <c r="D1834" s="55">
        <v>4173</v>
      </c>
      <c r="E1834" s="53">
        <v>1604</v>
      </c>
      <c r="F1834" s="53">
        <v>1944</v>
      </c>
      <c r="G1834" s="53">
        <v>100</v>
      </c>
      <c r="H1834" s="53">
        <v>466</v>
      </c>
      <c r="I1834" s="53">
        <v>13</v>
      </c>
      <c r="J1834" s="53">
        <v>0</v>
      </c>
      <c r="K1834" s="53">
        <v>46</v>
      </c>
    </row>
    <row r="1835" spans="2:11" x14ac:dyDescent="0.25">
      <c r="B1835" s="51">
        <v>1995</v>
      </c>
      <c r="C1835" s="117" t="s">
        <v>92</v>
      </c>
      <c r="D1835" s="55">
        <v>3733</v>
      </c>
      <c r="E1835" s="53">
        <v>1349</v>
      </c>
      <c r="F1835" s="53">
        <v>1606</v>
      </c>
      <c r="G1835" s="53">
        <v>63</v>
      </c>
      <c r="H1835" s="53">
        <v>651</v>
      </c>
      <c r="I1835" s="53">
        <v>10</v>
      </c>
      <c r="J1835" s="53">
        <v>0</v>
      </c>
      <c r="K1835" s="53">
        <v>54</v>
      </c>
    </row>
    <row r="1836" spans="2:11" x14ac:dyDescent="0.25">
      <c r="B1836" s="51">
        <v>1995</v>
      </c>
      <c r="C1836" s="117" t="s">
        <v>93</v>
      </c>
      <c r="D1836" s="55">
        <v>2303</v>
      </c>
      <c r="E1836" s="53">
        <v>795</v>
      </c>
      <c r="F1836" s="53">
        <v>901</v>
      </c>
      <c r="G1836" s="53">
        <v>33</v>
      </c>
      <c r="H1836" s="53">
        <v>545</v>
      </c>
      <c r="I1836" s="53">
        <v>9</v>
      </c>
      <c r="J1836" s="53">
        <v>0</v>
      </c>
      <c r="K1836" s="53">
        <v>20</v>
      </c>
    </row>
    <row r="1837" spans="2:11" x14ac:dyDescent="0.25">
      <c r="B1837" s="51">
        <v>1995</v>
      </c>
      <c r="C1837" s="117" t="s">
        <v>94</v>
      </c>
      <c r="D1837" s="55">
        <v>1122</v>
      </c>
      <c r="E1837" s="53">
        <v>396</v>
      </c>
      <c r="F1837" s="53">
        <v>380</v>
      </c>
      <c r="G1837" s="53">
        <v>10</v>
      </c>
      <c r="H1837" s="53">
        <v>315</v>
      </c>
      <c r="I1837" s="53">
        <v>4</v>
      </c>
      <c r="J1837" s="53">
        <v>0</v>
      </c>
      <c r="K1837" s="53">
        <v>17</v>
      </c>
    </row>
    <row r="1838" spans="2:11" x14ac:dyDescent="0.25">
      <c r="B1838" s="51">
        <v>1995</v>
      </c>
      <c r="C1838" s="117" t="s">
        <v>95</v>
      </c>
      <c r="D1838" s="55">
        <v>304</v>
      </c>
      <c r="E1838" s="53">
        <v>115</v>
      </c>
      <c r="F1838" s="53">
        <v>89</v>
      </c>
      <c r="G1838" s="53">
        <v>1</v>
      </c>
      <c r="H1838" s="53">
        <v>91</v>
      </c>
      <c r="I1838" s="53">
        <v>2</v>
      </c>
      <c r="J1838" s="53">
        <v>0</v>
      </c>
      <c r="K1838" s="53">
        <v>6</v>
      </c>
    </row>
    <row r="1839" spans="2:11" x14ac:dyDescent="0.25">
      <c r="B1839" s="51">
        <v>1995</v>
      </c>
      <c r="C1839" s="118" t="s">
        <v>96</v>
      </c>
      <c r="D1839" s="55">
        <v>113</v>
      </c>
      <c r="E1839" s="55">
        <v>49</v>
      </c>
      <c r="F1839" s="55">
        <v>19</v>
      </c>
      <c r="G1839" s="55">
        <v>1</v>
      </c>
      <c r="H1839" s="55">
        <v>42</v>
      </c>
      <c r="I1839" s="55">
        <v>1</v>
      </c>
      <c r="J1839" s="53">
        <v>0</v>
      </c>
      <c r="K1839" s="53">
        <v>1</v>
      </c>
    </row>
    <row r="1840" spans="2:11" x14ac:dyDescent="0.25">
      <c r="B1840" s="50">
        <v>1995</v>
      </c>
      <c r="C1840" s="121" t="s">
        <v>62</v>
      </c>
      <c r="D1840" s="54">
        <v>192</v>
      </c>
      <c r="E1840" s="54">
        <v>171</v>
      </c>
      <c r="F1840" s="54">
        <v>11</v>
      </c>
      <c r="G1840" s="54">
        <v>0</v>
      </c>
      <c r="H1840" s="54">
        <v>2</v>
      </c>
      <c r="I1840" s="54">
        <v>1</v>
      </c>
      <c r="J1840" s="54">
        <v>0</v>
      </c>
      <c r="K1840" s="54">
        <v>7</v>
      </c>
    </row>
    <row r="1841" spans="2:11" x14ac:dyDescent="0.25">
      <c r="B1841" s="78">
        <v>1996</v>
      </c>
      <c r="C1841" s="120" t="s">
        <v>3</v>
      </c>
      <c r="D1841" s="78">
        <v>46596</v>
      </c>
      <c r="E1841" s="52">
        <v>24196</v>
      </c>
      <c r="F1841" s="52">
        <v>16922</v>
      </c>
      <c r="G1841" s="52">
        <v>1224</v>
      </c>
      <c r="H1841" s="52">
        <v>3055</v>
      </c>
      <c r="I1841" s="52">
        <v>194</v>
      </c>
      <c r="J1841" s="52">
        <v>11</v>
      </c>
      <c r="K1841" s="52">
        <v>994</v>
      </c>
    </row>
    <row r="1842" spans="2:11" x14ac:dyDescent="0.25">
      <c r="B1842" s="51">
        <v>1996</v>
      </c>
      <c r="C1842" s="117" t="s">
        <v>87</v>
      </c>
      <c r="D1842" s="55">
        <v>404</v>
      </c>
      <c r="E1842" s="53">
        <v>380</v>
      </c>
      <c r="F1842" s="53">
        <v>1</v>
      </c>
      <c r="G1842" s="53">
        <v>1</v>
      </c>
      <c r="H1842" s="53">
        <v>0</v>
      </c>
      <c r="I1842" s="53">
        <v>0</v>
      </c>
      <c r="J1842" s="53">
        <v>0</v>
      </c>
      <c r="K1842" s="53">
        <v>22</v>
      </c>
    </row>
    <row r="1843" spans="2:11" x14ac:dyDescent="0.25">
      <c r="B1843" s="51">
        <v>1996</v>
      </c>
      <c r="C1843" s="117" t="s">
        <v>54</v>
      </c>
      <c r="D1843" s="55">
        <v>2060</v>
      </c>
      <c r="E1843" s="53">
        <v>1988</v>
      </c>
      <c r="F1843" s="53">
        <v>15</v>
      </c>
      <c r="G1843" s="53">
        <v>2</v>
      </c>
      <c r="H1843" s="53">
        <v>8</v>
      </c>
      <c r="I1843" s="53">
        <v>1</v>
      </c>
      <c r="J1843" s="53">
        <v>0</v>
      </c>
      <c r="K1843" s="53">
        <v>46</v>
      </c>
    </row>
    <row r="1844" spans="2:11" x14ac:dyDescent="0.25">
      <c r="B1844" s="51">
        <v>1996</v>
      </c>
      <c r="C1844" s="117" t="s">
        <v>88</v>
      </c>
      <c r="D1844" s="55">
        <v>2537</v>
      </c>
      <c r="E1844" s="53">
        <v>2275</v>
      </c>
      <c r="F1844" s="53">
        <v>187</v>
      </c>
      <c r="G1844" s="53">
        <v>3</v>
      </c>
      <c r="H1844" s="53">
        <v>14</v>
      </c>
      <c r="I1844" s="53">
        <v>9</v>
      </c>
      <c r="J1844" s="53">
        <v>0</v>
      </c>
      <c r="K1844" s="53">
        <v>49</v>
      </c>
    </row>
    <row r="1845" spans="2:11" x14ac:dyDescent="0.25">
      <c r="B1845" s="51">
        <v>1996</v>
      </c>
      <c r="C1845" s="117" t="s">
        <v>69</v>
      </c>
      <c r="D1845" s="55">
        <v>2260</v>
      </c>
      <c r="E1845" s="53">
        <v>1827</v>
      </c>
      <c r="F1845" s="53">
        <v>353</v>
      </c>
      <c r="G1845" s="53">
        <v>12</v>
      </c>
      <c r="H1845" s="53">
        <v>8</v>
      </c>
      <c r="I1845" s="53">
        <v>14</v>
      </c>
      <c r="J1845" s="53">
        <v>0</v>
      </c>
      <c r="K1845" s="53">
        <v>46</v>
      </c>
    </row>
    <row r="1846" spans="2:11" x14ac:dyDescent="0.25">
      <c r="B1846" s="51">
        <v>1996</v>
      </c>
      <c r="C1846" s="117" t="s">
        <v>57</v>
      </c>
      <c r="D1846" s="55">
        <v>2044</v>
      </c>
      <c r="E1846" s="53">
        <v>1453</v>
      </c>
      <c r="F1846" s="53">
        <v>482</v>
      </c>
      <c r="G1846" s="53">
        <v>40</v>
      </c>
      <c r="H1846" s="53">
        <v>8</v>
      </c>
      <c r="I1846" s="53">
        <v>11</v>
      </c>
      <c r="J1846" s="53">
        <v>0</v>
      </c>
      <c r="K1846" s="53">
        <v>50</v>
      </c>
    </row>
    <row r="1847" spans="2:11" x14ac:dyDescent="0.25">
      <c r="B1847" s="51">
        <v>1996</v>
      </c>
      <c r="C1847" s="117" t="s">
        <v>58</v>
      </c>
      <c r="D1847" s="55">
        <v>2064</v>
      </c>
      <c r="E1847" s="53">
        <v>1307</v>
      </c>
      <c r="F1847" s="53">
        <v>624</v>
      </c>
      <c r="G1847" s="53">
        <v>54</v>
      </c>
      <c r="H1847" s="53">
        <v>18</v>
      </c>
      <c r="I1847" s="53">
        <v>14</v>
      </c>
      <c r="J1847" s="53">
        <v>0</v>
      </c>
      <c r="K1847" s="53">
        <v>47</v>
      </c>
    </row>
    <row r="1848" spans="2:11" x14ac:dyDescent="0.25">
      <c r="B1848" s="51">
        <v>1996</v>
      </c>
      <c r="C1848" s="117" t="s">
        <v>59</v>
      </c>
      <c r="D1848" s="55">
        <v>2124</v>
      </c>
      <c r="E1848" s="53">
        <v>1233</v>
      </c>
      <c r="F1848" s="53">
        <v>735</v>
      </c>
      <c r="G1848" s="53">
        <v>85</v>
      </c>
      <c r="H1848" s="53">
        <v>11</v>
      </c>
      <c r="I1848" s="53">
        <v>9</v>
      </c>
      <c r="J1848" s="53">
        <v>1</v>
      </c>
      <c r="K1848" s="53">
        <v>50</v>
      </c>
    </row>
    <row r="1849" spans="2:11" x14ac:dyDescent="0.25">
      <c r="B1849" s="51">
        <v>1996</v>
      </c>
      <c r="C1849" s="117" t="s">
        <v>60</v>
      </c>
      <c r="D1849" s="55">
        <v>2252</v>
      </c>
      <c r="E1849" s="53">
        <v>1166</v>
      </c>
      <c r="F1849" s="53">
        <v>885</v>
      </c>
      <c r="G1849" s="53">
        <v>115</v>
      </c>
      <c r="H1849" s="53">
        <v>28</v>
      </c>
      <c r="I1849" s="53">
        <v>10</v>
      </c>
      <c r="J1849" s="53">
        <v>0</v>
      </c>
      <c r="K1849" s="53">
        <v>48</v>
      </c>
    </row>
    <row r="1850" spans="2:11" x14ac:dyDescent="0.25">
      <c r="B1850" s="51">
        <v>1996</v>
      </c>
      <c r="C1850" s="117" t="s">
        <v>70</v>
      </c>
      <c r="D1850" s="55">
        <v>2489</v>
      </c>
      <c r="E1850" s="53">
        <v>1208</v>
      </c>
      <c r="F1850" s="53">
        <v>1057</v>
      </c>
      <c r="G1850" s="53">
        <v>111</v>
      </c>
      <c r="H1850" s="53">
        <v>36</v>
      </c>
      <c r="I1850" s="53">
        <v>13</v>
      </c>
      <c r="J1850" s="53">
        <v>0</v>
      </c>
      <c r="K1850" s="53">
        <v>64</v>
      </c>
    </row>
    <row r="1851" spans="2:11" x14ac:dyDescent="0.25">
      <c r="B1851" s="51">
        <v>1996</v>
      </c>
      <c r="C1851" s="117" t="s">
        <v>71</v>
      </c>
      <c r="D1851" s="55">
        <v>3014</v>
      </c>
      <c r="E1851" s="53">
        <v>1376</v>
      </c>
      <c r="F1851" s="53">
        <v>1362</v>
      </c>
      <c r="G1851" s="53">
        <v>139</v>
      </c>
      <c r="H1851" s="53">
        <v>67</v>
      </c>
      <c r="I1851" s="53">
        <v>14</v>
      </c>
      <c r="J1851" s="53">
        <v>0</v>
      </c>
      <c r="K1851" s="53">
        <v>56</v>
      </c>
    </row>
    <row r="1852" spans="2:11" x14ac:dyDescent="0.25">
      <c r="B1852" s="51">
        <v>1996</v>
      </c>
      <c r="C1852" s="117" t="s">
        <v>89</v>
      </c>
      <c r="D1852" s="55">
        <v>3694</v>
      </c>
      <c r="E1852" s="53">
        <v>1594</v>
      </c>
      <c r="F1852" s="53">
        <v>1720</v>
      </c>
      <c r="G1852" s="53">
        <v>147</v>
      </c>
      <c r="H1852" s="53">
        <v>134</v>
      </c>
      <c r="I1852" s="53">
        <v>18</v>
      </c>
      <c r="J1852" s="53">
        <v>3</v>
      </c>
      <c r="K1852" s="53">
        <v>78</v>
      </c>
    </row>
    <row r="1853" spans="2:11" x14ac:dyDescent="0.25">
      <c r="B1853" s="51">
        <v>1996</v>
      </c>
      <c r="C1853" s="117" t="s">
        <v>90</v>
      </c>
      <c r="D1853" s="55">
        <v>4559</v>
      </c>
      <c r="E1853" s="53">
        <v>1877</v>
      </c>
      <c r="F1853" s="53">
        <v>2192</v>
      </c>
      <c r="G1853" s="53">
        <v>155</v>
      </c>
      <c r="H1853" s="53">
        <v>247</v>
      </c>
      <c r="I1853" s="53">
        <v>20</v>
      </c>
      <c r="J1853" s="53">
        <v>1</v>
      </c>
      <c r="K1853" s="53">
        <v>67</v>
      </c>
    </row>
    <row r="1854" spans="2:11" x14ac:dyDescent="0.25">
      <c r="B1854" s="51">
        <v>1996</v>
      </c>
      <c r="C1854" s="117" t="s">
        <v>91</v>
      </c>
      <c r="D1854" s="55">
        <v>4599</v>
      </c>
      <c r="E1854" s="53">
        <v>1751</v>
      </c>
      <c r="F1854" s="53">
        <v>2220</v>
      </c>
      <c r="G1854" s="53">
        <v>125</v>
      </c>
      <c r="H1854" s="53">
        <v>375</v>
      </c>
      <c r="I1854" s="53">
        <v>18</v>
      </c>
      <c r="J1854" s="53">
        <v>1</v>
      </c>
      <c r="K1854" s="53">
        <v>109</v>
      </c>
    </row>
    <row r="1855" spans="2:11" x14ac:dyDescent="0.25">
      <c r="B1855" s="51">
        <v>1996</v>
      </c>
      <c r="C1855" s="117" t="s">
        <v>41</v>
      </c>
      <c r="D1855" s="55">
        <v>4386</v>
      </c>
      <c r="E1855" s="53">
        <v>1665</v>
      </c>
      <c r="F1855" s="53">
        <v>2006</v>
      </c>
      <c r="G1855" s="53">
        <v>103</v>
      </c>
      <c r="H1855" s="53">
        <v>513</v>
      </c>
      <c r="I1855" s="53">
        <v>15</v>
      </c>
      <c r="J1855" s="53">
        <v>1</v>
      </c>
      <c r="K1855" s="53">
        <v>83</v>
      </c>
    </row>
    <row r="1856" spans="2:11" x14ac:dyDescent="0.25">
      <c r="B1856" s="51">
        <v>1996</v>
      </c>
      <c r="C1856" s="117" t="s">
        <v>92</v>
      </c>
      <c r="D1856" s="55">
        <v>3754</v>
      </c>
      <c r="E1856" s="53">
        <v>1408</v>
      </c>
      <c r="F1856" s="53">
        <v>1600</v>
      </c>
      <c r="G1856" s="53">
        <v>70</v>
      </c>
      <c r="H1856" s="53">
        <v>574</v>
      </c>
      <c r="I1856" s="53">
        <v>17</v>
      </c>
      <c r="J1856" s="53">
        <v>1</v>
      </c>
      <c r="K1856" s="53">
        <v>84</v>
      </c>
    </row>
    <row r="1857" spans="2:11" x14ac:dyDescent="0.25">
      <c r="B1857" s="51">
        <v>1996</v>
      </c>
      <c r="C1857" s="117" t="s">
        <v>93</v>
      </c>
      <c r="D1857" s="55">
        <v>2439</v>
      </c>
      <c r="E1857" s="53">
        <v>857</v>
      </c>
      <c r="F1857" s="53">
        <v>961</v>
      </c>
      <c r="G1857" s="53">
        <v>41</v>
      </c>
      <c r="H1857" s="53">
        <v>533</v>
      </c>
      <c r="I1857" s="53">
        <v>5</v>
      </c>
      <c r="J1857" s="53">
        <v>2</v>
      </c>
      <c r="K1857" s="53">
        <v>40</v>
      </c>
    </row>
    <row r="1858" spans="2:11" x14ac:dyDescent="0.25">
      <c r="B1858" s="51">
        <v>1996</v>
      </c>
      <c r="C1858" s="117" t="s">
        <v>94</v>
      </c>
      <c r="D1858" s="55">
        <v>1186</v>
      </c>
      <c r="E1858" s="53">
        <v>444</v>
      </c>
      <c r="F1858" s="53">
        <v>378</v>
      </c>
      <c r="G1858" s="53">
        <v>19</v>
      </c>
      <c r="H1858" s="53">
        <v>314</v>
      </c>
      <c r="I1858" s="53">
        <v>3</v>
      </c>
      <c r="J1858" s="53">
        <v>1</v>
      </c>
      <c r="K1858" s="53">
        <v>27</v>
      </c>
    </row>
    <row r="1859" spans="2:11" x14ac:dyDescent="0.25">
      <c r="B1859" s="51">
        <v>1996</v>
      </c>
      <c r="C1859" s="117" t="s">
        <v>95</v>
      </c>
      <c r="D1859" s="55">
        <v>403</v>
      </c>
      <c r="E1859" s="53">
        <v>170</v>
      </c>
      <c r="F1859" s="53">
        <v>93</v>
      </c>
      <c r="G1859" s="53">
        <v>2</v>
      </c>
      <c r="H1859" s="53">
        <v>130</v>
      </c>
      <c r="I1859" s="53">
        <v>1</v>
      </c>
      <c r="J1859" s="53">
        <v>0</v>
      </c>
      <c r="K1859" s="53">
        <v>7</v>
      </c>
    </row>
    <row r="1860" spans="2:11" x14ac:dyDescent="0.25">
      <c r="B1860" s="51">
        <v>1996</v>
      </c>
      <c r="C1860" s="118" t="s">
        <v>96</v>
      </c>
      <c r="D1860" s="55">
        <v>121</v>
      </c>
      <c r="E1860" s="55">
        <v>48</v>
      </c>
      <c r="F1860" s="55">
        <v>33</v>
      </c>
      <c r="G1860" s="55">
        <v>0</v>
      </c>
      <c r="H1860" s="55">
        <v>37</v>
      </c>
      <c r="I1860" s="55">
        <v>2</v>
      </c>
      <c r="J1860" s="53">
        <v>0</v>
      </c>
      <c r="K1860" s="53">
        <v>1</v>
      </c>
    </row>
    <row r="1861" spans="2:11" x14ac:dyDescent="0.25">
      <c r="B1861" s="50">
        <v>1996</v>
      </c>
      <c r="C1861" s="121" t="s">
        <v>62</v>
      </c>
      <c r="D1861" s="54">
        <v>207</v>
      </c>
      <c r="E1861" s="54">
        <v>169</v>
      </c>
      <c r="F1861" s="54">
        <v>18</v>
      </c>
      <c r="G1861" s="54">
        <v>0</v>
      </c>
      <c r="H1861" s="54">
        <v>0</v>
      </c>
      <c r="I1861" s="54">
        <v>0</v>
      </c>
      <c r="J1861" s="54">
        <v>0</v>
      </c>
      <c r="K1861" s="54">
        <v>20</v>
      </c>
    </row>
    <row r="1862" spans="2:11" x14ac:dyDescent="0.25">
      <c r="B1862" s="78">
        <v>1997</v>
      </c>
      <c r="C1862" s="120" t="s">
        <v>3</v>
      </c>
      <c r="D1862" s="78">
        <v>47472</v>
      </c>
      <c r="E1862" s="52">
        <v>25712</v>
      </c>
      <c r="F1862" s="52">
        <v>16748</v>
      </c>
      <c r="G1862" s="52">
        <v>1241</v>
      </c>
      <c r="H1862" s="52">
        <v>3000</v>
      </c>
      <c r="I1862" s="52">
        <v>244</v>
      </c>
      <c r="J1862" s="52">
        <v>11</v>
      </c>
      <c r="K1862" s="52">
        <v>516</v>
      </c>
    </row>
    <row r="1863" spans="2:11" x14ac:dyDescent="0.25">
      <c r="B1863" s="51">
        <v>1997</v>
      </c>
      <c r="C1863" s="117" t="s">
        <v>87</v>
      </c>
      <c r="D1863" s="55">
        <v>439</v>
      </c>
      <c r="E1863" s="53">
        <v>426</v>
      </c>
      <c r="F1863" s="53">
        <v>1</v>
      </c>
      <c r="G1863" s="53">
        <v>1</v>
      </c>
      <c r="H1863" s="53">
        <v>2</v>
      </c>
      <c r="I1863" s="53">
        <v>0</v>
      </c>
      <c r="J1863" s="53">
        <v>0</v>
      </c>
      <c r="K1863" s="53">
        <v>9</v>
      </c>
    </row>
    <row r="1864" spans="2:11" x14ac:dyDescent="0.25">
      <c r="B1864" s="51">
        <v>1997</v>
      </c>
      <c r="C1864" s="117" t="s">
        <v>54</v>
      </c>
      <c r="D1864" s="55">
        <v>1855</v>
      </c>
      <c r="E1864" s="53">
        <v>1799</v>
      </c>
      <c r="F1864" s="53">
        <v>20</v>
      </c>
      <c r="G1864" s="53">
        <v>5</v>
      </c>
      <c r="H1864" s="53">
        <v>4</v>
      </c>
      <c r="I1864" s="53">
        <v>2</v>
      </c>
      <c r="J1864" s="53">
        <v>0</v>
      </c>
      <c r="K1864" s="53">
        <v>25</v>
      </c>
    </row>
    <row r="1865" spans="2:11" x14ac:dyDescent="0.25">
      <c r="B1865" s="51">
        <v>1997</v>
      </c>
      <c r="C1865" s="117" t="s">
        <v>88</v>
      </c>
      <c r="D1865" s="55">
        <v>2426</v>
      </c>
      <c r="E1865" s="53">
        <v>2227</v>
      </c>
      <c r="F1865" s="53">
        <v>149</v>
      </c>
      <c r="G1865" s="53">
        <v>2</v>
      </c>
      <c r="H1865" s="53">
        <v>10</v>
      </c>
      <c r="I1865" s="53">
        <v>10</v>
      </c>
      <c r="J1865" s="53">
        <v>0</v>
      </c>
      <c r="K1865" s="53">
        <v>28</v>
      </c>
    </row>
    <row r="1866" spans="2:11" x14ac:dyDescent="0.25">
      <c r="B1866" s="51">
        <v>1997</v>
      </c>
      <c r="C1866" s="117" t="s">
        <v>69</v>
      </c>
      <c r="D1866" s="55">
        <v>2269</v>
      </c>
      <c r="E1866" s="53">
        <v>1845</v>
      </c>
      <c r="F1866" s="53">
        <v>359</v>
      </c>
      <c r="G1866" s="53">
        <v>19</v>
      </c>
      <c r="H1866" s="53">
        <v>10</v>
      </c>
      <c r="I1866" s="53">
        <v>10</v>
      </c>
      <c r="J1866" s="53">
        <v>0</v>
      </c>
      <c r="K1866" s="53">
        <v>26</v>
      </c>
    </row>
    <row r="1867" spans="2:11" x14ac:dyDescent="0.25">
      <c r="B1867" s="51">
        <v>1997</v>
      </c>
      <c r="C1867" s="117" t="s">
        <v>57</v>
      </c>
      <c r="D1867" s="55">
        <v>2064</v>
      </c>
      <c r="E1867" s="53">
        <v>1556</v>
      </c>
      <c r="F1867" s="53">
        <v>419</v>
      </c>
      <c r="G1867" s="53">
        <v>38</v>
      </c>
      <c r="H1867" s="53">
        <v>7</v>
      </c>
      <c r="I1867" s="53">
        <v>19</v>
      </c>
      <c r="J1867" s="53">
        <v>0</v>
      </c>
      <c r="K1867" s="53">
        <v>25</v>
      </c>
    </row>
    <row r="1868" spans="2:11" x14ac:dyDescent="0.25">
      <c r="B1868" s="51">
        <v>1997</v>
      </c>
      <c r="C1868" s="117" t="s">
        <v>58</v>
      </c>
      <c r="D1868" s="55">
        <v>2103</v>
      </c>
      <c r="E1868" s="53">
        <v>1476</v>
      </c>
      <c r="F1868" s="53">
        <v>510</v>
      </c>
      <c r="G1868" s="53">
        <v>55</v>
      </c>
      <c r="H1868" s="53">
        <v>15</v>
      </c>
      <c r="I1868" s="53">
        <v>22</v>
      </c>
      <c r="J1868" s="53">
        <v>1</v>
      </c>
      <c r="K1868" s="53">
        <v>24</v>
      </c>
    </row>
    <row r="1869" spans="2:11" x14ac:dyDescent="0.25">
      <c r="B1869" s="51">
        <v>1997</v>
      </c>
      <c r="C1869" s="117" t="s">
        <v>59</v>
      </c>
      <c r="D1869" s="55">
        <v>2303</v>
      </c>
      <c r="E1869" s="53">
        <v>1366</v>
      </c>
      <c r="F1869" s="53">
        <v>788</v>
      </c>
      <c r="G1869" s="53">
        <v>74</v>
      </c>
      <c r="H1869" s="53">
        <v>26</v>
      </c>
      <c r="I1869" s="53">
        <v>17</v>
      </c>
      <c r="J1869" s="53">
        <v>1</v>
      </c>
      <c r="K1869" s="53">
        <v>31</v>
      </c>
    </row>
    <row r="1870" spans="2:11" x14ac:dyDescent="0.25">
      <c r="B1870" s="51">
        <v>1997</v>
      </c>
      <c r="C1870" s="117" t="s">
        <v>60</v>
      </c>
      <c r="D1870" s="55">
        <v>2420</v>
      </c>
      <c r="E1870" s="53">
        <v>1348</v>
      </c>
      <c r="F1870" s="53">
        <v>908</v>
      </c>
      <c r="G1870" s="53">
        <v>102</v>
      </c>
      <c r="H1870" s="53">
        <v>24</v>
      </c>
      <c r="I1870" s="53">
        <v>16</v>
      </c>
      <c r="J1870" s="53">
        <v>0</v>
      </c>
      <c r="K1870" s="53">
        <v>22</v>
      </c>
    </row>
    <row r="1871" spans="2:11" x14ac:dyDescent="0.25">
      <c r="B1871" s="51">
        <v>1997</v>
      </c>
      <c r="C1871" s="117" t="s">
        <v>70</v>
      </c>
      <c r="D1871" s="55">
        <v>2810</v>
      </c>
      <c r="E1871" s="53">
        <v>1531</v>
      </c>
      <c r="F1871" s="53">
        <v>1073</v>
      </c>
      <c r="G1871" s="53">
        <v>117</v>
      </c>
      <c r="H1871" s="53">
        <v>36</v>
      </c>
      <c r="I1871" s="53">
        <v>14</v>
      </c>
      <c r="J1871" s="53">
        <v>3</v>
      </c>
      <c r="K1871" s="53">
        <v>36</v>
      </c>
    </row>
    <row r="1872" spans="2:11" x14ac:dyDescent="0.25">
      <c r="B1872" s="51">
        <v>1997</v>
      </c>
      <c r="C1872" s="117" t="s">
        <v>71</v>
      </c>
      <c r="D1872" s="55">
        <v>2995</v>
      </c>
      <c r="E1872" s="53">
        <v>1483</v>
      </c>
      <c r="F1872" s="53">
        <v>1282</v>
      </c>
      <c r="G1872" s="53">
        <v>146</v>
      </c>
      <c r="H1872" s="53">
        <v>47</v>
      </c>
      <c r="I1872" s="53">
        <v>15</v>
      </c>
      <c r="J1872" s="53">
        <v>1</v>
      </c>
      <c r="K1872" s="53">
        <v>21</v>
      </c>
    </row>
    <row r="1873" spans="2:11" x14ac:dyDescent="0.25">
      <c r="B1873" s="51">
        <v>1997</v>
      </c>
      <c r="C1873" s="117" t="s">
        <v>89</v>
      </c>
      <c r="D1873" s="55">
        <v>3774</v>
      </c>
      <c r="E1873" s="53">
        <v>1706</v>
      </c>
      <c r="F1873" s="53">
        <v>1721</v>
      </c>
      <c r="G1873" s="53">
        <v>129</v>
      </c>
      <c r="H1873" s="53">
        <v>159</v>
      </c>
      <c r="I1873" s="53">
        <v>20</v>
      </c>
      <c r="J1873" s="53">
        <v>1</v>
      </c>
      <c r="K1873" s="53">
        <v>38</v>
      </c>
    </row>
    <row r="1874" spans="2:11" x14ac:dyDescent="0.25">
      <c r="B1874" s="51">
        <v>1997</v>
      </c>
      <c r="C1874" s="117" t="s">
        <v>90</v>
      </c>
      <c r="D1874" s="55">
        <v>4502</v>
      </c>
      <c r="E1874" s="53">
        <v>1956</v>
      </c>
      <c r="F1874" s="53">
        <v>2126</v>
      </c>
      <c r="G1874" s="53">
        <v>131</v>
      </c>
      <c r="H1874" s="53">
        <v>225</v>
      </c>
      <c r="I1874" s="53">
        <v>25</v>
      </c>
      <c r="J1874" s="53">
        <v>0</v>
      </c>
      <c r="K1874" s="53">
        <v>39</v>
      </c>
    </row>
    <row r="1875" spans="2:11" x14ac:dyDescent="0.25">
      <c r="B1875" s="51">
        <v>1997</v>
      </c>
      <c r="C1875" s="117" t="s">
        <v>91</v>
      </c>
      <c r="D1875" s="55">
        <v>4895</v>
      </c>
      <c r="E1875" s="53">
        <v>2019</v>
      </c>
      <c r="F1875" s="53">
        <v>2273</v>
      </c>
      <c r="G1875" s="53">
        <v>151</v>
      </c>
      <c r="H1875" s="53">
        <v>376</v>
      </c>
      <c r="I1875" s="53">
        <v>16</v>
      </c>
      <c r="J1875" s="53">
        <v>2</v>
      </c>
      <c r="K1875" s="53">
        <v>58</v>
      </c>
    </row>
    <row r="1876" spans="2:11" x14ac:dyDescent="0.25">
      <c r="B1876" s="51">
        <v>1997</v>
      </c>
      <c r="C1876" s="117" t="s">
        <v>41</v>
      </c>
      <c r="D1876" s="55">
        <v>4632</v>
      </c>
      <c r="E1876" s="53">
        <v>1806</v>
      </c>
      <c r="F1876" s="53">
        <v>2107</v>
      </c>
      <c r="G1876" s="53">
        <v>130</v>
      </c>
      <c r="H1876" s="53">
        <v>527</v>
      </c>
      <c r="I1876" s="53">
        <v>21</v>
      </c>
      <c r="J1876" s="53">
        <v>0</v>
      </c>
      <c r="K1876" s="53">
        <v>41</v>
      </c>
    </row>
    <row r="1877" spans="2:11" x14ac:dyDescent="0.25">
      <c r="B1877" s="51">
        <v>1997</v>
      </c>
      <c r="C1877" s="117" t="s">
        <v>92</v>
      </c>
      <c r="D1877" s="55">
        <v>3636</v>
      </c>
      <c r="E1877" s="53">
        <v>1392</v>
      </c>
      <c r="F1877" s="53">
        <v>1516</v>
      </c>
      <c r="G1877" s="53">
        <v>78</v>
      </c>
      <c r="H1877" s="53">
        <v>595</v>
      </c>
      <c r="I1877" s="53">
        <v>17</v>
      </c>
      <c r="J1877" s="53">
        <v>0</v>
      </c>
      <c r="K1877" s="53">
        <v>38</v>
      </c>
    </row>
    <row r="1878" spans="2:11" x14ac:dyDescent="0.25">
      <c r="B1878" s="51">
        <v>1997</v>
      </c>
      <c r="C1878" s="117" t="s">
        <v>93</v>
      </c>
      <c r="D1878" s="55">
        <v>2578</v>
      </c>
      <c r="E1878" s="53">
        <v>999</v>
      </c>
      <c r="F1878" s="53">
        <v>982</v>
      </c>
      <c r="G1878" s="53">
        <v>39</v>
      </c>
      <c r="H1878" s="53">
        <v>526</v>
      </c>
      <c r="I1878" s="53">
        <v>11</v>
      </c>
      <c r="J1878" s="53">
        <v>1</v>
      </c>
      <c r="K1878" s="53">
        <v>20</v>
      </c>
    </row>
    <row r="1879" spans="2:11" x14ac:dyDescent="0.25">
      <c r="B1879" s="51">
        <v>1997</v>
      </c>
      <c r="C1879" s="117" t="s">
        <v>94</v>
      </c>
      <c r="D1879" s="55">
        <v>1100</v>
      </c>
      <c r="E1879" s="53">
        <v>438</v>
      </c>
      <c r="F1879" s="53">
        <v>341</v>
      </c>
      <c r="G1879" s="53">
        <v>18</v>
      </c>
      <c r="H1879" s="53">
        <v>283</v>
      </c>
      <c r="I1879" s="53">
        <v>3</v>
      </c>
      <c r="J1879" s="53">
        <v>0</v>
      </c>
      <c r="K1879" s="53">
        <v>17</v>
      </c>
    </row>
    <row r="1880" spans="2:11" x14ac:dyDescent="0.25">
      <c r="B1880" s="51">
        <v>1997</v>
      </c>
      <c r="C1880" s="117" t="s">
        <v>95</v>
      </c>
      <c r="D1880" s="55">
        <v>408</v>
      </c>
      <c r="E1880" s="53">
        <v>171</v>
      </c>
      <c r="F1880" s="53">
        <v>116</v>
      </c>
      <c r="G1880" s="53">
        <v>3</v>
      </c>
      <c r="H1880" s="53">
        <v>104</v>
      </c>
      <c r="I1880" s="53">
        <v>4</v>
      </c>
      <c r="J1880" s="53">
        <v>1</v>
      </c>
      <c r="K1880" s="53">
        <v>9</v>
      </c>
    </row>
    <row r="1881" spans="2:11" x14ac:dyDescent="0.25">
      <c r="B1881" s="51">
        <v>1997</v>
      </c>
      <c r="C1881" s="118" t="s">
        <v>96</v>
      </c>
      <c r="D1881" s="55">
        <v>78</v>
      </c>
      <c r="E1881" s="55">
        <v>37</v>
      </c>
      <c r="F1881" s="55">
        <v>18</v>
      </c>
      <c r="G1881" s="55">
        <v>0</v>
      </c>
      <c r="H1881" s="55">
        <v>20</v>
      </c>
      <c r="I1881" s="55">
        <v>1</v>
      </c>
      <c r="J1881" s="53">
        <v>0</v>
      </c>
      <c r="K1881" s="53">
        <v>2</v>
      </c>
    </row>
    <row r="1882" spans="2:11" x14ac:dyDescent="0.25">
      <c r="B1882" s="50">
        <v>1997</v>
      </c>
      <c r="C1882" s="121" t="s">
        <v>62</v>
      </c>
      <c r="D1882" s="54">
        <v>185</v>
      </c>
      <c r="E1882" s="54">
        <v>131</v>
      </c>
      <c r="F1882" s="54">
        <v>39</v>
      </c>
      <c r="G1882" s="54">
        <v>3</v>
      </c>
      <c r="H1882" s="54">
        <v>4</v>
      </c>
      <c r="I1882" s="54">
        <v>1</v>
      </c>
      <c r="J1882" s="54">
        <v>0</v>
      </c>
      <c r="K1882" s="54">
        <v>7</v>
      </c>
    </row>
    <row r="1883" spans="2:11" x14ac:dyDescent="0.25">
      <c r="B1883" s="78">
        <v>1998</v>
      </c>
      <c r="C1883" s="120" t="s">
        <v>3</v>
      </c>
      <c r="D1883" s="78">
        <v>50563</v>
      </c>
      <c r="E1883" s="52">
        <v>28632</v>
      </c>
      <c r="F1883" s="52">
        <v>17054</v>
      </c>
      <c r="G1883" s="52">
        <v>1261</v>
      </c>
      <c r="H1883" s="52">
        <v>2928</v>
      </c>
      <c r="I1883" s="52">
        <v>258</v>
      </c>
      <c r="J1883" s="52">
        <v>25</v>
      </c>
      <c r="K1883" s="52">
        <v>405</v>
      </c>
    </row>
    <row r="1884" spans="2:11" x14ac:dyDescent="0.25">
      <c r="B1884" s="51">
        <v>1998</v>
      </c>
      <c r="C1884" s="117" t="s">
        <v>87</v>
      </c>
      <c r="D1884" s="55">
        <v>410</v>
      </c>
      <c r="E1884" s="53">
        <v>405</v>
      </c>
      <c r="F1884" s="53">
        <v>0</v>
      </c>
      <c r="G1884" s="53">
        <v>1</v>
      </c>
      <c r="H1884" s="53">
        <v>2</v>
      </c>
      <c r="I1884" s="53">
        <v>0</v>
      </c>
      <c r="J1884" s="53">
        <v>0</v>
      </c>
      <c r="K1884" s="53">
        <v>2</v>
      </c>
    </row>
    <row r="1885" spans="2:11" x14ac:dyDescent="0.25">
      <c r="B1885" s="51">
        <v>1998</v>
      </c>
      <c r="C1885" s="117" t="s">
        <v>54</v>
      </c>
      <c r="D1885" s="55">
        <v>1865</v>
      </c>
      <c r="E1885" s="53">
        <v>1823</v>
      </c>
      <c r="F1885" s="53">
        <v>14</v>
      </c>
      <c r="G1885" s="53">
        <v>1</v>
      </c>
      <c r="H1885" s="53">
        <v>7</v>
      </c>
      <c r="I1885" s="53">
        <v>1</v>
      </c>
      <c r="J1885" s="53">
        <v>0</v>
      </c>
      <c r="K1885" s="53">
        <v>19</v>
      </c>
    </row>
    <row r="1886" spans="2:11" x14ac:dyDescent="0.25">
      <c r="B1886" s="51">
        <v>1998</v>
      </c>
      <c r="C1886" s="117" t="s">
        <v>88</v>
      </c>
      <c r="D1886" s="55">
        <v>2687</v>
      </c>
      <c r="E1886" s="53">
        <v>2478</v>
      </c>
      <c r="F1886" s="53">
        <v>141</v>
      </c>
      <c r="G1886" s="53">
        <v>7</v>
      </c>
      <c r="H1886" s="53">
        <v>15</v>
      </c>
      <c r="I1886" s="53">
        <v>15</v>
      </c>
      <c r="J1886" s="53">
        <v>3</v>
      </c>
      <c r="K1886" s="53">
        <v>28</v>
      </c>
    </row>
    <row r="1887" spans="2:11" x14ac:dyDescent="0.25">
      <c r="B1887" s="51">
        <v>1998</v>
      </c>
      <c r="C1887" s="117" t="s">
        <v>69</v>
      </c>
      <c r="D1887" s="55">
        <v>2393</v>
      </c>
      <c r="E1887" s="53">
        <v>2010</v>
      </c>
      <c r="F1887" s="53">
        <v>325</v>
      </c>
      <c r="G1887" s="53">
        <v>13</v>
      </c>
      <c r="H1887" s="53">
        <v>10</v>
      </c>
      <c r="I1887" s="53">
        <v>21</v>
      </c>
      <c r="J1887" s="53">
        <v>0</v>
      </c>
      <c r="K1887" s="53">
        <v>14</v>
      </c>
    </row>
    <row r="1888" spans="2:11" x14ac:dyDescent="0.25">
      <c r="B1888" s="51">
        <v>1998</v>
      </c>
      <c r="C1888" s="117" t="s">
        <v>57</v>
      </c>
      <c r="D1888" s="55">
        <v>2236</v>
      </c>
      <c r="E1888" s="53">
        <v>1717</v>
      </c>
      <c r="F1888" s="53">
        <v>457</v>
      </c>
      <c r="G1888" s="53">
        <v>21</v>
      </c>
      <c r="H1888" s="53">
        <v>10</v>
      </c>
      <c r="I1888" s="53">
        <v>19</v>
      </c>
      <c r="J1888" s="53">
        <v>3</v>
      </c>
      <c r="K1888" s="53">
        <v>9</v>
      </c>
    </row>
    <row r="1889" spans="2:11" x14ac:dyDescent="0.25">
      <c r="B1889" s="51">
        <v>1998</v>
      </c>
      <c r="C1889" s="117" t="s">
        <v>58</v>
      </c>
      <c r="D1889" s="55">
        <v>2283</v>
      </c>
      <c r="E1889" s="53">
        <v>1635</v>
      </c>
      <c r="F1889" s="53">
        <v>550</v>
      </c>
      <c r="G1889" s="53">
        <v>58</v>
      </c>
      <c r="H1889" s="53">
        <v>13</v>
      </c>
      <c r="I1889" s="53">
        <v>18</v>
      </c>
      <c r="J1889" s="53">
        <v>0</v>
      </c>
      <c r="K1889" s="53">
        <v>9</v>
      </c>
    </row>
    <row r="1890" spans="2:11" x14ac:dyDescent="0.25">
      <c r="B1890" s="51">
        <v>1998</v>
      </c>
      <c r="C1890" s="117" t="s">
        <v>59</v>
      </c>
      <c r="D1890" s="55">
        <v>2486</v>
      </c>
      <c r="E1890" s="53">
        <v>1570</v>
      </c>
      <c r="F1890" s="53">
        <v>753</v>
      </c>
      <c r="G1890" s="53">
        <v>99</v>
      </c>
      <c r="H1890" s="53">
        <v>10</v>
      </c>
      <c r="I1890" s="53">
        <v>24</v>
      </c>
      <c r="J1890" s="53">
        <v>2</v>
      </c>
      <c r="K1890" s="53">
        <v>28</v>
      </c>
    </row>
    <row r="1891" spans="2:11" x14ac:dyDescent="0.25">
      <c r="B1891" s="51">
        <v>1998</v>
      </c>
      <c r="C1891" s="117" t="s">
        <v>60</v>
      </c>
      <c r="D1891" s="55">
        <v>2753</v>
      </c>
      <c r="E1891" s="53">
        <v>1623</v>
      </c>
      <c r="F1891" s="53">
        <v>962</v>
      </c>
      <c r="G1891" s="53">
        <v>106</v>
      </c>
      <c r="H1891" s="53">
        <v>30</v>
      </c>
      <c r="I1891" s="53">
        <v>11</v>
      </c>
      <c r="J1891" s="53">
        <v>1</v>
      </c>
      <c r="K1891" s="53">
        <v>20</v>
      </c>
    </row>
    <row r="1892" spans="2:11" x14ac:dyDescent="0.25">
      <c r="B1892" s="51">
        <v>1998</v>
      </c>
      <c r="C1892" s="117" t="s">
        <v>70</v>
      </c>
      <c r="D1892" s="55">
        <v>2902</v>
      </c>
      <c r="E1892" s="53">
        <v>1570</v>
      </c>
      <c r="F1892" s="53">
        <v>1110</v>
      </c>
      <c r="G1892" s="53">
        <v>128</v>
      </c>
      <c r="H1892" s="53">
        <v>46</v>
      </c>
      <c r="I1892" s="53">
        <v>15</v>
      </c>
      <c r="J1892" s="53">
        <v>3</v>
      </c>
      <c r="K1892" s="53">
        <v>30</v>
      </c>
    </row>
    <row r="1893" spans="2:11" x14ac:dyDescent="0.25">
      <c r="B1893" s="51">
        <v>1998</v>
      </c>
      <c r="C1893" s="117" t="s">
        <v>71</v>
      </c>
      <c r="D1893" s="55">
        <v>3332</v>
      </c>
      <c r="E1893" s="53">
        <v>1767</v>
      </c>
      <c r="F1893" s="53">
        <v>1338</v>
      </c>
      <c r="G1893" s="53">
        <v>131</v>
      </c>
      <c r="H1893" s="53">
        <v>58</v>
      </c>
      <c r="I1893" s="53">
        <v>13</v>
      </c>
      <c r="J1893" s="53">
        <v>2</v>
      </c>
      <c r="K1893" s="53">
        <v>23</v>
      </c>
    </row>
    <row r="1894" spans="2:11" x14ac:dyDescent="0.25">
      <c r="B1894" s="51">
        <v>1998</v>
      </c>
      <c r="C1894" s="117" t="s">
        <v>89</v>
      </c>
      <c r="D1894" s="55">
        <v>4034</v>
      </c>
      <c r="E1894" s="53">
        <v>2015</v>
      </c>
      <c r="F1894" s="53">
        <v>1685</v>
      </c>
      <c r="G1894" s="53">
        <v>164</v>
      </c>
      <c r="H1894" s="53">
        <v>127</v>
      </c>
      <c r="I1894" s="53">
        <v>17</v>
      </c>
      <c r="J1894" s="53">
        <v>3</v>
      </c>
      <c r="K1894" s="53">
        <v>23</v>
      </c>
    </row>
    <row r="1895" spans="2:11" x14ac:dyDescent="0.25">
      <c r="B1895" s="51">
        <v>1998</v>
      </c>
      <c r="C1895" s="117" t="s">
        <v>90</v>
      </c>
      <c r="D1895" s="55">
        <v>4845</v>
      </c>
      <c r="E1895" s="53">
        <v>2209</v>
      </c>
      <c r="F1895" s="53">
        <v>2190</v>
      </c>
      <c r="G1895" s="53">
        <v>155</v>
      </c>
      <c r="H1895" s="53">
        <v>243</v>
      </c>
      <c r="I1895" s="53">
        <v>18</v>
      </c>
      <c r="J1895" s="53">
        <v>0</v>
      </c>
      <c r="K1895" s="53">
        <v>30</v>
      </c>
    </row>
    <row r="1896" spans="2:11" x14ac:dyDescent="0.25">
      <c r="B1896" s="51">
        <v>1998</v>
      </c>
      <c r="C1896" s="117" t="s">
        <v>91</v>
      </c>
      <c r="D1896" s="55">
        <v>5127</v>
      </c>
      <c r="E1896" s="53">
        <v>2199</v>
      </c>
      <c r="F1896" s="53">
        <v>2342</v>
      </c>
      <c r="G1896" s="53">
        <v>155</v>
      </c>
      <c r="H1896" s="53">
        <v>355</v>
      </c>
      <c r="I1896" s="53">
        <v>23</v>
      </c>
      <c r="J1896" s="53">
        <v>3</v>
      </c>
      <c r="K1896" s="53">
        <v>50</v>
      </c>
    </row>
    <row r="1897" spans="2:11" x14ac:dyDescent="0.25">
      <c r="B1897" s="51">
        <v>1998</v>
      </c>
      <c r="C1897" s="117" t="s">
        <v>41</v>
      </c>
      <c r="D1897" s="55">
        <v>4662</v>
      </c>
      <c r="E1897" s="53">
        <v>1983</v>
      </c>
      <c r="F1897" s="53">
        <v>2055</v>
      </c>
      <c r="G1897" s="53">
        <v>106</v>
      </c>
      <c r="H1897" s="53">
        <v>465</v>
      </c>
      <c r="I1897" s="53">
        <v>23</v>
      </c>
      <c r="J1897" s="53">
        <v>4</v>
      </c>
      <c r="K1897" s="53">
        <v>26</v>
      </c>
    </row>
    <row r="1898" spans="2:11" x14ac:dyDescent="0.25">
      <c r="B1898" s="51">
        <v>1998</v>
      </c>
      <c r="C1898" s="117" t="s">
        <v>92</v>
      </c>
      <c r="D1898" s="55">
        <v>3872</v>
      </c>
      <c r="E1898" s="53">
        <v>1647</v>
      </c>
      <c r="F1898" s="53">
        <v>1583</v>
      </c>
      <c r="G1898" s="53">
        <v>59</v>
      </c>
      <c r="H1898" s="53">
        <v>546</v>
      </c>
      <c r="I1898" s="53">
        <v>14</v>
      </c>
      <c r="J1898" s="53">
        <v>1</v>
      </c>
      <c r="K1898" s="53">
        <v>22</v>
      </c>
    </row>
    <row r="1899" spans="2:11" x14ac:dyDescent="0.25">
      <c r="B1899" s="51">
        <v>1998</v>
      </c>
      <c r="C1899" s="117" t="s">
        <v>93</v>
      </c>
      <c r="D1899" s="55">
        <v>2751</v>
      </c>
      <c r="E1899" s="53">
        <v>1099</v>
      </c>
      <c r="F1899" s="53">
        <v>1055</v>
      </c>
      <c r="G1899" s="53">
        <v>31</v>
      </c>
      <c r="H1899" s="53">
        <v>528</v>
      </c>
      <c r="I1899" s="53">
        <v>14</v>
      </c>
      <c r="J1899" s="53">
        <v>0</v>
      </c>
      <c r="K1899" s="53">
        <v>24</v>
      </c>
    </row>
    <row r="1900" spans="2:11" x14ac:dyDescent="0.25">
      <c r="B1900" s="51">
        <v>1998</v>
      </c>
      <c r="C1900" s="117" t="s">
        <v>94</v>
      </c>
      <c r="D1900" s="55">
        <v>1207</v>
      </c>
      <c r="E1900" s="53">
        <v>506</v>
      </c>
      <c r="F1900" s="53">
        <v>352</v>
      </c>
      <c r="G1900" s="53">
        <v>16</v>
      </c>
      <c r="H1900" s="53">
        <v>321</v>
      </c>
      <c r="I1900" s="53">
        <v>4</v>
      </c>
      <c r="J1900" s="53">
        <v>0</v>
      </c>
      <c r="K1900" s="53">
        <v>8</v>
      </c>
    </row>
    <row r="1901" spans="2:11" x14ac:dyDescent="0.25">
      <c r="B1901" s="51">
        <v>1998</v>
      </c>
      <c r="C1901" s="117" t="s">
        <v>95</v>
      </c>
      <c r="D1901" s="55">
        <v>450</v>
      </c>
      <c r="E1901" s="53">
        <v>210</v>
      </c>
      <c r="F1901" s="53">
        <v>107</v>
      </c>
      <c r="G1901" s="53">
        <v>4</v>
      </c>
      <c r="H1901" s="53">
        <v>121</v>
      </c>
      <c r="I1901" s="53">
        <v>4</v>
      </c>
      <c r="J1901" s="53">
        <v>0</v>
      </c>
      <c r="K1901" s="53">
        <v>4</v>
      </c>
    </row>
    <row r="1902" spans="2:11" x14ac:dyDescent="0.25">
      <c r="B1902" s="51">
        <v>1998</v>
      </c>
      <c r="C1902" s="118" t="s">
        <v>96</v>
      </c>
      <c r="D1902" s="55">
        <v>56</v>
      </c>
      <c r="E1902" s="55">
        <v>22</v>
      </c>
      <c r="F1902" s="55">
        <v>17</v>
      </c>
      <c r="G1902" s="55">
        <v>2</v>
      </c>
      <c r="H1902" s="55">
        <v>14</v>
      </c>
      <c r="I1902" s="55">
        <v>1</v>
      </c>
      <c r="J1902" s="53">
        <v>0</v>
      </c>
      <c r="K1902" s="53">
        <v>0</v>
      </c>
    </row>
    <row r="1903" spans="2:11" x14ac:dyDescent="0.25">
      <c r="B1903" s="50">
        <v>1998</v>
      </c>
      <c r="C1903" s="121" t="s">
        <v>62</v>
      </c>
      <c r="D1903" s="54">
        <v>212</v>
      </c>
      <c r="E1903" s="54">
        <v>144</v>
      </c>
      <c r="F1903" s="54">
        <v>18</v>
      </c>
      <c r="G1903" s="54">
        <v>4</v>
      </c>
      <c r="H1903" s="54">
        <v>7</v>
      </c>
      <c r="I1903" s="54">
        <v>3</v>
      </c>
      <c r="J1903" s="54">
        <v>0</v>
      </c>
      <c r="K1903" s="54">
        <v>36</v>
      </c>
    </row>
    <row r="1904" spans="2:11" x14ac:dyDescent="0.25">
      <c r="B1904" s="78">
        <v>1999</v>
      </c>
      <c r="C1904" s="120" t="s">
        <v>3</v>
      </c>
      <c r="D1904" s="78">
        <v>53563</v>
      </c>
      <c r="E1904" s="52">
        <v>34360</v>
      </c>
      <c r="F1904" s="52">
        <v>15281</v>
      </c>
      <c r="G1904" s="52">
        <v>1097</v>
      </c>
      <c r="H1904" s="52">
        <v>2579</v>
      </c>
      <c r="I1904" s="52">
        <v>234</v>
      </c>
      <c r="J1904" s="52">
        <v>12</v>
      </c>
      <c r="K1904" s="52">
        <v>0</v>
      </c>
    </row>
    <row r="1905" spans="2:11" x14ac:dyDescent="0.25">
      <c r="B1905" s="51">
        <v>1999</v>
      </c>
      <c r="C1905" s="117" t="s">
        <v>87</v>
      </c>
      <c r="D1905" s="55">
        <v>398</v>
      </c>
      <c r="E1905" s="53">
        <v>388</v>
      </c>
      <c r="F1905" s="53">
        <v>8</v>
      </c>
      <c r="G1905" s="53">
        <v>0</v>
      </c>
      <c r="H1905" s="53">
        <v>2</v>
      </c>
      <c r="I1905" s="53">
        <v>0</v>
      </c>
      <c r="J1905" s="53">
        <v>0</v>
      </c>
      <c r="K1905" s="53">
        <v>0</v>
      </c>
    </row>
    <row r="1906" spans="2:11" x14ac:dyDescent="0.25">
      <c r="B1906" s="51">
        <v>1999</v>
      </c>
      <c r="C1906" s="117" t="s">
        <v>54</v>
      </c>
      <c r="D1906" s="55">
        <v>2110</v>
      </c>
      <c r="E1906" s="53">
        <v>2065</v>
      </c>
      <c r="F1906" s="53">
        <v>31</v>
      </c>
      <c r="G1906" s="53">
        <v>6</v>
      </c>
      <c r="H1906" s="53">
        <v>4</v>
      </c>
      <c r="I1906" s="53">
        <v>4</v>
      </c>
      <c r="J1906" s="53">
        <v>0</v>
      </c>
      <c r="K1906" s="53">
        <v>0</v>
      </c>
    </row>
    <row r="1907" spans="2:11" x14ac:dyDescent="0.25">
      <c r="B1907" s="51">
        <v>1999</v>
      </c>
      <c r="C1907" s="117" t="s">
        <v>88</v>
      </c>
      <c r="D1907" s="55">
        <v>3125</v>
      </c>
      <c r="E1907" s="53">
        <v>2957</v>
      </c>
      <c r="F1907" s="53">
        <v>140</v>
      </c>
      <c r="G1907" s="53">
        <v>4</v>
      </c>
      <c r="H1907" s="53">
        <v>13</v>
      </c>
      <c r="I1907" s="53">
        <v>11</v>
      </c>
      <c r="J1907" s="53">
        <v>0</v>
      </c>
      <c r="K1907" s="53">
        <v>0</v>
      </c>
    </row>
    <row r="1908" spans="2:11" x14ac:dyDescent="0.25">
      <c r="B1908" s="51">
        <v>1999</v>
      </c>
      <c r="C1908" s="117" t="s">
        <v>69</v>
      </c>
      <c r="D1908" s="55">
        <v>2800</v>
      </c>
      <c r="E1908" s="53">
        <v>2453</v>
      </c>
      <c r="F1908" s="53">
        <v>309</v>
      </c>
      <c r="G1908" s="53">
        <v>18</v>
      </c>
      <c r="H1908" s="53">
        <v>11</v>
      </c>
      <c r="I1908" s="53">
        <v>8</v>
      </c>
      <c r="J1908" s="53">
        <v>1</v>
      </c>
      <c r="K1908" s="53">
        <v>0</v>
      </c>
    </row>
    <row r="1909" spans="2:11" x14ac:dyDescent="0.25">
      <c r="B1909" s="51">
        <v>1999</v>
      </c>
      <c r="C1909" s="117" t="s">
        <v>57</v>
      </c>
      <c r="D1909" s="55">
        <v>2520</v>
      </c>
      <c r="E1909" s="53">
        <v>2053</v>
      </c>
      <c r="F1909" s="53">
        <v>408</v>
      </c>
      <c r="G1909" s="53">
        <v>26</v>
      </c>
      <c r="H1909" s="53">
        <v>19</v>
      </c>
      <c r="I1909" s="53">
        <v>13</v>
      </c>
      <c r="J1909" s="53">
        <v>1</v>
      </c>
      <c r="K1909" s="53">
        <v>0</v>
      </c>
    </row>
    <row r="1910" spans="2:11" x14ac:dyDescent="0.25">
      <c r="B1910" s="51">
        <v>1999</v>
      </c>
      <c r="C1910" s="117" t="s">
        <v>58</v>
      </c>
      <c r="D1910" s="55">
        <v>2402</v>
      </c>
      <c r="E1910" s="53">
        <v>1828</v>
      </c>
      <c r="F1910" s="53">
        <v>503</v>
      </c>
      <c r="G1910" s="53">
        <v>35</v>
      </c>
      <c r="H1910" s="53">
        <v>16</v>
      </c>
      <c r="I1910" s="53">
        <v>19</v>
      </c>
      <c r="J1910" s="53">
        <v>1</v>
      </c>
      <c r="K1910" s="53">
        <v>0</v>
      </c>
    </row>
    <row r="1911" spans="2:11" x14ac:dyDescent="0.25">
      <c r="B1911" s="51">
        <v>1999</v>
      </c>
      <c r="C1911" s="117" t="s">
        <v>59</v>
      </c>
      <c r="D1911" s="55">
        <v>2622</v>
      </c>
      <c r="E1911" s="53">
        <v>1861</v>
      </c>
      <c r="F1911" s="53">
        <v>666</v>
      </c>
      <c r="G1911" s="53">
        <v>67</v>
      </c>
      <c r="H1911" s="53">
        <v>18</v>
      </c>
      <c r="I1911" s="53">
        <v>8</v>
      </c>
      <c r="J1911" s="53">
        <v>2</v>
      </c>
      <c r="K1911" s="53">
        <v>0</v>
      </c>
    </row>
    <row r="1912" spans="2:11" x14ac:dyDescent="0.25">
      <c r="B1912" s="51">
        <v>1999</v>
      </c>
      <c r="C1912" s="117" t="s">
        <v>60</v>
      </c>
      <c r="D1912" s="55">
        <v>2856</v>
      </c>
      <c r="E1912" s="53">
        <v>1857</v>
      </c>
      <c r="F1912" s="53">
        <v>865</v>
      </c>
      <c r="G1912" s="53">
        <v>106</v>
      </c>
      <c r="H1912" s="53">
        <v>18</v>
      </c>
      <c r="I1912" s="53">
        <v>10</v>
      </c>
      <c r="J1912" s="53">
        <v>0</v>
      </c>
      <c r="K1912" s="53">
        <v>0</v>
      </c>
    </row>
    <row r="1913" spans="2:11" x14ac:dyDescent="0.25">
      <c r="B1913" s="51">
        <v>1999</v>
      </c>
      <c r="C1913" s="117" t="s">
        <v>70</v>
      </c>
      <c r="D1913" s="55">
        <v>3031</v>
      </c>
      <c r="E1913" s="53">
        <v>1865</v>
      </c>
      <c r="F1913" s="53">
        <v>1012</v>
      </c>
      <c r="G1913" s="53">
        <v>102</v>
      </c>
      <c r="H1913" s="53">
        <v>39</v>
      </c>
      <c r="I1913" s="53">
        <v>12</v>
      </c>
      <c r="J1913" s="53">
        <v>1</v>
      </c>
      <c r="K1913" s="53">
        <v>0</v>
      </c>
    </row>
    <row r="1914" spans="2:11" x14ac:dyDescent="0.25">
      <c r="B1914" s="51">
        <v>1999</v>
      </c>
      <c r="C1914" s="117" t="s">
        <v>71</v>
      </c>
      <c r="D1914" s="55">
        <v>3387</v>
      </c>
      <c r="E1914" s="53">
        <v>2047</v>
      </c>
      <c r="F1914" s="53">
        <v>1141</v>
      </c>
      <c r="G1914" s="53">
        <v>133</v>
      </c>
      <c r="H1914" s="53">
        <v>53</v>
      </c>
      <c r="I1914" s="53">
        <v>12</v>
      </c>
      <c r="J1914" s="53">
        <v>1</v>
      </c>
      <c r="K1914" s="53">
        <v>0</v>
      </c>
    </row>
    <row r="1915" spans="2:11" x14ac:dyDescent="0.25">
      <c r="B1915" s="51">
        <v>1999</v>
      </c>
      <c r="C1915" s="117" t="s">
        <v>89</v>
      </c>
      <c r="D1915" s="55">
        <v>4211</v>
      </c>
      <c r="E1915" s="53">
        <v>2404</v>
      </c>
      <c r="F1915" s="53">
        <v>1519</v>
      </c>
      <c r="G1915" s="53">
        <v>139</v>
      </c>
      <c r="H1915" s="53">
        <v>121</v>
      </c>
      <c r="I1915" s="53">
        <v>28</v>
      </c>
      <c r="J1915" s="53">
        <v>0</v>
      </c>
      <c r="K1915" s="53">
        <v>0</v>
      </c>
    </row>
    <row r="1916" spans="2:11" x14ac:dyDescent="0.25">
      <c r="B1916" s="51">
        <v>1999</v>
      </c>
      <c r="C1916" s="117" t="s">
        <v>90</v>
      </c>
      <c r="D1916" s="55">
        <v>4960</v>
      </c>
      <c r="E1916" s="53">
        <v>2737</v>
      </c>
      <c r="F1916" s="53">
        <v>1857</v>
      </c>
      <c r="G1916" s="53">
        <v>137</v>
      </c>
      <c r="H1916" s="53">
        <v>208</v>
      </c>
      <c r="I1916" s="53">
        <v>19</v>
      </c>
      <c r="J1916" s="53">
        <v>2</v>
      </c>
      <c r="K1916" s="53">
        <v>0</v>
      </c>
    </row>
    <row r="1917" spans="2:11" x14ac:dyDescent="0.25">
      <c r="B1917" s="51">
        <v>1999</v>
      </c>
      <c r="C1917" s="117" t="s">
        <v>91</v>
      </c>
      <c r="D1917" s="55">
        <v>5091</v>
      </c>
      <c r="E1917" s="53">
        <v>2630</v>
      </c>
      <c r="F1917" s="53">
        <v>2017</v>
      </c>
      <c r="G1917" s="53">
        <v>115</v>
      </c>
      <c r="H1917" s="53">
        <v>301</v>
      </c>
      <c r="I1917" s="53">
        <v>28</v>
      </c>
      <c r="J1917" s="53">
        <v>0</v>
      </c>
      <c r="K1917" s="53">
        <v>0</v>
      </c>
    </row>
    <row r="1918" spans="2:11" x14ac:dyDescent="0.25">
      <c r="B1918" s="51">
        <v>1999</v>
      </c>
      <c r="C1918" s="117" t="s">
        <v>41</v>
      </c>
      <c r="D1918" s="55">
        <v>4979</v>
      </c>
      <c r="E1918" s="53">
        <v>2616</v>
      </c>
      <c r="F1918" s="53">
        <v>1850</v>
      </c>
      <c r="G1918" s="53">
        <v>93</v>
      </c>
      <c r="H1918" s="53">
        <v>406</v>
      </c>
      <c r="I1918" s="53">
        <v>13</v>
      </c>
      <c r="J1918" s="53">
        <v>1</v>
      </c>
      <c r="K1918" s="53">
        <v>0</v>
      </c>
    </row>
    <row r="1919" spans="2:11" x14ac:dyDescent="0.25">
      <c r="B1919" s="51">
        <v>1999</v>
      </c>
      <c r="C1919" s="117" t="s">
        <v>92</v>
      </c>
      <c r="D1919" s="55">
        <v>4130</v>
      </c>
      <c r="E1919" s="53">
        <v>2085</v>
      </c>
      <c r="F1919" s="53">
        <v>1464</v>
      </c>
      <c r="G1919" s="53">
        <v>62</v>
      </c>
      <c r="H1919" s="53">
        <v>495</v>
      </c>
      <c r="I1919" s="53">
        <v>24</v>
      </c>
      <c r="J1919" s="53">
        <v>0</v>
      </c>
      <c r="K1919" s="53">
        <v>0</v>
      </c>
    </row>
    <row r="1920" spans="2:11" x14ac:dyDescent="0.25">
      <c r="B1920" s="51">
        <v>1999</v>
      </c>
      <c r="C1920" s="117" t="s">
        <v>93</v>
      </c>
      <c r="D1920" s="55">
        <v>2952</v>
      </c>
      <c r="E1920" s="53">
        <v>1447</v>
      </c>
      <c r="F1920" s="53">
        <v>963</v>
      </c>
      <c r="G1920" s="53">
        <v>37</v>
      </c>
      <c r="H1920" s="53">
        <v>491</v>
      </c>
      <c r="I1920" s="53">
        <v>14</v>
      </c>
      <c r="J1920" s="53">
        <v>0</v>
      </c>
      <c r="K1920" s="53">
        <v>0</v>
      </c>
    </row>
    <row r="1921" spans="2:11" x14ac:dyDescent="0.25">
      <c r="B1921" s="51">
        <v>1999</v>
      </c>
      <c r="C1921" s="117" t="s">
        <v>94</v>
      </c>
      <c r="D1921" s="55">
        <v>1223</v>
      </c>
      <c r="E1921" s="53">
        <v>598</v>
      </c>
      <c r="F1921" s="53">
        <v>351</v>
      </c>
      <c r="G1921" s="53">
        <v>15</v>
      </c>
      <c r="H1921" s="53">
        <v>250</v>
      </c>
      <c r="I1921" s="53">
        <v>7</v>
      </c>
      <c r="J1921" s="53">
        <v>2</v>
      </c>
      <c r="K1921" s="53">
        <v>0</v>
      </c>
    </row>
    <row r="1922" spans="2:11" x14ac:dyDescent="0.25">
      <c r="B1922" s="51">
        <v>1999</v>
      </c>
      <c r="C1922" s="117" t="s">
        <v>95</v>
      </c>
      <c r="D1922" s="55">
        <v>421</v>
      </c>
      <c r="E1922" s="53">
        <v>202</v>
      </c>
      <c r="F1922" s="53">
        <v>120</v>
      </c>
      <c r="G1922" s="53">
        <v>2</v>
      </c>
      <c r="H1922" s="53">
        <v>96</v>
      </c>
      <c r="I1922" s="53">
        <v>1</v>
      </c>
      <c r="J1922" s="53">
        <v>0</v>
      </c>
      <c r="K1922" s="53">
        <v>0</v>
      </c>
    </row>
    <row r="1923" spans="2:11" x14ac:dyDescent="0.25">
      <c r="B1923" s="51">
        <v>1999</v>
      </c>
      <c r="C1923" s="118" t="s">
        <v>96</v>
      </c>
      <c r="D1923" s="55">
        <v>55</v>
      </c>
      <c r="E1923" s="55">
        <v>24</v>
      </c>
      <c r="F1923" s="55">
        <v>17</v>
      </c>
      <c r="G1923" s="55">
        <v>0</v>
      </c>
      <c r="H1923" s="55">
        <v>14</v>
      </c>
      <c r="I1923" s="55">
        <v>0</v>
      </c>
      <c r="J1923" s="53">
        <v>0</v>
      </c>
      <c r="K1923" s="53">
        <v>0</v>
      </c>
    </row>
    <row r="1924" spans="2:11" x14ac:dyDescent="0.25">
      <c r="B1924" s="50">
        <v>1999</v>
      </c>
      <c r="C1924" s="121" t="s">
        <v>62</v>
      </c>
      <c r="D1924" s="54">
        <v>290</v>
      </c>
      <c r="E1924" s="54">
        <v>243</v>
      </c>
      <c r="F1924" s="54">
        <v>40</v>
      </c>
      <c r="G1924" s="54">
        <v>0</v>
      </c>
      <c r="H1924" s="54">
        <v>4</v>
      </c>
      <c r="I1924" s="54">
        <v>3</v>
      </c>
      <c r="J1924" s="54">
        <v>0</v>
      </c>
      <c r="K1924" s="54">
        <v>0</v>
      </c>
    </row>
    <row r="1925" spans="2:11" x14ac:dyDescent="0.25">
      <c r="B1925" s="78">
        <v>2000</v>
      </c>
      <c r="C1925" s="120" t="s">
        <v>3</v>
      </c>
      <c r="D1925" s="78">
        <v>56171</v>
      </c>
      <c r="E1925" s="52">
        <v>37655</v>
      </c>
      <c r="F1925" s="52">
        <v>14821</v>
      </c>
      <c r="G1925" s="52">
        <v>1020</v>
      </c>
      <c r="H1925" s="52">
        <v>2437</v>
      </c>
      <c r="I1925" s="52">
        <v>214</v>
      </c>
      <c r="J1925" s="52">
        <v>23</v>
      </c>
      <c r="K1925" s="52">
        <v>1</v>
      </c>
    </row>
    <row r="1926" spans="2:11" x14ac:dyDescent="0.25">
      <c r="B1926" s="51">
        <v>2000</v>
      </c>
      <c r="C1926" s="117" t="s">
        <v>87</v>
      </c>
      <c r="D1926" s="55">
        <v>402</v>
      </c>
      <c r="E1926" s="53">
        <v>395</v>
      </c>
      <c r="F1926" s="53">
        <v>5</v>
      </c>
      <c r="G1926" s="53">
        <v>1</v>
      </c>
      <c r="H1926" s="53">
        <v>1</v>
      </c>
      <c r="I1926" s="53">
        <v>0</v>
      </c>
      <c r="J1926" s="53">
        <v>0</v>
      </c>
      <c r="K1926" s="53">
        <v>0</v>
      </c>
    </row>
    <row r="1927" spans="2:11" x14ac:dyDescent="0.25">
      <c r="B1927" s="51">
        <v>2000</v>
      </c>
      <c r="C1927" s="117" t="s">
        <v>54</v>
      </c>
      <c r="D1927" s="55">
        <v>2594</v>
      </c>
      <c r="E1927" s="53">
        <v>2565</v>
      </c>
      <c r="F1927" s="53">
        <v>20</v>
      </c>
      <c r="G1927" s="53">
        <v>3</v>
      </c>
      <c r="H1927" s="53">
        <v>4</v>
      </c>
      <c r="I1927" s="53">
        <v>2</v>
      </c>
      <c r="J1927" s="53">
        <v>0</v>
      </c>
      <c r="K1927" s="53">
        <v>0</v>
      </c>
    </row>
    <row r="1928" spans="2:11" x14ac:dyDescent="0.25">
      <c r="B1928" s="51">
        <v>2000</v>
      </c>
      <c r="C1928" s="117" t="s">
        <v>88</v>
      </c>
      <c r="D1928" s="55">
        <v>4026</v>
      </c>
      <c r="E1928" s="53">
        <v>3828</v>
      </c>
      <c r="F1928" s="53">
        <v>178</v>
      </c>
      <c r="G1928" s="53">
        <v>2</v>
      </c>
      <c r="H1928" s="53">
        <v>8</v>
      </c>
      <c r="I1928" s="53">
        <v>10</v>
      </c>
      <c r="J1928" s="53">
        <v>0</v>
      </c>
      <c r="K1928" s="53">
        <v>0</v>
      </c>
    </row>
    <row r="1929" spans="2:11" x14ac:dyDescent="0.25">
      <c r="B1929" s="51">
        <v>2000</v>
      </c>
      <c r="C1929" s="117" t="s">
        <v>69</v>
      </c>
      <c r="D1929" s="55">
        <v>3298</v>
      </c>
      <c r="E1929" s="53">
        <v>2905</v>
      </c>
      <c r="F1929" s="53">
        <v>346</v>
      </c>
      <c r="G1929" s="53">
        <v>10</v>
      </c>
      <c r="H1929" s="53">
        <v>13</v>
      </c>
      <c r="I1929" s="53">
        <v>23</v>
      </c>
      <c r="J1929" s="53">
        <v>1</v>
      </c>
      <c r="K1929" s="53">
        <v>0</v>
      </c>
    </row>
    <row r="1930" spans="2:11" x14ac:dyDescent="0.25">
      <c r="B1930" s="51">
        <v>2000</v>
      </c>
      <c r="C1930" s="117" t="s">
        <v>57</v>
      </c>
      <c r="D1930" s="55">
        <v>3141</v>
      </c>
      <c r="E1930" s="53">
        <v>2673</v>
      </c>
      <c r="F1930" s="53">
        <v>419</v>
      </c>
      <c r="G1930" s="53">
        <v>16</v>
      </c>
      <c r="H1930" s="53">
        <v>16</v>
      </c>
      <c r="I1930" s="53">
        <v>14</v>
      </c>
      <c r="J1930" s="53">
        <v>3</v>
      </c>
      <c r="K1930" s="53">
        <v>0</v>
      </c>
    </row>
    <row r="1931" spans="2:11" x14ac:dyDescent="0.25">
      <c r="B1931" s="51">
        <v>2000</v>
      </c>
      <c r="C1931" s="117" t="s">
        <v>58</v>
      </c>
      <c r="D1931" s="55">
        <v>2679</v>
      </c>
      <c r="E1931" s="53">
        <v>2115</v>
      </c>
      <c r="F1931" s="53">
        <v>517</v>
      </c>
      <c r="G1931" s="53">
        <v>30</v>
      </c>
      <c r="H1931" s="53">
        <v>8</v>
      </c>
      <c r="I1931" s="53">
        <v>9</v>
      </c>
      <c r="J1931" s="53">
        <v>0</v>
      </c>
      <c r="K1931" s="53">
        <v>0</v>
      </c>
    </row>
    <row r="1932" spans="2:11" x14ac:dyDescent="0.25">
      <c r="B1932" s="51">
        <v>2000</v>
      </c>
      <c r="C1932" s="117" t="s">
        <v>59</v>
      </c>
      <c r="D1932" s="55">
        <v>2739</v>
      </c>
      <c r="E1932" s="53">
        <v>2008</v>
      </c>
      <c r="F1932" s="53">
        <v>648</v>
      </c>
      <c r="G1932" s="53">
        <v>53</v>
      </c>
      <c r="H1932" s="53">
        <v>14</v>
      </c>
      <c r="I1932" s="53">
        <v>13</v>
      </c>
      <c r="J1932" s="53">
        <v>2</v>
      </c>
      <c r="K1932" s="53">
        <v>1</v>
      </c>
    </row>
    <row r="1933" spans="2:11" x14ac:dyDescent="0.25">
      <c r="B1933" s="51">
        <v>2000</v>
      </c>
      <c r="C1933" s="117" t="s">
        <v>60</v>
      </c>
      <c r="D1933" s="55">
        <v>2991</v>
      </c>
      <c r="E1933" s="53">
        <v>2044</v>
      </c>
      <c r="F1933" s="53">
        <v>847</v>
      </c>
      <c r="G1933" s="53">
        <v>73</v>
      </c>
      <c r="H1933" s="53">
        <v>18</v>
      </c>
      <c r="I1933" s="53">
        <v>8</v>
      </c>
      <c r="J1933" s="53">
        <v>1</v>
      </c>
      <c r="K1933" s="53">
        <v>0</v>
      </c>
    </row>
    <row r="1934" spans="2:11" x14ac:dyDescent="0.25">
      <c r="B1934" s="51">
        <v>2000</v>
      </c>
      <c r="C1934" s="117" t="s">
        <v>70</v>
      </c>
      <c r="D1934" s="55">
        <v>3160</v>
      </c>
      <c r="E1934" s="53">
        <v>2019</v>
      </c>
      <c r="F1934" s="53">
        <v>992</v>
      </c>
      <c r="G1934" s="53">
        <v>103</v>
      </c>
      <c r="H1934" s="53">
        <v>30</v>
      </c>
      <c r="I1934" s="53">
        <v>15</v>
      </c>
      <c r="J1934" s="53">
        <v>1</v>
      </c>
      <c r="K1934" s="53">
        <v>0</v>
      </c>
    </row>
    <row r="1935" spans="2:11" x14ac:dyDescent="0.25">
      <c r="B1935" s="51">
        <v>2000</v>
      </c>
      <c r="C1935" s="117" t="s">
        <v>71</v>
      </c>
      <c r="D1935" s="55">
        <v>3401</v>
      </c>
      <c r="E1935" s="53">
        <v>2077</v>
      </c>
      <c r="F1935" s="53">
        <v>1133</v>
      </c>
      <c r="G1935" s="53">
        <v>117</v>
      </c>
      <c r="H1935" s="53">
        <v>59</v>
      </c>
      <c r="I1935" s="53">
        <v>13</v>
      </c>
      <c r="J1935" s="53">
        <v>2</v>
      </c>
      <c r="K1935" s="53">
        <v>0</v>
      </c>
    </row>
    <row r="1936" spans="2:11" x14ac:dyDescent="0.25">
      <c r="B1936" s="51">
        <v>2000</v>
      </c>
      <c r="C1936" s="117" t="s">
        <v>89</v>
      </c>
      <c r="D1936" s="55">
        <v>4030</v>
      </c>
      <c r="E1936" s="53">
        <v>2317</v>
      </c>
      <c r="F1936" s="53">
        <v>1471</v>
      </c>
      <c r="G1936" s="53">
        <v>131</v>
      </c>
      <c r="H1936" s="53">
        <v>95</v>
      </c>
      <c r="I1936" s="53">
        <v>16</v>
      </c>
      <c r="J1936" s="53">
        <v>0</v>
      </c>
      <c r="K1936" s="53">
        <v>0</v>
      </c>
    </row>
    <row r="1937" spans="2:11" x14ac:dyDescent="0.25">
      <c r="B1937" s="51">
        <v>2000</v>
      </c>
      <c r="C1937" s="117" t="s">
        <v>90</v>
      </c>
      <c r="D1937" s="55">
        <v>4625</v>
      </c>
      <c r="E1937" s="53">
        <v>2705</v>
      </c>
      <c r="F1937" s="53">
        <v>1625</v>
      </c>
      <c r="G1937" s="53">
        <v>123</v>
      </c>
      <c r="H1937" s="53">
        <v>150</v>
      </c>
      <c r="I1937" s="53">
        <v>20</v>
      </c>
      <c r="J1937" s="53">
        <v>2</v>
      </c>
      <c r="K1937" s="53">
        <v>0</v>
      </c>
    </row>
    <row r="1938" spans="2:11" x14ac:dyDescent="0.25">
      <c r="B1938" s="51">
        <v>2000</v>
      </c>
      <c r="C1938" s="117" t="s">
        <v>91</v>
      </c>
      <c r="D1938" s="55">
        <v>5417</v>
      </c>
      <c r="E1938" s="53">
        <v>2974</v>
      </c>
      <c r="F1938" s="53">
        <v>1954</v>
      </c>
      <c r="G1938" s="53">
        <v>141</v>
      </c>
      <c r="H1938" s="53">
        <v>321</v>
      </c>
      <c r="I1938" s="53">
        <v>24</v>
      </c>
      <c r="J1938" s="53">
        <v>3</v>
      </c>
      <c r="K1938" s="53">
        <v>0</v>
      </c>
    </row>
    <row r="1939" spans="2:11" x14ac:dyDescent="0.25">
      <c r="B1939" s="51">
        <v>2000</v>
      </c>
      <c r="C1939" s="117" t="s">
        <v>41</v>
      </c>
      <c r="D1939" s="55">
        <v>4867</v>
      </c>
      <c r="E1939" s="53">
        <v>2549</v>
      </c>
      <c r="F1939" s="53">
        <v>1833</v>
      </c>
      <c r="G1939" s="53">
        <v>96</v>
      </c>
      <c r="H1939" s="53">
        <v>368</v>
      </c>
      <c r="I1939" s="53">
        <v>18</v>
      </c>
      <c r="J1939" s="53">
        <v>3</v>
      </c>
      <c r="K1939" s="53">
        <v>0</v>
      </c>
    </row>
    <row r="1940" spans="2:11" x14ac:dyDescent="0.25">
      <c r="B1940" s="51">
        <v>2000</v>
      </c>
      <c r="C1940" s="117" t="s">
        <v>92</v>
      </c>
      <c r="D1940" s="55">
        <v>4108</v>
      </c>
      <c r="E1940" s="53">
        <v>2100</v>
      </c>
      <c r="F1940" s="53">
        <v>1399</v>
      </c>
      <c r="G1940" s="53">
        <v>70</v>
      </c>
      <c r="H1940" s="53">
        <v>517</v>
      </c>
      <c r="I1940" s="53">
        <v>18</v>
      </c>
      <c r="J1940" s="53">
        <v>4</v>
      </c>
      <c r="K1940" s="53">
        <v>0</v>
      </c>
    </row>
    <row r="1941" spans="2:11" x14ac:dyDescent="0.25">
      <c r="B1941" s="51">
        <v>2000</v>
      </c>
      <c r="C1941" s="117" t="s">
        <v>93</v>
      </c>
      <c r="D1941" s="55">
        <v>2775</v>
      </c>
      <c r="E1941" s="53">
        <v>1374</v>
      </c>
      <c r="F1941" s="53">
        <v>933</v>
      </c>
      <c r="G1941" s="53">
        <v>30</v>
      </c>
      <c r="H1941" s="53">
        <v>429</v>
      </c>
      <c r="I1941" s="53">
        <v>9</v>
      </c>
      <c r="J1941" s="53">
        <v>0</v>
      </c>
      <c r="K1941" s="53">
        <v>0</v>
      </c>
    </row>
    <row r="1942" spans="2:11" x14ac:dyDescent="0.25">
      <c r="B1942" s="51">
        <v>2000</v>
      </c>
      <c r="C1942" s="117" t="s">
        <v>94</v>
      </c>
      <c r="D1942" s="55">
        <v>1247</v>
      </c>
      <c r="E1942" s="53">
        <v>603</v>
      </c>
      <c r="F1942" s="53">
        <v>355</v>
      </c>
      <c r="G1942" s="53">
        <v>13</v>
      </c>
      <c r="H1942" s="53">
        <v>275</v>
      </c>
      <c r="I1942" s="53">
        <v>0</v>
      </c>
      <c r="J1942" s="53">
        <v>1</v>
      </c>
      <c r="K1942" s="53">
        <v>0</v>
      </c>
    </row>
    <row r="1943" spans="2:11" x14ac:dyDescent="0.25">
      <c r="B1943" s="51">
        <v>2000</v>
      </c>
      <c r="C1943" s="117" t="s">
        <v>95</v>
      </c>
      <c r="D1943" s="55">
        <v>395</v>
      </c>
      <c r="E1943" s="53">
        <v>194</v>
      </c>
      <c r="F1943" s="53">
        <v>108</v>
      </c>
      <c r="G1943" s="53">
        <v>5</v>
      </c>
      <c r="H1943" s="53">
        <v>88</v>
      </c>
      <c r="I1943" s="53">
        <v>0</v>
      </c>
      <c r="J1943" s="53">
        <v>0</v>
      </c>
      <c r="K1943" s="53">
        <v>0</v>
      </c>
    </row>
    <row r="1944" spans="2:11" x14ac:dyDescent="0.25">
      <c r="B1944" s="51">
        <v>2000</v>
      </c>
      <c r="C1944" s="118" t="s">
        <v>96</v>
      </c>
      <c r="D1944" s="55">
        <v>86</v>
      </c>
      <c r="E1944" s="55">
        <v>44</v>
      </c>
      <c r="F1944" s="55">
        <v>20</v>
      </c>
      <c r="G1944" s="55">
        <v>1</v>
      </c>
      <c r="H1944" s="55">
        <v>21</v>
      </c>
      <c r="I1944" s="55">
        <v>0</v>
      </c>
      <c r="J1944" s="53">
        <v>0</v>
      </c>
      <c r="K1944" s="53">
        <v>0</v>
      </c>
    </row>
    <row r="1945" spans="2:11" x14ac:dyDescent="0.25">
      <c r="B1945" s="50">
        <v>2000</v>
      </c>
      <c r="C1945" s="121" t="s">
        <v>62</v>
      </c>
      <c r="D1945" s="54">
        <v>190</v>
      </c>
      <c r="E1945" s="54">
        <v>166</v>
      </c>
      <c r="F1945" s="54">
        <v>18</v>
      </c>
      <c r="G1945" s="54">
        <v>2</v>
      </c>
      <c r="H1945" s="54">
        <v>2</v>
      </c>
      <c r="I1945" s="54">
        <v>2</v>
      </c>
      <c r="J1945" s="54">
        <v>0</v>
      </c>
      <c r="K1945" s="54">
        <v>0</v>
      </c>
    </row>
    <row r="1946" spans="2:11" x14ac:dyDescent="0.25">
      <c r="B1946" s="78">
        <v>2001</v>
      </c>
      <c r="C1946" s="120" t="s">
        <v>3</v>
      </c>
      <c r="D1946" s="78">
        <v>59370</v>
      </c>
      <c r="E1946" s="52">
        <v>38008</v>
      </c>
      <c r="F1946" s="52">
        <v>17075</v>
      </c>
      <c r="G1946" s="52">
        <v>1129</v>
      </c>
      <c r="H1946" s="52">
        <v>2834</v>
      </c>
      <c r="I1946" s="52">
        <v>301</v>
      </c>
      <c r="J1946" s="52">
        <v>23</v>
      </c>
      <c r="K1946" s="52">
        <v>0</v>
      </c>
    </row>
    <row r="1947" spans="2:11" x14ac:dyDescent="0.25">
      <c r="B1947" s="51">
        <v>2001</v>
      </c>
      <c r="C1947" s="117" t="s">
        <v>87</v>
      </c>
      <c r="D1947" s="55">
        <v>464</v>
      </c>
      <c r="E1947" s="53">
        <v>458</v>
      </c>
      <c r="F1947" s="53">
        <v>4</v>
      </c>
      <c r="G1947" s="53">
        <v>1</v>
      </c>
      <c r="H1947" s="53">
        <v>0</v>
      </c>
      <c r="I1947" s="53">
        <v>1</v>
      </c>
      <c r="J1947" s="53">
        <v>0</v>
      </c>
      <c r="K1947" s="55">
        <v>0</v>
      </c>
    </row>
    <row r="1948" spans="2:11" x14ac:dyDescent="0.25">
      <c r="B1948" s="51">
        <v>2001</v>
      </c>
      <c r="C1948" s="117" t="s">
        <v>54</v>
      </c>
      <c r="D1948" s="55">
        <v>2658</v>
      </c>
      <c r="E1948" s="53">
        <v>2609</v>
      </c>
      <c r="F1948" s="53">
        <v>29</v>
      </c>
      <c r="G1948" s="53">
        <v>3</v>
      </c>
      <c r="H1948" s="53">
        <v>13</v>
      </c>
      <c r="I1948" s="53">
        <v>4</v>
      </c>
      <c r="J1948" s="53">
        <v>0</v>
      </c>
      <c r="K1948" s="55">
        <v>0</v>
      </c>
    </row>
    <row r="1949" spans="2:11" x14ac:dyDescent="0.25">
      <c r="B1949" s="51">
        <v>2001</v>
      </c>
      <c r="C1949" s="117" t="s">
        <v>88</v>
      </c>
      <c r="D1949" s="55">
        <v>4085</v>
      </c>
      <c r="E1949" s="53">
        <v>3882</v>
      </c>
      <c r="F1949" s="53">
        <v>162</v>
      </c>
      <c r="G1949" s="53">
        <v>2</v>
      </c>
      <c r="H1949" s="53">
        <v>19</v>
      </c>
      <c r="I1949" s="53">
        <v>19</v>
      </c>
      <c r="J1949" s="53">
        <v>1</v>
      </c>
      <c r="K1949" s="55">
        <v>0</v>
      </c>
    </row>
    <row r="1950" spans="2:11" x14ac:dyDescent="0.25">
      <c r="B1950" s="51">
        <v>2001</v>
      </c>
      <c r="C1950" s="117" t="s">
        <v>69</v>
      </c>
      <c r="D1950" s="55">
        <v>3458</v>
      </c>
      <c r="E1950" s="53">
        <v>3025</v>
      </c>
      <c r="F1950" s="53">
        <v>374</v>
      </c>
      <c r="G1950" s="53">
        <v>12</v>
      </c>
      <c r="H1950" s="53">
        <v>23</v>
      </c>
      <c r="I1950" s="53">
        <v>22</v>
      </c>
      <c r="J1950" s="53">
        <v>2</v>
      </c>
      <c r="K1950" s="55">
        <v>0</v>
      </c>
    </row>
    <row r="1951" spans="2:11" x14ac:dyDescent="0.25">
      <c r="B1951" s="51">
        <v>2001</v>
      </c>
      <c r="C1951" s="117" t="s">
        <v>57</v>
      </c>
      <c r="D1951" s="55">
        <v>3050</v>
      </c>
      <c r="E1951" s="53">
        <v>2515</v>
      </c>
      <c r="F1951" s="53">
        <v>469</v>
      </c>
      <c r="G1951" s="53">
        <v>25</v>
      </c>
      <c r="H1951" s="53">
        <v>17</v>
      </c>
      <c r="I1951" s="53">
        <v>24</v>
      </c>
      <c r="J1951" s="53">
        <v>0</v>
      </c>
      <c r="K1951" s="55">
        <v>0</v>
      </c>
    </row>
    <row r="1952" spans="2:11" x14ac:dyDescent="0.25">
      <c r="B1952" s="51">
        <v>2001</v>
      </c>
      <c r="C1952" s="117" t="s">
        <v>58</v>
      </c>
      <c r="D1952" s="55">
        <v>2893</v>
      </c>
      <c r="E1952" s="53">
        <v>2227</v>
      </c>
      <c r="F1952" s="53">
        <v>585</v>
      </c>
      <c r="G1952" s="53">
        <v>39</v>
      </c>
      <c r="H1952" s="53">
        <v>17</v>
      </c>
      <c r="I1952" s="53">
        <v>25</v>
      </c>
      <c r="J1952" s="53">
        <v>0</v>
      </c>
      <c r="K1952" s="55">
        <v>0</v>
      </c>
    </row>
    <row r="1953" spans="2:11" x14ac:dyDescent="0.25">
      <c r="B1953" s="51">
        <v>2001</v>
      </c>
      <c r="C1953" s="117" t="s">
        <v>59</v>
      </c>
      <c r="D1953" s="55">
        <v>2932</v>
      </c>
      <c r="E1953" s="53">
        <v>2105</v>
      </c>
      <c r="F1953" s="53">
        <v>719</v>
      </c>
      <c r="G1953" s="53">
        <v>57</v>
      </c>
      <c r="H1953" s="53">
        <v>28</v>
      </c>
      <c r="I1953" s="53">
        <v>22</v>
      </c>
      <c r="J1953" s="53">
        <v>1</v>
      </c>
      <c r="K1953" s="55">
        <v>0</v>
      </c>
    </row>
    <row r="1954" spans="2:11" x14ac:dyDescent="0.25">
      <c r="B1954" s="51">
        <v>2001</v>
      </c>
      <c r="C1954" s="117" t="s">
        <v>60</v>
      </c>
      <c r="D1954" s="55">
        <v>3306</v>
      </c>
      <c r="E1954" s="53">
        <v>2192</v>
      </c>
      <c r="F1954" s="53">
        <v>961</v>
      </c>
      <c r="G1954" s="53">
        <v>90</v>
      </c>
      <c r="H1954" s="53">
        <v>36</v>
      </c>
      <c r="I1954" s="53">
        <v>25</v>
      </c>
      <c r="J1954" s="53">
        <v>2</v>
      </c>
      <c r="K1954" s="55">
        <v>0</v>
      </c>
    </row>
    <row r="1955" spans="2:11" x14ac:dyDescent="0.25">
      <c r="B1955" s="51">
        <v>2001</v>
      </c>
      <c r="C1955" s="117" t="s">
        <v>70</v>
      </c>
      <c r="D1955" s="55">
        <v>3559</v>
      </c>
      <c r="E1955" s="53">
        <v>2195</v>
      </c>
      <c r="F1955" s="53">
        <v>1188</v>
      </c>
      <c r="G1955" s="53">
        <v>111</v>
      </c>
      <c r="H1955" s="53">
        <v>48</v>
      </c>
      <c r="I1955" s="53">
        <v>16</v>
      </c>
      <c r="J1955" s="53">
        <v>1</v>
      </c>
      <c r="K1955" s="55">
        <v>0</v>
      </c>
    </row>
    <row r="1956" spans="2:11" x14ac:dyDescent="0.25">
      <c r="B1956" s="51">
        <v>2001</v>
      </c>
      <c r="C1956" s="117" t="s">
        <v>71</v>
      </c>
      <c r="D1956" s="55">
        <v>3632</v>
      </c>
      <c r="E1956" s="53">
        <v>2125</v>
      </c>
      <c r="F1956" s="53">
        <v>1321</v>
      </c>
      <c r="G1956" s="53">
        <v>106</v>
      </c>
      <c r="H1956" s="53">
        <v>62</v>
      </c>
      <c r="I1956" s="53">
        <v>15</v>
      </c>
      <c r="J1956" s="53">
        <v>3</v>
      </c>
      <c r="K1956" s="55">
        <v>0</v>
      </c>
    </row>
    <row r="1957" spans="2:11" x14ac:dyDescent="0.25">
      <c r="B1957" s="51">
        <v>2001</v>
      </c>
      <c r="C1957" s="117" t="s">
        <v>89</v>
      </c>
      <c r="D1957" s="55">
        <v>4199</v>
      </c>
      <c r="E1957" s="53">
        <v>2321</v>
      </c>
      <c r="F1957" s="53">
        <v>1604</v>
      </c>
      <c r="G1957" s="53">
        <v>137</v>
      </c>
      <c r="H1957" s="53">
        <v>114</v>
      </c>
      <c r="I1957" s="53">
        <v>20</v>
      </c>
      <c r="J1957" s="53">
        <v>3</v>
      </c>
      <c r="K1957" s="55">
        <v>0</v>
      </c>
    </row>
    <row r="1958" spans="2:11" x14ac:dyDescent="0.25">
      <c r="B1958" s="51">
        <v>2001</v>
      </c>
      <c r="C1958" s="117" t="s">
        <v>90</v>
      </c>
      <c r="D1958" s="55">
        <v>4962</v>
      </c>
      <c r="E1958" s="53">
        <v>2669</v>
      </c>
      <c r="F1958" s="53">
        <v>1934</v>
      </c>
      <c r="G1958" s="53">
        <v>137</v>
      </c>
      <c r="H1958" s="53">
        <v>196</v>
      </c>
      <c r="I1958" s="53">
        <v>24</v>
      </c>
      <c r="J1958" s="53">
        <v>2</v>
      </c>
      <c r="K1958" s="55">
        <v>0</v>
      </c>
    </row>
    <row r="1959" spans="2:11" x14ac:dyDescent="0.25">
      <c r="B1959" s="51">
        <v>2001</v>
      </c>
      <c r="C1959" s="117" t="s">
        <v>91</v>
      </c>
      <c r="D1959" s="55">
        <v>5659</v>
      </c>
      <c r="E1959" s="53">
        <v>2867</v>
      </c>
      <c r="F1959" s="53">
        <v>2283</v>
      </c>
      <c r="G1959" s="53">
        <v>148</v>
      </c>
      <c r="H1959" s="53">
        <v>335</v>
      </c>
      <c r="I1959" s="53">
        <v>23</v>
      </c>
      <c r="J1959" s="53">
        <v>3</v>
      </c>
      <c r="K1959" s="55">
        <v>0</v>
      </c>
    </row>
    <row r="1960" spans="2:11" x14ac:dyDescent="0.25">
      <c r="B1960" s="51">
        <v>2001</v>
      </c>
      <c r="C1960" s="117" t="s">
        <v>41</v>
      </c>
      <c r="D1960" s="55">
        <v>5159</v>
      </c>
      <c r="E1960" s="53">
        <v>2457</v>
      </c>
      <c r="F1960" s="53">
        <v>2092</v>
      </c>
      <c r="G1960" s="53">
        <v>108</v>
      </c>
      <c r="H1960" s="53">
        <v>481</v>
      </c>
      <c r="I1960" s="53">
        <v>20</v>
      </c>
      <c r="J1960" s="53">
        <v>1</v>
      </c>
      <c r="K1960" s="55">
        <v>0</v>
      </c>
    </row>
    <row r="1961" spans="2:11" x14ac:dyDescent="0.25">
      <c r="B1961" s="51">
        <v>2001</v>
      </c>
      <c r="C1961" s="117" t="s">
        <v>92</v>
      </c>
      <c r="D1961" s="55">
        <v>4348</v>
      </c>
      <c r="E1961" s="53">
        <v>2057</v>
      </c>
      <c r="F1961" s="53">
        <v>1678</v>
      </c>
      <c r="G1961" s="53">
        <v>88</v>
      </c>
      <c r="H1961" s="53">
        <v>508</v>
      </c>
      <c r="I1961" s="53">
        <v>16</v>
      </c>
      <c r="J1961" s="53">
        <v>1</v>
      </c>
      <c r="K1961" s="55">
        <v>0</v>
      </c>
    </row>
    <row r="1962" spans="2:11" x14ac:dyDescent="0.25">
      <c r="B1962" s="51">
        <v>2001</v>
      </c>
      <c r="C1962" s="117" t="s">
        <v>93</v>
      </c>
      <c r="D1962" s="55">
        <v>2960</v>
      </c>
      <c r="E1962" s="53">
        <v>1369</v>
      </c>
      <c r="F1962" s="53">
        <v>1042</v>
      </c>
      <c r="G1962" s="53">
        <v>41</v>
      </c>
      <c r="H1962" s="53">
        <v>488</v>
      </c>
      <c r="I1962" s="53">
        <v>19</v>
      </c>
      <c r="J1962" s="53">
        <v>1</v>
      </c>
      <c r="K1962" s="55">
        <v>0</v>
      </c>
    </row>
    <row r="1963" spans="2:11" x14ac:dyDescent="0.25">
      <c r="B1963" s="51">
        <v>2001</v>
      </c>
      <c r="C1963" s="117" t="s">
        <v>94</v>
      </c>
      <c r="D1963" s="55">
        <v>1406</v>
      </c>
      <c r="E1963" s="53">
        <v>604</v>
      </c>
      <c r="F1963" s="53">
        <v>472</v>
      </c>
      <c r="G1963" s="53">
        <v>20</v>
      </c>
      <c r="H1963" s="53">
        <v>305</v>
      </c>
      <c r="I1963" s="53">
        <v>4</v>
      </c>
      <c r="J1963" s="53">
        <v>1</v>
      </c>
      <c r="K1963" s="55">
        <v>0</v>
      </c>
    </row>
    <row r="1964" spans="2:11" x14ac:dyDescent="0.25">
      <c r="B1964" s="51">
        <v>2001</v>
      </c>
      <c r="C1964" s="117" t="s">
        <v>95</v>
      </c>
      <c r="D1964" s="55">
        <v>450</v>
      </c>
      <c r="E1964" s="53">
        <v>216</v>
      </c>
      <c r="F1964" s="53">
        <v>118</v>
      </c>
      <c r="G1964" s="53">
        <v>3</v>
      </c>
      <c r="H1964" s="53">
        <v>111</v>
      </c>
      <c r="I1964" s="53">
        <v>2</v>
      </c>
      <c r="J1964" s="53">
        <v>0</v>
      </c>
      <c r="K1964" s="55">
        <v>0</v>
      </c>
    </row>
    <row r="1965" spans="2:11" x14ac:dyDescent="0.25">
      <c r="B1965" s="51">
        <v>2001</v>
      </c>
      <c r="C1965" s="118" t="s">
        <v>96</v>
      </c>
      <c r="D1965" s="55">
        <v>115</v>
      </c>
      <c r="E1965" s="55">
        <v>56</v>
      </c>
      <c r="F1965" s="55">
        <v>28</v>
      </c>
      <c r="G1965" s="55">
        <v>0</v>
      </c>
      <c r="H1965" s="55">
        <v>31</v>
      </c>
      <c r="I1965" s="55">
        <v>0</v>
      </c>
      <c r="J1965" s="53">
        <v>0</v>
      </c>
      <c r="K1965" s="55">
        <v>0</v>
      </c>
    </row>
    <row r="1966" spans="2:11" x14ac:dyDescent="0.25">
      <c r="B1966" s="50">
        <v>2001</v>
      </c>
      <c r="C1966" s="121" t="s">
        <v>62</v>
      </c>
      <c r="D1966" s="54">
        <v>75</v>
      </c>
      <c r="E1966" s="54">
        <v>59</v>
      </c>
      <c r="F1966" s="54">
        <v>12</v>
      </c>
      <c r="G1966" s="54">
        <v>1</v>
      </c>
      <c r="H1966" s="54">
        <v>2</v>
      </c>
      <c r="I1966" s="54">
        <v>0</v>
      </c>
      <c r="J1966" s="54">
        <v>1</v>
      </c>
      <c r="K1966" s="54">
        <v>0</v>
      </c>
    </row>
    <row r="1967" spans="2:11" x14ac:dyDescent="0.25">
      <c r="B1967" s="78">
        <v>2002</v>
      </c>
      <c r="C1967" s="120" t="s">
        <v>3</v>
      </c>
      <c r="D1967" s="78">
        <v>58726</v>
      </c>
      <c r="E1967" s="52">
        <v>37098</v>
      </c>
      <c r="F1967" s="52">
        <v>17240</v>
      </c>
      <c r="G1967" s="52">
        <v>1067</v>
      </c>
      <c r="H1967" s="52">
        <v>2726</v>
      </c>
      <c r="I1967" s="52">
        <v>513</v>
      </c>
      <c r="J1967" s="52">
        <v>82</v>
      </c>
      <c r="K1967" s="52">
        <v>0</v>
      </c>
    </row>
    <row r="1968" spans="2:11" x14ac:dyDescent="0.25">
      <c r="B1968" s="51">
        <v>2002</v>
      </c>
      <c r="C1968" s="117" t="s">
        <v>87</v>
      </c>
      <c r="D1968" s="55">
        <v>453</v>
      </c>
      <c r="E1968" s="91">
        <v>448</v>
      </c>
      <c r="F1968" s="91">
        <v>3</v>
      </c>
      <c r="G1968" s="91">
        <v>1</v>
      </c>
      <c r="H1968" s="91">
        <v>1</v>
      </c>
      <c r="I1968" s="91">
        <v>0</v>
      </c>
      <c r="J1968" s="91">
        <v>0</v>
      </c>
      <c r="K1968" s="53">
        <v>0</v>
      </c>
    </row>
    <row r="1969" spans="2:11" x14ac:dyDescent="0.25">
      <c r="B1969" s="51">
        <v>2002</v>
      </c>
      <c r="C1969" s="117" t="s">
        <v>54</v>
      </c>
      <c r="D1969" s="55">
        <v>2929</v>
      </c>
      <c r="E1969" s="91">
        <v>2894</v>
      </c>
      <c r="F1969" s="91">
        <v>20</v>
      </c>
      <c r="G1969" s="91">
        <v>5</v>
      </c>
      <c r="H1969" s="91">
        <v>5</v>
      </c>
      <c r="I1969" s="91">
        <v>3</v>
      </c>
      <c r="J1969" s="91">
        <v>2</v>
      </c>
      <c r="K1969" s="53">
        <v>0</v>
      </c>
    </row>
    <row r="1970" spans="2:11" x14ac:dyDescent="0.25">
      <c r="B1970" s="51">
        <v>2002</v>
      </c>
      <c r="C1970" s="117" t="s">
        <v>88</v>
      </c>
      <c r="D1970" s="55">
        <v>4579</v>
      </c>
      <c r="E1970" s="91">
        <v>4362</v>
      </c>
      <c r="F1970" s="91">
        <v>159</v>
      </c>
      <c r="G1970" s="91">
        <v>5</v>
      </c>
      <c r="H1970" s="91">
        <v>17</v>
      </c>
      <c r="I1970" s="91">
        <v>29</v>
      </c>
      <c r="J1970" s="91">
        <v>7</v>
      </c>
      <c r="K1970" s="53">
        <v>0</v>
      </c>
    </row>
    <row r="1971" spans="2:11" x14ac:dyDescent="0.25">
      <c r="B1971" s="51">
        <v>2002</v>
      </c>
      <c r="C1971" s="117" t="s">
        <v>69</v>
      </c>
      <c r="D1971" s="55">
        <v>3578</v>
      </c>
      <c r="E1971" s="91">
        <v>3128</v>
      </c>
      <c r="F1971" s="91">
        <v>360</v>
      </c>
      <c r="G1971" s="91">
        <v>10</v>
      </c>
      <c r="H1971" s="91">
        <v>17</v>
      </c>
      <c r="I1971" s="91">
        <v>54</v>
      </c>
      <c r="J1971" s="91">
        <v>9</v>
      </c>
      <c r="K1971" s="53">
        <v>0</v>
      </c>
    </row>
    <row r="1972" spans="2:11" x14ac:dyDescent="0.25">
      <c r="B1972" s="51">
        <v>2002</v>
      </c>
      <c r="C1972" s="117" t="s">
        <v>57</v>
      </c>
      <c r="D1972" s="55">
        <v>3002</v>
      </c>
      <c r="E1972" s="91">
        <v>2454</v>
      </c>
      <c r="F1972" s="91">
        <v>465</v>
      </c>
      <c r="G1972" s="91">
        <v>17</v>
      </c>
      <c r="H1972" s="91">
        <v>15</v>
      </c>
      <c r="I1972" s="91">
        <v>42</v>
      </c>
      <c r="J1972" s="91">
        <v>9</v>
      </c>
      <c r="K1972" s="53">
        <v>0</v>
      </c>
    </row>
    <row r="1973" spans="2:11" x14ac:dyDescent="0.25">
      <c r="B1973" s="51">
        <v>2002</v>
      </c>
      <c r="C1973" s="117" t="s">
        <v>58</v>
      </c>
      <c r="D1973" s="55">
        <v>2586</v>
      </c>
      <c r="E1973" s="91">
        <v>1958</v>
      </c>
      <c r="F1973" s="91">
        <v>548</v>
      </c>
      <c r="G1973" s="91">
        <v>30</v>
      </c>
      <c r="H1973" s="91">
        <v>14</v>
      </c>
      <c r="I1973" s="91">
        <v>31</v>
      </c>
      <c r="J1973" s="91">
        <v>5</v>
      </c>
      <c r="K1973" s="53">
        <v>0</v>
      </c>
    </row>
    <row r="1974" spans="2:11" x14ac:dyDescent="0.25">
      <c r="B1974" s="51">
        <v>2002</v>
      </c>
      <c r="C1974" s="117" t="s">
        <v>59</v>
      </c>
      <c r="D1974" s="55">
        <v>2795</v>
      </c>
      <c r="E1974" s="91">
        <v>1962</v>
      </c>
      <c r="F1974" s="91">
        <v>702</v>
      </c>
      <c r="G1974" s="91">
        <v>63</v>
      </c>
      <c r="H1974" s="91">
        <v>20</v>
      </c>
      <c r="I1974" s="91">
        <v>41</v>
      </c>
      <c r="J1974" s="91">
        <v>7</v>
      </c>
      <c r="K1974" s="53">
        <v>0</v>
      </c>
    </row>
    <row r="1975" spans="2:11" x14ac:dyDescent="0.25">
      <c r="B1975" s="51">
        <v>2002</v>
      </c>
      <c r="C1975" s="117" t="s">
        <v>60</v>
      </c>
      <c r="D1975" s="55">
        <v>3164</v>
      </c>
      <c r="E1975" s="91">
        <v>2034</v>
      </c>
      <c r="F1975" s="91">
        <v>968</v>
      </c>
      <c r="G1975" s="91">
        <v>89</v>
      </c>
      <c r="H1975" s="91">
        <v>29</v>
      </c>
      <c r="I1975" s="91">
        <v>41</v>
      </c>
      <c r="J1975" s="91">
        <v>3</v>
      </c>
      <c r="K1975" s="53">
        <v>0</v>
      </c>
    </row>
    <row r="1976" spans="2:11" x14ac:dyDescent="0.25">
      <c r="B1976" s="51">
        <v>2002</v>
      </c>
      <c r="C1976" s="117" t="s">
        <v>70</v>
      </c>
      <c r="D1976" s="55">
        <v>3549</v>
      </c>
      <c r="E1976" s="91">
        <v>2145</v>
      </c>
      <c r="F1976" s="91">
        <v>1214</v>
      </c>
      <c r="G1976" s="91">
        <v>106</v>
      </c>
      <c r="H1976" s="91">
        <v>50</v>
      </c>
      <c r="I1976" s="91">
        <v>26</v>
      </c>
      <c r="J1976" s="91">
        <v>8</v>
      </c>
      <c r="K1976" s="53">
        <v>0</v>
      </c>
    </row>
    <row r="1977" spans="2:11" x14ac:dyDescent="0.25">
      <c r="B1977" s="51">
        <v>2002</v>
      </c>
      <c r="C1977" s="117" t="s">
        <v>71</v>
      </c>
      <c r="D1977" s="55">
        <v>3719</v>
      </c>
      <c r="E1977" s="91">
        <v>2116</v>
      </c>
      <c r="F1977" s="91">
        <v>1345</v>
      </c>
      <c r="G1977" s="91">
        <v>122</v>
      </c>
      <c r="H1977" s="91">
        <v>84</v>
      </c>
      <c r="I1977" s="91">
        <v>46</v>
      </c>
      <c r="J1977" s="91">
        <v>6</v>
      </c>
      <c r="K1977" s="53">
        <v>0</v>
      </c>
    </row>
    <row r="1978" spans="2:11" x14ac:dyDescent="0.25">
      <c r="B1978" s="51">
        <v>2002</v>
      </c>
      <c r="C1978" s="117" t="s">
        <v>89</v>
      </c>
      <c r="D1978" s="55">
        <v>4032</v>
      </c>
      <c r="E1978" s="91">
        <v>2144</v>
      </c>
      <c r="F1978" s="91">
        <v>1602</v>
      </c>
      <c r="G1978" s="91">
        <v>126</v>
      </c>
      <c r="H1978" s="91">
        <v>111</v>
      </c>
      <c r="I1978" s="91">
        <v>45</v>
      </c>
      <c r="J1978" s="91">
        <v>4</v>
      </c>
      <c r="K1978" s="53">
        <v>0</v>
      </c>
    </row>
    <row r="1979" spans="2:11" x14ac:dyDescent="0.25">
      <c r="B1979" s="51">
        <v>2002</v>
      </c>
      <c r="C1979" s="117" t="s">
        <v>90</v>
      </c>
      <c r="D1979" s="55">
        <v>4746</v>
      </c>
      <c r="E1979" s="91">
        <v>2434</v>
      </c>
      <c r="F1979" s="91">
        <v>1950</v>
      </c>
      <c r="G1979" s="91">
        <v>144</v>
      </c>
      <c r="H1979" s="91">
        <v>183</v>
      </c>
      <c r="I1979" s="91">
        <v>29</v>
      </c>
      <c r="J1979" s="91">
        <v>6</v>
      </c>
      <c r="K1979" s="53">
        <v>0</v>
      </c>
    </row>
    <row r="1980" spans="2:11" x14ac:dyDescent="0.25">
      <c r="B1980" s="51">
        <v>2002</v>
      </c>
      <c r="C1980" s="117" t="s">
        <v>91</v>
      </c>
      <c r="D1980" s="55">
        <v>5339</v>
      </c>
      <c r="E1980" s="91">
        <v>2577</v>
      </c>
      <c r="F1980" s="91">
        <v>2279</v>
      </c>
      <c r="G1980" s="91">
        <v>128</v>
      </c>
      <c r="H1980" s="91">
        <v>316</v>
      </c>
      <c r="I1980" s="91">
        <v>35</v>
      </c>
      <c r="J1980" s="91">
        <v>4</v>
      </c>
      <c r="K1980" s="53">
        <v>0</v>
      </c>
    </row>
    <row r="1981" spans="2:11" x14ac:dyDescent="0.25">
      <c r="B1981" s="51">
        <v>2002</v>
      </c>
      <c r="C1981" s="117" t="s">
        <v>41</v>
      </c>
      <c r="D1981" s="55">
        <v>5076</v>
      </c>
      <c r="E1981" s="91">
        <v>2328</v>
      </c>
      <c r="F1981" s="91">
        <v>2150</v>
      </c>
      <c r="G1981" s="91">
        <v>97</v>
      </c>
      <c r="H1981" s="91">
        <v>463</v>
      </c>
      <c r="I1981" s="91">
        <v>32</v>
      </c>
      <c r="J1981" s="91">
        <v>6</v>
      </c>
      <c r="K1981" s="53">
        <v>0</v>
      </c>
    </row>
    <row r="1982" spans="2:11" x14ac:dyDescent="0.25">
      <c r="B1982" s="51">
        <v>2002</v>
      </c>
      <c r="C1982" s="117" t="s">
        <v>92</v>
      </c>
      <c r="D1982" s="55">
        <v>4164</v>
      </c>
      <c r="E1982" s="91">
        <v>1887</v>
      </c>
      <c r="F1982" s="91">
        <v>1703</v>
      </c>
      <c r="G1982" s="91">
        <v>60</v>
      </c>
      <c r="H1982" s="91">
        <v>488</v>
      </c>
      <c r="I1982" s="91">
        <v>24</v>
      </c>
      <c r="J1982" s="91">
        <v>2</v>
      </c>
      <c r="K1982" s="53">
        <v>0</v>
      </c>
    </row>
    <row r="1983" spans="2:11" x14ac:dyDescent="0.25">
      <c r="B1983" s="51">
        <v>2002</v>
      </c>
      <c r="C1983" s="117" t="s">
        <v>93</v>
      </c>
      <c r="D1983" s="55">
        <v>2793</v>
      </c>
      <c r="E1983" s="91">
        <v>1133</v>
      </c>
      <c r="F1983" s="91">
        <v>1120</v>
      </c>
      <c r="G1983" s="91">
        <v>42</v>
      </c>
      <c r="H1983" s="91">
        <v>475</v>
      </c>
      <c r="I1983" s="91">
        <v>21</v>
      </c>
      <c r="J1983" s="91">
        <v>2</v>
      </c>
      <c r="K1983" s="53">
        <v>0</v>
      </c>
    </row>
    <row r="1984" spans="2:11" x14ac:dyDescent="0.25">
      <c r="B1984" s="51">
        <v>2002</v>
      </c>
      <c r="C1984" s="117" t="s">
        <v>94</v>
      </c>
      <c r="D1984" s="55">
        <v>1463</v>
      </c>
      <c r="E1984" s="91">
        <v>647</v>
      </c>
      <c r="F1984" s="91">
        <v>480</v>
      </c>
      <c r="G1984" s="91">
        <v>12</v>
      </c>
      <c r="H1984" s="91">
        <v>313</v>
      </c>
      <c r="I1984" s="91">
        <v>9</v>
      </c>
      <c r="J1984" s="91">
        <v>2</v>
      </c>
      <c r="K1984" s="53">
        <v>0</v>
      </c>
    </row>
    <row r="1985" spans="2:11" x14ac:dyDescent="0.25">
      <c r="B1985" s="51">
        <v>2002</v>
      </c>
      <c r="C1985" s="117" t="s">
        <v>95</v>
      </c>
      <c r="D1985" s="55">
        <v>420</v>
      </c>
      <c r="E1985" s="91">
        <v>198</v>
      </c>
      <c r="F1985" s="91">
        <v>117</v>
      </c>
      <c r="G1985" s="91">
        <v>8</v>
      </c>
      <c r="H1985" s="91">
        <v>96</v>
      </c>
      <c r="I1985" s="91">
        <v>1</v>
      </c>
      <c r="J1985" s="91">
        <v>0</v>
      </c>
      <c r="K1985" s="53">
        <v>0</v>
      </c>
    </row>
    <row r="1986" spans="2:11" x14ac:dyDescent="0.25">
      <c r="B1986" s="51">
        <v>2002</v>
      </c>
      <c r="C1986" s="118" t="s">
        <v>96</v>
      </c>
      <c r="D1986" s="55">
        <v>133</v>
      </c>
      <c r="E1986" s="55">
        <v>72</v>
      </c>
      <c r="F1986" s="55">
        <v>31</v>
      </c>
      <c r="G1986" s="55">
        <v>0</v>
      </c>
      <c r="H1986" s="55">
        <v>29</v>
      </c>
      <c r="I1986" s="55">
        <v>1</v>
      </c>
      <c r="J1986" s="91">
        <v>0</v>
      </c>
      <c r="K1986" s="53">
        <v>0</v>
      </c>
    </row>
    <row r="1987" spans="2:11" x14ac:dyDescent="0.25">
      <c r="B1987" s="50">
        <v>2002</v>
      </c>
      <c r="C1987" s="121" t="s">
        <v>62</v>
      </c>
      <c r="D1987" s="54">
        <v>206</v>
      </c>
      <c r="E1987" s="54">
        <v>177</v>
      </c>
      <c r="F1987" s="54">
        <v>24</v>
      </c>
      <c r="G1987" s="54">
        <v>2</v>
      </c>
      <c r="H1987" s="54">
        <v>0</v>
      </c>
      <c r="I1987" s="54">
        <v>3</v>
      </c>
      <c r="J1987" s="54">
        <v>0</v>
      </c>
      <c r="K1987" s="54">
        <v>0</v>
      </c>
    </row>
    <row r="1988" spans="2:11" x14ac:dyDescent="0.25">
      <c r="B1988" s="78">
        <v>2003</v>
      </c>
      <c r="C1988" s="120" t="s">
        <v>3</v>
      </c>
      <c r="D1988" s="78">
        <v>65854</v>
      </c>
      <c r="E1988" s="52">
        <v>43190</v>
      </c>
      <c r="F1988" s="52">
        <v>18352</v>
      </c>
      <c r="G1988" s="52">
        <v>1133</v>
      </c>
      <c r="H1988" s="52">
        <v>2675</v>
      </c>
      <c r="I1988" s="52">
        <v>475</v>
      </c>
      <c r="J1988" s="52">
        <v>29</v>
      </c>
      <c r="K1988" s="52">
        <v>0</v>
      </c>
    </row>
    <row r="1989" spans="2:11" x14ac:dyDescent="0.25">
      <c r="B1989" s="51">
        <v>2003</v>
      </c>
      <c r="C1989" s="117" t="s">
        <v>87</v>
      </c>
      <c r="D1989" s="55">
        <v>531</v>
      </c>
      <c r="E1989" s="53">
        <v>524</v>
      </c>
      <c r="F1989" s="53">
        <v>6</v>
      </c>
      <c r="G1989" s="53">
        <v>0</v>
      </c>
      <c r="H1989" s="53">
        <v>1</v>
      </c>
      <c r="I1989" s="53">
        <v>0</v>
      </c>
      <c r="J1989" s="53">
        <v>0</v>
      </c>
      <c r="K1989" s="53">
        <v>0</v>
      </c>
    </row>
    <row r="1990" spans="2:11" x14ac:dyDescent="0.25">
      <c r="B1990" s="51">
        <v>2003</v>
      </c>
      <c r="C1990" s="117" t="s">
        <v>54</v>
      </c>
      <c r="D1990" s="55">
        <v>3370</v>
      </c>
      <c r="E1990" s="53">
        <v>3329</v>
      </c>
      <c r="F1990" s="53">
        <v>24</v>
      </c>
      <c r="G1990" s="53">
        <v>3</v>
      </c>
      <c r="H1990" s="53">
        <v>5</v>
      </c>
      <c r="I1990" s="53">
        <v>7</v>
      </c>
      <c r="J1990" s="53">
        <v>2</v>
      </c>
      <c r="K1990" s="53">
        <v>0</v>
      </c>
    </row>
    <row r="1991" spans="2:11" x14ac:dyDescent="0.25">
      <c r="B1991" s="51">
        <v>2003</v>
      </c>
      <c r="C1991" s="117" t="s">
        <v>88</v>
      </c>
      <c r="D1991" s="55">
        <v>5293</v>
      </c>
      <c r="E1991" s="53">
        <v>5087</v>
      </c>
      <c r="F1991" s="53">
        <v>154</v>
      </c>
      <c r="G1991" s="53">
        <v>5</v>
      </c>
      <c r="H1991" s="53">
        <v>11</v>
      </c>
      <c r="I1991" s="53">
        <v>35</v>
      </c>
      <c r="J1991" s="53">
        <v>1</v>
      </c>
      <c r="K1991" s="53">
        <v>0</v>
      </c>
    </row>
    <row r="1992" spans="2:11" x14ac:dyDescent="0.25">
      <c r="B1992" s="51">
        <v>2003</v>
      </c>
      <c r="C1992" s="117" t="s">
        <v>69</v>
      </c>
      <c r="D1992" s="55">
        <v>4145</v>
      </c>
      <c r="E1992" s="53">
        <v>3720</v>
      </c>
      <c r="F1992" s="53">
        <v>343</v>
      </c>
      <c r="G1992" s="53">
        <v>14</v>
      </c>
      <c r="H1992" s="53">
        <v>26</v>
      </c>
      <c r="I1992" s="53">
        <v>41</v>
      </c>
      <c r="J1992" s="53">
        <v>1</v>
      </c>
      <c r="K1992" s="53">
        <v>0</v>
      </c>
    </row>
    <row r="1993" spans="2:11" x14ac:dyDescent="0.25">
      <c r="B1993" s="51">
        <v>2003</v>
      </c>
      <c r="C1993" s="117" t="s">
        <v>57</v>
      </c>
      <c r="D1993" s="55">
        <v>3494</v>
      </c>
      <c r="E1993" s="53">
        <v>2904</v>
      </c>
      <c r="F1993" s="53">
        <v>499</v>
      </c>
      <c r="G1993" s="53">
        <v>22</v>
      </c>
      <c r="H1993" s="53">
        <v>18</v>
      </c>
      <c r="I1993" s="53">
        <v>47</v>
      </c>
      <c r="J1993" s="53">
        <v>4</v>
      </c>
      <c r="K1993" s="53">
        <v>0</v>
      </c>
    </row>
    <row r="1994" spans="2:11" x14ac:dyDescent="0.25">
      <c r="B1994" s="51">
        <v>2003</v>
      </c>
      <c r="C1994" s="117" t="s">
        <v>58</v>
      </c>
      <c r="D1994" s="55">
        <v>2920</v>
      </c>
      <c r="E1994" s="53">
        <v>2256</v>
      </c>
      <c r="F1994" s="53">
        <v>570</v>
      </c>
      <c r="G1994" s="53">
        <v>28</v>
      </c>
      <c r="H1994" s="53">
        <v>18</v>
      </c>
      <c r="I1994" s="53">
        <v>45</v>
      </c>
      <c r="J1994" s="53">
        <v>3</v>
      </c>
      <c r="K1994" s="53">
        <v>0</v>
      </c>
    </row>
    <row r="1995" spans="2:11" x14ac:dyDescent="0.25">
      <c r="B1995" s="51">
        <v>2003</v>
      </c>
      <c r="C1995" s="117" t="s">
        <v>59</v>
      </c>
      <c r="D1995" s="55">
        <v>3008</v>
      </c>
      <c r="E1995" s="53">
        <v>2212</v>
      </c>
      <c r="F1995" s="53">
        <v>698</v>
      </c>
      <c r="G1995" s="53">
        <v>53</v>
      </c>
      <c r="H1995" s="53">
        <v>16</v>
      </c>
      <c r="I1995" s="53">
        <v>28</v>
      </c>
      <c r="J1995" s="53">
        <v>1</v>
      </c>
      <c r="K1995" s="53">
        <v>0</v>
      </c>
    </row>
    <row r="1996" spans="2:11" x14ac:dyDescent="0.25">
      <c r="B1996" s="51">
        <v>2003</v>
      </c>
      <c r="C1996" s="117" t="s">
        <v>60</v>
      </c>
      <c r="D1996" s="55">
        <v>3421</v>
      </c>
      <c r="E1996" s="53">
        <v>2344</v>
      </c>
      <c r="F1996" s="53">
        <v>939</v>
      </c>
      <c r="G1996" s="53">
        <v>82</v>
      </c>
      <c r="H1996" s="53">
        <v>27</v>
      </c>
      <c r="I1996" s="53">
        <v>25</v>
      </c>
      <c r="J1996" s="53">
        <v>4</v>
      </c>
      <c r="K1996" s="53">
        <v>0</v>
      </c>
    </row>
    <row r="1997" spans="2:11" x14ac:dyDescent="0.25">
      <c r="B1997" s="51">
        <v>2003</v>
      </c>
      <c r="C1997" s="117" t="s">
        <v>70</v>
      </c>
      <c r="D1997" s="55">
        <v>3777</v>
      </c>
      <c r="E1997" s="53">
        <v>2327</v>
      </c>
      <c r="F1997" s="53">
        <v>1251</v>
      </c>
      <c r="G1997" s="53">
        <v>135</v>
      </c>
      <c r="H1997" s="53">
        <v>39</v>
      </c>
      <c r="I1997" s="53">
        <v>24</v>
      </c>
      <c r="J1997" s="53">
        <v>1</v>
      </c>
      <c r="K1997" s="53">
        <v>0</v>
      </c>
    </row>
    <row r="1998" spans="2:11" x14ac:dyDescent="0.25">
      <c r="B1998" s="51">
        <v>2003</v>
      </c>
      <c r="C1998" s="117" t="s">
        <v>71</v>
      </c>
      <c r="D1998" s="55">
        <v>4030</v>
      </c>
      <c r="E1998" s="53">
        <v>2344</v>
      </c>
      <c r="F1998" s="53">
        <v>1483</v>
      </c>
      <c r="G1998" s="53">
        <v>121</v>
      </c>
      <c r="H1998" s="53">
        <v>50</v>
      </c>
      <c r="I1998" s="53">
        <v>32</v>
      </c>
      <c r="J1998" s="53">
        <v>0</v>
      </c>
      <c r="K1998" s="53">
        <v>0</v>
      </c>
    </row>
    <row r="1999" spans="2:11" x14ac:dyDescent="0.25">
      <c r="B1999" s="51">
        <v>2003</v>
      </c>
      <c r="C1999" s="117" t="s">
        <v>89</v>
      </c>
      <c r="D1999" s="55">
        <v>4564</v>
      </c>
      <c r="E1999" s="53">
        <v>2590</v>
      </c>
      <c r="F1999" s="53">
        <v>1687</v>
      </c>
      <c r="G1999" s="53">
        <v>129</v>
      </c>
      <c r="H1999" s="53">
        <v>116</v>
      </c>
      <c r="I1999" s="53">
        <v>39</v>
      </c>
      <c r="J1999" s="53">
        <v>3</v>
      </c>
      <c r="K1999" s="53">
        <v>0</v>
      </c>
    </row>
    <row r="2000" spans="2:11" x14ac:dyDescent="0.25">
      <c r="B2000" s="51">
        <v>2003</v>
      </c>
      <c r="C2000" s="117" t="s">
        <v>90</v>
      </c>
      <c r="D2000" s="55">
        <v>5271</v>
      </c>
      <c r="E2000" s="53">
        <v>2813</v>
      </c>
      <c r="F2000" s="53">
        <v>2090</v>
      </c>
      <c r="G2000" s="53">
        <v>125</v>
      </c>
      <c r="H2000" s="53">
        <v>200</v>
      </c>
      <c r="I2000" s="53">
        <v>40</v>
      </c>
      <c r="J2000" s="53">
        <v>3</v>
      </c>
      <c r="K2000" s="53">
        <v>0</v>
      </c>
    </row>
    <row r="2001" spans="2:11" x14ac:dyDescent="0.25">
      <c r="B2001" s="51">
        <v>2003</v>
      </c>
      <c r="C2001" s="117" t="s">
        <v>91</v>
      </c>
      <c r="D2001" s="55">
        <v>5856</v>
      </c>
      <c r="E2001" s="53">
        <v>3006</v>
      </c>
      <c r="F2001" s="53">
        <v>2387</v>
      </c>
      <c r="G2001" s="53">
        <v>143</v>
      </c>
      <c r="H2001" s="53">
        <v>286</v>
      </c>
      <c r="I2001" s="53">
        <v>32</v>
      </c>
      <c r="J2001" s="53">
        <v>2</v>
      </c>
      <c r="K2001" s="53">
        <v>0</v>
      </c>
    </row>
    <row r="2002" spans="2:11" x14ac:dyDescent="0.25">
      <c r="B2002" s="51">
        <v>2003</v>
      </c>
      <c r="C2002" s="117" t="s">
        <v>41</v>
      </c>
      <c r="D2002" s="55">
        <v>5797</v>
      </c>
      <c r="E2002" s="53">
        <v>2815</v>
      </c>
      <c r="F2002" s="53">
        <v>2389</v>
      </c>
      <c r="G2002" s="53">
        <v>126</v>
      </c>
      <c r="H2002" s="53">
        <v>432</v>
      </c>
      <c r="I2002" s="53">
        <v>34</v>
      </c>
      <c r="J2002" s="53">
        <v>1</v>
      </c>
      <c r="K2002" s="53">
        <v>0</v>
      </c>
    </row>
    <row r="2003" spans="2:11" x14ac:dyDescent="0.25">
      <c r="B2003" s="51">
        <v>2003</v>
      </c>
      <c r="C2003" s="117" t="s">
        <v>92</v>
      </c>
      <c r="D2003" s="55">
        <v>4764</v>
      </c>
      <c r="E2003" s="53">
        <v>2288</v>
      </c>
      <c r="F2003" s="53">
        <v>1862</v>
      </c>
      <c r="G2003" s="53">
        <v>78</v>
      </c>
      <c r="H2003" s="53">
        <v>510</v>
      </c>
      <c r="I2003" s="53">
        <v>24</v>
      </c>
      <c r="J2003" s="53">
        <v>2</v>
      </c>
      <c r="K2003" s="53">
        <v>0</v>
      </c>
    </row>
    <row r="2004" spans="2:11" x14ac:dyDescent="0.25">
      <c r="B2004" s="51">
        <v>2003</v>
      </c>
      <c r="C2004" s="117" t="s">
        <v>93</v>
      </c>
      <c r="D2004" s="55">
        <v>3208</v>
      </c>
      <c r="E2004" s="53">
        <v>1500</v>
      </c>
      <c r="F2004" s="53">
        <v>1194</v>
      </c>
      <c r="G2004" s="53">
        <v>41</v>
      </c>
      <c r="H2004" s="53">
        <v>459</v>
      </c>
      <c r="I2004" s="53">
        <v>14</v>
      </c>
      <c r="J2004" s="53">
        <v>0</v>
      </c>
      <c r="K2004" s="53">
        <v>0</v>
      </c>
    </row>
    <row r="2005" spans="2:11" x14ac:dyDescent="0.25">
      <c r="B2005" s="51">
        <v>2003</v>
      </c>
      <c r="C2005" s="117" t="s">
        <v>94</v>
      </c>
      <c r="D2005" s="55">
        <v>1699</v>
      </c>
      <c r="E2005" s="53">
        <v>780</v>
      </c>
      <c r="F2005" s="53">
        <v>583</v>
      </c>
      <c r="G2005" s="53">
        <v>24</v>
      </c>
      <c r="H2005" s="53">
        <v>303</v>
      </c>
      <c r="I2005" s="53">
        <v>8</v>
      </c>
      <c r="J2005" s="53">
        <v>1</v>
      </c>
      <c r="K2005" s="53">
        <v>0</v>
      </c>
    </row>
    <row r="2006" spans="2:11" x14ac:dyDescent="0.25">
      <c r="B2006" s="51">
        <v>2003</v>
      </c>
      <c r="C2006" s="117" t="s">
        <v>95</v>
      </c>
      <c r="D2006" s="55">
        <v>539</v>
      </c>
      <c r="E2006" s="53">
        <v>255</v>
      </c>
      <c r="F2006" s="53">
        <v>153</v>
      </c>
      <c r="G2006" s="53">
        <v>4</v>
      </c>
      <c r="H2006" s="53">
        <v>127</v>
      </c>
      <c r="I2006" s="53">
        <v>0</v>
      </c>
      <c r="J2006" s="53">
        <v>0</v>
      </c>
      <c r="K2006" s="53">
        <v>0</v>
      </c>
    </row>
    <row r="2007" spans="2:11" x14ac:dyDescent="0.25">
      <c r="B2007" s="51">
        <v>2003</v>
      </c>
      <c r="C2007" s="118" t="s">
        <v>96</v>
      </c>
      <c r="D2007" s="55">
        <v>164</v>
      </c>
      <c r="E2007" s="55">
        <v>93</v>
      </c>
      <c r="F2007" s="55">
        <v>40</v>
      </c>
      <c r="G2007" s="55">
        <v>0</v>
      </c>
      <c r="H2007" s="55">
        <v>31</v>
      </c>
      <c r="I2007" s="55">
        <v>0</v>
      </c>
      <c r="J2007" s="53">
        <v>0</v>
      </c>
      <c r="K2007" s="53">
        <v>0</v>
      </c>
    </row>
    <row r="2008" spans="2:11" x14ac:dyDescent="0.25">
      <c r="B2008" s="50">
        <v>2003</v>
      </c>
      <c r="C2008" s="121" t="s">
        <v>62</v>
      </c>
      <c r="D2008" s="54">
        <v>3</v>
      </c>
      <c r="E2008" s="54">
        <v>3</v>
      </c>
      <c r="F2008" s="54">
        <v>0</v>
      </c>
      <c r="G2008" s="54">
        <v>0</v>
      </c>
      <c r="H2008" s="54">
        <v>0</v>
      </c>
      <c r="I2008" s="54">
        <v>0</v>
      </c>
      <c r="J2008" s="54">
        <v>0</v>
      </c>
      <c r="K2008" s="54">
        <v>0</v>
      </c>
    </row>
    <row r="2009" spans="2:11" x14ac:dyDescent="0.25">
      <c r="B2009" s="78">
        <v>2004</v>
      </c>
      <c r="C2009" s="120" t="s">
        <v>3</v>
      </c>
      <c r="D2009" s="78">
        <v>61341</v>
      </c>
      <c r="E2009" s="78">
        <v>38888</v>
      </c>
      <c r="F2009" s="78">
        <v>18086</v>
      </c>
      <c r="G2009" s="78">
        <v>1104</v>
      </c>
      <c r="H2009" s="78">
        <v>2688</v>
      </c>
      <c r="I2009" s="78">
        <v>556</v>
      </c>
      <c r="J2009" s="78">
        <v>19</v>
      </c>
      <c r="K2009" s="78">
        <v>0</v>
      </c>
    </row>
    <row r="2010" spans="2:11" x14ac:dyDescent="0.25">
      <c r="B2010" s="51">
        <v>2004</v>
      </c>
      <c r="C2010" s="117" t="s">
        <v>87</v>
      </c>
      <c r="D2010" s="55">
        <v>409</v>
      </c>
      <c r="E2010" s="53">
        <v>401</v>
      </c>
      <c r="F2010" s="53">
        <v>5</v>
      </c>
      <c r="G2010" s="53">
        <v>0</v>
      </c>
      <c r="H2010" s="53">
        <v>3</v>
      </c>
      <c r="I2010" s="53">
        <v>0</v>
      </c>
      <c r="J2010" s="53">
        <v>0</v>
      </c>
      <c r="K2010" s="53">
        <v>0</v>
      </c>
    </row>
    <row r="2011" spans="2:11" x14ac:dyDescent="0.25">
      <c r="B2011" s="51">
        <v>2004</v>
      </c>
      <c r="C2011" s="117" t="s">
        <v>54</v>
      </c>
      <c r="D2011" s="55">
        <v>2881</v>
      </c>
      <c r="E2011" s="53">
        <v>2838</v>
      </c>
      <c r="F2011" s="53">
        <v>23</v>
      </c>
      <c r="G2011" s="53">
        <v>4</v>
      </c>
      <c r="H2011" s="53">
        <v>8</v>
      </c>
      <c r="I2011" s="53">
        <v>7</v>
      </c>
      <c r="J2011" s="53">
        <v>1</v>
      </c>
      <c r="K2011" s="53">
        <v>0</v>
      </c>
    </row>
    <row r="2012" spans="2:11" x14ac:dyDescent="0.25">
      <c r="B2012" s="51">
        <v>2004</v>
      </c>
      <c r="C2012" s="117" t="s">
        <v>88</v>
      </c>
      <c r="D2012" s="55">
        <v>4453</v>
      </c>
      <c r="E2012" s="53">
        <v>4264</v>
      </c>
      <c r="F2012" s="53">
        <v>134</v>
      </c>
      <c r="G2012" s="53">
        <v>3</v>
      </c>
      <c r="H2012" s="53">
        <v>19</v>
      </c>
      <c r="I2012" s="53">
        <v>33</v>
      </c>
      <c r="J2012" s="53">
        <v>0</v>
      </c>
      <c r="K2012" s="53">
        <v>0</v>
      </c>
    </row>
    <row r="2013" spans="2:11" x14ac:dyDescent="0.25">
      <c r="B2013" s="51">
        <v>2004</v>
      </c>
      <c r="C2013" s="117" t="s">
        <v>69</v>
      </c>
      <c r="D2013" s="55">
        <v>3713</v>
      </c>
      <c r="E2013" s="53">
        <v>3353</v>
      </c>
      <c r="F2013" s="53">
        <v>297</v>
      </c>
      <c r="G2013" s="53">
        <v>9</v>
      </c>
      <c r="H2013" s="53">
        <v>19</v>
      </c>
      <c r="I2013" s="53">
        <v>34</v>
      </c>
      <c r="J2013" s="53">
        <v>1</v>
      </c>
      <c r="K2013" s="53">
        <v>0</v>
      </c>
    </row>
    <row r="2014" spans="2:11" x14ac:dyDescent="0.25">
      <c r="B2014" s="51">
        <v>2004</v>
      </c>
      <c r="C2014" s="117" t="s">
        <v>57</v>
      </c>
      <c r="D2014" s="55">
        <v>3026</v>
      </c>
      <c r="E2014" s="53">
        <v>2556</v>
      </c>
      <c r="F2014" s="53">
        <v>404</v>
      </c>
      <c r="G2014" s="53">
        <v>17</v>
      </c>
      <c r="H2014" s="53">
        <v>10</v>
      </c>
      <c r="I2014" s="53">
        <v>38</v>
      </c>
      <c r="J2014" s="53">
        <v>1</v>
      </c>
      <c r="K2014" s="53">
        <v>0</v>
      </c>
    </row>
    <row r="2015" spans="2:11" x14ac:dyDescent="0.25">
      <c r="B2015" s="51">
        <v>2004</v>
      </c>
      <c r="C2015" s="117" t="s">
        <v>58</v>
      </c>
      <c r="D2015" s="55">
        <v>2697</v>
      </c>
      <c r="E2015" s="53">
        <v>2124</v>
      </c>
      <c r="F2015" s="53">
        <v>483</v>
      </c>
      <c r="G2015" s="53">
        <v>37</v>
      </c>
      <c r="H2015" s="53">
        <v>13</v>
      </c>
      <c r="I2015" s="53">
        <v>40</v>
      </c>
      <c r="J2015" s="53">
        <v>0</v>
      </c>
      <c r="K2015" s="53">
        <v>0</v>
      </c>
    </row>
    <row r="2016" spans="2:11" x14ac:dyDescent="0.25">
      <c r="B2016" s="51">
        <v>2004</v>
      </c>
      <c r="C2016" s="117" t="s">
        <v>59</v>
      </c>
      <c r="D2016" s="55">
        <v>2770</v>
      </c>
      <c r="E2016" s="53">
        <v>2015</v>
      </c>
      <c r="F2016" s="53">
        <v>651</v>
      </c>
      <c r="G2016" s="53">
        <v>51</v>
      </c>
      <c r="H2016" s="53">
        <v>14</v>
      </c>
      <c r="I2016" s="53">
        <v>35</v>
      </c>
      <c r="J2016" s="53">
        <v>4</v>
      </c>
      <c r="K2016" s="53">
        <v>0</v>
      </c>
    </row>
    <row r="2017" spans="2:11" x14ac:dyDescent="0.25">
      <c r="B2017" s="51">
        <v>2004</v>
      </c>
      <c r="C2017" s="117" t="s">
        <v>60</v>
      </c>
      <c r="D2017" s="55">
        <v>3154</v>
      </c>
      <c r="E2017" s="53">
        <v>2114</v>
      </c>
      <c r="F2017" s="53">
        <v>925</v>
      </c>
      <c r="G2017" s="53">
        <v>64</v>
      </c>
      <c r="H2017" s="53">
        <v>22</v>
      </c>
      <c r="I2017" s="53">
        <v>26</v>
      </c>
      <c r="J2017" s="53">
        <v>3</v>
      </c>
      <c r="K2017" s="53">
        <v>0</v>
      </c>
    </row>
    <row r="2018" spans="2:11" x14ac:dyDescent="0.25">
      <c r="B2018" s="51">
        <v>2004</v>
      </c>
      <c r="C2018" s="117" t="s">
        <v>70</v>
      </c>
      <c r="D2018" s="55">
        <v>3745</v>
      </c>
      <c r="E2018" s="53">
        <v>2332</v>
      </c>
      <c r="F2018" s="53">
        <v>1215</v>
      </c>
      <c r="G2018" s="53">
        <v>114</v>
      </c>
      <c r="H2018" s="53">
        <v>49</v>
      </c>
      <c r="I2018" s="53">
        <v>33</v>
      </c>
      <c r="J2018" s="53">
        <v>2</v>
      </c>
      <c r="K2018" s="53">
        <v>0</v>
      </c>
    </row>
    <row r="2019" spans="2:11" x14ac:dyDescent="0.25">
      <c r="B2019" s="51">
        <v>2004</v>
      </c>
      <c r="C2019" s="117" t="s">
        <v>71</v>
      </c>
      <c r="D2019" s="55">
        <v>4039</v>
      </c>
      <c r="E2019" s="53">
        <v>2328</v>
      </c>
      <c r="F2019" s="53">
        <v>1489</v>
      </c>
      <c r="G2019" s="53">
        <v>117</v>
      </c>
      <c r="H2019" s="53">
        <v>55</v>
      </c>
      <c r="I2019" s="53">
        <v>50</v>
      </c>
      <c r="J2019" s="53">
        <v>0</v>
      </c>
      <c r="K2019" s="53">
        <v>0</v>
      </c>
    </row>
    <row r="2020" spans="2:11" x14ac:dyDescent="0.25">
      <c r="B2020" s="51">
        <v>2004</v>
      </c>
      <c r="C2020" s="117" t="s">
        <v>89</v>
      </c>
      <c r="D2020" s="55">
        <v>4355</v>
      </c>
      <c r="E2020" s="53">
        <v>2375</v>
      </c>
      <c r="F2020" s="53">
        <v>1688</v>
      </c>
      <c r="G2020" s="53">
        <v>144</v>
      </c>
      <c r="H2020" s="53">
        <v>106</v>
      </c>
      <c r="I2020" s="53">
        <v>40</v>
      </c>
      <c r="J2020" s="53">
        <v>2</v>
      </c>
      <c r="K2020" s="53">
        <v>0</v>
      </c>
    </row>
    <row r="2021" spans="2:11" x14ac:dyDescent="0.25">
      <c r="B2021" s="51">
        <v>2004</v>
      </c>
      <c r="C2021" s="117" t="s">
        <v>90</v>
      </c>
      <c r="D2021" s="55">
        <v>4945</v>
      </c>
      <c r="E2021" s="53">
        <v>2549</v>
      </c>
      <c r="F2021" s="53">
        <v>2020</v>
      </c>
      <c r="G2021" s="53">
        <v>130</v>
      </c>
      <c r="H2021" s="53">
        <v>186</v>
      </c>
      <c r="I2021" s="53">
        <v>58</v>
      </c>
      <c r="J2021" s="53">
        <v>2</v>
      </c>
      <c r="K2021" s="53">
        <v>0</v>
      </c>
    </row>
    <row r="2022" spans="2:11" x14ac:dyDescent="0.25">
      <c r="B2022" s="51">
        <v>2004</v>
      </c>
      <c r="C2022" s="117" t="s">
        <v>91</v>
      </c>
      <c r="D2022" s="55">
        <v>5459</v>
      </c>
      <c r="E2022" s="53">
        <v>2690</v>
      </c>
      <c r="F2022" s="53">
        <v>2332</v>
      </c>
      <c r="G2022" s="53">
        <v>123</v>
      </c>
      <c r="H2022" s="53">
        <v>276</v>
      </c>
      <c r="I2022" s="53">
        <v>38</v>
      </c>
      <c r="J2022" s="53">
        <v>0</v>
      </c>
      <c r="K2022" s="53">
        <v>0</v>
      </c>
    </row>
    <row r="2023" spans="2:11" x14ac:dyDescent="0.25">
      <c r="B2023" s="51">
        <v>2004</v>
      </c>
      <c r="C2023" s="117" t="s">
        <v>41</v>
      </c>
      <c r="D2023" s="55">
        <v>5671</v>
      </c>
      <c r="E2023" s="53">
        <v>2614</v>
      </c>
      <c r="F2023" s="53">
        <v>2427</v>
      </c>
      <c r="G2023" s="53">
        <v>128</v>
      </c>
      <c r="H2023" s="53">
        <v>444</v>
      </c>
      <c r="I2023" s="53">
        <v>56</v>
      </c>
      <c r="J2023" s="53">
        <v>2</v>
      </c>
      <c r="K2023" s="53">
        <v>0</v>
      </c>
    </row>
    <row r="2024" spans="2:11" x14ac:dyDescent="0.25">
      <c r="B2024" s="51">
        <v>2004</v>
      </c>
      <c r="C2024" s="117" t="s">
        <v>92</v>
      </c>
      <c r="D2024" s="55">
        <v>4627</v>
      </c>
      <c r="E2024" s="53">
        <v>2054</v>
      </c>
      <c r="F2024" s="53">
        <v>1958</v>
      </c>
      <c r="G2024" s="53">
        <v>80</v>
      </c>
      <c r="H2024" s="53">
        <v>513</v>
      </c>
      <c r="I2024" s="53">
        <v>22</v>
      </c>
      <c r="J2024" s="53">
        <v>0</v>
      </c>
      <c r="K2024" s="53">
        <v>0</v>
      </c>
    </row>
    <row r="2025" spans="2:11" x14ac:dyDescent="0.25">
      <c r="B2025" s="51">
        <v>2004</v>
      </c>
      <c r="C2025" s="117" t="s">
        <v>93</v>
      </c>
      <c r="D2025" s="55">
        <v>3161</v>
      </c>
      <c r="E2025" s="53">
        <v>1352</v>
      </c>
      <c r="F2025" s="53">
        <v>1243</v>
      </c>
      <c r="G2025" s="53">
        <v>52</v>
      </c>
      <c r="H2025" s="53">
        <v>481</v>
      </c>
      <c r="I2025" s="53">
        <v>32</v>
      </c>
      <c r="J2025" s="53">
        <v>1</v>
      </c>
      <c r="K2025" s="53">
        <v>0</v>
      </c>
    </row>
    <row r="2026" spans="2:11" x14ac:dyDescent="0.25">
      <c r="B2026" s="51">
        <v>2004</v>
      </c>
      <c r="C2026" s="117" t="s">
        <v>94</v>
      </c>
      <c r="D2026" s="55">
        <v>1587</v>
      </c>
      <c r="E2026" s="53">
        <v>638</v>
      </c>
      <c r="F2026" s="53">
        <v>603</v>
      </c>
      <c r="G2026" s="53">
        <v>22</v>
      </c>
      <c r="H2026" s="53">
        <v>314</v>
      </c>
      <c r="I2026" s="53">
        <v>10</v>
      </c>
      <c r="J2026" s="53">
        <v>0</v>
      </c>
      <c r="K2026" s="53">
        <v>0</v>
      </c>
    </row>
    <row r="2027" spans="2:11" x14ac:dyDescent="0.25">
      <c r="B2027" s="51">
        <v>2004</v>
      </c>
      <c r="C2027" s="117" t="s">
        <v>95</v>
      </c>
      <c r="D2027" s="55">
        <v>495</v>
      </c>
      <c r="E2027" s="53">
        <v>217</v>
      </c>
      <c r="F2027" s="53">
        <v>154</v>
      </c>
      <c r="G2027" s="53">
        <v>7</v>
      </c>
      <c r="H2027" s="53">
        <v>115</v>
      </c>
      <c r="I2027" s="53">
        <v>2</v>
      </c>
      <c r="J2027" s="53">
        <v>0</v>
      </c>
      <c r="K2027" s="53">
        <v>0</v>
      </c>
    </row>
    <row r="2028" spans="2:11" x14ac:dyDescent="0.25">
      <c r="B2028" s="51">
        <v>2004</v>
      </c>
      <c r="C2028" s="118" t="s">
        <v>96</v>
      </c>
      <c r="D2028" s="55">
        <v>154</v>
      </c>
      <c r="E2028" s="55">
        <v>74</v>
      </c>
      <c r="F2028" s="55">
        <v>35</v>
      </c>
      <c r="G2028" s="55">
        <v>2</v>
      </c>
      <c r="H2028" s="55">
        <v>41</v>
      </c>
      <c r="I2028" s="55">
        <v>2</v>
      </c>
      <c r="J2028" s="53">
        <v>0</v>
      </c>
      <c r="K2028" s="53">
        <v>0</v>
      </c>
    </row>
    <row r="2029" spans="2:11" x14ac:dyDescent="0.25">
      <c r="B2029" s="50">
        <v>2004</v>
      </c>
      <c r="C2029" s="121" t="s">
        <v>62</v>
      </c>
      <c r="D2029" s="54">
        <v>0</v>
      </c>
      <c r="E2029" s="54">
        <v>0</v>
      </c>
      <c r="F2029" s="54">
        <v>0</v>
      </c>
      <c r="G2029" s="54">
        <v>0</v>
      </c>
      <c r="H2029" s="54">
        <v>0</v>
      </c>
      <c r="I2029" s="54">
        <v>0</v>
      </c>
      <c r="J2029" s="54">
        <v>0</v>
      </c>
      <c r="K2029" s="54">
        <v>0</v>
      </c>
    </row>
    <row r="2030" spans="2:11" x14ac:dyDescent="0.25">
      <c r="B2030" s="78">
        <v>2005</v>
      </c>
      <c r="C2030" s="120" t="s">
        <v>3</v>
      </c>
      <c r="D2030" s="78">
        <v>61447</v>
      </c>
      <c r="E2030" s="78">
        <v>37765</v>
      </c>
      <c r="F2030" s="78">
        <v>19089</v>
      </c>
      <c r="G2030" s="78">
        <v>1291</v>
      </c>
      <c r="H2030" s="78">
        <v>2686</v>
      </c>
      <c r="I2030" s="78">
        <v>590</v>
      </c>
      <c r="J2030" s="78">
        <v>26</v>
      </c>
      <c r="K2030" s="78">
        <v>0</v>
      </c>
    </row>
    <row r="2031" spans="2:11" x14ac:dyDescent="0.25">
      <c r="B2031" s="51">
        <v>2005</v>
      </c>
      <c r="C2031" s="117" t="s">
        <v>87</v>
      </c>
      <c r="D2031" s="55">
        <v>406</v>
      </c>
      <c r="E2031" s="53">
        <v>400</v>
      </c>
      <c r="F2031" s="53">
        <v>4</v>
      </c>
      <c r="G2031" s="53">
        <v>0</v>
      </c>
      <c r="H2031" s="53">
        <v>2</v>
      </c>
      <c r="I2031" s="53">
        <v>0</v>
      </c>
      <c r="J2031" s="53">
        <v>0</v>
      </c>
      <c r="K2031" s="53">
        <v>0</v>
      </c>
    </row>
    <row r="2032" spans="2:11" x14ac:dyDescent="0.25">
      <c r="B2032" s="51">
        <v>2005</v>
      </c>
      <c r="C2032" s="117" t="s">
        <v>54</v>
      </c>
      <c r="D2032" s="55">
        <v>2704</v>
      </c>
      <c r="E2032" s="53">
        <v>2674</v>
      </c>
      <c r="F2032" s="53">
        <v>19</v>
      </c>
      <c r="G2032" s="53">
        <v>3</v>
      </c>
      <c r="H2032" s="53">
        <v>4</v>
      </c>
      <c r="I2032" s="53">
        <v>4</v>
      </c>
      <c r="J2032" s="53">
        <v>0</v>
      </c>
      <c r="K2032" s="53">
        <v>0</v>
      </c>
    </row>
    <row r="2033" spans="2:11" x14ac:dyDescent="0.25">
      <c r="B2033" s="51">
        <v>2005</v>
      </c>
      <c r="C2033" s="117" t="s">
        <v>88</v>
      </c>
      <c r="D2033" s="55">
        <v>4036</v>
      </c>
      <c r="E2033" s="53">
        <v>3895</v>
      </c>
      <c r="F2033" s="53">
        <v>97</v>
      </c>
      <c r="G2033" s="53">
        <v>3</v>
      </c>
      <c r="H2033" s="53">
        <v>11</v>
      </c>
      <c r="I2033" s="53">
        <v>30</v>
      </c>
      <c r="J2033" s="53">
        <v>0</v>
      </c>
      <c r="K2033" s="53">
        <v>0</v>
      </c>
    </row>
    <row r="2034" spans="2:11" x14ac:dyDescent="0.25">
      <c r="B2034" s="51">
        <v>2005</v>
      </c>
      <c r="C2034" s="117" t="s">
        <v>69</v>
      </c>
      <c r="D2034" s="55">
        <v>3584</v>
      </c>
      <c r="E2034" s="53">
        <v>3233</v>
      </c>
      <c r="F2034" s="53">
        <v>289</v>
      </c>
      <c r="G2034" s="53">
        <v>7</v>
      </c>
      <c r="H2034" s="53">
        <v>13</v>
      </c>
      <c r="I2034" s="53">
        <v>41</v>
      </c>
      <c r="J2034" s="53">
        <v>1</v>
      </c>
      <c r="K2034" s="53">
        <v>0</v>
      </c>
    </row>
    <row r="2035" spans="2:11" x14ac:dyDescent="0.25">
      <c r="B2035" s="51">
        <v>2005</v>
      </c>
      <c r="C2035" s="117" t="s">
        <v>57</v>
      </c>
      <c r="D2035" s="55">
        <v>2858</v>
      </c>
      <c r="E2035" s="53">
        <v>2393</v>
      </c>
      <c r="F2035" s="53">
        <v>390</v>
      </c>
      <c r="G2035" s="53">
        <v>17</v>
      </c>
      <c r="H2035" s="53">
        <v>10</v>
      </c>
      <c r="I2035" s="53">
        <v>47</v>
      </c>
      <c r="J2035" s="53">
        <v>1</v>
      </c>
      <c r="K2035" s="53">
        <v>0</v>
      </c>
    </row>
    <row r="2036" spans="2:11" x14ac:dyDescent="0.25">
      <c r="B2036" s="51">
        <v>2005</v>
      </c>
      <c r="C2036" s="117" t="s">
        <v>58</v>
      </c>
      <c r="D2036" s="55">
        <v>2573</v>
      </c>
      <c r="E2036" s="53">
        <v>2003</v>
      </c>
      <c r="F2036" s="53">
        <v>484</v>
      </c>
      <c r="G2036" s="53">
        <v>36</v>
      </c>
      <c r="H2036" s="53">
        <v>15</v>
      </c>
      <c r="I2036" s="53">
        <v>35</v>
      </c>
      <c r="J2036" s="53">
        <v>0</v>
      </c>
      <c r="K2036" s="53">
        <v>0</v>
      </c>
    </row>
    <row r="2037" spans="2:11" x14ac:dyDescent="0.25">
      <c r="B2037" s="51">
        <v>2005</v>
      </c>
      <c r="C2037" s="117" t="s">
        <v>59</v>
      </c>
      <c r="D2037" s="55">
        <v>2966</v>
      </c>
      <c r="E2037" s="53">
        <v>2225</v>
      </c>
      <c r="F2037" s="53">
        <v>620</v>
      </c>
      <c r="G2037" s="53">
        <v>58</v>
      </c>
      <c r="H2037" s="53">
        <v>21</v>
      </c>
      <c r="I2037" s="53">
        <v>42</v>
      </c>
      <c r="J2037" s="53">
        <v>0</v>
      </c>
      <c r="K2037" s="53">
        <v>0</v>
      </c>
    </row>
    <row r="2038" spans="2:11" x14ac:dyDescent="0.25">
      <c r="B2038" s="51">
        <v>2005</v>
      </c>
      <c r="C2038" s="117" t="s">
        <v>60</v>
      </c>
      <c r="D2038" s="55">
        <v>3268</v>
      </c>
      <c r="E2038" s="53">
        <v>2257</v>
      </c>
      <c r="F2038" s="53">
        <v>863</v>
      </c>
      <c r="G2038" s="53">
        <v>86</v>
      </c>
      <c r="H2038" s="53">
        <v>17</v>
      </c>
      <c r="I2038" s="53">
        <v>45</v>
      </c>
      <c r="J2038" s="53">
        <v>0</v>
      </c>
      <c r="K2038" s="53">
        <v>0</v>
      </c>
    </row>
    <row r="2039" spans="2:11" x14ac:dyDescent="0.25">
      <c r="B2039" s="51">
        <v>2005</v>
      </c>
      <c r="C2039" s="117" t="s">
        <v>70</v>
      </c>
      <c r="D2039" s="55">
        <v>3856</v>
      </c>
      <c r="E2039" s="53">
        <v>2386</v>
      </c>
      <c r="F2039" s="53">
        <v>1290</v>
      </c>
      <c r="G2039" s="53">
        <v>106</v>
      </c>
      <c r="H2039" s="53">
        <v>33</v>
      </c>
      <c r="I2039" s="53">
        <v>39</v>
      </c>
      <c r="J2039" s="53">
        <v>2</v>
      </c>
      <c r="K2039" s="53">
        <v>0</v>
      </c>
    </row>
    <row r="2040" spans="2:11" x14ac:dyDescent="0.25">
      <c r="B2040" s="51">
        <v>2005</v>
      </c>
      <c r="C2040" s="117" t="s">
        <v>71</v>
      </c>
      <c r="D2040" s="55">
        <v>4245</v>
      </c>
      <c r="E2040" s="53">
        <v>2357</v>
      </c>
      <c r="F2040" s="53">
        <v>1651</v>
      </c>
      <c r="G2040" s="53">
        <v>132</v>
      </c>
      <c r="H2040" s="53">
        <v>57</v>
      </c>
      <c r="I2040" s="53">
        <v>48</v>
      </c>
      <c r="J2040" s="53">
        <v>0</v>
      </c>
      <c r="K2040" s="53">
        <v>0</v>
      </c>
    </row>
    <row r="2041" spans="2:11" x14ac:dyDescent="0.25">
      <c r="B2041" s="51">
        <v>2005</v>
      </c>
      <c r="C2041" s="117" t="s">
        <v>89</v>
      </c>
      <c r="D2041" s="55">
        <v>4463</v>
      </c>
      <c r="E2041" s="53">
        <v>2326</v>
      </c>
      <c r="F2041" s="53">
        <v>1811</v>
      </c>
      <c r="G2041" s="53">
        <v>160</v>
      </c>
      <c r="H2041" s="53">
        <v>125</v>
      </c>
      <c r="I2041" s="53">
        <v>36</v>
      </c>
      <c r="J2041" s="53">
        <v>5</v>
      </c>
      <c r="K2041" s="53">
        <v>0</v>
      </c>
    </row>
    <row r="2042" spans="2:11" x14ac:dyDescent="0.25">
      <c r="B2042" s="51">
        <v>2005</v>
      </c>
      <c r="C2042" s="117" t="s">
        <v>90</v>
      </c>
      <c r="D2042" s="55">
        <v>4946</v>
      </c>
      <c r="E2042" s="53">
        <v>2539</v>
      </c>
      <c r="F2042" s="53">
        <v>2032</v>
      </c>
      <c r="G2042" s="53">
        <v>158</v>
      </c>
      <c r="H2042" s="53">
        <v>169</v>
      </c>
      <c r="I2042" s="53">
        <v>45</v>
      </c>
      <c r="J2042" s="53">
        <v>3</v>
      </c>
      <c r="K2042" s="53">
        <v>0</v>
      </c>
    </row>
    <row r="2043" spans="2:11" x14ac:dyDescent="0.25">
      <c r="B2043" s="51">
        <v>2005</v>
      </c>
      <c r="C2043" s="117" t="s">
        <v>91</v>
      </c>
      <c r="D2043" s="55">
        <v>5358</v>
      </c>
      <c r="E2043" s="53">
        <v>2527</v>
      </c>
      <c r="F2043" s="53">
        <v>2357</v>
      </c>
      <c r="G2043" s="53">
        <v>160</v>
      </c>
      <c r="H2043" s="53">
        <v>270</v>
      </c>
      <c r="I2043" s="53">
        <v>40</v>
      </c>
      <c r="J2043" s="53">
        <v>4</v>
      </c>
      <c r="K2043" s="53">
        <v>0</v>
      </c>
    </row>
    <row r="2044" spans="2:11" x14ac:dyDescent="0.25">
      <c r="B2044" s="51">
        <v>2005</v>
      </c>
      <c r="C2044" s="117" t="s">
        <v>41</v>
      </c>
      <c r="D2044" s="55">
        <v>5802</v>
      </c>
      <c r="E2044" s="53">
        <v>2481</v>
      </c>
      <c r="F2044" s="53">
        <v>2657</v>
      </c>
      <c r="G2044" s="53">
        <v>162</v>
      </c>
      <c r="H2044" s="53">
        <v>442</v>
      </c>
      <c r="I2044" s="53">
        <v>56</v>
      </c>
      <c r="J2044" s="53">
        <v>4</v>
      </c>
      <c r="K2044" s="53">
        <v>0</v>
      </c>
    </row>
    <row r="2045" spans="2:11" x14ac:dyDescent="0.25">
      <c r="B2045" s="51">
        <v>2005</v>
      </c>
      <c r="C2045" s="117" t="s">
        <v>92</v>
      </c>
      <c r="D2045" s="55">
        <v>4716</v>
      </c>
      <c r="E2045" s="53">
        <v>1892</v>
      </c>
      <c r="F2045" s="53">
        <v>2160</v>
      </c>
      <c r="G2045" s="53">
        <v>98</v>
      </c>
      <c r="H2045" s="53">
        <v>527</v>
      </c>
      <c r="I2045" s="53">
        <v>37</v>
      </c>
      <c r="J2045" s="53">
        <v>2</v>
      </c>
      <c r="K2045" s="53">
        <v>0</v>
      </c>
    </row>
    <row r="2046" spans="2:11" x14ac:dyDescent="0.25">
      <c r="B2046" s="51">
        <v>2005</v>
      </c>
      <c r="C2046" s="117" t="s">
        <v>93</v>
      </c>
      <c r="D2046" s="55">
        <v>3292</v>
      </c>
      <c r="E2046" s="53">
        <v>1293</v>
      </c>
      <c r="F2046" s="53">
        <v>1438</v>
      </c>
      <c r="G2046" s="53">
        <v>58</v>
      </c>
      <c r="H2046" s="53">
        <v>471</v>
      </c>
      <c r="I2046" s="53">
        <v>30</v>
      </c>
      <c r="J2046" s="53">
        <v>2</v>
      </c>
      <c r="K2046" s="53">
        <v>0</v>
      </c>
    </row>
    <row r="2047" spans="2:11" x14ac:dyDescent="0.25">
      <c r="B2047" s="51">
        <v>2005</v>
      </c>
      <c r="C2047" s="117" t="s">
        <v>94</v>
      </c>
      <c r="D2047" s="55">
        <v>1661</v>
      </c>
      <c r="E2047" s="53">
        <v>599</v>
      </c>
      <c r="F2047" s="53">
        <v>679</v>
      </c>
      <c r="G2047" s="53">
        <v>33</v>
      </c>
      <c r="H2047" s="53">
        <v>337</v>
      </c>
      <c r="I2047" s="53">
        <v>12</v>
      </c>
      <c r="J2047" s="53">
        <v>1</v>
      </c>
      <c r="K2047" s="53">
        <v>0</v>
      </c>
    </row>
    <row r="2048" spans="2:11" x14ac:dyDescent="0.25">
      <c r="B2048" s="51">
        <v>2005</v>
      </c>
      <c r="C2048" s="117" t="s">
        <v>95</v>
      </c>
      <c r="D2048" s="55">
        <v>511</v>
      </c>
      <c r="E2048" s="53">
        <v>187</v>
      </c>
      <c r="F2048" s="53">
        <v>191</v>
      </c>
      <c r="G2048" s="53">
        <v>11</v>
      </c>
      <c r="H2048" s="53">
        <v>119</v>
      </c>
      <c r="I2048" s="53">
        <v>2</v>
      </c>
      <c r="J2048" s="53">
        <v>1</v>
      </c>
      <c r="K2048" s="53">
        <v>0</v>
      </c>
    </row>
    <row r="2049" spans="2:11" x14ac:dyDescent="0.25">
      <c r="B2049" s="51">
        <v>2005</v>
      </c>
      <c r="C2049" s="118" t="s">
        <v>96</v>
      </c>
      <c r="D2049" s="55">
        <v>202</v>
      </c>
      <c r="E2049" s="55">
        <v>98</v>
      </c>
      <c r="F2049" s="55">
        <v>57</v>
      </c>
      <c r="G2049" s="55">
        <v>3</v>
      </c>
      <c r="H2049" s="55">
        <v>43</v>
      </c>
      <c r="I2049" s="55">
        <v>1</v>
      </c>
      <c r="J2049" s="53">
        <v>0</v>
      </c>
      <c r="K2049" s="53">
        <v>0</v>
      </c>
    </row>
    <row r="2050" spans="2:11" x14ac:dyDescent="0.25">
      <c r="B2050" s="51">
        <v>2005</v>
      </c>
      <c r="C2050" s="121" t="s">
        <v>62</v>
      </c>
      <c r="D2050" s="54">
        <v>0</v>
      </c>
      <c r="E2050" s="54">
        <v>0</v>
      </c>
      <c r="F2050" s="54">
        <v>0</v>
      </c>
      <c r="G2050" s="54">
        <v>0</v>
      </c>
      <c r="H2050" s="54">
        <v>0</v>
      </c>
      <c r="I2050" s="54">
        <v>0</v>
      </c>
      <c r="J2050" s="54">
        <v>0</v>
      </c>
      <c r="K2050" s="54">
        <v>0</v>
      </c>
    </row>
    <row r="2051" spans="2:11" x14ac:dyDescent="0.25">
      <c r="B2051" s="78">
        <v>2006</v>
      </c>
      <c r="C2051" s="120" t="s">
        <v>3</v>
      </c>
      <c r="D2051" s="78">
        <v>65580</v>
      </c>
      <c r="E2051" s="78">
        <v>41893</v>
      </c>
      <c r="F2051" s="78">
        <v>19537</v>
      </c>
      <c r="G2051" s="78">
        <v>1325</v>
      </c>
      <c r="H2051" s="78">
        <v>2339</v>
      </c>
      <c r="I2051" s="78">
        <v>461</v>
      </c>
      <c r="J2051" s="78">
        <v>25</v>
      </c>
      <c r="K2051" s="78">
        <v>0</v>
      </c>
    </row>
    <row r="2052" spans="2:11" x14ac:dyDescent="0.25">
      <c r="B2052" s="51">
        <v>2006</v>
      </c>
      <c r="C2052" s="117" t="s">
        <v>87</v>
      </c>
      <c r="D2052" s="55">
        <v>400</v>
      </c>
      <c r="E2052" s="53">
        <v>397</v>
      </c>
      <c r="F2052" s="53">
        <v>2</v>
      </c>
      <c r="G2052" s="53">
        <v>1</v>
      </c>
      <c r="H2052" s="53">
        <v>0</v>
      </c>
      <c r="I2052" s="53">
        <v>0</v>
      </c>
      <c r="J2052" s="53">
        <v>0</v>
      </c>
      <c r="K2052" s="53">
        <v>0</v>
      </c>
    </row>
    <row r="2053" spans="2:11" x14ac:dyDescent="0.25">
      <c r="B2053" s="51">
        <v>2006</v>
      </c>
      <c r="C2053" s="117" t="s">
        <v>54</v>
      </c>
      <c r="D2053" s="55">
        <v>3053</v>
      </c>
      <c r="E2053" s="53">
        <v>3021</v>
      </c>
      <c r="F2053" s="53">
        <v>16</v>
      </c>
      <c r="G2053" s="53">
        <v>3</v>
      </c>
      <c r="H2053" s="53">
        <v>6</v>
      </c>
      <c r="I2053" s="53">
        <v>7</v>
      </c>
      <c r="J2053" s="53">
        <v>0</v>
      </c>
      <c r="K2053" s="53">
        <v>0</v>
      </c>
    </row>
    <row r="2054" spans="2:11" x14ac:dyDescent="0.25">
      <c r="B2054" s="51">
        <v>2006</v>
      </c>
      <c r="C2054" s="117" t="s">
        <v>88</v>
      </c>
      <c r="D2054" s="55">
        <v>4666</v>
      </c>
      <c r="E2054" s="53">
        <v>4531</v>
      </c>
      <c r="F2054" s="53">
        <v>87</v>
      </c>
      <c r="G2054" s="53">
        <v>4</v>
      </c>
      <c r="H2054" s="53">
        <v>9</v>
      </c>
      <c r="I2054" s="53">
        <v>33</v>
      </c>
      <c r="J2054" s="53">
        <v>2</v>
      </c>
      <c r="K2054" s="53">
        <v>0</v>
      </c>
    </row>
    <row r="2055" spans="2:11" x14ac:dyDescent="0.25">
      <c r="B2055" s="51">
        <v>2006</v>
      </c>
      <c r="C2055" s="117" t="s">
        <v>69</v>
      </c>
      <c r="D2055" s="55">
        <v>4145</v>
      </c>
      <c r="E2055" s="53">
        <v>3847</v>
      </c>
      <c r="F2055" s="53">
        <v>236</v>
      </c>
      <c r="G2055" s="53">
        <v>7</v>
      </c>
      <c r="H2055" s="53">
        <v>12</v>
      </c>
      <c r="I2055" s="53">
        <v>42</v>
      </c>
      <c r="J2055" s="53">
        <v>1</v>
      </c>
      <c r="K2055" s="53">
        <v>0</v>
      </c>
    </row>
    <row r="2056" spans="2:11" x14ac:dyDescent="0.25">
      <c r="B2056" s="51">
        <v>2006</v>
      </c>
      <c r="C2056" s="117" t="s">
        <v>57</v>
      </c>
      <c r="D2056" s="55">
        <v>3117</v>
      </c>
      <c r="E2056" s="53">
        <v>2692</v>
      </c>
      <c r="F2056" s="53">
        <v>368</v>
      </c>
      <c r="G2056" s="53">
        <v>14</v>
      </c>
      <c r="H2056" s="53">
        <v>9</v>
      </c>
      <c r="I2056" s="53">
        <v>31</v>
      </c>
      <c r="J2056" s="53">
        <v>3</v>
      </c>
      <c r="K2056" s="53">
        <v>0</v>
      </c>
    </row>
    <row r="2057" spans="2:11" x14ac:dyDescent="0.25">
      <c r="B2057" s="51">
        <v>2006</v>
      </c>
      <c r="C2057" s="117" t="s">
        <v>58</v>
      </c>
      <c r="D2057" s="55">
        <v>2673</v>
      </c>
      <c r="E2057" s="53">
        <v>2187</v>
      </c>
      <c r="F2057" s="53">
        <v>424</v>
      </c>
      <c r="G2057" s="53">
        <v>27</v>
      </c>
      <c r="H2057" s="53">
        <v>9</v>
      </c>
      <c r="I2057" s="53">
        <v>25</v>
      </c>
      <c r="J2057" s="53">
        <v>1</v>
      </c>
      <c r="K2057" s="53">
        <v>0</v>
      </c>
    </row>
    <row r="2058" spans="2:11" x14ac:dyDescent="0.25">
      <c r="B2058" s="51">
        <v>2006</v>
      </c>
      <c r="C2058" s="117" t="s">
        <v>59</v>
      </c>
      <c r="D2058" s="55">
        <v>2992</v>
      </c>
      <c r="E2058" s="53">
        <v>2305</v>
      </c>
      <c r="F2058" s="53">
        <v>597</v>
      </c>
      <c r="G2058" s="53">
        <v>47</v>
      </c>
      <c r="H2058" s="53">
        <v>9</v>
      </c>
      <c r="I2058" s="53">
        <v>34</v>
      </c>
      <c r="J2058" s="53">
        <v>0</v>
      </c>
      <c r="K2058" s="53">
        <v>0</v>
      </c>
    </row>
    <row r="2059" spans="2:11" x14ac:dyDescent="0.25">
      <c r="B2059" s="51">
        <v>2006</v>
      </c>
      <c r="C2059" s="117" t="s">
        <v>60</v>
      </c>
      <c r="D2059" s="55">
        <v>3401</v>
      </c>
      <c r="E2059" s="53">
        <v>2415</v>
      </c>
      <c r="F2059" s="53">
        <v>853</v>
      </c>
      <c r="G2059" s="53">
        <v>86</v>
      </c>
      <c r="H2059" s="53">
        <v>18</v>
      </c>
      <c r="I2059" s="53">
        <v>27</v>
      </c>
      <c r="J2059" s="53">
        <v>2</v>
      </c>
      <c r="K2059" s="53">
        <v>0</v>
      </c>
    </row>
    <row r="2060" spans="2:11" x14ac:dyDescent="0.25">
      <c r="B2060" s="51">
        <v>2006</v>
      </c>
      <c r="C2060" s="117" t="s">
        <v>70</v>
      </c>
      <c r="D2060" s="55">
        <v>4100</v>
      </c>
      <c r="E2060" s="53">
        <v>2617</v>
      </c>
      <c r="F2060" s="53">
        <v>1304</v>
      </c>
      <c r="G2060" s="53">
        <v>117</v>
      </c>
      <c r="H2060" s="53">
        <v>22</v>
      </c>
      <c r="I2060" s="53">
        <v>35</v>
      </c>
      <c r="J2060" s="53">
        <v>5</v>
      </c>
      <c r="K2060" s="53">
        <v>0</v>
      </c>
    </row>
    <row r="2061" spans="2:11" x14ac:dyDescent="0.25">
      <c r="B2061" s="51">
        <v>2006</v>
      </c>
      <c r="C2061" s="117" t="s">
        <v>71</v>
      </c>
      <c r="D2061" s="55">
        <v>4572</v>
      </c>
      <c r="E2061" s="53">
        <v>2687</v>
      </c>
      <c r="F2061" s="53">
        <v>1612</v>
      </c>
      <c r="G2061" s="53">
        <v>171</v>
      </c>
      <c r="H2061" s="53">
        <v>67</v>
      </c>
      <c r="I2061" s="53">
        <v>32</v>
      </c>
      <c r="J2061" s="53">
        <v>3</v>
      </c>
      <c r="K2061" s="53">
        <v>0</v>
      </c>
    </row>
    <row r="2062" spans="2:11" x14ac:dyDescent="0.25">
      <c r="B2062" s="51">
        <v>2006</v>
      </c>
      <c r="C2062" s="117" t="s">
        <v>89</v>
      </c>
      <c r="D2062" s="55">
        <v>4605</v>
      </c>
      <c r="E2062" s="53">
        <v>2566</v>
      </c>
      <c r="F2062" s="53">
        <v>1778</v>
      </c>
      <c r="G2062" s="53">
        <v>165</v>
      </c>
      <c r="H2062" s="53">
        <v>70</v>
      </c>
      <c r="I2062" s="53">
        <v>26</v>
      </c>
      <c r="J2062" s="53">
        <v>0</v>
      </c>
      <c r="K2062" s="53">
        <v>0</v>
      </c>
    </row>
    <row r="2063" spans="2:11" x14ac:dyDescent="0.25">
      <c r="B2063" s="51">
        <v>2006</v>
      </c>
      <c r="C2063" s="117" t="s">
        <v>90</v>
      </c>
      <c r="D2063" s="55">
        <v>5170</v>
      </c>
      <c r="E2063" s="53">
        <v>2741</v>
      </c>
      <c r="F2063" s="53">
        <v>2076</v>
      </c>
      <c r="G2063" s="53">
        <v>156</v>
      </c>
      <c r="H2063" s="53">
        <v>152</v>
      </c>
      <c r="I2063" s="53">
        <v>42</v>
      </c>
      <c r="J2063" s="53">
        <v>3</v>
      </c>
      <c r="K2063" s="53">
        <v>0</v>
      </c>
    </row>
    <row r="2064" spans="2:11" x14ac:dyDescent="0.25">
      <c r="B2064" s="51">
        <v>2006</v>
      </c>
      <c r="C2064" s="117" t="s">
        <v>91</v>
      </c>
      <c r="D2064" s="55">
        <v>5733</v>
      </c>
      <c r="E2064" s="53">
        <v>2779</v>
      </c>
      <c r="F2064" s="53">
        <v>2497</v>
      </c>
      <c r="G2064" s="53">
        <v>161</v>
      </c>
      <c r="H2064" s="53">
        <v>256</v>
      </c>
      <c r="I2064" s="53">
        <v>40</v>
      </c>
      <c r="J2064" s="53">
        <v>0</v>
      </c>
      <c r="K2064" s="53">
        <v>0</v>
      </c>
    </row>
    <row r="2065" spans="2:11" x14ac:dyDescent="0.25">
      <c r="B2065" s="51">
        <v>2006</v>
      </c>
      <c r="C2065" s="117" t="s">
        <v>41</v>
      </c>
      <c r="D2065" s="55">
        <v>6079</v>
      </c>
      <c r="E2065" s="53">
        <v>2692</v>
      </c>
      <c r="F2065" s="53">
        <v>2793</v>
      </c>
      <c r="G2065" s="53">
        <v>176</v>
      </c>
      <c r="H2065" s="53">
        <v>379</v>
      </c>
      <c r="I2065" s="53">
        <v>37</v>
      </c>
      <c r="J2065" s="53">
        <v>2</v>
      </c>
      <c r="K2065" s="53">
        <v>0</v>
      </c>
    </row>
    <row r="2066" spans="2:11" x14ac:dyDescent="0.25">
      <c r="B2066" s="51">
        <v>2006</v>
      </c>
      <c r="C2066" s="117" t="s">
        <v>92</v>
      </c>
      <c r="D2066" s="55">
        <v>4965</v>
      </c>
      <c r="E2066" s="53">
        <v>2093</v>
      </c>
      <c r="F2066" s="53">
        <v>2296</v>
      </c>
      <c r="G2066" s="53">
        <v>101</v>
      </c>
      <c r="H2066" s="53">
        <v>453</v>
      </c>
      <c r="I2066" s="53">
        <v>19</v>
      </c>
      <c r="J2066" s="53">
        <v>3</v>
      </c>
      <c r="K2066" s="53">
        <v>0</v>
      </c>
    </row>
    <row r="2067" spans="2:11" x14ac:dyDescent="0.25">
      <c r="B2067" s="51">
        <v>2006</v>
      </c>
      <c r="C2067" s="117" t="s">
        <v>93</v>
      </c>
      <c r="D2067" s="55">
        <v>3451</v>
      </c>
      <c r="E2067" s="53">
        <v>1353</v>
      </c>
      <c r="F2067" s="53">
        <v>1575</v>
      </c>
      <c r="G2067" s="53">
        <v>66</v>
      </c>
      <c r="H2067" s="53">
        <v>440</v>
      </c>
      <c r="I2067" s="53">
        <v>17</v>
      </c>
      <c r="J2067" s="53">
        <v>0</v>
      </c>
      <c r="K2067" s="53">
        <v>0</v>
      </c>
    </row>
    <row r="2068" spans="2:11" x14ac:dyDescent="0.25">
      <c r="B2068" s="51">
        <v>2006</v>
      </c>
      <c r="C2068" s="117" t="s">
        <v>94</v>
      </c>
      <c r="D2068" s="55">
        <v>1717</v>
      </c>
      <c r="E2068" s="53">
        <v>645</v>
      </c>
      <c r="F2068" s="53">
        <v>735</v>
      </c>
      <c r="G2068" s="53">
        <v>16</v>
      </c>
      <c r="H2068" s="53">
        <v>310</v>
      </c>
      <c r="I2068" s="53">
        <v>11</v>
      </c>
      <c r="J2068" s="53">
        <v>0</v>
      </c>
      <c r="K2068" s="53">
        <v>0</v>
      </c>
    </row>
    <row r="2069" spans="2:11" x14ac:dyDescent="0.25">
      <c r="B2069" s="51">
        <v>2006</v>
      </c>
      <c r="C2069" s="117" t="s">
        <v>95</v>
      </c>
      <c r="D2069" s="55">
        <v>545</v>
      </c>
      <c r="E2069" s="53">
        <v>222</v>
      </c>
      <c r="F2069" s="53">
        <v>224</v>
      </c>
      <c r="G2069" s="53">
        <v>5</v>
      </c>
      <c r="H2069" s="53">
        <v>91</v>
      </c>
      <c r="I2069" s="53">
        <v>3</v>
      </c>
      <c r="J2069" s="53">
        <v>0</v>
      </c>
      <c r="K2069" s="53">
        <v>0</v>
      </c>
    </row>
    <row r="2070" spans="2:11" x14ac:dyDescent="0.25">
      <c r="B2070" s="51">
        <v>2006</v>
      </c>
      <c r="C2070" s="118" t="s">
        <v>96</v>
      </c>
      <c r="D2070" s="55">
        <v>196</v>
      </c>
      <c r="E2070" s="55">
        <v>103</v>
      </c>
      <c r="F2070" s="55">
        <v>64</v>
      </c>
      <c r="G2070" s="55">
        <v>2</v>
      </c>
      <c r="H2070" s="53">
        <v>27</v>
      </c>
      <c r="I2070" s="55">
        <v>0</v>
      </c>
      <c r="J2070" s="53">
        <v>0</v>
      </c>
      <c r="K2070" s="53">
        <v>0</v>
      </c>
    </row>
    <row r="2071" spans="2:11" x14ac:dyDescent="0.25">
      <c r="B2071" s="51">
        <v>2006</v>
      </c>
      <c r="C2071" s="121" t="s">
        <v>62</v>
      </c>
      <c r="D2071" s="54">
        <v>0</v>
      </c>
      <c r="E2071" s="54">
        <v>0</v>
      </c>
      <c r="F2071" s="54">
        <v>0</v>
      </c>
      <c r="G2071" s="54">
        <v>0</v>
      </c>
      <c r="H2071" s="54">
        <v>0</v>
      </c>
      <c r="I2071" s="54">
        <v>0</v>
      </c>
      <c r="J2071" s="54">
        <v>0</v>
      </c>
      <c r="K2071" s="54">
        <v>0</v>
      </c>
    </row>
    <row r="2072" spans="2:11" x14ac:dyDescent="0.25">
      <c r="B2072" s="78">
        <v>2007</v>
      </c>
      <c r="C2072" s="120" t="s">
        <v>3</v>
      </c>
      <c r="D2072" s="78">
        <v>68672</v>
      </c>
      <c r="E2072" s="78">
        <v>45123</v>
      </c>
      <c r="F2072" s="78">
        <v>19535</v>
      </c>
      <c r="G2072" s="78">
        <v>1280</v>
      </c>
      <c r="H2072" s="78">
        <v>2212</v>
      </c>
      <c r="I2072" s="78">
        <v>488</v>
      </c>
      <c r="J2072" s="78">
        <v>34</v>
      </c>
      <c r="K2072" s="78">
        <v>0</v>
      </c>
    </row>
    <row r="2073" spans="2:11" x14ac:dyDescent="0.25">
      <c r="B2073" s="51">
        <v>2007</v>
      </c>
      <c r="C2073" s="117" t="s">
        <v>87</v>
      </c>
      <c r="D2073" s="55">
        <v>430</v>
      </c>
      <c r="E2073" s="53">
        <v>427</v>
      </c>
      <c r="F2073" s="53">
        <v>1</v>
      </c>
      <c r="G2073" s="53">
        <v>0</v>
      </c>
      <c r="H2073" s="53">
        <v>2</v>
      </c>
      <c r="I2073" s="53">
        <v>0</v>
      </c>
      <c r="J2073" s="53">
        <v>0</v>
      </c>
      <c r="K2073" s="53">
        <v>0</v>
      </c>
    </row>
    <row r="2074" spans="2:11" x14ac:dyDescent="0.25">
      <c r="B2074" s="51">
        <v>2007</v>
      </c>
      <c r="C2074" s="117" t="s">
        <v>54</v>
      </c>
      <c r="D2074" s="55">
        <v>3393</v>
      </c>
      <c r="E2074" s="53">
        <v>3366</v>
      </c>
      <c r="F2074" s="53">
        <v>14</v>
      </c>
      <c r="G2074" s="53">
        <v>2</v>
      </c>
      <c r="H2074" s="53">
        <v>7</v>
      </c>
      <c r="I2074" s="53">
        <v>4</v>
      </c>
      <c r="J2074" s="53">
        <v>0</v>
      </c>
      <c r="K2074" s="53">
        <v>0</v>
      </c>
    </row>
    <row r="2075" spans="2:11" x14ac:dyDescent="0.25">
      <c r="B2075" s="51">
        <v>2007</v>
      </c>
      <c r="C2075" s="117" t="s">
        <v>88</v>
      </c>
      <c r="D2075" s="55">
        <v>5166</v>
      </c>
      <c r="E2075" s="53">
        <v>5054</v>
      </c>
      <c r="F2075" s="53">
        <v>67</v>
      </c>
      <c r="G2075" s="53">
        <v>2</v>
      </c>
      <c r="H2075" s="53">
        <v>14</v>
      </c>
      <c r="I2075" s="53">
        <v>27</v>
      </c>
      <c r="J2075" s="53">
        <v>2</v>
      </c>
      <c r="K2075" s="53">
        <v>0</v>
      </c>
    </row>
    <row r="2076" spans="2:11" x14ac:dyDescent="0.25">
      <c r="B2076" s="51">
        <v>2007</v>
      </c>
      <c r="C2076" s="117" t="s">
        <v>69</v>
      </c>
      <c r="D2076" s="55">
        <v>4633</v>
      </c>
      <c r="E2076" s="53">
        <v>4294</v>
      </c>
      <c r="F2076" s="53">
        <v>265</v>
      </c>
      <c r="G2076" s="53">
        <v>10</v>
      </c>
      <c r="H2076" s="53">
        <v>16</v>
      </c>
      <c r="I2076" s="53">
        <v>48</v>
      </c>
      <c r="J2076" s="53">
        <v>0</v>
      </c>
      <c r="K2076" s="53">
        <v>0</v>
      </c>
    </row>
    <row r="2077" spans="2:11" x14ac:dyDescent="0.25">
      <c r="B2077" s="51">
        <v>2007</v>
      </c>
      <c r="C2077" s="117" t="s">
        <v>57</v>
      </c>
      <c r="D2077" s="55">
        <v>3403</v>
      </c>
      <c r="E2077" s="53">
        <v>2992</v>
      </c>
      <c r="F2077" s="53">
        <v>334</v>
      </c>
      <c r="G2077" s="53">
        <v>17</v>
      </c>
      <c r="H2077" s="53">
        <v>14</v>
      </c>
      <c r="I2077" s="53">
        <v>43</v>
      </c>
      <c r="J2077" s="53">
        <v>3</v>
      </c>
      <c r="K2077" s="53">
        <v>0</v>
      </c>
    </row>
    <row r="2078" spans="2:11" x14ac:dyDescent="0.25">
      <c r="B2078" s="51">
        <v>2007</v>
      </c>
      <c r="C2078" s="117" t="s">
        <v>58</v>
      </c>
      <c r="D2078" s="55">
        <v>2995</v>
      </c>
      <c r="E2078" s="53">
        <v>2483</v>
      </c>
      <c r="F2078" s="53">
        <v>436</v>
      </c>
      <c r="G2078" s="53">
        <v>32</v>
      </c>
      <c r="H2078" s="53">
        <v>4</v>
      </c>
      <c r="I2078" s="53">
        <v>38</v>
      </c>
      <c r="J2078" s="53">
        <v>2</v>
      </c>
      <c r="K2078" s="53">
        <v>0</v>
      </c>
    </row>
    <row r="2079" spans="2:11" x14ac:dyDescent="0.25">
      <c r="B2079" s="51">
        <v>2007</v>
      </c>
      <c r="C2079" s="117" t="s">
        <v>59</v>
      </c>
      <c r="D2079" s="55">
        <v>3115</v>
      </c>
      <c r="E2079" s="53">
        <v>2420</v>
      </c>
      <c r="F2079" s="53">
        <v>608</v>
      </c>
      <c r="G2079" s="53">
        <v>48</v>
      </c>
      <c r="H2079" s="53">
        <v>18</v>
      </c>
      <c r="I2079" s="53">
        <v>20</v>
      </c>
      <c r="J2079" s="53">
        <v>1</v>
      </c>
      <c r="K2079" s="53">
        <v>0</v>
      </c>
    </row>
    <row r="2080" spans="2:11" x14ac:dyDescent="0.25">
      <c r="B2080" s="51">
        <v>2007</v>
      </c>
      <c r="C2080" s="117" t="s">
        <v>60</v>
      </c>
      <c r="D2080" s="55">
        <v>3511</v>
      </c>
      <c r="E2080" s="53">
        <v>2574</v>
      </c>
      <c r="F2080" s="53">
        <v>821</v>
      </c>
      <c r="G2080" s="53">
        <v>58</v>
      </c>
      <c r="H2080" s="53">
        <v>24</v>
      </c>
      <c r="I2080" s="53">
        <v>33</v>
      </c>
      <c r="J2080" s="53">
        <v>1</v>
      </c>
      <c r="K2080" s="53">
        <v>0</v>
      </c>
    </row>
    <row r="2081" spans="2:11" x14ac:dyDescent="0.25">
      <c r="B2081" s="51">
        <v>2007</v>
      </c>
      <c r="C2081" s="117" t="s">
        <v>70</v>
      </c>
      <c r="D2081" s="55">
        <v>4121</v>
      </c>
      <c r="E2081" s="53">
        <v>2719</v>
      </c>
      <c r="F2081" s="53">
        <v>1213</v>
      </c>
      <c r="G2081" s="53">
        <v>111</v>
      </c>
      <c r="H2081" s="53">
        <v>30</v>
      </c>
      <c r="I2081" s="53">
        <v>43</v>
      </c>
      <c r="J2081" s="53">
        <v>5</v>
      </c>
      <c r="K2081" s="53">
        <v>0</v>
      </c>
    </row>
    <row r="2082" spans="2:11" x14ac:dyDescent="0.25">
      <c r="B2082" s="51">
        <v>2007</v>
      </c>
      <c r="C2082" s="117" t="s">
        <v>71</v>
      </c>
      <c r="D2082" s="55">
        <v>4739</v>
      </c>
      <c r="E2082" s="53">
        <v>2923</v>
      </c>
      <c r="F2082" s="53">
        <v>1591</v>
      </c>
      <c r="G2082" s="53">
        <v>135</v>
      </c>
      <c r="H2082" s="53">
        <v>52</v>
      </c>
      <c r="I2082" s="53">
        <v>33</v>
      </c>
      <c r="J2082" s="53">
        <v>5</v>
      </c>
      <c r="K2082" s="53">
        <v>0</v>
      </c>
    </row>
    <row r="2083" spans="2:11" x14ac:dyDescent="0.25">
      <c r="B2083" s="51">
        <v>2007</v>
      </c>
      <c r="C2083" s="117" t="s">
        <v>89</v>
      </c>
      <c r="D2083" s="55">
        <v>4824</v>
      </c>
      <c r="E2083" s="53">
        <v>2740</v>
      </c>
      <c r="F2083" s="53">
        <v>1804</v>
      </c>
      <c r="G2083" s="53">
        <v>156</v>
      </c>
      <c r="H2083" s="53">
        <v>82</v>
      </c>
      <c r="I2083" s="53">
        <v>41</v>
      </c>
      <c r="J2083" s="53">
        <v>1</v>
      </c>
      <c r="K2083" s="53">
        <v>0</v>
      </c>
    </row>
    <row r="2084" spans="2:11" x14ac:dyDescent="0.25">
      <c r="B2084" s="51">
        <v>2007</v>
      </c>
      <c r="C2084" s="117" t="s">
        <v>90</v>
      </c>
      <c r="D2084" s="55">
        <v>5357</v>
      </c>
      <c r="E2084" s="53">
        <v>2916</v>
      </c>
      <c r="F2084" s="53">
        <v>2090</v>
      </c>
      <c r="G2084" s="53">
        <v>171</v>
      </c>
      <c r="H2084" s="53">
        <v>143</v>
      </c>
      <c r="I2084" s="53">
        <v>33</v>
      </c>
      <c r="J2084" s="53">
        <v>4</v>
      </c>
      <c r="K2084" s="53">
        <v>0</v>
      </c>
    </row>
    <row r="2085" spans="2:11" x14ac:dyDescent="0.25">
      <c r="B2085" s="51">
        <v>2007</v>
      </c>
      <c r="C2085" s="117" t="s">
        <v>91</v>
      </c>
      <c r="D2085" s="55">
        <v>5779</v>
      </c>
      <c r="E2085" s="53">
        <v>2911</v>
      </c>
      <c r="F2085" s="53">
        <v>2433</v>
      </c>
      <c r="G2085" s="53">
        <v>166</v>
      </c>
      <c r="H2085" s="53">
        <v>230</v>
      </c>
      <c r="I2085" s="53">
        <v>36</v>
      </c>
      <c r="J2085" s="53">
        <v>3</v>
      </c>
      <c r="K2085" s="53">
        <v>0</v>
      </c>
    </row>
    <row r="2086" spans="2:11" x14ac:dyDescent="0.25">
      <c r="B2086" s="51">
        <v>2007</v>
      </c>
      <c r="C2086" s="117" t="s">
        <v>41</v>
      </c>
      <c r="D2086" s="55">
        <v>5992</v>
      </c>
      <c r="E2086" s="53">
        <v>2710</v>
      </c>
      <c r="F2086" s="53">
        <v>2721</v>
      </c>
      <c r="G2086" s="53">
        <v>166</v>
      </c>
      <c r="H2086" s="53">
        <v>353</v>
      </c>
      <c r="I2086" s="53">
        <v>40</v>
      </c>
      <c r="J2086" s="53">
        <v>2</v>
      </c>
      <c r="K2086" s="53">
        <v>0</v>
      </c>
    </row>
    <row r="2087" spans="2:11" x14ac:dyDescent="0.25">
      <c r="B2087" s="51">
        <v>2007</v>
      </c>
      <c r="C2087" s="117" t="s">
        <v>92</v>
      </c>
      <c r="D2087" s="55">
        <v>5148</v>
      </c>
      <c r="E2087" s="53">
        <v>2118</v>
      </c>
      <c r="F2087" s="53">
        <v>2455</v>
      </c>
      <c r="G2087" s="53">
        <v>109</v>
      </c>
      <c r="H2087" s="53">
        <v>440</v>
      </c>
      <c r="I2087" s="53">
        <v>22</v>
      </c>
      <c r="J2087" s="53">
        <v>4</v>
      </c>
      <c r="K2087" s="53">
        <v>0</v>
      </c>
    </row>
    <row r="2088" spans="2:11" x14ac:dyDescent="0.25">
      <c r="B2088" s="51">
        <v>2007</v>
      </c>
      <c r="C2088" s="117" t="s">
        <v>93</v>
      </c>
      <c r="D2088" s="55">
        <v>3504</v>
      </c>
      <c r="E2088" s="53">
        <v>1428</v>
      </c>
      <c r="F2088" s="53">
        <v>1616</v>
      </c>
      <c r="G2088" s="53">
        <v>64</v>
      </c>
      <c r="H2088" s="53">
        <v>384</v>
      </c>
      <c r="I2088" s="53">
        <v>12</v>
      </c>
      <c r="J2088" s="53">
        <v>0</v>
      </c>
      <c r="K2088" s="53">
        <v>0</v>
      </c>
    </row>
    <row r="2089" spans="2:11" x14ac:dyDescent="0.25">
      <c r="B2089" s="51">
        <v>2007</v>
      </c>
      <c r="C2089" s="117" t="s">
        <v>94</v>
      </c>
      <c r="D2089" s="55">
        <v>1757</v>
      </c>
      <c r="E2089" s="53">
        <v>683</v>
      </c>
      <c r="F2089" s="53">
        <v>751</v>
      </c>
      <c r="G2089" s="53">
        <v>27</v>
      </c>
      <c r="H2089" s="53">
        <v>285</v>
      </c>
      <c r="I2089" s="53">
        <v>10</v>
      </c>
      <c r="J2089" s="53">
        <v>1</v>
      </c>
      <c r="K2089" s="53">
        <v>0</v>
      </c>
    </row>
    <row r="2090" spans="2:11" x14ac:dyDescent="0.25">
      <c r="B2090" s="51">
        <v>2007</v>
      </c>
      <c r="C2090" s="117" t="s">
        <v>95</v>
      </c>
      <c r="D2090" s="55">
        <v>608</v>
      </c>
      <c r="E2090" s="53">
        <v>260</v>
      </c>
      <c r="F2090" s="53">
        <v>246</v>
      </c>
      <c r="G2090" s="53">
        <v>5</v>
      </c>
      <c r="H2090" s="53">
        <v>93</v>
      </c>
      <c r="I2090" s="53">
        <v>4</v>
      </c>
      <c r="J2090" s="53">
        <v>0</v>
      </c>
      <c r="K2090" s="53">
        <v>0</v>
      </c>
    </row>
    <row r="2091" spans="2:11" x14ac:dyDescent="0.25">
      <c r="B2091" s="51">
        <v>2007</v>
      </c>
      <c r="C2091" s="118" t="s">
        <v>96</v>
      </c>
      <c r="D2091" s="55">
        <v>197</v>
      </c>
      <c r="E2091" s="55">
        <v>105</v>
      </c>
      <c r="F2091" s="53">
        <v>69</v>
      </c>
      <c r="G2091" s="55">
        <v>1</v>
      </c>
      <c r="H2091" s="55">
        <v>21</v>
      </c>
      <c r="I2091" s="55">
        <v>1</v>
      </c>
      <c r="J2091" s="53">
        <v>0</v>
      </c>
      <c r="K2091" s="53">
        <v>0</v>
      </c>
    </row>
    <row r="2092" spans="2:11" x14ac:dyDescent="0.25">
      <c r="B2092" s="51">
        <v>2007</v>
      </c>
      <c r="C2092" s="121" t="s">
        <v>62</v>
      </c>
      <c r="D2092" s="54">
        <v>0</v>
      </c>
      <c r="E2092" s="54">
        <v>0</v>
      </c>
      <c r="F2092" s="54">
        <v>0</v>
      </c>
      <c r="G2092" s="54">
        <v>0</v>
      </c>
      <c r="H2092" s="54">
        <v>0</v>
      </c>
      <c r="I2092" s="54">
        <v>0</v>
      </c>
      <c r="J2092" s="54">
        <v>0</v>
      </c>
      <c r="K2092" s="54">
        <v>0</v>
      </c>
    </row>
    <row r="2093" spans="2:11" x14ac:dyDescent="0.25">
      <c r="B2093" s="78">
        <v>2008</v>
      </c>
      <c r="C2093" s="120" t="s">
        <v>3</v>
      </c>
      <c r="D2093" s="78">
        <v>72434</v>
      </c>
      <c r="E2093" s="78">
        <v>49845</v>
      </c>
      <c r="F2093" s="78">
        <v>18593</v>
      </c>
      <c r="G2093" s="78">
        <v>1332</v>
      </c>
      <c r="H2093" s="78">
        <v>1956</v>
      </c>
      <c r="I2093" s="78">
        <v>675</v>
      </c>
      <c r="J2093" s="78">
        <v>33</v>
      </c>
      <c r="K2093" s="78">
        <v>0</v>
      </c>
    </row>
    <row r="2094" spans="2:11" x14ac:dyDescent="0.25">
      <c r="B2094" s="51">
        <v>2008</v>
      </c>
      <c r="C2094" s="117" t="s">
        <v>87</v>
      </c>
      <c r="D2094" s="55">
        <v>433</v>
      </c>
      <c r="E2094" s="53">
        <v>426</v>
      </c>
      <c r="F2094" s="53">
        <v>6</v>
      </c>
      <c r="G2094" s="53">
        <v>0</v>
      </c>
      <c r="H2094" s="53">
        <v>1</v>
      </c>
      <c r="I2094" s="53">
        <v>0</v>
      </c>
      <c r="J2094" s="53">
        <v>0</v>
      </c>
      <c r="K2094" s="53">
        <v>0</v>
      </c>
    </row>
    <row r="2095" spans="2:11" x14ac:dyDescent="0.25">
      <c r="B2095" s="51">
        <v>2008</v>
      </c>
      <c r="C2095" s="117" t="s">
        <v>54</v>
      </c>
      <c r="D2095" s="55">
        <v>3691</v>
      </c>
      <c r="E2095" s="53">
        <v>3647</v>
      </c>
      <c r="F2095" s="53">
        <v>19</v>
      </c>
      <c r="G2095" s="53">
        <v>4</v>
      </c>
      <c r="H2095" s="53">
        <v>5</v>
      </c>
      <c r="I2095" s="53">
        <v>16</v>
      </c>
      <c r="J2095" s="53">
        <v>0</v>
      </c>
      <c r="K2095" s="53">
        <v>0</v>
      </c>
    </row>
    <row r="2096" spans="2:11" x14ac:dyDescent="0.25">
      <c r="B2096" s="51">
        <v>2008</v>
      </c>
      <c r="C2096" s="117" t="s">
        <v>88</v>
      </c>
      <c r="D2096" s="55">
        <v>5697</v>
      </c>
      <c r="E2096" s="53">
        <v>5537</v>
      </c>
      <c r="F2096" s="53">
        <v>97</v>
      </c>
      <c r="G2096" s="53">
        <v>1</v>
      </c>
      <c r="H2096" s="53">
        <v>12</v>
      </c>
      <c r="I2096" s="53">
        <v>48</v>
      </c>
      <c r="J2096" s="53">
        <v>2</v>
      </c>
      <c r="K2096" s="53">
        <v>0</v>
      </c>
    </row>
    <row r="2097" spans="2:11" x14ac:dyDescent="0.25">
      <c r="B2097" s="51">
        <v>2008</v>
      </c>
      <c r="C2097" s="117" t="s">
        <v>69</v>
      </c>
      <c r="D2097" s="55">
        <v>4689</v>
      </c>
      <c r="E2097" s="53">
        <v>4412</v>
      </c>
      <c r="F2097" s="53">
        <v>182</v>
      </c>
      <c r="G2097" s="53">
        <v>10</v>
      </c>
      <c r="H2097" s="53">
        <v>18</v>
      </c>
      <c r="I2097" s="53">
        <v>67</v>
      </c>
      <c r="J2097" s="53">
        <v>0</v>
      </c>
      <c r="K2097" s="53">
        <v>0</v>
      </c>
    </row>
    <row r="2098" spans="2:11" x14ac:dyDescent="0.25">
      <c r="B2098" s="51">
        <v>2008</v>
      </c>
      <c r="C2098" s="117" t="s">
        <v>57</v>
      </c>
      <c r="D2098" s="55">
        <v>3671</v>
      </c>
      <c r="E2098" s="53">
        <v>3261</v>
      </c>
      <c r="F2098" s="53">
        <v>310</v>
      </c>
      <c r="G2098" s="53">
        <v>14</v>
      </c>
      <c r="H2098" s="53">
        <v>12</v>
      </c>
      <c r="I2098" s="53">
        <v>72</v>
      </c>
      <c r="J2098" s="53">
        <v>2</v>
      </c>
      <c r="K2098" s="53">
        <v>0</v>
      </c>
    </row>
    <row r="2099" spans="2:11" x14ac:dyDescent="0.25">
      <c r="B2099" s="51">
        <v>2008</v>
      </c>
      <c r="C2099" s="117" t="s">
        <v>58</v>
      </c>
      <c r="D2099" s="55">
        <v>3091</v>
      </c>
      <c r="E2099" s="53">
        <v>2615</v>
      </c>
      <c r="F2099" s="53">
        <v>382</v>
      </c>
      <c r="G2099" s="53">
        <v>27</v>
      </c>
      <c r="H2099" s="53">
        <v>12</v>
      </c>
      <c r="I2099" s="53">
        <v>52</v>
      </c>
      <c r="J2099" s="53">
        <v>3</v>
      </c>
      <c r="K2099" s="53">
        <v>0</v>
      </c>
    </row>
    <row r="2100" spans="2:11" x14ac:dyDescent="0.25">
      <c r="B2100" s="51">
        <v>2008</v>
      </c>
      <c r="C2100" s="117" t="s">
        <v>59</v>
      </c>
      <c r="D2100" s="55">
        <v>3077</v>
      </c>
      <c r="E2100" s="53">
        <v>2501</v>
      </c>
      <c r="F2100" s="53">
        <v>475</v>
      </c>
      <c r="G2100" s="53">
        <v>38</v>
      </c>
      <c r="H2100" s="53">
        <v>12</v>
      </c>
      <c r="I2100" s="53">
        <v>50</v>
      </c>
      <c r="J2100" s="53">
        <v>1</v>
      </c>
      <c r="K2100" s="53">
        <v>0</v>
      </c>
    </row>
    <row r="2101" spans="2:11" x14ac:dyDescent="0.25">
      <c r="B2101" s="51">
        <v>2008</v>
      </c>
      <c r="C2101" s="117" t="s">
        <v>60</v>
      </c>
      <c r="D2101" s="55">
        <v>3654</v>
      </c>
      <c r="E2101" s="53">
        <v>2832</v>
      </c>
      <c r="F2101" s="53">
        <v>697</v>
      </c>
      <c r="G2101" s="53">
        <v>62</v>
      </c>
      <c r="H2101" s="53">
        <v>17</v>
      </c>
      <c r="I2101" s="53">
        <v>41</v>
      </c>
      <c r="J2101" s="53">
        <v>5</v>
      </c>
      <c r="K2101" s="53">
        <v>0</v>
      </c>
    </row>
    <row r="2102" spans="2:11" x14ac:dyDescent="0.25">
      <c r="B2102" s="51">
        <v>2008</v>
      </c>
      <c r="C2102" s="117" t="s">
        <v>70</v>
      </c>
      <c r="D2102" s="55">
        <v>4364</v>
      </c>
      <c r="E2102" s="53">
        <v>3119</v>
      </c>
      <c r="F2102" s="53">
        <v>1064</v>
      </c>
      <c r="G2102" s="53">
        <v>111</v>
      </c>
      <c r="H2102" s="53">
        <v>29</v>
      </c>
      <c r="I2102" s="53">
        <v>38</v>
      </c>
      <c r="J2102" s="53">
        <v>3</v>
      </c>
      <c r="K2102" s="53">
        <v>0</v>
      </c>
    </row>
    <row r="2103" spans="2:11" x14ac:dyDescent="0.25">
      <c r="B2103" s="51">
        <v>2008</v>
      </c>
      <c r="C2103" s="117" t="s">
        <v>71</v>
      </c>
      <c r="D2103" s="55">
        <v>4946</v>
      </c>
      <c r="E2103" s="53">
        <v>3244</v>
      </c>
      <c r="F2103" s="53">
        <v>1450</v>
      </c>
      <c r="G2103" s="53">
        <v>147</v>
      </c>
      <c r="H2103" s="53">
        <v>44</v>
      </c>
      <c r="I2103" s="53">
        <v>57</v>
      </c>
      <c r="J2103" s="53">
        <v>4</v>
      </c>
      <c r="K2103" s="53">
        <v>0</v>
      </c>
    </row>
    <row r="2104" spans="2:11" x14ac:dyDescent="0.25">
      <c r="B2104" s="51">
        <v>2008</v>
      </c>
      <c r="C2104" s="117" t="s">
        <v>89</v>
      </c>
      <c r="D2104" s="55">
        <v>5140</v>
      </c>
      <c r="E2104" s="53">
        <v>3162</v>
      </c>
      <c r="F2104" s="53">
        <v>1710</v>
      </c>
      <c r="G2104" s="53">
        <v>164</v>
      </c>
      <c r="H2104" s="53">
        <v>63</v>
      </c>
      <c r="I2104" s="53">
        <v>38</v>
      </c>
      <c r="J2104" s="53">
        <v>3</v>
      </c>
      <c r="K2104" s="53">
        <v>0</v>
      </c>
    </row>
    <row r="2105" spans="2:11" x14ac:dyDescent="0.25">
      <c r="B2105" s="51">
        <v>2008</v>
      </c>
      <c r="C2105" s="117" t="s">
        <v>90</v>
      </c>
      <c r="D2105" s="55">
        <v>5531</v>
      </c>
      <c r="E2105" s="53">
        <v>3192</v>
      </c>
      <c r="F2105" s="53">
        <v>1998</v>
      </c>
      <c r="G2105" s="53">
        <v>181</v>
      </c>
      <c r="H2105" s="53">
        <v>120</v>
      </c>
      <c r="I2105" s="53">
        <v>35</v>
      </c>
      <c r="J2105" s="53">
        <v>5</v>
      </c>
      <c r="K2105" s="53">
        <v>0</v>
      </c>
    </row>
    <row r="2106" spans="2:11" x14ac:dyDescent="0.25">
      <c r="B2106" s="51">
        <v>2008</v>
      </c>
      <c r="C2106" s="117" t="s">
        <v>91</v>
      </c>
      <c r="D2106" s="55">
        <v>5979</v>
      </c>
      <c r="E2106" s="53">
        <v>3184</v>
      </c>
      <c r="F2106" s="53">
        <v>2385</v>
      </c>
      <c r="G2106" s="53">
        <v>161</v>
      </c>
      <c r="H2106" s="53">
        <v>191</v>
      </c>
      <c r="I2106" s="53">
        <v>56</v>
      </c>
      <c r="J2106" s="53">
        <v>2</v>
      </c>
      <c r="K2106" s="53">
        <v>0</v>
      </c>
    </row>
    <row r="2107" spans="2:11" x14ac:dyDescent="0.25">
      <c r="B2107" s="51">
        <v>2008</v>
      </c>
      <c r="C2107" s="117" t="s">
        <v>41</v>
      </c>
      <c r="D2107" s="55">
        <v>6454</v>
      </c>
      <c r="E2107" s="53">
        <v>3278</v>
      </c>
      <c r="F2107" s="53">
        <v>2652</v>
      </c>
      <c r="G2107" s="53">
        <v>165</v>
      </c>
      <c r="H2107" s="53">
        <v>319</v>
      </c>
      <c r="I2107" s="53">
        <v>40</v>
      </c>
      <c r="J2107" s="53">
        <v>0</v>
      </c>
      <c r="K2107" s="53">
        <v>0</v>
      </c>
    </row>
    <row r="2108" spans="2:11" x14ac:dyDescent="0.25">
      <c r="B2108" s="51">
        <v>2008</v>
      </c>
      <c r="C2108" s="117" t="s">
        <v>92</v>
      </c>
      <c r="D2108" s="55">
        <v>5480</v>
      </c>
      <c r="E2108" s="53">
        <v>2577</v>
      </c>
      <c r="F2108" s="53">
        <v>2362</v>
      </c>
      <c r="G2108" s="53">
        <v>123</v>
      </c>
      <c r="H2108" s="53">
        <v>388</v>
      </c>
      <c r="I2108" s="53">
        <v>27</v>
      </c>
      <c r="J2108" s="53">
        <v>3</v>
      </c>
      <c r="K2108" s="53">
        <v>0</v>
      </c>
    </row>
    <row r="2109" spans="2:11" x14ac:dyDescent="0.25">
      <c r="B2109" s="51">
        <v>2008</v>
      </c>
      <c r="C2109" s="117" t="s">
        <v>93</v>
      </c>
      <c r="D2109" s="55">
        <v>3801</v>
      </c>
      <c r="E2109" s="53">
        <v>1712</v>
      </c>
      <c r="F2109" s="53">
        <v>1652</v>
      </c>
      <c r="G2109" s="53">
        <v>83</v>
      </c>
      <c r="H2109" s="53">
        <v>331</v>
      </c>
      <c r="I2109" s="53">
        <v>23</v>
      </c>
      <c r="J2109" s="53">
        <v>0</v>
      </c>
      <c r="K2109" s="53">
        <v>0</v>
      </c>
    </row>
    <row r="2110" spans="2:11" x14ac:dyDescent="0.25">
      <c r="B2110" s="51">
        <v>2008</v>
      </c>
      <c r="C2110" s="117" t="s">
        <v>94</v>
      </c>
      <c r="D2110" s="55">
        <v>1883</v>
      </c>
      <c r="E2110" s="53">
        <v>755</v>
      </c>
      <c r="F2110" s="53">
        <v>821</v>
      </c>
      <c r="G2110" s="53">
        <v>27</v>
      </c>
      <c r="H2110" s="53">
        <v>271</v>
      </c>
      <c r="I2110" s="53">
        <v>9</v>
      </c>
      <c r="J2110" s="53">
        <v>0</v>
      </c>
      <c r="K2110" s="53">
        <v>0</v>
      </c>
    </row>
    <row r="2111" spans="2:11" x14ac:dyDescent="0.25">
      <c r="B2111" s="51">
        <v>2008</v>
      </c>
      <c r="C2111" s="117" t="s">
        <v>95</v>
      </c>
      <c r="D2111" s="55">
        <v>642</v>
      </c>
      <c r="E2111" s="53">
        <v>285</v>
      </c>
      <c r="F2111" s="53">
        <v>251</v>
      </c>
      <c r="G2111" s="53">
        <v>10</v>
      </c>
      <c r="H2111" s="53">
        <v>94</v>
      </c>
      <c r="I2111" s="53">
        <v>2</v>
      </c>
      <c r="J2111" s="53">
        <v>0</v>
      </c>
      <c r="K2111" s="53">
        <v>0</v>
      </c>
    </row>
    <row r="2112" spans="2:11" x14ac:dyDescent="0.25">
      <c r="B2112" s="51">
        <v>2008</v>
      </c>
      <c r="C2112" s="118" t="s">
        <v>96</v>
      </c>
      <c r="D2112" s="55">
        <v>211</v>
      </c>
      <c r="E2112" s="55">
        <v>106</v>
      </c>
      <c r="F2112" s="55">
        <v>80</v>
      </c>
      <c r="G2112" s="55">
        <v>4</v>
      </c>
      <c r="H2112" s="55">
        <v>17</v>
      </c>
      <c r="I2112" s="55">
        <v>4</v>
      </c>
      <c r="J2112" s="53">
        <v>0</v>
      </c>
      <c r="K2112" s="53">
        <v>0</v>
      </c>
    </row>
    <row r="2113" spans="2:11" x14ac:dyDescent="0.25">
      <c r="B2113" s="51">
        <v>2008</v>
      </c>
      <c r="C2113" s="121" t="s">
        <v>62</v>
      </c>
      <c r="D2113" s="54">
        <v>0</v>
      </c>
      <c r="E2113" s="54">
        <v>0</v>
      </c>
      <c r="F2113" s="54">
        <v>0</v>
      </c>
      <c r="G2113" s="54">
        <v>0</v>
      </c>
      <c r="H2113" s="54">
        <v>0</v>
      </c>
      <c r="I2113" s="54">
        <v>0</v>
      </c>
      <c r="J2113" s="54">
        <v>0</v>
      </c>
      <c r="K2113" s="54">
        <v>0</v>
      </c>
    </row>
    <row r="2114" spans="2:11" x14ac:dyDescent="0.25">
      <c r="B2114" s="78">
        <v>2009</v>
      </c>
      <c r="C2114" s="120" t="s">
        <v>3</v>
      </c>
      <c r="D2114" s="78">
        <v>71929</v>
      </c>
      <c r="E2114" s="78">
        <v>51297</v>
      </c>
      <c r="F2114" s="78">
        <v>17034</v>
      </c>
      <c r="G2114" s="78">
        <v>1186</v>
      </c>
      <c r="H2114" s="78">
        <v>1607</v>
      </c>
      <c r="I2114" s="78">
        <v>752</v>
      </c>
      <c r="J2114" s="78">
        <v>53</v>
      </c>
      <c r="K2114" s="78">
        <v>0</v>
      </c>
    </row>
    <row r="2115" spans="2:11" x14ac:dyDescent="0.25">
      <c r="B2115" s="51">
        <v>2009</v>
      </c>
      <c r="C2115" s="117" t="s">
        <v>87</v>
      </c>
      <c r="D2115" s="55">
        <v>381</v>
      </c>
      <c r="E2115" s="53">
        <v>376</v>
      </c>
      <c r="F2115" s="53">
        <v>2</v>
      </c>
      <c r="G2115" s="53">
        <v>1</v>
      </c>
      <c r="H2115" s="53">
        <v>2</v>
      </c>
      <c r="I2115" s="53">
        <v>0</v>
      </c>
      <c r="J2115" s="53">
        <v>0</v>
      </c>
      <c r="K2115" s="53">
        <v>0</v>
      </c>
    </row>
    <row r="2116" spans="2:11" x14ac:dyDescent="0.25">
      <c r="B2116" s="51">
        <v>2009</v>
      </c>
      <c r="C2116" s="117" t="s">
        <v>54</v>
      </c>
      <c r="D2116" s="55">
        <v>3652</v>
      </c>
      <c r="E2116" s="53">
        <v>3619</v>
      </c>
      <c r="F2116" s="53">
        <v>17</v>
      </c>
      <c r="G2116" s="53">
        <v>1</v>
      </c>
      <c r="H2116" s="53">
        <v>5</v>
      </c>
      <c r="I2116" s="53">
        <v>10</v>
      </c>
      <c r="J2116" s="53">
        <v>0</v>
      </c>
      <c r="K2116" s="53">
        <v>0</v>
      </c>
    </row>
    <row r="2117" spans="2:11" x14ac:dyDescent="0.25">
      <c r="B2117" s="51">
        <v>2009</v>
      </c>
      <c r="C2117" s="117" t="s">
        <v>88</v>
      </c>
      <c r="D2117" s="55">
        <v>5510</v>
      </c>
      <c r="E2117" s="53">
        <v>5393</v>
      </c>
      <c r="F2117" s="53">
        <v>54</v>
      </c>
      <c r="G2117" s="53">
        <v>5</v>
      </c>
      <c r="H2117" s="53">
        <v>11</v>
      </c>
      <c r="I2117" s="53">
        <v>47</v>
      </c>
      <c r="J2117" s="53">
        <v>0</v>
      </c>
      <c r="K2117" s="53">
        <v>0</v>
      </c>
    </row>
    <row r="2118" spans="2:11" x14ac:dyDescent="0.25">
      <c r="B2118" s="51">
        <v>2009</v>
      </c>
      <c r="C2118" s="117" t="s">
        <v>69</v>
      </c>
      <c r="D2118" s="55">
        <v>4654</v>
      </c>
      <c r="E2118" s="53">
        <v>4399</v>
      </c>
      <c r="F2118" s="53">
        <v>172</v>
      </c>
      <c r="G2118" s="53">
        <v>4</v>
      </c>
      <c r="H2118" s="53">
        <v>14</v>
      </c>
      <c r="I2118" s="53">
        <v>63</v>
      </c>
      <c r="J2118" s="53">
        <v>2</v>
      </c>
      <c r="K2118" s="53">
        <v>0</v>
      </c>
    </row>
    <row r="2119" spans="2:11" x14ac:dyDescent="0.25">
      <c r="B2119" s="51">
        <v>2009</v>
      </c>
      <c r="C2119" s="117" t="s">
        <v>57</v>
      </c>
      <c r="D2119" s="55">
        <v>3656</v>
      </c>
      <c r="E2119" s="53">
        <v>3356</v>
      </c>
      <c r="F2119" s="53">
        <v>212</v>
      </c>
      <c r="G2119" s="53">
        <v>12</v>
      </c>
      <c r="H2119" s="53">
        <v>10</v>
      </c>
      <c r="I2119" s="53">
        <v>65</v>
      </c>
      <c r="J2119" s="53">
        <v>1</v>
      </c>
      <c r="K2119" s="53">
        <v>0</v>
      </c>
    </row>
    <row r="2120" spans="2:11" x14ac:dyDescent="0.25">
      <c r="B2120" s="51">
        <v>2009</v>
      </c>
      <c r="C2120" s="117" t="s">
        <v>58</v>
      </c>
      <c r="D2120" s="55">
        <v>2969</v>
      </c>
      <c r="E2120" s="53">
        <v>2635</v>
      </c>
      <c r="F2120" s="53">
        <v>277</v>
      </c>
      <c r="G2120" s="53">
        <v>14</v>
      </c>
      <c r="H2120" s="53">
        <v>4</v>
      </c>
      <c r="I2120" s="53">
        <v>37</v>
      </c>
      <c r="J2120" s="53">
        <v>2</v>
      </c>
      <c r="K2120" s="53">
        <v>0</v>
      </c>
    </row>
    <row r="2121" spans="2:11" x14ac:dyDescent="0.25">
      <c r="B2121" s="51">
        <v>2009</v>
      </c>
      <c r="C2121" s="117" t="s">
        <v>59</v>
      </c>
      <c r="D2121" s="55">
        <v>3094</v>
      </c>
      <c r="E2121" s="53">
        <v>2583</v>
      </c>
      <c r="F2121" s="53">
        <v>403</v>
      </c>
      <c r="G2121" s="53">
        <v>32</v>
      </c>
      <c r="H2121" s="53">
        <v>7</v>
      </c>
      <c r="I2121" s="53">
        <v>62</v>
      </c>
      <c r="J2121" s="53">
        <v>7</v>
      </c>
      <c r="K2121" s="53">
        <v>0</v>
      </c>
    </row>
    <row r="2122" spans="2:11" x14ac:dyDescent="0.25">
      <c r="B2122" s="51">
        <v>2009</v>
      </c>
      <c r="C2122" s="117" t="s">
        <v>60</v>
      </c>
      <c r="D2122" s="55">
        <v>3609</v>
      </c>
      <c r="E2122" s="53">
        <v>2900</v>
      </c>
      <c r="F2122" s="53">
        <v>602</v>
      </c>
      <c r="G2122" s="53">
        <v>45</v>
      </c>
      <c r="H2122" s="53">
        <v>9</v>
      </c>
      <c r="I2122" s="53">
        <v>51</v>
      </c>
      <c r="J2122" s="53">
        <v>2</v>
      </c>
      <c r="K2122" s="53">
        <v>0</v>
      </c>
    </row>
    <row r="2123" spans="2:11" x14ac:dyDescent="0.25">
      <c r="B2123" s="51">
        <v>2009</v>
      </c>
      <c r="C2123" s="117" t="s">
        <v>70</v>
      </c>
      <c r="D2123" s="55">
        <v>4417</v>
      </c>
      <c r="E2123" s="53">
        <v>3286</v>
      </c>
      <c r="F2123" s="53">
        <v>944</v>
      </c>
      <c r="G2123" s="53">
        <v>105</v>
      </c>
      <c r="H2123" s="53">
        <v>22</v>
      </c>
      <c r="I2123" s="53">
        <v>54</v>
      </c>
      <c r="J2123" s="53">
        <v>6</v>
      </c>
      <c r="K2123" s="53">
        <v>0</v>
      </c>
    </row>
    <row r="2124" spans="2:11" x14ac:dyDescent="0.25">
      <c r="B2124" s="51">
        <v>2009</v>
      </c>
      <c r="C2124" s="117" t="s">
        <v>71</v>
      </c>
      <c r="D2124" s="55">
        <v>5183</v>
      </c>
      <c r="E2124" s="53">
        <v>3615</v>
      </c>
      <c r="F2124" s="53">
        <v>1343</v>
      </c>
      <c r="G2124" s="53">
        <v>116</v>
      </c>
      <c r="H2124" s="53">
        <v>34</v>
      </c>
      <c r="I2124" s="53">
        <v>68</v>
      </c>
      <c r="J2124" s="53">
        <v>7</v>
      </c>
      <c r="K2124" s="53">
        <v>0</v>
      </c>
    </row>
    <row r="2125" spans="2:11" x14ac:dyDescent="0.25">
      <c r="B2125" s="51">
        <v>2009</v>
      </c>
      <c r="C2125" s="117" t="s">
        <v>89</v>
      </c>
      <c r="D2125" s="55">
        <v>5265</v>
      </c>
      <c r="E2125" s="53">
        <v>3380</v>
      </c>
      <c r="F2125" s="53">
        <v>1629</v>
      </c>
      <c r="G2125" s="53">
        <v>146</v>
      </c>
      <c r="H2125" s="53">
        <v>53</v>
      </c>
      <c r="I2125" s="53">
        <v>56</v>
      </c>
      <c r="J2125" s="53">
        <v>1</v>
      </c>
      <c r="K2125" s="53">
        <v>0</v>
      </c>
    </row>
    <row r="2126" spans="2:11" x14ac:dyDescent="0.25">
      <c r="B2126" s="51">
        <v>2009</v>
      </c>
      <c r="C2126" s="117" t="s">
        <v>90</v>
      </c>
      <c r="D2126" s="55">
        <v>5495</v>
      </c>
      <c r="E2126" s="53">
        <v>3333</v>
      </c>
      <c r="F2126" s="53">
        <v>1843</v>
      </c>
      <c r="G2126" s="53">
        <v>153</v>
      </c>
      <c r="H2126" s="53">
        <v>91</v>
      </c>
      <c r="I2126" s="53">
        <v>70</v>
      </c>
      <c r="J2126" s="53">
        <v>5</v>
      </c>
      <c r="K2126" s="53">
        <v>0</v>
      </c>
    </row>
    <row r="2127" spans="2:11" x14ac:dyDescent="0.25">
      <c r="B2127" s="51">
        <v>2009</v>
      </c>
      <c r="C2127" s="117" t="s">
        <v>91</v>
      </c>
      <c r="D2127" s="55">
        <v>5857</v>
      </c>
      <c r="E2127" s="53">
        <v>3374</v>
      </c>
      <c r="F2127" s="53">
        <v>2112</v>
      </c>
      <c r="G2127" s="53">
        <v>158</v>
      </c>
      <c r="H2127" s="53">
        <v>156</v>
      </c>
      <c r="I2127" s="53">
        <v>52</v>
      </c>
      <c r="J2127" s="53">
        <v>5</v>
      </c>
      <c r="K2127" s="53">
        <v>0</v>
      </c>
    </row>
    <row r="2128" spans="2:11" x14ac:dyDescent="0.25">
      <c r="B2128" s="51">
        <v>2009</v>
      </c>
      <c r="C2128" s="117" t="s">
        <v>41</v>
      </c>
      <c r="D2128" s="55">
        <v>6324</v>
      </c>
      <c r="E2128" s="53">
        <v>3407</v>
      </c>
      <c r="F2128" s="53">
        <v>2451</v>
      </c>
      <c r="G2128" s="53">
        <v>163</v>
      </c>
      <c r="H2128" s="53">
        <v>255</v>
      </c>
      <c r="I2128" s="53">
        <v>41</v>
      </c>
      <c r="J2128" s="53">
        <v>7</v>
      </c>
      <c r="K2128" s="53">
        <v>0</v>
      </c>
    </row>
    <row r="2129" spans="2:11" x14ac:dyDescent="0.25">
      <c r="B2129" s="51">
        <v>2009</v>
      </c>
      <c r="C2129" s="117" t="s">
        <v>92</v>
      </c>
      <c r="D2129" s="55">
        <v>5470</v>
      </c>
      <c r="E2129" s="53">
        <v>2685</v>
      </c>
      <c r="F2129" s="53">
        <v>2303</v>
      </c>
      <c r="G2129" s="53">
        <v>122</v>
      </c>
      <c r="H2129" s="53">
        <v>317</v>
      </c>
      <c r="I2129" s="53">
        <v>39</v>
      </c>
      <c r="J2129" s="53">
        <v>4</v>
      </c>
      <c r="K2129" s="53">
        <v>0</v>
      </c>
    </row>
    <row r="2130" spans="2:11" x14ac:dyDescent="0.25">
      <c r="B2130" s="51">
        <v>2009</v>
      </c>
      <c r="C2130" s="117" t="s">
        <v>93</v>
      </c>
      <c r="D2130" s="55">
        <v>3721</v>
      </c>
      <c r="E2130" s="53">
        <v>1724</v>
      </c>
      <c r="F2130" s="53">
        <v>1601</v>
      </c>
      <c r="G2130" s="53">
        <v>66</v>
      </c>
      <c r="H2130" s="53">
        <v>305</v>
      </c>
      <c r="I2130" s="53">
        <v>22</v>
      </c>
      <c r="J2130" s="53">
        <v>3</v>
      </c>
      <c r="K2130" s="53">
        <v>0</v>
      </c>
    </row>
    <row r="2131" spans="2:11" x14ac:dyDescent="0.25">
      <c r="B2131" s="51">
        <v>2009</v>
      </c>
      <c r="C2131" s="117" t="s">
        <v>94</v>
      </c>
      <c r="D2131" s="55">
        <v>1832</v>
      </c>
      <c r="E2131" s="53">
        <v>822</v>
      </c>
      <c r="F2131" s="53">
        <v>749</v>
      </c>
      <c r="G2131" s="53">
        <v>31</v>
      </c>
      <c r="H2131" s="53">
        <v>218</v>
      </c>
      <c r="I2131" s="53">
        <v>11</v>
      </c>
      <c r="J2131" s="53">
        <v>1</v>
      </c>
      <c r="K2131" s="53">
        <v>0</v>
      </c>
    </row>
    <row r="2132" spans="2:11" x14ac:dyDescent="0.25">
      <c r="B2132" s="51">
        <v>2009</v>
      </c>
      <c r="C2132" s="117" t="s">
        <v>95</v>
      </c>
      <c r="D2132" s="55">
        <v>642</v>
      </c>
      <c r="E2132" s="53">
        <v>289</v>
      </c>
      <c r="F2132" s="53">
        <v>264</v>
      </c>
      <c r="G2132" s="53">
        <v>10</v>
      </c>
      <c r="H2132" s="53">
        <v>75</v>
      </c>
      <c r="I2132" s="53">
        <v>4</v>
      </c>
      <c r="J2132" s="53">
        <v>0</v>
      </c>
      <c r="K2132" s="53">
        <v>0</v>
      </c>
    </row>
    <row r="2133" spans="2:11" x14ac:dyDescent="0.25">
      <c r="B2133" s="51">
        <v>2009</v>
      </c>
      <c r="C2133" s="118" t="s">
        <v>96</v>
      </c>
      <c r="D2133" s="55">
        <v>198</v>
      </c>
      <c r="E2133" s="55">
        <v>121</v>
      </c>
      <c r="F2133" s="55">
        <v>56</v>
      </c>
      <c r="G2133" s="55">
        <v>2</v>
      </c>
      <c r="H2133" s="55">
        <v>19</v>
      </c>
      <c r="I2133" s="55">
        <v>0</v>
      </c>
      <c r="J2133" s="53">
        <v>0</v>
      </c>
      <c r="K2133" s="53">
        <v>0</v>
      </c>
    </row>
    <row r="2134" spans="2:11" x14ac:dyDescent="0.25">
      <c r="B2134" s="51">
        <v>2009</v>
      </c>
      <c r="C2134" s="121" t="s">
        <v>62</v>
      </c>
      <c r="D2134" s="54">
        <v>0</v>
      </c>
      <c r="E2134" s="54">
        <v>0</v>
      </c>
      <c r="F2134" s="54">
        <v>0</v>
      </c>
      <c r="G2134" s="54">
        <v>0</v>
      </c>
      <c r="H2134" s="54">
        <v>0</v>
      </c>
      <c r="I2134" s="54">
        <v>0</v>
      </c>
      <c r="J2134" s="54">
        <v>0</v>
      </c>
      <c r="K2134" s="54">
        <v>0</v>
      </c>
    </row>
    <row r="2135" spans="2:11" x14ac:dyDescent="0.25">
      <c r="B2135" s="78">
        <v>2010</v>
      </c>
      <c r="C2135" s="120" t="s">
        <v>3</v>
      </c>
      <c r="D2135" s="78">
        <v>74991</v>
      </c>
      <c r="E2135" s="78">
        <v>52534</v>
      </c>
      <c r="F2135" s="78">
        <v>18244</v>
      </c>
      <c r="G2135" s="78">
        <v>1329</v>
      </c>
      <c r="H2135" s="78">
        <v>1813</v>
      </c>
      <c r="I2135" s="78">
        <v>1029</v>
      </c>
      <c r="J2135" s="78">
        <v>42</v>
      </c>
      <c r="K2135" s="78">
        <v>0</v>
      </c>
    </row>
    <row r="2136" spans="2:11" x14ac:dyDescent="0.25">
      <c r="B2136" s="51">
        <v>2010</v>
      </c>
      <c r="C2136" s="117" t="s">
        <v>87</v>
      </c>
      <c r="D2136" s="55">
        <v>406</v>
      </c>
      <c r="E2136" s="55">
        <v>404</v>
      </c>
      <c r="F2136" s="55">
        <v>2</v>
      </c>
      <c r="G2136" s="55">
        <v>0</v>
      </c>
      <c r="H2136" s="55">
        <v>0</v>
      </c>
      <c r="I2136" s="55">
        <v>0</v>
      </c>
      <c r="J2136" s="55">
        <v>0</v>
      </c>
      <c r="K2136" s="55">
        <v>0</v>
      </c>
    </row>
    <row r="2137" spans="2:11" x14ac:dyDescent="0.25">
      <c r="B2137" s="51">
        <v>2010</v>
      </c>
      <c r="C2137" s="117" t="s">
        <v>54</v>
      </c>
      <c r="D2137" s="55">
        <v>3591</v>
      </c>
      <c r="E2137" s="55">
        <v>3539</v>
      </c>
      <c r="F2137" s="55">
        <v>22</v>
      </c>
      <c r="G2137" s="55">
        <v>6</v>
      </c>
      <c r="H2137" s="55">
        <v>6</v>
      </c>
      <c r="I2137" s="55">
        <v>18</v>
      </c>
      <c r="J2137" s="55">
        <v>0</v>
      </c>
      <c r="K2137" s="55">
        <v>0</v>
      </c>
    </row>
    <row r="2138" spans="2:11" x14ac:dyDescent="0.25">
      <c r="B2138" s="51">
        <v>2010</v>
      </c>
      <c r="C2138" s="117" t="s">
        <v>88</v>
      </c>
      <c r="D2138" s="55">
        <v>5282</v>
      </c>
      <c r="E2138" s="55">
        <v>5164</v>
      </c>
      <c r="F2138" s="55">
        <v>46</v>
      </c>
      <c r="G2138" s="55">
        <v>3</v>
      </c>
      <c r="H2138" s="55">
        <v>16</v>
      </c>
      <c r="I2138" s="55">
        <v>52</v>
      </c>
      <c r="J2138" s="55">
        <v>1</v>
      </c>
      <c r="K2138" s="55">
        <v>0</v>
      </c>
    </row>
    <row r="2139" spans="2:11" x14ac:dyDescent="0.25">
      <c r="B2139" s="51">
        <v>2010</v>
      </c>
      <c r="C2139" s="117" t="s">
        <v>69</v>
      </c>
      <c r="D2139" s="55">
        <v>4523</v>
      </c>
      <c r="E2139" s="55">
        <v>4300</v>
      </c>
      <c r="F2139" s="55">
        <v>116</v>
      </c>
      <c r="G2139" s="55">
        <v>5</v>
      </c>
      <c r="H2139" s="55">
        <v>6</v>
      </c>
      <c r="I2139" s="55">
        <v>94</v>
      </c>
      <c r="J2139" s="55">
        <v>2</v>
      </c>
      <c r="K2139" s="55">
        <v>0</v>
      </c>
    </row>
    <row r="2140" spans="2:11" x14ac:dyDescent="0.25">
      <c r="B2140" s="51">
        <v>2010</v>
      </c>
      <c r="C2140" s="117" t="s">
        <v>57</v>
      </c>
      <c r="D2140" s="55">
        <v>3612</v>
      </c>
      <c r="E2140" s="55">
        <v>3331</v>
      </c>
      <c r="F2140" s="55">
        <v>195</v>
      </c>
      <c r="G2140" s="55">
        <v>12</v>
      </c>
      <c r="H2140" s="55">
        <v>12</v>
      </c>
      <c r="I2140" s="55">
        <v>62</v>
      </c>
      <c r="J2140" s="55">
        <v>0</v>
      </c>
      <c r="K2140" s="55">
        <v>0</v>
      </c>
    </row>
    <row r="2141" spans="2:11" x14ac:dyDescent="0.25">
      <c r="B2141" s="51">
        <v>2010</v>
      </c>
      <c r="C2141" s="117" t="s">
        <v>58</v>
      </c>
      <c r="D2141" s="55">
        <v>2980</v>
      </c>
      <c r="E2141" s="55">
        <v>2664</v>
      </c>
      <c r="F2141" s="55">
        <v>229</v>
      </c>
      <c r="G2141" s="55">
        <v>16</v>
      </c>
      <c r="H2141" s="55">
        <v>3</v>
      </c>
      <c r="I2141" s="55">
        <v>67</v>
      </c>
      <c r="J2141" s="55">
        <v>1</v>
      </c>
      <c r="K2141" s="55">
        <v>0</v>
      </c>
    </row>
    <row r="2142" spans="2:11" x14ac:dyDescent="0.25">
      <c r="B2142" s="51">
        <v>2010</v>
      </c>
      <c r="C2142" s="117" t="s">
        <v>59</v>
      </c>
      <c r="D2142" s="55">
        <v>2903</v>
      </c>
      <c r="E2142" s="55">
        <v>2486</v>
      </c>
      <c r="F2142" s="55">
        <v>333</v>
      </c>
      <c r="G2142" s="55">
        <v>15</v>
      </c>
      <c r="H2142" s="55">
        <v>4</v>
      </c>
      <c r="I2142" s="55">
        <v>62</v>
      </c>
      <c r="J2142" s="55">
        <v>3</v>
      </c>
      <c r="K2142" s="55">
        <v>0</v>
      </c>
    </row>
    <row r="2143" spans="2:11" x14ac:dyDescent="0.25">
      <c r="B2143" s="51">
        <v>2010</v>
      </c>
      <c r="C2143" s="117" t="s">
        <v>60</v>
      </c>
      <c r="D2143" s="55">
        <v>3624</v>
      </c>
      <c r="E2143" s="55">
        <v>2927</v>
      </c>
      <c r="F2143" s="55">
        <v>561</v>
      </c>
      <c r="G2143" s="55">
        <v>47</v>
      </c>
      <c r="H2143" s="55">
        <v>13</v>
      </c>
      <c r="I2143" s="55">
        <v>69</v>
      </c>
      <c r="J2143" s="55">
        <v>7</v>
      </c>
      <c r="K2143" s="55">
        <v>0</v>
      </c>
    </row>
    <row r="2144" spans="2:11" x14ac:dyDescent="0.25">
      <c r="B2144" s="51">
        <v>2010</v>
      </c>
      <c r="C2144" s="117" t="s">
        <v>70</v>
      </c>
      <c r="D2144" s="55">
        <v>4498</v>
      </c>
      <c r="E2144" s="55">
        <v>3395</v>
      </c>
      <c r="F2144" s="55">
        <v>910</v>
      </c>
      <c r="G2144" s="55">
        <v>97</v>
      </c>
      <c r="H2144" s="55">
        <v>18</v>
      </c>
      <c r="I2144" s="55">
        <v>75</v>
      </c>
      <c r="J2144" s="55">
        <v>3</v>
      </c>
      <c r="K2144" s="55">
        <v>0</v>
      </c>
    </row>
    <row r="2145" spans="2:11" x14ac:dyDescent="0.25">
      <c r="B2145" s="51">
        <v>2010</v>
      </c>
      <c r="C2145" s="117" t="s">
        <v>71</v>
      </c>
      <c r="D2145" s="55">
        <v>5339</v>
      </c>
      <c r="E2145" s="55">
        <v>3671</v>
      </c>
      <c r="F2145" s="55">
        <v>1409</v>
      </c>
      <c r="G2145" s="55">
        <v>136</v>
      </c>
      <c r="H2145" s="55">
        <v>33</v>
      </c>
      <c r="I2145" s="55">
        <v>89</v>
      </c>
      <c r="J2145" s="55">
        <v>1</v>
      </c>
      <c r="K2145" s="55">
        <v>0</v>
      </c>
    </row>
    <row r="2146" spans="2:11" x14ac:dyDescent="0.25">
      <c r="B2146" s="51">
        <v>2010</v>
      </c>
      <c r="C2146" s="117" t="s">
        <v>89</v>
      </c>
      <c r="D2146" s="55">
        <v>5826</v>
      </c>
      <c r="E2146" s="55">
        <v>3701</v>
      </c>
      <c r="F2146" s="55">
        <v>1788</v>
      </c>
      <c r="G2146" s="55">
        <v>161</v>
      </c>
      <c r="H2146" s="55">
        <v>75</v>
      </c>
      <c r="I2146" s="55">
        <v>96</v>
      </c>
      <c r="J2146" s="55">
        <v>5</v>
      </c>
      <c r="K2146" s="55">
        <v>0</v>
      </c>
    </row>
    <row r="2147" spans="2:11" x14ac:dyDescent="0.25">
      <c r="B2147" s="51">
        <v>2010</v>
      </c>
      <c r="C2147" s="117" t="s">
        <v>90</v>
      </c>
      <c r="D2147" s="55">
        <v>5787</v>
      </c>
      <c r="E2147" s="55">
        <v>3444</v>
      </c>
      <c r="F2147" s="55">
        <v>1982</v>
      </c>
      <c r="G2147" s="55">
        <v>184</v>
      </c>
      <c r="H2147" s="55">
        <v>102</v>
      </c>
      <c r="I2147" s="55">
        <v>70</v>
      </c>
      <c r="J2147" s="55">
        <v>5</v>
      </c>
      <c r="K2147" s="55">
        <v>0</v>
      </c>
    </row>
    <row r="2148" spans="2:11" x14ac:dyDescent="0.25">
      <c r="B2148" s="51">
        <v>2010</v>
      </c>
      <c r="C2148" s="117" t="s">
        <v>91</v>
      </c>
      <c r="D2148" s="55">
        <v>6433</v>
      </c>
      <c r="E2148" s="55">
        <v>3618</v>
      </c>
      <c r="F2148" s="55">
        <v>2374</v>
      </c>
      <c r="G2148" s="55">
        <v>160</v>
      </c>
      <c r="H2148" s="55">
        <v>192</v>
      </c>
      <c r="I2148" s="55">
        <v>85</v>
      </c>
      <c r="J2148" s="55">
        <v>4</v>
      </c>
      <c r="K2148" s="55">
        <v>0</v>
      </c>
    </row>
    <row r="2149" spans="2:11" x14ac:dyDescent="0.25">
      <c r="B2149" s="51">
        <v>2010</v>
      </c>
      <c r="C2149" s="117" t="s">
        <v>41</v>
      </c>
      <c r="D2149" s="55">
        <v>6584</v>
      </c>
      <c r="E2149" s="55">
        <v>3480</v>
      </c>
      <c r="F2149" s="55">
        <v>2591</v>
      </c>
      <c r="G2149" s="55">
        <v>188</v>
      </c>
      <c r="H2149" s="55">
        <v>255</v>
      </c>
      <c r="I2149" s="55">
        <v>67</v>
      </c>
      <c r="J2149" s="55">
        <v>3</v>
      </c>
      <c r="K2149" s="55">
        <v>0</v>
      </c>
    </row>
    <row r="2150" spans="2:11" x14ac:dyDescent="0.25">
      <c r="B2150" s="51">
        <v>2010</v>
      </c>
      <c r="C2150" s="117" t="s">
        <v>92</v>
      </c>
      <c r="D2150" s="55">
        <v>6241</v>
      </c>
      <c r="E2150" s="55">
        <v>3031</v>
      </c>
      <c r="F2150" s="55">
        <v>2604</v>
      </c>
      <c r="G2150" s="55">
        <v>159</v>
      </c>
      <c r="H2150" s="55">
        <v>385</v>
      </c>
      <c r="I2150" s="55">
        <v>58</v>
      </c>
      <c r="J2150" s="55">
        <v>4</v>
      </c>
      <c r="K2150" s="55">
        <v>0</v>
      </c>
    </row>
    <row r="2151" spans="2:11" x14ac:dyDescent="0.25">
      <c r="B2151" s="51">
        <v>2010</v>
      </c>
      <c r="C2151" s="117" t="s">
        <v>93</v>
      </c>
      <c r="D2151" s="55">
        <v>4139</v>
      </c>
      <c r="E2151" s="55">
        <v>1902</v>
      </c>
      <c r="F2151" s="55">
        <v>1757</v>
      </c>
      <c r="G2151" s="55">
        <v>85</v>
      </c>
      <c r="H2151" s="55">
        <v>349</v>
      </c>
      <c r="I2151" s="55">
        <v>44</v>
      </c>
      <c r="J2151" s="55">
        <v>2</v>
      </c>
      <c r="K2151" s="55">
        <v>0</v>
      </c>
    </row>
    <row r="2152" spans="2:11" x14ac:dyDescent="0.25">
      <c r="B2152" s="51">
        <v>2010</v>
      </c>
      <c r="C2152" s="117" t="s">
        <v>94</v>
      </c>
      <c r="D2152" s="55">
        <v>2230</v>
      </c>
      <c r="E2152" s="55">
        <v>1006</v>
      </c>
      <c r="F2152" s="55">
        <v>945</v>
      </c>
      <c r="G2152" s="55">
        <v>35</v>
      </c>
      <c r="H2152" s="55">
        <v>232</v>
      </c>
      <c r="I2152" s="55">
        <v>12</v>
      </c>
      <c r="J2152" s="55">
        <v>0</v>
      </c>
      <c r="K2152" s="55">
        <v>0</v>
      </c>
    </row>
    <row r="2153" spans="2:11" x14ac:dyDescent="0.25">
      <c r="B2153" s="51">
        <v>2010</v>
      </c>
      <c r="C2153" s="117" t="s">
        <v>95</v>
      </c>
      <c r="D2153" s="55">
        <v>790</v>
      </c>
      <c r="E2153" s="55">
        <v>367</v>
      </c>
      <c r="F2153" s="55">
        <v>306</v>
      </c>
      <c r="G2153" s="55">
        <v>18</v>
      </c>
      <c r="H2153" s="55">
        <v>92</v>
      </c>
      <c r="I2153" s="55">
        <v>6</v>
      </c>
      <c r="J2153" s="55">
        <v>1</v>
      </c>
      <c r="K2153" s="55">
        <v>0</v>
      </c>
    </row>
    <row r="2154" spans="2:11" x14ac:dyDescent="0.25">
      <c r="B2154" s="51">
        <v>2010</v>
      </c>
      <c r="C2154" s="118" t="s">
        <v>96</v>
      </c>
      <c r="D2154" s="55">
        <v>203</v>
      </c>
      <c r="E2154" s="55">
        <v>104</v>
      </c>
      <c r="F2154" s="55">
        <v>74</v>
      </c>
      <c r="G2154" s="55">
        <v>2</v>
      </c>
      <c r="H2154" s="55">
        <v>20</v>
      </c>
      <c r="I2154" s="55">
        <v>3</v>
      </c>
      <c r="J2154" s="55">
        <v>0</v>
      </c>
      <c r="K2154" s="55">
        <v>0</v>
      </c>
    </row>
    <row r="2155" spans="2:11" x14ac:dyDescent="0.25">
      <c r="B2155" s="50">
        <v>2010</v>
      </c>
      <c r="C2155" s="121" t="s">
        <v>62</v>
      </c>
      <c r="D2155" s="54">
        <v>0</v>
      </c>
      <c r="E2155" s="54">
        <v>0</v>
      </c>
      <c r="F2155" s="54">
        <v>0</v>
      </c>
      <c r="G2155" s="54">
        <v>0</v>
      </c>
      <c r="H2155" s="54">
        <v>0</v>
      </c>
      <c r="I2155" s="54">
        <v>0</v>
      </c>
      <c r="J2155" s="54">
        <v>0</v>
      </c>
      <c r="K2155" s="54">
        <v>0</v>
      </c>
    </row>
    <row r="2156" spans="2:11" x14ac:dyDescent="0.25">
      <c r="B2156" s="78">
        <v>2011</v>
      </c>
      <c r="C2156" s="120" t="s">
        <v>3</v>
      </c>
      <c r="D2156" s="78">
        <v>0</v>
      </c>
      <c r="E2156" s="78">
        <v>0</v>
      </c>
      <c r="F2156" s="78">
        <v>0</v>
      </c>
      <c r="G2156" s="78">
        <v>0</v>
      </c>
      <c r="H2156" s="78">
        <v>0</v>
      </c>
      <c r="I2156" s="78">
        <v>0</v>
      </c>
      <c r="J2156" s="78">
        <v>0</v>
      </c>
      <c r="K2156" s="78">
        <v>0</v>
      </c>
    </row>
    <row r="2157" spans="2:11" x14ac:dyDescent="0.25">
      <c r="B2157" s="51">
        <v>2011</v>
      </c>
      <c r="C2157" s="117" t="s">
        <v>87</v>
      </c>
      <c r="D2157" s="55">
        <v>0</v>
      </c>
      <c r="E2157" s="55"/>
      <c r="F2157" s="55"/>
      <c r="G2157" s="55"/>
      <c r="H2157" s="55"/>
      <c r="I2157" s="55"/>
      <c r="J2157" s="55"/>
      <c r="K2157" s="55"/>
    </row>
    <row r="2158" spans="2:11" x14ac:dyDescent="0.25">
      <c r="B2158" s="51">
        <v>2011</v>
      </c>
      <c r="C2158" s="117" t="s">
        <v>54</v>
      </c>
      <c r="D2158" s="55">
        <v>0</v>
      </c>
      <c r="E2158" s="55"/>
      <c r="F2158" s="55"/>
      <c r="G2158" s="55"/>
      <c r="H2158" s="55"/>
      <c r="I2158" s="55"/>
      <c r="J2158" s="55"/>
      <c r="K2158" s="55"/>
    </row>
    <row r="2159" spans="2:11" x14ac:dyDescent="0.25">
      <c r="B2159" s="51">
        <v>2011</v>
      </c>
      <c r="C2159" s="117" t="s">
        <v>88</v>
      </c>
      <c r="D2159" s="55">
        <v>0</v>
      </c>
      <c r="E2159" s="55"/>
      <c r="F2159" s="55"/>
      <c r="G2159" s="55"/>
      <c r="H2159" s="55"/>
      <c r="I2159" s="55"/>
      <c r="J2159" s="55"/>
      <c r="K2159" s="55"/>
    </row>
    <row r="2160" spans="2:11" x14ac:dyDescent="0.25">
      <c r="B2160" s="51">
        <v>2011</v>
      </c>
      <c r="C2160" s="117" t="s">
        <v>69</v>
      </c>
      <c r="D2160" s="55">
        <v>0</v>
      </c>
      <c r="E2160" s="55"/>
      <c r="F2160" s="55"/>
      <c r="G2160" s="55"/>
      <c r="H2160" s="55"/>
      <c r="I2160" s="55"/>
      <c r="J2160" s="55"/>
      <c r="K2160" s="55"/>
    </row>
    <row r="2161" spans="2:11" x14ac:dyDescent="0.25">
      <c r="B2161" s="51">
        <v>2011</v>
      </c>
      <c r="C2161" s="117" t="s">
        <v>57</v>
      </c>
      <c r="D2161" s="55">
        <v>0</v>
      </c>
      <c r="E2161" s="55"/>
      <c r="F2161" s="55"/>
      <c r="G2161" s="55"/>
      <c r="H2161" s="55"/>
      <c r="I2161" s="55"/>
      <c r="J2161" s="55"/>
      <c r="K2161" s="55"/>
    </row>
    <row r="2162" spans="2:11" x14ac:dyDescent="0.25">
      <c r="B2162" s="51">
        <v>2011</v>
      </c>
      <c r="C2162" s="117" t="s">
        <v>58</v>
      </c>
      <c r="D2162" s="55">
        <v>0</v>
      </c>
      <c r="E2162" s="55"/>
      <c r="F2162" s="55"/>
      <c r="G2162" s="55"/>
      <c r="H2162" s="55"/>
      <c r="I2162" s="55"/>
      <c r="J2162" s="55"/>
      <c r="K2162" s="55"/>
    </row>
    <row r="2163" spans="2:11" x14ac:dyDescent="0.25">
      <c r="B2163" s="51">
        <v>2011</v>
      </c>
      <c r="C2163" s="117" t="s">
        <v>59</v>
      </c>
      <c r="D2163" s="55">
        <v>0</v>
      </c>
      <c r="E2163" s="55"/>
      <c r="F2163" s="55"/>
      <c r="G2163" s="55"/>
      <c r="H2163" s="55"/>
      <c r="I2163" s="55"/>
      <c r="J2163" s="55"/>
      <c r="K2163" s="55"/>
    </row>
    <row r="2164" spans="2:11" x14ac:dyDescent="0.25">
      <c r="B2164" s="51">
        <v>2011</v>
      </c>
      <c r="C2164" s="117" t="s">
        <v>60</v>
      </c>
      <c r="D2164" s="55">
        <v>0</v>
      </c>
      <c r="E2164" s="55"/>
      <c r="F2164" s="55"/>
      <c r="G2164" s="55"/>
      <c r="H2164" s="55"/>
      <c r="I2164" s="55"/>
      <c r="J2164" s="55"/>
      <c r="K2164" s="55"/>
    </row>
    <row r="2165" spans="2:11" x14ac:dyDescent="0.25">
      <c r="B2165" s="51">
        <v>2011</v>
      </c>
      <c r="C2165" s="117" t="s">
        <v>70</v>
      </c>
      <c r="D2165" s="55">
        <v>0</v>
      </c>
      <c r="E2165" s="55"/>
      <c r="F2165" s="55"/>
      <c r="G2165" s="55"/>
      <c r="H2165" s="55"/>
      <c r="I2165" s="55"/>
      <c r="J2165" s="55"/>
      <c r="K2165" s="55"/>
    </row>
    <row r="2166" spans="2:11" x14ac:dyDescent="0.25">
      <c r="B2166" s="51">
        <v>2011</v>
      </c>
      <c r="C2166" s="117" t="s">
        <v>71</v>
      </c>
      <c r="D2166" s="55">
        <v>0</v>
      </c>
      <c r="E2166" s="55"/>
      <c r="F2166" s="55"/>
      <c r="G2166" s="55"/>
      <c r="H2166" s="55"/>
      <c r="I2166" s="55"/>
      <c r="J2166" s="55"/>
      <c r="K2166" s="55"/>
    </row>
    <row r="2167" spans="2:11" x14ac:dyDescent="0.25">
      <c r="B2167" s="51">
        <v>2011</v>
      </c>
      <c r="C2167" s="117" t="s">
        <v>89</v>
      </c>
      <c r="D2167" s="55">
        <v>0</v>
      </c>
      <c r="E2167" s="55"/>
      <c r="F2167" s="55"/>
      <c r="G2167" s="55"/>
      <c r="H2167" s="55"/>
      <c r="I2167" s="55"/>
      <c r="J2167" s="55"/>
      <c r="K2167" s="55"/>
    </row>
    <row r="2168" spans="2:11" x14ac:dyDescent="0.25">
      <c r="B2168" s="51">
        <v>2011</v>
      </c>
      <c r="C2168" s="117" t="s">
        <v>90</v>
      </c>
      <c r="D2168" s="55">
        <v>0</v>
      </c>
      <c r="E2168" s="55"/>
      <c r="F2168" s="55"/>
      <c r="G2168" s="55"/>
      <c r="H2168" s="55"/>
      <c r="I2168" s="55"/>
      <c r="J2168" s="55"/>
      <c r="K2168" s="55"/>
    </row>
    <row r="2169" spans="2:11" x14ac:dyDescent="0.25">
      <c r="B2169" s="51">
        <v>2011</v>
      </c>
      <c r="C2169" s="117" t="s">
        <v>91</v>
      </c>
      <c r="D2169" s="55">
        <v>0</v>
      </c>
      <c r="E2169" s="55"/>
      <c r="F2169" s="55"/>
      <c r="G2169" s="55"/>
      <c r="H2169" s="55"/>
      <c r="I2169" s="55"/>
      <c r="J2169" s="55"/>
      <c r="K2169" s="55"/>
    </row>
    <row r="2170" spans="2:11" x14ac:dyDescent="0.25">
      <c r="B2170" s="51">
        <v>2011</v>
      </c>
      <c r="C2170" s="117" t="s">
        <v>41</v>
      </c>
      <c r="D2170" s="55">
        <v>0</v>
      </c>
      <c r="E2170" s="55"/>
      <c r="F2170" s="55"/>
      <c r="G2170" s="55"/>
      <c r="H2170" s="55"/>
      <c r="I2170" s="55"/>
      <c r="J2170" s="55"/>
      <c r="K2170" s="55"/>
    </row>
    <row r="2171" spans="2:11" x14ac:dyDescent="0.25">
      <c r="B2171" s="51">
        <v>2011</v>
      </c>
      <c r="C2171" s="117" t="s">
        <v>92</v>
      </c>
      <c r="D2171" s="55">
        <v>0</v>
      </c>
      <c r="E2171" s="55"/>
      <c r="F2171" s="55"/>
      <c r="G2171" s="55"/>
      <c r="H2171" s="55"/>
      <c r="I2171" s="55"/>
      <c r="J2171" s="55"/>
      <c r="K2171" s="55"/>
    </row>
    <row r="2172" spans="2:11" x14ac:dyDescent="0.25">
      <c r="B2172" s="51">
        <v>2011</v>
      </c>
      <c r="C2172" s="117" t="s">
        <v>93</v>
      </c>
      <c r="D2172" s="55">
        <v>0</v>
      </c>
      <c r="E2172" s="55"/>
      <c r="F2172" s="55"/>
      <c r="G2172" s="55"/>
      <c r="H2172" s="55"/>
      <c r="I2172" s="55"/>
      <c r="J2172" s="55"/>
      <c r="K2172" s="55"/>
    </row>
    <row r="2173" spans="2:11" x14ac:dyDescent="0.25">
      <c r="B2173" s="51">
        <v>2011</v>
      </c>
      <c r="C2173" s="117" t="s">
        <v>94</v>
      </c>
      <c r="D2173" s="55">
        <v>0</v>
      </c>
      <c r="E2173" s="55"/>
      <c r="F2173" s="55"/>
      <c r="G2173" s="55"/>
      <c r="H2173" s="55"/>
      <c r="I2173" s="55"/>
      <c r="J2173" s="55"/>
      <c r="K2173" s="55"/>
    </row>
    <row r="2174" spans="2:11" x14ac:dyDescent="0.25">
      <c r="B2174" s="51">
        <v>2011</v>
      </c>
      <c r="C2174" s="117" t="s">
        <v>95</v>
      </c>
      <c r="D2174" s="55">
        <v>0</v>
      </c>
      <c r="E2174" s="55"/>
      <c r="F2174" s="55"/>
      <c r="G2174" s="55"/>
      <c r="H2174" s="55"/>
      <c r="I2174" s="55"/>
      <c r="J2174" s="55"/>
      <c r="K2174" s="55"/>
    </row>
    <row r="2175" spans="2:11" x14ac:dyDescent="0.25">
      <c r="B2175" s="51">
        <v>2011</v>
      </c>
      <c r="C2175" s="118" t="s">
        <v>96</v>
      </c>
      <c r="D2175" s="55">
        <v>0</v>
      </c>
      <c r="E2175" s="55"/>
      <c r="F2175" s="55"/>
      <c r="G2175" s="55"/>
      <c r="H2175" s="55"/>
      <c r="I2175" s="55"/>
      <c r="J2175" s="55"/>
      <c r="K2175" s="55"/>
    </row>
    <row r="2176" spans="2:11" x14ac:dyDescent="0.25">
      <c r="B2176" s="50">
        <v>2011</v>
      </c>
      <c r="C2176" s="121" t="s">
        <v>62</v>
      </c>
      <c r="D2176" s="54">
        <v>0</v>
      </c>
      <c r="E2176" s="54"/>
      <c r="F2176" s="54"/>
      <c r="G2176" s="54"/>
      <c r="H2176" s="54"/>
      <c r="I2176" s="54"/>
      <c r="J2176" s="54"/>
      <c r="K2176" s="54"/>
    </row>
    <row r="2177" spans="2:11" x14ac:dyDescent="0.25">
      <c r="B2177" s="78">
        <v>2012</v>
      </c>
      <c r="C2177" s="120" t="s">
        <v>3</v>
      </c>
      <c r="D2177" s="78">
        <v>0</v>
      </c>
      <c r="E2177" s="78">
        <v>0</v>
      </c>
      <c r="F2177" s="78">
        <v>0</v>
      </c>
      <c r="G2177" s="78">
        <v>0</v>
      </c>
      <c r="H2177" s="78">
        <v>0</v>
      </c>
      <c r="I2177" s="78">
        <v>0</v>
      </c>
      <c r="J2177" s="78">
        <v>0</v>
      </c>
      <c r="K2177" s="78">
        <v>0</v>
      </c>
    </row>
    <row r="2178" spans="2:11" x14ac:dyDescent="0.25">
      <c r="B2178" s="51">
        <v>2012</v>
      </c>
      <c r="C2178" s="117" t="s">
        <v>87</v>
      </c>
      <c r="D2178" s="55">
        <v>0</v>
      </c>
      <c r="E2178" s="55"/>
      <c r="F2178" s="55"/>
      <c r="G2178" s="55"/>
      <c r="H2178" s="55"/>
      <c r="I2178" s="55"/>
      <c r="J2178" s="55"/>
      <c r="K2178" s="55"/>
    </row>
    <row r="2179" spans="2:11" x14ac:dyDescent="0.25">
      <c r="B2179" s="51">
        <v>2012</v>
      </c>
      <c r="C2179" s="117" t="s">
        <v>54</v>
      </c>
      <c r="D2179" s="55">
        <v>0</v>
      </c>
      <c r="E2179" s="55"/>
      <c r="F2179" s="55"/>
      <c r="G2179" s="55"/>
      <c r="H2179" s="55"/>
      <c r="I2179" s="55"/>
      <c r="J2179" s="55"/>
      <c r="K2179" s="55"/>
    </row>
    <row r="2180" spans="2:11" x14ac:dyDescent="0.25">
      <c r="B2180" s="51">
        <v>2012</v>
      </c>
      <c r="C2180" s="117" t="s">
        <v>88</v>
      </c>
      <c r="D2180" s="55">
        <v>0</v>
      </c>
      <c r="E2180" s="55"/>
      <c r="F2180" s="55"/>
      <c r="G2180" s="55"/>
      <c r="H2180" s="55"/>
      <c r="I2180" s="55"/>
      <c r="J2180" s="55"/>
      <c r="K2180" s="55"/>
    </row>
    <row r="2181" spans="2:11" x14ac:dyDescent="0.25">
      <c r="B2181" s="51">
        <v>2012</v>
      </c>
      <c r="C2181" s="117" t="s">
        <v>69</v>
      </c>
      <c r="D2181" s="55">
        <v>0</v>
      </c>
      <c r="E2181" s="55"/>
      <c r="F2181" s="55"/>
      <c r="G2181" s="55"/>
      <c r="H2181" s="55"/>
      <c r="I2181" s="55"/>
      <c r="J2181" s="55"/>
      <c r="K2181" s="55"/>
    </row>
    <row r="2182" spans="2:11" x14ac:dyDescent="0.25">
      <c r="B2182" s="51">
        <v>2012</v>
      </c>
      <c r="C2182" s="117" t="s">
        <v>57</v>
      </c>
      <c r="D2182" s="55">
        <v>0</v>
      </c>
      <c r="E2182" s="55"/>
      <c r="F2182" s="55"/>
      <c r="G2182" s="55"/>
      <c r="H2182" s="55"/>
      <c r="I2182" s="55"/>
      <c r="J2182" s="55"/>
      <c r="K2182" s="55"/>
    </row>
    <row r="2183" spans="2:11" x14ac:dyDescent="0.25">
      <c r="B2183" s="51">
        <v>2012</v>
      </c>
      <c r="C2183" s="117" t="s">
        <v>58</v>
      </c>
      <c r="D2183" s="55">
        <v>0</v>
      </c>
      <c r="E2183" s="55"/>
      <c r="F2183" s="55"/>
      <c r="G2183" s="55"/>
      <c r="H2183" s="55"/>
      <c r="I2183" s="55"/>
      <c r="J2183" s="55"/>
      <c r="K2183" s="55"/>
    </row>
    <row r="2184" spans="2:11" x14ac:dyDescent="0.25">
      <c r="B2184" s="51">
        <v>2012</v>
      </c>
      <c r="C2184" s="117" t="s">
        <v>59</v>
      </c>
      <c r="D2184" s="55">
        <v>0</v>
      </c>
      <c r="E2184" s="55"/>
      <c r="F2184" s="55"/>
      <c r="G2184" s="55"/>
      <c r="H2184" s="55"/>
      <c r="I2184" s="55"/>
      <c r="J2184" s="55"/>
      <c r="K2184" s="55"/>
    </row>
    <row r="2185" spans="2:11" x14ac:dyDescent="0.25">
      <c r="B2185" s="51">
        <v>2012</v>
      </c>
      <c r="C2185" s="117" t="s">
        <v>60</v>
      </c>
      <c r="D2185" s="55">
        <v>0</v>
      </c>
      <c r="E2185" s="55"/>
      <c r="F2185" s="55"/>
      <c r="G2185" s="55"/>
      <c r="H2185" s="55"/>
      <c r="I2185" s="55"/>
      <c r="J2185" s="55"/>
      <c r="K2185" s="55"/>
    </row>
    <row r="2186" spans="2:11" x14ac:dyDescent="0.25">
      <c r="B2186" s="51">
        <v>2012</v>
      </c>
      <c r="C2186" s="117" t="s">
        <v>70</v>
      </c>
      <c r="D2186" s="55">
        <v>0</v>
      </c>
      <c r="E2186" s="55"/>
      <c r="F2186" s="55"/>
      <c r="G2186" s="55"/>
      <c r="H2186" s="55"/>
      <c r="I2186" s="55"/>
      <c r="J2186" s="55"/>
      <c r="K2186" s="55"/>
    </row>
    <row r="2187" spans="2:11" x14ac:dyDescent="0.25">
      <c r="B2187" s="51">
        <v>2012</v>
      </c>
      <c r="C2187" s="117" t="s">
        <v>71</v>
      </c>
      <c r="D2187" s="55">
        <v>0</v>
      </c>
      <c r="E2187" s="55"/>
      <c r="F2187" s="55"/>
      <c r="G2187" s="55"/>
      <c r="H2187" s="55"/>
      <c r="I2187" s="55"/>
      <c r="J2187" s="55"/>
      <c r="K2187" s="55"/>
    </row>
    <row r="2188" spans="2:11" x14ac:dyDescent="0.25">
      <c r="B2188" s="51">
        <v>2012</v>
      </c>
      <c r="C2188" s="117" t="s">
        <v>89</v>
      </c>
      <c r="D2188" s="55">
        <v>0</v>
      </c>
      <c r="E2188" s="55"/>
      <c r="F2188" s="55"/>
      <c r="G2188" s="55"/>
      <c r="H2188" s="55"/>
      <c r="I2188" s="55"/>
      <c r="J2188" s="55"/>
      <c r="K2188" s="55"/>
    </row>
    <row r="2189" spans="2:11" x14ac:dyDescent="0.25">
      <c r="B2189" s="51">
        <v>2012</v>
      </c>
      <c r="C2189" s="117" t="s">
        <v>90</v>
      </c>
      <c r="D2189" s="55">
        <v>0</v>
      </c>
      <c r="E2189" s="55"/>
      <c r="F2189" s="55"/>
      <c r="G2189" s="55"/>
      <c r="H2189" s="55"/>
      <c r="I2189" s="55"/>
      <c r="J2189" s="55"/>
      <c r="K2189" s="55"/>
    </row>
    <row r="2190" spans="2:11" x14ac:dyDescent="0.25">
      <c r="B2190" s="51">
        <v>2012</v>
      </c>
      <c r="C2190" s="117" t="s">
        <v>91</v>
      </c>
      <c r="D2190" s="55">
        <v>0</v>
      </c>
      <c r="E2190" s="55"/>
      <c r="F2190" s="55"/>
      <c r="G2190" s="55"/>
      <c r="H2190" s="55"/>
      <c r="I2190" s="55"/>
      <c r="J2190" s="55"/>
      <c r="K2190" s="55"/>
    </row>
    <row r="2191" spans="2:11" x14ac:dyDescent="0.25">
      <c r="B2191" s="51">
        <v>2012</v>
      </c>
      <c r="C2191" s="117" t="s">
        <v>41</v>
      </c>
      <c r="D2191" s="55">
        <v>0</v>
      </c>
      <c r="E2191" s="55"/>
      <c r="F2191" s="55"/>
      <c r="G2191" s="55"/>
      <c r="H2191" s="55"/>
      <c r="I2191" s="55"/>
      <c r="J2191" s="55"/>
      <c r="K2191" s="55"/>
    </row>
    <row r="2192" spans="2:11" x14ac:dyDescent="0.25">
      <c r="B2192" s="51">
        <v>2012</v>
      </c>
      <c r="C2192" s="117" t="s">
        <v>92</v>
      </c>
      <c r="D2192" s="55">
        <v>0</v>
      </c>
      <c r="E2192" s="55"/>
      <c r="F2192" s="55"/>
      <c r="G2192" s="55"/>
      <c r="H2192" s="55"/>
      <c r="I2192" s="55"/>
      <c r="J2192" s="55"/>
      <c r="K2192" s="55"/>
    </row>
    <row r="2193" spans="2:11" x14ac:dyDescent="0.25">
      <c r="B2193" s="51">
        <v>2012</v>
      </c>
      <c r="C2193" s="117" t="s">
        <v>93</v>
      </c>
      <c r="D2193" s="55">
        <v>0</v>
      </c>
      <c r="E2193" s="55"/>
      <c r="F2193" s="55"/>
      <c r="G2193" s="55"/>
      <c r="H2193" s="55"/>
      <c r="I2193" s="55"/>
      <c r="J2193" s="55"/>
      <c r="K2193" s="55"/>
    </row>
    <row r="2194" spans="2:11" x14ac:dyDescent="0.25">
      <c r="B2194" s="51">
        <v>2012</v>
      </c>
      <c r="C2194" s="117" t="s">
        <v>94</v>
      </c>
      <c r="D2194" s="55">
        <v>0</v>
      </c>
      <c r="E2194" s="55"/>
      <c r="F2194" s="55"/>
      <c r="G2194" s="55"/>
      <c r="H2194" s="55"/>
      <c r="I2194" s="55"/>
      <c r="J2194" s="55"/>
      <c r="K2194" s="55"/>
    </row>
    <row r="2195" spans="2:11" x14ac:dyDescent="0.25">
      <c r="B2195" s="51">
        <v>2012</v>
      </c>
      <c r="C2195" s="117" t="s">
        <v>95</v>
      </c>
      <c r="D2195" s="55">
        <v>0</v>
      </c>
      <c r="E2195" s="55"/>
      <c r="F2195" s="55"/>
      <c r="G2195" s="55"/>
      <c r="H2195" s="55"/>
      <c r="I2195" s="55"/>
      <c r="J2195" s="55"/>
      <c r="K2195" s="55"/>
    </row>
    <row r="2196" spans="2:11" x14ac:dyDescent="0.25">
      <c r="B2196" s="51">
        <v>2012</v>
      </c>
      <c r="C2196" s="118" t="s">
        <v>96</v>
      </c>
      <c r="D2196" s="55">
        <v>0</v>
      </c>
      <c r="E2196" s="55"/>
      <c r="F2196" s="55"/>
      <c r="G2196" s="55"/>
      <c r="H2196" s="55"/>
      <c r="I2196" s="55"/>
      <c r="J2196" s="55"/>
      <c r="K2196" s="55"/>
    </row>
    <row r="2197" spans="2:11" x14ac:dyDescent="0.25">
      <c r="B2197" s="50">
        <v>2012</v>
      </c>
      <c r="C2197" s="121" t="s">
        <v>62</v>
      </c>
      <c r="D2197" s="54">
        <v>0</v>
      </c>
      <c r="E2197" s="54"/>
      <c r="F2197" s="54"/>
      <c r="G2197" s="54"/>
      <c r="H2197" s="54"/>
      <c r="I2197" s="54"/>
      <c r="J2197" s="54"/>
      <c r="K2197" s="54"/>
    </row>
    <row r="2198" spans="2:11" x14ac:dyDescent="0.25">
      <c r="B2198" s="52"/>
      <c r="C2198" s="118"/>
      <c r="D2198" s="55"/>
      <c r="E2198" s="55"/>
      <c r="F2198" s="55"/>
      <c r="G2198" s="55"/>
      <c r="H2198" s="55"/>
      <c r="I2198" s="55"/>
      <c r="J2198" s="55"/>
      <c r="K2198" s="55"/>
    </row>
    <row r="2199" spans="2:11" x14ac:dyDescent="0.25">
      <c r="B2199" s="122"/>
      <c r="C2199" s="118"/>
      <c r="D2199" s="55"/>
      <c r="E2199" s="55"/>
      <c r="F2199" s="55"/>
      <c r="G2199" s="55"/>
      <c r="H2199" s="55"/>
      <c r="I2199" s="55"/>
      <c r="J2199" s="55"/>
      <c r="K2199" s="55"/>
    </row>
    <row r="2200" spans="2:11" x14ac:dyDescent="0.25">
      <c r="B2200" s="55"/>
      <c r="C2200" s="91"/>
      <c r="D2200" s="91"/>
      <c r="E2200" s="91"/>
      <c r="F2200" s="91"/>
      <c r="G2200" s="91"/>
      <c r="H2200" s="91"/>
      <c r="I2200" s="91"/>
      <c r="J2200" s="91"/>
      <c r="K2200" s="55"/>
    </row>
    <row r="2201" spans="2:11" x14ac:dyDescent="0.25">
      <c r="B2201" s="51"/>
      <c r="C2201" s="91"/>
      <c r="D2201" s="91"/>
      <c r="E2201" s="91"/>
      <c r="F2201" s="91"/>
      <c r="G2201" s="91"/>
      <c r="H2201" s="91"/>
      <c r="I2201" s="91"/>
      <c r="J2201" s="91"/>
      <c r="K2201" s="55"/>
    </row>
    <row r="2202" spans="2:11" x14ac:dyDescent="0.25">
      <c r="B2202" s="119"/>
      <c r="C2202" s="91"/>
      <c r="D2202" s="91"/>
      <c r="E2202" s="91"/>
      <c r="F2202" s="91"/>
      <c r="G2202" s="91"/>
      <c r="H2202" s="91"/>
      <c r="I2202" s="91"/>
      <c r="J2202" s="91"/>
      <c r="K2202" s="55"/>
    </row>
    <row r="2203" spans="2:11" x14ac:dyDescent="0.25">
      <c r="B2203" s="52" t="s">
        <v>98</v>
      </c>
      <c r="C2203" s="120"/>
      <c r="D2203" s="52"/>
      <c r="E2203" s="52"/>
      <c r="F2203" s="52"/>
      <c r="G2203" s="52"/>
      <c r="H2203" s="52"/>
      <c r="I2203" s="52"/>
      <c r="J2203" s="52"/>
      <c r="K2203" s="119"/>
    </row>
    <row r="2204" spans="2:11" x14ac:dyDescent="0.25">
      <c r="B2204" s="50" t="s">
        <v>1</v>
      </c>
      <c r="C2204" s="87" t="s">
        <v>2</v>
      </c>
      <c r="D2204" s="50" t="s">
        <v>3</v>
      </c>
      <c r="E2204" s="50" t="s">
        <v>81</v>
      </c>
      <c r="F2204" s="50" t="s">
        <v>82</v>
      </c>
      <c r="G2204" s="50" t="s">
        <v>83</v>
      </c>
      <c r="H2204" s="50" t="s">
        <v>84</v>
      </c>
      <c r="I2204" s="50" t="s">
        <v>85</v>
      </c>
      <c r="J2204" s="50" t="s">
        <v>86</v>
      </c>
      <c r="K2204" s="107" t="s">
        <v>73</v>
      </c>
    </row>
    <row r="2205" spans="2:11" x14ac:dyDescent="0.25">
      <c r="B2205" s="78">
        <v>1961</v>
      </c>
      <c r="C2205" s="120" t="s">
        <v>3</v>
      </c>
      <c r="D2205" s="78">
        <v>14392</v>
      </c>
      <c r="E2205" s="52">
        <v>7547</v>
      </c>
      <c r="F2205" s="52">
        <v>3090</v>
      </c>
      <c r="G2205" s="52">
        <v>63</v>
      </c>
      <c r="H2205" s="52">
        <v>3391</v>
      </c>
      <c r="I2205" s="52">
        <v>240</v>
      </c>
      <c r="J2205" s="52">
        <v>0</v>
      </c>
      <c r="K2205" s="52">
        <v>61</v>
      </c>
    </row>
    <row r="2206" spans="2:11" x14ac:dyDescent="0.25">
      <c r="B2206" s="51">
        <v>1961</v>
      </c>
      <c r="C2206" s="117" t="s">
        <v>87</v>
      </c>
      <c r="D2206" s="55">
        <v>214</v>
      </c>
      <c r="E2206" s="53">
        <v>214</v>
      </c>
      <c r="F2206" s="53">
        <v>0</v>
      </c>
      <c r="G2206" s="53">
        <v>0</v>
      </c>
      <c r="H2206" s="53">
        <v>0</v>
      </c>
      <c r="I2206" s="53">
        <v>0</v>
      </c>
      <c r="J2206" s="55">
        <v>0</v>
      </c>
      <c r="K2206" s="53">
        <v>0</v>
      </c>
    </row>
    <row r="2207" spans="2:11" x14ac:dyDescent="0.25">
      <c r="B2207" s="51">
        <v>1961</v>
      </c>
      <c r="C2207" s="117" t="s">
        <v>54</v>
      </c>
      <c r="D2207" s="55">
        <v>417</v>
      </c>
      <c r="E2207" s="53">
        <v>368</v>
      </c>
      <c r="F2207" s="53">
        <v>41</v>
      </c>
      <c r="G2207" s="53">
        <v>0</v>
      </c>
      <c r="H2207" s="53">
        <v>0</v>
      </c>
      <c r="I2207" s="53">
        <v>8</v>
      </c>
      <c r="J2207" s="55">
        <v>0</v>
      </c>
      <c r="K2207" s="53">
        <v>0</v>
      </c>
    </row>
    <row r="2208" spans="2:11" x14ac:dyDescent="0.25">
      <c r="B2208" s="51">
        <v>1961</v>
      </c>
      <c r="C2208" s="117" t="s">
        <v>88</v>
      </c>
      <c r="D2208" s="55">
        <v>375</v>
      </c>
      <c r="E2208" s="53">
        <v>253</v>
      </c>
      <c r="F2208" s="53">
        <v>97</v>
      </c>
      <c r="G2208" s="53">
        <v>0</v>
      </c>
      <c r="H2208" s="53">
        <v>6</v>
      </c>
      <c r="I2208" s="53">
        <v>14</v>
      </c>
      <c r="J2208" s="55">
        <v>0</v>
      </c>
      <c r="K2208" s="53">
        <v>5</v>
      </c>
    </row>
    <row r="2209" spans="2:11" x14ac:dyDescent="0.25">
      <c r="B2209" s="51">
        <v>1961</v>
      </c>
      <c r="C2209" s="117" t="s">
        <v>69</v>
      </c>
      <c r="D2209" s="55">
        <v>567</v>
      </c>
      <c r="E2209" s="53">
        <v>275</v>
      </c>
      <c r="F2209" s="53">
        <v>251</v>
      </c>
      <c r="G2209" s="53">
        <v>4</v>
      </c>
      <c r="H2209" s="53">
        <v>6</v>
      </c>
      <c r="I2209" s="53">
        <v>31</v>
      </c>
      <c r="J2209" s="55">
        <v>0</v>
      </c>
      <c r="K2209" s="53">
        <v>0</v>
      </c>
    </row>
    <row r="2210" spans="2:11" x14ac:dyDescent="0.25">
      <c r="B2210" s="51">
        <v>1961</v>
      </c>
      <c r="C2210" s="117" t="s">
        <v>57</v>
      </c>
      <c r="D2210" s="55">
        <v>570</v>
      </c>
      <c r="E2210" s="53">
        <v>342</v>
      </c>
      <c r="F2210" s="53">
        <v>187</v>
      </c>
      <c r="G2210" s="53">
        <v>0</v>
      </c>
      <c r="H2210" s="53">
        <v>15</v>
      </c>
      <c r="I2210" s="53">
        <v>26</v>
      </c>
      <c r="J2210" s="55">
        <v>0</v>
      </c>
      <c r="K2210" s="53">
        <v>0</v>
      </c>
    </row>
    <row r="2211" spans="2:11" x14ac:dyDescent="0.25">
      <c r="B2211" s="51">
        <v>1961</v>
      </c>
      <c r="C2211" s="117" t="s">
        <v>58</v>
      </c>
      <c r="D2211" s="55">
        <v>734</v>
      </c>
      <c r="E2211" s="53">
        <v>409</v>
      </c>
      <c r="F2211" s="53">
        <v>291</v>
      </c>
      <c r="G2211" s="53">
        <v>4</v>
      </c>
      <c r="H2211" s="53">
        <v>24</v>
      </c>
      <c r="I2211" s="53">
        <v>6</v>
      </c>
      <c r="J2211" s="55">
        <v>0</v>
      </c>
      <c r="K2211" s="53">
        <v>0</v>
      </c>
    </row>
    <row r="2212" spans="2:11" x14ac:dyDescent="0.25">
      <c r="B2212" s="51">
        <v>1961</v>
      </c>
      <c r="C2212" s="117" t="s">
        <v>59</v>
      </c>
      <c r="D2212" s="55">
        <v>620</v>
      </c>
      <c r="E2212" s="53">
        <v>320</v>
      </c>
      <c r="F2212" s="53">
        <v>244</v>
      </c>
      <c r="G2212" s="53">
        <v>2</v>
      </c>
      <c r="H2212" s="53">
        <v>44</v>
      </c>
      <c r="I2212" s="53">
        <v>10</v>
      </c>
      <c r="J2212" s="55">
        <v>0</v>
      </c>
      <c r="K2212" s="53">
        <v>0</v>
      </c>
    </row>
    <row r="2213" spans="2:11" x14ac:dyDescent="0.25">
      <c r="B2213" s="51">
        <v>1961</v>
      </c>
      <c r="C2213" s="117" t="s">
        <v>60</v>
      </c>
      <c r="D2213" s="55">
        <v>821</v>
      </c>
      <c r="E2213" s="53">
        <v>414</v>
      </c>
      <c r="F2213" s="53">
        <v>285</v>
      </c>
      <c r="G2213" s="53">
        <v>10</v>
      </c>
      <c r="H2213" s="53">
        <v>76</v>
      </c>
      <c r="I2213" s="53">
        <v>26</v>
      </c>
      <c r="J2213" s="55">
        <v>0</v>
      </c>
      <c r="K2213" s="53">
        <v>10</v>
      </c>
    </row>
    <row r="2214" spans="2:11" x14ac:dyDescent="0.25">
      <c r="B2214" s="51">
        <v>1961</v>
      </c>
      <c r="C2214" s="117" t="s">
        <v>70</v>
      </c>
      <c r="D2214" s="55">
        <v>987</v>
      </c>
      <c r="E2214" s="53">
        <v>486</v>
      </c>
      <c r="F2214" s="53">
        <v>338</v>
      </c>
      <c r="G2214" s="53">
        <v>5</v>
      </c>
      <c r="H2214" s="53">
        <v>138</v>
      </c>
      <c r="I2214" s="53">
        <v>15</v>
      </c>
      <c r="J2214" s="55">
        <v>0</v>
      </c>
      <c r="K2214" s="53">
        <v>5</v>
      </c>
    </row>
    <row r="2215" spans="2:11" x14ac:dyDescent="0.25">
      <c r="B2215" s="51">
        <v>1961</v>
      </c>
      <c r="C2215" s="117" t="s">
        <v>71</v>
      </c>
      <c r="D2215" s="55">
        <v>964</v>
      </c>
      <c r="E2215" s="53">
        <v>414</v>
      </c>
      <c r="F2215" s="53">
        <v>352</v>
      </c>
      <c r="G2215" s="53">
        <v>15</v>
      </c>
      <c r="H2215" s="53">
        <v>168</v>
      </c>
      <c r="I2215" s="53">
        <v>10</v>
      </c>
      <c r="J2215" s="55">
        <v>0</v>
      </c>
      <c r="K2215" s="53">
        <v>5</v>
      </c>
    </row>
    <row r="2216" spans="2:11" x14ac:dyDescent="0.25">
      <c r="B2216" s="51">
        <v>1961</v>
      </c>
      <c r="C2216" s="117" t="s">
        <v>89</v>
      </c>
      <c r="D2216" s="55">
        <v>1569</v>
      </c>
      <c r="E2216" s="53">
        <v>871</v>
      </c>
      <c r="F2216" s="53">
        <v>331</v>
      </c>
      <c r="G2216" s="53">
        <v>2</v>
      </c>
      <c r="H2216" s="53">
        <v>352</v>
      </c>
      <c r="I2216" s="53">
        <v>10</v>
      </c>
      <c r="J2216" s="55">
        <v>0</v>
      </c>
      <c r="K2216" s="53">
        <v>3</v>
      </c>
    </row>
    <row r="2217" spans="2:11" x14ac:dyDescent="0.25">
      <c r="B2217" s="51">
        <v>1961</v>
      </c>
      <c r="C2217" s="117" t="s">
        <v>90</v>
      </c>
      <c r="D2217" s="55">
        <v>1077</v>
      </c>
      <c r="E2217" s="53">
        <v>454</v>
      </c>
      <c r="F2217" s="53">
        <v>230</v>
      </c>
      <c r="G2217" s="53">
        <v>5</v>
      </c>
      <c r="H2217" s="53">
        <v>373</v>
      </c>
      <c r="I2217" s="53">
        <v>10</v>
      </c>
      <c r="J2217" s="55">
        <v>0</v>
      </c>
      <c r="K2217" s="53">
        <v>5</v>
      </c>
    </row>
    <row r="2218" spans="2:11" x14ac:dyDescent="0.25">
      <c r="B2218" s="51">
        <v>1961</v>
      </c>
      <c r="C2218" s="117" t="s">
        <v>91</v>
      </c>
      <c r="D2218" s="55">
        <v>1294</v>
      </c>
      <c r="E2218" s="53">
        <v>668</v>
      </c>
      <c r="F2218" s="53">
        <v>162</v>
      </c>
      <c r="G2218" s="53">
        <v>5</v>
      </c>
      <c r="H2218" s="53">
        <v>420</v>
      </c>
      <c r="I2218" s="53">
        <v>29</v>
      </c>
      <c r="J2218" s="55">
        <v>0</v>
      </c>
      <c r="K2218" s="53">
        <v>10</v>
      </c>
    </row>
    <row r="2219" spans="2:11" x14ac:dyDescent="0.25">
      <c r="B2219" s="51">
        <v>1961</v>
      </c>
      <c r="C2219" s="117" t="s">
        <v>41</v>
      </c>
      <c r="D2219" s="55">
        <v>1023</v>
      </c>
      <c r="E2219" s="53">
        <v>538</v>
      </c>
      <c r="F2219" s="53">
        <v>107</v>
      </c>
      <c r="G2219" s="53">
        <v>0</v>
      </c>
      <c r="H2219" s="53">
        <v>362</v>
      </c>
      <c r="I2219" s="53">
        <v>9</v>
      </c>
      <c r="J2219" s="55">
        <v>0</v>
      </c>
      <c r="K2219" s="53">
        <v>7</v>
      </c>
    </row>
    <row r="2220" spans="2:11" x14ac:dyDescent="0.25">
      <c r="B2220" s="51">
        <v>1961</v>
      </c>
      <c r="C2220" s="117" t="s">
        <v>92</v>
      </c>
      <c r="D2220" s="55">
        <v>1182</v>
      </c>
      <c r="E2220" s="53">
        <v>562</v>
      </c>
      <c r="F2220" s="53">
        <v>102</v>
      </c>
      <c r="G2220" s="53">
        <v>11</v>
      </c>
      <c r="H2220" s="53">
        <v>496</v>
      </c>
      <c r="I2220" s="53">
        <v>11</v>
      </c>
      <c r="J2220" s="55">
        <v>0</v>
      </c>
      <c r="K2220" s="53">
        <v>0</v>
      </c>
    </row>
    <row r="2221" spans="2:11" x14ac:dyDescent="0.25">
      <c r="B2221" s="51">
        <v>1961</v>
      </c>
      <c r="C2221" s="117" t="s">
        <v>93</v>
      </c>
      <c r="D2221" s="55">
        <v>667</v>
      </c>
      <c r="E2221" s="53">
        <v>335</v>
      </c>
      <c r="F2221" s="53">
        <v>31</v>
      </c>
      <c r="G2221" s="53">
        <v>0</v>
      </c>
      <c r="H2221" s="53">
        <v>290</v>
      </c>
      <c r="I2221" s="53">
        <v>11</v>
      </c>
      <c r="J2221" s="55">
        <v>0</v>
      </c>
      <c r="K2221" s="53">
        <v>0</v>
      </c>
    </row>
    <row r="2222" spans="2:11" x14ac:dyDescent="0.25">
      <c r="B2222" s="51">
        <v>1961</v>
      </c>
      <c r="C2222" s="117" t="s">
        <v>94</v>
      </c>
      <c r="D2222" s="55">
        <v>533</v>
      </c>
      <c r="E2222" s="53">
        <v>258</v>
      </c>
      <c r="F2222" s="53">
        <v>10</v>
      </c>
      <c r="G2222" s="53">
        <v>0</v>
      </c>
      <c r="H2222" s="53">
        <v>255</v>
      </c>
      <c r="I2222" s="53">
        <v>10</v>
      </c>
      <c r="J2222" s="55">
        <v>0</v>
      </c>
      <c r="K2222" s="53">
        <v>0</v>
      </c>
    </row>
    <row r="2223" spans="2:11" x14ac:dyDescent="0.25">
      <c r="B2223" s="51">
        <v>1961</v>
      </c>
      <c r="C2223" s="117" t="s">
        <v>95</v>
      </c>
      <c r="D2223" s="55">
        <v>389</v>
      </c>
      <c r="E2223" s="53">
        <v>195</v>
      </c>
      <c r="F2223" s="53">
        <v>0</v>
      </c>
      <c r="G2223" s="53">
        <v>0</v>
      </c>
      <c r="H2223" s="53">
        <v>184</v>
      </c>
      <c r="I2223" s="53">
        <v>4</v>
      </c>
      <c r="J2223" s="55">
        <v>0</v>
      </c>
      <c r="K2223" s="53">
        <v>6</v>
      </c>
    </row>
    <row r="2224" spans="2:11" x14ac:dyDescent="0.25">
      <c r="B2224" s="51">
        <v>1961</v>
      </c>
      <c r="C2224" s="118" t="s">
        <v>96</v>
      </c>
      <c r="D2224" s="55">
        <v>0</v>
      </c>
      <c r="E2224" s="55">
        <v>0</v>
      </c>
      <c r="F2224" s="55">
        <v>0</v>
      </c>
      <c r="G2224" s="55">
        <v>0</v>
      </c>
      <c r="H2224" s="55">
        <v>0</v>
      </c>
      <c r="I2224" s="55">
        <v>0</v>
      </c>
      <c r="J2224" s="55">
        <v>0</v>
      </c>
      <c r="K2224" s="53">
        <v>0</v>
      </c>
    </row>
    <row r="2225" spans="2:11" x14ac:dyDescent="0.25">
      <c r="B2225" s="50">
        <v>1961</v>
      </c>
      <c r="C2225" s="121" t="s">
        <v>62</v>
      </c>
      <c r="D2225" s="54">
        <v>389</v>
      </c>
      <c r="E2225" s="54">
        <v>171</v>
      </c>
      <c r="F2225" s="54">
        <v>31</v>
      </c>
      <c r="G2225" s="54">
        <v>0</v>
      </c>
      <c r="H2225" s="54">
        <v>182</v>
      </c>
      <c r="I2225" s="54">
        <v>0</v>
      </c>
      <c r="J2225" s="54">
        <v>0</v>
      </c>
      <c r="K2225" s="54">
        <v>5</v>
      </c>
    </row>
    <row r="2226" spans="2:11" x14ac:dyDescent="0.25">
      <c r="B2226" s="78">
        <v>1962</v>
      </c>
      <c r="C2226" s="120" t="s">
        <v>3</v>
      </c>
      <c r="D2226" s="78">
        <v>14580</v>
      </c>
      <c r="E2226" s="52">
        <v>7591</v>
      </c>
      <c r="F2226" s="52">
        <v>3170</v>
      </c>
      <c r="G2226" s="52">
        <v>70</v>
      </c>
      <c r="H2226" s="52">
        <v>3417</v>
      </c>
      <c r="I2226" s="52">
        <v>262</v>
      </c>
      <c r="J2226" s="52">
        <v>0</v>
      </c>
      <c r="K2226" s="52">
        <v>70</v>
      </c>
    </row>
    <row r="2227" spans="2:11" x14ac:dyDescent="0.25">
      <c r="B2227" s="51">
        <v>1962</v>
      </c>
      <c r="C2227" s="117" t="s">
        <v>87</v>
      </c>
      <c r="D2227" s="55">
        <v>214</v>
      </c>
      <c r="E2227" s="53">
        <v>178</v>
      </c>
      <c r="F2227" s="53">
        <v>1</v>
      </c>
      <c r="G2227" s="53">
        <v>0</v>
      </c>
      <c r="H2227" s="53">
        <v>6</v>
      </c>
      <c r="I2227" s="53">
        <v>0</v>
      </c>
      <c r="J2227" s="55">
        <v>0</v>
      </c>
      <c r="K2227" s="53">
        <v>29</v>
      </c>
    </row>
    <row r="2228" spans="2:11" x14ac:dyDescent="0.25">
      <c r="B2228" s="51">
        <v>1962</v>
      </c>
      <c r="C2228" s="117" t="s">
        <v>54</v>
      </c>
      <c r="D2228" s="55">
        <v>424</v>
      </c>
      <c r="E2228" s="53">
        <v>347</v>
      </c>
      <c r="F2228" s="53">
        <v>57</v>
      </c>
      <c r="G2228" s="53">
        <v>0</v>
      </c>
      <c r="H2228" s="53">
        <v>6</v>
      </c>
      <c r="I2228" s="53">
        <v>11</v>
      </c>
      <c r="J2228" s="55">
        <v>0</v>
      </c>
      <c r="K2228" s="53">
        <v>3</v>
      </c>
    </row>
    <row r="2229" spans="2:11" x14ac:dyDescent="0.25">
      <c r="B2229" s="51">
        <v>1962</v>
      </c>
      <c r="C2229" s="117" t="s">
        <v>88</v>
      </c>
      <c r="D2229" s="55">
        <v>505</v>
      </c>
      <c r="E2229" s="53">
        <v>327</v>
      </c>
      <c r="F2229" s="53">
        <v>150</v>
      </c>
      <c r="G2229" s="53">
        <v>0</v>
      </c>
      <c r="H2229" s="53">
        <v>8</v>
      </c>
      <c r="I2229" s="53">
        <v>19</v>
      </c>
      <c r="J2229" s="55">
        <v>0</v>
      </c>
      <c r="K2229" s="53">
        <v>1</v>
      </c>
    </row>
    <row r="2230" spans="2:11" x14ac:dyDescent="0.25">
      <c r="B2230" s="51">
        <v>1962</v>
      </c>
      <c r="C2230" s="117" t="s">
        <v>69</v>
      </c>
      <c r="D2230" s="55">
        <v>512</v>
      </c>
      <c r="E2230" s="53">
        <v>312</v>
      </c>
      <c r="F2230" s="53">
        <v>169</v>
      </c>
      <c r="G2230" s="53">
        <v>2</v>
      </c>
      <c r="H2230" s="53">
        <v>6</v>
      </c>
      <c r="I2230" s="53">
        <v>21</v>
      </c>
      <c r="J2230" s="55">
        <v>0</v>
      </c>
      <c r="K2230" s="53">
        <v>2</v>
      </c>
    </row>
    <row r="2231" spans="2:11" x14ac:dyDescent="0.25">
      <c r="B2231" s="51">
        <v>1962</v>
      </c>
      <c r="C2231" s="117" t="s">
        <v>57</v>
      </c>
      <c r="D2231" s="55">
        <v>568</v>
      </c>
      <c r="E2231" s="53">
        <v>302</v>
      </c>
      <c r="F2231" s="53">
        <v>213</v>
      </c>
      <c r="G2231" s="53">
        <v>6</v>
      </c>
      <c r="H2231" s="53">
        <v>17</v>
      </c>
      <c r="I2231" s="53">
        <v>28</v>
      </c>
      <c r="J2231" s="55">
        <v>0</v>
      </c>
      <c r="K2231" s="53">
        <v>2</v>
      </c>
    </row>
    <row r="2232" spans="2:11" x14ac:dyDescent="0.25">
      <c r="B2232" s="51">
        <v>1962</v>
      </c>
      <c r="C2232" s="117" t="s">
        <v>58</v>
      </c>
      <c r="D2232" s="55">
        <v>753</v>
      </c>
      <c r="E2232" s="53">
        <v>390</v>
      </c>
      <c r="F2232" s="53">
        <v>313</v>
      </c>
      <c r="G2232" s="53">
        <v>5</v>
      </c>
      <c r="H2232" s="53">
        <v>13</v>
      </c>
      <c r="I2232" s="53">
        <v>28</v>
      </c>
      <c r="J2232" s="55">
        <v>0</v>
      </c>
      <c r="K2232" s="53">
        <v>4</v>
      </c>
    </row>
    <row r="2233" spans="2:11" x14ac:dyDescent="0.25">
      <c r="B2233" s="51">
        <v>1962</v>
      </c>
      <c r="C2233" s="117" t="s">
        <v>59</v>
      </c>
      <c r="D2233" s="55">
        <v>730</v>
      </c>
      <c r="E2233" s="53">
        <v>383</v>
      </c>
      <c r="F2233" s="53">
        <v>264</v>
      </c>
      <c r="G2233" s="53">
        <v>4</v>
      </c>
      <c r="H2233" s="53">
        <v>52</v>
      </c>
      <c r="I2233" s="53">
        <v>27</v>
      </c>
      <c r="J2233" s="55">
        <v>0</v>
      </c>
      <c r="K2233" s="53">
        <v>0</v>
      </c>
    </row>
    <row r="2234" spans="2:11" x14ac:dyDescent="0.25">
      <c r="B2234" s="51">
        <v>1962</v>
      </c>
      <c r="C2234" s="117" t="s">
        <v>60</v>
      </c>
      <c r="D2234" s="55">
        <v>827</v>
      </c>
      <c r="E2234" s="53">
        <v>421</v>
      </c>
      <c r="F2234" s="53">
        <v>304</v>
      </c>
      <c r="G2234" s="53">
        <v>8</v>
      </c>
      <c r="H2234" s="53">
        <v>73</v>
      </c>
      <c r="I2234" s="53">
        <v>20</v>
      </c>
      <c r="J2234" s="55">
        <v>0</v>
      </c>
      <c r="K2234" s="53">
        <v>1</v>
      </c>
    </row>
    <row r="2235" spans="2:11" x14ac:dyDescent="0.25">
      <c r="B2235" s="51">
        <v>1962</v>
      </c>
      <c r="C2235" s="117" t="s">
        <v>70</v>
      </c>
      <c r="D2235" s="55">
        <v>991</v>
      </c>
      <c r="E2235" s="53">
        <v>501</v>
      </c>
      <c r="F2235" s="53">
        <v>321</v>
      </c>
      <c r="G2235" s="53">
        <v>11</v>
      </c>
      <c r="H2235" s="53">
        <v>138</v>
      </c>
      <c r="I2235" s="53">
        <v>17</v>
      </c>
      <c r="J2235" s="55">
        <v>0</v>
      </c>
      <c r="K2235" s="53">
        <v>3</v>
      </c>
    </row>
    <row r="2236" spans="2:11" x14ac:dyDescent="0.25">
      <c r="B2236" s="51">
        <v>1962</v>
      </c>
      <c r="C2236" s="117" t="s">
        <v>71</v>
      </c>
      <c r="D2236" s="55">
        <v>1041</v>
      </c>
      <c r="E2236" s="53">
        <v>496</v>
      </c>
      <c r="F2236" s="53">
        <v>318</v>
      </c>
      <c r="G2236" s="53">
        <v>8</v>
      </c>
      <c r="H2236" s="53">
        <v>208</v>
      </c>
      <c r="I2236" s="53">
        <v>10</v>
      </c>
      <c r="J2236" s="55">
        <v>0</v>
      </c>
      <c r="K2236" s="53">
        <v>1</v>
      </c>
    </row>
    <row r="2237" spans="2:11" x14ac:dyDescent="0.25">
      <c r="B2237" s="51">
        <v>1962</v>
      </c>
      <c r="C2237" s="117" t="s">
        <v>89</v>
      </c>
      <c r="D2237" s="55">
        <v>1632</v>
      </c>
      <c r="E2237" s="53">
        <v>825</v>
      </c>
      <c r="F2237" s="53">
        <v>342</v>
      </c>
      <c r="G2237" s="53">
        <v>11</v>
      </c>
      <c r="H2237" s="53">
        <v>430</v>
      </c>
      <c r="I2237" s="53">
        <v>15</v>
      </c>
      <c r="J2237" s="55">
        <v>0</v>
      </c>
      <c r="K2237" s="53">
        <v>9</v>
      </c>
    </row>
    <row r="2238" spans="2:11" x14ac:dyDescent="0.25">
      <c r="B2238" s="51">
        <v>1962</v>
      </c>
      <c r="C2238" s="117" t="s">
        <v>90</v>
      </c>
      <c r="D2238" s="55">
        <v>1057</v>
      </c>
      <c r="E2238" s="53">
        <v>481</v>
      </c>
      <c r="F2238" s="53">
        <v>212</v>
      </c>
      <c r="G2238" s="53">
        <v>5</v>
      </c>
      <c r="H2238" s="53">
        <v>341</v>
      </c>
      <c r="I2238" s="53">
        <v>13</v>
      </c>
      <c r="J2238" s="55">
        <v>0</v>
      </c>
      <c r="K2238" s="53">
        <v>5</v>
      </c>
    </row>
    <row r="2239" spans="2:11" x14ac:dyDescent="0.25">
      <c r="B2239" s="51">
        <v>1962</v>
      </c>
      <c r="C2239" s="117" t="s">
        <v>91</v>
      </c>
      <c r="D2239" s="55">
        <v>1324</v>
      </c>
      <c r="E2239" s="53">
        <v>638</v>
      </c>
      <c r="F2239" s="53">
        <v>197</v>
      </c>
      <c r="G2239" s="53">
        <v>4</v>
      </c>
      <c r="H2239" s="53">
        <v>468</v>
      </c>
      <c r="I2239" s="53">
        <v>15</v>
      </c>
      <c r="J2239" s="55">
        <v>0</v>
      </c>
      <c r="K2239" s="53">
        <v>2</v>
      </c>
    </row>
    <row r="2240" spans="2:11" x14ac:dyDescent="0.25">
      <c r="B2240" s="51">
        <v>1962</v>
      </c>
      <c r="C2240" s="117" t="s">
        <v>41</v>
      </c>
      <c r="D2240" s="55">
        <v>1074</v>
      </c>
      <c r="E2240" s="53">
        <v>478</v>
      </c>
      <c r="F2240" s="53">
        <v>133</v>
      </c>
      <c r="G2240" s="53">
        <v>3</v>
      </c>
      <c r="H2240" s="53">
        <v>450</v>
      </c>
      <c r="I2240" s="53">
        <v>8</v>
      </c>
      <c r="J2240" s="55">
        <v>0</v>
      </c>
      <c r="K2240" s="53">
        <v>2</v>
      </c>
    </row>
    <row r="2241" spans="2:11" x14ac:dyDescent="0.25">
      <c r="B2241" s="51">
        <v>1962</v>
      </c>
      <c r="C2241" s="117" t="s">
        <v>92</v>
      </c>
      <c r="D2241" s="55">
        <v>1224</v>
      </c>
      <c r="E2241" s="53">
        <v>639</v>
      </c>
      <c r="F2241" s="53">
        <v>102</v>
      </c>
      <c r="G2241" s="53">
        <v>3</v>
      </c>
      <c r="H2241" s="53">
        <v>466</v>
      </c>
      <c r="I2241" s="53">
        <v>13</v>
      </c>
      <c r="J2241" s="55">
        <v>0</v>
      </c>
      <c r="K2241" s="53">
        <v>1</v>
      </c>
    </row>
    <row r="2242" spans="2:11" x14ac:dyDescent="0.25">
      <c r="B2242" s="51">
        <v>1962</v>
      </c>
      <c r="C2242" s="117" t="s">
        <v>93</v>
      </c>
      <c r="D2242" s="55">
        <v>753</v>
      </c>
      <c r="E2242" s="53">
        <v>367</v>
      </c>
      <c r="F2242" s="53">
        <v>45</v>
      </c>
      <c r="G2242" s="53">
        <v>0</v>
      </c>
      <c r="H2242" s="53">
        <v>330</v>
      </c>
      <c r="I2242" s="53">
        <v>9</v>
      </c>
      <c r="J2242" s="55">
        <v>0</v>
      </c>
      <c r="K2242" s="53">
        <v>2</v>
      </c>
    </row>
    <row r="2243" spans="2:11" x14ac:dyDescent="0.25">
      <c r="B2243" s="51">
        <v>1962</v>
      </c>
      <c r="C2243" s="117" t="s">
        <v>94</v>
      </c>
      <c r="D2243" s="55">
        <v>534</v>
      </c>
      <c r="E2243" s="53">
        <v>281</v>
      </c>
      <c r="F2243" s="53">
        <v>11</v>
      </c>
      <c r="G2243" s="53">
        <v>0</v>
      </c>
      <c r="H2243" s="53">
        <v>239</v>
      </c>
      <c r="I2243" s="53">
        <v>1</v>
      </c>
      <c r="J2243" s="55">
        <v>0</v>
      </c>
      <c r="K2243" s="53">
        <v>2</v>
      </c>
    </row>
    <row r="2244" spans="2:11" x14ac:dyDescent="0.25">
      <c r="B2244" s="51">
        <v>1962</v>
      </c>
      <c r="C2244" s="117" t="s">
        <v>95</v>
      </c>
      <c r="D2244" s="55">
        <v>312</v>
      </c>
      <c r="E2244" s="53">
        <v>165</v>
      </c>
      <c r="F2244" s="53">
        <v>13</v>
      </c>
      <c r="G2244" s="53">
        <v>0</v>
      </c>
      <c r="H2244" s="53">
        <v>129</v>
      </c>
      <c r="I2244" s="53">
        <v>4</v>
      </c>
      <c r="J2244" s="55">
        <v>0</v>
      </c>
      <c r="K2244" s="53">
        <v>1</v>
      </c>
    </row>
    <row r="2245" spans="2:11" x14ac:dyDescent="0.25">
      <c r="B2245" s="51">
        <v>1962</v>
      </c>
      <c r="C2245" s="118" t="s">
        <v>96</v>
      </c>
      <c r="D2245" s="55">
        <v>89</v>
      </c>
      <c r="E2245" s="55">
        <v>52</v>
      </c>
      <c r="F2245" s="55">
        <v>4</v>
      </c>
      <c r="G2245" s="55">
        <v>0</v>
      </c>
      <c r="H2245" s="55">
        <v>30</v>
      </c>
      <c r="I2245" s="55">
        <v>3</v>
      </c>
      <c r="J2245" s="55">
        <v>0</v>
      </c>
      <c r="K2245" s="53">
        <v>0</v>
      </c>
    </row>
    <row r="2246" spans="2:11" x14ac:dyDescent="0.25">
      <c r="B2246" s="50">
        <v>1962</v>
      </c>
      <c r="C2246" s="121" t="s">
        <v>62</v>
      </c>
      <c r="D2246" s="54">
        <v>16</v>
      </c>
      <c r="E2246" s="54">
        <v>8</v>
      </c>
      <c r="F2246" s="54">
        <v>1</v>
      </c>
      <c r="G2246" s="54">
        <v>0</v>
      </c>
      <c r="H2246" s="54">
        <v>7</v>
      </c>
      <c r="I2246" s="54">
        <v>0</v>
      </c>
      <c r="J2246" s="54">
        <v>0</v>
      </c>
      <c r="K2246" s="54">
        <v>0</v>
      </c>
    </row>
    <row r="2247" spans="2:11" x14ac:dyDescent="0.25">
      <c r="B2247" s="78">
        <v>1963</v>
      </c>
      <c r="C2247" s="120" t="s">
        <v>3</v>
      </c>
      <c r="D2247" s="78">
        <v>15153</v>
      </c>
      <c r="E2247" s="52">
        <v>7891</v>
      </c>
      <c r="F2247" s="52">
        <v>3378</v>
      </c>
      <c r="G2247" s="52">
        <v>108</v>
      </c>
      <c r="H2247" s="52">
        <v>3494</v>
      </c>
      <c r="I2247" s="52">
        <v>188</v>
      </c>
      <c r="J2247" s="52">
        <v>0</v>
      </c>
      <c r="K2247" s="52">
        <v>94</v>
      </c>
    </row>
    <row r="2248" spans="2:11" x14ac:dyDescent="0.25">
      <c r="B2248" s="51">
        <v>1963</v>
      </c>
      <c r="C2248" s="117" t="s">
        <v>87</v>
      </c>
      <c r="D2248" s="55">
        <v>173</v>
      </c>
      <c r="E2248" s="53">
        <v>168</v>
      </c>
      <c r="F2248" s="53">
        <v>0</v>
      </c>
      <c r="G2248" s="53">
        <v>0</v>
      </c>
      <c r="H2248" s="53">
        <v>0</v>
      </c>
      <c r="I2248" s="53">
        <v>0</v>
      </c>
      <c r="J2248" s="55">
        <v>0</v>
      </c>
      <c r="K2248" s="53">
        <v>5</v>
      </c>
    </row>
    <row r="2249" spans="2:11" x14ac:dyDescent="0.25">
      <c r="B2249" s="51">
        <v>1963</v>
      </c>
      <c r="C2249" s="117" t="s">
        <v>54</v>
      </c>
      <c r="D2249" s="55">
        <v>328</v>
      </c>
      <c r="E2249" s="53">
        <v>288</v>
      </c>
      <c r="F2249" s="53">
        <v>30</v>
      </c>
      <c r="G2249" s="53">
        <v>0</v>
      </c>
      <c r="H2249" s="53">
        <v>0</v>
      </c>
      <c r="I2249" s="53">
        <v>0</v>
      </c>
      <c r="J2249" s="55">
        <v>0</v>
      </c>
      <c r="K2249" s="53">
        <v>10</v>
      </c>
    </row>
    <row r="2250" spans="2:11" x14ac:dyDescent="0.25">
      <c r="B2250" s="51">
        <v>1963</v>
      </c>
      <c r="C2250" s="117" t="s">
        <v>88</v>
      </c>
      <c r="D2250" s="55">
        <v>555</v>
      </c>
      <c r="E2250" s="53">
        <v>372</v>
      </c>
      <c r="F2250" s="53">
        <v>164</v>
      </c>
      <c r="G2250" s="53">
        <v>0</v>
      </c>
      <c r="H2250" s="53">
        <v>8</v>
      </c>
      <c r="I2250" s="53">
        <v>6</v>
      </c>
      <c r="J2250" s="55">
        <v>0</v>
      </c>
      <c r="K2250" s="53">
        <v>5</v>
      </c>
    </row>
    <row r="2251" spans="2:11" x14ac:dyDescent="0.25">
      <c r="B2251" s="51">
        <v>1963</v>
      </c>
      <c r="C2251" s="117" t="s">
        <v>69</v>
      </c>
      <c r="D2251" s="55">
        <v>562</v>
      </c>
      <c r="E2251" s="53">
        <v>383</v>
      </c>
      <c r="F2251" s="53">
        <v>161</v>
      </c>
      <c r="G2251" s="53">
        <v>1</v>
      </c>
      <c r="H2251" s="53">
        <v>4</v>
      </c>
      <c r="I2251" s="53">
        <v>9</v>
      </c>
      <c r="J2251" s="55">
        <v>0</v>
      </c>
      <c r="K2251" s="53">
        <v>4</v>
      </c>
    </row>
    <row r="2252" spans="2:11" x14ac:dyDescent="0.25">
      <c r="B2252" s="51">
        <v>1963</v>
      </c>
      <c r="C2252" s="117" t="s">
        <v>57</v>
      </c>
      <c r="D2252" s="55">
        <v>653</v>
      </c>
      <c r="E2252" s="53">
        <v>370</v>
      </c>
      <c r="F2252" s="53">
        <v>233</v>
      </c>
      <c r="G2252" s="53">
        <v>3</v>
      </c>
      <c r="H2252" s="53">
        <v>9</v>
      </c>
      <c r="I2252" s="53">
        <v>26</v>
      </c>
      <c r="J2252" s="55">
        <v>0</v>
      </c>
      <c r="K2252" s="53">
        <v>12</v>
      </c>
    </row>
    <row r="2253" spans="2:11" x14ac:dyDescent="0.25">
      <c r="B2253" s="51">
        <v>1963</v>
      </c>
      <c r="C2253" s="117" t="s">
        <v>58</v>
      </c>
      <c r="D2253" s="55">
        <v>626</v>
      </c>
      <c r="E2253" s="53">
        <v>352</v>
      </c>
      <c r="F2253" s="53">
        <v>224</v>
      </c>
      <c r="G2253" s="53">
        <v>17</v>
      </c>
      <c r="H2253" s="53">
        <v>9</v>
      </c>
      <c r="I2253" s="53">
        <v>9</v>
      </c>
      <c r="J2253" s="55">
        <v>0</v>
      </c>
      <c r="K2253" s="53">
        <v>15</v>
      </c>
    </row>
    <row r="2254" spans="2:11" x14ac:dyDescent="0.25">
      <c r="B2254" s="51">
        <v>1963</v>
      </c>
      <c r="C2254" s="117" t="s">
        <v>59</v>
      </c>
      <c r="D2254" s="55">
        <v>787</v>
      </c>
      <c r="E2254" s="53">
        <v>409</v>
      </c>
      <c r="F2254" s="53">
        <v>313</v>
      </c>
      <c r="G2254" s="53">
        <v>12</v>
      </c>
      <c r="H2254" s="53">
        <v>43</v>
      </c>
      <c r="I2254" s="53">
        <v>7</v>
      </c>
      <c r="J2254" s="55">
        <v>0</v>
      </c>
      <c r="K2254" s="53">
        <v>3</v>
      </c>
    </row>
    <row r="2255" spans="2:11" x14ac:dyDescent="0.25">
      <c r="B2255" s="51">
        <v>1963</v>
      </c>
      <c r="C2255" s="117" t="s">
        <v>60</v>
      </c>
      <c r="D2255" s="55">
        <v>805</v>
      </c>
      <c r="E2255" s="53">
        <v>339</v>
      </c>
      <c r="F2255" s="53">
        <v>358</v>
      </c>
      <c r="G2255" s="53">
        <v>4</v>
      </c>
      <c r="H2255" s="53">
        <v>82</v>
      </c>
      <c r="I2255" s="53">
        <v>16</v>
      </c>
      <c r="J2255" s="55">
        <v>0</v>
      </c>
      <c r="K2255" s="53">
        <v>6</v>
      </c>
    </row>
    <row r="2256" spans="2:11" x14ac:dyDescent="0.25">
      <c r="B2256" s="51">
        <v>1963</v>
      </c>
      <c r="C2256" s="117" t="s">
        <v>70</v>
      </c>
      <c r="D2256" s="55">
        <v>980</v>
      </c>
      <c r="E2256" s="53">
        <v>493</v>
      </c>
      <c r="F2256" s="53">
        <v>278</v>
      </c>
      <c r="G2256" s="53">
        <v>8</v>
      </c>
      <c r="H2256" s="53">
        <v>164</v>
      </c>
      <c r="I2256" s="53">
        <v>37</v>
      </c>
      <c r="J2256" s="55">
        <v>0</v>
      </c>
      <c r="K2256" s="53">
        <v>0</v>
      </c>
    </row>
    <row r="2257" spans="2:11" x14ac:dyDescent="0.25">
      <c r="B2257" s="51">
        <v>1963</v>
      </c>
      <c r="C2257" s="117" t="s">
        <v>71</v>
      </c>
      <c r="D2257" s="55">
        <v>1112</v>
      </c>
      <c r="E2257" s="53">
        <v>500</v>
      </c>
      <c r="F2257" s="53">
        <v>383</v>
      </c>
      <c r="G2257" s="53">
        <v>23</v>
      </c>
      <c r="H2257" s="53">
        <v>199</v>
      </c>
      <c r="I2257" s="53">
        <v>7</v>
      </c>
      <c r="J2257" s="55">
        <v>0</v>
      </c>
      <c r="K2257" s="53">
        <v>0</v>
      </c>
    </row>
    <row r="2258" spans="2:11" x14ac:dyDescent="0.25">
      <c r="B2258" s="51">
        <v>1963</v>
      </c>
      <c r="C2258" s="117" t="s">
        <v>89</v>
      </c>
      <c r="D2258" s="55">
        <v>1779</v>
      </c>
      <c r="E2258" s="53">
        <v>959</v>
      </c>
      <c r="F2258" s="53">
        <v>418</v>
      </c>
      <c r="G2258" s="53">
        <v>11</v>
      </c>
      <c r="H2258" s="53">
        <v>377</v>
      </c>
      <c r="I2258" s="53">
        <v>11</v>
      </c>
      <c r="J2258" s="55">
        <v>0</v>
      </c>
      <c r="K2258" s="53">
        <v>3</v>
      </c>
    </row>
    <row r="2259" spans="2:11" x14ac:dyDescent="0.25">
      <c r="B2259" s="51">
        <v>1963</v>
      </c>
      <c r="C2259" s="117" t="s">
        <v>90</v>
      </c>
      <c r="D2259" s="55">
        <v>1087</v>
      </c>
      <c r="E2259" s="53">
        <v>516</v>
      </c>
      <c r="F2259" s="53">
        <v>243</v>
      </c>
      <c r="G2259" s="53">
        <v>0</v>
      </c>
      <c r="H2259" s="53">
        <v>313</v>
      </c>
      <c r="I2259" s="53">
        <v>6</v>
      </c>
      <c r="J2259" s="55">
        <v>0</v>
      </c>
      <c r="K2259" s="53">
        <v>9</v>
      </c>
    </row>
    <row r="2260" spans="2:11" x14ac:dyDescent="0.25">
      <c r="B2260" s="51">
        <v>1963</v>
      </c>
      <c r="C2260" s="117" t="s">
        <v>91</v>
      </c>
      <c r="D2260" s="55">
        <v>1478</v>
      </c>
      <c r="E2260" s="53">
        <v>730</v>
      </c>
      <c r="F2260" s="53">
        <v>202</v>
      </c>
      <c r="G2260" s="53">
        <v>12</v>
      </c>
      <c r="H2260" s="53">
        <v>521</v>
      </c>
      <c r="I2260" s="53">
        <v>9</v>
      </c>
      <c r="J2260" s="55">
        <v>0</v>
      </c>
      <c r="K2260" s="53">
        <v>4</v>
      </c>
    </row>
    <row r="2261" spans="2:11" x14ac:dyDescent="0.25">
      <c r="B2261" s="51">
        <v>1963</v>
      </c>
      <c r="C2261" s="117" t="s">
        <v>41</v>
      </c>
      <c r="D2261" s="55">
        <v>1036</v>
      </c>
      <c r="E2261" s="53">
        <v>457</v>
      </c>
      <c r="F2261" s="53">
        <v>137</v>
      </c>
      <c r="G2261" s="53">
        <v>7</v>
      </c>
      <c r="H2261" s="53">
        <v>432</v>
      </c>
      <c r="I2261" s="53">
        <v>3</v>
      </c>
      <c r="J2261" s="55">
        <v>0</v>
      </c>
      <c r="K2261" s="53">
        <v>0</v>
      </c>
    </row>
    <row r="2262" spans="2:11" x14ac:dyDescent="0.25">
      <c r="B2262" s="51">
        <v>1963</v>
      </c>
      <c r="C2262" s="117" t="s">
        <v>92</v>
      </c>
      <c r="D2262" s="55">
        <v>1321</v>
      </c>
      <c r="E2262" s="53">
        <v>646</v>
      </c>
      <c r="F2262" s="53">
        <v>79</v>
      </c>
      <c r="G2262" s="53">
        <v>4</v>
      </c>
      <c r="H2262" s="53">
        <v>571</v>
      </c>
      <c r="I2262" s="53">
        <v>12</v>
      </c>
      <c r="J2262" s="55">
        <v>0</v>
      </c>
      <c r="K2262" s="53">
        <v>9</v>
      </c>
    </row>
    <row r="2263" spans="2:11" x14ac:dyDescent="0.25">
      <c r="B2263" s="51">
        <v>1963</v>
      </c>
      <c r="C2263" s="117" t="s">
        <v>93</v>
      </c>
      <c r="D2263" s="55">
        <v>564</v>
      </c>
      <c r="E2263" s="53">
        <v>248</v>
      </c>
      <c r="F2263" s="53">
        <v>18</v>
      </c>
      <c r="G2263" s="53">
        <v>6</v>
      </c>
      <c r="H2263" s="53">
        <v>278</v>
      </c>
      <c r="I2263" s="53">
        <v>14</v>
      </c>
      <c r="J2263" s="55">
        <v>0</v>
      </c>
      <c r="K2263" s="53">
        <v>0</v>
      </c>
    </row>
    <row r="2264" spans="2:11" x14ac:dyDescent="0.25">
      <c r="B2264" s="51">
        <v>1963</v>
      </c>
      <c r="C2264" s="117" t="s">
        <v>94</v>
      </c>
      <c r="D2264" s="55">
        <v>462</v>
      </c>
      <c r="E2264" s="53">
        <v>189</v>
      </c>
      <c r="F2264" s="53">
        <v>34</v>
      </c>
      <c r="G2264" s="53">
        <v>0</v>
      </c>
      <c r="H2264" s="53">
        <v>219</v>
      </c>
      <c r="I2264" s="53">
        <v>16</v>
      </c>
      <c r="J2264" s="55">
        <v>0</v>
      </c>
      <c r="K2264" s="53">
        <v>4</v>
      </c>
    </row>
    <row r="2265" spans="2:11" x14ac:dyDescent="0.25">
      <c r="B2265" s="51">
        <v>1963</v>
      </c>
      <c r="C2265" s="117" t="s">
        <v>95</v>
      </c>
      <c r="D2265" s="55">
        <v>356</v>
      </c>
      <c r="E2265" s="53">
        <v>169</v>
      </c>
      <c r="F2265" s="53">
        <v>53</v>
      </c>
      <c r="G2265" s="53">
        <v>0</v>
      </c>
      <c r="H2265" s="53">
        <v>134</v>
      </c>
      <c r="I2265" s="53">
        <v>0</v>
      </c>
      <c r="J2265" s="55">
        <v>0</v>
      </c>
      <c r="K2265" s="53">
        <v>0</v>
      </c>
    </row>
    <row r="2266" spans="2:11" x14ac:dyDescent="0.25">
      <c r="B2266" s="51">
        <v>1963</v>
      </c>
      <c r="C2266" s="118" t="s">
        <v>96</v>
      </c>
      <c r="D2266" s="55">
        <v>5</v>
      </c>
      <c r="E2266" s="55">
        <v>0</v>
      </c>
      <c r="F2266" s="55">
        <v>0</v>
      </c>
      <c r="G2266" s="55">
        <v>0</v>
      </c>
      <c r="H2266" s="55">
        <v>0</v>
      </c>
      <c r="I2266" s="55">
        <v>0</v>
      </c>
      <c r="J2266" s="55">
        <v>0</v>
      </c>
      <c r="K2266" s="53">
        <v>5</v>
      </c>
    </row>
    <row r="2267" spans="2:11" x14ac:dyDescent="0.25">
      <c r="B2267" s="50">
        <v>1963</v>
      </c>
      <c r="C2267" s="121" t="s">
        <v>62</v>
      </c>
      <c r="D2267" s="54">
        <v>484</v>
      </c>
      <c r="E2267" s="54">
        <v>303</v>
      </c>
      <c r="F2267" s="54">
        <v>50</v>
      </c>
      <c r="G2267" s="54">
        <v>0</v>
      </c>
      <c r="H2267" s="54">
        <v>131</v>
      </c>
      <c r="I2267" s="54">
        <v>0</v>
      </c>
      <c r="J2267" s="54">
        <v>0</v>
      </c>
      <c r="K2267" s="54">
        <v>0</v>
      </c>
    </row>
    <row r="2268" spans="2:11" x14ac:dyDescent="0.25">
      <c r="B2268" s="78">
        <v>1964</v>
      </c>
      <c r="C2268" s="120" t="s">
        <v>3</v>
      </c>
      <c r="D2268" s="78">
        <v>15846</v>
      </c>
      <c r="E2268" s="52">
        <v>8291</v>
      </c>
      <c r="F2268" s="52">
        <v>3442</v>
      </c>
      <c r="G2268" s="52">
        <v>87</v>
      </c>
      <c r="H2268" s="52">
        <v>3754</v>
      </c>
      <c r="I2268" s="52">
        <v>210</v>
      </c>
      <c r="J2268" s="52">
        <v>0</v>
      </c>
      <c r="K2268" s="52">
        <v>62</v>
      </c>
    </row>
    <row r="2269" spans="2:11" x14ac:dyDescent="0.25">
      <c r="B2269" s="51">
        <v>1964</v>
      </c>
      <c r="C2269" s="117" t="s">
        <v>87</v>
      </c>
      <c r="D2269" s="55">
        <v>184</v>
      </c>
      <c r="E2269" s="53">
        <v>164</v>
      </c>
      <c r="F2269" s="53">
        <v>3</v>
      </c>
      <c r="G2269" s="53">
        <v>0</v>
      </c>
      <c r="H2269" s="53">
        <v>1</v>
      </c>
      <c r="I2269" s="53">
        <v>1</v>
      </c>
      <c r="J2269" s="53">
        <v>0</v>
      </c>
      <c r="K2269" s="53">
        <v>15</v>
      </c>
    </row>
    <row r="2270" spans="2:11" x14ac:dyDescent="0.25">
      <c r="B2270" s="51">
        <v>1964</v>
      </c>
      <c r="C2270" s="117" t="s">
        <v>54</v>
      </c>
      <c r="D2270" s="55">
        <v>430</v>
      </c>
      <c r="E2270" s="53">
        <v>375</v>
      </c>
      <c r="F2270" s="53">
        <v>45</v>
      </c>
      <c r="G2270" s="53">
        <v>1</v>
      </c>
      <c r="H2270" s="53">
        <v>0</v>
      </c>
      <c r="I2270" s="53">
        <v>8</v>
      </c>
      <c r="J2270" s="53">
        <v>0</v>
      </c>
      <c r="K2270" s="53">
        <v>1</v>
      </c>
    </row>
    <row r="2271" spans="2:11" x14ac:dyDescent="0.25">
      <c r="B2271" s="51">
        <v>1964</v>
      </c>
      <c r="C2271" s="117" t="s">
        <v>88</v>
      </c>
      <c r="D2271" s="55">
        <v>495</v>
      </c>
      <c r="E2271" s="53">
        <v>341</v>
      </c>
      <c r="F2271" s="53">
        <v>136</v>
      </c>
      <c r="G2271" s="53">
        <v>1</v>
      </c>
      <c r="H2271" s="53">
        <v>5</v>
      </c>
      <c r="I2271" s="53">
        <v>9</v>
      </c>
      <c r="J2271" s="53">
        <v>0</v>
      </c>
      <c r="K2271" s="53">
        <v>3</v>
      </c>
    </row>
    <row r="2272" spans="2:11" x14ac:dyDescent="0.25">
      <c r="B2272" s="51">
        <v>1964</v>
      </c>
      <c r="C2272" s="117" t="s">
        <v>69</v>
      </c>
      <c r="D2272" s="55">
        <v>540</v>
      </c>
      <c r="E2272" s="53">
        <v>312</v>
      </c>
      <c r="F2272" s="53">
        <v>191</v>
      </c>
      <c r="G2272" s="53">
        <v>4</v>
      </c>
      <c r="H2272" s="53">
        <v>12</v>
      </c>
      <c r="I2272" s="53">
        <v>20</v>
      </c>
      <c r="J2272" s="53">
        <v>0</v>
      </c>
      <c r="K2272" s="53">
        <v>1</v>
      </c>
    </row>
    <row r="2273" spans="2:11" x14ac:dyDescent="0.25">
      <c r="B2273" s="51">
        <v>1964</v>
      </c>
      <c r="C2273" s="117" t="s">
        <v>57</v>
      </c>
      <c r="D2273" s="55">
        <v>601</v>
      </c>
      <c r="E2273" s="53">
        <v>299</v>
      </c>
      <c r="F2273" s="53">
        <v>256</v>
      </c>
      <c r="G2273" s="53">
        <v>6</v>
      </c>
      <c r="H2273" s="53">
        <v>14</v>
      </c>
      <c r="I2273" s="53">
        <v>21</v>
      </c>
      <c r="J2273" s="53">
        <v>0</v>
      </c>
      <c r="K2273" s="53">
        <v>5</v>
      </c>
    </row>
    <row r="2274" spans="2:11" x14ac:dyDescent="0.25">
      <c r="B2274" s="51">
        <v>1964</v>
      </c>
      <c r="C2274" s="117" t="s">
        <v>58</v>
      </c>
      <c r="D2274" s="55">
        <v>763</v>
      </c>
      <c r="E2274" s="53">
        <v>394</v>
      </c>
      <c r="F2274" s="53">
        <v>306</v>
      </c>
      <c r="G2274" s="53">
        <v>4</v>
      </c>
      <c r="H2274" s="53">
        <v>25</v>
      </c>
      <c r="I2274" s="53">
        <v>32</v>
      </c>
      <c r="J2274" s="53">
        <v>0</v>
      </c>
      <c r="K2274" s="53">
        <v>2</v>
      </c>
    </row>
    <row r="2275" spans="2:11" x14ac:dyDescent="0.25">
      <c r="B2275" s="51">
        <v>1964</v>
      </c>
      <c r="C2275" s="117" t="s">
        <v>59</v>
      </c>
      <c r="D2275" s="55">
        <v>763</v>
      </c>
      <c r="E2275" s="53">
        <v>419</v>
      </c>
      <c r="F2275" s="53">
        <v>272</v>
      </c>
      <c r="G2275" s="53">
        <v>9</v>
      </c>
      <c r="H2275" s="53">
        <v>47</v>
      </c>
      <c r="I2275" s="53">
        <v>15</v>
      </c>
      <c r="J2275" s="53">
        <v>0</v>
      </c>
      <c r="K2275" s="53">
        <v>1</v>
      </c>
    </row>
    <row r="2276" spans="2:11" x14ac:dyDescent="0.25">
      <c r="B2276" s="51">
        <v>1964</v>
      </c>
      <c r="C2276" s="117" t="s">
        <v>60</v>
      </c>
      <c r="D2276" s="55">
        <v>851</v>
      </c>
      <c r="E2276" s="53">
        <v>447</v>
      </c>
      <c r="F2276" s="53">
        <v>303</v>
      </c>
      <c r="G2276" s="53">
        <v>10</v>
      </c>
      <c r="H2276" s="53">
        <v>71</v>
      </c>
      <c r="I2276" s="53">
        <v>19</v>
      </c>
      <c r="J2276" s="53">
        <v>0</v>
      </c>
      <c r="K2276" s="53">
        <v>1</v>
      </c>
    </row>
    <row r="2277" spans="2:11" x14ac:dyDescent="0.25">
      <c r="B2277" s="51">
        <v>1964</v>
      </c>
      <c r="C2277" s="117" t="s">
        <v>70</v>
      </c>
      <c r="D2277" s="55">
        <v>1087</v>
      </c>
      <c r="E2277" s="53">
        <v>560</v>
      </c>
      <c r="F2277" s="53">
        <v>367</v>
      </c>
      <c r="G2277" s="53">
        <v>10</v>
      </c>
      <c r="H2277" s="53">
        <v>127</v>
      </c>
      <c r="I2277" s="53">
        <v>21</v>
      </c>
      <c r="J2277" s="53">
        <v>0</v>
      </c>
      <c r="K2277" s="53">
        <v>2</v>
      </c>
    </row>
    <row r="2278" spans="2:11" x14ac:dyDescent="0.25">
      <c r="B2278" s="51">
        <v>1964</v>
      </c>
      <c r="C2278" s="117" t="s">
        <v>71</v>
      </c>
      <c r="D2278" s="55">
        <v>1104</v>
      </c>
      <c r="E2278" s="53">
        <v>567</v>
      </c>
      <c r="F2278" s="53">
        <v>314</v>
      </c>
      <c r="G2278" s="53">
        <v>8</v>
      </c>
      <c r="H2278" s="53">
        <v>204</v>
      </c>
      <c r="I2278" s="53">
        <v>8</v>
      </c>
      <c r="J2278" s="53">
        <v>0</v>
      </c>
      <c r="K2278" s="53">
        <v>3</v>
      </c>
    </row>
    <row r="2279" spans="2:11" x14ac:dyDescent="0.25">
      <c r="B2279" s="51">
        <v>1964</v>
      </c>
      <c r="C2279" s="117" t="s">
        <v>89</v>
      </c>
      <c r="D2279" s="55">
        <v>1807</v>
      </c>
      <c r="E2279" s="53">
        <v>909</v>
      </c>
      <c r="F2279" s="53">
        <v>427</v>
      </c>
      <c r="G2279" s="53">
        <v>9</v>
      </c>
      <c r="H2279" s="53">
        <v>446</v>
      </c>
      <c r="I2279" s="53">
        <v>10</v>
      </c>
      <c r="J2279" s="53">
        <v>0</v>
      </c>
      <c r="K2279" s="53">
        <v>6</v>
      </c>
    </row>
    <row r="2280" spans="2:11" x14ac:dyDescent="0.25">
      <c r="B2280" s="51">
        <v>1964</v>
      </c>
      <c r="C2280" s="117" t="s">
        <v>90</v>
      </c>
      <c r="D2280" s="55">
        <v>1205</v>
      </c>
      <c r="E2280" s="53">
        <v>551</v>
      </c>
      <c r="F2280" s="53">
        <v>245</v>
      </c>
      <c r="G2280" s="53">
        <v>5</v>
      </c>
      <c r="H2280" s="53">
        <v>396</v>
      </c>
      <c r="I2280" s="53">
        <v>7</v>
      </c>
      <c r="J2280" s="53">
        <v>0</v>
      </c>
      <c r="K2280" s="53">
        <v>1</v>
      </c>
    </row>
    <row r="2281" spans="2:11" x14ac:dyDescent="0.25">
      <c r="B2281" s="51">
        <v>1964</v>
      </c>
      <c r="C2281" s="117" t="s">
        <v>91</v>
      </c>
      <c r="D2281" s="55">
        <v>1454</v>
      </c>
      <c r="E2281" s="53">
        <v>719</v>
      </c>
      <c r="F2281" s="53">
        <v>234</v>
      </c>
      <c r="G2281" s="53">
        <v>4</v>
      </c>
      <c r="H2281" s="53">
        <v>480</v>
      </c>
      <c r="I2281" s="53">
        <v>12</v>
      </c>
      <c r="J2281" s="53">
        <v>0</v>
      </c>
      <c r="K2281" s="53">
        <v>5</v>
      </c>
    </row>
    <row r="2282" spans="2:11" x14ac:dyDescent="0.25">
      <c r="B2282" s="51">
        <v>1964</v>
      </c>
      <c r="C2282" s="117" t="s">
        <v>41</v>
      </c>
      <c r="D2282" s="55">
        <v>1182</v>
      </c>
      <c r="E2282" s="53">
        <v>541</v>
      </c>
      <c r="F2282" s="53">
        <v>136</v>
      </c>
      <c r="G2282" s="53">
        <v>3</v>
      </c>
      <c r="H2282" s="53">
        <v>497</v>
      </c>
      <c r="I2282" s="53">
        <v>2</v>
      </c>
      <c r="J2282" s="53">
        <v>0</v>
      </c>
      <c r="K2282" s="53">
        <v>3</v>
      </c>
    </row>
    <row r="2283" spans="2:11" x14ac:dyDescent="0.25">
      <c r="B2283" s="51">
        <v>1964</v>
      </c>
      <c r="C2283" s="117" t="s">
        <v>92</v>
      </c>
      <c r="D2283" s="55">
        <v>1321</v>
      </c>
      <c r="E2283" s="53">
        <v>654</v>
      </c>
      <c r="F2283" s="53">
        <v>114</v>
      </c>
      <c r="G2283" s="53">
        <v>8</v>
      </c>
      <c r="H2283" s="53">
        <v>529</v>
      </c>
      <c r="I2283" s="53">
        <v>11</v>
      </c>
      <c r="J2283" s="53">
        <v>0</v>
      </c>
      <c r="K2283" s="53">
        <v>5</v>
      </c>
    </row>
    <row r="2284" spans="2:11" x14ac:dyDescent="0.25">
      <c r="B2284" s="51">
        <v>1964</v>
      </c>
      <c r="C2284" s="117" t="s">
        <v>93</v>
      </c>
      <c r="D2284" s="55">
        <v>748</v>
      </c>
      <c r="E2284" s="53">
        <v>358</v>
      </c>
      <c r="F2284" s="53">
        <v>42</v>
      </c>
      <c r="G2284" s="53">
        <v>4</v>
      </c>
      <c r="H2284" s="53">
        <v>337</v>
      </c>
      <c r="I2284" s="53">
        <v>5</v>
      </c>
      <c r="J2284" s="53">
        <v>0</v>
      </c>
      <c r="K2284" s="53">
        <v>2</v>
      </c>
    </row>
    <row r="2285" spans="2:11" x14ac:dyDescent="0.25">
      <c r="B2285" s="51">
        <v>1964</v>
      </c>
      <c r="C2285" s="117" t="s">
        <v>94</v>
      </c>
      <c r="D2285" s="55">
        <v>599</v>
      </c>
      <c r="E2285" s="53">
        <v>297</v>
      </c>
      <c r="F2285" s="53">
        <v>30</v>
      </c>
      <c r="G2285" s="53">
        <v>1</v>
      </c>
      <c r="H2285" s="53">
        <v>261</v>
      </c>
      <c r="I2285" s="53">
        <v>7</v>
      </c>
      <c r="J2285" s="53">
        <v>0</v>
      </c>
      <c r="K2285" s="53">
        <v>3</v>
      </c>
    </row>
    <row r="2286" spans="2:11" x14ac:dyDescent="0.25">
      <c r="B2286" s="51">
        <v>1964</v>
      </c>
      <c r="C2286" s="117" t="s">
        <v>95</v>
      </c>
      <c r="D2286" s="55">
        <v>339</v>
      </c>
      <c r="E2286" s="53">
        <v>169</v>
      </c>
      <c r="F2286" s="53">
        <v>12</v>
      </c>
      <c r="G2286" s="53">
        <v>0</v>
      </c>
      <c r="H2286" s="53">
        <v>157</v>
      </c>
      <c r="I2286" s="53">
        <v>1</v>
      </c>
      <c r="J2286" s="53">
        <v>0</v>
      </c>
      <c r="K2286" s="53">
        <v>0</v>
      </c>
    </row>
    <row r="2287" spans="2:11" x14ac:dyDescent="0.25">
      <c r="B2287" s="51">
        <v>1964</v>
      </c>
      <c r="C2287" s="118" t="s">
        <v>96</v>
      </c>
      <c r="D2287" s="55">
        <v>365</v>
      </c>
      <c r="E2287" s="55">
        <v>210</v>
      </c>
      <c r="F2287" s="55">
        <v>9</v>
      </c>
      <c r="G2287" s="55">
        <v>0</v>
      </c>
      <c r="H2287" s="55">
        <v>144</v>
      </c>
      <c r="I2287" s="55">
        <v>1</v>
      </c>
      <c r="J2287" s="53">
        <v>0</v>
      </c>
      <c r="K2287" s="53">
        <v>1</v>
      </c>
    </row>
    <row r="2288" spans="2:11" x14ac:dyDescent="0.25">
      <c r="B2288" s="50">
        <v>1964</v>
      </c>
      <c r="C2288" s="121" t="s">
        <v>62</v>
      </c>
      <c r="D2288" s="54">
        <v>8</v>
      </c>
      <c r="E2288" s="54">
        <v>5</v>
      </c>
      <c r="F2288" s="54">
        <v>0</v>
      </c>
      <c r="G2288" s="54">
        <v>0</v>
      </c>
      <c r="H2288" s="54">
        <v>1</v>
      </c>
      <c r="I2288" s="54">
        <v>0</v>
      </c>
      <c r="J2288" s="54">
        <v>0</v>
      </c>
      <c r="K2288" s="54">
        <v>2</v>
      </c>
    </row>
    <row r="2289" spans="2:11" x14ac:dyDescent="0.25">
      <c r="B2289" s="78">
        <v>1965</v>
      </c>
      <c r="C2289" s="120" t="s">
        <v>3</v>
      </c>
      <c r="D2289" s="78">
        <v>16223</v>
      </c>
      <c r="E2289" s="52">
        <v>8388</v>
      </c>
      <c r="F2289" s="52">
        <v>3523</v>
      </c>
      <c r="G2289" s="52">
        <v>90</v>
      </c>
      <c r="H2289" s="52">
        <v>3987</v>
      </c>
      <c r="I2289" s="52">
        <v>182</v>
      </c>
      <c r="J2289" s="52">
        <v>0</v>
      </c>
      <c r="K2289" s="52">
        <v>53</v>
      </c>
    </row>
    <row r="2290" spans="2:11" x14ac:dyDescent="0.25">
      <c r="B2290" s="51">
        <v>1965</v>
      </c>
      <c r="C2290" s="117" t="s">
        <v>87</v>
      </c>
      <c r="D2290" s="55">
        <v>223</v>
      </c>
      <c r="E2290" s="53">
        <v>207</v>
      </c>
      <c r="F2290" s="53">
        <v>1</v>
      </c>
      <c r="G2290" s="53">
        <v>0</v>
      </c>
      <c r="H2290" s="53">
        <v>1</v>
      </c>
      <c r="I2290" s="53">
        <v>1</v>
      </c>
      <c r="J2290" s="53">
        <v>0</v>
      </c>
      <c r="K2290" s="53">
        <v>13</v>
      </c>
    </row>
    <row r="2291" spans="2:11" x14ac:dyDescent="0.25">
      <c r="B2291" s="51">
        <v>1965</v>
      </c>
      <c r="C2291" s="117" t="s">
        <v>54</v>
      </c>
      <c r="D2291" s="55">
        <v>463</v>
      </c>
      <c r="E2291" s="53">
        <v>377</v>
      </c>
      <c r="F2291" s="53">
        <v>62</v>
      </c>
      <c r="G2291" s="53">
        <v>0</v>
      </c>
      <c r="H2291" s="53">
        <v>1</v>
      </c>
      <c r="I2291" s="53">
        <v>17</v>
      </c>
      <c r="J2291" s="53">
        <v>0</v>
      </c>
      <c r="K2291" s="53">
        <v>6</v>
      </c>
    </row>
    <row r="2292" spans="2:11" x14ac:dyDescent="0.25">
      <c r="B2292" s="51">
        <v>1965</v>
      </c>
      <c r="C2292" s="117" t="s">
        <v>88</v>
      </c>
      <c r="D2292" s="55">
        <v>453</v>
      </c>
      <c r="E2292" s="53">
        <v>312</v>
      </c>
      <c r="F2292" s="53">
        <v>128</v>
      </c>
      <c r="G2292" s="53">
        <v>1</v>
      </c>
      <c r="H2292" s="53">
        <v>4</v>
      </c>
      <c r="I2292" s="53">
        <v>6</v>
      </c>
      <c r="J2292" s="53">
        <v>0</v>
      </c>
      <c r="K2292" s="53">
        <v>2</v>
      </c>
    </row>
    <row r="2293" spans="2:11" x14ac:dyDescent="0.25">
      <c r="B2293" s="51">
        <v>1965</v>
      </c>
      <c r="C2293" s="117" t="s">
        <v>69</v>
      </c>
      <c r="D2293" s="55">
        <v>508</v>
      </c>
      <c r="E2293" s="53">
        <v>294</v>
      </c>
      <c r="F2293" s="53">
        <v>184</v>
      </c>
      <c r="G2293" s="53">
        <v>3</v>
      </c>
      <c r="H2293" s="53">
        <v>6</v>
      </c>
      <c r="I2293" s="53">
        <v>18</v>
      </c>
      <c r="J2293" s="53">
        <v>0</v>
      </c>
      <c r="K2293" s="53">
        <v>3</v>
      </c>
    </row>
    <row r="2294" spans="2:11" x14ac:dyDescent="0.25">
      <c r="B2294" s="51">
        <v>1965</v>
      </c>
      <c r="C2294" s="117" t="s">
        <v>57</v>
      </c>
      <c r="D2294" s="55">
        <v>569</v>
      </c>
      <c r="E2294" s="53">
        <v>309</v>
      </c>
      <c r="F2294" s="53">
        <v>223</v>
      </c>
      <c r="G2294" s="53">
        <v>5</v>
      </c>
      <c r="H2294" s="53">
        <v>9</v>
      </c>
      <c r="I2294" s="53">
        <v>20</v>
      </c>
      <c r="J2294" s="53">
        <v>0</v>
      </c>
      <c r="K2294" s="53">
        <v>3</v>
      </c>
    </row>
    <row r="2295" spans="2:11" x14ac:dyDescent="0.25">
      <c r="B2295" s="51">
        <v>1965</v>
      </c>
      <c r="C2295" s="117" t="s">
        <v>58</v>
      </c>
      <c r="D2295" s="55">
        <v>765</v>
      </c>
      <c r="E2295" s="53">
        <v>391</v>
      </c>
      <c r="F2295" s="53">
        <v>315</v>
      </c>
      <c r="G2295" s="53">
        <v>5</v>
      </c>
      <c r="H2295" s="53">
        <v>33</v>
      </c>
      <c r="I2295" s="53">
        <v>20</v>
      </c>
      <c r="J2295" s="53">
        <v>0</v>
      </c>
      <c r="K2295" s="53">
        <v>1</v>
      </c>
    </row>
    <row r="2296" spans="2:11" x14ac:dyDescent="0.25">
      <c r="B2296" s="51">
        <v>1965</v>
      </c>
      <c r="C2296" s="117" t="s">
        <v>59</v>
      </c>
      <c r="D2296" s="55">
        <v>777</v>
      </c>
      <c r="E2296" s="53">
        <v>391</v>
      </c>
      <c r="F2296" s="53">
        <v>331</v>
      </c>
      <c r="G2296" s="53">
        <v>3</v>
      </c>
      <c r="H2296" s="53">
        <v>41</v>
      </c>
      <c r="I2296" s="53">
        <v>8</v>
      </c>
      <c r="J2296" s="53">
        <v>0</v>
      </c>
      <c r="K2296" s="53">
        <v>3</v>
      </c>
    </row>
    <row r="2297" spans="2:11" x14ac:dyDescent="0.25">
      <c r="B2297" s="51">
        <v>1965</v>
      </c>
      <c r="C2297" s="117" t="s">
        <v>60</v>
      </c>
      <c r="D2297" s="55">
        <v>831</v>
      </c>
      <c r="E2297" s="53">
        <v>433</v>
      </c>
      <c r="F2297" s="53">
        <v>288</v>
      </c>
      <c r="G2297" s="53">
        <v>12</v>
      </c>
      <c r="H2297" s="53">
        <v>80</v>
      </c>
      <c r="I2297" s="53">
        <v>18</v>
      </c>
      <c r="J2297" s="53">
        <v>0</v>
      </c>
      <c r="K2297" s="53">
        <v>0</v>
      </c>
    </row>
    <row r="2298" spans="2:11" x14ac:dyDescent="0.25">
      <c r="B2298" s="51">
        <v>1965</v>
      </c>
      <c r="C2298" s="117" t="s">
        <v>70</v>
      </c>
      <c r="D2298" s="55">
        <v>1109</v>
      </c>
      <c r="E2298" s="53">
        <v>566</v>
      </c>
      <c r="F2298" s="53">
        <v>375</v>
      </c>
      <c r="G2298" s="53">
        <v>11</v>
      </c>
      <c r="H2298" s="53">
        <v>144</v>
      </c>
      <c r="I2298" s="53">
        <v>11</v>
      </c>
      <c r="J2298" s="53">
        <v>0</v>
      </c>
      <c r="K2298" s="53">
        <v>2</v>
      </c>
    </row>
    <row r="2299" spans="2:11" x14ac:dyDescent="0.25">
      <c r="B2299" s="51">
        <v>1965</v>
      </c>
      <c r="C2299" s="117" t="s">
        <v>71</v>
      </c>
      <c r="D2299" s="55">
        <v>1102</v>
      </c>
      <c r="E2299" s="53">
        <v>544</v>
      </c>
      <c r="F2299" s="53">
        <v>324</v>
      </c>
      <c r="G2299" s="53">
        <v>10</v>
      </c>
      <c r="H2299" s="53">
        <v>217</v>
      </c>
      <c r="I2299" s="53">
        <v>6</v>
      </c>
      <c r="J2299" s="53">
        <v>0</v>
      </c>
      <c r="K2299" s="53">
        <v>1</v>
      </c>
    </row>
    <row r="2300" spans="2:11" x14ac:dyDescent="0.25">
      <c r="B2300" s="51">
        <v>1965</v>
      </c>
      <c r="C2300" s="117" t="s">
        <v>89</v>
      </c>
      <c r="D2300" s="55">
        <v>1734</v>
      </c>
      <c r="E2300" s="53">
        <v>867</v>
      </c>
      <c r="F2300" s="53">
        <v>399</v>
      </c>
      <c r="G2300" s="53">
        <v>10</v>
      </c>
      <c r="H2300" s="53">
        <v>443</v>
      </c>
      <c r="I2300" s="53">
        <v>12</v>
      </c>
      <c r="J2300" s="53">
        <v>0</v>
      </c>
      <c r="K2300" s="53">
        <v>3</v>
      </c>
    </row>
    <row r="2301" spans="2:11" x14ac:dyDescent="0.25">
      <c r="B2301" s="51">
        <v>1965</v>
      </c>
      <c r="C2301" s="117" t="s">
        <v>90</v>
      </c>
      <c r="D2301" s="55">
        <v>1327</v>
      </c>
      <c r="E2301" s="53">
        <v>603</v>
      </c>
      <c r="F2301" s="53">
        <v>287</v>
      </c>
      <c r="G2301" s="53">
        <v>10</v>
      </c>
      <c r="H2301" s="53">
        <v>417</v>
      </c>
      <c r="I2301" s="53">
        <v>10</v>
      </c>
      <c r="J2301" s="53">
        <v>0</v>
      </c>
      <c r="K2301" s="53">
        <v>0</v>
      </c>
    </row>
    <row r="2302" spans="2:11" x14ac:dyDescent="0.25">
      <c r="B2302" s="51">
        <v>1965</v>
      </c>
      <c r="C2302" s="117" t="s">
        <v>91</v>
      </c>
      <c r="D2302" s="55">
        <v>1439</v>
      </c>
      <c r="E2302" s="53">
        <v>681</v>
      </c>
      <c r="F2302" s="53">
        <v>226</v>
      </c>
      <c r="G2302" s="53">
        <v>6</v>
      </c>
      <c r="H2302" s="53">
        <v>512</v>
      </c>
      <c r="I2302" s="53">
        <v>9</v>
      </c>
      <c r="J2302" s="53">
        <v>0</v>
      </c>
      <c r="K2302" s="53">
        <v>5</v>
      </c>
    </row>
    <row r="2303" spans="2:11" x14ac:dyDescent="0.25">
      <c r="B2303" s="51">
        <v>1965</v>
      </c>
      <c r="C2303" s="117" t="s">
        <v>41</v>
      </c>
      <c r="D2303" s="55">
        <v>1204</v>
      </c>
      <c r="E2303" s="53">
        <v>551</v>
      </c>
      <c r="F2303" s="53">
        <v>152</v>
      </c>
      <c r="G2303" s="53">
        <v>5</v>
      </c>
      <c r="H2303" s="53">
        <v>485</v>
      </c>
      <c r="I2303" s="53">
        <v>8</v>
      </c>
      <c r="J2303" s="53">
        <v>0</v>
      </c>
      <c r="K2303" s="53">
        <v>3</v>
      </c>
    </row>
    <row r="2304" spans="2:11" x14ac:dyDescent="0.25">
      <c r="B2304" s="51">
        <v>1965</v>
      </c>
      <c r="C2304" s="117" t="s">
        <v>92</v>
      </c>
      <c r="D2304" s="55">
        <v>1410</v>
      </c>
      <c r="E2304" s="53">
        <v>684</v>
      </c>
      <c r="F2304" s="53">
        <v>133</v>
      </c>
      <c r="G2304" s="53">
        <v>5</v>
      </c>
      <c r="H2304" s="53">
        <v>576</v>
      </c>
      <c r="I2304" s="53">
        <v>8</v>
      </c>
      <c r="J2304" s="53">
        <v>0</v>
      </c>
      <c r="K2304" s="53">
        <v>4</v>
      </c>
    </row>
    <row r="2305" spans="2:11" x14ac:dyDescent="0.25">
      <c r="B2305" s="51">
        <v>1965</v>
      </c>
      <c r="C2305" s="117" t="s">
        <v>93</v>
      </c>
      <c r="D2305" s="55">
        <v>875</v>
      </c>
      <c r="E2305" s="53">
        <v>435</v>
      </c>
      <c r="F2305" s="53">
        <v>42</v>
      </c>
      <c r="G2305" s="53">
        <v>0</v>
      </c>
      <c r="H2305" s="53">
        <v>395</v>
      </c>
      <c r="I2305" s="53">
        <v>1</v>
      </c>
      <c r="J2305" s="53">
        <v>0</v>
      </c>
      <c r="K2305" s="53">
        <v>2</v>
      </c>
    </row>
    <row r="2306" spans="2:11" x14ac:dyDescent="0.25">
      <c r="B2306" s="51">
        <v>1965</v>
      </c>
      <c r="C2306" s="117" t="s">
        <v>94</v>
      </c>
      <c r="D2306" s="55">
        <v>634</v>
      </c>
      <c r="E2306" s="53">
        <v>319</v>
      </c>
      <c r="F2306" s="53">
        <v>27</v>
      </c>
      <c r="G2306" s="53">
        <v>2</v>
      </c>
      <c r="H2306" s="53">
        <v>280</v>
      </c>
      <c r="I2306" s="53">
        <v>5</v>
      </c>
      <c r="J2306" s="53">
        <v>0</v>
      </c>
      <c r="K2306" s="53">
        <v>1</v>
      </c>
    </row>
    <row r="2307" spans="2:11" x14ac:dyDescent="0.25">
      <c r="B2307" s="51">
        <v>1965</v>
      </c>
      <c r="C2307" s="117" t="s">
        <v>95</v>
      </c>
      <c r="D2307" s="55">
        <v>427</v>
      </c>
      <c r="E2307" s="53">
        <v>197</v>
      </c>
      <c r="F2307" s="53">
        <v>18</v>
      </c>
      <c r="G2307" s="53">
        <v>2</v>
      </c>
      <c r="H2307" s="53">
        <v>208</v>
      </c>
      <c r="I2307" s="53">
        <v>1</v>
      </c>
      <c r="J2307" s="53">
        <v>0</v>
      </c>
      <c r="K2307" s="53">
        <v>1</v>
      </c>
    </row>
    <row r="2308" spans="2:11" x14ac:dyDescent="0.25">
      <c r="B2308" s="51">
        <v>1965</v>
      </c>
      <c r="C2308" s="118" t="s">
        <v>96</v>
      </c>
      <c r="D2308" s="55">
        <v>373</v>
      </c>
      <c r="E2308" s="55">
        <v>227</v>
      </c>
      <c r="F2308" s="55">
        <v>8</v>
      </c>
      <c r="G2308" s="55">
        <v>0</v>
      </c>
      <c r="H2308" s="55">
        <v>135</v>
      </c>
      <c r="I2308" s="55">
        <v>3</v>
      </c>
      <c r="J2308" s="53">
        <v>0</v>
      </c>
      <c r="K2308" s="53">
        <v>0</v>
      </c>
    </row>
    <row r="2309" spans="2:11" x14ac:dyDescent="0.25">
      <c r="B2309" s="50">
        <v>1965</v>
      </c>
      <c r="C2309" s="121" t="s">
        <v>62</v>
      </c>
      <c r="D2309" s="54">
        <v>0</v>
      </c>
      <c r="E2309" s="54">
        <v>0</v>
      </c>
      <c r="F2309" s="54">
        <v>0</v>
      </c>
      <c r="G2309" s="54">
        <v>0</v>
      </c>
      <c r="H2309" s="54">
        <v>0</v>
      </c>
      <c r="I2309" s="54">
        <v>0</v>
      </c>
      <c r="J2309" s="54">
        <v>0</v>
      </c>
      <c r="K2309" s="54">
        <v>0</v>
      </c>
    </row>
    <row r="2310" spans="2:11" x14ac:dyDescent="0.25">
      <c r="B2310" s="78">
        <v>1966</v>
      </c>
      <c r="C2310" s="120" t="s">
        <v>3</v>
      </c>
      <c r="D2310" s="78">
        <v>16814</v>
      </c>
      <c r="E2310" s="52">
        <v>8751</v>
      </c>
      <c r="F2310" s="52">
        <v>3690</v>
      </c>
      <c r="G2310" s="52">
        <v>97</v>
      </c>
      <c r="H2310" s="52">
        <v>4013</v>
      </c>
      <c r="I2310" s="52">
        <v>233</v>
      </c>
      <c r="J2310" s="52">
        <v>0</v>
      </c>
      <c r="K2310" s="52">
        <v>30</v>
      </c>
    </row>
    <row r="2311" spans="2:11" x14ac:dyDescent="0.25">
      <c r="B2311" s="51">
        <v>1966</v>
      </c>
      <c r="C2311" s="117" t="s">
        <v>87</v>
      </c>
      <c r="D2311" s="55">
        <v>220</v>
      </c>
      <c r="E2311" s="53">
        <v>202</v>
      </c>
      <c r="F2311" s="53">
        <v>4</v>
      </c>
      <c r="G2311" s="53">
        <v>0</v>
      </c>
      <c r="H2311" s="53">
        <v>1</v>
      </c>
      <c r="I2311" s="53">
        <v>1</v>
      </c>
      <c r="J2311" s="53">
        <v>0</v>
      </c>
      <c r="K2311" s="53">
        <v>12</v>
      </c>
    </row>
    <row r="2312" spans="2:11" x14ac:dyDescent="0.25">
      <c r="B2312" s="51">
        <v>1966</v>
      </c>
      <c r="C2312" s="117" t="s">
        <v>54</v>
      </c>
      <c r="D2312" s="55">
        <v>469</v>
      </c>
      <c r="E2312" s="53">
        <v>387</v>
      </c>
      <c r="F2312" s="53">
        <v>74</v>
      </c>
      <c r="G2312" s="53">
        <v>0</v>
      </c>
      <c r="H2312" s="53">
        <v>2</v>
      </c>
      <c r="I2312" s="53">
        <v>5</v>
      </c>
      <c r="J2312" s="53">
        <v>0</v>
      </c>
      <c r="K2312" s="53">
        <v>1</v>
      </c>
    </row>
    <row r="2313" spans="2:11" x14ac:dyDescent="0.25">
      <c r="B2313" s="51">
        <v>1966</v>
      </c>
      <c r="C2313" s="117" t="s">
        <v>88</v>
      </c>
      <c r="D2313" s="55">
        <v>496</v>
      </c>
      <c r="E2313" s="53">
        <v>354</v>
      </c>
      <c r="F2313" s="53">
        <v>120</v>
      </c>
      <c r="G2313" s="53">
        <v>1</v>
      </c>
      <c r="H2313" s="53">
        <v>2</v>
      </c>
      <c r="I2313" s="53">
        <v>19</v>
      </c>
      <c r="J2313" s="53">
        <v>0</v>
      </c>
      <c r="K2313" s="53">
        <v>0</v>
      </c>
    </row>
    <row r="2314" spans="2:11" x14ac:dyDescent="0.25">
      <c r="B2314" s="51">
        <v>1966</v>
      </c>
      <c r="C2314" s="117" t="s">
        <v>69</v>
      </c>
      <c r="D2314" s="55">
        <v>536</v>
      </c>
      <c r="E2314" s="53">
        <v>353</v>
      </c>
      <c r="F2314" s="53">
        <v>157</v>
      </c>
      <c r="G2314" s="53">
        <v>4</v>
      </c>
      <c r="H2314" s="53">
        <v>6</v>
      </c>
      <c r="I2314" s="53">
        <v>15</v>
      </c>
      <c r="J2314" s="53">
        <v>0</v>
      </c>
      <c r="K2314" s="53">
        <v>1</v>
      </c>
    </row>
    <row r="2315" spans="2:11" x14ac:dyDescent="0.25">
      <c r="B2315" s="51">
        <v>1966</v>
      </c>
      <c r="C2315" s="117" t="s">
        <v>57</v>
      </c>
      <c r="D2315" s="55">
        <v>614</v>
      </c>
      <c r="E2315" s="53">
        <v>332</v>
      </c>
      <c r="F2315" s="53">
        <v>240</v>
      </c>
      <c r="G2315" s="53">
        <v>5</v>
      </c>
      <c r="H2315" s="53">
        <v>18</v>
      </c>
      <c r="I2315" s="53">
        <v>19</v>
      </c>
      <c r="J2315" s="53">
        <v>0</v>
      </c>
      <c r="K2315" s="53">
        <v>0</v>
      </c>
    </row>
    <row r="2316" spans="2:11" x14ac:dyDescent="0.25">
      <c r="B2316" s="51">
        <v>1966</v>
      </c>
      <c r="C2316" s="117" t="s">
        <v>58</v>
      </c>
      <c r="D2316" s="55">
        <v>775</v>
      </c>
      <c r="E2316" s="53">
        <v>413</v>
      </c>
      <c r="F2316" s="53">
        <v>317</v>
      </c>
      <c r="G2316" s="53">
        <v>5</v>
      </c>
      <c r="H2316" s="53">
        <v>19</v>
      </c>
      <c r="I2316" s="53">
        <v>19</v>
      </c>
      <c r="J2316" s="53">
        <v>0</v>
      </c>
      <c r="K2316" s="53">
        <v>2</v>
      </c>
    </row>
    <row r="2317" spans="2:11" x14ac:dyDescent="0.25">
      <c r="B2317" s="51">
        <v>1966</v>
      </c>
      <c r="C2317" s="117" t="s">
        <v>59</v>
      </c>
      <c r="D2317" s="55">
        <v>759</v>
      </c>
      <c r="E2317" s="53">
        <v>407</v>
      </c>
      <c r="F2317" s="53">
        <v>285</v>
      </c>
      <c r="G2317" s="53">
        <v>9</v>
      </c>
      <c r="H2317" s="53">
        <v>36</v>
      </c>
      <c r="I2317" s="53">
        <v>19</v>
      </c>
      <c r="J2317" s="53">
        <v>0</v>
      </c>
      <c r="K2317" s="53">
        <v>3</v>
      </c>
    </row>
    <row r="2318" spans="2:11" x14ac:dyDescent="0.25">
      <c r="B2318" s="51">
        <v>1966</v>
      </c>
      <c r="C2318" s="117" t="s">
        <v>60</v>
      </c>
      <c r="D2318" s="55">
        <v>817</v>
      </c>
      <c r="E2318" s="53">
        <v>409</v>
      </c>
      <c r="F2318" s="53">
        <v>308</v>
      </c>
      <c r="G2318" s="53">
        <v>13</v>
      </c>
      <c r="H2318" s="53">
        <v>69</v>
      </c>
      <c r="I2318" s="53">
        <v>16</v>
      </c>
      <c r="J2318" s="53">
        <v>0</v>
      </c>
      <c r="K2318" s="53">
        <v>2</v>
      </c>
    </row>
    <row r="2319" spans="2:11" x14ac:dyDescent="0.25">
      <c r="B2319" s="51">
        <v>1966</v>
      </c>
      <c r="C2319" s="117" t="s">
        <v>70</v>
      </c>
      <c r="D2319" s="55">
        <v>1107</v>
      </c>
      <c r="E2319" s="53">
        <v>528</v>
      </c>
      <c r="F2319" s="53">
        <v>403</v>
      </c>
      <c r="G2319" s="53">
        <v>10</v>
      </c>
      <c r="H2319" s="53">
        <v>141</v>
      </c>
      <c r="I2319" s="53">
        <v>24</v>
      </c>
      <c r="J2319" s="53">
        <v>0</v>
      </c>
      <c r="K2319" s="53">
        <v>1</v>
      </c>
    </row>
    <row r="2320" spans="2:11" x14ac:dyDescent="0.25">
      <c r="B2320" s="51">
        <v>1966</v>
      </c>
      <c r="C2320" s="117" t="s">
        <v>71</v>
      </c>
      <c r="D2320" s="55">
        <v>1201</v>
      </c>
      <c r="E2320" s="53">
        <v>563</v>
      </c>
      <c r="F2320" s="53">
        <v>414</v>
      </c>
      <c r="G2320" s="53">
        <v>9</v>
      </c>
      <c r="H2320" s="53">
        <v>201</v>
      </c>
      <c r="I2320" s="53">
        <v>12</v>
      </c>
      <c r="J2320" s="53">
        <v>0</v>
      </c>
      <c r="K2320" s="53">
        <v>2</v>
      </c>
    </row>
    <row r="2321" spans="2:11" x14ac:dyDescent="0.25">
      <c r="B2321" s="51">
        <v>1966</v>
      </c>
      <c r="C2321" s="117" t="s">
        <v>89</v>
      </c>
      <c r="D2321" s="55">
        <v>1647</v>
      </c>
      <c r="E2321" s="53">
        <v>843</v>
      </c>
      <c r="F2321" s="53">
        <v>397</v>
      </c>
      <c r="G2321" s="53">
        <v>9</v>
      </c>
      <c r="H2321" s="53">
        <v>387</v>
      </c>
      <c r="I2321" s="53">
        <v>8</v>
      </c>
      <c r="J2321" s="53">
        <v>0</v>
      </c>
      <c r="K2321" s="53">
        <v>3</v>
      </c>
    </row>
    <row r="2322" spans="2:11" x14ac:dyDescent="0.25">
      <c r="B2322" s="51">
        <v>1966</v>
      </c>
      <c r="C2322" s="117" t="s">
        <v>90</v>
      </c>
      <c r="D2322" s="55">
        <v>1533</v>
      </c>
      <c r="E2322" s="53">
        <v>694</v>
      </c>
      <c r="F2322" s="53">
        <v>330</v>
      </c>
      <c r="G2322" s="53">
        <v>8</v>
      </c>
      <c r="H2322" s="53">
        <v>487</v>
      </c>
      <c r="I2322" s="53">
        <v>12</v>
      </c>
      <c r="J2322" s="53">
        <v>0</v>
      </c>
      <c r="K2322" s="53">
        <v>2</v>
      </c>
    </row>
    <row r="2323" spans="2:11" x14ac:dyDescent="0.25">
      <c r="B2323" s="51">
        <v>1966</v>
      </c>
      <c r="C2323" s="117" t="s">
        <v>91</v>
      </c>
      <c r="D2323" s="55">
        <v>1458</v>
      </c>
      <c r="E2323" s="53">
        <v>699</v>
      </c>
      <c r="F2323" s="53">
        <v>250</v>
      </c>
      <c r="G2323" s="53">
        <v>4</v>
      </c>
      <c r="H2323" s="53">
        <v>491</v>
      </c>
      <c r="I2323" s="53">
        <v>14</v>
      </c>
      <c r="J2323" s="53">
        <v>0</v>
      </c>
      <c r="K2323" s="53">
        <v>0</v>
      </c>
    </row>
    <row r="2324" spans="2:11" x14ac:dyDescent="0.25">
      <c r="B2324" s="51">
        <v>1966</v>
      </c>
      <c r="C2324" s="117" t="s">
        <v>41</v>
      </c>
      <c r="D2324" s="55">
        <v>1333</v>
      </c>
      <c r="E2324" s="53">
        <v>613</v>
      </c>
      <c r="F2324" s="53">
        <v>158</v>
      </c>
      <c r="G2324" s="53">
        <v>7</v>
      </c>
      <c r="H2324" s="53">
        <v>539</v>
      </c>
      <c r="I2324" s="53">
        <v>16</v>
      </c>
      <c r="J2324" s="53">
        <v>0</v>
      </c>
      <c r="K2324" s="53">
        <v>0</v>
      </c>
    </row>
    <row r="2325" spans="2:11" x14ac:dyDescent="0.25">
      <c r="B2325" s="51">
        <v>1966</v>
      </c>
      <c r="C2325" s="117" t="s">
        <v>92</v>
      </c>
      <c r="D2325" s="55">
        <v>1377</v>
      </c>
      <c r="E2325" s="53">
        <v>692</v>
      </c>
      <c r="F2325" s="53">
        <v>111</v>
      </c>
      <c r="G2325" s="53">
        <v>5</v>
      </c>
      <c r="H2325" s="53">
        <v>556</v>
      </c>
      <c r="I2325" s="53">
        <v>13</v>
      </c>
      <c r="J2325" s="53">
        <v>0</v>
      </c>
      <c r="K2325" s="53">
        <v>0</v>
      </c>
    </row>
    <row r="2326" spans="2:11" x14ac:dyDescent="0.25">
      <c r="B2326" s="51">
        <v>1966</v>
      </c>
      <c r="C2326" s="117" t="s">
        <v>93</v>
      </c>
      <c r="D2326" s="55">
        <v>1006</v>
      </c>
      <c r="E2326" s="53">
        <v>461</v>
      </c>
      <c r="F2326" s="53">
        <v>68</v>
      </c>
      <c r="G2326" s="53">
        <v>3</v>
      </c>
      <c r="H2326" s="53">
        <v>468</v>
      </c>
      <c r="I2326" s="53">
        <v>6</v>
      </c>
      <c r="J2326" s="53">
        <v>0</v>
      </c>
      <c r="K2326" s="53">
        <v>0</v>
      </c>
    </row>
    <row r="2327" spans="2:11" x14ac:dyDescent="0.25">
      <c r="B2327" s="51">
        <v>1966</v>
      </c>
      <c r="C2327" s="117" t="s">
        <v>94</v>
      </c>
      <c r="D2327" s="55">
        <v>653</v>
      </c>
      <c r="E2327" s="53">
        <v>351</v>
      </c>
      <c r="F2327" s="53">
        <v>30</v>
      </c>
      <c r="G2327" s="53">
        <v>3</v>
      </c>
      <c r="H2327" s="53">
        <v>263</v>
      </c>
      <c r="I2327" s="53">
        <v>6</v>
      </c>
      <c r="J2327" s="53">
        <v>0</v>
      </c>
      <c r="K2327" s="53">
        <v>0</v>
      </c>
    </row>
    <row r="2328" spans="2:11" x14ac:dyDescent="0.25">
      <c r="B2328" s="51">
        <v>1966</v>
      </c>
      <c r="C2328" s="117" t="s">
        <v>95</v>
      </c>
      <c r="D2328" s="55">
        <v>421</v>
      </c>
      <c r="E2328" s="53">
        <v>221</v>
      </c>
      <c r="F2328" s="53">
        <v>14</v>
      </c>
      <c r="G2328" s="53">
        <v>2</v>
      </c>
      <c r="H2328" s="53">
        <v>180</v>
      </c>
      <c r="I2328" s="53">
        <v>4</v>
      </c>
      <c r="J2328" s="53">
        <v>0</v>
      </c>
      <c r="K2328" s="53">
        <v>0</v>
      </c>
    </row>
    <row r="2329" spans="2:11" x14ac:dyDescent="0.25">
      <c r="B2329" s="51">
        <v>1966</v>
      </c>
      <c r="C2329" s="118" t="s">
        <v>96</v>
      </c>
      <c r="D2329" s="55">
        <v>392</v>
      </c>
      <c r="E2329" s="55">
        <v>229</v>
      </c>
      <c r="F2329" s="55">
        <v>10</v>
      </c>
      <c r="G2329" s="55">
        <v>0</v>
      </c>
      <c r="H2329" s="55">
        <v>147</v>
      </c>
      <c r="I2329" s="55">
        <v>5</v>
      </c>
      <c r="J2329" s="53">
        <v>0</v>
      </c>
      <c r="K2329" s="53">
        <v>1</v>
      </c>
    </row>
    <row r="2330" spans="2:11" x14ac:dyDescent="0.25">
      <c r="B2330" s="50">
        <v>1966</v>
      </c>
      <c r="C2330" s="121" t="s">
        <v>62</v>
      </c>
      <c r="D2330" s="54">
        <v>0</v>
      </c>
      <c r="E2330" s="54">
        <v>0</v>
      </c>
      <c r="F2330" s="54">
        <v>0</v>
      </c>
      <c r="G2330" s="54">
        <v>0</v>
      </c>
      <c r="H2330" s="54">
        <v>0</v>
      </c>
      <c r="I2330" s="54">
        <v>0</v>
      </c>
      <c r="J2330" s="54">
        <v>0</v>
      </c>
      <c r="K2330" s="54">
        <v>0</v>
      </c>
    </row>
    <row r="2331" spans="2:11" x14ac:dyDescent="0.25">
      <c r="B2331" s="78">
        <v>1967</v>
      </c>
      <c r="C2331" s="120" t="s">
        <v>3</v>
      </c>
      <c r="D2331" s="78">
        <v>16934</v>
      </c>
      <c r="E2331" s="52">
        <v>8798</v>
      </c>
      <c r="F2331" s="52">
        <v>3622</v>
      </c>
      <c r="G2331" s="52">
        <v>126</v>
      </c>
      <c r="H2331" s="52">
        <v>4104</v>
      </c>
      <c r="I2331" s="52">
        <v>173</v>
      </c>
      <c r="J2331" s="52">
        <v>0</v>
      </c>
      <c r="K2331" s="52">
        <v>111</v>
      </c>
    </row>
    <row r="2332" spans="2:11" x14ac:dyDescent="0.25">
      <c r="B2332" s="51">
        <v>1967</v>
      </c>
      <c r="C2332" s="117" t="s">
        <v>87</v>
      </c>
      <c r="D2332" s="55">
        <v>250</v>
      </c>
      <c r="E2332" s="53">
        <v>234</v>
      </c>
      <c r="F2332" s="53">
        <v>6</v>
      </c>
      <c r="G2332" s="53">
        <v>0</v>
      </c>
      <c r="H2332" s="53">
        <v>1</v>
      </c>
      <c r="I2332" s="53">
        <v>2</v>
      </c>
      <c r="J2332" s="55">
        <v>0</v>
      </c>
      <c r="K2332" s="53">
        <v>7</v>
      </c>
    </row>
    <row r="2333" spans="2:11" x14ac:dyDescent="0.25">
      <c r="B2333" s="51">
        <v>1967</v>
      </c>
      <c r="C2333" s="117" t="s">
        <v>54</v>
      </c>
      <c r="D2333" s="55">
        <v>479</v>
      </c>
      <c r="E2333" s="53">
        <v>400</v>
      </c>
      <c r="F2333" s="53">
        <v>63</v>
      </c>
      <c r="G2333" s="53">
        <v>1</v>
      </c>
      <c r="H2333" s="53">
        <v>4</v>
      </c>
      <c r="I2333" s="53">
        <v>9</v>
      </c>
      <c r="J2333" s="55">
        <v>0</v>
      </c>
      <c r="K2333" s="53">
        <v>2</v>
      </c>
    </row>
    <row r="2334" spans="2:11" x14ac:dyDescent="0.25">
      <c r="B2334" s="51">
        <v>1967</v>
      </c>
      <c r="C2334" s="117" t="s">
        <v>88</v>
      </c>
      <c r="D2334" s="55">
        <v>474</v>
      </c>
      <c r="E2334" s="53">
        <v>319</v>
      </c>
      <c r="F2334" s="53">
        <v>132</v>
      </c>
      <c r="G2334" s="53">
        <v>3</v>
      </c>
      <c r="H2334" s="53">
        <v>3</v>
      </c>
      <c r="I2334" s="53">
        <v>13</v>
      </c>
      <c r="J2334" s="55">
        <v>0</v>
      </c>
      <c r="K2334" s="53">
        <v>4</v>
      </c>
    </row>
    <row r="2335" spans="2:11" x14ac:dyDescent="0.25">
      <c r="B2335" s="51">
        <v>1967</v>
      </c>
      <c r="C2335" s="117" t="s">
        <v>69</v>
      </c>
      <c r="D2335" s="55">
        <v>526</v>
      </c>
      <c r="E2335" s="53">
        <v>329</v>
      </c>
      <c r="F2335" s="53">
        <v>168</v>
      </c>
      <c r="G2335" s="53">
        <v>3</v>
      </c>
      <c r="H2335" s="53">
        <v>12</v>
      </c>
      <c r="I2335" s="53">
        <v>10</v>
      </c>
      <c r="J2335" s="55">
        <v>0</v>
      </c>
      <c r="K2335" s="53">
        <v>4</v>
      </c>
    </row>
    <row r="2336" spans="2:11" x14ac:dyDescent="0.25">
      <c r="B2336" s="51">
        <v>1967</v>
      </c>
      <c r="C2336" s="117" t="s">
        <v>57</v>
      </c>
      <c r="D2336" s="55">
        <v>594</v>
      </c>
      <c r="E2336" s="53">
        <v>350</v>
      </c>
      <c r="F2336" s="53">
        <v>195</v>
      </c>
      <c r="G2336" s="53">
        <v>6</v>
      </c>
      <c r="H2336" s="53">
        <v>21</v>
      </c>
      <c r="I2336" s="53">
        <v>19</v>
      </c>
      <c r="J2336" s="55">
        <v>0</v>
      </c>
      <c r="K2336" s="53">
        <v>3</v>
      </c>
    </row>
    <row r="2337" spans="2:11" x14ac:dyDescent="0.25">
      <c r="B2337" s="51">
        <v>1967</v>
      </c>
      <c r="C2337" s="117" t="s">
        <v>58</v>
      </c>
      <c r="D2337" s="55">
        <v>737</v>
      </c>
      <c r="E2337" s="53">
        <v>397</v>
      </c>
      <c r="F2337" s="53">
        <v>299</v>
      </c>
      <c r="G2337" s="53">
        <v>7</v>
      </c>
      <c r="H2337" s="53">
        <v>21</v>
      </c>
      <c r="I2337" s="53">
        <v>13</v>
      </c>
      <c r="J2337" s="55">
        <v>0</v>
      </c>
      <c r="K2337" s="53">
        <v>0</v>
      </c>
    </row>
    <row r="2338" spans="2:11" x14ac:dyDescent="0.25">
      <c r="B2338" s="51">
        <v>1967</v>
      </c>
      <c r="C2338" s="117" t="s">
        <v>59</v>
      </c>
      <c r="D2338" s="55">
        <v>771</v>
      </c>
      <c r="E2338" s="53">
        <v>408</v>
      </c>
      <c r="F2338" s="53">
        <v>289</v>
      </c>
      <c r="G2338" s="53">
        <v>10</v>
      </c>
      <c r="H2338" s="53">
        <v>49</v>
      </c>
      <c r="I2338" s="53">
        <v>13</v>
      </c>
      <c r="J2338" s="55">
        <v>0</v>
      </c>
      <c r="K2338" s="53">
        <v>2</v>
      </c>
    </row>
    <row r="2339" spans="2:11" x14ac:dyDescent="0.25">
      <c r="B2339" s="51">
        <v>1967</v>
      </c>
      <c r="C2339" s="117" t="s">
        <v>60</v>
      </c>
      <c r="D2339" s="55">
        <v>874</v>
      </c>
      <c r="E2339" s="53">
        <v>429</v>
      </c>
      <c r="F2339" s="53">
        <v>356</v>
      </c>
      <c r="G2339" s="53">
        <v>8</v>
      </c>
      <c r="H2339" s="53">
        <v>68</v>
      </c>
      <c r="I2339" s="53">
        <v>13</v>
      </c>
      <c r="J2339" s="55">
        <v>0</v>
      </c>
      <c r="K2339" s="53">
        <v>0</v>
      </c>
    </row>
    <row r="2340" spans="2:11" x14ac:dyDescent="0.25">
      <c r="B2340" s="51">
        <v>1967</v>
      </c>
      <c r="C2340" s="117" t="s">
        <v>70</v>
      </c>
      <c r="D2340" s="55">
        <v>1029</v>
      </c>
      <c r="E2340" s="53">
        <v>526</v>
      </c>
      <c r="F2340" s="53">
        <v>336</v>
      </c>
      <c r="G2340" s="53">
        <v>10</v>
      </c>
      <c r="H2340" s="53">
        <v>144</v>
      </c>
      <c r="I2340" s="53">
        <v>10</v>
      </c>
      <c r="J2340" s="55">
        <v>0</v>
      </c>
      <c r="K2340" s="53">
        <v>3</v>
      </c>
    </row>
    <row r="2341" spans="2:11" x14ac:dyDescent="0.25">
      <c r="B2341" s="51">
        <v>1967</v>
      </c>
      <c r="C2341" s="117" t="s">
        <v>71</v>
      </c>
      <c r="D2341" s="55">
        <v>1284</v>
      </c>
      <c r="E2341" s="53">
        <v>610</v>
      </c>
      <c r="F2341" s="53">
        <v>399</v>
      </c>
      <c r="G2341" s="53">
        <v>8</v>
      </c>
      <c r="H2341" s="53">
        <v>257</v>
      </c>
      <c r="I2341" s="53">
        <v>10</v>
      </c>
      <c r="J2341" s="55">
        <v>0</v>
      </c>
      <c r="K2341" s="53">
        <v>0</v>
      </c>
    </row>
    <row r="2342" spans="2:11" x14ac:dyDescent="0.25">
      <c r="B2342" s="51">
        <v>1967</v>
      </c>
      <c r="C2342" s="117" t="s">
        <v>89</v>
      </c>
      <c r="D2342" s="55">
        <v>1612</v>
      </c>
      <c r="E2342" s="53">
        <v>806</v>
      </c>
      <c r="F2342" s="53">
        <v>394</v>
      </c>
      <c r="G2342" s="53">
        <v>17</v>
      </c>
      <c r="H2342" s="53">
        <v>382</v>
      </c>
      <c r="I2342" s="53">
        <v>11</v>
      </c>
      <c r="J2342" s="55">
        <v>0</v>
      </c>
      <c r="K2342" s="53">
        <v>2</v>
      </c>
    </row>
    <row r="2343" spans="2:11" x14ac:dyDescent="0.25">
      <c r="B2343" s="51">
        <v>1967</v>
      </c>
      <c r="C2343" s="117" t="s">
        <v>90</v>
      </c>
      <c r="D2343" s="55">
        <v>1571</v>
      </c>
      <c r="E2343" s="53">
        <v>770</v>
      </c>
      <c r="F2343" s="53">
        <v>305</v>
      </c>
      <c r="G2343" s="53">
        <v>11</v>
      </c>
      <c r="H2343" s="53">
        <v>476</v>
      </c>
      <c r="I2343" s="53">
        <v>9</v>
      </c>
      <c r="J2343" s="55">
        <v>0</v>
      </c>
      <c r="K2343" s="53">
        <v>0</v>
      </c>
    </row>
    <row r="2344" spans="2:11" x14ac:dyDescent="0.25">
      <c r="B2344" s="51">
        <v>1967</v>
      </c>
      <c r="C2344" s="117" t="s">
        <v>91</v>
      </c>
      <c r="D2344" s="55">
        <v>1503</v>
      </c>
      <c r="E2344" s="53">
        <v>708</v>
      </c>
      <c r="F2344" s="53">
        <v>240</v>
      </c>
      <c r="G2344" s="53">
        <v>12</v>
      </c>
      <c r="H2344" s="53">
        <v>515</v>
      </c>
      <c r="I2344" s="53">
        <v>13</v>
      </c>
      <c r="J2344" s="55">
        <v>0</v>
      </c>
      <c r="K2344" s="53">
        <v>15</v>
      </c>
    </row>
    <row r="2345" spans="2:11" x14ac:dyDescent="0.25">
      <c r="B2345" s="51">
        <v>1967</v>
      </c>
      <c r="C2345" s="117" t="s">
        <v>41</v>
      </c>
      <c r="D2345" s="55">
        <v>1338</v>
      </c>
      <c r="E2345" s="53">
        <v>602</v>
      </c>
      <c r="F2345" s="53">
        <v>173</v>
      </c>
      <c r="G2345" s="53">
        <v>5</v>
      </c>
      <c r="H2345" s="53">
        <v>543</v>
      </c>
      <c r="I2345" s="53">
        <v>9</v>
      </c>
      <c r="J2345" s="55">
        <v>0</v>
      </c>
      <c r="K2345" s="53">
        <v>6</v>
      </c>
    </row>
    <row r="2346" spans="2:11" x14ac:dyDescent="0.25">
      <c r="B2346" s="51">
        <v>1967</v>
      </c>
      <c r="C2346" s="117" t="s">
        <v>92</v>
      </c>
      <c r="D2346" s="55">
        <v>1401</v>
      </c>
      <c r="E2346" s="53">
        <v>684</v>
      </c>
      <c r="F2346" s="53">
        <v>116</v>
      </c>
      <c r="G2346" s="53">
        <v>4</v>
      </c>
      <c r="H2346" s="53">
        <v>583</v>
      </c>
      <c r="I2346" s="53">
        <v>6</v>
      </c>
      <c r="J2346" s="55">
        <v>0</v>
      </c>
      <c r="K2346" s="53">
        <v>8</v>
      </c>
    </row>
    <row r="2347" spans="2:11" x14ac:dyDescent="0.25">
      <c r="B2347" s="51">
        <v>1967</v>
      </c>
      <c r="C2347" s="117" t="s">
        <v>93</v>
      </c>
      <c r="D2347" s="55">
        <v>871</v>
      </c>
      <c r="E2347" s="53">
        <v>412</v>
      </c>
      <c r="F2347" s="53">
        <v>65</v>
      </c>
      <c r="G2347" s="53">
        <v>2</v>
      </c>
      <c r="H2347" s="53">
        <v>382</v>
      </c>
      <c r="I2347" s="53">
        <v>5</v>
      </c>
      <c r="J2347" s="55">
        <v>0</v>
      </c>
      <c r="K2347" s="53">
        <v>5</v>
      </c>
    </row>
    <row r="2348" spans="2:11" x14ac:dyDescent="0.25">
      <c r="B2348" s="51">
        <v>1967</v>
      </c>
      <c r="C2348" s="117" t="s">
        <v>94</v>
      </c>
      <c r="D2348" s="55">
        <v>689</v>
      </c>
      <c r="E2348" s="53">
        <v>327</v>
      </c>
      <c r="F2348" s="53">
        <v>39</v>
      </c>
      <c r="G2348" s="53">
        <v>8</v>
      </c>
      <c r="H2348" s="53">
        <v>282</v>
      </c>
      <c r="I2348" s="53">
        <v>4</v>
      </c>
      <c r="J2348" s="55">
        <v>0</v>
      </c>
      <c r="K2348" s="53">
        <v>29</v>
      </c>
    </row>
    <row r="2349" spans="2:11" x14ac:dyDescent="0.25">
      <c r="B2349" s="51">
        <v>1967</v>
      </c>
      <c r="C2349" s="117" t="s">
        <v>95</v>
      </c>
      <c r="D2349" s="55">
        <v>482</v>
      </c>
      <c r="E2349" s="53">
        <v>247</v>
      </c>
      <c r="F2349" s="53">
        <v>29</v>
      </c>
      <c r="G2349" s="53">
        <v>7</v>
      </c>
      <c r="H2349" s="53">
        <v>184</v>
      </c>
      <c r="I2349" s="53">
        <v>2</v>
      </c>
      <c r="J2349" s="55">
        <v>0</v>
      </c>
      <c r="K2349" s="53">
        <v>13</v>
      </c>
    </row>
    <row r="2350" spans="2:11" x14ac:dyDescent="0.25">
      <c r="B2350" s="51">
        <v>1967</v>
      </c>
      <c r="C2350" s="118" t="s">
        <v>96</v>
      </c>
      <c r="D2350" s="55">
        <v>423</v>
      </c>
      <c r="E2350" s="55">
        <v>232</v>
      </c>
      <c r="F2350" s="55">
        <v>17</v>
      </c>
      <c r="G2350" s="55">
        <v>3</v>
      </c>
      <c r="H2350" s="55">
        <v>166</v>
      </c>
      <c r="I2350" s="55">
        <v>2</v>
      </c>
      <c r="J2350" s="55">
        <v>0</v>
      </c>
      <c r="K2350" s="53">
        <v>3</v>
      </c>
    </row>
    <row r="2351" spans="2:11" x14ac:dyDescent="0.25">
      <c r="B2351" s="50">
        <v>1967</v>
      </c>
      <c r="C2351" s="121" t="s">
        <v>62</v>
      </c>
      <c r="D2351" s="54">
        <v>26</v>
      </c>
      <c r="E2351" s="54">
        <v>8</v>
      </c>
      <c r="F2351" s="54">
        <v>1</v>
      </c>
      <c r="G2351" s="54">
        <v>1</v>
      </c>
      <c r="H2351" s="54">
        <v>11</v>
      </c>
      <c r="I2351" s="54">
        <v>0</v>
      </c>
      <c r="J2351" s="54">
        <v>0</v>
      </c>
      <c r="K2351" s="54">
        <v>5</v>
      </c>
    </row>
    <row r="2352" spans="2:11" x14ac:dyDescent="0.25">
      <c r="B2352" s="78">
        <v>1968</v>
      </c>
      <c r="C2352" s="120" t="s">
        <v>3</v>
      </c>
      <c r="D2352" s="78">
        <v>17727</v>
      </c>
      <c r="E2352" s="52">
        <v>9122</v>
      </c>
      <c r="F2352" s="52">
        <v>3872</v>
      </c>
      <c r="G2352" s="52">
        <v>153</v>
      </c>
      <c r="H2352" s="52">
        <v>4346</v>
      </c>
      <c r="I2352" s="52">
        <v>204</v>
      </c>
      <c r="J2352" s="52">
        <v>0</v>
      </c>
      <c r="K2352" s="52">
        <v>30</v>
      </c>
    </row>
    <row r="2353" spans="2:11" x14ac:dyDescent="0.25">
      <c r="B2353" s="51">
        <v>1968</v>
      </c>
      <c r="C2353" s="117" t="s">
        <v>87</v>
      </c>
      <c r="D2353" s="55">
        <v>205</v>
      </c>
      <c r="E2353" s="53">
        <v>195</v>
      </c>
      <c r="F2353" s="53">
        <v>2</v>
      </c>
      <c r="G2353" s="53">
        <v>0</v>
      </c>
      <c r="H2353" s="53">
        <v>0</v>
      </c>
      <c r="I2353" s="53">
        <v>1</v>
      </c>
      <c r="J2353" s="55">
        <v>0</v>
      </c>
      <c r="K2353" s="53">
        <v>7</v>
      </c>
    </row>
    <row r="2354" spans="2:11" x14ac:dyDescent="0.25">
      <c r="B2354" s="51">
        <v>1968</v>
      </c>
      <c r="C2354" s="117" t="s">
        <v>54</v>
      </c>
      <c r="D2354" s="55">
        <v>459</v>
      </c>
      <c r="E2354" s="53">
        <v>397</v>
      </c>
      <c r="F2354" s="53">
        <v>55</v>
      </c>
      <c r="G2354" s="53">
        <v>0</v>
      </c>
      <c r="H2354" s="53">
        <v>1</v>
      </c>
      <c r="I2354" s="53">
        <v>6</v>
      </c>
      <c r="J2354" s="55">
        <v>0</v>
      </c>
      <c r="K2354" s="53">
        <v>0</v>
      </c>
    </row>
    <row r="2355" spans="2:11" x14ac:dyDescent="0.25">
      <c r="B2355" s="51">
        <v>1968</v>
      </c>
      <c r="C2355" s="117" t="s">
        <v>88</v>
      </c>
      <c r="D2355" s="55">
        <v>451</v>
      </c>
      <c r="E2355" s="53">
        <v>318</v>
      </c>
      <c r="F2355" s="53">
        <v>118</v>
      </c>
      <c r="G2355" s="53">
        <v>0</v>
      </c>
      <c r="H2355" s="53">
        <v>2</v>
      </c>
      <c r="I2355" s="53">
        <v>11</v>
      </c>
      <c r="J2355" s="55">
        <v>0</v>
      </c>
      <c r="K2355" s="53">
        <v>2</v>
      </c>
    </row>
    <row r="2356" spans="2:11" x14ac:dyDescent="0.25">
      <c r="B2356" s="51">
        <v>1968</v>
      </c>
      <c r="C2356" s="117" t="s">
        <v>69</v>
      </c>
      <c r="D2356" s="55">
        <v>511</v>
      </c>
      <c r="E2356" s="53">
        <v>317</v>
      </c>
      <c r="F2356" s="53">
        <v>169</v>
      </c>
      <c r="G2356" s="53">
        <v>5</v>
      </c>
      <c r="H2356" s="53">
        <v>5</v>
      </c>
      <c r="I2356" s="53">
        <v>14</v>
      </c>
      <c r="J2356" s="55">
        <v>0</v>
      </c>
      <c r="K2356" s="53">
        <v>1</v>
      </c>
    </row>
    <row r="2357" spans="2:11" x14ac:dyDescent="0.25">
      <c r="B2357" s="51">
        <v>1968</v>
      </c>
      <c r="C2357" s="117" t="s">
        <v>57</v>
      </c>
      <c r="D2357" s="55">
        <v>588</v>
      </c>
      <c r="E2357" s="53">
        <v>330</v>
      </c>
      <c r="F2357" s="53">
        <v>222</v>
      </c>
      <c r="G2357" s="53">
        <v>2</v>
      </c>
      <c r="H2357" s="53">
        <v>12</v>
      </c>
      <c r="I2357" s="53">
        <v>21</v>
      </c>
      <c r="J2357" s="55">
        <v>0</v>
      </c>
      <c r="K2357" s="53">
        <v>1</v>
      </c>
    </row>
    <row r="2358" spans="2:11" x14ac:dyDescent="0.25">
      <c r="B2358" s="51">
        <v>1968</v>
      </c>
      <c r="C2358" s="117" t="s">
        <v>58</v>
      </c>
      <c r="D2358" s="55">
        <v>810</v>
      </c>
      <c r="E2358" s="53">
        <v>439</v>
      </c>
      <c r="F2358" s="53">
        <v>330</v>
      </c>
      <c r="G2358" s="53">
        <v>8</v>
      </c>
      <c r="H2358" s="53">
        <v>25</v>
      </c>
      <c r="I2358" s="53">
        <v>8</v>
      </c>
      <c r="J2358" s="55">
        <v>0</v>
      </c>
      <c r="K2358" s="53">
        <v>0</v>
      </c>
    </row>
    <row r="2359" spans="2:11" x14ac:dyDescent="0.25">
      <c r="B2359" s="51">
        <v>1968</v>
      </c>
      <c r="C2359" s="117" t="s">
        <v>59</v>
      </c>
      <c r="D2359" s="55">
        <v>767</v>
      </c>
      <c r="E2359" s="53">
        <v>360</v>
      </c>
      <c r="F2359" s="53">
        <v>316</v>
      </c>
      <c r="G2359" s="53">
        <v>12</v>
      </c>
      <c r="H2359" s="53">
        <v>54</v>
      </c>
      <c r="I2359" s="53">
        <v>23</v>
      </c>
      <c r="J2359" s="55">
        <v>0</v>
      </c>
      <c r="K2359" s="53">
        <v>2</v>
      </c>
    </row>
    <row r="2360" spans="2:11" x14ac:dyDescent="0.25">
      <c r="B2360" s="51">
        <v>1968</v>
      </c>
      <c r="C2360" s="117" t="s">
        <v>60</v>
      </c>
      <c r="D2360" s="55">
        <v>895</v>
      </c>
      <c r="E2360" s="53">
        <v>459</v>
      </c>
      <c r="F2360" s="53">
        <v>339</v>
      </c>
      <c r="G2360" s="53">
        <v>12</v>
      </c>
      <c r="H2360" s="53">
        <v>65</v>
      </c>
      <c r="I2360" s="53">
        <v>20</v>
      </c>
      <c r="J2360" s="55">
        <v>0</v>
      </c>
      <c r="K2360" s="53">
        <v>0</v>
      </c>
    </row>
    <row r="2361" spans="2:11" x14ac:dyDescent="0.25">
      <c r="B2361" s="51">
        <v>1968</v>
      </c>
      <c r="C2361" s="117" t="s">
        <v>70</v>
      </c>
      <c r="D2361" s="55">
        <v>1072</v>
      </c>
      <c r="E2361" s="53">
        <v>547</v>
      </c>
      <c r="F2361" s="53">
        <v>360</v>
      </c>
      <c r="G2361" s="53">
        <v>9</v>
      </c>
      <c r="H2361" s="53">
        <v>140</v>
      </c>
      <c r="I2361" s="53">
        <v>14</v>
      </c>
      <c r="J2361" s="55">
        <v>0</v>
      </c>
      <c r="K2361" s="53">
        <v>2</v>
      </c>
    </row>
    <row r="2362" spans="2:11" x14ac:dyDescent="0.25">
      <c r="B2362" s="51">
        <v>1968</v>
      </c>
      <c r="C2362" s="117" t="s">
        <v>71</v>
      </c>
      <c r="D2362" s="55">
        <v>1342</v>
      </c>
      <c r="E2362" s="53">
        <v>629</v>
      </c>
      <c r="F2362" s="53">
        <v>451</v>
      </c>
      <c r="G2362" s="53">
        <v>21</v>
      </c>
      <c r="H2362" s="53">
        <v>223</v>
      </c>
      <c r="I2362" s="53">
        <v>17</v>
      </c>
      <c r="J2362" s="55">
        <v>0</v>
      </c>
      <c r="K2362" s="53">
        <v>1</v>
      </c>
    </row>
    <row r="2363" spans="2:11" x14ac:dyDescent="0.25">
      <c r="B2363" s="51">
        <v>1968</v>
      </c>
      <c r="C2363" s="117" t="s">
        <v>89</v>
      </c>
      <c r="D2363" s="55">
        <v>1872</v>
      </c>
      <c r="E2363" s="53">
        <v>944</v>
      </c>
      <c r="F2363" s="53">
        <v>461</v>
      </c>
      <c r="G2363" s="53">
        <v>14</v>
      </c>
      <c r="H2363" s="53">
        <v>442</v>
      </c>
      <c r="I2363" s="53">
        <v>9</v>
      </c>
      <c r="J2363" s="55">
        <v>0</v>
      </c>
      <c r="K2363" s="53">
        <v>2</v>
      </c>
    </row>
    <row r="2364" spans="2:11" x14ac:dyDescent="0.25">
      <c r="B2364" s="51">
        <v>1968</v>
      </c>
      <c r="C2364" s="117" t="s">
        <v>90</v>
      </c>
      <c r="D2364" s="55">
        <v>1763</v>
      </c>
      <c r="E2364" s="53">
        <v>852</v>
      </c>
      <c r="F2364" s="53">
        <v>364</v>
      </c>
      <c r="G2364" s="53">
        <v>14</v>
      </c>
      <c r="H2364" s="53">
        <v>508</v>
      </c>
      <c r="I2364" s="53">
        <v>22</v>
      </c>
      <c r="J2364" s="55">
        <v>0</v>
      </c>
      <c r="K2364" s="53">
        <v>3</v>
      </c>
    </row>
    <row r="2365" spans="2:11" x14ac:dyDescent="0.25">
      <c r="B2365" s="51">
        <v>1968</v>
      </c>
      <c r="C2365" s="117" t="s">
        <v>91</v>
      </c>
      <c r="D2365" s="55">
        <v>1523</v>
      </c>
      <c r="E2365" s="53">
        <v>723</v>
      </c>
      <c r="F2365" s="53">
        <v>250</v>
      </c>
      <c r="G2365" s="53">
        <v>15</v>
      </c>
      <c r="H2365" s="53">
        <v>528</v>
      </c>
      <c r="I2365" s="53">
        <v>5</v>
      </c>
      <c r="J2365" s="55">
        <v>0</v>
      </c>
      <c r="K2365" s="53">
        <v>2</v>
      </c>
    </row>
    <row r="2366" spans="2:11" x14ac:dyDescent="0.25">
      <c r="B2366" s="51">
        <v>1968</v>
      </c>
      <c r="C2366" s="117" t="s">
        <v>41</v>
      </c>
      <c r="D2366" s="55">
        <v>1456</v>
      </c>
      <c r="E2366" s="53">
        <v>668</v>
      </c>
      <c r="F2366" s="53">
        <v>188</v>
      </c>
      <c r="G2366" s="53">
        <v>10</v>
      </c>
      <c r="H2366" s="53">
        <v>582</v>
      </c>
      <c r="I2366" s="53">
        <v>5</v>
      </c>
      <c r="J2366" s="55">
        <v>0</v>
      </c>
      <c r="K2366" s="53">
        <v>3</v>
      </c>
    </row>
    <row r="2367" spans="2:11" x14ac:dyDescent="0.25">
      <c r="B2367" s="51">
        <v>1968</v>
      </c>
      <c r="C2367" s="117" t="s">
        <v>92</v>
      </c>
      <c r="D2367" s="55">
        <v>1510</v>
      </c>
      <c r="E2367" s="53">
        <v>726</v>
      </c>
      <c r="F2367" s="53">
        <v>116</v>
      </c>
      <c r="G2367" s="53">
        <v>8</v>
      </c>
      <c r="H2367" s="53">
        <v>641</v>
      </c>
      <c r="I2367" s="53">
        <v>17</v>
      </c>
      <c r="J2367" s="55">
        <v>0</v>
      </c>
      <c r="K2367" s="53">
        <v>2</v>
      </c>
    </row>
    <row r="2368" spans="2:11" x14ac:dyDescent="0.25">
      <c r="B2368" s="51">
        <v>1968</v>
      </c>
      <c r="C2368" s="117" t="s">
        <v>93</v>
      </c>
      <c r="D2368" s="55">
        <v>1021</v>
      </c>
      <c r="E2368" s="53">
        <v>461</v>
      </c>
      <c r="F2368" s="53">
        <v>65</v>
      </c>
      <c r="G2368" s="53">
        <v>12</v>
      </c>
      <c r="H2368" s="53">
        <v>479</v>
      </c>
      <c r="I2368" s="53">
        <v>3</v>
      </c>
      <c r="J2368" s="55">
        <v>0</v>
      </c>
      <c r="K2368" s="53">
        <v>1</v>
      </c>
    </row>
    <row r="2369" spans="2:11" x14ac:dyDescent="0.25">
      <c r="B2369" s="51">
        <v>1968</v>
      </c>
      <c r="C2369" s="117" t="s">
        <v>94</v>
      </c>
      <c r="D2369" s="55">
        <v>629</v>
      </c>
      <c r="E2369" s="53">
        <v>300</v>
      </c>
      <c r="F2369" s="53">
        <v>39</v>
      </c>
      <c r="G2369" s="53">
        <v>2</v>
      </c>
      <c r="H2369" s="53">
        <v>284</v>
      </c>
      <c r="I2369" s="53">
        <v>4</v>
      </c>
      <c r="J2369" s="55">
        <v>0</v>
      </c>
      <c r="K2369" s="53">
        <v>0</v>
      </c>
    </row>
    <row r="2370" spans="2:11" x14ac:dyDescent="0.25">
      <c r="B2370" s="51">
        <v>1968</v>
      </c>
      <c r="C2370" s="117" t="s">
        <v>95</v>
      </c>
      <c r="D2370" s="55">
        <v>467</v>
      </c>
      <c r="E2370" s="53">
        <v>239</v>
      </c>
      <c r="F2370" s="53">
        <v>21</v>
      </c>
      <c r="G2370" s="53">
        <v>5</v>
      </c>
      <c r="H2370" s="53">
        <v>199</v>
      </c>
      <c r="I2370" s="53">
        <v>3</v>
      </c>
      <c r="J2370" s="55">
        <v>0</v>
      </c>
      <c r="K2370" s="53">
        <v>0</v>
      </c>
    </row>
    <row r="2371" spans="2:11" x14ac:dyDescent="0.25">
      <c r="B2371" s="51">
        <v>1968</v>
      </c>
      <c r="C2371" s="118" t="s">
        <v>96</v>
      </c>
      <c r="D2371" s="55">
        <v>385</v>
      </c>
      <c r="E2371" s="55">
        <v>217</v>
      </c>
      <c r="F2371" s="55">
        <v>6</v>
      </c>
      <c r="G2371" s="55">
        <v>4</v>
      </c>
      <c r="H2371" s="55">
        <v>156</v>
      </c>
      <c r="I2371" s="55">
        <v>1</v>
      </c>
      <c r="J2371" s="55">
        <v>0</v>
      </c>
      <c r="K2371" s="53">
        <v>1</v>
      </c>
    </row>
    <row r="2372" spans="2:11" x14ac:dyDescent="0.25">
      <c r="B2372" s="50">
        <v>1968</v>
      </c>
      <c r="C2372" s="121" t="s">
        <v>62</v>
      </c>
      <c r="D2372" s="54">
        <v>1</v>
      </c>
      <c r="E2372" s="54">
        <v>1</v>
      </c>
      <c r="F2372" s="54">
        <v>0</v>
      </c>
      <c r="G2372" s="54">
        <v>0</v>
      </c>
      <c r="H2372" s="54">
        <v>0</v>
      </c>
      <c r="I2372" s="54">
        <v>0</v>
      </c>
      <c r="J2372" s="54">
        <v>0</v>
      </c>
      <c r="K2372" s="54">
        <v>0</v>
      </c>
    </row>
    <row r="2373" spans="2:11" x14ac:dyDescent="0.25">
      <c r="B2373" s="78">
        <v>1969</v>
      </c>
      <c r="C2373" s="120" t="s">
        <v>3</v>
      </c>
      <c r="D2373" s="78">
        <v>19250</v>
      </c>
      <c r="E2373" s="52">
        <v>9938</v>
      </c>
      <c r="F2373" s="52">
        <v>4276</v>
      </c>
      <c r="G2373" s="52">
        <v>158</v>
      </c>
      <c r="H2373" s="52">
        <v>4651</v>
      </c>
      <c r="I2373" s="52">
        <v>190</v>
      </c>
      <c r="J2373" s="52">
        <v>0</v>
      </c>
      <c r="K2373" s="52">
        <v>37</v>
      </c>
    </row>
    <row r="2374" spans="2:11" x14ac:dyDescent="0.25">
      <c r="B2374" s="51">
        <v>1969</v>
      </c>
      <c r="C2374" s="117" t="s">
        <v>87</v>
      </c>
      <c r="D2374" s="55">
        <v>291</v>
      </c>
      <c r="E2374" s="53">
        <v>222</v>
      </c>
      <c r="F2374" s="53">
        <v>14</v>
      </c>
      <c r="G2374" s="53">
        <v>0</v>
      </c>
      <c r="H2374" s="53">
        <v>34</v>
      </c>
      <c r="I2374" s="53">
        <v>3</v>
      </c>
      <c r="J2374" s="55">
        <v>0</v>
      </c>
      <c r="K2374" s="53">
        <v>18</v>
      </c>
    </row>
    <row r="2375" spans="2:11" x14ac:dyDescent="0.25">
      <c r="B2375" s="51">
        <v>1969</v>
      </c>
      <c r="C2375" s="117" t="s">
        <v>54</v>
      </c>
      <c r="D2375" s="55">
        <v>633</v>
      </c>
      <c r="E2375" s="53">
        <v>500</v>
      </c>
      <c r="F2375" s="53">
        <v>95</v>
      </c>
      <c r="G2375" s="53">
        <v>0</v>
      </c>
      <c r="H2375" s="53">
        <v>24</v>
      </c>
      <c r="I2375" s="53">
        <v>8</v>
      </c>
      <c r="J2375" s="55">
        <v>0</v>
      </c>
      <c r="K2375" s="53">
        <v>6</v>
      </c>
    </row>
    <row r="2376" spans="2:11" x14ac:dyDescent="0.25">
      <c r="B2376" s="51">
        <v>1969</v>
      </c>
      <c r="C2376" s="117" t="s">
        <v>88</v>
      </c>
      <c r="D2376" s="55">
        <v>580</v>
      </c>
      <c r="E2376" s="53">
        <v>391</v>
      </c>
      <c r="F2376" s="53">
        <v>157</v>
      </c>
      <c r="G2376" s="53">
        <v>6</v>
      </c>
      <c r="H2376" s="53">
        <v>16</v>
      </c>
      <c r="I2376" s="53">
        <v>7</v>
      </c>
      <c r="J2376" s="55">
        <v>0</v>
      </c>
      <c r="K2376" s="53">
        <v>3</v>
      </c>
    </row>
    <row r="2377" spans="2:11" x14ac:dyDescent="0.25">
      <c r="B2377" s="51">
        <v>1969</v>
      </c>
      <c r="C2377" s="117" t="s">
        <v>69</v>
      </c>
      <c r="D2377" s="55">
        <v>545</v>
      </c>
      <c r="E2377" s="53">
        <v>315</v>
      </c>
      <c r="F2377" s="53">
        <v>200</v>
      </c>
      <c r="G2377" s="53">
        <v>8</v>
      </c>
      <c r="H2377" s="53">
        <v>3</v>
      </c>
      <c r="I2377" s="53">
        <v>19</v>
      </c>
      <c r="J2377" s="55">
        <v>0</v>
      </c>
      <c r="K2377" s="53">
        <v>0</v>
      </c>
    </row>
    <row r="2378" spans="2:11" x14ac:dyDescent="0.25">
      <c r="B2378" s="51">
        <v>1969</v>
      </c>
      <c r="C2378" s="117" t="s">
        <v>57</v>
      </c>
      <c r="D2378" s="55">
        <v>610</v>
      </c>
      <c r="E2378" s="53">
        <v>358</v>
      </c>
      <c r="F2378" s="53">
        <v>222</v>
      </c>
      <c r="G2378" s="53">
        <v>7</v>
      </c>
      <c r="H2378" s="53">
        <v>6</v>
      </c>
      <c r="I2378" s="53">
        <v>17</v>
      </c>
      <c r="J2378" s="55">
        <v>0</v>
      </c>
      <c r="K2378" s="53">
        <v>0</v>
      </c>
    </row>
    <row r="2379" spans="2:11" x14ac:dyDescent="0.25">
      <c r="B2379" s="51">
        <v>1969</v>
      </c>
      <c r="C2379" s="117" t="s">
        <v>58</v>
      </c>
      <c r="D2379" s="55">
        <v>766</v>
      </c>
      <c r="E2379" s="53">
        <v>431</v>
      </c>
      <c r="F2379" s="53">
        <v>295</v>
      </c>
      <c r="G2379" s="53">
        <v>10</v>
      </c>
      <c r="H2379" s="53">
        <v>17</v>
      </c>
      <c r="I2379" s="53">
        <v>13</v>
      </c>
      <c r="J2379" s="55">
        <v>0</v>
      </c>
      <c r="K2379" s="53">
        <v>0</v>
      </c>
    </row>
    <row r="2380" spans="2:11" x14ac:dyDescent="0.25">
      <c r="B2380" s="51">
        <v>1969</v>
      </c>
      <c r="C2380" s="117" t="s">
        <v>59</v>
      </c>
      <c r="D2380" s="55">
        <v>861</v>
      </c>
      <c r="E2380" s="53">
        <v>443</v>
      </c>
      <c r="F2380" s="53">
        <v>333</v>
      </c>
      <c r="G2380" s="53">
        <v>10</v>
      </c>
      <c r="H2380" s="53">
        <v>56</v>
      </c>
      <c r="I2380" s="53">
        <v>18</v>
      </c>
      <c r="J2380" s="55">
        <v>0</v>
      </c>
      <c r="K2380" s="53">
        <v>1</v>
      </c>
    </row>
    <row r="2381" spans="2:11" x14ac:dyDescent="0.25">
      <c r="B2381" s="51">
        <v>1969</v>
      </c>
      <c r="C2381" s="117" t="s">
        <v>60</v>
      </c>
      <c r="D2381" s="55">
        <v>991</v>
      </c>
      <c r="E2381" s="53">
        <v>515</v>
      </c>
      <c r="F2381" s="53">
        <v>390</v>
      </c>
      <c r="G2381" s="53">
        <v>13</v>
      </c>
      <c r="H2381" s="53">
        <v>54</v>
      </c>
      <c r="I2381" s="53">
        <v>19</v>
      </c>
      <c r="J2381" s="55">
        <v>0</v>
      </c>
      <c r="K2381" s="53">
        <v>0</v>
      </c>
    </row>
    <row r="2382" spans="2:11" x14ac:dyDescent="0.25">
      <c r="B2382" s="51">
        <v>1969</v>
      </c>
      <c r="C2382" s="117" t="s">
        <v>70</v>
      </c>
      <c r="D2382" s="55">
        <v>1148</v>
      </c>
      <c r="E2382" s="53">
        <v>569</v>
      </c>
      <c r="F2382" s="53">
        <v>411</v>
      </c>
      <c r="G2382" s="53">
        <v>14</v>
      </c>
      <c r="H2382" s="53">
        <v>133</v>
      </c>
      <c r="I2382" s="53">
        <v>21</v>
      </c>
      <c r="J2382" s="55">
        <v>0</v>
      </c>
      <c r="K2382" s="53">
        <v>0</v>
      </c>
    </row>
    <row r="2383" spans="2:11" x14ac:dyDescent="0.25">
      <c r="B2383" s="51">
        <v>1969</v>
      </c>
      <c r="C2383" s="117" t="s">
        <v>71</v>
      </c>
      <c r="D2383" s="55">
        <v>1469</v>
      </c>
      <c r="E2383" s="53">
        <v>712</v>
      </c>
      <c r="F2383" s="53">
        <v>484</v>
      </c>
      <c r="G2383" s="53">
        <v>10</v>
      </c>
      <c r="H2383" s="53">
        <v>247</v>
      </c>
      <c r="I2383" s="53">
        <v>13</v>
      </c>
      <c r="J2383" s="55">
        <v>0</v>
      </c>
      <c r="K2383" s="53">
        <v>3</v>
      </c>
    </row>
    <row r="2384" spans="2:11" x14ac:dyDescent="0.25">
      <c r="B2384" s="51">
        <v>1969</v>
      </c>
      <c r="C2384" s="117" t="s">
        <v>89</v>
      </c>
      <c r="D2384" s="55">
        <v>1902</v>
      </c>
      <c r="E2384" s="53">
        <v>957</v>
      </c>
      <c r="F2384" s="53">
        <v>461</v>
      </c>
      <c r="G2384" s="53">
        <v>16</v>
      </c>
      <c r="H2384" s="53">
        <v>455</v>
      </c>
      <c r="I2384" s="53">
        <v>12</v>
      </c>
      <c r="J2384" s="55">
        <v>0</v>
      </c>
      <c r="K2384" s="53">
        <v>1</v>
      </c>
    </row>
    <row r="2385" spans="2:11" x14ac:dyDescent="0.25">
      <c r="B2385" s="51">
        <v>1969</v>
      </c>
      <c r="C2385" s="117" t="s">
        <v>90</v>
      </c>
      <c r="D2385" s="55">
        <v>1878</v>
      </c>
      <c r="E2385" s="53">
        <v>871</v>
      </c>
      <c r="F2385" s="53">
        <v>421</v>
      </c>
      <c r="G2385" s="53">
        <v>29</v>
      </c>
      <c r="H2385" s="53">
        <v>543</v>
      </c>
      <c r="I2385" s="53">
        <v>14</v>
      </c>
      <c r="J2385" s="55">
        <v>0</v>
      </c>
      <c r="K2385" s="53">
        <v>0</v>
      </c>
    </row>
    <row r="2386" spans="2:11" x14ac:dyDescent="0.25">
      <c r="B2386" s="51">
        <v>1969</v>
      </c>
      <c r="C2386" s="117" t="s">
        <v>91</v>
      </c>
      <c r="D2386" s="55">
        <v>1657</v>
      </c>
      <c r="E2386" s="53">
        <v>787</v>
      </c>
      <c r="F2386" s="53">
        <v>266</v>
      </c>
      <c r="G2386" s="53">
        <v>14</v>
      </c>
      <c r="H2386" s="53">
        <v>580</v>
      </c>
      <c r="I2386" s="53">
        <v>9</v>
      </c>
      <c r="J2386" s="55">
        <v>0</v>
      </c>
      <c r="K2386" s="53">
        <v>1</v>
      </c>
    </row>
    <row r="2387" spans="2:11" x14ac:dyDescent="0.25">
      <c r="B2387" s="51">
        <v>1969</v>
      </c>
      <c r="C2387" s="117" t="s">
        <v>41</v>
      </c>
      <c r="D2387" s="55">
        <v>1511</v>
      </c>
      <c r="E2387" s="53">
        <v>697</v>
      </c>
      <c r="F2387" s="53">
        <v>218</v>
      </c>
      <c r="G2387" s="53">
        <v>5</v>
      </c>
      <c r="H2387" s="53">
        <v>585</v>
      </c>
      <c r="I2387" s="53">
        <v>5</v>
      </c>
      <c r="J2387" s="55">
        <v>0</v>
      </c>
      <c r="K2387" s="53">
        <v>1</v>
      </c>
    </row>
    <row r="2388" spans="2:11" x14ac:dyDescent="0.25">
      <c r="B2388" s="51">
        <v>1969</v>
      </c>
      <c r="C2388" s="117" t="s">
        <v>92</v>
      </c>
      <c r="D2388" s="55">
        <v>1512</v>
      </c>
      <c r="E2388" s="53">
        <v>732</v>
      </c>
      <c r="F2388" s="53">
        <v>139</v>
      </c>
      <c r="G2388" s="53">
        <v>8</v>
      </c>
      <c r="H2388" s="53">
        <v>629</v>
      </c>
      <c r="I2388" s="53">
        <v>4</v>
      </c>
      <c r="J2388" s="55">
        <v>0</v>
      </c>
      <c r="K2388" s="53">
        <v>0</v>
      </c>
    </row>
    <row r="2389" spans="2:11" x14ac:dyDescent="0.25">
      <c r="B2389" s="51">
        <v>1969</v>
      </c>
      <c r="C2389" s="117" t="s">
        <v>93</v>
      </c>
      <c r="D2389" s="55">
        <v>1121</v>
      </c>
      <c r="E2389" s="53">
        <v>527</v>
      </c>
      <c r="F2389" s="53">
        <v>83</v>
      </c>
      <c r="G2389" s="53">
        <v>3</v>
      </c>
      <c r="H2389" s="53">
        <v>502</v>
      </c>
      <c r="I2389" s="53">
        <v>6</v>
      </c>
      <c r="J2389" s="55">
        <v>0</v>
      </c>
      <c r="K2389" s="53">
        <v>0</v>
      </c>
    </row>
    <row r="2390" spans="2:11" x14ac:dyDescent="0.25">
      <c r="B2390" s="51">
        <v>1969</v>
      </c>
      <c r="C2390" s="117" t="s">
        <v>94</v>
      </c>
      <c r="D2390" s="55">
        <v>606</v>
      </c>
      <c r="E2390" s="53">
        <v>303</v>
      </c>
      <c r="F2390" s="53">
        <v>29</v>
      </c>
      <c r="G2390" s="53">
        <v>2</v>
      </c>
      <c r="H2390" s="53">
        <v>272</v>
      </c>
      <c r="I2390" s="53">
        <v>0</v>
      </c>
      <c r="J2390" s="55">
        <v>0</v>
      </c>
      <c r="K2390" s="53">
        <v>0</v>
      </c>
    </row>
    <row r="2391" spans="2:11" x14ac:dyDescent="0.25">
      <c r="B2391" s="51">
        <v>1969</v>
      </c>
      <c r="C2391" s="117" t="s">
        <v>95</v>
      </c>
      <c r="D2391" s="55">
        <v>430</v>
      </c>
      <c r="E2391" s="53">
        <v>230</v>
      </c>
      <c r="F2391" s="53">
        <v>14</v>
      </c>
      <c r="G2391" s="53">
        <v>1</v>
      </c>
      <c r="H2391" s="53">
        <v>184</v>
      </c>
      <c r="I2391" s="53">
        <v>0</v>
      </c>
      <c r="J2391" s="55">
        <v>0</v>
      </c>
      <c r="K2391" s="53">
        <v>1</v>
      </c>
    </row>
    <row r="2392" spans="2:11" x14ac:dyDescent="0.25">
      <c r="B2392" s="51">
        <v>1969</v>
      </c>
      <c r="C2392" s="118" t="s">
        <v>96</v>
      </c>
      <c r="D2392" s="55">
        <v>635</v>
      </c>
      <c r="E2392" s="55">
        <v>329</v>
      </c>
      <c r="F2392" s="55">
        <v>37</v>
      </c>
      <c r="G2392" s="55">
        <v>2</v>
      </c>
      <c r="H2392" s="55">
        <v>264</v>
      </c>
      <c r="I2392" s="55">
        <v>2</v>
      </c>
      <c r="J2392" s="55">
        <v>0</v>
      </c>
      <c r="K2392" s="53">
        <v>1</v>
      </c>
    </row>
    <row r="2393" spans="2:11" x14ac:dyDescent="0.25">
      <c r="B2393" s="50">
        <v>1969</v>
      </c>
      <c r="C2393" s="121" t="s">
        <v>62</v>
      </c>
      <c r="D2393" s="54">
        <v>104</v>
      </c>
      <c r="E2393" s="54">
        <v>49</v>
      </c>
      <c r="F2393" s="54">
        <v>7</v>
      </c>
      <c r="G2393" s="54">
        <v>0</v>
      </c>
      <c r="H2393" s="54">
        <v>47</v>
      </c>
      <c r="I2393" s="54">
        <v>0</v>
      </c>
      <c r="J2393" s="54">
        <v>0</v>
      </c>
      <c r="K2393" s="54">
        <v>1</v>
      </c>
    </row>
    <row r="2394" spans="2:11" x14ac:dyDescent="0.25">
      <c r="B2394" s="78">
        <v>1970</v>
      </c>
      <c r="C2394" s="120" t="s">
        <v>3</v>
      </c>
      <c r="D2394" s="78">
        <v>18126</v>
      </c>
      <c r="E2394" s="52">
        <v>9412</v>
      </c>
      <c r="F2394" s="52">
        <v>4088</v>
      </c>
      <c r="G2394" s="52">
        <v>122</v>
      </c>
      <c r="H2394" s="52">
        <v>4365</v>
      </c>
      <c r="I2394" s="52">
        <v>134</v>
      </c>
      <c r="J2394" s="52">
        <v>0</v>
      </c>
      <c r="K2394" s="52">
        <v>5</v>
      </c>
    </row>
    <row r="2395" spans="2:11" x14ac:dyDescent="0.25">
      <c r="B2395" s="51">
        <v>1970</v>
      </c>
      <c r="C2395" s="117" t="s">
        <v>87</v>
      </c>
      <c r="D2395" s="55">
        <v>245</v>
      </c>
      <c r="E2395" s="53">
        <v>228</v>
      </c>
      <c r="F2395" s="53">
        <v>16</v>
      </c>
      <c r="G2395" s="53">
        <v>0</v>
      </c>
      <c r="H2395" s="53">
        <v>0</v>
      </c>
      <c r="I2395" s="53">
        <v>0</v>
      </c>
      <c r="J2395" s="53">
        <v>0</v>
      </c>
      <c r="K2395" s="53">
        <v>1</v>
      </c>
    </row>
    <row r="2396" spans="2:11" x14ac:dyDescent="0.25">
      <c r="B2396" s="51">
        <v>1970</v>
      </c>
      <c r="C2396" s="117" t="s">
        <v>54</v>
      </c>
      <c r="D2396" s="55">
        <v>540</v>
      </c>
      <c r="E2396" s="53">
        <v>452</v>
      </c>
      <c r="F2396" s="53">
        <v>79</v>
      </c>
      <c r="G2396" s="53">
        <v>0</v>
      </c>
      <c r="H2396" s="53">
        <v>1</v>
      </c>
      <c r="I2396" s="53">
        <v>8</v>
      </c>
      <c r="J2396" s="53">
        <v>0</v>
      </c>
      <c r="K2396" s="53">
        <v>0</v>
      </c>
    </row>
    <row r="2397" spans="2:11" x14ac:dyDescent="0.25">
      <c r="B2397" s="51">
        <v>1970</v>
      </c>
      <c r="C2397" s="117" t="s">
        <v>88</v>
      </c>
      <c r="D2397" s="55">
        <v>478</v>
      </c>
      <c r="E2397" s="53">
        <v>324</v>
      </c>
      <c r="F2397" s="53">
        <v>147</v>
      </c>
      <c r="G2397" s="53">
        <v>1</v>
      </c>
      <c r="H2397" s="53">
        <v>3</v>
      </c>
      <c r="I2397" s="53">
        <v>2</v>
      </c>
      <c r="J2397" s="53">
        <v>0</v>
      </c>
      <c r="K2397" s="53">
        <v>1</v>
      </c>
    </row>
    <row r="2398" spans="2:11" x14ac:dyDescent="0.25">
      <c r="B2398" s="51">
        <v>1970</v>
      </c>
      <c r="C2398" s="117" t="s">
        <v>69</v>
      </c>
      <c r="D2398" s="55">
        <v>495</v>
      </c>
      <c r="E2398" s="53">
        <v>294</v>
      </c>
      <c r="F2398" s="53">
        <v>186</v>
      </c>
      <c r="G2398" s="53">
        <v>3</v>
      </c>
      <c r="H2398" s="53">
        <v>7</v>
      </c>
      <c r="I2398" s="53">
        <v>5</v>
      </c>
      <c r="J2398" s="53">
        <v>0</v>
      </c>
      <c r="K2398" s="53">
        <v>0</v>
      </c>
    </row>
    <row r="2399" spans="2:11" x14ac:dyDescent="0.25">
      <c r="B2399" s="51">
        <v>1970</v>
      </c>
      <c r="C2399" s="117" t="s">
        <v>57</v>
      </c>
      <c r="D2399" s="55">
        <v>547</v>
      </c>
      <c r="E2399" s="53">
        <v>299</v>
      </c>
      <c r="F2399" s="53">
        <v>223</v>
      </c>
      <c r="G2399" s="53">
        <v>4</v>
      </c>
      <c r="H2399" s="53">
        <v>11</v>
      </c>
      <c r="I2399" s="53">
        <v>10</v>
      </c>
      <c r="J2399" s="53">
        <v>0</v>
      </c>
      <c r="K2399" s="53">
        <v>0</v>
      </c>
    </row>
    <row r="2400" spans="2:11" x14ac:dyDescent="0.25">
      <c r="B2400" s="51">
        <v>1970</v>
      </c>
      <c r="C2400" s="117" t="s">
        <v>58</v>
      </c>
      <c r="D2400" s="55">
        <v>700</v>
      </c>
      <c r="E2400" s="53">
        <v>374</v>
      </c>
      <c r="F2400" s="53">
        <v>285</v>
      </c>
      <c r="G2400" s="53">
        <v>7</v>
      </c>
      <c r="H2400" s="53">
        <v>23</v>
      </c>
      <c r="I2400" s="53">
        <v>11</v>
      </c>
      <c r="J2400" s="53">
        <v>0</v>
      </c>
      <c r="K2400" s="53">
        <v>0</v>
      </c>
    </row>
    <row r="2401" spans="2:11" x14ac:dyDescent="0.25">
      <c r="B2401" s="51">
        <v>1970</v>
      </c>
      <c r="C2401" s="117" t="s">
        <v>59</v>
      </c>
      <c r="D2401" s="55">
        <v>855</v>
      </c>
      <c r="E2401" s="53">
        <v>450</v>
      </c>
      <c r="F2401" s="53">
        <v>339</v>
      </c>
      <c r="G2401" s="53">
        <v>11</v>
      </c>
      <c r="H2401" s="53">
        <v>41</v>
      </c>
      <c r="I2401" s="53">
        <v>14</v>
      </c>
      <c r="J2401" s="53">
        <v>0</v>
      </c>
      <c r="K2401" s="53">
        <v>0</v>
      </c>
    </row>
    <row r="2402" spans="2:11" x14ac:dyDescent="0.25">
      <c r="B2402" s="51">
        <v>1970</v>
      </c>
      <c r="C2402" s="117" t="s">
        <v>60</v>
      </c>
      <c r="D2402" s="55">
        <v>892</v>
      </c>
      <c r="E2402" s="53">
        <v>467</v>
      </c>
      <c r="F2402" s="53">
        <v>347</v>
      </c>
      <c r="G2402" s="53">
        <v>10</v>
      </c>
      <c r="H2402" s="53">
        <v>58</v>
      </c>
      <c r="I2402" s="53">
        <v>10</v>
      </c>
      <c r="J2402" s="53">
        <v>0</v>
      </c>
      <c r="K2402" s="53">
        <v>0</v>
      </c>
    </row>
    <row r="2403" spans="2:11" x14ac:dyDescent="0.25">
      <c r="B2403" s="51">
        <v>1970</v>
      </c>
      <c r="C2403" s="117" t="s">
        <v>70</v>
      </c>
      <c r="D2403" s="55">
        <v>1057</v>
      </c>
      <c r="E2403" s="53">
        <v>526</v>
      </c>
      <c r="F2403" s="53">
        <v>374</v>
      </c>
      <c r="G2403" s="53">
        <v>14</v>
      </c>
      <c r="H2403" s="53">
        <v>136</v>
      </c>
      <c r="I2403" s="53">
        <v>7</v>
      </c>
      <c r="J2403" s="53">
        <v>0</v>
      </c>
      <c r="K2403" s="53">
        <v>0</v>
      </c>
    </row>
    <row r="2404" spans="2:11" x14ac:dyDescent="0.25">
      <c r="B2404" s="51">
        <v>1970</v>
      </c>
      <c r="C2404" s="117" t="s">
        <v>71</v>
      </c>
      <c r="D2404" s="55">
        <v>1410</v>
      </c>
      <c r="E2404" s="53">
        <v>731</v>
      </c>
      <c r="F2404" s="53">
        <v>455</v>
      </c>
      <c r="G2404" s="53">
        <v>10</v>
      </c>
      <c r="H2404" s="53">
        <v>207</v>
      </c>
      <c r="I2404" s="53">
        <v>7</v>
      </c>
      <c r="J2404" s="53">
        <v>0</v>
      </c>
      <c r="K2404" s="53">
        <v>0</v>
      </c>
    </row>
    <row r="2405" spans="2:11" x14ac:dyDescent="0.25">
      <c r="B2405" s="51">
        <v>1970</v>
      </c>
      <c r="C2405" s="117" t="s">
        <v>89</v>
      </c>
      <c r="D2405" s="55">
        <v>1830</v>
      </c>
      <c r="E2405" s="53">
        <v>906</v>
      </c>
      <c r="F2405" s="53">
        <v>481</v>
      </c>
      <c r="G2405" s="53">
        <v>13</v>
      </c>
      <c r="H2405" s="53">
        <v>414</v>
      </c>
      <c r="I2405" s="53">
        <v>16</v>
      </c>
      <c r="J2405" s="53">
        <v>0</v>
      </c>
      <c r="K2405" s="53">
        <v>0</v>
      </c>
    </row>
    <row r="2406" spans="2:11" x14ac:dyDescent="0.25">
      <c r="B2406" s="51">
        <v>1970</v>
      </c>
      <c r="C2406" s="117" t="s">
        <v>90</v>
      </c>
      <c r="D2406" s="55">
        <v>1770</v>
      </c>
      <c r="E2406" s="53">
        <v>847</v>
      </c>
      <c r="F2406" s="53">
        <v>397</v>
      </c>
      <c r="G2406" s="53">
        <v>18</v>
      </c>
      <c r="H2406" s="53">
        <v>497</v>
      </c>
      <c r="I2406" s="53">
        <v>11</v>
      </c>
      <c r="J2406" s="53">
        <v>0</v>
      </c>
      <c r="K2406" s="53">
        <v>0</v>
      </c>
    </row>
    <row r="2407" spans="2:11" x14ac:dyDescent="0.25">
      <c r="B2407" s="51">
        <v>1970</v>
      </c>
      <c r="C2407" s="117" t="s">
        <v>91</v>
      </c>
      <c r="D2407" s="55">
        <v>1705</v>
      </c>
      <c r="E2407" s="53">
        <v>827</v>
      </c>
      <c r="F2407" s="53">
        <v>285</v>
      </c>
      <c r="G2407" s="53">
        <v>8</v>
      </c>
      <c r="H2407" s="53">
        <v>573</v>
      </c>
      <c r="I2407" s="53">
        <v>12</v>
      </c>
      <c r="J2407" s="53">
        <v>0</v>
      </c>
      <c r="K2407" s="53">
        <v>0</v>
      </c>
    </row>
    <row r="2408" spans="2:11" x14ac:dyDescent="0.25">
      <c r="B2408" s="51">
        <v>1970</v>
      </c>
      <c r="C2408" s="117" t="s">
        <v>41</v>
      </c>
      <c r="D2408" s="55">
        <v>1549</v>
      </c>
      <c r="E2408" s="53">
        <v>713</v>
      </c>
      <c r="F2408" s="53">
        <v>201</v>
      </c>
      <c r="G2408" s="53">
        <v>6</v>
      </c>
      <c r="H2408" s="53">
        <v>620</v>
      </c>
      <c r="I2408" s="53">
        <v>8</v>
      </c>
      <c r="J2408" s="53">
        <v>0</v>
      </c>
      <c r="K2408" s="53">
        <v>1</v>
      </c>
    </row>
    <row r="2409" spans="2:11" x14ac:dyDescent="0.25">
      <c r="B2409" s="51">
        <v>1970</v>
      </c>
      <c r="C2409" s="117" t="s">
        <v>92</v>
      </c>
      <c r="D2409" s="55">
        <v>1477</v>
      </c>
      <c r="E2409" s="53">
        <v>687</v>
      </c>
      <c r="F2409" s="53">
        <v>154</v>
      </c>
      <c r="G2409" s="53">
        <v>11</v>
      </c>
      <c r="H2409" s="53">
        <v>622</v>
      </c>
      <c r="I2409" s="53">
        <v>3</v>
      </c>
      <c r="J2409" s="53">
        <v>0</v>
      </c>
      <c r="K2409" s="53">
        <v>0</v>
      </c>
    </row>
    <row r="2410" spans="2:11" x14ac:dyDescent="0.25">
      <c r="B2410" s="51">
        <v>1970</v>
      </c>
      <c r="C2410" s="117" t="s">
        <v>93</v>
      </c>
      <c r="D2410" s="55">
        <v>1033</v>
      </c>
      <c r="E2410" s="53">
        <v>459</v>
      </c>
      <c r="F2410" s="53">
        <v>68</v>
      </c>
      <c r="G2410" s="53">
        <v>5</v>
      </c>
      <c r="H2410" s="53">
        <v>495</v>
      </c>
      <c r="I2410" s="53">
        <v>5</v>
      </c>
      <c r="J2410" s="53">
        <v>0</v>
      </c>
      <c r="K2410" s="53">
        <v>1</v>
      </c>
    </row>
    <row r="2411" spans="2:11" x14ac:dyDescent="0.25">
      <c r="B2411" s="51">
        <v>1970</v>
      </c>
      <c r="C2411" s="117" t="s">
        <v>94</v>
      </c>
      <c r="D2411" s="55">
        <v>702</v>
      </c>
      <c r="E2411" s="53">
        <v>382</v>
      </c>
      <c r="F2411" s="53">
        <v>29</v>
      </c>
      <c r="G2411" s="53">
        <v>1</v>
      </c>
      <c r="H2411" s="53">
        <v>288</v>
      </c>
      <c r="I2411" s="53">
        <v>1</v>
      </c>
      <c r="J2411" s="53">
        <v>0</v>
      </c>
      <c r="K2411" s="53">
        <v>1</v>
      </c>
    </row>
    <row r="2412" spans="2:11" x14ac:dyDescent="0.25">
      <c r="B2412" s="51">
        <v>1970</v>
      </c>
      <c r="C2412" s="117" t="s">
        <v>95</v>
      </c>
      <c r="D2412" s="55">
        <v>422</v>
      </c>
      <c r="E2412" s="53">
        <v>220</v>
      </c>
      <c r="F2412" s="53">
        <v>11</v>
      </c>
      <c r="G2412" s="53">
        <v>0</v>
      </c>
      <c r="H2412" s="53">
        <v>190</v>
      </c>
      <c r="I2412" s="53">
        <v>1</v>
      </c>
      <c r="J2412" s="53">
        <v>0</v>
      </c>
      <c r="K2412" s="53">
        <v>0</v>
      </c>
    </row>
    <row r="2413" spans="2:11" x14ac:dyDescent="0.25">
      <c r="B2413" s="51">
        <v>1970</v>
      </c>
      <c r="C2413" s="118" t="s">
        <v>96</v>
      </c>
      <c r="D2413" s="55">
        <v>419</v>
      </c>
      <c r="E2413" s="55">
        <v>226</v>
      </c>
      <c r="F2413" s="55">
        <v>11</v>
      </c>
      <c r="G2413" s="55">
        <v>0</v>
      </c>
      <c r="H2413" s="55">
        <v>179</v>
      </c>
      <c r="I2413" s="55">
        <v>3</v>
      </c>
      <c r="J2413" s="53">
        <v>0</v>
      </c>
      <c r="K2413" s="53">
        <v>0</v>
      </c>
    </row>
    <row r="2414" spans="2:11" x14ac:dyDescent="0.25">
      <c r="B2414" s="50">
        <v>1970</v>
      </c>
      <c r="C2414" s="121" t="s">
        <v>62</v>
      </c>
      <c r="D2414" s="54">
        <v>0</v>
      </c>
      <c r="E2414" s="54">
        <v>0</v>
      </c>
      <c r="F2414" s="54">
        <v>0</v>
      </c>
      <c r="G2414" s="54">
        <v>0</v>
      </c>
      <c r="H2414" s="54">
        <v>0</v>
      </c>
      <c r="I2414" s="54">
        <v>0</v>
      </c>
      <c r="J2414" s="54">
        <v>0</v>
      </c>
      <c r="K2414" s="54">
        <v>0</v>
      </c>
    </row>
    <row r="2415" spans="2:11" x14ac:dyDescent="0.25">
      <c r="B2415" s="78">
        <v>1971</v>
      </c>
      <c r="C2415" s="120" t="s">
        <v>3</v>
      </c>
      <c r="D2415" s="78">
        <v>0</v>
      </c>
      <c r="E2415" s="52">
        <v>0</v>
      </c>
      <c r="F2415" s="52">
        <v>0</v>
      </c>
      <c r="G2415" s="52">
        <v>0</v>
      </c>
      <c r="H2415" s="52">
        <v>0</v>
      </c>
      <c r="I2415" s="52">
        <v>0</v>
      </c>
      <c r="J2415" s="52">
        <v>0</v>
      </c>
      <c r="K2415" s="52">
        <v>0</v>
      </c>
    </row>
    <row r="2416" spans="2:11" x14ac:dyDescent="0.25">
      <c r="B2416" s="51">
        <v>1971</v>
      </c>
      <c r="C2416" s="117" t="s">
        <v>87</v>
      </c>
      <c r="D2416" s="55">
        <v>0</v>
      </c>
      <c r="E2416" s="91"/>
      <c r="F2416" s="91"/>
      <c r="G2416" s="91"/>
      <c r="H2416" s="91"/>
      <c r="I2416" s="91"/>
      <c r="J2416" s="91"/>
      <c r="K2416" s="53"/>
    </row>
    <row r="2417" spans="2:11" x14ac:dyDescent="0.25">
      <c r="B2417" s="51">
        <v>1971</v>
      </c>
      <c r="C2417" s="117" t="s">
        <v>54</v>
      </c>
      <c r="D2417" s="55">
        <v>0</v>
      </c>
      <c r="E2417" s="91"/>
      <c r="F2417" s="91"/>
      <c r="G2417" s="91"/>
      <c r="H2417" s="91"/>
      <c r="I2417" s="91"/>
      <c r="J2417" s="91"/>
      <c r="K2417" s="53"/>
    </row>
    <row r="2418" spans="2:11" x14ac:dyDescent="0.25">
      <c r="B2418" s="51">
        <v>1971</v>
      </c>
      <c r="C2418" s="117" t="s">
        <v>88</v>
      </c>
      <c r="D2418" s="55">
        <v>0</v>
      </c>
      <c r="E2418" s="91"/>
      <c r="F2418" s="91"/>
      <c r="G2418" s="91"/>
      <c r="H2418" s="91"/>
      <c r="I2418" s="91"/>
      <c r="J2418" s="91"/>
      <c r="K2418" s="53"/>
    </row>
    <row r="2419" spans="2:11" x14ac:dyDescent="0.25">
      <c r="B2419" s="51">
        <v>1971</v>
      </c>
      <c r="C2419" s="117" t="s">
        <v>69</v>
      </c>
      <c r="D2419" s="55">
        <v>0</v>
      </c>
      <c r="E2419" s="91"/>
      <c r="F2419" s="91"/>
      <c r="G2419" s="91"/>
      <c r="H2419" s="91"/>
      <c r="I2419" s="91"/>
      <c r="J2419" s="91"/>
      <c r="K2419" s="53"/>
    </row>
    <row r="2420" spans="2:11" x14ac:dyDescent="0.25">
      <c r="B2420" s="51">
        <v>1971</v>
      </c>
      <c r="C2420" s="117" t="s">
        <v>57</v>
      </c>
      <c r="D2420" s="55">
        <v>0</v>
      </c>
      <c r="E2420" s="91"/>
      <c r="F2420" s="91"/>
      <c r="G2420" s="91"/>
      <c r="H2420" s="91"/>
      <c r="I2420" s="91"/>
      <c r="J2420" s="91"/>
      <c r="K2420" s="53"/>
    </row>
    <row r="2421" spans="2:11" x14ac:dyDescent="0.25">
      <c r="B2421" s="51">
        <v>1971</v>
      </c>
      <c r="C2421" s="117" t="s">
        <v>58</v>
      </c>
      <c r="D2421" s="55">
        <v>0</v>
      </c>
      <c r="E2421" s="91"/>
      <c r="F2421" s="91"/>
      <c r="G2421" s="91"/>
      <c r="H2421" s="91"/>
      <c r="I2421" s="91"/>
      <c r="J2421" s="91"/>
      <c r="K2421" s="53"/>
    </row>
    <row r="2422" spans="2:11" x14ac:dyDescent="0.25">
      <c r="B2422" s="51">
        <v>1971</v>
      </c>
      <c r="C2422" s="117" t="s">
        <v>59</v>
      </c>
      <c r="D2422" s="55">
        <v>0</v>
      </c>
      <c r="E2422" s="91"/>
      <c r="F2422" s="91"/>
      <c r="G2422" s="91"/>
      <c r="H2422" s="91"/>
      <c r="I2422" s="91"/>
      <c r="J2422" s="91"/>
      <c r="K2422" s="53"/>
    </row>
    <row r="2423" spans="2:11" x14ac:dyDescent="0.25">
      <c r="B2423" s="51">
        <v>1971</v>
      </c>
      <c r="C2423" s="117" t="s">
        <v>60</v>
      </c>
      <c r="D2423" s="55">
        <v>0</v>
      </c>
      <c r="E2423" s="91"/>
      <c r="F2423" s="91"/>
      <c r="G2423" s="91"/>
      <c r="H2423" s="91"/>
      <c r="I2423" s="91"/>
      <c r="J2423" s="91"/>
      <c r="K2423" s="53"/>
    </row>
    <row r="2424" spans="2:11" x14ac:dyDescent="0.25">
      <c r="B2424" s="51">
        <v>1971</v>
      </c>
      <c r="C2424" s="117" t="s">
        <v>70</v>
      </c>
      <c r="D2424" s="55">
        <v>0</v>
      </c>
      <c r="E2424" s="91"/>
      <c r="F2424" s="91"/>
      <c r="G2424" s="91"/>
      <c r="H2424" s="91"/>
      <c r="I2424" s="91"/>
      <c r="J2424" s="91"/>
      <c r="K2424" s="53"/>
    </row>
    <row r="2425" spans="2:11" x14ac:dyDescent="0.25">
      <c r="B2425" s="51">
        <v>1971</v>
      </c>
      <c r="C2425" s="117" t="s">
        <v>71</v>
      </c>
      <c r="D2425" s="55">
        <v>0</v>
      </c>
      <c r="E2425" s="91"/>
      <c r="F2425" s="91"/>
      <c r="G2425" s="91"/>
      <c r="H2425" s="91"/>
      <c r="I2425" s="91"/>
      <c r="J2425" s="91"/>
      <c r="K2425" s="53"/>
    </row>
    <row r="2426" spans="2:11" x14ac:dyDescent="0.25">
      <c r="B2426" s="51">
        <v>1971</v>
      </c>
      <c r="C2426" s="117" t="s">
        <v>89</v>
      </c>
      <c r="D2426" s="55">
        <v>0</v>
      </c>
      <c r="E2426" s="91"/>
      <c r="F2426" s="91"/>
      <c r="G2426" s="91"/>
      <c r="H2426" s="91"/>
      <c r="I2426" s="91"/>
      <c r="J2426" s="91"/>
      <c r="K2426" s="53"/>
    </row>
    <row r="2427" spans="2:11" x14ac:dyDescent="0.25">
      <c r="B2427" s="51">
        <v>1971</v>
      </c>
      <c r="C2427" s="117" t="s">
        <v>90</v>
      </c>
      <c r="D2427" s="55">
        <v>0</v>
      </c>
      <c r="E2427" s="91"/>
      <c r="F2427" s="91"/>
      <c r="G2427" s="91"/>
      <c r="H2427" s="91"/>
      <c r="I2427" s="91"/>
      <c r="J2427" s="91"/>
      <c r="K2427" s="53"/>
    </row>
    <row r="2428" spans="2:11" x14ac:dyDescent="0.25">
      <c r="B2428" s="51">
        <v>1971</v>
      </c>
      <c r="C2428" s="117" t="s">
        <v>91</v>
      </c>
      <c r="D2428" s="55">
        <v>0</v>
      </c>
      <c r="E2428" s="91"/>
      <c r="F2428" s="91"/>
      <c r="G2428" s="91"/>
      <c r="H2428" s="91"/>
      <c r="I2428" s="91"/>
      <c r="J2428" s="91"/>
      <c r="K2428" s="53"/>
    </row>
    <row r="2429" spans="2:11" x14ac:dyDescent="0.25">
      <c r="B2429" s="51">
        <v>1971</v>
      </c>
      <c r="C2429" s="117" t="s">
        <v>41</v>
      </c>
      <c r="D2429" s="55">
        <v>0</v>
      </c>
      <c r="E2429" s="91"/>
      <c r="F2429" s="91"/>
      <c r="G2429" s="91"/>
      <c r="H2429" s="91"/>
      <c r="I2429" s="91"/>
      <c r="J2429" s="91"/>
      <c r="K2429" s="53"/>
    </row>
    <row r="2430" spans="2:11" x14ac:dyDescent="0.25">
      <c r="B2430" s="51">
        <v>1971</v>
      </c>
      <c r="C2430" s="117" t="s">
        <v>92</v>
      </c>
      <c r="D2430" s="55">
        <v>0</v>
      </c>
      <c r="E2430" s="91"/>
      <c r="F2430" s="91"/>
      <c r="G2430" s="91"/>
      <c r="H2430" s="91"/>
      <c r="I2430" s="91"/>
      <c r="J2430" s="91"/>
      <c r="K2430" s="53"/>
    </row>
    <row r="2431" spans="2:11" x14ac:dyDescent="0.25">
      <c r="B2431" s="51">
        <v>1971</v>
      </c>
      <c r="C2431" s="117" t="s">
        <v>93</v>
      </c>
      <c r="D2431" s="55">
        <v>0</v>
      </c>
      <c r="E2431" s="91"/>
      <c r="F2431" s="91"/>
      <c r="G2431" s="91"/>
      <c r="H2431" s="91"/>
      <c r="I2431" s="91"/>
      <c r="J2431" s="91"/>
      <c r="K2431" s="53"/>
    </row>
    <row r="2432" spans="2:11" x14ac:dyDescent="0.25">
      <c r="B2432" s="51">
        <v>1971</v>
      </c>
      <c r="C2432" s="117" t="s">
        <v>94</v>
      </c>
      <c r="D2432" s="55">
        <v>0</v>
      </c>
      <c r="E2432" s="91"/>
      <c r="F2432" s="91"/>
      <c r="G2432" s="91"/>
      <c r="H2432" s="91"/>
      <c r="I2432" s="91"/>
      <c r="J2432" s="91"/>
      <c r="K2432" s="53"/>
    </row>
    <row r="2433" spans="2:11" x14ac:dyDescent="0.25">
      <c r="B2433" s="51">
        <v>1971</v>
      </c>
      <c r="C2433" s="117" t="s">
        <v>95</v>
      </c>
      <c r="D2433" s="55">
        <v>0</v>
      </c>
      <c r="E2433" s="91"/>
      <c r="F2433" s="91"/>
      <c r="G2433" s="91"/>
      <c r="H2433" s="91"/>
      <c r="I2433" s="91"/>
      <c r="J2433" s="91"/>
      <c r="K2433" s="53"/>
    </row>
    <row r="2434" spans="2:11" x14ac:dyDescent="0.25">
      <c r="B2434" s="51">
        <v>1971</v>
      </c>
      <c r="C2434" s="118" t="s">
        <v>96</v>
      </c>
      <c r="D2434" s="55">
        <v>0</v>
      </c>
      <c r="E2434" s="55"/>
      <c r="F2434" s="55"/>
      <c r="G2434" s="55"/>
      <c r="H2434" s="55"/>
      <c r="I2434" s="55"/>
      <c r="J2434" s="91"/>
      <c r="K2434" s="53"/>
    </row>
    <row r="2435" spans="2:11" x14ac:dyDescent="0.25">
      <c r="B2435" s="50">
        <v>1971</v>
      </c>
      <c r="C2435" s="121" t="s">
        <v>62</v>
      </c>
      <c r="D2435" s="54">
        <v>0</v>
      </c>
      <c r="E2435" s="54"/>
      <c r="F2435" s="54"/>
      <c r="G2435" s="54"/>
      <c r="H2435" s="54"/>
      <c r="I2435" s="54"/>
      <c r="J2435" s="54"/>
      <c r="K2435" s="54"/>
    </row>
    <row r="2436" spans="2:11" x14ac:dyDescent="0.25">
      <c r="B2436" s="78">
        <v>1972</v>
      </c>
      <c r="C2436" s="120" t="s">
        <v>3</v>
      </c>
      <c r="D2436" s="78">
        <v>19241</v>
      </c>
      <c r="E2436" s="52">
        <v>9961</v>
      </c>
      <c r="F2436" s="52">
        <v>4312</v>
      </c>
      <c r="G2436" s="52">
        <v>146</v>
      </c>
      <c r="H2436" s="52">
        <v>4641</v>
      </c>
      <c r="I2436" s="52">
        <v>181</v>
      </c>
      <c r="J2436" s="52">
        <v>0</v>
      </c>
      <c r="K2436" s="52">
        <v>0</v>
      </c>
    </row>
    <row r="2437" spans="2:11" x14ac:dyDescent="0.25">
      <c r="B2437" s="51">
        <v>1972</v>
      </c>
      <c r="C2437" s="117" t="s">
        <v>87</v>
      </c>
      <c r="D2437" s="55">
        <v>224</v>
      </c>
      <c r="E2437" s="53">
        <v>220</v>
      </c>
      <c r="F2437" s="53">
        <v>4</v>
      </c>
      <c r="G2437" s="53">
        <v>0</v>
      </c>
      <c r="H2437" s="53">
        <v>0</v>
      </c>
      <c r="I2437" s="53">
        <v>0</v>
      </c>
      <c r="J2437" s="55">
        <v>0</v>
      </c>
      <c r="K2437" s="55">
        <v>0</v>
      </c>
    </row>
    <row r="2438" spans="2:11" x14ac:dyDescent="0.25">
      <c r="B2438" s="51">
        <v>1972</v>
      </c>
      <c r="C2438" s="117" t="s">
        <v>54</v>
      </c>
      <c r="D2438" s="55">
        <v>505</v>
      </c>
      <c r="E2438" s="53">
        <v>434</v>
      </c>
      <c r="F2438" s="53">
        <v>68</v>
      </c>
      <c r="G2438" s="53">
        <v>0</v>
      </c>
      <c r="H2438" s="53">
        <v>1</v>
      </c>
      <c r="I2438" s="53">
        <v>2</v>
      </c>
      <c r="J2438" s="55">
        <v>0</v>
      </c>
      <c r="K2438" s="55">
        <v>0</v>
      </c>
    </row>
    <row r="2439" spans="2:11" x14ac:dyDescent="0.25">
      <c r="B2439" s="51">
        <v>1972</v>
      </c>
      <c r="C2439" s="117" t="s">
        <v>88</v>
      </c>
      <c r="D2439" s="55">
        <v>571</v>
      </c>
      <c r="E2439" s="53">
        <v>422</v>
      </c>
      <c r="F2439" s="53">
        <v>135</v>
      </c>
      <c r="G2439" s="53">
        <v>2</v>
      </c>
      <c r="H2439" s="53">
        <v>4</v>
      </c>
      <c r="I2439" s="53">
        <v>8</v>
      </c>
      <c r="J2439" s="55">
        <v>0</v>
      </c>
      <c r="K2439" s="55">
        <v>0</v>
      </c>
    </row>
    <row r="2440" spans="2:11" x14ac:dyDescent="0.25">
      <c r="B2440" s="51">
        <v>1972</v>
      </c>
      <c r="C2440" s="117" t="s">
        <v>69</v>
      </c>
      <c r="D2440" s="55">
        <v>541</v>
      </c>
      <c r="E2440" s="53">
        <v>325</v>
      </c>
      <c r="F2440" s="53">
        <v>199</v>
      </c>
      <c r="G2440" s="53">
        <v>4</v>
      </c>
      <c r="H2440" s="53">
        <v>3</v>
      </c>
      <c r="I2440" s="53">
        <v>10</v>
      </c>
      <c r="J2440" s="55">
        <v>0</v>
      </c>
      <c r="K2440" s="55">
        <v>0</v>
      </c>
    </row>
    <row r="2441" spans="2:11" x14ac:dyDescent="0.25">
      <c r="B2441" s="51">
        <v>1972</v>
      </c>
      <c r="C2441" s="117" t="s">
        <v>57</v>
      </c>
      <c r="D2441" s="55">
        <v>565</v>
      </c>
      <c r="E2441" s="53">
        <v>309</v>
      </c>
      <c r="F2441" s="53">
        <v>227</v>
      </c>
      <c r="G2441" s="53">
        <v>7</v>
      </c>
      <c r="H2441" s="53">
        <v>10</v>
      </c>
      <c r="I2441" s="53">
        <v>12</v>
      </c>
      <c r="J2441" s="55">
        <v>0</v>
      </c>
      <c r="K2441" s="55">
        <v>0</v>
      </c>
    </row>
    <row r="2442" spans="2:11" x14ac:dyDescent="0.25">
      <c r="B2442" s="51">
        <v>1972</v>
      </c>
      <c r="C2442" s="117" t="s">
        <v>58</v>
      </c>
      <c r="D2442" s="55">
        <v>708</v>
      </c>
      <c r="E2442" s="53">
        <v>361</v>
      </c>
      <c r="F2442" s="53">
        <v>295</v>
      </c>
      <c r="G2442" s="53">
        <v>14</v>
      </c>
      <c r="H2442" s="53">
        <v>19</v>
      </c>
      <c r="I2442" s="53">
        <v>19</v>
      </c>
      <c r="J2442" s="55">
        <v>0</v>
      </c>
      <c r="K2442" s="55">
        <v>0</v>
      </c>
    </row>
    <row r="2443" spans="2:11" x14ac:dyDescent="0.25">
      <c r="B2443" s="51">
        <v>1972</v>
      </c>
      <c r="C2443" s="117" t="s">
        <v>59</v>
      </c>
      <c r="D2443" s="55">
        <v>843</v>
      </c>
      <c r="E2443" s="53">
        <v>447</v>
      </c>
      <c r="F2443" s="53">
        <v>342</v>
      </c>
      <c r="G2443" s="53">
        <v>5</v>
      </c>
      <c r="H2443" s="53">
        <v>35</v>
      </c>
      <c r="I2443" s="53">
        <v>14</v>
      </c>
      <c r="J2443" s="55">
        <v>0</v>
      </c>
      <c r="K2443" s="55">
        <v>0</v>
      </c>
    </row>
    <row r="2444" spans="2:11" x14ac:dyDescent="0.25">
      <c r="B2444" s="51">
        <v>1972</v>
      </c>
      <c r="C2444" s="117" t="s">
        <v>60</v>
      </c>
      <c r="D2444" s="55">
        <v>939</v>
      </c>
      <c r="E2444" s="53">
        <v>501</v>
      </c>
      <c r="F2444" s="53">
        <v>358</v>
      </c>
      <c r="G2444" s="53">
        <v>13</v>
      </c>
      <c r="H2444" s="53">
        <v>53</v>
      </c>
      <c r="I2444" s="53">
        <v>14</v>
      </c>
      <c r="J2444" s="55">
        <v>0</v>
      </c>
      <c r="K2444" s="55">
        <v>0</v>
      </c>
    </row>
    <row r="2445" spans="2:11" x14ac:dyDescent="0.25">
      <c r="B2445" s="51">
        <v>1972</v>
      </c>
      <c r="C2445" s="117" t="s">
        <v>70</v>
      </c>
      <c r="D2445" s="55">
        <v>1148</v>
      </c>
      <c r="E2445" s="53">
        <v>570</v>
      </c>
      <c r="F2445" s="53">
        <v>405</v>
      </c>
      <c r="G2445" s="53">
        <v>10</v>
      </c>
      <c r="H2445" s="53">
        <v>143</v>
      </c>
      <c r="I2445" s="53">
        <v>20</v>
      </c>
      <c r="J2445" s="55">
        <v>0</v>
      </c>
      <c r="K2445" s="55">
        <v>0</v>
      </c>
    </row>
    <row r="2446" spans="2:11" x14ac:dyDescent="0.25">
      <c r="B2446" s="51">
        <v>1972</v>
      </c>
      <c r="C2446" s="117" t="s">
        <v>71</v>
      </c>
      <c r="D2446" s="55">
        <v>1423</v>
      </c>
      <c r="E2446" s="53">
        <v>677</v>
      </c>
      <c r="F2446" s="53">
        <v>489</v>
      </c>
      <c r="G2446" s="53">
        <v>25</v>
      </c>
      <c r="H2446" s="53">
        <v>220</v>
      </c>
      <c r="I2446" s="53">
        <v>12</v>
      </c>
      <c r="J2446" s="55">
        <v>0</v>
      </c>
      <c r="K2446" s="55">
        <v>0</v>
      </c>
    </row>
    <row r="2447" spans="2:11" x14ac:dyDescent="0.25">
      <c r="B2447" s="51">
        <v>1972</v>
      </c>
      <c r="C2447" s="117" t="s">
        <v>89</v>
      </c>
      <c r="D2447" s="55">
        <v>2019</v>
      </c>
      <c r="E2447" s="53">
        <v>1010</v>
      </c>
      <c r="F2447" s="53">
        <v>513</v>
      </c>
      <c r="G2447" s="53">
        <v>21</v>
      </c>
      <c r="H2447" s="53">
        <v>458</v>
      </c>
      <c r="I2447" s="53">
        <v>17</v>
      </c>
      <c r="J2447" s="55">
        <v>0</v>
      </c>
      <c r="K2447" s="55">
        <v>0</v>
      </c>
    </row>
    <row r="2448" spans="2:11" x14ac:dyDescent="0.25">
      <c r="B2448" s="51">
        <v>1972</v>
      </c>
      <c r="C2448" s="117" t="s">
        <v>90</v>
      </c>
      <c r="D2448" s="55">
        <v>1733</v>
      </c>
      <c r="E2448" s="53">
        <v>838</v>
      </c>
      <c r="F2448" s="53">
        <v>373</v>
      </c>
      <c r="G2448" s="53">
        <v>12</v>
      </c>
      <c r="H2448" s="53">
        <v>489</v>
      </c>
      <c r="I2448" s="53">
        <v>21</v>
      </c>
      <c r="J2448" s="55">
        <v>0</v>
      </c>
      <c r="K2448" s="55">
        <v>0</v>
      </c>
    </row>
    <row r="2449" spans="2:11" x14ac:dyDescent="0.25">
      <c r="B2449" s="51">
        <v>1972</v>
      </c>
      <c r="C2449" s="117" t="s">
        <v>91</v>
      </c>
      <c r="D2449" s="55">
        <v>2124</v>
      </c>
      <c r="E2449" s="53">
        <v>1020</v>
      </c>
      <c r="F2449" s="53">
        <v>356</v>
      </c>
      <c r="G2449" s="53">
        <v>12</v>
      </c>
      <c r="H2449" s="53">
        <v>725</v>
      </c>
      <c r="I2449" s="53">
        <v>11</v>
      </c>
      <c r="J2449" s="55">
        <v>0</v>
      </c>
      <c r="K2449" s="55">
        <v>0</v>
      </c>
    </row>
    <row r="2450" spans="2:11" x14ac:dyDescent="0.25">
      <c r="B2450" s="51">
        <v>1972</v>
      </c>
      <c r="C2450" s="117" t="s">
        <v>41</v>
      </c>
      <c r="D2450" s="55">
        <v>1550</v>
      </c>
      <c r="E2450" s="53">
        <v>694</v>
      </c>
      <c r="F2450" s="53">
        <v>226</v>
      </c>
      <c r="G2450" s="53">
        <v>8</v>
      </c>
      <c r="H2450" s="53">
        <v>617</v>
      </c>
      <c r="I2450" s="53">
        <v>5</v>
      </c>
      <c r="J2450" s="55">
        <v>0</v>
      </c>
      <c r="K2450" s="55">
        <v>0</v>
      </c>
    </row>
    <row r="2451" spans="2:11" x14ac:dyDescent="0.25">
      <c r="B2451" s="51">
        <v>1972</v>
      </c>
      <c r="C2451" s="117" t="s">
        <v>92</v>
      </c>
      <c r="D2451" s="55">
        <v>1730</v>
      </c>
      <c r="E2451" s="53">
        <v>807</v>
      </c>
      <c r="F2451" s="53">
        <v>188</v>
      </c>
      <c r="G2451" s="53">
        <v>9</v>
      </c>
      <c r="H2451" s="53">
        <v>719</v>
      </c>
      <c r="I2451" s="53">
        <v>7</v>
      </c>
      <c r="J2451" s="55">
        <v>0</v>
      </c>
      <c r="K2451" s="55">
        <v>0</v>
      </c>
    </row>
    <row r="2452" spans="2:11" x14ac:dyDescent="0.25">
      <c r="B2452" s="51">
        <v>1972</v>
      </c>
      <c r="C2452" s="117" t="s">
        <v>93</v>
      </c>
      <c r="D2452" s="55">
        <v>1098</v>
      </c>
      <c r="E2452" s="53">
        <v>518</v>
      </c>
      <c r="F2452" s="53">
        <v>81</v>
      </c>
      <c r="G2452" s="53">
        <v>1</v>
      </c>
      <c r="H2452" s="53">
        <v>491</v>
      </c>
      <c r="I2452" s="53">
        <v>7</v>
      </c>
      <c r="J2452" s="55">
        <v>0</v>
      </c>
      <c r="K2452" s="55">
        <v>0</v>
      </c>
    </row>
    <row r="2453" spans="2:11" x14ac:dyDescent="0.25">
      <c r="B2453" s="51">
        <v>1972</v>
      </c>
      <c r="C2453" s="117" t="s">
        <v>94</v>
      </c>
      <c r="D2453" s="55">
        <v>702</v>
      </c>
      <c r="E2453" s="53">
        <v>357</v>
      </c>
      <c r="F2453" s="53">
        <v>31</v>
      </c>
      <c r="G2453" s="53">
        <v>1</v>
      </c>
      <c r="H2453" s="53">
        <v>311</v>
      </c>
      <c r="I2453" s="53">
        <v>2</v>
      </c>
      <c r="J2453" s="55">
        <v>0</v>
      </c>
      <c r="K2453" s="55">
        <v>0</v>
      </c>
    </row>
    <row r="2454" spans="2:11" x14ac:dyDescent="0.25">
      <c r="B2454" s="51">
        <v>1972</v>
      </c>
      <c r="C2454" s="117" t="s">
        <v>95</v>
      </c>
      <c r="D2454" s="55">
        <v>423</v>
      </c>
      <c r="E2454" s="53">
        <v>219</v>
      </c>
      <c r="F2454" s="53">
        <v>12</v>
      </c>
      <c r="G2454" s="53">
        <v>2</v>
      </c>
      <c r="H2454" s="53">
        <v>190</v>
      </c>
      <c r="I2454" s="53">
        <v>0</v>
      </c>
      <c r="J2454" s="55">
        <v>0</v>
      </c>
      <c r="K2454" s="55">
        <v>0</v>
      </c>
    </row>
    <row r="2455" spans="2:11" x14ac:dyDescent="0.25">
      <c r="B2455" s="51">
        <v>1972</v>
      </c>
      <c r="C2455" s="118" t="s">
        <v>96</v>
      </c>
      <c r="D2455" s="55">
        <v>395</v>
      </c>
      <c r="E2455" s="55">
        <v>232</v>
      </c>
      <c r="F2455" s="55">
        <v>10</v>
      </c>
      <c r="G2455" s="55">
        <v>0</v>
      </c>
      <c r="H2455" s="55">
        <v>153</v>
      </c>
      <c r="I2455" s="55">
        <v>0</v>
      </c>
      <c r="J2455" s="55">
        <v>0</v>
      </c>
      <c r="K2455" s="55">
        <v>0</v>
      </c>
    </row>
    <row r="2456" spans="2:11" x14ac:dyDescent="0.25">
      <c r="B2456" s="50">
        <v>1972</v>
      </c>
      <c r="C2456" s="121" t="s">
        <v>62</v>
      </c>
      <c r="D2456" s="54">
        <v>0</v>
      </c>
      <c r="E2456" s="54">
        <v>0</v>
      </c>
      <c r="F2456" s="54">
        <v>0</v>
      </c>
      <c r="G2456" s="54">
        <v>0</v>
      </c>
      <c r="H2456" s="54">
        <v>0</v>
      </c>
      <c r="I2456" s="54">
        <v>0</v>
      </c>
      <c r="J2456" s="54">
        <v>0</v>
      </c>
      <c r="K2456" s="54">
        <v>0</v>
      </c>
    </row>
    <row r="2457" spans="2:11" x14ac:dyDescent="0.25">
      <c r="B2457" s="78">
        <v>1973</v>
      </c>
      <c r="C2457" s="120" t="s">
        <v>3</v>
      </c>
      <c r="D2457" s="78">
        <v>20202</v>
      </c>
      <c r="E2457" s="52">
        <v>10540</v>
      </c>
      <c r="F2457" s="52">
        <v>4432</v>
      </c>
      <c r="G2457" s="52">
        <v>175</v>
      </c>
      <c r="H2457" s="52">
        <v>4800</v>
      </c>
      <c r="I2457" s="52">
        <v>255</v>
      </c>
      <c r="J2457" s="52">
        <v>0</v>
      </c>
      <c r="K2457" s="52">
        <v>0</v>
      </c>
    </row>
    <row r="2458" spans="2:11" x14ac:dyDescent="0.25">
      <c r="B2458" s="51">
        <v>1973</v>
      </c>
      <c r="C2458" s="117" t="s">
        <v>87</v>
      </c>
      <c r="D2458" s="55">
        <v>250</v>
      </c>
      <c r="E2458" s="53">
        <v>243</v>
      </c>
      <c r="F2458" s="53">
        <v>5</v>
      </c>
      <c r="G2458" s="53">
        <v>0</v>
      </c>
      <c r="H2458" s="53">
        <v>0</v>
      </c>
      <c r="I2458" s="53">
        <v>2</v>
      </c>
      <c r="J2458" s="55">
        <v>0</v>
      </c>
      <c r="K2458" s="55">
        <v>0</v>
      </c>
    </row>
    <row r="2459" spans="2:11" x14ac:dyDescent="0.25">
      <c r="B2459" s="51">
        <v>1973</v>
      </c>
      <c r="C2459" s="117" t="s">
        <v>54</v>
      </c>
      <c r="D2459" s="55">
        <v>498</v>
      </c>
      <c r="E2459" s="53">
        <v>447</v>
      </c>
      <c r="F2459" s="53">
        <v>44</v>
      </c>
      <c r="G2459" s="53">
        <v>0</v>
      </c>
      <c r="H2459" s="53">
        <v>0</v>
      </c>
      <c r="I2459" s="53">
        <v>7</v>
      </c>
      <c r="J2459" s="55">
        <v>0</v>
      </c>
      <c r="K2459" s="55">
        <v>0</v>
      </c>
    </row>
    <row r="2460" spans="2:11" x14ac:dyDescent="0.25">
      <c r="B2460" s="51">
        <v>1973</v>
      </c>
      <c r="C2460" s="117" t="s">
        <v>88</v>
      </c>
      <c r="D2460" s="55">
        <v>582</v>
      </c>
      <c r="E2460" s="53">
        <v>411</v>
      </c>
      <c r="F2460" s="53">
        <v>150</v>
      </c>
      <c r="G2460" s="53">
        <v>2</v>
      </c>
      <c r="H2460" s="53">
        <v>5</v>
      </c>
      <c r="I2460" s="53">
        <v>14</v>
      </c>
      <c r="J2460" s="55">
        <v>0</v>
      </c>
      <c r="K2460" s="55">
        <v>0</v>
      </c>
    </row>
    <row r="2461" spans="2:11" x14ac:dyDescent="0.25">
      <c r="B2461" s="51">
        <v>1973</v>
      </c>
      <c r="C2461" s="117" t="s">
        <v>69</v>
      </c>
      <c r="D2461" s="55">
        <v>508</v>
      </c>
      <c r="E2461" s="53">
        <v>320</v>
      </c>
      <c r="F2461" s="53">
        <v>171</v>
      </c>
      <c r="G2461" s="53">
        <v>4</v>
      </c>
      <c r="H2461" s="53">
        <v>2</v>
      </c>
      <c r="I2461" s="53">
        <v>11</v>
      </c>
      <c r="J2461" s="55">
        <v>0</v>
      </c>
      <c r="K2461" s="55">
        <v>0</v>
      </c>
    </row>
    <row r="2462" spans="2:11" x14ac:dyDescent="0.25">
      <c r="B2462" s="51">
        <v>1973</v>
      </c>
      <c r="C2462" s="117" t="s">
        <v>57</v>
      </c>
      <c r="D2462" s="55">
        <v>559</v>
      </c>
      <c r="E2462" s="53">
        <v>318</v>
      </c>
      <c r="F2462" s="53">
        <v>217</v>
      </c>
      <c r="G2462" s="53">
        <v>7</v>
      </c>
      <c r="H2462" s="53">
        <v>5</v>
      </c>
      <c r="I2462" s="53">
        <v>12</v>
      </c>
      <c r="J2462" s="55">
        <v>0</v>
      </c>
      <c r="K2462" s="55">
        <v>0</v>
      </c>
    </row>
    <row r="2463" spans="2:11" x14ac:dyDescent="0.25">
      <c r="B2463" s="51">
        <v>1973</v>
      </c>
      <c r="C2463" s="117" t="s">
        <v>58</v>
      </c>
      <c r="D2463" s="55">
        <v>739</v>
      </c>
      <c r="E2463" s="53">
        <v>381</v>
      </c>
      <c r="F2463" s="53">
        <v>304</v>
      </c>
      <c r="G2463" s="53">
        <v>11</v>
      </c>
      <c r="H2463" s="53">
        <v>22</v>
      </c>
      <c r="I2463" s="53">
        <v>21</v>
      </c>
      <c r="J2463" s="55">
        <v>0</v>
      </c>
      <c r="K2463" s="55">
        <v>0</v>
      </c>
    </row>
    <row r="2464" spans="2:11" x14ac:dyDescent="0.25">
      <c r="B2464" s="51">
        <v>1973</v>
      </c>
      <c r="C2464" s="117" t="s">
        <v>59</v>
      </c>
      <c r="D2464" s="55">
        <v>846</v>
      </c>
      <c r="E2464" s="53">
        <v>448</v>
      </c>
      <c r="F2464" s="53">
        <v>333</v>
      </c>
      <c r="G2464" s="53">
        <v>11</v>
      </c>
      <c r="H2464" s="53">
        <v>36</v>
      </c>
      <c r="I2464" s="53">
        <v>18</v>
      </c>
      <c r="J2464" s="55">
        <v>0</v>
      </c>
      <c r="K2464" s="55">
        <v>0</v>
      </c>
    </row>
    <row r="2465" spans="2:11" x14ac:dyDescent="0.25">
      <c r="B2465" s="51">
        <v>1973</v>
      </c>
      <c r="C2465" s="117" t="s">
        <v>60</v>
      </c>
      <c r="D2465" s="55">
        <v>1011</v>
      </c>
      <c r="E2465" s="53">
        <v>498</v>
      </c>
      <c r="F2465" s="53">
        <v>412</v>
      </c>
      <c r="G2465" s="53">
        <v>13</v>
      </c>
      <c r="H2465" s="53">
        <v>70</v>
      </c>
      <c r="I2465" s="53">
        <v>18</v>
      </c>
      <c r="J2465" s="55">
        <v>0</v>
      </c>
      <c r="K2465" s="55">
        <v>0</v>
      </c>
    </row>
    <row r="2466" spans="2:11" x14ac:dyDescent="0.25">
      <c r="B2466" s="51">
        <v>1973</v>
      </c>
      <c r="C2466" s="117" t="s">
        <v>70</v>
      </c>
      <c r="D2466" s="55">
        <v>1201</v>
      </c>
      <c r="E2466" s="53">
        <v>617</v>
      </c>
      <c r="F2466" s="53">
        <v>426</v>
      </c>
      <c r="G2466" s="53">
        <v>17</v>
      </c>
      <c r="H2466" s="53">
        <v>117</v>
      </c>
      <c r="I2466" s="53">
        <v>24</v>
      </c>
      <c r="J2466" s="55">
        <v>0</v>
      </c>
      <c r="K2466" s="55">
        <v>0</v>
      </c>
    </row>
    <row r="2467" spans="2:11" x14ac:dyDescent="0.25">
      <c r="B2467" s="51">
        <v>1973</v>
      </c>
      <c r="C2467" s="117" t="s">
        <v>71</v>
      </c>
      <c r="D2467" s="55">
        <v>1478</v>
      </c>
      <c r="E2467" s="53">
        <v>729</v>
      </c>
      <c r="F2467" s="53">
        <v>500</v>
      </c>
      <c r="G2467" s="53">
        <v>21</v>
      </c>
      <c r="H2467" s="53">
        <v>210</v>
      </c>
      <c r="I2467" s="53">
        <v>18</v>
      </c>
      <c r="J2467" s="55">
        <v>0</v>
      </c>
      <c r="K2467" s="55">
        <v>0</v>
      </c>
    </row>
    <row r="2468" spans="2:11" x14ac:dyDescent="0.25">
      <c r="B2468" s="51">
        <v>1973</v>
      </c>
      <c r="C2468" s="117" t="s">
        <v>89</v>
      </c>
      <c r="D2468" s="55">
        <v>1981</v>
      </c>
      <c r="E2468" s="53">
        <v>994</v>
      </c>
      <c r="F2468" s="53">
        <v>502</v>
      </c>
      <c r="G2468" s="53">
        <v>22</v>
      </c>
      <c r="H2468" s="53">
        <v>433</v>
      </c>
      <c r="I2468" s="53">
        <v>30</v>
      </c>
      <c r="J2468" s="55">
        <v>0</v>
      </c>
      <c r="K2468" s="55">
        <v>0</v>
      </c>
    </row>
    <row r="2469" spans="2:11" x14ac:dyDescent="0.25">
      <c r="B2469" s="51">
        <v>1973</v>
      </c>
      <c r="C2469" s="117" t="s">
        <v>90</v>
      </c>
      <c r="D2469" s="55">
        <v>1897</v>
      </c>
      <c r="E2469" s="53">
        <v>915</v>
      </c>
      <c r="F2469" s="53">
        <v>434</v>
      </c>
      <c r="G2469" s="53">
        <v>22</v>
      </c>
      <c r="H2469" s="53">
        <v>508</v>
      </c>
      <c r="I2469" s="53">
        <v>18</v>
      </c>
      <c r="J2469" s="55">
        <v>0</v>
      </c>
      <c r="K2469" s="55">
        <v>0</v>
      </c>
    </row>
    <row r="2470" spans="2:11" x14ac:dyDescent="0.25">
      <c r="B2470" s="51">
        <v>1973</v>
      </c>
      <c r="C2470" s="117" t="s">
        <v>91</v>
      </c>
      <c r="D2470" s="55">
        <v>2261</v>
      </c>
      <c r="E2470" s="53">
        <v>1113</v>
      </c>
      <c r="F2470" s="53">
        <v>373</v>
      </c>
      <c r="G2470" s="53">
        <v>19</v>
      </c>
      <c r="H2470" s="53">
        <v>740</v>
      </c>
      <c r="I2470" s="53">
        <v>16</v>
      </c>
      <c r="J2470" s="55">
        <v>0</v>
      </c>
      <c r="K2470" s="55">
        <v>0</v>
      </c>
    </row>
    <row r="2471" spans="2:11" x14ac:dyDescent="0.25">
      <c r="B2471" s="51">
        <v>1973</v>
      </c>
      <c r="C2471" s="117" t="s">
        <v>41</v>
      </c>
      <c r="D2471" s="55">
        <v>1630</v>
      </c>
      <c r="E2471" s="53">
        <v>731</v>
      </c>
      <c r="F2471" s="53">
        <v>221</v>
      </c>
      <c r="G2471" s="53">
        <v>17</v>
      </c>
      <c r="H2471" s="53">
        <v>651</v>
      </c>
      <c r="I2471" s="53">
        <v>10</v>
      </c>
      <c r="J2471" s="55">
        <v>0</v>
      </c>
      <c r="K2471" s="55">
        <v>0</v>
      </c>
    </row>
    <row r="2472" spans="2:11" x14ac:dyDescent="0.25">
      <c r="B2472" s="51">
        <v>1973</v>
      </c>
      <c r="C2472" s="117" t="s">
        <v>92</v>
      </c>
      <c r="D2472" s="55">
        <v>1866</v>
      </c>
      <c r="E2472" s="53">
        <v>891</v>
      </c>
      <c r="F2472" s="53">
        <v>194</v>
      </c>
      <c r="G2472" s="53">
        <v>3</v>
      </c>
      <c r="H2472" s="53">
        <v>762</v>
      </c>
      <c r="I2472" s="53">
        <v>16</v>
      </c>
      <c r="J2472" s="55">
        <v>0</v>
      </c>
      <c r="K2472" s="55">
        <v>0</v>
      </c>
    </row>
    <row r="2473" spans="2:11" x14ac:dyDescent="0.25">
      <c r="B2473" s="51">
        <v>1973</v>
      </c>
      <c r="C2473" s="117" t="s">
        <v>93</v>
      </c>
      <c r="D2473" s="55">
        <v>1168</v>
      </c>
      <c r="E2473" s="53">
        <v>566</v>
      </c>
      <c r="F2473" s="53">
        <v>64</v>
      </c>
      <c r="G2473" s="53">
        <v>2</v>
      </c>
      <c r="H2473" s="53">
        <v>530</v>
      </c>
      <c r="I2473" s="53">
        <v>6</v>
      </c>
      <c r="J2473" s="55">
        <v>0</v>
      </c>
      <c r="K2473" s="55">
        <v>0</v>
      </c>
    </row>
    <row r="2474" spans="2:11" x14ac:dyDescent="0.25">
      <c r="B2474" s="51">
        <v>1973</v>
      </c>
      <c r="C2474" s="117" t="s">
        <v>94</v>
      </c>
      <c r="D2474" s="55">
        <v>842</v>
      </c>
      <c r="E2474" s="53">
        <v>431</v>
      </c>
      <c r="F2474" s="53">
        <v>45</v>
      </c>
      <c r="G2474" s="53">
        <v>4</v>
      </c>
      <c r="H2474" s="53">
        <v>354</v>
      </c>
      <c r="I2474" s="53">
        <v>8</v>
      </c>
      <c r="J2474" s="55">
        <v>0</v>
      </c>
      <c r="K2474" s="55">
        <v>0</v>
      </c>
    </row>
    <row r="2475" spans="2:11" x14ac:dyDescent="0.25">
      <c r="B2475" s="51">
        <v>1973</v>
      </c>
      <c r="C2475" s="117" t="s">
        <v>95</v>
      </c>
      <c r="D2475" s="55">
        <v>421</v>
      </c>
      <c r="E2475" s="53">
        <v>214</v>
      </c>
      <c r="F2475" s="53">
        <v>16</v>
      </c>
      <c r="G2475" s="53">
        <v>0</v>
      </c>
      <c r="H2475" s="53">
        <v>188</v>
      </c>
      <c r="I2475" s="53">
        <v>3</v>
      </c>
      <c r="J2475" s="55">
        <v>0</v>
      </c>
      <c r="K2475" s="55">
        <v>0</v>
      </c>
    </row>
    <row r="2476" spans="2:11" x14ac:dyDescent="0.25">
      <c r="B2476" s="51">
        <v>1973</v>
      </c>
      <c r="C2476" s="118" t="s">
        <v>96</v>
      </c>
      <c r="D2476" s="55">
        <v>464</v>
      </c>
      <c r="E2476" s="55">
        <v>273</v>
      </c>
      <c r="F2476" s="55">
        <v>21</v>
      </c>
      <c r="G2476" s="55">
        <v>0</v>
      </c>
      <c r="H2476" s="55">
        <v>167</v>
      </c>
      <c r="I2476" s="55">
        <v>3</v>
      </c>
      <c r="J2476" s="55">
        <v>0</v>
      </c>
      <c r="K2476" s="55">
        <v>0</v>
      </c>
    </row>
    <row r="2477" spans="2:11" x14ac:dyDescent="0.25">
      <c r="B2477" s="50">
        <v>1973</v>
      </c>
      <c r="C2477" s="121" t="s">
        <v>62</v>
      </c>
      <c r="D2477" s="54">
        <v>0</v>
      </c>
      <c r="E2477" s="54">
        <v>0</v>
      </c>
      <c r="F2477" s="54">
        <v>0</v>
      </c>
      <c r="G2477" s="54">
        <v>0</v>
      </c>
      <c r="H2477" s="54">
        <v>0</v>
      </c>
      <c r="I2477" s="54">
        <v>0</v>
      </c>
      <c r="J2477" s="54">
        <v>0</v>
      </c>
      <c r="K2477" s="54">
        <v>0</v>
      </c>
    </row>
    <row r="2478" spans="2:11" x14ac:dyDescent="0.25">
      <c r="B2478" s="78">
        <v>1974</v>
      </c>
      <c r="C2478" s="120" t="s">
        <v>3</v>
      </c>
      <c r="D2478" s="78">
        <v>20563</v>
      </c>
      <c r="E2478" s="52">
        <v>10673</v>
      </c>
      <c r="F2478" s="52">
        <v>4601</v>
      </c>
      <c r="G2478" s="52">
        <v>180</v>
      </c>
      <c r="H2478" s="52">
        <v>4935</v>
      </c>
      <c r="I2478" s="52">
        <v>174</v>
      </c>
      <c r="J2478" s="52">
        <v>0</v>
      </c>
      <c r="K2478" s="52">
        <v>0</v>
      </c>
    </row>
    <row r="2479" spans="2:11" x14ac:dyDescent="0.25">
      <c r="B2479" s="51">
        <v>1974</v>
      </c>
      <c r="C2479" s="117" t="s">
        <v>87</v>
      </c>
      <c r="D2479" s="55">
        <v>274</v>
      </c>
      <c r="E2479" s="53">
        <v>269</v>
      </c>
      <c r="F2479" s="53">
        <v>4</v>
      </c>
      <c r="G2479" s="53">
        <v>0</v>
      </c>
      <c r="H2479" s="53">
        <v>1</v>
      </c>
      <c r="I2479" s="53">
        <v>0</v>
      </c>
      <c r="J2479" s="53">
        <v>0</v>
      </c>
      <c r="K2479" s="53">
        <v>0</v>
      </c>
    </row>
    <row r="2480" spans="2:11" x14ac:dyDescent="0.25">
      <c r="B2480" s="51">
        <v>1974</v>
      </c>
      <c r="C2480" s="117" t="s">
        <v>54</v>
      </c>
      <c r="D2480" s="55">
        <v>545</v>
      </c>
      <c r="E2480" s="53">
        <v>486</v>
      </c>
      <c r="F2480" s="53">
        <v>56</v>
      </c>
      <c r="G2480" s="53">
        <v>0</v>
      </c>
      <c r="H2480" s="53">
        <v>1</v>
      </c>
      <c r="I2480" s="53">
        <v>2</v>
      </c>
      <c r="J2480" s="53">
        <v>0</v>
      </c>
      <c r="K2480" s="53">
        <v>0</v>
      </c>
    </row>
    <row r="2481" spans="2:11" x14ac:dyDescent="0.25">
      <c r="B2481" s="51">
        <v>1974</v>
      </c>
      <c r="C2481" s="117" t="s">
        <v>88</v>
      </c>
      <c r="D2481" s="55">
        <v>616</v>
      </c>
      <c r="E2481" s="53">
        <v>458</v>
      </c>
      <c r="F2481" s="53">
        <v>143</v>
      </c>
      <c r="G2481" s="53">
        <v>2</v>
      </c>
      <c r="H2481" s="53">
        <v>2</v>
      </c>
      <c r="I2481" s="53">
        <v>11</v>
      </c>
      <c r="J2481" s="53">
        <v>0</v>
      </c>
      <c r="K2481" s="53">
        <v>0</v>
      </c>
    </row>
    <row r="2482" spans="2:11" x14ac:dyDescent="0.25">
      <c r="B2482" s="51">
        <v>1974</v>
      </c>
      <c r="C2482" s="117" t="s">
        <v>69</v>
      </c>
      <c r="D2482" s="55">
        <v>470</v>
      </c>
      <c r="E2482" s="53">
        <v>290</v>
      </c>
      <c r="F2482" s="53">
        <v>168</v>
      </c>
      <c r="G2482" s="53">
        <v>4</v>
      </c>
      <c r="H2482" s="53">
        <v>4</v>
      </c>
      <c r="I2482" s="53">
        <v>4</v>
      </c>
      <c r="J2482" s="53">
        <v>0</v>
      </c>
      <c r="K2482" s="53">
        <v>0</v>
      </c>
    </row>
    <row r="2483" spans="2:11" x14ac:dyDescent="0.25">
      <c r="B2483" s="51">
        <v>1974</v>
      </c>
      <c r="C2483" s="117" t="s">
        <v>57</v>
      </c>
      <c r="D2483" s="55">
        <v>553</v>
      </c>
      <c r="E2483" s="53">
        <v>312</v>
      </c>
      <c r="F2483" s="53">
        <v>215</v>
      </c>
      <c r="G2483" s="53">
        <v>6</v>
      </c>
      <c r="H2483" s="53">
        <v>9</v>
      </c>
      <c r="I2483" s="53">
        <v>11</v>
      </c>
      <c r="J2483" s="53">
        <v>0</v>
      </c>
      <c r="K2483" s="53">
        <v>0</v>
      </c>
    </row>
    <row r="2484" spans="2:11" x14ac:dyDescent="0.25">
      <c r="B2484" s="51">
        <v>1974</v>
      </c>
      <c r="C2484" s="117" t="s">
        <v>58</v>
      </c>
      <c r="D2484" s="55">
        <v>676</v>
      </c>
      <c r="E2484" s="53">
        <v>338</v>
      </c>
      <c r="F2484" s="53">
        <v>294</v>
      </c>
      <c r="G2484" s="53">
        <v>15</v>
      </c>
      <c r="H2484" s="53">
        <v>21</v>
      </c>
      <c r="I2484" s="53">
        <v>8</v>
      </c>
      <c r="J2484" s="53">
        <v>0</v>
      </c>
      <c r="K2484" s="53">
        <v>0</v>
      </c>
    </row>
    <row r="2485" spans="2:11" x14ac:dyDescent="0.25">
      <c r="B2485" s="51">
        <v>1974</v>
      </c>
      <c r="C2485" s="117" t="s">
        <v>59</v>
      </c>
      <c r="D2485" s="55">
        <v>818</v>
      </c>
      <c r="E2485" s="53">
        <v>431</v>
      </c>
      <c r="F2485" s="53">
        <v>315</v>
      </c>
      <c r="G2485" s="53">
        <v>11</v>
      </c>
      <c r="H2485" s="53">
        <v>39</v>
      </c>
      <c r="I2485" s="53">
        <v>22</v>
      </c>
      <c r="J2485" s="53">
        <v>0</v>
      </c>
      <c r="K2485" s="53">
        <v>0</v>
      </c>
    </row>
    <row r="2486" spans="2:11" x14ac:dyDescent="0.25">
      <c r="B2486" s="51">
        <v>1974</v>
      </c>
      <c r="C2486" s="117" t="s">
        <v>60</v>
      </c>
      <c r="D2486" s="55">
        <v>994</v>
      </c>
      <c r="E2486" s="53">
        <v>472</v>
      </c>
      <c r="F2486" s="53">
        <v>407</v>
      </c>
      <c r="G2486" s="53">
        <v>11</v>
      </c>
      <c r="H2486" s="53">
        <v>92</v>
      </c>
      <c r="I2486" s="53">
        <v>12</v>
      </c>
      <c r="J2486" s="53">
        <v>0</v>
      </c>
      <c r="K2486" s="53">
        <v>0</v>
      </c>
    </row>
    <row r="2487" spans="2:11" x14ac:dyDescent="0.25">
      <c r="B2487" s="51">
        <v>1974</v>
      </c>
      <c r="C2487" s="117" t="s">
        <v>70</v>
      </c>
      <c r="D2487" s="55">
        <v>1138</v>
      </c>
      <c r="E2487" s="53">
        <v>586</v>
      </c>
      <c r="F2487" s="53">
        <v>413</v>
      </c>
      <c r="G2487" s="53">
        <v>15</v>
      </c>
      <c r="H2487" s="53">
        <v>113</v>
      </c>
      <c r="I2487" s="53">
        <v>11</v>
      </c>
      <c r="J2487" s="53">
        <v>0</v>
      </c>
      <c r="K2487" s="53">
        <v>0</v>
      </c>
    </row>
    <row r="2488" spans="2:11" x14ac:dyDescent="0.25">
      <c r="B2488" s="51">
        <v>1974</v>
      </c>
      <c r="C2488" s="117" t="s">
        <v>71</v>
      </c>
      <c r="D2488" s="55">
        <v>1494</v>
      </c>
      <c r="E2488" s="53">
        <v>732</v>
      </c>
      <c r="F2488" s="53">
        <v>507</v>
      </c>
      <c r="G2488" s="53">
        <v>22</v>
      </c>
      <c r="H2488" s="53">
        <v>216</v>
      </c>
      <c r="I2488" s="53">
        <v>17</v>
      </c>
      <c r="J2488" s="53">
        <v>0</v>
      </c>
      <c r="K2488" s="53">
        <v>0</v>
      </c>
    </row>
    <row r="2489" spans="2:11" x14ac:dyDescent="0.25">
      <c r="B2489" s="51">
        <v>1974</v>
      </c>
      <c r="C2489" s="117" t="s">
        <v>89</v>
      </c>
      <c r="D2489" s="55">
        <v>2115</v>
      </c>
      <c r="E2489" s="53">
        <v>1070</v>
      </c>
      <c r="F2489" s="53">
        <v>568</v>
      </c>
      <c r="G2489" s="53">
        <v>20</v>
      </c>
      <c r="H2489" s="53">
        <v>441</v>
      </c>
      <c r="I2489" s="53">
        <v>16</v>
      </c>
      <c r="J2489" s="53">
        <v>0</v>
      </c>
      <c r="K2489" s="53">
        <v>0</v>
      </c>
    </row>
    <row r="2490" spans="2:11" x14ac:dyDescent="0.25">
      <c r="B2490" s="51">
        <v>1974</v>
      </c>
      <c r="C2490" s="117" t="s">
        <v>90</v>
      </c>
      <c r="D2490" s="55">
        <v>1969</v>
      </c>
      <c r="E2490" s="53">
        <v>953</v>
      </c>
      <c r="F2490" s="53">
        <v>461</v>
      </c>
      <c r="G2490" s="53">
        <v>24</v>
      </c>
      <c r="H2490" s="53">
        <v>512</v>
      </c>
      <c r="I2490" s="53">
        <v>19</v>
      </c>
      <c r="J2490" s="53">
        <v>0</v>
      </c>
      <c r="K2490" s="53">
        <v>0</v>
      </c>
    </row>
    <row r="2491" spans="2:11" x14ac:dyDescent="0.25">
      <c r="B2491" s="51">
        <v>1974</v>
      </c>
      <c r="C2491" s="117" t="s">
        <v>91</v>
      </c>
      <c r="D2491" s="55">
        <v>2387</v>
      </c>
      <c r="E2491" s="53">
        <v>1140</v>
      </c>
      <c r="F2491" s="53">
        <v>440</v>
      </c>
      <c r="G2491" s="53">
        <v>15</v>
      </c>
      <c r="H2491" s="53">
        <v>783</v>
      </c>
      <c r="I2491" s="53">
        <v>9</v>
      </c>
      <c r="J2491" s="53">
        <v>0</v>
      </c>
      <c r="K2491" s="53">
        <v>0</v>
      </c>
    </row>
    <row r="2492" spans="2:11" x14ac:dyDescent="0.25">
      <c r="B2492" s="51">
        <v>1974</v>
      </c>
      <c r="C2492" s="117" t="s">
        <v>41</v>
      </c>
      <c r="D2492" s="55">
        <v>1735</v>
      </c>
      <c r="E2492" s="53">
        <v>786</v>
      </c>
      <c r="F2492" s="53">
        <v>253</v>
      </c>
      <c r="G2492" s="53">
        <v>19</v>
      </c>
      <c r="H2492" s="53">
        <v>670</v>
      </c>
      <c r="I2492" s="53">
        <v>7</v>
      </c>
      <c r="J2492" s="53">
        <v>0</v>
      </c>
      <c r="K2492" s="53">
        <v>0</v>
      </c>
    </row>
    <row r="2493" spans="2:11" x14ac:dyDescent="0.25">
      <c r="B2493" s="51">
        <v>1974</v>
      </c>
      <c r="C2493" s="117" t="s">
        <v>92</v>
      </c>
      <c r="D2493" s="55">
        <v>1849</v>
      </c>
      <c r="E2493" s="55">
        <v>876</v>
      </c>
      <c r="F2493" s="55">
        <v>193</v>
      </c>
      <c r="G2493" s="55">
        <v>5</v>
      </c>
      <c r="H2493" s="55">
        <v>765</v>
      </c>
      <c r="I2493" s="55">
        <v>10</v>
      </c>
      <c r="J2493" s="53">
        <v>0</v>
      </c>
      <c r="K2493" s="53">
        <v>0</v>
      </c>
    </row>
    <row r="2494" spans="2:11" x14ac:dyDescent="0.25">
      <c r="B2494" s="51">
        <v>1974</v>
      </c>
      <c r="C2494" s="117" t="s">
        <v>93</v>
      </c>
      <c r="D2494" s="55">
        <v>1240</v>
      </c>
      <c r="E2494" s="55">
        <v>574</v>
      </c>
      <c r="F2494" s="55">
        <v>93</v>
      </c>
      <c r="G2494" s="55">
        <v>8</v>
      </c>
      <c r="H2494" s="55">
        <v>561</v>
      </c>
      <c r="I2494" s="55">
        <v>4</v>
      </c>
      <c r="J2494" s="53">
        <v>0</v>
      </c>
      <c r="K2494" s="53">
        <v>0</v>
      </c>
    </row>
    <row r="2495" spans="2:11" x14ac:dyDescent="0.25">
      <c r="B2495" s="51">
        <v>1974</v>
      </c>
      <c r="C2495" s="117" t="s">
        <v>94</v>
      </c>
      <c r="D2495" s="55">
        <v>845</v>
      </c>
      <c r="E2495" s="55">
        <v>435</v>
      </c>
      <c r="F2495" s="55">
        <v>37</v>
      </c>
      <c r="G2495" s="55">
        <v>1</v>
      </c>
      <c r="H2495" s="55">
        <v>367</v>
      </c>
      <c r="I2495" s="55">
        <v>5</v>
      </c>
      <c r="J2495" s="53">
        <v>0</v>
      </c>
      <c r="K2495" s="53">
        <v>0</v>
      </c>
    </row>
    <row r="2496" spans="2:11" x14ac:dyDescent="0.25">
      <c r="B2496" s="51">
        <v>1974</v>
      </c>
      <c r="C2496" s="117" t="s">
        <v>95</v>
      </c>
      <c r="D2496" s="55">
        <v>415</v>
      </c>
      <c r="E2496" s="55">
        <v>203</v>
      </c>
      <c r="F2496" s="55">
        <v>21</v>
      </c>
      <c r="G2496" s="55">
        <v>2</v>
      </c>
      <c r="H2496" s="55">
        <v>185</v>
      </c>
      <c r="I2496" s="55">
        <v>4</v>
      </c>
      <c r="J2496" s="53">
        <v>0</v>
      </c>
      <c r="K2496" s="53">
        <v>0</v>
      </c>
    </row>
    <row r="2497" spans="2:11" x14ac:dyDescent="0.25">
      <c r="B2497" s="51">
        <v>1974</v>
      </c>
      <c r="C2497" s="118" t="s">
        <v>96</v>
      </c>
      <c r="D2497" s="55">
        <v>430</v>
      </c>
      <c r="E2497" s="55">
        <v>262</v>
      </c>
      <c r="F2497" s="55">
        <v>13</v>
      </c>
      <c r="G2497" s="55">
        <v>0</v>
      </c>
      <c r="H2497" s="55">
        <v>153</v>
      </c>
      <c r="I2497" s="55">
        <v>2</v>
      </c>
      <c r="J2497" s="53">
        <v>0</v>
      </c>
      <c r="K2497" s="53">
        <v>0</v>
      </c>
    </row>
    <row r="2498" spans="2:11" x14ac:dyDescent="0.25">
      <c r="B2498" s="50">
        <v>1974</v>
      </c>
      <c r="C2498" s="121" t="s">
        <v>62</v>
      </c>
      <c r="D2498" s="54">
        <v>0</v>
      </c>
      <c r="E2498" s="54">
        <v>0</v>
      </c>
      <c r="F2498" s="54">
        <v>0</v>
      </c>
      <c r="G2498" s="54">
        <v>0</v>
      </c>
      <c r="H2498" s="54">
        <v>0</v>
      </c>
      <c r="I2498" s="54">
        <v>0</v>
      </c>
      <c r="J2498" s="54">
        <v>0</v>
      </c>
      <c r="K2498" s="54">
        <v>0</v>
      </c>
    </row>
    <row r="2499" spans="2:11" x14ac:dyDescent="0.25">
      <c r="B2499" s="78">
        <v>1975</v>
      </c>
      <c r="C2499" s="120" t="s">
        <v>3</v>
      </c>
      <c r="D2499" s="51">
        <v>20940</v>
      </c>
      <c r="E2499" s="52">
        <v>10947</v>
      </c>
      <c r="F2499" s="52">
        <v>4721</v>
      </c>
      <c r="G2499" s="52">
        <v>164</v>
      </c>
      <c r="H2499" s="52">
        <v>4922</v>
      </c>
      <c r="I2499" s="52">
        <v>186</v>
      </c>
      <c r="J2499" s="52">
        <v>0</v>
      </c>
      <c r="K2499" s="52">
        <v>0</v>
      </c>
    </row>
    <row r="2500" spans="2:11" x14ac:dyDescent="0.25">
      <c r="B2500" s="51">
        <v>1975</v>
      </c>
      <c r="C2500" s="117" t="s">
        <v>87</v>
      </c>
      <c r="D2500" s="55">
        <v>241</v>
      </c>
      <c r="E2500" s="53">
        <v>237</v>
      </c>
      <c r="F2500" s="53">
        <v>4</v>
      </c>
      <c r="G2500" s="53">
        <v>0</v>
      </c>
      <c r="H2500" s="53">
        <v>0</v>
      </c>
      <c r="I2500" s="53">
        <v>0</v>
      </c>
      <c r="J2500" s="53">
        <v>0</v>
      </c>
      <c r="K2500" s="53">
        <v>0</v>
      </c>
    </row>
    <row r="2501" spans="2:11" x14ac:dyDescent="0.25">
      <c r="B2501" s="51">
        <v>1975</v>
      </c>
      <c r="C2501" s="117" t="s">
        <v>54</v>
      </c>
      <c r="D2501" s="55">
        <v>569</v>
      </c>
      <c r="E2501" s="53">
        <v>501</v>
      </c>
      <c r="F2501" s="53">
        <v>63</v>
      </c>
      <c r="G2501" s="53">
        <v>0</v>
      </c>
      <c r="H2501" s="53">
        <v>0</v>
      </c>
      <c r="I2501" s="53">
        <v>5</v>
      </c>
      <c r="J2501" s="53">
        <v>0</v>
      </c>
      <c r="K2501" s="53">
        <v>0</v>
      </c>
    </row>
    <row r="2502" spans="2:11" x14ac:dyDescent="0.25">
      <c r="B2502" s="51">
        <v>1975</v>
      </c>
      <c r="C2502" s="117" t="s">
        <v>88</v>
      </c>
      <c r="D2502" s="55">
        <v>555</v>
      </c>
      <c r="E2502" s="53">
        <v>399</v>
      </c>
      <c r="F2502" s="53">
        <v>135</v>
      </c>
      <c r="G2502" s="53">
        <v>8</v>
      </c>
      <c r="H2502" s="53">
        <v>7</v>
      </c>
      <c r="I2502" s="53">
        <v>6</v>
      </c>
      <c r="J2502" s="53">
        <v>0</v>
      </c>
      <c r="K2502" s="53">
        <v>0</v>
      </c>
    </row>
    <row r="2503" spans="2:11" x14ac:dyDescent="0.25">
      <c r="B2503" s="51">
        <v>1975</v>
      </c>
      <c r="C2503" s="117" t="s">
        <v>69</v>
      </c>
      <c r="D2503" s="55">
        <v>588</v>
      </c>
      <c r="E2503" s="53">
        <v>364</v>
      </c>
      <c r="F2503" s="53">
        <v>213</v>
      </c>
      <c r="G2503" s="53">
        <v>1</v>
      </c>
      <c r="H2503" s="53">
        <v>7</v>
      </c>
      <c r="I2503" s="53">
        <v>3</v>
      </c>
      <c r="J2503" s="53">
        <v>0</v>
      </c>
      <c r="K2503" s="53">
        <v>0</v>
      </c>
    </row>
    <row r="2504" spans="2:11" x14ac:dyDescent="0.25">
      <c r="B2504" s="51">
        <v>1975</v>
      </c>
      <c r="C2504" s="117" t="s">
        <v>57</v>
      </c>
      <c r="D2504" s="55">
        <v>545</v>
      </c>
      <c r="E2504" s="53">
        <v>321</v>
      </c>
      <c r="F2504" s="53">
        <v>201</v>
      </c>
      <c r="G2504" s="53">
        <v>11</v>
      </c>
      <c r="H2504" s="53">
        <v>7</v>
      </c>
      <c r="I2504" s="53">
        <v>5</v>
      </c>
      <c r="J2504" s="53">
        <v>0</v>
      </c>
      <c r="K2504" s="53">
        <v>0</v>
      </c>
    </row>
    <row r="2505" spans="2:11" x14ac:dyDescent="0.25">
      <c r="B2505" s="51">
        <v>1975</v>
      </c>
      <c r="C2505" s="117" t="s">
        <v>58</v>
      </c>
      <c r="D2505" s="55">
        <v>691</v>
      </c>
      <c r="E2505" s="53">
        <v>365</v>
      </c>
      <c r="F2505" s="53">
        <v>291</v>
      </c>
      <c r="G2505" s="53">
        <v>7</v>
      </c>
      <c r="H2505" s="53">
        <v>15</v>
      </c>
      <c r="I2505" s="53">
        <v>13</v>
      </c>
      <c r="J2505" s="53">
        <v>0</v>
      </c>
      <c r="K2505" s="53">
        <v>0</v>
      </c>
    </row>
    <row r="2506" spans="2:11" x14ac:dyDescent="0.25">
      <c r="B2506" s="51">
        <v>1975</v>
      </c>
      <c r="C2506" s="117" t="s">
        <v>59</v>
      </c>
      <c r="D2506" s="55">
        <v>783</v>
      </c>
      <c r="E2506" s="53">
        <v>420</v>
      </c>
      <c r="F2506" s="53">
        <v>301</v>
      </c>
      <c r="G2506" s="53">
        <v>17</v>
      </c>
      <c r="H2506" s="53">
        <v>36</v>
      </c>
      <c r="I2506" s="53">
        <v>9</v>
      </c>
      <c r="J2506" s="53">
        <v>0</v>
      </c>
      <c r="K2506" s="53">
        <v>0</v>
      </c>
    </row>
    <row r="2507" spans="2:11" x14ac:dyDescent="0.25">
      <c r="B2507" s="51">
        <v>1975</v>
      </c>
      <c r="C2507" s="117" t="s">
        <v>60</v>
      </c>
      <c r="D2507" s="55">
        <v>1082</v>
      </c>
      <c r="E2507" s="53">
        <v>557</v>
      </c>
      <c r="F2507" s="53">
        <v>422</v>
      </c>
      <c r="G2507" s="53">
        <v>10</v>
      </c>
      <c r="H2507" s="53">
        <v>69</v>
      </c>
      <c r="I2507" s="53">
        <v>24</v>
      </c>
      <c r="J2507" s="53">
        <v>0</v>
      </c>
      <c r="K2507" s="53">
        <v>0</v>
      </c>
    </row>
    <row r="2508" spans="2:11" x14ac:dyDescent="0.25">
      <c r="B2508" s="51">
        <v>1975</v>
      </c>
      <c r="C2508" s="117" t="s">
        <v>70</v>
      </c>
      <c r="D2508" s="55">
        <v>1216</v>
      </c>
      <c r="E2508" s="53">
        <v>605</v>
      </c>
      <c r="F2508" s="53">
        <v>456</v>
      </c>
      <c r="G2508" s="53">
        <v>15</v>
      </c>
      <c r="H2508" s="53">
        <v>128</v>
      </c>
      <c r="I2508" s="53">
        <v>12</v>
      </c>
      <c r="J2508" s="53">
        <v>0</v>
      </c>
      <c r="K2508" s="53">
        <v>0</v>
      </c>
    </row>
    <row r="2509" spans="2:11" x14ac:dyDescent="0.25">
      <c r="B2509" s="51">
        <v>1975</v>
      </c>
      <c r="C2509" s="117" t="s">
        <v>71</v>
      </c>
      <c r="D2509" s="55">
        <v>1530</v>
      </c>
      <c r="E2509" s="53">
        <v>785</v>
      </c>
      <c r="F2509" s="53">
        <v>514</v>
      </c>
      <c r="G2509" s="53">
        <v>18</v>
      </c>
      <c r="H2509" s="53">
        <v>196</v>
      </c>
      <c r="I2509" s="53">
        <v>17</v>
      </c>
      <c r="J2509" s="53">
        <v>0</v>
      </c>
      <c r="K2509" s="53">
        <v>0</v>
      </c>
    </row>
    <row r="2510" spans="2:11" x14ac:dyDescent="0.25">
      <c r="B2510" s="51">
        <v>1975</v>
      </c>
      <c r="C2510" s="117" t="s">
        <v>89</v>
      </c>
      <c r="D2510" s="55">
        <v>2044</v>
      </c>
      <c r="E2510" s="53">
        <v>1034</v>
      </c>
      <c r="F2510" s="53">
        <v>575</v>
      </c>
      <c r="G2510" s="53">
        <v>11</v>
      </c>
      <c r="H2510" s="53">
        <v>411</v>
      </c>
      <c r="I2510" s="53">
        <v>13</v>
      </c>
      <c r="J2510" s="53">
        <v>0</v>
      </c>
      <c r="K2510" s="53">
        <v>0</v>
      </c>
    </row>
    <row r="2511" spans="2:11" x14ac:dyDescent="0.25">
      <c r="B2511" s="51">
        <v>1975</v>
      </c>
      <c r="C2511" s="117" t="s">
        <v>90</v>
      </c>
      <c r="D2511" s="55">
        <v>2180</v>
      </c>
      <c r="E2511" s="53">
        <v>1079</v>
      </c>
      <c r="F2511" s="53">
        <v>493</v>
      </c>
      <c r="G2511" s="53">
        <v>26</v>
      </c>
      <c r="H2511" s="53">
        <v>566</v>
      </c>
      <c r="I2511" s="53">
        <v>16</v>
      </c>
      <c r="J2511" s="53">
        <v>0</v>
      </c>
      <c r="K2511" s="53">
        <v>0</v>
      </c>
    </row>
    <row r="2512" spans="2:11" x14ac:dyDescent="0.25">
      <c r="B2512" s="51">
        <v>1975</v>
      </c>
      <c r="C2512" s="117" t="s">
        <v>91</v>
      </c>
      <c r="D2512" s="55">
        <v>2253</v>
      </c>
      <c r="E2512" s="53">
        <v>1087</v>
      </c>
      <c r="F2512" s="53">
        <v>440</v>
      </c>
      <c r="G2512" s="53">
        <v>12</v>
      </c>
      <c r="H2512" s="53">
        <v>693</v>
      </c>
      <c r="I2512" s="53">
        <v>21</v>
      </c>
      <c r="J2512" s="53">
        <v>0</v>
      </c>
      <c r="K2512" s="53">
        <v>0</v>
      </c>
    </row>
    <row r="2513" spans="2:11" x14ac:dyDescent="0.25">
      <c r="B2513" s="51">
        <v>1975</v>
      </c>
      <c r="C2513" s="117" t="s">
        <v>41</v>
      </c>
      <c r="D2513" s="55">
        <v>1863</v>
      </c>
      <c r="E2513" s="53">
        <v>868</v>
      </c>
      <c r="F2513" s="53">
        <v>243</v>
      </c>
      <c r="G2513" s="53">
        <v>8</v>
      </c>
      <c r="H2513" s="53">
        <v>735</v>
      </c>
      <c r="I2513" s="53">
        <v>9</v>
      </c>
      <c r="J2513" s="53">
        <v>0</v>
      </c>
      <c r="K2513" s="53">
        <v>0</v>
      </c>
    </row>
    <row r="2514" spans="2:11" x14ac:dyDescent="0.25">
      <c r="B2514" s="51">
        <v>1975</v>
      </c>
      <c r="C2514" s="117" t="s">
        <v>92</v>
      </c>
      <c r="D2514" s="55">
        <v>1817</v>
      </c>
      <c r="E2514" s="53">
        <v>839</v>
      </c>
      <c r="F2514" s="53">
        <v>192</v>
      </c>
      <c r="G2514" s="53">
        <v>7</v>
      </c>
      <c r="H2514" s="53">
        <v>770</v>
      </c>
      <c r="I2514" s="53">
        <v>9</v>
      </c>
      <c r="J2514" s="53">
        <v>0</v>
      </c>
      <c r="K2514" s="53">
        <v>0</v>
      </c>
    </row>
    <row r="2515" spans="2:11" x14ac:dyDescent="0.25">
      <c r="B2515" s="51">
        <v>1975</v>
      </c>
      <c r="C2515" s="117" t="s">
        <v>93</v>
      </c>
      <c r="D2515" s="55">
        <v>1312</v>
      </c>
      <c r="E2515" s="53">
        <v>633</v>
      </c>
      <c r="F2515" s="53">
        <v>97</v>
      </c>
      <c r="G2515" s="53">
        <v>9</v>
      </c>
      <c r="H2515" s="53">
        <v>560</v>
      </c>
      <c r="I2515" s="53">
        <v>13</v>
      </c>
      <c r="J2515" s="53">
        <v>0</v>
      </c>
      <c r="K2515" s="53">
        <v>0</v>
      </c>
    </row>
    <row r="2516" spans="2:11" x14ac:dyDescent="0.25">
      <c r="B2516" s="51">
        <v>1975</v>
      </c>
      <c r="C2516" s="117" t="s">
        <v>94</v>
      </c>
      <c r="D2516" s="55">
        <v>836</v>
      </c>
      <c r="E2516" s="53">
        <v>399</v>
      </c>
      <c r="F2516" s="53">
        <v>48</v>
      </c>
      <c r="G2516" s="53">
        <v>3</v>
      </c>
      <c r="H2516" s="53">
        <v>384</v>
      </c>
      <c r="I2516" s="53">
        <v>2</v>
      </c>
      <c r="J2516" s="53">
        <v>0</v>
      </c>
      <c r="K2516" s="53">
        <v>0</v>
      </c>
    </row>
    <row r="2517" spans="2:11" x14ac:dyDescent="0.25">
      <c r="B2517" s="51">
        <v>1975</v>
      </c>
      <c r="C2517" s="117" t="s">
        <v>95</v>
      </c>
      <c r="D2517" s="55">
        <v>423</v>
      </c>
      <c r="E2517" s="53">
        <v>220</v>
      </c>
      <c r="F2517" s="53">
        <v>18</v>
      </c>
      <c r="G2517" s="53">
        <v>1</v>
      </c>
      <c r="H2517" s="53">
        <v>181</v>
      </c>
      <c r="I2517" s="53">
        <v>3</v>
      </c>
      <c r="J2517" s="53">
        <v>0</v>
      </c>
      <c r="K2517" s="53">
        <v>0</v>
      </c>
    </row>
    <row r="2518" spans="2:11" x14ac:dyDescent="0.25">
      <c r="B2518" s="51">
        <v>1975</v>
      </c>
      <c r="C2518" s="118" t="s">
        <v>96</v>
      </c>
      <c r="D2518" s="55">
        <v>412</v>
      </c>
      <c r="E2518" s="55">
        <v>234</v>
      </c>
      <c r="F2518" s="55">
        <v>15</v>
      </c>
      <c r="G2518" s="55">
        <v>0</v>
      </c>
      <c r="H2518" s="55">
        <v>157</v>
      </c>
      <c r="I2518" s="55">
        <v>6</v>
      </c>
      <c r="J2518" s="53">
        <v>0</v>
      </c>
      <c r="K2518" s="53">
        <v>0</v>
      </c>
    </row>
    <row r="2519" spans="2:11" x14ac:dyDescent="0.25">
      <c r="B2519" s="50">
        <v>1975</v>
      </c>
      <c r="C2519" s="121" t="s">
        <v>62</v>
      </c>
      <c r="D2519" s="54">
        <v>0</v>
      </c>
      <c r="E2519" s="54">
        <v>0</v>
      </c>
      <c r="F2519" s="54">
        <v>0</v>
      </c>
      <c r="G2519" s="54">
        <v>0</v>
      </c>
      <c r="H2519" s="54">
        <v>0</v>
      </c>
      <c r="I2519" s="54">
        <v>0</v>
      </c>
      <c r="J2519" s="54">
        <v>0</v>
      </c>
      <c r="K2519" s="54">
        <v>0</v>
      </c>
    </row>
    <row r="2520" spans="2:11" x14ac:dyDescent="0.25">
      <c r="B2520" s="78">
        <v>1976</v>
      </c>
      <c r="C2520" s="120" t="s">
        <v>3</v>
      </c>
      <c r="D2520" s="78">
        <v>21506</v>
      </c>
      <c r="E2520" s="52">
        <v>11098</v>
      </c>
      <c r="F2520" s="52">
        <v>4884</v>
      </c>
      <c r="G2520" s="52">
        <v>188</v>
      </c>
      <c r="H2520" s="52">
        <v>5053</v>
      </c>
      <c r="I2520" s="52">
        <v>283</v>
      </c>
      <c r="J2520" s="52">
        <v>0</v>
      </c>
      <c r="K2520" s="52">
        <v>0</v>
      </c>
    </row>
    <row r="2521" spans="2:11" x14ac:dyDescent="0.25">
      <c r="B2521" s="51">
        <v>1976</v>
      </c>
      <c r="C2521" s="117" t="s">
        <v>87</v>
      </c>
      <c r="D2521" s="55">
        <v>261</v>
      </c>
      <c r="E2521" s="53">
        <v>254</v>
      </c>
      <c r="F2521" s="53">
        <v>5</v>
      </c>
      <c r="G2521" s="53">
        <v>0</v>
      </c>
      <c r="H2521" s="53">
        <v>2</v>
      </c>
      <c r="I2521" s="53">
        <v>0</v>
      </c>
      <c r="J2521" s="53">
        <v>0</v>
      </c>
      <c r="K2521" s="53">
        <v>0</v>
      </c>
    </row>
    <row r="2522" spans="2:11" x14ac:dyDescent="0.25">
      <c r="B2522" s="51">
        <v>1976</v>
      </c>
      <c r="C2522" s="117" t="s">
        <v>54</v>
      </c>
      <c r="D2522" s="55">
        <v>573</v>
      </c>
      <c r="E2522" s="53">
        <v>509</v>
      </c>
      <c r="F2522" s="53">
        <v>59</v>
      </c>
      <c r="G2522" s="53">
        <v>0</v>
      </c>
      <c r="H2522" s="53">
        <v>0</v>
      </c>
      <c r="I2522" s="53">
        <v>5</v>
      </c>
      <c r="J2522" s="53">
        <v>0</v>
      </c>
      <c r="K2522" s="53">
        <v>0</v>
      </c>
    </row>
    <row r="2523" spans="2:11" x14ac:dyDescent="0.25">
      <c r="B2523" s="51">
        <v>1976</v>
      </c>
      <c r="C2523" s="117" t="s">
        <v>88</v>
      </c>
      <c r="D2523" s="55">
        <v>605</v>
      </c>
      <c r="E2523" s="53">
        <v>427</v>
      </c>
      <c r="F2523" s="53">
        <v>158</v>
      </c>
      <c r="G2523" s="53">
        <v>2</v>
      </c>
      <c r="H2523" s="53">
        <v>6</v>
      </c>
      <c r="I2523" s="53">
        <v>12</v>
      </c>
      <c r="J2523" s="53">
        <v>0</v>
      </c>
      <c r="K2523" s="53">
        <v>0</v>
      </c>
    </row>
    <row r="2524" spans="2:11" x14ac:dyDescent="0.25">
      <c r="B2524" s="51">
        <v>1976</v>
      </c>
      <c r="C2524" s="117" t="s">
        <v>69</v>
      </c>
      <c r="D2524" s="55">
        <v>561</v>
      </c>
      <c r="E2524" s="53">
        <v>316</v>
      </c>
      <c r="F2524" s="53">
        <v>214</v>
      </c>
      <c r="G2524" s="53">
        <v>7</v>
      </c>
      <c r="H2524" s="53">
        <v>4</v>
      </c>
      <c r="I2524" s="53">
        <v>20</v>
      </c>
      <c r="J2524" s="53">
        <v>0</v>
      </c>
      <c r="K2524" s="53">
        <v>0</v>
      </c>
    </row>
    <row r="2525" spans="2:11" x14ac:dyDescent="0.25">
      <c r="B2525" s="51">
        <v>1976</v>
      </c>
      <c r="C2525" s="117" t="s">
        <v>57</v>
      </c>
      <c r="D2525" s="55">
        <v>539</v>
      </c>
      <c r="E2525" s="53">
        <v>294</v>
      </c>
      <c r="F2525" s="53">
        <v>211</v>
      </c>
      <c r="G2525" s="53">
        <v>7</v>
      </c>
      <c r="H2525" s="53">
        <v>9</v>
      </c>
      <c r="I2525" s="53">
        <v>18</v>
      </c>
      <c r="J2525" s="53">
        <v>0</v>
      </c>
      <c r="K2525" s="53">
        <v>0</v>
      </c>
    </row>
    <row r="2526" spans="2:11" x14ac:dyDescent="0.25">
      <c r="B2526" s="51">
        <v>1976</v>
      </c>
      <c r="C2526" s="117" t="s">
        <v>58</v>
      </c>
      <c r="D2526" s="55">
        <v>715</v>
      </c>
      <c r="E2526" s="53">
        <v>390</v>
      </c>
      <c r="F2526" s="53">
        <v>273</v>
      </c>
      <c r="G2526" s="53">
        <v>13</v>
      </c>
      <c r="H2526" s="53">
        <v>16</v>
      </c>
      <c r="I2526" s="53">
        <v>23</v>
      </c>
      <c r="J2526" s="53">
        <v>0</v>
      </c>
      <c r="K2526" s="53">
        <v>0</v>
      </c>
    </row>
    <row r="2527" spans="2:11" x14ac:dyDescent="0.25">
      <c r="B2527" s="51">
        <v>1976</v>
      </c>
      <c r="C2527" s="117" t="s">
        <v>59</v>
      </c>
      <c r="D2527" s="55">
        <v>787</v>
      </c>
      <c r="E2527" s="53">
        <v>397</v>
      </c>
      <c r="F2527" s="53">
        <v>317</v>
      </c>
      <c r="G2527" s="53">
        <v>14</v>
      </c>
      <c r="H2527" s="53">
        <v>39</v>
      </c>
      <c r="I2527" s="53">
        <v>20</v>
      </c>
      <c r="J2527" s="53">
        <v>0</v>
      </c>
      <c r="K2527" s="53">
        <v>0</v>
      </c>
    </row>
    <row r="2528" spans="2:11" x14ac:dyDescent="0.25">
      <c r="B2528" s="51">
        <v>1976</v>
      </c>
      <c r="C2528" s="117" t="s">
        <v>60</v>
      </c>
      <c r="D2528" s="55">
        <v>1121</v>
      </c>
      <c r="E2528" s="53">
        <v>553</v>
      </c>
      <c r="F2528" s="53">
        <v>450</v>
      </c>
      <c r="G2528" s="53">
        <v>14</v>
      </c>
      <c r="H2528" s="53">
        <v>72</v>
      </c>
      <c r="I2528" s="53">
        <v>32</v>
      </c>
      <c r="J2528" s="53">
        <v>0</v>
      </c>
      <c r="K2528" s="53">
        <v>0</v>
      </c>
    </row>
    <row r="2529" spans="2:11" x14ac:dyDescent="0.25">
      <c r="B2529" s="51">
        <v>1976</v>
      </c>
      <c r="C2529" s="117" t="s">
        <v>70</v>
      </c>
      <c r="D2529" s="55">
        <v>1233</v>
      </c>
      <c r="E2529" s="53">
        <v>582</v>
      </c>
      <c r="F2529" s="53">
        <v>483</v>
      </c>
      <c r="G2529" s="53">
        <v>24</v>
      </c>
      <c r="H2529" s="53">
        <v>126</v>
      </c>
      <c r="I2529" s="53">
        <v>18</v>
      </c>
      <c r="J2529" s="53">
        <v>0</v>
      </c>
      <c r="K2529" s="53">
        <v>0</v>
      </c>
    </row>
    <row r="2530" spans="2:11" x14ac:dyDescent="0.25">
      <c r="B2530" s="51">
        <v>1976</v>
      </c>
      <c r="C2530" s="117" t="s">
        <v>71</v>
      </c>
      <c r="D2530" s="55">
        <v>1570</v>
      </c>
      <c r="E2530" s="53">
        <v>776</v>
      </c>
      <c r="F2530" s="53">
        <v>517</v>
      </c>
      <c r="G2530" s="53">
        <v>17</v>
      </c>
      <c r="H2530" s="53">
        <v>230</v>
      </c>
      <c r="I2530" s="53">
        <v>30</v>
      </c>
      <c r="J2530" s="53">
        <v>0</v>
      </c>
      <c r="K2530" s="53">
        <v>0</v>
      </c>
    </row>
    <row r="2531" spans="2:11" x14ac:dyDescent="0.25">
      <c r="B2531" s="51">
        <v>1976</v>
      </c>
      <c r="C2531" s="117" t="s">
        <v>89</v>
      </c>
      <c r="D2531" s="55">
        <v>1960</v>
      </c>
      <c r="E2531" s="53">
        <v>970</v>
      </c>
      <c r="F2531" s="53">
        <v>555</v>
      </c>
      <c r="G2531" s="53">
        <v>23</v>
      </c>
      <c r="H2531" s="53">
        <v>393</v>
      </c>
      <c r="I2531" s="53">
        <v>19</v>
      </c>
      <c r="J2531" s="53">
        <v>0</v>
      </c>
      <c r="K2531" s="53">
        <v>0</v>
      </c>
    </row>
    <row r="2532" spans="2:11" x14ac:dyDescent="0.25">
      <c r="B2532" s="51">
        <v>1976</v>
      </c>
      <c r="C2532" s="117" t="s">
        <v>90</v>
      </c>
      <c r="D2532" s="55">
        <v>2212</v>
      </c>
      <c r="E2532" s="53">
        <v>1064</v>
      </c>
      <c r="F2532" s="53">
        <v>558</v>
      </c>
      <c r="G2532" s="53">
        <v>17</v>
      </c>
      <c r="H2532" s="53">
        <v>553</v>
      </c>
      <c r="I2532" s="53">
        <v>20</v>
      </c>
      <c r="J2532" s="53">
        <v>0</v>
      </c>
      <c r="K2532" s="53">
        <v>0</v>
      </c>
    </row>
    <row r="2533" spans="2:11" x14ac:dyDescent="0.25">
      <c r="B2533" s="51">
        <v>1976</v>
      </c>
      <c r="C2533" s="117" t="s">
        <v>91</v>
      </c>
      <c r="D2533" s="55">
        <v>2302</v>
      </c>
      <c r="E2533" s="53">
        <v>1131</v>
      </c>
      <c r="F2533" s="53">
        <v>430</v>
      </c>
      <c r="G2533" s="53">
        <v>19</v>
      </c>
      <c r="H2533" s="53">
        <v>707</v>
      </c>
      <c r="I2533" s="53">
        <v>15</v>
      </c>
      <c r="J2533" s="53">
        <v>0</v>
      </c>
      <c r="K2533" s="53">
        <v>0</v>
      </c>
    </row>
    <row r="2534" spans="2:11" x14ac:dyDescent="0.25">
      <c r="B2534" s="51">
        <v>1976</v>
      </c>
      <c r="C2534" s="117" t="s">
        <v>41</v>
      </c>
      <c r="D2534" s="55">
        <v>2129</v>
      </c>
      <c r="E2534" s="53">
        <v>989</v>
      </c>
      <c r="F2534" s="53">
        <v>308</v>
      </c>
      <c r="G2534" s="53">
        <v>14</v>
      </c>
      <c r="H2534" s="53">
        <v>804</v>
      </c>
      <c r="I2534" s="53">
        <v>14</v>
      </c>
      <c r="J2534" s="53">
        <v>0</v>
      </c>
      <c r="K2534" s="53">
        <v>0</v>
      </c>
    </row>
    <row r="2535" spans="2:11" x14ac:dyDescent="0.25">
      <c r="B2535" s="51">
        <v>1976</v>
      </c>
      <c r="C2535" s="117" t="s">
        <v>92</v>
      </c>
      <c r="D2535" s="55">
        <v>1856</v>
      </c>
      <c r="E2535" s="53">
        <v>831</v>
      </c>
      <c r="F2535" s="53">
        <v>177</v>
      </c>
      <c r="G2535" s="53">
        <v>11</v>
      </c>
      <c r="H2535" s="53">
        <v>825</v>
      </c>
      <c r="I2535" s="53">
        <v>12</v>
      </c>
      <c r="J2535" s="53">
        <v>0</v>
      </c>
      <c r="K2535" s="53">
        <v>0</v>
      </c>
    </row>
    <row r="2536" spans="2:11" x14ac:dyDescent="0.25">
      <c r="B2536" s="51">
        <v>1976</v>
      </c>
      <c r="C2536" s="117" t="s">
        <v>93</v>
      </c>
      <c r="D2536" s="55">
        <v>1394</v>
      </c>
      <c r="E2536" s="53">
        <v>692</v>
      </c>
      <c r="F2536" s="53">
        <v>83</v>
      </c>
      <c r="G2536" s="53">
        <v>4</v>
      </c>
      <c r="H2536" s="53">
        <v>605</v>
      </c>
      <c r="I2536" s="53">
        <v>10</v>
      </c>
      <c r="J2536" s="53">
        <v>0</v>
      </c>
      <c r="K2536" s="53">
        <v>0</v>
      </c>
    </row>
    <row r="2537" spans="2:11" x14ac:dyDescent="0.25">
      <c r="B2537" s="51">
        <v>1976</v>
      </c>
      <c r="C2537" s="117" t="s">
        <v>94</v>
      </c>
      <c r="D2537" s="55">
        <v>802</v>
      </c>
      <c r="E2537" s="53">
        <v>428</v>
      </c>
      <c r="F2537" s="53">
        <v>46</v>
      </c>
      <c r="G2537" s="53">
        <v>1</v>
      </c>
      <c r="H2537" s="53">
        <v>321</v>
      </c>
      <c r="I2537" s="53">
        <v>6</v>
      </c>
      <c r="J2537" s="53">
        <v>0</v>
      </c>
      <c r="K2537" s="53">
        <v>0</v>
      </c>
    </row>
    <row r="2538" spans="2:11" x14ac:dyDescent="0.25">
      <c r="B2538" s="51">
        <v>1976</v>
      </c>
      <c r="C2538" s="117" t="s">
        <v>95</v>
      </c>
      <c r="D2538" s="55">
        <v>469</v>
      </c>
      <c r="E2538" s="53">
        <v>256</v>
      </c>
      <c r="F2538" s="53">
        <v>29</v>
      </c>
      <c r="G2538" s="53">
        <v>1</v>
      </c>
      <c r="H2538" s="53">
        <v>179</v>
      </c>
      <c r="I2538" s="53">
        <v>4</v>
      </c>
      <c r="J2538" s="53">
        <v>0</v>
      </c>
      <c r="K2538" s="53">
        <v>0</v>
      </c>
    </row>
    <row r="2539" spans="2:11" x14ac:dyDescent="0.25">
      <c r="B2539" s="51">
        <v>1976</v>
      </c>
      <c r="C2539" s="118" t="s">
        <v>96</v>
      </c>
      <c r="D2539" s="55">
        <v>417</v>
      </c>
      <c r="E2539" s="55">
        <v>239</v>
      </c>
      <c r="F2539" s="55">
        <v>11</v>
      </c>
      <c r="G2539" s="53">
        <v>0</v>
      </c>
      <c r="H2539" s="55">
        <v>162</v>
      </c>
      <c r="I2539" s="55">
        <v>5</v>
      </c>
      <c r="J2539" s="53">
        <v>0</v>
      </c>
      <c r="K2539" s="53">
        <v>0</v>
      </c>
    </row>
    <row r="2540" spans="2:11" x14ac:dyDescent="0.25">
      <c r="B2540" s="50">
        <v>1976</v>
      </c>
      <c r="C2540" s="121" t="s">
        <v>62</v>
      </c>
      <c r="D2540" s="54">
        <v>0</v>
      </c>
      <c r="E2540" s="54">
        <v>0</v>
      </c>
      <c r="F2540" s="54">
        <v>0</v>
      </c>
      <c r="G2540" s="54">
        <v>0</v>
      </c>
      <c r="H2540" s="54">
        <v>0</v>
      </c>
      <c r="I2540" s="54">
        <v>0</v>
      </c>
      <c r="J2540" s="54">
        <v>0</v>
      </c>
      <c r="K2540" s="54">
        <v>0</v>
      </c>
    </row>
    <row r="2541" spans="2:11" x14ac:dyDescent="0.25">
      <c r="B2541" s="78">
        <v>1977</v>
      </c>
      <c r="C2541" s="120" t="s">
        <v>3</v>
      </c>
      <c r="D2541" s="78">
        <v>21592</v>
      </c>
      <c r="E2541" s="52">
        <v>11110</v>
      </c>
      <c r="F2541" s="52">
        <v>4903</v>
      </c>
      <c r="G2541" s="52">
        <v>197</v>
      </c>
      <c r="H2541" s="52">
        <v>5135</v>
      </c>
      <c r="I2541" s="52">
        <v>247</v>
      </c>
      <c r="J2541" s="52">
        <v>0</v>
      </c>
      <c r="K2541" s="52">
        <v>0</v>
      </c>
    </row>
    <row r="2542" spans="2:11" x14ac:dyDescent="0.25">
      <c r="B2542" s="51">
        <v>1977</v>
      </c>
      <c r="C2542" s="117" t="s">
        <v>87</v>
      </c>
      <c r="D2542" s="55">
        <v>226</v>
      </c>
      <c r="E2542" s="53">
        <v>224</v>
      </c>
      <c r="F2542" s="53">
        <v>2</v>
      </c>
      <c r="G2542" s="53">
        <v>0</v>
      </c>
      <c r="H2542" s="53">
        <v>0</v>
      </c>
      <c r="I2542" s="53">
        <v>0</v>
      </c>
      <c r="J2542" s="53">
        <v>0</v>
      </c>
      <c r="K2542" s="53">
        <v>0</v>
      </c>
    </row>
    <row r="2543" spans="2:11" x14ac:dyDescent="0.25">
      <c r="B2543" s="51">
        <v>1977</v>
      </c>
      <c r="C2543" s="117" t="s">
        <v>54</v>
      </c>
      <c r="D2543" s="55">
        <v>584</v>
      </c>
      <c r="E2543" s="53">
        <v>509</v>
      </c>
      <c r="F2543" s="53">
        <v>66</v>
      </c>
      <c r="G2543" s="53">
        <v>1</v>
      </c>
      <c r="H2543" s="53">
        <v>3</v>
      </c>
      <c r="I2543" s="53">
        <v>5</v>
      </c>
      <c r="J2543" s="53">
        <v>0</v>
      </c>
      <c r="K2543" s="53">
        <v>0</v>
      </c>
    </row>
    <row r="2544" spans="2:11" x14ac:dyDescent="0.25">
      <c r="B2544" s="51">
        <v>1977</v>
      </c>
      <c r="C2544" s="117" t="s">
        <v>88</v>
      </c>
      <c r="D2544" s="55">
        <v>587</v>
      </c>
      <c r="E2544" s="53">
        <v>430</v>
      </c>
      <c r="F2544" s="53">
        <v>143</v>
      </c>
      <c r="G2544" s="53">
        <v>1</v>
      </c>
      <c r="H2544" s="53">
        <v>7</v>
      </c>
      <c r="I2544" s="53">
        <v>6</v>
      </c>
      <c r="J2544" s="53">
        <v>0</v>
      </c>
      <c r="K2544" s="53">
        <v>0</v>
      </c>
    </row>
    <row r="2545" spans="2:11" x14ac:dyDescent="0.25">
      <c r="B2545" s="51">
        <v>1977</v>
      </c>
      <c r="C2545" s="117" t="s">
        <v>69</v>
      </c>
      <c r="D2545" s="55">
        <v>580</v>
      </c>
      <c r="E2545" s="53">
        <v>337</v>
      </c>
      <c r="F2545" s="53">
        <v>206</v>
      </c>
      <c r="G2545" s="53">
        <v>8</v>
      </c>
      <c r="H2545" s="53">
        <v>17</v>
      </c>
      <c r="I2545" s="53">
        <v>12</v>
      </c>
      <c r="J2545" s="53">
        <v>0</v>
      </c>
      <c r="K2545" s="53">
        <v>0</v>
      </c>
    </row>
    <row r="2546" spans="2:11" x14ac:dyDescent="0.25">
      <c r="B2546" s="51">
        <v>1977</v>
      </c>
      <c r="C2546" s="117" t="s">
        <v>57</v>
      </c>
      <c r="D2546" s="55">
        <v>599</v>
      </c>
      <c r="E2546" s="53">
        <v>338</v>
      </c>
      <c r="F2546" s="53">
        <v>230</v>
      </c>
      <c r="G2546" s="53">
        <v>12</v>
      </c>
      <c r="H2546" s="53">
        <v>13</v>
      </c>
      <c r="I2546" s="53">
        <v>6</v>
      </c>
      <c r="J2546" s="53">
        <v>0</v>
      </c>
      <c r="K2546" s="53">
        <v>0</v>
      </c>
    </row>
    <row r="2547" spans="2:11" x14ac:dyDescent="0.25">
      <c r="B2547" s="51">
        <v>1977</v>
      </c>
      <c r="C2547" s="117" t="s">
        <v>58</v>
      </c>
      <c r="D2547" s="55">
        <v>718</v>
      </c>
      <c r="E2547" s="53">
        <v>384</v>
      </c>
      <c r="F2547" s="53">
        <v>281</v>
      </c>
      <c r="G2547" s="53">
        <v>9</v>
      </c>
      <c r="H2547" s="53">
        <v>22</v>
      </c>
      <c r="I2547" s="53">
        <v>22</v>
      </c>
      <c r="J2547" s="53">
        <v>0</v>
      </c>
      <c r="K2547" s="53">
        <v>0</v>
      </c>
    </row>
    <row r="2548" spans="2:11" x14ac:dyDescent="0.25">
      <c r="B2548" s="51">
        <v>1977</v>
      </c>
      <c r="C2548" s="117" t="s">
        <v>59</v>
      </c>
      <c r="D2548" s="55">
        <v>837</v>
      </c>
      <c r="E2548" s="53">
        <v>469</v>
      </c>
      <c r="F2548" s="53">
        <v>312</v>
      </c>
      <c r="G2548" s="53">
        <v>12</v>
      </c>
      <c r="H2548" s="53">
        <v>34</v>
      </c>
      <c r="I2548" s="53">
        <v>10</v>
      </c>
      <c r="J2548" s="53">
        <v>0</v>
      </c>
      <c r="K2548" s="53">
        <v>0</v>
      </c>
    </row>
    <row r="2549" spans="2:11" x14ac:dyDescent="0.25">
      <c r="B2549" s="51">
        <v>1977</v>
      </c>
      <c r="C2549" s="117" t="s">
        <v>60</v>
      </c>
      <c r="D2549" s="55">
        <v>967</v>
      </c>
      <c r="E2549" s="53">
        <v>475</v>
      </c>
      <c r="F2549" s="53">
        <v>388</v>
      </c>
      <c r="G2549" s="53">
        <v>15</v>
      </c>
      <c r="H2549" s="53">
        <v>75</v>
      </c>
      <c r="I2549" s="53">
        <v>14</v>
      </c>
      <c r="J2549" s="53">
        <v>0</v>
      </c>
      <c r="K2549" s="53">
        <v>0</v>
      </c>
    </row>
    <row r="2550" spans="2:11" x14ac:dyDescent="0.25">
      <c r="B2550" s="51">
        <v>1977</v>
      </c>
      <c r="C2550" s="117" t="s">
        <v>70</v>
      </c>
      <c r="D2550" s="55">
        <v>1267</v>
      </c>
      <c r="E2550" s="53">
        <v>633</v>
      </c>
      <c r="F2550" s="53">
        <v>462</v>
      </c>
      <c r="G2550" s="53">
        <v>17</v>
      </c>
      <c r="H2550" s="53">
        <v>130</v>
      </c>
      <c r="I2550" s="53">
        <v>25</v>
      </c>
      <c r="J2550" s="53">
        <v>0</v>
      </c>
      <c r="K2550" s="53">
        <v>0</v>
      </c>
    </row>
    <row r="2551" spans="2:11" x14ac:dyDescent="0.25">
      <c r="B2551" s="51">
        <v>1977</v>
      </c>
      <c r="C2551" s="117" t="s">
        <v>71</v>
      </c>
      <c r="D2551" s="55">
        <v>1418</v>
      </c>
      <c r="E2551" s="53">
        <v>667</v>
      </c>
      <c r="F2551" s="53">
        <v>495</v>
      </c>
      <c r="G2551" s="53">
        <v>16</v>
      </c>
      <c r="H2551" s="53">
        <v>223</v>
      </c>
      <c r="I2551" s="53">
        <v>17</v>
      </c>
      <c r="J2551" s="53">
        <v>0</v>
      </c>
      <c r="K2551" s="53">
        <v>0</v>
      </c>
    </row>
    <row r="2552" spans="2:11" x14ac:dyDescent="0.25">
      <c r="B2552" s="51">
        <v>1977</v>
      </c>
      <c r="C2552" s="117" t="s">
        <v>89</v>
      </c>
      <c r="D2552" s="55">
        <v>1947</v>
      </c>
      <c r="E2552" s="53">
        <v>983</v>
      </c>
      <c r="F2552" s="53">
        <v>557</v>
      </c>
      <c r="G2552" s="53">
        <v>29</v>
      </c>
      <c r="H2552" s="53">
        <v>353</v>
      </c>
      <c r="I2552" s="53">
        <v>25</v>
      </c>
      <c r="J2552" s="53">
        <v>0</v>
      </c>
      <c r="K2552" s="53">
        <v>0</v>
      </c>
    </row>
    <row r="2553" spans="2:11" x14ac:dyDescent="0.25">
      <c r="B2553" s="51">
        <v>1977</v>
      </c>
      <c r="C2553" s="117" t="s">
        <v>90</v>
      </c>
      <c r="D2553" s="55">
        <v>2352</v>
      </c>
      <c r="E2553" s="53">
        <v>1110</v>
      </c>
      <c r="F2553" s="53">
        <v>598</v>
      </c>
      <c r="G2553" s="53">
        <v>24</v>
      </c>
      <c r="H2553" s="53">
        <v>594</v>
      </c>
      <c r="I2553" s="53">
        <v>26</v>
      </c>
      <c r="J2553" s="53">
        <v>0</v>
      </c>
      <c r="K2553" s="53">
        <v>0</v>
      </c>
    </row>
    <row r="2554" spans="2:11" x14ac:dyDescent="0.25">
      <c r="B2554" s="51">
        <v>1977</v>
      </c>
      <c r="C2554" s="117" t="s">
        <v>91</v>
      </c>
      <c r="D2554" s="55">
        <v>2176</v>
      </c>
      <c r="E2554" s="53">
        <v>1033</v>
      </c>
      <c r="F2554" s="53">
        <v>444</v>
      </c>
      <c r="G2554" s="53">
        <v>24</v>
      </c>
      <c r="H2554" s="53">
        <v>655</v>
      </c>
      <c r="I2554" s="53">
        <v>20</v>
      </c>
      <c r="J2554" s="53">
        <v>0</v>
      </c>
      <c r="K2554" s="53">
        <v>0</v>
      </c>
    </row>
    <row r="2555" spans="2:11" x14ac:dyDescent="0.25">
      <c r="B2555" s="51">
        <v>1977</v>
      </c>
      <c r="C2555" s="117" t="s">
        <v>41</v>
      </c>
      <c r="D2555" s="55">
        <v>2337</v>
      </c>
      <c r="E2555" s="53">
        <v>1069</v>
      </c>
      <c r="F2555" s="53">
        <v>332</v>
      </c>
      <c r="G2555" s="53">
        <v>10</v>
      </c>
      <c r="H2555" s="53">
        <v>904</v>
      </c>
      <c r="I2555" s="53">
        <v>22</v>
      </c>
      <c r="J2555" s="53">
        <v>0</v>
      </c>
      <c r="K2555" s="53">
        <v>0</v>
      </c>
    </row>
    <row r="2556" spans="2:11" x14ac:dyDescent="0.25">
      <c r="B2556" s="51">
        <v>1977</v>
      </c>
      <c r="C2556" s="117" t="s">
        <v>92</v>
      </c>
      <c r="D2556" s="55">
        <v>1917</v>
      </c>
      <c r="E2556" s="53">
        <v>892</v>
      </c>
      <c r="F2556" s="53">
        <v>199</v>
      </c>
      <c r="G2556" s="53">
        <v>9</v>
      </c>
      <c r="H2556" s="53">
        <v>803</v>
      </c>
      <c r="I2556" s="53">
        <v>14</v>
      </c>
      <c r="J2556" s="53">
        <v>0</v>
      </c>
      <c r="K2556" s="53">
        <v>0</v>
      </c>
    </row>
    <row r="2557" spans="2:11" x14ac:dyDescent="0.25">
      <c r="B2557" s="51">
        <v>1977</v>
      </c>
      <c r="C2557" s="117" t="s">
        <v>93</v>
      </c>
      <c r="D2557" s="55">
        <v>1390</v>
      </c>
      <c r="E2557" s="53">
        <v>657</v>
      </c>
      <c r="F2557" s="53">
        <v>101</v>
      </c>
      <c r="G2557" s="53">
        <v>7</v>
      </c>
      <c r="H2557" s="53">
        <v>612</v>
      </c>
      <c r="I2557" s="53">
        <v>13</v>
      </c>
      <c r="J2557" s="53">
        <v>0</v>
      </c>
      <c r="K2557" s="53">
        <v>0</v>
      </c>
    </row>
    <row r="2558" spans="2:11" x14ac:dyDescent="0.25">
      <c r="B2558" s="51">
        <v>1977</v>
      </c>
      <c r="C2558" s="117" t="s">
        <v>94</v>
      </c>
      <c r="D2558" s="55">
        <v>793</v>
      </c>
      <c r="E2558" s="53">
        <v>390</v>
      </c>
      <c r="F2558" s="53">
        <v>40</v>
      </c>
      <c r="G2558" s="53">
        <v>2</v>
      </c>
      <c r="H2558" s="53">
        <v>357</v>
      </c>
      <c r="I2558" s="53">
        <v>4</v>
      </c>
      <c r="J2558" s="53">
        <v>0</v>
      </c>
      <c r="K2558" s="53">
        <v>0</v>
      </c>
    </row>
    <row r="2559" spans="2:11" x14ac:dyDescent="0.25">
      <c r="B2559" s="51">
        <v>1977</v>
      </c>
      <c r="C2559" s="117" t="s">
        <v>95</v>
      </c>
      <c r="D2559" s="55">
        <v>474</v>
      </c>
      <c r="E2559" s="53">
        <v>266</v>
      </c>
      <c r="F2559" s="53">
        <v>25</v>
      </c>
      <c r="G2559" s="53">
        <v>0</v>
      </c>
      <c r="H2559" s="53">
        <v>180</v>
      </c>
      <c r="I2559" s="53">
        <v>3</v>
      </c>
      <c r="J2559" s="53">
        <v>0</v>
      </c>
      <c r="K2559" s="53">
        <v>0</v>
      </c>
    </row>
    <row r="2560" spans="2:11" x14ac:dyDescent="0.25">
      <c r="B2560" s="51">
        <v>1977</v>
      </c>
      <c r="C2560" s="118" t="s">
        <v>96</v>
      </c>
      <c r="D2560" s="55">
        <v>423</v>
      </c>
      <c r="E2560" s="55">
        <v>244</v>
      </c>
      <c r="F2560" s="55">
        <v>22</v>
      </c>
      <c r="G2560" s="55">
        <v>1</v>
      </c>
      <c r="H2560" s="55">
        <v>153</v>
      </c>
      <c r="I2560" s="55">
        <v>3</v>
      </c>
      <c r="J2560" s="53">
        <v>0</v>
      </c>
      <c r="K2560" s="53">
        <v>0</v>
      </c>
    </row>
    <row r="2561" spans="2:11" x14ac:dyDescent="0.25">
      <c r="B2561" s="50">
        <v>1977</v>
      </c>
      <c r="C2561" s="121" t="s">
        <v>62</v>
      </c>
      <c r="D2561" s="54">
        <v>0</v>
      </c>
      <c r="E2561" s="54">
        <v>0</v>
      </c>
      <c r="F2561" s="54">
        <v>0</v>
      </c>
      <c r="G2561" s="54">
        <v>0</v>
      </c>
      <c r="H2561" s="54">
        <v>0</v>
      </c>
      <c r="I2561" s="54">
        <v>0</v>
      </c>
      <c r="J2561" s="54">
        <v>0</v>
      </c>
      <c r="K2561" s="54">
        <v>0</v>
      </c>
    </row>
    <row r="2562" spans="2:11" x14ac:dyDescent="0.25">
      <c r="B2562" s="78">
        <v>1978</v>
      </c>
      <c r="C2562" s="120" t="s">
        <v>3</v>
      </c>
      <c r="D2562" s="78">
        <v>21628</v>
      </c>
      <c r="E2562" s="52">
        <v>10930</v>
      </c>
      <c r="F2562" s="52">
        <v>5075</v>
      </c>
      <c r="G2562" s="52">
        <v>219</v>
      </c>
      <c r="H2562" s="52">
        <v>5033</v>
      </c>
      <c r="I2562" s="52">
        <v>371</v>
      </c>
      <c r="J2562" s="52">
        <v>0</v>
      </c>
      <c r="K2562" s="52">
        <v>0</v>
      </c>
    </row>
    <row r="2563" spans="2:11" x14ac:dyDescent="0.25">
      <c r="B2563" s="51">
        <v>1978</v>
      </c>
      <c r="C2563" s="117" t="s">
        <v>87</v>
      </c>
      <c r="D2563" s="55">
        <v>268</v>
      </c>
      <c r="E2563" s="53">
        <v>264</v>
      </c>
      <c r="F2563" s="53">
        <v>3</v>
      </c>
      <c r="G2563" s="53">
        <v>0</v>
      </c>
      <c r="H2563" s="53">
        <v>1</v>
      </c>
      <c r="I2563" s="53">
        <v>0</v>
      </c>
      <c r="J2563" s="53">
        <v>0</v>
      </c>
      <c r="K2563" s="53">
        <v>0</v>
      </c>
    </row>
    <row r="2564" spans="2:11" x14ac:dyDescent="0.25">
      <c r="B2564" s="51">
        <v>1978</v>
      </c>
      <c r="C2564" s="117" t="s">
        <v>54</v>
      </c>
      <c r="D2564" s="55">
        <v>553</v>
      </c>
      <c r="E2564" s="53">
        <v>475</v>
      </c>
      <c r="F2564" s="53">
        <v>65</v>
      </c>
      <c r="G2564" s="53">
        <v>1</v>
      </c>
      <c r="H2564" s="53">
        <v>4</v>
      </c>
      <c r="I2564" s="53">
        <v>8</v>
      </c>
      <c r="J2564" s="53">
        <v>0</v>
      </c>
      <c r="K2564" s="53">
        <v>0</v>
      </c>
    </row>
    <row r="2565" spans="2:11" x14ac:dyDescent="0.25">
      <c r="B2565" s="51">
        <v>1978</v>
      </c>
      <c r="C2565" s="117" t="s">
        <v>88</v>
      </c>
      <c r="D2565" s="55">
        <v>645</v>
      </c>
      <c r="E2565" s="53">
        <v>452</v>
      </c>
      <c r="F2565" s="53">
        <v>173</v>
      </c>
      <c r="G2565" s="53">
        <v>5</v>
      </c>
      <c r="H2565" s="53">
        <v>3</v>
      </c>
      <c r="I2565" s="53">
        <v>12</v>
      </c>
      <c r="J2565" s="53">
        <v>0</v>
      </c>
      <c r="K2565" s="53">
        <v>0</v>
      </c>
    </row>
    <row r="2566" spans="2:11" x14ac:dyDescent="0.25">
      <c r="B2566" s="51">
        <v>1978</v>
      </c>
      <c r="C2566" s="117" t="s">
        <v>69</v>
      </c>
      <c r="D2566" s="55">
        <v>578</v>
      </c>
      <c r="E2566" s="53">
        <v>343</v>
      </c>
      <c r="F2566" s="53">
        <v>197</v>
      </c>
      <c r="G2566" s="53">
        <v>8</v>
      </c>
      <c r="H2566" s="53">
        <v>13</v>
      </c>
      <c r="I2566" s="53">
        <v>17</v>
      </c>
      <c r="J2566" s="53">
        <v>0</v>
      </c>
      <c r="K2566" s="53">
        <v>0</v>
      </c>
    </row>
    <row r="2567" spans="2:11" x14ac:dyDescent="0.25">
      <c r="B2567" s="51">
        <v>1978</v>
      </c>
      <c r="C2567" s="117" t="s">
        <v>57</v>
      </c>
      <c r="D2567" s="55">
        <v>655</v>
      </c>
      <c r="E2567" s="53">
        <v>365</v>
      </c>
      <c r="F2567" s="53">
        <v>248</v>
      </c>
      <c r="G2567" s="53">
        <v>10</v>
      </c>
      <c r="H2567" s="53">
        <v>12</v>
      </c>
      <c r="I2567" s="53">
        <v>20</v>
      </c>
      <c r="J2567" s="53">
        <v>0</v>
      </c>
      <c r="K2567" s="53">
        <v>0</v>
      </c>
    </row>
    <row r="2568" spans="2:11" x14ac:dyDescent="0.25">
      <c r="B2568" s="51">
        <v>1978</v>
      </c>
      <c r="C2568" s="117" t="s">
        <v>58</v>
      </c>
      <c r="D2568" s="55">
        <v>709</v>
      </c>
      <c r="E2568" s="53">
        <v>387</v>
      </c>
      <c r="F2568" s="53">
        <v>276</v>
      </c>
      <c r="G2568" s="53">
        <v>6</v>
      </c>
      <c r="H2568" s="53">
        <v>25</v>
      </c>
      <c r="I2568" s="53">
        <v>15</v>
      </c>
      <c r="J2568" s="53">
        <v>0</v>
      </c>
      <c r="K2568" s="53">
        <v>0</v>
      </c>
    </row>
    <row r="2569" spans="2:11" x14ac:dyDescent="0.25">
      <c r="B2569" s="51">
        <v>1978</v>
      </c>
      <c r="C2569" s="117" t="s">
        <v>59</v>
      </c>
      <c r="D2569" s="55">
        <v>804</v>
      </c>
      <c r="E2569" s="53">
        <v>390</v>
      </c>
      <c r="F2569" s="53">
        <v>333</v>
      </c>
      <c r="G2569" s="53">
        <v>19</v>
      </c>
      <c r="H2569" s="53">
        <v>40</v>
      </c>
      <c r="I2569" s="53">
        <v>22</v>
      </c>
      <c r="J2569" s="53">
        <v>0</v>
      </c>
      <c r="K2569" s="53">
        <v>0</v>
      </c>
    </row>
    <row r="2570" spans="2:11" x14ac:dyDescent="0.25">
      <c r="B2570" s="51">
        <v>1978</v>
      </c>
      <c r="C2570" s="117" t="s">
        <v>60</v>
      </c>
      <c r="D2570" s="55">
        <v>1040</v>
      </c>
      <c r="E2570" s="53">
        <v>503</v>
      </c>
      <c r="F2570" s="53">
        <v>414</v>
      </c>
      <c r="G2570" s="53">
        <v>18</v>
      </c>
      <c r="H2570" s="53">
        <v>80</v>
      </c>
      <c r="I2570" s="53">
        <v>25</v>
      </c>
      <c r="J2570" s="53">
        <v>0</v>
      </c>
      <c r="K2570" s="53">
        <v>0</v>
      </c>
    </row>
    <row r="2571" spans="2:11" x14ac:dyDescent="0.25">
      <c r="B2571" s="51">
        <v>1978</v>
      </c>
      <c r="C2571" s="117" t="s">
        <v>70</v>
      </c>
      <c r="D2571" s="55">
        <v>1245</v>
      </c>
      <c r="E2571" s="53">
        <v>593</v>
      </c>
      <c r="F2571" s="53">
        <v>520</v>
      </c>
      <c r="G2571" s="53">
        <v>22</v>
      </c>
      <c r="H2571" s="53">
        <v>84</v>
      </c>
      <c r="I2571" s="53">
        <v>26</v>
      </c>
      <c r="J2571" s="53">
        <v>0</v>
      </c>
      <c r="K2571" s="53">
        <v>0</v>
      </c>
    </row>
    <row r="2572" spans="2:11" x14ac:dyDescent="0.25">
      <c r="B2572" s="51">
        <v>1978</v>
      </c>
      <c r="C2572" s="117" t="s">
        <v>71</v>
      </c>
      <c r="D2572" s="55">
        <v>1522</v>
      </c>
      <c r="E2572" s="53">
        <v>712</v>
      </c>
      <c r="F2572" s="53">
        <v>562</v>
      </c>
      <c r="G2572" s="53">
        <v>24</v>
      </c>
      <c r="H2572" s="53">
        <v>194</v>
      </c>
      <c r="I2572" s="53">
        <v>30</v>
      </c>
      <c r="J2572" s="53">
        <v>0</v>
      </c>
      <c r="K2572" s="53">
        <v>0</v>
      </c>
    </row>
    <row r="2573" spans="2:11" x14ac:dyDescent="0.25">
      <c r="B2573" s="51">
        <v>1978</v>
      </c>
      <c r="C2573" s="117" t="s">
        <v>89</v>
      </c>
      <c r="D2573" s="55">
        <v>1935</v>
      </c>
      <c r="E2573" s="53">
        <v>924</v>
      </c>
      <c r="F2573" s="53">
        <v>573</v>
      </c>
      <c r="G2573" s="53">
        <v>22</v>
      </c>
      <c r="H2573" s="53">
        <v>378</v>
      </c>
      <c r="I2573" s="53">
        <v>38</v>
      </c>
      <c r="J2573" s="53">
        <v>0</v>
      </c>
      <c r="K2573" s="53">
        <v>0</v>
      </c>
    </row>
    <row r="2574" spans="2:11" x14ac:dyDescent="0.25">
      <c r="B2574" s="51">
        <v>1978</v>
      </c>
      <c r="C2574" s="117" t="s">
        <v>90</v>
      </c>
      <c r="D2574" s="55">
        <v>2302</v>
      </c>
      <c r="E2574" s="53">
        <v>1110</v>
      </c>
      <c r="F2574" s="53">
        <v>568</v>
      </c>
      <c r="G2574" s="53">
        <v>30</v>
      </c>
      <c r="H2574" s="53">
        <v>566</v>
      </c>
      <c r="I2574" s="53">
        <v>28</v>
      </c>
      <c r="J2574" s="53">
        <v>0</v>
      </c>
      <c r="K2574" s="53">
        <v>0</v>
      </c>
    </row>
    <row r="2575" spans="2:11" x14ac:dyDescent="0.25">
      <c r="B2575" s="51">
        <v>1978</v>
      </c>
      <c r="C2575" s="117" t="s">
        <v>91</v>
      </c>
      <c r="D2575" s="55">
        <v>2173</v>
      </c>
      <c r="E2575" s="53">
        <v>1041</v>
      </c>
      <c r="F2575" s="53">
        <v>427</v>
      </c>
      <c r="G2575" s="53">
        <v>18</v>
      </c>
      <c r="H2575" s="53">
        <v>648</v>
      </c>
      <c r="I2575" s="53">
        <v>39</v>
      </c>
      <c r="J2575" s="53">
        <v>0</v>
      </c>
      <c r="K2575" s="53">
        <v>0</v>
      </c>
    </row>
    <row r="2576" spans="2:11" x14ac:dyDescent="0.25">
      <c r="B2576" s="51">
        <v>1978</v>
      </c>
      <c r="C2576" s="117" t="s">
        <v>41</v>
      </c>
      <c r="D2576" s="55">
        <v>2273</v>
      </c>
      <c r="E2576" s="53">
        <v>989</v>
      </c>
      <c r="F2576" s="53">
        <v>340</v>
      </c>
      <c r="G2576" s="53">
        <v>20</v>
      </c>
      <c r="H2576" s="53">
        <v>893</v>
      </c>
      <c r="I2576" s="53">
        <v>31</v>
      </c>
      <c r="J2576" s="53">
        <v>0</v>
      </c>
      <c r="K2576" s="53">
        <v>0</v>
      </c>
    </row>
    <row r="2577" spans="2:11" x14ac:dyDescent="0.25">
      <c r="B2577" s="51">
        <v>1978</v>
      </c>
      <c r="C2577" s="117" t="s">
        <v>92</v>
      </c>
      <c r="D2577" s="55">
        <v>1854</v>
      </c>
      <c r="E2577" s="53">
        <v>851</v>
      </c>
      <c r="F2577" s="53">
        <v>209</v>
      </c>
      <c r="G2577" s="53">
        <v>8</v>
      </c>
      <c r="H2577" s="53">
        <v>765</v>
      </c>
      <c r="I2577" s="53">
        <v>21</v>
      </c>
      <c r="J2577" s="53">
        <v>0</v>
      </c>
      <c r="K2577" s="53">
        <v>0</v>
      </c>
    </row>
    <row r="2578" spans="2:11" x14ac:dyDescent="0.25">
      <c r="B2578" s="51">
        <v>1978</v>
      </c>
      <c r="C2578" s="117" t="s">
        <v>93</v>
      </c>
      <c r="D2578" s="55">
        <v>1399</v>
      </c>
      <c r="E2578" s="53">
        <v>651</v>
      </c>
      <c r="F2578" s="53">
        <v>95</v>
      </c>
      <c r="G2578" s="53">
        <v>5</v>
      </c>
      <c r="H2578" s="53">
        <v>632</v>
      </c>
      <c r="I2578" s="53">
        <v>16</v>
      </c>
      <c r="J2578" s="53">
        <v>0</v>
      </c>
      <c r="K2578" s="53">
        <v>0</v>
      </c>
    </row>
    <row r="2579" spans="2:11" x14ac:dyDescent="0.25">
      <c r="B2579" s="51">
        <v>1978</v>
      </c>
      <c r="C2579" s="117" t="s">
        <v>94</v>
      </c>
      <c r="D2579" s="55">
        <v>803</v>
      </c>
      <c r="E2579" s="53">
        <v>394</v>
      </c>
      <c r="F2579" s="53">
        <v>35</v>
      </c>
      <c r="G2579" s="53">
        <v>3</v>
      </c>
      <c r="H2579" s="53">
        <v>361</v>
      </c>
      <c r="I2579" s="53">
        <v>10</v>
      </c>
      <c r="J2579" s="53">
        <v>0</v>
      </c>
      <c r="K2579" s="53">
        <v>0</v>
      </c>
    </row>
    <row r="2580" spans="2:11" x14ac:dyDescent="0.25">
      <c r="B2580" s="51">
        <v>1978</v>
      </c>
      <c r="C2580" s="117" t="s">
        <v>95</v>
      </c>
      <c r="D2580" s="55">
        <v>464</v>
      </c>
      <c r="E2580" s="53">
        <v>246</v>
      </c>
      <c r="F2580" s="53">
        <v>19</v>
      </c>
      <c r="G2580" s="53">
        <v>0</v>
      </c>
      <c r="H2580" s="53">
        <v>194</v>
      </c>
      <c r="I2580" s="53">
        <v>5</v>
      </c>
      <c r="J2580" s="53">
        <v>0</v>
      </c>
      <c r="K2580" s="53">
        <v>0</v>
      </c>
    </row>
    <row r="2581" spans="2:11" x14ac:dyDescent="0.25">
      <c r="B2581" s="51">
        <v>1978</v>
      </c>
      <c r="C2581" s="118" t="s">
        <v>96</v>
      </c>
      <c r="D2581" s="55">
        <v>406</v>
      </c>
      <c r="E2581" s="55">
        <v>240</v>
      </c>
      <c r="F2581" s="55">
        <v>18</v>
      </c>
      <c r="G2581" s="55">
        <v>0</v>
      </c>
      <c r="H2581" s="55">
        <v>140</v>
      </c>
      <c r="I2581" s="55">
        <v>8</v>
      </c>
      <c r="J2581" s="53">
        <v>0</v>
      </c>
      <c r="K2581" s="53">
        <v>0</v>
      </c>
    </row>
    <row r="2582" spans="2:11" x14ac:dyDescent="0.25">
      <c r="B2582" s="50">
        <v>1978</v>
      </c>
      <c r="C2582" s="121" t="s">
        <v>62</v>
      </c>
      <c r="D2582" s="54">
        <v>0</v>
      </c>
      <c r="E2582" s="54">
        <v>0</v>
      </c>
      <c r="F2582" s="54">
        <v>0</v>
      </c>
      <c r="G2582" s="54">
        <v>0</v>
      </c>
      <c r="H2582" s="54">
        <v>0</v>
      </c>
      <c r="I2582" s="54">
        <v>0</v>
      </c>
      <c r="J2582" s="54">
        <v>0</v>
      </c>
      <c r="K2582" s="54">
        <v>0</v>
      </c>
    </row>
    <row r="2583" spans="2:11" x14ac:dyDescent="0.25">
      <c r="B2583" s="78">
        <v>1979</v>
      </c>
      <c r="C2583" s="120" t="s">
        <v>3</v>
      </c>
      <c r="D2583" s="78">
        <v>22672</v>
      </c>
      <c r="E2583" s="52">
        <v>11651</v>
      </c>
      <c r="F2583" s="52">
        <v>5344</v>
      </c>
      <c r="G2583" s="52">
        <v>229</v>
      </c>
      <c r="H2583" s="52">
        <v>5155</v>
      </c>
      <c r="I2583" s="52">
        <v>293</v>
      </c>
      <c r="J2583" s="52">
        <v>0</v>
      </c>
      <c r="K2583" s="52">
        <v>0</v>
      </c>
    </row>
    <row r="2584" spans="2:11" x14ac:dyDescent="0.25">
      <c r="B2584" s="51">
        <v>1979</v>
      </c>
      <c r="C2584" s="117" t="s">
        <v>87</v>
      </c>
      <c r="D2584" s="55">
        <v>254</v>
      </c>
      <c r="E2584" s="53">
        <v>250</v>
      </c>
      <c r="F2584" s="53">
        <v>3</v>
      </c>
      <c r="G2584" s="53">
        <v>0</v>
      </c>
      <c r="H2584" s="53">
        <v>0</v>
      </c>
      <c r="I2584" s="53">
        <v>1</v>
      </c>
      <c r="J2584" s="53">
        <v>0</v>
      </c>
      <c r="K2584" s="53">
        <v>0</v>
      </c>
    </row>
    <row r="2585" spans="2:11" x14ac:dyDescent="0.25">
      <c r="B2585" s="51">
        <v>1979</v>
      </c>
      <c r="C2585" s="117" t="s">
        <v>54</v>
      </c>
      <c r="D2585" s="55">
        <v>623</v>
      </c>
      <c r="E2585" s="53">
        <v>550</v>
      </c>
      <c r="F2585" s="53">
        <v>64</v>
      </c>
      <c r="G2585" s="53">
        <v>2</v>
      </c>
      <c r="H2585" s="53">
        <v>2</v>
      </c>
      <c r="I2585" s="53">
        <v>5</v>
      </c>
      <c r="J2585" s="53">
        <v>0</v>
      </c>
      <c r="K2585" s="53">
        <v>0</v>
      </c>
    </row>
    <row r="2586" spans="2:11" x14ac:dyDescent="0.25">
      <c r="B2586" s="51">
        <v>1979</v>
      </c>
      <c r="C2586" s="117" t="s">
        <v>88</v>
      </c>
      <c r="D2586" s="55">
        <v>613</v>
      </c>
      <c r="E2586" s="53">
        <v>458</v>
      </c>
      <c r="F2586" s="53">
        <v>138</v>
      </c>
      <c r="G2586" s="53">
        <v>0</v>
      </c>
      <c r="H2586" s="53">
        <v>8</v>
      </c>
      <c r="I2586" s="53">
        <v>9</v>
      </c>
      <c r="J2586" s="53">
        <v>0</v>
      </c>
      <c r="K2586" s="53">
        <v>0</v>
      </c>
    </row>
    <row r="2587" spans="2:11" x14ac:dyDescent="0.25">
      <c r="B2587" s="51">
        <v>1979</v>
      </c>
      <c r="C2587" s="117" t="s">
        <v>69</v>
      </c>
      <c r="D2587" s="55">
        <v>605</v>
      </c>
      <c r="E2587" s="53">
        <v>370</v>
      </c>
      <c r="F2587" s="53">
        <v>203</v>
      </c>
      <c r="G2587" s="53">
        <v>11</v>
      </c>
      <c r="H2587" s="53">
        <v>7</v>
      </c>
      <c r="I2587" s="53">
        <v>14</v>
      </c>
      <c r="J2587" s="53">
        <v>0</v>
      </c>
      <c r="K2587" s="53">
        <v>0</v>
      </c>
    </row>
    <row r="2588" spans="2:11" x14ac:dyDescent="0.25">
      <c r="B2588" s="51">
        <v>1979</v>
      </c>
      <c r="C2588" s="117" t="s">
        <v>57</v>
      </c>
      <c r="D2588" s="55">
        <v>598</v>
      </c>
      <c r="E2588" s="53">
        <v>338</v>
      </c>
      <c r="F2588" s="53">
        <v>226</v>
      </c>
      <c r="G2588" s="53">
        <v>14</v>
      </c>
      <c r="H2588" s="53">
        <v>8</v>
      </c>
      <c r="I2588" s="53">
        <v>12</v>
      </c>
      <c r="J2588" s="53">
        <v>0</v>
      </c>
      <c r="K2588" s="53">
        <v>0</v>
      </c>
    </row>
    <row r="2589" spans="2:11" x14ac:dyDescent="0.25">
      <c r="B2589" s="51">
        <v>1979</v>
      </c>
      <c r="C2589" s="117" t="s">
        <v>58</v>
      </c>
      <c r="D2589" s="55">
        <v>658</v>
      </c>
      <c r="E2589" s="53">
        <v>346</v>
      </c>
      <c r="F2589" s="53">
        <v>258</v>
      </c>
      <c r="G2589" s="53">
        <v>12</v>
      </c>
      <c r="H2589" s="53">
        <v>28</v>
      </c>
      <c r="I2589" s="53">
        <v>14</v>
      </c>
      <c r="J2589" s="53">
        <v>0</v>
      </c>
      <c r="K2589" s="53">
        <v>0</v>
      </c>
    </row>
    <row r="2590" spans="2:11" x14ac:dyDescent="0.25">
      <c r="B2590" s="51">
        <v>1979</v>
      </c>
      <c r="C2590" s="117" t="s">
        <v>59</v>
      </c>
      <c r="D2590" s="55">
        <v>877</v>
      </c>
      <c r="E2590" s="53">
        <v>463</v>
      </c>
      <c r="F2590" s="53">
        <v>337</v>
      </c>
      <c r="G2590" s="53">
        <v>21</v>
      </c>
      <c r="H2590" s="53">
        <v>34</v>
      </c>
      <c r="I2590" s="53">
        <v>22</v>
      </c>
      <c r="J2590" s="53">
        <v>0</v>
      </c>
      <c r="K2590" s="53">
        <v>0</v>
      </c>
    </row>
    <row r="2591" spans="2:11" x14ac:dyDescent="0.25">
      <c r="B2591" s="51">
        <v>1979</v>
      </c>
      <c r="C2591" s="117" t="s">
        <v>60</v>
      </c>
      <c r="D2591" s="55">
        <v>1042</v>
      </c>
      <c r="E2591" s="53">
        <v>513</v>
      </c>
      <c r="F2591" s="53">
        <v>426</v>
      </c>
      <c r="G2591" s="53">
        <v>18</v>
      </c>
      <c r="H2591" s="53">
        <v>66</v>
      </c>
      <c r="I2591" s="53">
        <v>19</v>
      </c>
      <c r="J2591" s="53">
        <v>0</v>
      </c>
      <c r="K2591" s="53">
        <v>0</v>
      </c>
    </row>
    <row r="2592" spans="2:11" x14ac:dyDescent="0.25">
      <c r="B2592" s="51">
        <v>1979</v>
      </c>
      <c r="C2592" s="117" t="s">
        <v>70</v>
      </c>
      <c r="D2592" s="55">
        <v>1369</v>
      </c>
      <c r="E2592" s="53">
        <v>664</v>
      </c>
      <c r="F2592" s="53">
        <v>543</v>
      </c>
      <c r="G2592" s="53">
        <v>20</v>
      </c>
      <c r="H2592" s="53">
        <v>124</v>
      </c>
      <c r="I2592" s="53">
        <v>18</v>
      </c>
      <c r="J2592" s="53">
        <v>0</v>
      </c>
      <c r="K2592" s="53">
        <v>0</v>
      </c>
    </row>
    <row r="2593" spans="2:11" x14ac:dyDescent="0.25">
      <c r="B2593" s="51">
        <v>1979</v>
      </c>
      <c r="C2593" s="117" t="s">
        <v>71</v>
      </c>
      <c r="D2593" s="55">
        <v>1625</v>
      </c>
      <c r="E2593" s="53">
        <v>755</v>
      </c>
      <c r="F2593" s="53">
        <v>612</v>
      </c>
      <c r="G2593" s="53">
        <v>21</v>
      </c>
      <c r="H2593" s="53">
        <v>207</v>
      </c>
      <c r="I2593" s="53">
        <v>30</v>
      </c>
      <c r="J2593" s="53">
        <v>0</v>
      </c>
      <c r="K2593" s="53">
        <v>0</v>
      </c>
    </row>
    <row r="2594" spans="2:11" x14ac:dyDescent="0.25">
      <c r="B2594" s="51">
        <v>1979</v>
      </c>
      <c r="C2594" s="117" t="s">
        <v>89</v>
      </c>
      <c r="D2594" s="55">
        <v>1998</v>
      </c>
      <c r="E2594" s="53">
        <v>967</v>
      </c>
      <c r="F2594" s="53">
        <v>604</v>
      </c>
      <c r="G2594" s="53">
        <v>24</v>
      </c>
      <c r="H2594" s="53">
        <v>375</v>
      </c>
      <c r="I2594" s="53">
        <v>28</v>
      </c>
      <c r="J2594" s="53">
        <v>0</v>
      </c>
      <c r="K2594" s="53">
        <v>0</v>
      </c>
    </row>
    <row r="2595" spans="2:11" x14ac:dyDescent="0.25">
      <c r="B2595" s="51">
        <v>1979</v>
      </c>
      <c r="C2595" s="117" t="s">
        <v>90</v>
      </c>
      <c r="D2595" s="55">
        <v>2440</v>
      </c>
      <c r="E2595" s="53">
        <v>1171</v>
      </c>
      <c r="F2595" s="53">
        <v>639</v>
      </c>
      <c r="G2595" s="53">
        <v>25</v>
      </c>
      <c r="H2595" s="53">
        <v>571</v>
      </c>
      <c r="I2595" s="53">
        <v>34</v>
      </c>
      <c r="J2595" s="53">
        <v>0</v>
      </c>
      <c r="K2595" s="53">
        <v>0</v>
      </c>
    </row>
    <row r="2596" spans="2:11" x14ac:dyDescent="0.25">
      <c r="B2596" s="51">
        <v>1979</v>
      </c>
      <c r="C2596" s="117" t="s">
        <v>91</v>
      </c>
      <c r="D2596" s="55">
        <v>2349</v>
      </c>
      <c r="E2596" s="53">
        <v>1134</v>
      </c>
      <c r="F2596" s="53">
        <v>509</v>
      </c>
      <c r="G2596" s="53">
        <v>17</v>
      </c>
      <c r="H2596" s="53">
        <v>664</v>
      </c>
      <c r="I2596" s="53">
        <v>25</v>
      </c>
      <c r="J2596" s="53">
        <v>0</v>
      </c>
      <c r="K2596" s="53">
        <v>0</v>
      </c>
    </row>
    <row r="2597" spans="2:11" x14ac:dyDescent="0.25">
      <c r="B2597" s="51">
        <v>1979</v>
      </c>
      <c r="C2597" s="117" t="s">
        <v>41</v>
      </c>
      <c r="D2597" s="55">
        <v>2557</v>
      </c>
      <c r="E2597" s="53">
        <v>1212</v>
      </c>
      <c r="F2597" s="53">
        <v>350</v>
      </c>
      <c r="G2597" s="53">
        <v>17</v>
      </c>
      <c r="H2597" s="53">
        <v>952</v>
      </c>
      <c r="I2597" s="53">
        <v>26</v>
      </c>
      <c r="J2597" s="53">
        <v>0</v>
      </c>
      <c r="K2597" s="53">
        <v>0</v>
      </c>
    </row>
    <row r="2598" spans="2:11" x14ac:dyDescent="0.25">
      <c r="B2598" s="51">
        <v>1979</v>
      </c>
      <c r="C2598" s="117" t="s">
        <v>92</v>
      </c>
      <c r="D2598" s="55">
        <v>1913</v>
      </c>
      <c r="E2598" s="53">
        <v>877</v>
      </c>
      <c r="F2598" s="53">
        <v>220</v>
      </c>
      <c r="G2598" s="53">
        <v>11</v>
      </c>
      <c r="H2598" s="53">
        <v>793</v>
      </c>
      <c r="I2598" s="53">
        <v>12</v>
      </c>
      <c r="J2598" s="53">
        <v>0</v>
      </c>
      <c r="K2598" s="53">
        <v>0</v>
      </c>
    </row>
    <row r="2599" spans="2:11" x14ac:dyDescent="0.25">
      <c r="B2599" s="51">
        <v>1979</v>
      </c>
      <c r="C2599" s="117" t="s">
        <v>93</v>
      </c>
      <c r="D2599" s="55">
        <v>1498</v>
      </c>
      <c r="E2599" s="53">
        <v>732</v>
      </c>
      <c r="F2599" s="53">
        <v>122</v>
      </c>
      <c r="G2599" s="53">
        <v>11</v>
      </c>
      <c r="H2599" s="53">
        <v>621</v>
      </c>
      <c r="I2599" s="53">
        <v>12</v>
      </c>
      <c r="J2599" s="53">
        <v>0</v>
      </c>
      <c r="K2599" s="53">
        <v>0</v>
      </c>
    </row>
    <row r="2600" spans="2:11" x14ac:dyDescent="0.25">
      <c r="B2600" s="51">
        <v>1979</v>
      </c>
      <c r="C2600" s="117" t="s">
        <v>94</v>
      </c>
      <c r="D2600" s="55">
        <v>791</v>
      </c>
      <c r="E2600" s="53">
        <v>380</v>
      </c>
      <c r="F2600" s="53">
        <v>50</v>
      </c>
      <c r="G2600" s="53">
        <v>4</v>
      </c>
      <c r="H2600" s="53">
        <v>350</v>
      </c>
      <c r="I2600" s="53">
        <v>7</v>
      </c>
      <c r="J2600" s="53">
        <v>0</v>
      </c>
      <c r="K2600" s="53">
        <v>0</v>
      </c>
    </row>
    <row r="2601" spans="2:11" x14ac:dyDescent="0.25">
      <c r="B2601" s="51">
        <v>1979</v>
      </c>
      <c r="C2601" s="117" t="s">
        <v>95</v>
      </c>
      <c r="D2601" s="55">
        <v>512</v>
      </c>
      <c r="E2601" s="53">
        <v>262</v>
      </c>
      <c r="F2601" s="53">
        <v>26</v>
      </c>
      <c r="G2601" s="53">
        <v>1</v>
      </c>
      <c r="H2601" s="53">
        <v>221</v>
      </c>
      <c r="I2601" s="53">
        <v>2</v>
      </c>
      <c r="J2601" s="53">
        <v>0</v>
      </c>
      <c r="K2601" s="53">
        <v>0</v>
      </c>
    </row>
    <row r="2602" spans="2:11" x14ac:dyDescent="0.25">
      <c r="B2602" s="51">
        <v>1979</v>
      </c>
      <c r="C2602" s="118" t="s">
        <v>96</v>
      </c>
      <c r="D2602" s="55">
        <v>350</v>
      </c>
      <c r="E2602" s="55">
        <v>209</v>
      </c>
      <c r="F2602" s="55">
        <v>14</v>
      </c>
      <c r="G2602" s="55">
        <v>0</v>
      </c>
      <c r="H2602" s="55">
        <v>124</v>
      </c>
      <c r="I2602" s="55">
        <v>3</v>
      </c>
      <c r="J2602" s="53">
        <v>0</v>
      </c>
      <c r="K2602" s="53">
        <v>0</v>
      </c>
    </row>
    <row r="2603" spans="2:11" x14ac:dyDescent="0.25">
      <c r="B2603" s="50">
        <v>1979</v>
      </c>
      <c r="C2603" s="121" t="s">
        <v>62</v>
      </c>
      <c r="D2603" s="54">
        <v>0</v>
      </c>
      <c r="E2603" s="54">
        <v>0</v>
      </c>
      <c r="F2603" s="54">
        <v>0</v>
      </c>
      <c r="G2603" s="54">
        <v>0</v>
      </c>
      <c r="H2603" s="54">
        <v>0</v>
      </c>
      <c r="I2603" s="54">
        <v>0</v>
      </c>
      <c r="J2603" s="54">
        <v>0</v>
      </c>
      <c r="K2603" s="54">
        <v>0</v>
      </c>
    </row>
    <row r="2604" spans="2:11" x14ac:dyDescent="0.25">
      <c r="B2604" s="78">
        <v>1980</v>
      </c>
      <c r="C2604" s="120" t="s">
        <v>3</v>
      </c>
      <c r="D2604" s="78">
        <v>23819</v>
      </c>
      <c r="E2604" s="52">
        <v>12203</v>
      </c>
      <c r="F2604" s="52">
        <v>5586</v>
      </c>
      <c r="G2604" s="52">
        <v>233</v>
      </c>
      <c r="H2604" s="52">
        <v>5499</v>
      </c>
      <c r="I2604" s="52">
        <v>292</v>
      </c>
      <c r="J2604" s="52">
        <v>0</v>
      </c>
      <c r="K2604" s="52">
        <v>6</v>
      </c>
    </row>
    <row r="2605" spans="2:11" x14ac:dyDescent="0.25">
      <c r="B2605" s="51">
        <v>1980</v>
      </c>
      <c r="C2605" s="117" t="s">
        <v>87</v>
      </c>
      <c r="D2605" s="55">
        <v>232</v>
      </c>
      <c r="E2605" s="53">
        <v>223</v>
      </c>
      <c r="F2605" s="53">
        <v>4</v>
      </c>
      <c r="G2605" s="53">
        <v>0</v>
      </c>
      <c r="H2605" s="53">
        <v>1</v>
      </c>
      <c r="I2605" s="53">
        <v>2</v>
      </c>
      <c r="J2605" s="53">
        <v>0</v>
      </c>
      <c r="K2605" s="53">
        <v>2</v>
      </c>
    </row>
    <row r="2606" spans="2:11" x14ac:dyDescent="0.25">
      <c r="B2606" s="51">
        <v>1980</v>
      </c>
      <c r="C2606" s="117" t="s">
        <v>54</v>
      </c>
      <c r="D2606" s="55">
        <v>588</v>
      </c>
      <c r="E2606" s="53">
        <v>528</v>
      </c>
      <c r="F2606" s="53">
        <v>52</v>
      </c>
      <c r="G2606" s="53">
        <v>0</v>
      </c>
      <c r="H2606" s="53">
        <v>2</v>
      </c>
      <c r="I2606" s="53">
        <v>6</v>
      </c>
      <c r="J2606" s="53">
        <v>0</v>
      </c>
      <c r="K2606" s="53">
        <v>0</v>
      </c>
    </row>
    <row r="2607" spans="2:11" x14ac:dyDescent="0.25">
      <c r="B2607" s="51">
        <v>1980</v>
      </c>
      <c r="C2607" s="117" t="s">
        <v>88</v>
      </c>
      <c r="D2607" s="55">
        <v>623</v>
      </c>
      <c r="E2607" s="53">
        <v>444</v>
      </c>
      <c r="F2607" s="53">
        <v>159</v>
      </c>
      <c r="G2607" s="53">
        <v>4</v>
      </c>
      <c r="H2607" s="53">
        <v>5</v>
      </c>
      <c r="I2607" s="53">
        <v>10</v>
      </c>
      <c r="J2607" s="53">
        <v>0</v>
      </c>
      <c r="K2607" s="53">
        <v>1</v>
      </c>
    </row>
    <row r="2608" spans="2:11" x14ac:dyDescent="0.25">
      <c r="B2608" s="51">
        <v>1980</v>
      </c>
      <c r="C2608" s="117" t="s">
        <v>69</v>
      </c>
      <c r="D2608" s="55">
        <v>610</v>
      </c>
      <c r="E2608" s="53">
        <v>378</v>
      </c>
      <c r="F2608" s="53">
        <v>210</v>
      </c>
      <c r="G2608" s="53">
        <v>5</v>
      </c>
      <c r="H2608" s="53">
        <v>5</v>
      </c>
      <c r="I2608" s="53">
        <v>12</v>
      </c>
      <c r="J2608" s="53">
        <v>0</v>
      </c>
      <c r="K2608" s="53">
        <v>0</v>
      </c>
    </row>
    <row r="2609" spans="2:11" x14ac:dyDescent="0.25">
      <c r="B2609" s="51">
        <v>1980</v>
      </c>
      <c r="C2609" s="117" t="s">
        <v>57</v>
      </c>
      <c r="D2609" s="55">
        <v>651</v>
      </c>
      <c r="E2609" s="53">
        <v>378</v>
      </c>
      <c r="F2609" s="53">
        <v>242</v>
      </c>
      <c r="G2609" s="53">
        <v>9</v>
      </c>
      <c r="H2609" s="53">
        <v>7</v>
      </c>
      <c r="I2609" s="53">
        <v>15</v>
      </c>
      <c r="J2609" s="53">
        <v>0</v>
      </c>
      <c r="K2609" s="53">
        <v>0</v>
      </c>
    </row>
    <row r="2610" spans="2:11" x14ac:dyDescent="0.25">
      <c r="B2610" s="51">
        <v>1980</v>
      </c>
      <c r="C2610" s="117" t="s">
        <v>58</v>
      </c>
      <c r="D2610" s="55">
        <v>707</v>
      </c>
      <c r="E2610" s="53">
        <v>367</v>
      </c>
      <c r="F2610" s="53">
        <v>293</v>
      </c>
      <c r="G2610" s="53">
        <v>19</v>
      </c>
      <c r="H2610" s="53">
        <v>22</v>
      </c>
      <c r="I2610" s="53">
        <v>6</v>
      </c>
      <c r="J2610" s="53">
        <v>0</v>
      </c>
      <c r="K2610" s="53">
        <v>0</v>
      </c>
    </row>
    <row r="2611" spans="2:11" x14ac:dyDescent="0.25">
      <c r="B2611" s="51">
        <v>1980</v>
      </c>
      <c r="C2611" s="117" t="s">
        <v>59</v>
      </c>
      <c r="D2611" s="55">
        <v>891</v>
      </c>
      <c r="E2611" s="53">
        <v>456</v>
      </c>
      <c r="F2611" s="53">
        <v>372</v>
      </c>
      <c r="G2611" s="53">
        <v>22</v>
      </c>
      <c r="H2611" s="53">
        <v>27</v>
      </c>
      <c r="I2611" s="53">
        <v>14</v>
      </c>
      <c r="J2611" s="53">
        <v>0</v>
      </c>
      <c r="K2611" s="53">
        <v>0</v>
      </c>
    </row>
    <row r="2612" spans="2:11" x14ac:dyDescent="0.25">
      <c r="B2612" s="51">
        <v>1980</v>
      </c>
      <c r="C2612" s="117" t="s">
        <v>60</v>
      </c>
      <c r="D2612" s="55">
        <v>1068</v>
      </c>
      <c r="E2612" s="53">
        <v>545</v>
      </c>
      <c r="F2612" s="53">
        <v>435</v>
      </c>
      <c r="G2612" s="53">
        <v>23</v>
      </c>
      <c r="H2612" s="53">
        <v>48</v>
      </c>
      <c r="I2612" s="53">
        <v>16</v>
      </c>
      <c r="J2612" s="53">
        <v>0</v>
      </c>
      <c r="K2612" s="53">
        <v>1</v>
      </c>
    </row>
    <row r="2613" spans="2:11" x14ac:dyDescent="0.25">
      <c r="B2613" s="51">
        <v>1980</v>
      </c>
      <c r="C2613" s="117" t="s">
        <v>70</v>
      </c>
      <c r="D2613" s="55">
        <v>1305</v>
      </c>
      <c r="E2613" s="53">
        <v>635</v>
      </c>
      <c r="F2613" s="53">
        <v>514</v>
      </c>
      <c r="G2613" s="53">
        <v>27</v>
      </c>
      <c r="H2613" s="53">
        <v>113</v>
      </c>
      <c r="I2613" s="53">
        <v>16</v>
      </c>
      <c r="J2613" s="53">
        <v>0</v>
      </c>
      <c r="K2613" s="53">
        <v>0</v>
      </c>
    </row>
    <row r="2614" spans="2:11" x14ac:dyDescent="0.25">
      <c r="B2614" s="51">
        <v>1980</v>
      </c>
      <c r="C2614" s="117" t="s">
        <v>71</v>
      </c>
      <c r="D2614" s="55">
        <v>1670</v>
      </c>
      <c r="E2614" s="53">
        <v>784</v>
      </c>
      <c r="F2614" s="53">
        <v>601</v>
      </c>
      <c r="G2614" s="53">
        <v>26</v>
      </c>
      <c r="H2614" s="53">
        <v>228</v>
      </c>
      <c r="I2614" s="53">
        <v>31</v>
      </c>
      <c r="J2614" s="53">
        <v>0</v>
      </c>
      <c r="K2614" s="53">
        <v>0</v>
      </c>
    </row>
    <row r="2615" spans="2:11" x14ac:dyDescent="0.25">
      <c r="B2615" s="51">
        <v>1980</v>
      </c>
      <c r="C2615" s="117" t="s">
        <v>89</v>
      </c>
      <c r="D2615" s="55">
        <v>2019</v>
      </c>
      <c r="E2615" s="53">
        <v>1008</v>
      </c>
      <c r="F2615" s="53">
        <v>609</v>
      </c>
      <c r="G2615" s="53">
        <v>2</v>
      </c>
      <c r="H2615" s="53">
        <v>365</v>
      </c>
      <c r="I2615" s="53">
        <v>34</v>
      </c>
      <c r="J2615" s="53">
        <v>0</v>
      </c>
      <c r="K2615" s="53">
        <v>1</v>
      </c>
    </row>
    <row r="2616" spans="2:11" x14ac:dyDescent="0.25">
      <c r="B2616" s="51">
        <v>1980</v>
      </c>
      <c r="C2616" s="117" t="s">
        <v>90</v>
      </c>
      <c r="D2616" s="55">
        <v>2507</v>
      </c>
      <c r="E2616" s="53">
        <v>1179</v>
      </c>
      <c r="F2616" s="53">
        <v>689</v>
      </c>
      <c r="G2616" s="53">
        <v>37</v>
      </c>
      <c r="H2616" s="53">
        <v>576</v>
      </c>
      <c r="I2616" s="53">
        <v>26</v>
      </c>
      <c r="J2616" s="53">
        <v>0</v>
      </c>
      <c r="K2616" s="53">
        <v>0</v>
      </c>
    </row>
    <row r="2617" spans="2:11" x14ac:dyDescent="0.25">
      <c r="B2617" s="51">
        <v>1980</v>
      </c>
      <c r="C2617" s="117" t="s">
        <v>91</v>
      </c>
      <c r="D2617" s="55">
        <v>2595</v>
      </c>
      <c r="E2617" s="53">
        <v>1277</v>
      </c>
      <c r="F2617" s="53">
        <v>521</v>
      </c>
      <c r="G2617" s="53">
        <v>18</v>
      </c>
      <c r="H2617" s="53">
        <v>750</v>
      </c>
      <c r="I2617" s="53">
        <v>29</v>
      </c>
      <c r="J2617" s="53">
        <v>0</v>
      </c>
      <c r="K2617" s="53">
        <v>0</v>
      </c>
    </row>
    <row r="2618" spans="2:11" x14ac:dyDescent="0.25">
      <c r="B2618" s="51">
        <v>1980</v>
      </c>
      <c r="C2618" s="117" t="s">
        <v>41</v>
      </c>
      <c r="D2618" s="55">
        <v>2698</v>
      </c>
      <c r="E2618" s="53">
        <v>1250</v>
      </c>
      <c r="F2618" s="53">
        <v>413</v>
      </c>
      <c r="G2618" s="53">
        <v>21</v>
      </c>
      <c r="H2618" s="53">
        <v>981</v>
      </c>
      <c r="I2618" s="53">
        <v>32</v>
      </c>
      <c r="J2618" s="53">
        <v>0</v>
      </c>
      <c r="K2618" s="53">
        <v>1</v>
      </c>
    </row>
    <row r="2619" spans="2:11" x14ac:dyDescent="0.25">
      <c r="B2619" s="51">
        <v>1980</v>
      </c>
      <c r="C2619" s="117" t="s">
        <v>92</v>
      </c>
      <c r="D2619" s="55">
        <v>2257</v>
      </c>
      <c r="E2619" s="53">
        <v>1044</v>
      </c>
      <c r="F2619" s="53">
        <v>251</v>
      </c>
      <c r="G2619" s="53">
        <v>11</v>
      </c>
      <c r="H2619" s="53">
        <v>933</v>
      </c>
      <c r="I2619" s="53">
        <v>18</v>
      </c>
      <c r="J2619" s="53">
        <v>0</v>
      </c>
      <c r="K2619" s="53">
        <v>0</v>
      </c>
    </row>
    <row r="2620" spans="2:11" x14ac:dyDescent="0.25">
      <c r="B2620" s="51">
        <v>1980</v>
      </c>
      <c r="C2620" s="117" t="s">
        <v>93</v>
      </c>
      <c r="D2620" s="55">
        <v>1487</v>
      </c>
      <c r="E2620" s="53">
        <v>674</v>
      </c>
      <c r="F2620" s="53">
        <v>120</v>
      </c>
      <c r="G2620" s="53">
        <v>6</v>
      </c>
      <c r="H2620" s="53">
        <v>677</v>
      </c>
      <c r="I2620" s="53">
        <v>10</v>
      </c>
      <c r="J2620" s="53">
        <v>0</v>
      </c>
      <c r="K2620" s="53">
        <v>0</v>
      </c>
    </row>
    <row r="2621" spans="2:11" x14ac:dyDescent="0.25">
      <c r="B2621" s="51">
        <v>1980</v>
      </c>
      <c r="C2621" s="117" t="s">
        <v>94</v>
      </c>
      <c r="D2621" s="55">
        <v>951</v>
      </c>
      <c r="E2621" s="53">
        <v>477</v>
      </c>
      <c r="F2621" s="53">
        <v>50</v>
      </c>
      <c r="G2621" s="53">
        <v>2</v>
      </c>
      <c r="H2621" s="53">
        <v>416</v>
      </c>
      <c r="I2621" s="53">
        <v>6</v>
      </c>
      <c r="J2621" s="53">
        <v>0</v>
      </c>
      <c r="K2621" s="53">
        <v>0</v>
      </c>
    </row>
    <row r="2622" spans="2:11" x14ac:dyDescent="0.25">
      <c r="B2622" s="51">
        <v>1980</v>
      </c>
      <c r="C2622" s="117" t="s">
        <v>95</v>
      </c>
      <c r="D2622" s="55">
        <v>507</v>
      </c>
      <c r="E2622" s="53">
        <v>280</v>
      </c>
      <c r="F2622" s="53">
        <v>29</v>
      </c>
      <c r="G2622" s="53">
        <v>1</v>
      </c>
      <c r="H2622" s="53">
        <v>193</v>
      </c>
      <c r="I2622" s="53">
        <v>4</v>
      </c>
      <c r="J2622" s="53">
        <v>0</v>
      </c>
      <c r="K2622" s="53">
        <v>0</v>
      </c>
    </row>
    <row r="2623" spans="2:11" x14ac:dyDescent="0.25">
      <c r="B2623" s="51">
        <v>1980</v>
      </c>
      <c r="C2623" s="118" t="s">
        <v>96</v>
      </c>
      <c r="D2623" s="55">
        <v>453</v>
      </c>
      <c r="E2623" s="55">
        <v>276</v>
      </c>
      <c r="F2623" s="55">
        <v>22</v>
      </c>
      <c r="G2623" s="55">
        <v>0</v>
      </c>
      <c r="H2623" s="55">
        <v>150</v>
      </c>
      <c r="I2623" s="55">
        <v>5</v>
      </c>
      <c r="J2623" s="53">
        <v>0</v>
      </c>
      <c r="K2623" s="53">
        <v>0</v>
      </c>
    </row>
    <row r="2624" spans="2:11" x14ac:dyDescent="0.25">
      <c r="B2624" s="50">
        <v>1980</v>
      </c>
      <c r="C2624" s="121" t="s">
        <v>62</v>
      </c>
      <c r="D2624" s="54">
        <v>0</v>
      </c>
      <c r="E2624" s="54">
        <v>0</v>
      </c>
      <c r="F2624" s="54">
        <v>0</v>
      </c>
      <c r="G2624" s="54">
        <v>0</v>
      </c>
      <c r="H2624" s="54">
        <v>0</v>
      </c>
      <c r="I2624" s="54">
        <v>0</v>
      </c>
      <c r="J2624" s="54">
        <v>0</v>
      </c>
      <c r="K2624" s="54">
        <v>0</v>
      </c>
    </row>
    <row r="2625" spans="2:11" x14ac:dyDescent="0.25">
      <c r="B2625" s="78">
        <v>1981</v>
      </c>
      <c r="C2625" s="120" t="s">
        <v>3</v>
      </c>
      <c r="D2625" s="78">
        <v>0</v>
      </c>
      <c r="E2625" s="52">
        <v>0</v>
      </c>
      <c r="F2625" s="52">
        <v>0</v>
      </c>
      <c r="G2625" s="52">
        <v>0</v>
      </c>
      <c r="H2625" s="52">
        <v>0</v>
      </c>
      <c r="I2625" s="52">
        <v>0</v>
      </c>
      <c r="J2625" s="52">
        <v>0</v>
      </c>
      <c r="K2625" s="52">
        <v>0</v>
      </c>
    </row>
    <row r="2626" spans="2:11" x14ac:dyDescent="0.25">
      <c r="B2626" s="51">
        <v>1981</v>
      </c>
      <c r="C2626" s="117" t="s">
        <v>87</v>
      </c>
      <c r="D2626" s="55">
        <v>0</v>
      </c>
      <c r="E2626" s="91"/>
      <c r="F2626" s="91"/>
      <c r="G2626" s="91"/>
      <c r="H2626" s="91"/>
      <c r="I2626" s="91"/>
      <c r="J2626" s="91"/>
      <c r="K2626" s="53"/>
    </row>
    <row r="2627" spans="2:11" x14ac:dyDescent="0.25">
      <c r="B2627" s="51">
        <v>1981</v>
      </c>
      <c r="C2627" s="117" t="s">
        <v>54</v>
      </c>
      <c r="D2627" s="55">
        <v>0</v>
      </c>
      <c r="E2627" s="91"/>
      <c r="F2627" s="91"/>
      <c r="G2627" s="91"/>
      <c r="H2627" s="91"/>
      <c r="I2627" s="91"/>
      <c r="J2627" s="91"/>
      <c r="K2627" s="53"/>
    </row>
    <row r="2628" spans="2:11" x14ac:dyDescent="0.25">
      <c r="B2628" s="51">
        <v>1981</v>
      </c>
      <c r="C2628" s="117" t="s">
        <v>88</v>
      </c>
      <c r="D2628" s="55">
        <v>0</v>
      </c>
      <c r="E2628" s="91"/>
      <c r="F2628" s="91"/>
      <c r="G2628" s="91"/>
      <c r="H2628" s="91"/>
      <c r="I2628" s="91"/>
      <c r="J2628" s="91"/>
      <c r="K2628" s="53"/>
    </row>
    <row r="2629" spans="2:11" x14ac:dyDescent="0.25">
      <c r="B2629" s="51">
        <v>1981</v>
      </c>
      <c r="C2629" s="117" t="s">
        <v>69</v>
      </c>
      <c r="D2629" s="55">
        <v>0</v>
      </c>
      <c r="E2629" s="91"/>
      <c r="F2629" s="91"/>
      <c r="G2629" s="91"/>
      <c r="H2629" s="91"/>
      <c r="I2629" s="91"/>
      <c r="J2629" s="91"/>
      <c r="K2629" s="53"/>
    </row>
    <row r="2630" spans="2:11" x14ac:dyDescent="0.25">
      <c r="B2630" s="51">
        <v>1981</v>
      </c>
      <c r="C2630" s="117" t="s">
        <v>57</v>
      </c>
      <c r="D2630" s="55">
        <v>0</v>
      </c>
      <c r="E2630" s="91"/>
      <c r="F2630" s="91"/>
      <c r="G2630" s="91"/>
      <c r="H2630" s="91"/>
      <c r="I2630" s="91"/>
      <c r="J2630" s="91"/>
      <c r="K2630" s="53"/>
    </row>
    <row r="2631" spans="2:11" x14ac:dyDescent="0.25">
      <c r="B2631" s="51">
        <v>1981</v>
      </c>
      <c r="C2631" s="117" t="s">
        <v>58</v>
      </c>
      <c r="D2631" s="55">
        <v>0</v>
      </c>
      <c r="E2631" s="91"/>
      <c r="F2631" s="91"/>
      <c r="G2631" s="91"/>
      <c r="H2631" s="91"/>
      <c r="I2631" s="91"/>
      <c r="J2631" s="91"/>
      <c r="K2631" s="53"/>
    </row>
    <row r="2632" spans="2:11" x14ac:dyDescent="0.25">
      <c r="B2632" s="51">
        <v>1981</v>
      </c>
      <c r="C2632" s="117" t="s">
        <v>59</v>
      </c>
      <c r="D2632" s="55">
        <v>0</v>
      </c>
      <c r="E2632" s="91"/>
      <c r="F2632" s="91"/>
      <c r="G2632" s="91"/>
      <c r="H2632" s="91"/>
      <c r="I2632" s="91"/>
      <c r="J2632" s="91"/>
      <c r="K2632" s="53"/>
    </row>
    <row r="2633" spans="2:11" x14ac:dyDescent="0.25">
      <c r="B2633" s="51">
        <v>1981</v>
      </c>
      <c r="C2633" s="117" t="s">
        <v>60</v>
      </c>
      <c r="D2633" s="55">
        <v>0</v>
      </c>
      <c r="E2633" s="91"/>
      <c r="F2633" s="91"/>
      <c r="G2633" s="91"/>
      <c r="H2633" s="91"/>
      <c r="I2633" s="91"/>
      <c r="J2633" s="91"/>
      <c r="K2633" s="53"/>
    </row>
    <row r="2634" spans="2:11" x14ac:dyDescent="0.25">
      <c r="B2634" s="51">
        <v>1981</v>
      </c>
      <c r="C2634" s="117" t="s">
        <v>70</v>
      </c>
      <c r="D2634" s="55">
        <v>0</v>
      </c>
      <c r="E2634" s="91"/>
      <c r="F2634" s="91"/>
      <c r="G2634" s="91"/>
      <c r="H2634" s="91"/>
      <c r="I2634" s="91"/>
      <c r="J2634" s="91"/>
      <c r="K2634" s="53"/>
    </row>
    <row r="2635" spans="2:11" x14ac:dyDescent="0.25">
      <c r="B2635" s="51">
        <v>1981</v>
      </c>
      <c r="C2635" s="117" t="s">
        <v>71</v>
      </c>
      <c r="D2635" s="55">
        <v>0</v>
      </c>
      <c r="E2635" s="91"/>
      <c r="F2635" s="91"/>
      <c r="G2635" s="91"/>
      <c r="H2635" s="91"/>
      <c r="I2635" s="91"/>
      <c r="J2635" s="91"/>
      <c r="K2635" s="53"/>
    </row>
    <row r="2636" spans="2:11" x14ac:dyDescent="0.25">
      <c r="B2636" s="51">
        <v>1981</v>
      </c>
      <c r="C2636" s="117" t="s">
        <v>89</v>
      </c>
      <c r="D2636" s="55">
        <v>0</v>
      </c>
      <c r="E2636" s="91"/>
      <c r="F2636" s="91"/>
      <c r="G2636" s="91"/>
      <c r="H2636" s="91"/>
      <c r="I2636" s="91"/>
      <c r="J2636" s="91"/>
      <c r="K2636" s="53"/>
    </row>
    <row r="2637" spans="2:11" x14ac:dyDescent="0.25">
      <c r="B2637" s="51">
        <v>1981</v>
      </c>
      <c r="C2637" s="117" t="s">
        <v>90</v>
      </c>
      <c r="D2637" s="55">
        <v>0</v>
      </c>
      <c r="E2637" s="91"/>
      <c r="F2637" s="91"/>
      <c r="G2637" s="91"/>
      <c r="H2637" s="91"/>
      <c r="I2637" s="91"/>
      <c r="J2637" s="91"/>
      <c r="K2637" s="53"/>
    </row>
    <row r="2638" spans="2:11" x14ac:dyDescent="0.25">
      <c r="B2638" s="51">
        <v>1981</v>
      </c>
      <c r="C2638" s="117" t="s">
        <v>91</v>
      </c>
      <c r="D2638" s="55">
        <v>0</v>
      </c>
      <c r="E2638" s="91"/>
      <c r="F2638" s="91"/>
      <c r="G2638" s="91"/>
      <c r="H2638" s="91"/>
      <c r="I2638" s="91"/>
      <c r="J2638" s="91"/>
      <c r="K2638" s="53"/>
    </row>
    <row r="2639" spans="2:11" x14ac:dyDescent="0.25">
      <c r="B2639" s="51">
        <v>1981</v>
      </c>
      <c r="C2639" s="117" t="s">
        <v>41</v>
      </c>
      <c r="D2639" s="55">
        <v>0</v>
      </c>
      <c r="E2639" s="91"/>
      <c r="F2639" s="91"/>
      <c r="G2639" s="91"/>
      <c r="H2639" s="91"/>
      <c r="I2639" s="91"/>
      <c r="J2639" s="91"/>
      <c r="K2639" s="53"/>
    </row>
    <row r="2640" spans="2:11" x14ac:dyDescent="0.25">
      <c r="B2640" s="51">
        <v>1981</v>
      </c>
      <c r="C2640" s="117" t="s">
        <v>92</v>
      </c>
      <c r="D2640" s="55">
        <v>0</v>
      </c>
      <c r="E2640" s="91"/>
      <c r="F2640" s="91"/>
      <c r="G2640" s="91"/>
      <c r="H2640" s="91"/>
      <c r="I2640" s="91"/>
      <c r="J2640" s="91"/>
      <c r="K2640" s="53"/>
    </row>
    <row r="2641" spans="2:11" x14ac:dyDescent="0.25">
      <c r="B2641" s="51">
        <v>1981</v>
      </c>
      <c r="C2641" s="117" t="s">
        <v>93</v>
      </c>
      <c r="D2641" s="55">
        <v>0</v>
      </c>
      <c r="E2641" s="91"/>
      <c r="F2641" s="91"/>
      <c r="G2641" s="91"/>
      <c r="H2641" s="91"/>
      <c r="I2641" s="91"/>
      <c r="J2641" s="91"/>
      <c r="K2641" s="53"/>
    </row>
    <row r="2642" spans="2:11" x14ac:dyDescent="0.25">
      <c r="B2642" s="51">
        <v>1981</v>
      </c>
      <c r="C2642" s="117" t="s">
        <v>94</v>
      </c>
      <c r="D2642" s="55">
        <v>0</v>
      </c>
      <c r="E2642" s="91"/>
      <c r="F2642" s="91"/>
      <c r="G2642" s="91"/>
      <c r="H2642" s="91"/>
      <c r="I2642" s="91"/>
      <c r="J2642" s="91"/>
      <c r="K2642" s="53"/>
    </row>
    <row r="2643" spans="2:11" x14ac:dyDescent="0.25">
      <c r="B2643" s="51">
        <v>1981</v>
      </c>
      <c r="C2643" s="117" t="s">
        <v>95</v>
      </c>
      <c r="D2643" s="55">
        <v>0</v>
      </c>
      <c r="E2643" s="91"/>
      <c r="F2643" s="91"/>
      <c r="G2643" s="91"/>
      <c r="H2643" s="91"/>
      <c r="I2643" s="91"/>
      <c r="J2643" s="91"/>
      <c r="K2643" s="53"/>
    </row>
    <row r="2644" spans="2:11" x14ac:dyDescent="0.25">
      <c r="B2644" s="51">
        <v>1981</v>
      </c>
      <c r="C2644" s="118" t="s">
        <v>96</v>
      </c>
      <c r="D2644" s="55">
        <v>0</v>
      </c>
      <c r="E2644" s="55"/>
      <c r="F2644" s="55"/>
      <c r="G2644" s="55"/>
      <c r="H2644" s="55"/>
      <c r="I2644" s="55"/>
      <c r="J2644" s="91"/>
      <c r="K2644" s="53"/>
    </row>
    <row r="2645" spans="2:11" x14ac:dyDescent="0.25">
      <c r="B2645" s="50">
        <v>1981</v>
      </c>
      <c r="C2645" s="121" t="s">
        <v>62</v>
      </c>
      <c r="D2645" s="54">
        <v>0</v>
      </c>
      <c r="E2645" s="54"/>
      <c r="F2645" s="54"/>
      <c r="G2645" s="54"/>
      <c r="H2645" s="54"/>
      <c r="I2645" s="54"/>
      <c r="J2645" s="54"/>
      <c r="K2645" s="54"/>
    </row>
    <row r="2646" spans="2:11" x14ac:dyDescent="0.25">
      <c r="B2646" s="78">
        <v>1982</v>
      </c>
      <c r="C2646" s="120" t="s">
        <v>3</v>
      </c>
      <c r="D2646" s="78">
        <v>0</v>
      </c>
      <c r="E2646" s="52">
        <v>0</v>
      </c>
      <c r="F2646" s="52">
        <v>0</v>
      </c>
      <c r="G2646" s="52">
        <v>0</v>
      </c>
      <c r="H2646" s="52">
        <v>0</v>
      </c>
      <c r="I2646" s="52">
        <v>0</v>
      </c>
      <c r="J2646" s="52">
        <v>0</v>
      </c>
      <c r="K2646" s="52">
        <v>0</v>
      </c>
    </row>
    <row r="2647" spans="2:11" x14ac:dyDescent="0.25">
      <c r="B2647" s="51">
        <v>1982</v>
      </c>
      <c r="C2647" s="117" t="s">
        <v>87</v>
      </c>
      <c r="D2647" s="55">
        <v>0</v>
      </c>
      <c r="E2647" s="91"/>
      <c r="F2647" s="91"/>
      <c r="G2647" s="91"/>
      <c r="H2647" s="91"/>
      <c r="I2647" s="91"/>
      <c r="J2647" s="91"/>
      <c r="K2647" s="53"/>
    </row>
    <row r="2648" spans="2:11" x14ac:dyDescent="0.25">
      <c r="B2648" s="51">
        <v>1982</v>
      </c>
      <c r="C2648" s="117" t="s">
        <v>54</v>
      </c>
      <c r="D2648" s="55">
        <v>0</v>
      </c>
      <c r="E2648" s="91"/>
      <c r="F2648" s="91"/>
      <c r="G2648" s="91"/>
      <c r="H2648" s="91"/>
      <c r="I2648" s="91"/>
      <c r="J2648" s="91"/>
      <c r="K2648" s="53"/>
    </row>
    <row r="2649" spans="2:11" x14ac:dyDescent="0.25">
      <c r="B2649" s="51">
        <v>1982</v>
      </c>
      <c r="C2649" s="117" t="s">
        <v>88</v>
      </c>
      <c r="D2649" s="55">
        <v>0</v>
      </c>
      <c r="E2649" s="91"/>
      <c r="F2649" s="91"/>
      <c r="G2649" s="91"/>
      <c r="H2649" s="91"/>
      <c r="I2649" s="91"/>
      <c r="J2649" s="91"/>
      <c r="K2649" s="53"/>
    </row>
    <row r="2650" spans="2:11" x14ac:dyDescent="0.25">
      <c r="B2650" s="51">
        <v>1982</v>
      </c>
      <c r="C2650" s="117" t="s">
        <v>69</v>
      </c>
      <c r="D2650" s="55">
        <v>0</v>
      </c>
      <c r="E2650" s="91"/>
      <c r="F2650" s="91"/>
      <c r="G2650" s="91"/>
      <c r="H2650" s="91"/>
      <c r="I2650" s="91"/>
      <c r="J2650" s="91"/>
      <c r="K2650" s="53"/>
    </row>
    <row r="2651" spans="2:11" x14ac:dyDescent="0.25">
      <c r="B2651" s="51">
        <v>1982</v>
      </c>
      <c r="C2651" s="117" t="s">
        <v>57</v>
      </c>
      <c r="D2651" s="55">
        <v>0</v>
      </c>
      <c r="E2651" s="91"/>
      <c r="F2651" s="91"/>
      <c r="G2651" s="91"/>
      <c r="H2651" s="91"/>
      <c r="I2651" s="91"/>
      <c r="J2651" s="91"/>
      <c r="K2651" s="53"/>
    </row>
    <row r="2652" spans="2:11" x14ac:dyDescent="0.25">
      <c r="B2652" s="51">
        <v>1982</v>
      </c>
      <c r="C2652" s="117" t="s">
        <v>58</v>
      </c>
      <c r="D2652" s="55">
        <v>0</v>
      </c>
      <c r="E2652" s="91"/>
      <c r="F2652" s="91"/>
      <c r="G2652" s="91"/>
      <c r="H2652" s="91"/>
      <c r="I2652" s="91"/>
      <c r="J2652" s="91"/>
      <c r="K2652" s="53"/>
    </row>
    <row r="2653" spans="2:11" x14ac:dyDescent="0.25">
      <c r="B2653" s="51">
        <v>1982</v>
      </c>
      <c r="C2653" s="117" t="s">
        <v>59</v>
      </c>
      <c r="D2653" s="55">
        <v>0</v>
      </c>
      <c r="E2653" s="91"/>
      <c r="F2653" s="91"/>
      <c r="G2653" s="91"/>
      <c r="H2653" s="91"/>
      <c r="I2653" s="91"/>
      <c r="J2653" s="91"/>
      <c r="K2653" s="53"/>
    </row>
    <row r="2654" spans="2:11" x14ac:dyDescent="0.25">
      <c r="B2654" s="51">
        <v>1982</v>
      </c>
      <c r="C2654" s="117" t="s">
        <v>60</v>
      </c>
      <c r="D2654" s="55">
        <v>0</v>
      </c>
      <c r="E2654" s="91"/>
      <c r="F2654" s="91"/>
      <c r="G2654" s="91"/>
      <c r="H2654" s="91"/>
      <c r="I2654" s="91"/>
      <c r="J2654" s="91"/>
      <c r="K2654" s="53"/>
    </row>
    <row r="2655" spans="2:11" x14ac:dyDescent="0.25">
      <c r="B2655" s="51">
        <v>1982</v>
      </c>
      <c r="C2655" s="117" t="s">
        <v>70</v>
      </c>
      <c r="D2655" s="55">
        <v>0</v>
      </c>
      <c r="E2655" s="91"/>
      <c r="F2655" s="91"/>
      <c r="G2655" s="91"/>
      <c r="H2655" s="91"/>
      <c r="I2655" s="91"/>
      <c r="J2655" s="91"/>
      <c r="K2655" s="53"/>
    </row>
    <row r="2656" spans="2:11" x14ac:dyDescent="0.25">
      <c r="B2656" s="51">
        <v>1982</v>
      </c>
      <c r="C2656" s="117" t="s">
        <v>71</v>
      </c>
      <c r="D2656" s="55">
        <v>0</v>
      </c>
      <c r="E2656" s="91"/>
      <c r="F2656" s="91"/>
      <c r="G2656" s="91"/>
      <c r="H2656" s="91"/>
      <c r="I2656" s="91"/>
      <c r="J2656" s="91"/>
      <c r="K2656" s="53"/>
    </row>
    <row r="2657" spans="2:11" x14ac:dyDescent="0.25">
      <c r="B2657" s="51">
        <v>1982</v>
      </c>
      <c r="C2657" s="117" t="s">
        <v>89</v>
      </c>
      <c r="D2657" s="55">
        <v>0</v>
      </c>
      <c r="E2657" s="91"/>
      <c r="F2657" s="91"/>
      <c r="G2657" s="91"/>
      <c r="H2657" s="91"/>
      <c r="I2657" s="91"/>
      <c r="J2657" s="91"/>
      <c r="K2657" s="53"/>
    </row>
    <row r="2658" spans="2:11" x14ac:dyDescent="0.25">
      <c r="B2658" s="51">
        <v>1982</v>
      </c>
      <c r="C2658" s="117" t="s">
        <v>90</v>
      </c>
      <c r="D2658" s="55">
        <v>0</v>
      </c>
      <c r="E2658" s="91"/>
      <c r="F2658" s="91"/>
      <c r="G2658" s="91"/>
      <c r="H2658" s="91"/>
      <c r="I2658" s="91"/>
      <c r="J2658" s="91"/>
      <c r="K2658" s="53"/>
    </row>
    <row r="2659" spans="2:11" x14ac:dyDescent="0.25">
      <c r="B2659" s="51">
        <v>1982</v>
      </c>
      <c r="C2659" s="117" t="s">
        <v>91</v>
      </c>
      <c r="D2659" s="55">
        <v>0</v>
      </c>
      <c r="E2659" s="91"/>
      <c r="F2659" s="91"/>
      <c r="G2659" s="91"/>
      <c r="H2659" s="91"/>
      <c r="I2659" s="91"/>
      <c r="J2659" s="91"/>
      <c r="K2659" s="53"/>
    </row>
    <row r="2660" spans="2:11" x14ac:dyDescent="0.25">
      <c r="B2660" s="51">
        <v>1982</v>
      </c>
      <c r="C2660" s="117" t="s">
        <v>41</v>
      </c>
      <c r="D2660" s="55">
        <v>0</v>
      </c>
      <c r="E2660" s="91"/>
      <c r="F2660" s="91"/>
      <c r="G2660" s="91"/>
      <c r="H2660" s="91"/>
      <c r="I2660" s="91"/>
      <c r="J2660" s="91"/>
      <c r="K2660" s="53"/>
    </row>
    <row r="2661" spans="2:11" x14ac:dyDescent="0.25">
      <c r="B2661" s="51">
        <v>1982</v>
      </c>
      <c r="C2661" s="117" t="s">
        <v>92</v>
      </c>
      <c r="D2661" s="55">
        <v>0</v>
      </c>
      <c r="E2661" s="91"/>
      <c r="F2661" s="91"/>
      <c r="G2661" s="91"/>
      <c r="H2661" s="91"/>
      <c r="I2661" s="91"/>
      <c r="J2661" s="91"/>
      <c r="K2661" s="53"/>
    </row>
    <row r="2662" spans="2:11" x14ac:dyDescent="0.25">
      <c r="B2662" s="51">
        <v>1982</v>
      </c>
      <c r="C2662" s="117" t="s">
        <v>93</v>
      </c>
      <c r="D2662" s="55">
        <v>0</v>
      </c>
      <c r="E2662" s="91"/>
      <c r="F2662" s="91"/>
      <c r="G2662" s="91"/>
      <c r="H2662" s="91"/>
      <c r="I2662" s="91"/>
      <c r="J2662" s="91"/>
      <c r="K2662" s="53"/>
    </row>
    <row r="2663" spans="2:11" x14ac:dyDescent="0.25">
      <c r="B2663" s="51">
        <v>1982</v>
      </c>
      <c r="C2663" s="117" t="s">
        <v>94</v>
      </c>
      <c r="D2663" s="55">
        <v>0</v>
      </c>
      <c r="E2663" s="91"/>
      <c r="F2663" s="91"/>
      <c r="G2663" s="91"/>
      <c r="H2663" s="91"/>
      <c r="I2663" s="91"/>
      <c r="J2663" s="91"/>
      <c r="K2663" s="53"/>
    </row>
    <row r="2664" spans="2:11" x14ac:dyDescent="0.25">
      <c r="B2664" s="51">
        <v>1982</v>
      </c>
      <c r="C2664" s="117" t="s">
        <v>95</v>
      </c>
      <c r="D2664" s="55">
        <v>0</v>
      </c>
      <c r="E2664" s="91"/>
      <c r="F2664" s="91"/>
      <c r="G2664" s="91"/>
      <c r="H2664" s="91"/>
      <c r="I2664" s="91"/>
      <c r="J2664" s="91"/>
      <c r="K2664" s="53"/>
    </row>
    <row r="2665" spans="2:11" x14ac:dyDescent="0.25">
      <c r="B2665" s="51">
        <v>1982</v>
      </c>
      <c r="C2665" s="118" t="s">
        <v>96</v>
      </c>
      <c r="D2665" s="55">
        <v>0</v>
      </c>
      <c r="E2665" s="55"/>
      <c r="F2665" s="55"/>
      <c r="G2665" s="55"/>
      <c r="H2665" s="55"/>
      <c r="I2665" s="55"/>
      <c r="J2665" s="91"/>
      <c r="K2665" s="53"/>
    </row>
    <row r="2666" spans="2:11" x14ac:dyDescent="0.25">
      <c r="B2666" s="50">
        <v>1982</v>
      </c>
      <c r="C2666" s="121" t="s">
        <v>62</v>
      </c>
      <c r="D2666" s="54">
        <v>0</v>
      </c>
      <c r="E2666" s="54"/>
      <c r="F2666" s="54"/>
      <c r="G2666" s="54"/>
      <c r="H2666" s="54"/>
      <c r="I2666" s="54"/>
      <c r="J2666" s="54"/>
      <c r="K2666" s="54"/>
    </row>
    <row r="2667" spans="2:11" x14ac:dyDescent="0.25">
      <c r="B2667" s="78">
        <v>1983</v>
      </c>
      <c r="C2667" s="120" t="s">
        <v>3</v>
      </c>
      <c r="D2667" s="78">
        <v>0</v>
      </c>
      <c r="E2667" s="52">
        <v>0</v>
      </c>
      <c r="F2667" s="52">
        <v>0</v>
      </c>
      <c r="G2667" s="52">
        <v>0</v>
      </c>
      <c r="H2667" s="52">
        <v>0</v>
      </c>
      <c r="I2667" s="52">
        <v>0</v>
      </c>
      <c r="J2667" s="52">
        <v>0</v>
      </c>
      <c r="K2667" s="52">
        <v>0</v>
      </c>
    </row>
    <row r="2668" spans="2:11" x14ac:dyDescent="0.25">
      <c r="B2668" s="51">
        <v>1983</v>
      </c>
      <c r="C2668" s="117" t="s">
        <v>87</v>
      </c>
      <c r="D2668" s="55">
        <v>0</v>
      </c>
      <c r="E2668" s="91"/>
      <c r="F2668" s="91"/>
      <c r="G2668" s="91"/>
      <c r="H2668" s="91"/>
      <c r="I2668" s="91"/>
      <c r="J2668" s="91"/>
      <c r="K2668" s="53"/>
    </row>
    <row r="2669" spans="2:11" x14ac:dyDescent="0.25">
      <c r="B2669" s="51">
        <v>1983</v>
      </c>
      <c r="C2669" s="117" t="s">
        <v>54</v>
      </c>
      <c r="D2669" s="55">
        <v>0</v>
      </c>
      <c r="E2669" s="91"/>
      <c r="F2669" s="91"/>
      <c r="G2669" s="91"/>
      <c r="H2669" s="91"/>
      <c r="I2669" s="91"/>
      <c r="J2669" s="91"/>
      <c r="K2669" s="53"/>
    </row>
    <row r="2670" spans="2:11" x14ac:dyDescent="0.25">
      <c r="B2670" s="51">
        <v>1983</v>
      </c>
      <c r="C2670" s="117" t="s">
        <v>88</v>
      </c>
      <c r="D2670" s="55">
        <v>0</v>
      </c>
      <c r="E2670" s="91"/>
      <c r="F2670" s="91"/>
      <c r="G2670" s="91"/>
      <c r="H2670" s="91"/>
      <c r="I2670" s="91"/>
      <c r="J2670" s="91"/>
      <c r="K2670" s="53"/>
    </row>
    <row r="2671" spans="2:11" x14ac:dyDescent="0.25">
      <c r="B2671" s="51">
        <v>1983</v>
      </c>
      <c r="C2671" s="117" t="s">
        <v>69</v>
      </c>
      <c r="D2671" s="55">
        <v>0</v>
      </c>
      <c r="E2671" s="91"/>
      <c r="F2671" s="91"/>
      <c r="G2671" s="91"/>
      <c r="H2671" s="91"/>
      <c r="I2671" s="91"/>
      <c r="J2671" s="91"/>
      <c r="K2671" s="53"/>
    </row>
    <row r="2672" spans="2:11" x14ac:dyDescent="0.25">
      <c r="B2672" s="51">
        <v>1983</v>
      </c>
      <c r="C2672" s="117" t="s">
        <v>57</v>
      </c>
      <c r="D2672" s="55">
        <v>0</v>
      </c>
      <c r="E2672" s="91"/>
      <c r="F2672" s="91"/>
      <c r="G2672" s="91"/>
      <c r="H2672" s="91"/>
      <c r="I2672" s="91"/>
      <c r="J2672" s="91"/>
      <c r="K2672" s="53"/>
    </row>
    <row r="2673" spans="2:11" x14ac:dyDescent="0.25">
      <c r="B2673" s="51">
        <v>1983</v>
      </c>
      <c r="C2673" s="117" t="s">
        <v>58</v>
      </c>
      <c r="D2673" s="55">
        <v>0</v>
      </c>
      <c r="E2673" s="91"/>
      <c r="F2673" s="91"/>
      <c r="G2673" s="91"/>
      <c r="H2673" s="91"/>
      <c r="I2673" s="91"/>
      <c r="J2673" s="91"/>
      <c r="K2673" s="53"/>
    </row>
    <row r="2674" spans="2:11" x14ac:dyDescent="0.25">
      <c r="B2674" s="51">
        <v>1983</v>
      </c>
      <c r="C2674" s="117" t="s">
        <v>59</v>
      </c>
      <c r="D2674" s="55">
        <v>0</v>
      </c>
      <c r="E2674" s="91"/>
      <c r="F2674" s="91"/>
      <c r="G2674" s="91"/>
      <c r="H2674" s="91"/>
      <c r="I2674" s="91"/>
      <c r="J2674" s="91"/>
      <c r="K2674" s="53"/>
    </row>
    <row r="2675" spans="2:11" x14ac:dyDescent="0.25">
      <c r="B2675" s="51">
        <v>1983</v>
      </c>
      <c r="C2675" s="117" t="s">
        <v>60</v>
      </c>
      <c r="D2675" s="55">
        <v>0</v>
      </c>
      <c r="E2675" s="91"/>
      <c r="F2675" s="91"/>
      <c r="G2675" s="91"/>
      <c r="H2675" s="91"/>
      <c r="I2675" s="91"/>
      <c r="J2675" s="91"/>
      <c r="K2675" s="53"/>
    </row>
    <row r="2676" spans="2:11" x14ac:dyDescent="0.25">
      <c r="B2676" s="51">
        <v>1983</v>
      </c>
      <c r="C2676" s="117" t="s">
        <v>70</v>
      </c>
      <c r="D2676" s="55">
        <v>0</v>
      </c>
      <c r="E2676" s="91"/>
      <c r="F2676" s="91"/>
      <c r="G2676" s="91"/>
      <c r="H2676" s="91"/>
      <c r="I2676" s="91"/>
      <c r="J2676" s="91"/>
      <c r="K2676" s="53"/>
    </row>
    <row r="2677" spans="2:11" x14ac:dyDescent="0.25">
      <c r="B2677" s="51">
        <v>1983</v>
      </c>
      <c r="C2677" s="117" t="s">
        <v>71</v>
      </c>
      <c r="D2677" s="55">
        <v>0</v>
      </c>
      <c r="E2677" s="91"/>
      <c r="F2677" s="91"/>
      <c r="G2677" s="91"/>
      <c r="H2677" s="91"/>
      <c r="I2677" s="91"/>
      <c r="J2677" s="91"/>
      <c r="K2677" s="53"/>
    </row>
    <row r="2678" spans="2:11" x14ac:dyDescent="0.25">
      <c r="B2678" s="51">
        <v>1983</v>
      </c>
      <c r="C2678" s="117" t="s">
        <v>89</v>
      </c>
      <c r="D2678" s="55">
        <v>0</v>
      </c>
      <c r="E2678" s="91"/>
      <c r="F2678" s="91"/>
      <c r="G2678" s="91"/>
      <c r="H2678" s="91"/>
      <c r="I2678" s="91"/>
      <c r="J2678" s="91"/>
      <c r="K2678" s="53"/>
    </row>
    <row r="2679" spans="2:11" x14ac:dyDescent="0.25">
      <c r="B2679" s="51">
        <v>1983</v>
      </c>
      <c r="C2679" s="117" t="s">
        <v>90</v>
      </c>
      <c r="D2679" s="55">
        <v>0</v>
      </c>
      <c r="E2679" s="91"/>
      <c r="F2679" s="91"/>
      <c r="G2679" s="91"/>
      <c r="H2679" s="91"/>
      <c r="I2679" s="91"/>
      <c r="J2679" s="91"/>
      <c r="K2679" s="53"/>
    </row>
    <row r="2680" spans="2:11" x14ac:dyDescent="0.25">
      <c r="B2680" s="51">
        <v>1983</v>
      </c>
      <c r="C2680" s="117" t="s">
        <v>91</v>
      </c>
      <c r="D2680" s="55">
        <v>0</v>
      </c>
      <c r="E2680" s="91"/>
      <c r="F2680" s="91"/>
      <c r="G2680" s="91"/>
      <c r="H2680" s="91"/>
      <c r="I2680" s="91"/>
      <c r="J2680" s="91"/>
      <c r="K2680" s="53"/>
    </row>
    <row r="2681" spans="2:11" x14ac:dyDescent="0.25">
      <c r="B2681" s="51">
        <v>1983</v>
      </c>
      <c r="C2681" s="117" t="s">
        <v>41</v>
      </c>
      <c r="D2681" s="55">
        <v>0</v>
      </c>
      <c r="E2681" s="91"/>
      <c r="F2681" s="91"/>
      <c r="G2681" s="91"/>
      <c r="H2681" s="91"/>
      <c r="I2681" s="91"/>
      <c r="J2681" s="91"/>
      <c r="K2681" s="53"/>
    </row>
    <row r="2682" spans="2:11" x14ac:dyDescent="0.25">
      <c r="B2682" s="51">
        <v>1983</v>
      </c>
      <c r="C2682" s="117" t="s">
        <v>92</v>
      </c>
      <c r="D2682" s="55">
        <v>0</v>
      </c>
      <c r="E2682" s="91"/>
      <c r="F2682" s="91"/>
      <c r="G2682" s="91"/>
      <c r="H2682" s="91"/>
      <c r="I2682" s="91"/>
      <c r="J2682" s="91"/>
      <c r="K2682" s="53"/>
    </row>
    <row r="2683" spans="2:11" x14ac:dyDescent="0.25">
      <c r="B2683" s="51">
        <v>1983</v>
      </c>
      <c r="C2683" s="117" t="s">
        <v>93</v>
      </c>
      <c r="D2683" s="55">
        <v>0</v>
      </c>
      <c r="E2683" s="91"/>
      <c r="F2683" s="91"/>
      <c r="G2683" s="91"/>
      <c r="H2683" s="91"/>
      <c r="I2683" s="91"/>
      <c r="J2683" s="91"/>
      <c r="K2683" s="53"/>
    </row>
    <row r="2684" spans="2:11" x14ac:dyDescent="0.25">
      <c r="B2684" s="51">
        <v>1983</v>
      </c>
      <c r="C2684" s="117" t="s">
        <v>94</v>
      </c>
      <c r="D2684" s="55">
        <v>0</v>
      </c>
      <c r="E2684" s="91"/>
      <c r="F2684" s="91"/>
      <c r="G2684" s="91"/>
      <c r="H2684" s="91"/>
      <c r="I2684" s="91"/>
      <c r="J2684" s="91"/>
      <c r="K2684" s="53"/>
    </row>
    <row r="2685" spans="2:11" x14ac:dyDescent="0.25">
      <c r="B2685" s="51">
        <v>1983</v>
      </c>
      <c r="C2685" s="117" t="s">
        <v>95</v>
      </c>
      <c r="D2685" s="55">
        <v>0</v>
      </c>
      <c r="E2685" s="91"/>
      <c r="F2685" s="91"/>
      <c r="G2685" s="91"/>
      <c r="H2685" s="91"/>
      <c r="I2685" s="91"/>
      <c r="J2685" s="91"/>
      <c r="K2685" s="53"/>
    </row>
    <row r="2686" spans="2:11" x14ac:dyDescent="0.25">
      <c r="B2686" s="51">
        <v>1983</v>
      </c>
      <c r="C2686" s="118" t="s">
        <v>96</v>
      </c>
      <c r="D2686" s="55">
        <v>0</v>
      </c>
      <c r="E2686" s="55"/>
      <c r="F2686" s="55"/>
      <c r="G2686" s="55"/>
      <c r="H2686" s="55"/>
      <c r="I2686" s="55"/>
      <c r="J2686" s="91"/>
      <c r="K2686" s="53"/>
    </row>
    <row r="2687" spans="2:11" x14ac:dyDescent="0.25">
      <c r="B2687" s="50">
        <v>1983</v>
      </c>
      <c r="C2687" s="121" t="s">
        <v>62</v>
      </c>
      <c r="D2687" s="54">
        <v>0</v>
      </c>
      <c r="E2687" s="54"/>
      <c r="F2687" s="54"/>
      <c r="G2687" s="54"/>
      <c r="H2687" s="54"/>
      <c r="I2687" s="54"/>
      <c r="J2687" s="54"/>
      <c r="K2687" s="54"/>
    </row>
    <row r="2688" spans="2:11" x14ac:dyDescent="0.25">
      <c r="B2688" s="78">
        <v>1984</v>
      </c>
      <c r="C2688" s="120" t="s">
        <v>3</v>
      </c>
      <c r="D2688" s="78">
        <v>25607</v>
      </c>
      <c r="E2688" s="52">
        <v>12814</v>
      </c>
      <c r="F2688" s="52">
        <v>6234</v>
      </c>
      <c r="G2688" s="52">
        <v>374</v>
      </c>
      <c r="H2688" s="52">
        <v>5872</v>
      </c>
      <c r="I2688" s="52">
        <v>174</v>
      </c>
      <c r="J2688" s="52">
        <v>0</v>
      </c>
      <c r="K2688" s="52">
        <v>139</v>
      </c>
    </row>
    <row r="2689" spans="2:11" x14ac:dyDescent="0.25">
      <c r="B2689" s="51">
        <v>1984</v>
      </c>
      <c r="C2689" s="117" t="s">
        <v>87</v>
      </c>
      <c r="D2689" s="55">
        <v>228</v>
      </c>
      <c r="E2689" s="53">
        <v>222</v>
      </c>
      <c r="F2689" s="53">
        <v>0</v>
      </c>
      <c r="G2689" s="53">
        <v>0</v>
      </c>
      <c r="H2689" s="53">
        <v>0</v>
      </c>
      <c r="I2689" s="53">
        <v>0</v>
      </c>
      <c r="J2689" s="53">
        <v>0</v>
      </c>
      <c r="K2689" s="53">
        <v>6</v>
      </c>
    </row>
    <row r="2690" spans="2:11" x14ac:dyDescent="0.25">
      <c r="B2690" s="51">
        <v>1984</v>
      </c>
      <c r="C2690" s="117" t="s">
        <v>54</v>
      </c>
      <c r="D2690" s="55">
        <v>530</v>
      </c>
      <c r="E2690" s="53">
        <v>469</v>
      </c>
      <c r="F2690" s="53">
        <v>54</v>
      </c>
      <c r="G2690" s="53">
        <v>0</v>
      </c>
      <c r="H2690" s="53">
        <v>2</v>
      </c>
      <c r="I2690" s="53">
        <v>2</v>
      </c>
      <c r="J2690" s="53">
        <v>0</v>
      </c>
      <c r="K2690" s="53">
        <v>3</v>
      </c>
    </row>
    <row r="2691" spans="2:11" x14ac:dyDescent="0.25">
      <c r="B2691" s="51">
        <v>1984</v>
      </c>
      <c r="C2691" s="117" t="s">
        <v>88</v>
      </c>
      <c r="D2691" s="55">
        <v>615</v>
      </c>
      <c r="E2691" s="53">
        <v>449</v>
      </c>
      <c r="F2691" s="53">
        <v>146</v>
      </c>
      <c r="G2691" s="53">
        <v>4</v>
      </c>
      <c r="H2691" s="53">
        <v>7</v>
      </c>
      <c r="I2691" s="53">
        <v>4</v>
      </c>
      <c r="J2691" s="53">
        <v>0</v>
      </c>
      <c r="K2691" s="53">
        <v>5</v>
      </c>
    </row>
    <row r="2692" spans="2:11" x14ac:dyDescent="0.25">
      <c r="B2692" s="51">
        <v>1984</v>
      </c>
      <c r="C2692" s="117" t="s">
        <v>69</v>
      </c>
      <c r="D2692" s="55">
        <v>564</v>
      </c>
      <c r="E2692" s="53">
        <v>379</v>
      </c>
      <c r="F2692" s="53">
        <v>170</v>
      </c>
      <c r="G2692" s="53">
        <v>4</v>
      </c>
      <c r="H2692" s="53">
        <v>3</v>
      </c>
      <c r="I2692" s="53">
        <v>7</v>
      </c>
      <c r="J2692" s="53">
        <v>0</v>
      </c>
      <c r="K2692" s="53">
        <v>1</v>
      </c>
    </row>
    <row r="2693" spans="2:11" x14ac:dyDescent="0.25">
      <c r="B2693" s="51">
        <v>1984</v>
      </c>
      <c r="C2693" s="117" t="s">
        <v>57</v>
      </c>
      <c r="D2693" s="55">
        <v>724</v>
      </c>
      <c r="E2693" s="53">
        <v>391</v>
      </c>
      <c r="F2693" s="53">
        <v>293</v>
      </c>
      <c r="G2693" s="53">
        <v>23</v>
      </c>
      <c r="H2693" s="53">
        <v>4</v>
      </c>
      <c r="I2693" s="53">
        <v>4</v>
      </c>
      <c r="J2693" s="53">
        <v>0</v>
      </c>
      <c r="K2693" s="53">
        <v>9</v>
      </c>
    </row>
    <row r="2694" spans="2:11" x14ac:dyDescent="0.25">
      <c r="B2694" s="51">
        <v>1984</v>
      </c>
      <c r="C2694" s="117" t="s">
        <v>58</v>
      </c>
      <c r="D2694" s="55">
        <v>786</v>
      </c>
      <c r="E2694" s="53">
        <v>407</v>
      </c>
      <c r="F2694" s="53">
        <v>311</v>
      </c>
      <c r="G2694" s="53">
        <v>29</v>
      </c>
      <c r="H2694" s="53">
        <v>26</v>
      </c>
      <c r="I2694" s="53">
        <v>9</v>
      </c>
      <c r="J2694" s="53">
        <v>0</v>
      </c>
      <c r="K2694" s="53">
        <v>4</v>
      </c>
    </row>
    <row r="2695" spans="2:11" x14ac:dyDescent="0.25">
      <c r="B2695" s="51">
        <v>1984</v>
      </c>
      <c r="C2695" s="117" t="s">
        <v>59</v>
      </c>
      <c r="D2695" s="55">
        <v>818</v>
      </c>
      <c r="E2695" s="53">
        <v>442</v>
      </c>
      <c r="F2695" s="53">
        <v>326</v>
      </c>
      <c r="G2695" s="53">
        <v>17</v>
      </c>
      <c r="H2695" s="53">
        <v>21</v>
      </c>
      <c r="I2695" s="53">
        <v>6</v>
      </c>
      <c r="J2695" s="53">
        <v>0</v>
      </c>
      <c r="K2695" s="53">
        <v>6</v>
      </c>
    </row>
    <row r="2696" spans="2:11" x14ac:dyDescent="0.25">
      <c r="B2696" s="51">
        <v>1984</v>
      </c>
      <c r="C2696" s="117" t="s">
        <v>60</v>
      </c>
      <c r="D2696" s="55">
        <v>1046</v>
      </c>
      <c r="E2696" s="53">
        <v>507</v>
      </c>
      <c r="F2696" s="53">
        <v>429</v>
      </c>
      <c r="G2696" s="53">
        <v>29</v>
      </c>
      <c r="H2696" s="53">
        <v>59</v>
      </c>
      <c r="I2696" s="53">
        <v>17</v>
      </c>
      <c r="J2696" s="53">
        <v>0</v>
      </c>
      <c r="K2696" s="53">
        <v>5</v>
      </c>
    </row>
    <row r="2697" spans="2:11" x14ac:dyDescent="0.25">
      <c r="B2697" s="51">
        <v>1984</v>
      </c>
      <c r="C2697" s="117" t="s">
        <v>70</v>
      </c>
      <c r="D2697" s="55">
        <v>1448</v>
      </c>
      <c r="E2697" s="53">
        <v>700</v>
      </c>
      <c r="F2697" s="53">
        <v>586</v>
      </c>
      <c r="G2697" s="53">
        <v>35</v>
      </c>
      <c r="H2697" s="53">
        <v>112</v>
      </c>
      <c r="I2697" s="53">
        <v>11</v>
      </c>
      <c r="J2697" s="53">
        <v>0</v>
      </c>
      <c r="K2697" s="53">
        <v>4</v>
      </c>
    </row>
    <row r="2698" spans="2:11" x14ac:dyDescent="0.25">
      <c r="B2698" s="51">
        <v>1984</v>
      </c>
      <c r="C2698" s="117" t="s">
        <v>71</v>
      </c>
      <c r="D2698" s="55">
        <v>1743</v>
      </c>
      <c r="E2698" s="53">
        <v>797</v>
      </c>
      <c r="F2698" s="53">
        <v>665</v>
      </c>
      <c r="G2698" s="53">
        <v>47</v>
      </c>
      <c r="H2698" s="53">
        <v>212</v>
      </c>
      <c r="I2698" s="53">
        <v>13</v>
      </c>
      <c r="J2698" s="53">
        <v>0</v>
      </c>
      <c r="K2698" s="53">
        <v>9</v>
      </c>
    </row>
    <row r="2699" spans="2:11" x14ac:dyDescent="0.25">
      <c r="B2699" s="51">
        <v>1984</v>
      </c>
      <c r="C2699" s="117" t="s">
        <v>89</v>
      </c>
      <c r="D2699" s="55">
        <v>2107</v>
      </c>
      <c r="E2699" s="53">
        <v>1005</v>
      </c>
      <c r="F2699" s="53">
        <v>669</v>
      </c>
      <c r="G2699" s="53">
        <v>45</v>
      </c>
      <c r="H2699" s="53">
        <v>357</v>
      </c>
      <c r="I2699" s="53">
        <v>18</v>
      </c>
      <c r="J2699" s="53">
        <v>0</v>
      </c>
      <c r="K2699" s="53">
        <v>13</v>
      </c>
    </row>
    <row r="2700" spans="2:11" x14ac:dyDescent="0.25">
      <c r="B2700" s="51">
        <v>1984</v>
      </c>
      <c r="C2700" s="117" t="s">
        <v>90</v>
      </c>
      <c r="D2700" s="55">
        <v>2589</v>
      </c>
      <c r="E2700" s="53">
        <v>1182</v>
      </c>
      <c r="F2700" s="53">
        <v>760</v>
      </c>
      <c r="G2700" s="53">
        <v>43</v>
      </c>
      <c r="H2700" s="53">
        <v>578</v>
      </c>
      <c r="I2700" s="53">
        <v>11</v>
      </c>
      <c r="J2700" s="53">
        <v>0</v>
      </c>
      <c r="K2700" s="53">
        <v>15</v>
      </c>
    </row>
    <row r="2701" spans="2:11" x14ac:dyDescent="0.25">
      <c r="B2701" s="51">
        <v>1984</v>
      </c>
      <c r="C2701" s="117" t="s">
        <v>91</v>
      </c>
      <c r="D2701" s="55">
        <v>3091</v>
      </c>
      <c r="E2701" s="53">
        <v>1461</v>
      </c>
      <c r="F2701" s="53">
        <v>694</v>
      </c>
      <c r="G2701" s="53">
        <v>38</v>
      </c>
      <c r="H2701" s="53">
        <v>856</v>
      </c>
      <c r="I2701" s="53">
        <v>26</v>
      </c>
      <c r="J2701" s="53">
        <v>0</v>
      </c>
      <c r="K2701" s="53">
        <v>16</v>
      </c>
    </row>
    <row r="2702" spans="2:11" x14ac:dyDescent="0.25">
      <c r="B2702" s="51">
        <v>1984</v>
      </c>
      <c r="C2702" s="117" t="s">
        <v>41</v>
      </c>
      <c r="D2702" s="55">
        <v>2773</v>
      </c>
      <c r="E2702" s="53">
        <v>1270</v>
      </c>
      <c r="F2702" s="53">
        <v>512</v>
      </c>
      <c r="G2702" s="53">
        <v>26</v>
      </c>
      <c r="H2702" s="53">
        <v>941</v>
      </c>
      <c r="I2702" s="53">
        <v>11</v>
      </c>
      <c r="J2702" s="53">
        <v>0</v>
      </c>
      <c r="K2702" s="53">
        <v>13</v>
      </c>
    </row>
    <row r="2703" spans="2:11" x14ac:dyDescent="0.25">
      <c r="B2703" s="51">
        <v>1984</v>
      </c>
      <c r="C2703" s="117" t="s">
        <v>92</v>
      </c>
      <c r="D2703" s="55">
        <v>2869</v>
      </c>
      <c r="E2703" s="53">
        <v>1374</v>
      </c>
      <c r="F2703" s="53">
        <v>315</v>
      </c>
      <c r="G2703" s="53">
        <v>16</v>
      </c>
      <c r="H2703" s="53">
        <v>1135</v>
      </c>
      <c r="I2703" s="53">
        <v>14</v>
      </c>
      <c r="J2703" s="53">
        <v>0</v>
      </c>
      <c r="K2703" s="53">
        <v>15</v>
      </c>
    </row>
    <row r="2704" spans="2:11" x14ac:dyDescent="0.25">
      <c r="B2704" s="51">
        <v>1984</v>
      </c>
      <c r="C2704" s="117" t="s">
        <v>93</v>
      </c>
      <c r="D2704" s="55">
        <v>1724</v>
      </c>
      <c r="E2704" s="53">
        <v>774</v>
      </c>
      <c r="F2704" s="53">
        <v>162</v>
      </c>
      <c r="G2704" s="53">
        <v>14</v>
      </c>
      <c r="H2704" s="53">
        <v>759</v>
      </c>
      <c r="I2704" s="53">
        <v>11</v>
      </c>
      <c r="J2704" s="53">
        <v>0</v>
      </c>
      <c r="K2704" s="53">
        <v>4</v>
      </c>
    </row>
    <row r="2705" spans="2:11" x14ac:dyDescent="0.25">
      <c r="B2705" s="51">
        <v>1984</v>
      </c>
      <c r="C2705" s="117" t="s">
        <v>94</v>
      </c>
      <c r="D2705" s="55">
        <v>1086</v>
      </c>
      <c r="E2705" s="53">
        <v>524</v>
      </c>
      <c r="F2705" s="53">
        <v>88</v>
      </c>
      <c r="G2705" s="53">
        <v>2</v>
      </c>
      <c r="H2705" s="53">
        <v>462</v>
      </c>
      <c r="I2705" s="53">
        <v>5</v>
      </c>
      <c r="J2705" s="53">
        <v>0</v>
      </c>
      <c r="K2705" s="53">
        <v>5</v>
      </c>
    </row>
    <row r="2706" spans="2:11" x14ac:dyDescent="0.25">
      <c r="B2706" s="51">
        <v>1984</v>
      </c>
      <c r="C2706" s="117" t="s">
        <v>95</v>
      </c>
      <c r="D2706" s="55">
        <v>510</v>
      </c>
      <c r="E2706" s="53">
        <v>268</v>
      </c>
      <c r="F2706" s="53">
        <v>30</v>
      </c>
      <c r="G2706" s="53">
        <v>1</v>
      </c>
      <c r="H2706" s="53">
        <v>207</v>
      </c>
      <c r="I2706" s="53">
        <v>3</v>
      </c>
      <c r="J2706" s="53">
        <v>0</v>
      </c>
      <c r="K2706" s="53">
        <v>1</v>
      </c>
    </row>
    <row r="2707" spans="2:11" x14ac:dyDescent="0.25">
      <c r="B2707" s="51">
        <v>1984</v>
      </c>
      <c r="C2707" s="118" t="s">
        <v>96</v>
      </c>
      <c r="D2707" s="55">
        <v>356</v>
      </c>
      <c r="E2707" s="55">
        <v>193</v>
      </c>
      <c r="F2707" s="55">
        <v>24</v>
      </c>
      <c r="G2707" s="55">
        <v>1</v>
      </c>
      <c r="H2707" s="55">
        <v>131</v>
      </c>
      <c r="I2707" s="55">
        <v>2</v>
      </c>
      <c r="J2707" s="53">
        <v>0</v>
      </c>
      <c r="K2707" s="53">
        <v>5</v>
      </c>
    </row>
    <row r="2708" spans="2:11" x14ac:dyDescent="0.25">
      <c r="B2708" s="50">
        <v>1984</v>
      </c>
      <c r="C2708" s="121" t="s">
        <v>62</v>
      </c>
      <c r="D2708" s="54">
        <v>0</v>
      </c>
      <c r="E2708" s="54">
        <v>0</v>
      </c>
      <c r="F2708" s="54">
        <v>0</v>
      </c>
      <c r="G2708" s="54">
        <v>0</v>
      </c>
      <c r="H2708" s="54">
        <v>0</v>
      </c>
      <c r="I2708" s="54">
        <v>0</v>
      </c>
      <c r="J2708" s="54">
        <v>0</v>
      </c>
      <c r="K2708" s="54">
        <v>0</v>
      </c>
    </row>
    <row r="2709" spans="2:11" x14ac:dyDescent="0.25">
      <c r="B2709" s="78">
        <v>1985</v>
      </c>
      <c r="C2709" s="120" t="s">
        <v>3</v>
      </c>
      <c r="D2709" s="78">
        <v>26686</v>
      </c>
      <c r="E2709" s="52">
        <v>13669</v>
      </c>
      <c r="F2709" s="52">
        <v>6306</v>
      </c>
      <c r="G2709" s="52">
        <v>364</v>
      </c>
      <c r="H2709" s="52">
        <v>6121</v>
      </c>
      <c r="I2709" s="52">
        <v>226</v>
      </c>
      <c r="J2709" s="52">
        <v>0</v>
      </c>
      <c r="K2709" s="52">
        <v>0</v>
      </c>
    </row>
    <row r="2710" spans="2:11" x14ac:dyDescent="0.25">
      <c r="B2710" s="51">
        <v>1985</v>
      </c>
      <c r="C2710" s="117" t="s">
        <v>87</v>
      </c>
      <c r="D2710" s="55">
        <v>239</v>
      </c>
      <c r="E2710" s="53">
        <v>235</v>
      </c>
      <c r="F2710" s="53">
        <v>2</v>
      </c>
      <c r="G2710" s="53">
        <v>0</v>
      </c>
      <c r="H2710" s="53">
        <v>1</v>
      </c>
      <c r="I2710" s="53">
        <v>1</v>
      </c>
      <c r="J2710" s="53">
        <v>0</v>
      </c>
      <c r="K2710" s="53">
        <v>0</v>
      </c>
    </row>
    <row r="2711" spans="2:11" x14ac:dyDescent="0.25">
      <c r="B2711" s="51">
        <v>1985</v>
      </c>
      <c r="C2711" s="117" t="s">
        <v>54</v>
      </c>
      <c r="D2711" s="55">
        <v>509</v>
      </c>
      <c r="E2711" s="53">
        <v>472</v>
      </c>
      <c r="F2711" s="53">
        <v>34</v>
      </c>
      <c r="G2711" s="53">
        <v>0</v>
      </c>
      <c r="H2711" s="53">
        <v>1</v>
      </c>
      <c r="I2711" s="53">
        <v>2</v>
      </c>
      <c r="J2711" s="53">
        <v>0</v>
      </c>
      <c r="K2711" s="53">
        <v>0</v>
      </c>
    </row>
    <row r="2712" spans="2:11" x14ac:dyDescent="0.25">
      <c r="B2712" s="51">
        <v>1985</v>
      </c>
      <c r="C2712" s="117" t="s">
        <v>88</v>
      </c>
      <c r="D2712" s="55">
        <v>616</v>
      </c>
      <c r="E2712" s="53">
        <v>468</v>
      </c>
      <c r="F2712" s="53">
        <v>131</v>
      </c>
      <c r="G2712" s="53">
        <v>2</v>
      </c>
      <c r="H2712" s="53">
        <v>4</v>
      </c>
      <c r="I2712" s="53">
        <v>11</v>
      </c>
      <c r="J2712" s="53">
        <v>0</v>
      </c>
      <c r="K2712" s="53">
        <v>0</v>
      </c>
    </row>
    <row r="2713" spans="2:11" x14ac:dyDescent="0.25">
      <c r="B2713" s="51">
        <v>1985</v>
      </c>
      <c r="C2713" s="117" t="s">
        <v>69</v>
      </c>
      <c r="D2713" s="55">
        <v>633</v>
      </c>
      <c r="E2713" s="53">
        <v>420</v>
      </c>
      <c r="F2713" s="53">
        <v>189</v>
      </c>
      <c r="G2713" s="53">
        <v>5</v>
      </c>
      <c r="H2713" s="53">
        <v>8</v>
      </c>
      <c r="I2713" s="53">
        <v>11</v>
      </c>
      <c r="J2713" s="53">
        <v>0</v>
      </c>
      <c r="K2713" s="53">
        <v>0</v>
      </c>
    </row>
    <row r="2714" spans="2:11" x14ac:dyDescent="0.25">
      <c r="B2714" s="51">
        <v>1985</v>
      </c>
      <c r="C2714" s="117" t="s">
        <v>57</v>
      </c>
      <c r="D2714" s="55">
        <v>698</v>
      </c>
      <c r="E2714" s="53">
        <v>398</v>
      </c>
      <c r="F2714" s="53">
        <v>262</v>
      </c>
      <c r="G2714" s="53">
        <v>25</v>
      </c>
      <c r="H2714" s="53">
        <v>8</v>
      </c>
      <c r="I2714" s="53">
        <v>5</v>
      </c>
      <c r="J2714" s="53">
        <v>0</v>
      </c>
      <c r="K2714" s="53">
        <v>0</v>
      </c>
    </row>
    <row r="2715" spans="2:11" x14ac:dyDescent="0.25">
      <c r="B2715" s="51">
        <v>1985</v>
      </c>
      <c r="C2715" s="117" t="s">
        <v>58</v>
      </c>
      <c r="D2715" s="55">
        <v>786</v>
      </c>
      <c r="E2715" s="53">
        <v>420</v>
      </c>
      <c r="F2715" s="53">
        <v>309</v>
      </c>
      <c r="G2715" s="53">
        <v>23</v>
      </c>
      <c r="H2715" s="53">
        <v>19</v>
      </c>
      <c r="I2715" s="53">
        <v>15</v>
      </c>
      <c r="J2715" s="53">
        <v>0</v>
      </c>
      <c r="K2715" s="53">
        <v>0</v>
      </c>
    </row>
    <row r="2716" spans="2:11" x14ac:dyDescent="0.25">
      <c r="B2716" s="51">
        <v>1985</v>
      </c>
      <c r="C2716" s="117" t="s">
        <v>59</v>
      </c>
      <c r="D2716" s="55">
        <v>883</v>
      </c>
      <c r="E2716" s="53">
        <v>462</v>
      </c>
      <c r="F2716" s="53">
        <v>359</v>
      </c>
      <c r="G2716" s="53">
        <v>19</v>
      </c>
      <c r="H2716" s="53">
        <v>32</v>
      </c>
      <c r="I2716" s="53">
        <v>11</v>
      </c>
      <c r="J2716" s="53">
        <v>0</v>
      </c>
      <c r="K2716" s="53">
        <v>0</v>
      </c>
    </row>
    <row r="2717" spans="2:11" x14ac:dyDescent="0.25">
      <c r="B2717" s="51">
        <v>1985</v>
      </c>
      <c r="C2717" s="117" t="s">
        <v>60</v>
      </c>
      <c r="D2717" s="55">
        <v>1125</v>
      </c>
      <c r="E2717" s="53">
        <v>563</v>
      </c>
      <c r="F2717" s="53">
        <v>463</v>
      </c>
      <c r="G2717" s="53">
        <v>27</v>
      </c>
      <c r="H2717" s="53">
        <v>60</v>
      </c>
      <c r="I2717" s="53">
        <v>12</v>
      </c>
      <c r="J2717" s="53">
        <v>0</v>
      </c>
      <c r="K2717" s="53">
        <v>0</v>
      </c>
    </row>
    <row r="2718" spans="2:11" x14ac:dyDescent="0.25">
      <c r="B2718" s="51">
        <v>1985</v>
      </c>
      <c r="C2718" s="117" t="s">
        <v>70</v>
      </c>
      <c r="D2718" s="55">
        <v>1408</v>
      </c>
      <c r="E2718" s="53">
        <v>673</v>
      </c>
      <c r="F2718" s="53">
        <v>546</v>
      </c>
      <c r="G2718" s="53">
        <v>35</v>
      </c>
      <c r="H2718" s="53">
        <v>138</v>
      </c>
      <c r="I2718" s="53">
        <v>16</v>
      </c>
      <c r="J2718" s="53">
        <v>0</v>
      </c>
      <c r="K2718" s="53">
        <v>0</v>
      </c>
    </row>
    <row r="2719" spans="2:11" x14ac:dyDescent="0.25">
      <c r="B2719" s="51">
        <v>1985</v>
      </c>
      <c r="C2719" s="117" t="s">
        <v>71</v>
      </c>
      <c r="D2719" s="55">
        <v>1837</v>
      </c>
      <c r="E2719" s="53">
        <v>876</v>
      </c>
      <c r="F2719" s="53">
        <v>665</v>
      </c>
      <c r="G2719" s="53">
        <v>40</v>
      </c>
      <c r="H2719" s="53">
        <v>232</v>
      </c>
      <c r="I2719" s="53">
        <v>24</v>
      </c>
      <c r="J2719" s="53">
        <v>0</v>
      </c>
      <c r="K2719" s="53">
        <v>0</v>
      </c>
    </row>
    <row r="2720" spans="2:11" x14ac:dyDescent="0.25">
      <c r="B2720" s="51">
        <v>1985</v>
      </c>
      <c r="C2720" s="117" t="s">
        <v>89</v>
      </c>
      <c r="D2720" s="55">
        <v>2164</v>
      </c>
      <c r="E2720" s="53">
        <v>1037</v>
      </c>
      <c r="F2720" s="53">
        <v>740</v>
      </c>
      <c r="G2720" s="53">
        <v>34</v>
      </c>
      <c r="H2720" s="53">
        <v>333</v>
      </c>
      <c r="I2720" s="53">
        <v>20</v>
      </c>
      <c r="J2720" s="53">
        <v>0</v>
      </c>
      <c r="K2720" s="53">
        <v>0</v>
      </c>
    </row>
    <row r="2721" spans="2:11" x14ac:dyDescent="0.25">
      <c r="B2721" s="51">
        <v>1985</v>
      </c>
      <c r="C2721" s="117" t="s">
        <v>90</v>
      </c>
      <c r="D2721" s="55">
        <v>2538</v>
      </c>
      <c r="E2721" s="53">
        <v>1241</v>
      </c>
      <c r="F2721" s="53">
        <v>679</v>
      </c>
      <c r="G2721" s="53">
        <v>42</v>
      </c>
      <c r="H2721" s="53">
        <v>554</v>
      </c>
      <c r="I2721" s="53">
        <v>22</v>
      </c>
      <c r="J2721" s="53">
        <v>0</v>
      </c>
      <c r="K2721" s="53">
        <v>0</v>
      </c>
    </row>
    <row r="2722" spans="2:11" x14ac:dyDescent="0.25">
      <c r="B2722" s="51">
        <v>1985</v>
      </c>
      <c r="C2722" s="117" t="s">
        <v>91</v>
      </c>
      <c r="D2722" s="55">
        <v>3179</v>
      </c>
      <c r="E2722" s="53">
        <v>1519</v>
      </c>
      <c r="F2722" s="53">
        <v>705</v>
      </c>
      <c r="G2722" s="53">
        <v>38</v>
      </c>
      <c r="H2722" s="53">
        <v>894</v>
      </c>
      <c r="I2722" s="53">
        <v>23</v>
      </c>
      <c r="J2722" s="53">
        <v>0</v>
      </c>
      <c r="K2722" s="53">
        <v>0</v>
      </c>
    </row>
    <row r="2723" spans="2:11" x14ac:dyDescent="0.25">
      <c r="B2723" s="51">
        <v>1985</v>
      </c>
      <c r="C2723" s="117" t="s">
        <v>41</v>
      </c>
      <c r="D2723" s="55">
        <v>3037</v>
      </c>
      <c r="E2723" s="53">
        <v>1431</v>
      </c>
      <c r="F2723" s="53">
        <v>517</v>
      </c>
      <c r="G2723" s="53">
        <v>32</v>
      </c>
      <c r="H2723" s="53">
        <v>1038</v>
      </c>
      <c r="I2723" s="53">
        <v>19</v>
      </c>
      <c r="J2723" s="53">
        <v>0</v>
      </c>
      <c r="K2723" s="53">
        <v>0</v>
      </c>
    </row>
    <row r="2724" spans="2:11" x14ac:dyDescent="0.25">
      <c r="B2724" s="51">
        <v>1985</v>
      </c>
      <c r="C2724" s="117" t="s">
        <v>92</v>
      </c>
      <c r="D2724" s="55">
        <v>2930</v>
      </c>
      <c r="E2724" s="53">
        <v>1429</v>
      </c>
      <c r="F2724" s="53">
        <v>372</v>
      </c>
      <c r="G2724" s="53">
        <v>20</v>
      </c>
      <c r="H2724" s="53">
        <v>1094</v>
      </c>
      <c r="I2724" s="53">
        <v>15</v>
      </c>
      <c r="J2724" s="53">
        <v>0</v>
      </c>
      <c r="K2724" s="53">
        <v>0</v>
      </c>
    </row>
    <row r="2725" spans="2:11" x14ac:dyDescent="0.25">
      <c r="B2725" s="51">
        <v>1985</v>
      </c>
      <c r="C2725" s="117" t="s">
        <v>93</v>
      </c>
      <c r="D2725" s="55">
        <v>1984</v>
      </c>
      <c r="E2725" s="53">
        <v>918</v>
      </c>
      <c r="F2725" s="53">
        <v>188</v>
      </c>
      <c r="G2725" s="53">
        <v>20</v>
      </c>
      <c r="H2725" s="53">
        <v>846</v>
      </c>
      <c r="I2725" s="53">
        <v>12</v>
      </c>
      <c r="J2725" s="53">
        <v>0</v>
      </c>
      <c r="K2725" s="53">
        <v>0</v>
      </c>
    </row>
    <row r="2726" spans="2:11" x14ac:dyDescent="0.25">
      <c r="B2726" s="51">
        <v>1985</v>
      </c>
      <c r="C2726" s="117" t="s">
        <v>94</v>
      </c>
      <c r="D2726" s="55">
        <v>1200</v>
      </c>
      <c r="E2726" s="53">
        <v>579</v>
      </c>
      <c r="F2726" s="53">
        <v>92</v>
      </c>
      <c r="G2726" s="53">
        <v>2</v>
      </c>
      <c r="H2726" s="53">
        <v>523</v>
      </c>
      <c r="I2726" s="53">
        <v>4</v>
      </c>
      <c r="J2726" s="53">
        <v>0</v>
      </c>
      <c r="K2726" s="53">
        <v>0</v>
      </c>
    </row>
    <row r="2727" spans="2:11" x14ac:dyDescent="0.25">
      <c r="B2727" s="51">
        <v>1985</v>
      </c>
      <c r="C2727" s="117" t="s">
        <v>95</v>
      </c>
      <c r="D2727" s="55">
        <v>556</v>
      </c>
      <c r="E2727" s="53">
        <v>298</v>
      </c>
      <c r="F2727" s="53">
        <v>37</v>
      </c>
      <c r="G2727" s="53">
        <v>0</v>
      </c>
      <c r="H2727" s="53">
        <v>218</v>
      </c>
      <c r="I2727" s="53">
        <v>3</v>
      </c>
      <c r="J2727" s="53">
        <v>0</v>
      </c>
      <c r="K2727" s="53">
        <v>0</v>
      </c>
    </row>
    <row r="2728" spans="2:11" x14ac:dyDescent="0.25">
      <c r="B2728" s="51">
        <v>1985</v>
      </c>
      <c r="C2728" s="118" t="s">
        <v>96</v>
      </c>
      <c r="D2728" s="55">
        <v>364</v>
      </c>
      <c r="E2728" s="55">
        <v>230</v>
      </c>
      <c r="F2728" s="55">
        <v>16</v>
      </c>
      <c r="G2728" s="55">
        <v>0</v>
      </c>
      <c r="H2728" s="55">
        <v>118</v>
      </c>
      <c r="I2728" s="55">
        <v>0</v>
      </c>
      <c r="J2728" s="53">
        <v>0</v>
      </c>
      <c r="K2728" s="53">
        <v>0</v>
      </c>
    </row>
    <row r="2729" spans="2:11" x14ac:dyDescent="0.25">
      <c r="B2729" s="50">
        <v>1985</v>
      </c>
      <c r="C2729" s="121" t="s">
        <v>62</v>
      </c>
      <c r="D2729" s="54">
        <v>0</v>
      </c>
      <c r="E2729" s="54">
        <v>0</v>
      </c>
      <c r="F2729" s="54">
        <v>0</v>
      </c>
      <c r="G2729" s="54">
        <v>0</v>
      </c>
      <c r="H2729" s="54">
        <v>0</v>
      </c>
      <c r="I2729" s="54">
        <v>0</v>
      </c>
      <c r="J2729" s="54">
        <v>0</v>
      </c>
      <c r="K2729" s="54">
        <v>0</v>
      </c>
    </row>
    <row r="2730" spans="2:11" x14ac:dyDescent="0.25">
      <c r="B2730" s="78">
        <v>1986</v>
      </c>
      <c r="C2730" s="120" t="s">
        <v>3</v>
      </c>
      <c r="D2730" s="78">
        <v>26292</v>
      </c>
      <c r="E2730" s="52">
        <v>13658</v>
      </c>
      <c r="F2730" s="52">
        <v>6150</v>
      </c>
      <c r="G2730" s="52">
        <v>391</v>
      </c>
      <c r="H2730" s="52">
        <v>5909</v>
      </c>
      <c r="I2730" s="52">
        <v>184</v>
      </c>
      <c r="J2730" s="52">
        <v>0</v>
      </c>
      <c r="K2730" s="52">
        <v>0</v>
      </c>
    </row>
    <row r="2731" spans="2:11" x14ac:dyDescent="0.25">
      <c r="B2731" s="51">
        <v>1986</v>
      </c>
      <c r="C2731" s="117" t="s">
        <v>87</v>
      </c>
      <c r="D2731" s="55">
        <v>232</v>
      </c>
      <c r="E2731" s="53">
        <v>230</v>
      </c>
      <c r="F2731" s="53">
        <v>1</v>
      </c>
      <c r="G2731" s="53">
        <v>0</v>
      </c>
      <c r="H2731" s="53">
        <v>1</v>
      </c>
      <c r="I2731" s="53">
        <v>0</v>
      </c>
      <c r="J2731" s="53">
        <v>0</v>
      </c>
      <c r="K2731" s="53">
        <v>0</v>
      </c>
    </row>
    <row r="2732" spans="2:11" x14ac:dyDescent="0.25">
      <c r="B2732" s="51">
        <v>1986</v>
      </c>
      <c r="C2732" s="117" t="s">
        <v>54</v>
      </c>
      <c r="D2732" s="55">
        <v>558</v>
      </c>
      <c r="E2732" s="53">
        <v>511</v>
      </c>
      <c r="F2732" s="53">
        <v>45</v>
      </c>
      <c r="G2732" s="53">
        <v>0</v>
      </c>
      <c r="H2732" s="53">
        <v>0</v>
      </c>
      <c r="I2732" s="53">
        <v>2</v>
      </c>
      <c r="J2732" s="53">
        <v>0</v>
      </c>
      <c r="K2732" s="53">
        <v>0</v>
      </c>
    </row>
    <row r="2733" spans="2:11" x14ac:dyDescent="0.25">
      <c r="B2733" s="51">
        <v>1986</v>
      </c>
      <c r="C2733" s="117" t="s">
        <v>88</v>
      </c>
      <c r="D2733" s="55">
        <v>614</v>
      </c>
      <c r="E2733" s="53">
        <v>480</v>
      </c>
      <c r="F2733" s="53">
        <v>118</v>
      </c>
      <c r="G2733" s="53">
        <v>3</v>
      </c>
      <c r="H2733" s="53">
        <v>8</v>
      </c>
      <c r="I2733" s="53">
        <v>5</v>
      </c>
      <c r="J2733" s="53">
        <v>0</v>
      </c>
      <c r="K2733" s="53">
        <v>0</v>
      </c>
    </row>
    <row r="2734" spans="2:11" x14ac:dyDescent="0.25">
      <c r="B2734" s="51">
        <v>1986</v>
      </c>
      <c r="C2734" s="117" t="s">
        <v>69</v>
      </c>
      <c r="D2734" s="55">
        <v>685</v>
      </c>
      <c r="E2734" s="53">
        <v>459</v>
      </c>
      <c r="F2734" s="53">
        <v>205</v>
      </c>
      <c r="G2734" s="53">
        <v>11</v>
      </c>
      <c r="H2734" s="53">
        <v>7</v>
      </c>
      <c r="I2734" s="53">
        <v>3</v>
      </c>
      <c r="J2734" s="53">
        <v>0</v>
      </c>
      <c r="K2734" s="53">
        <v>0</v>
      </c>
    </row>
    <row r="2735" spans="2:11" x14ac:dyDescent="0.25">
      <c r="B2735" s="51">
        <v>1986</v>
      </c>
      <c r="C2735" s="117" t="s">
        <v>57</v>
      </c>
      <c r="D2735" s="55">
        <v>744</v>
      </c>
      <c r="E2735" s="53">
        <v>445</v>
      </c>
      <c r="F2735" s="53">
        <v>268</v>
      </c>
      <c r="G2735" s="53">
        <v>20</v>
      </c>
      <c r="H2735" s="53">
        <v>6</v>
      </c>
      <c r="I2735" s="53">
        <v>5</v>
      </c>
      <c r="J2735" s="53">
        <v>0</v>
      </c>
      <c r="K2735" s="53">
        <v>0</v>
      </c>
    </row>
    <row r="2736" spans="2:11" x14ac:dyDescent="0.25">
      <c r="B2736" s="51">
        <v>1986</v>
      </c>
      <c r="C2736" s="117" t="s">
        <v>58</v>
      </c>
      <c r="D2736" s="55">
        <v>797</v>
      </c>
      <c r="E2736" s="53">
        <v>457</v>
      </c>
      <c r="F2736" s="53">
        <v>293</v>
      </c>
      <c r="G2736" s="53">
        <v>21</v>
      </c>
      <c r="H2736" s="53">
        <v>22</v>
      </c>
      <c r="I2736" s="53">
        <v>4</v>
      </c>
      <c r="J2736" s="53">
        <v>0</v>
      </c>
      <c r="K2736" s="53">
        <v>0</v>
      </c>
    </row>
    <row r="2737" spans="2:11" x14ac:dyDescent="0.25">
      <c r="B2737" s="51">
        <v>1986</v>
      </c>
      <c r="C2737" s="117" t="s">
        <v>59</v>
      </c>
      <c r="D2737" s="55">
        <v>858</v>
      </c>
      <c r="E2737" s="53">
        <v>451</v>
      </c>
      <c r="F2737" s="53">
        <v>342</v>
      </c>
      <c r="G2737" s="53">
        <v>18</v>
      </c>
      <c r="H2737" s="53">
        <v>39</v>
      </c>
      <c r="I2737" s="53">
        <v>8</v>
      </c>
      <c r="J2737" s="53">
        <v>0</v>
      </c>
      <c r="K2737" s="53">
        <v>0</v>
      </c>
    </row>
    <row r="2738" spans="2:11" x14ac:dyDescent="0.25">
      <c r="B2738" s="51">
        <v>1986</v>
      </c>
      <c r="C2738" s="117" t="s">
        <v>60</v>
      </c>
      <c r="D2738" s="55">
        <v>1057</v>
      </c>
      <c r="E2738" s="53">
        <v>522</v>
      </c>
      <c r="F2738" s="53">
        <v>425</v>
      </c>
      <c r="G2738" s="53">
        <v>40</v>
      </c>
      <c r="H2738" s="53">
        <v>58</v>
      </c>
      <c r="I2738" s="53">
        <v>12</v>
      </c>
      <c r="J2738" s="53">
        <v>0</v>
      </c>
      <c r="K2738" s="53">
        <v>0</v>
      </c>
    </row>
    <row r="2739" spans="2:11" x14ac:dyDescent="0.25">
      <c r="B2739" s="51">
        <v>1986</v>
      </c>
      <c r="C2739" s="117" t="s">
        <v>70</v>
      </c>
      <c r="D2739" s="55">
        <v>1365</v>
      </c>
      <c r="E2739" s="53">
        <v>681</v>
      </c>
      <c r="F2739" s="53">
        <v>527</v>
      </c>
      <c r="G2739" s="53">
        <v>40</v>
      </c>
      <c r="H2739" s="53">
        <v>100</v>
      </c>
      <c r="I2739" s="53">
        <v>17</v>
      </c>
      <c r="J2739" s="53">
        <v>0</v>
      </c>
      <c r="K2739" s="53">
        <v>0</v>
      </c>
    </row>
    <row r="2740" spans="2:11" x14ac:dyDescent="0.25">
      <c r="B2740" s="51">
        <v>1986</v>
      </c>
      <c r="C2740" s="117" t="s">
        <v>71</v>
      </c>
      <c r="D2740" s="55">
        <v>1701</v>
      </c>
      <c r="E2740" s="53">
        <v>823</v>
      </c>
      <c r="F2740" s="53">
        <v>638</v>
      </c>
      <c r="G2740" s="53">
        <v>35</v>
      </c>
      <c r="H2740" s="53">
        <v>189</v>
      </c>
      <c r="I2740" s="53">
        <v>16</v>
      </c>
      <c r="J2740" s="53">
        <v>0</v>
      </c>
      <c r="K2740" s="53">
        <v>0</v>
      </c>
    </row>
    <row r="2741" spans="2:11" x14ac:dyDescent="0.25">
      <c r="B2741" s="51">
        <v>1986</v>
      </c>
      <c r="C2741" s="117" t="s">
        <v>89</v>
      </c>
      <c r="D2741" s="55">
        <v>2219</v>
      </c>
      <c r="E2741" s="53">
        <v>1060</v>
      </c>
      <c r="F2741" s="53">
        <v>720</v>
      </c>
      <c r="G2741" s="53">
        <v>41</v>
      </c>
      <c r="H2741" s="53">
        <v>382</v>
      </c>
      <c r="I2741" s="53">
        <v>16</v>
      </c>
      <c r="J2741" s="53">
        <v>0</v>
      </c>
      <c r="K2741" s="53">
        <v>0</v>
      </c>
    </row>
    <row r="2742" spans="2:11" x14ac:dyDescent="0.25">
      <c r="B2742" s="51">
        <v>1986</v>
      </c>
      <c r="C2742" s="117" t="s">
        <v>90</v>
      </c>
      <c r="D2742" s="55">
        <v>2541</v>
      </c>
      <c r="E2742" s="53">
        <v>1240</v>
      </c>
      <c r="F2742" s="53">
        <v>697</v>
      </c>
      <c r="G2742" s="53">
        <v>46</v>
      </c>
      <c r="H2742" s="53">
        <v>543</v>
      </c>
      <c r="I2742" s="53">
        <v>15</v>
      </c>
      <c r="J2742" s="53">
        <v>0</v>
      </c>
      <c r="K2742" s="53">
        <v>0</v>
      </c>
    </row>
    <row r="2743" spans="2:11" x14ac:dyDescent="0.25">
      <c r="B2743" s="51">
        <v>1986</v>
      </c>
      <c r="C2743" s="117" t="s">
        <v>91</v>
      </c>
      <c r="D2743" s="55">
        <v>3146</v>
      </c>
      <c r="E2743" s="53">
        <v>1510</v>
      </c>
      <c r="F2743" s="53">
        <v>711</v>
      </c>
      <c r="G2743" s="53">
        <v>45</v>
      </c>
      <c r="H2743" s="53">
        <v>855</v>
      </c>
      <c r="I2743" s="53">
        <v>25</v>
      </c>
      <c r="J2743" s="53">
        <v>0</v>
      </c>
      <c r="K2743" s="53">
        <v>0</v>
      </c>
    </row>
    <row r="2744" spans="2:11" x14ac:dyDescent="0.25">
      <c r="B2744" s="51">
        <v>1986</v>
      </c>
      <c r="C2744" s="117" t="s">
        <v>41</v>
      </c>
      <c r="D2744" s="55">
        <v>3117</v>
      </c>
      <c r="E2744" s="53">
        <v>1540</v>
      </c>
      <c r="F2744" s="53">
        <v>531</v>
      </c>
      <c r="G2744" s="53">
        <v>28</v>
      </c>
      <c r="H2744" s="53">
        <v>994</v>
      </c>
      <c r="I2744" s="53">
        <v>24</v>
      </c>
      <c r="J2744" s="53">
        <v>0</v>
      </c>
      <c r="K2744" s="53">
        <v>0</v>
      </c>
    </row>
    <row r="2745" spans="2:11" x14ac:dyDescent="0.25">
      <c r="B2745" s="51">
        <v>1986</v>
      </c>
      <c r="C2745" s="117" t="s">
        <v>92</v>
      </c>
      <c r="D2745" s="55">
        <v>2738</v>
      </c>
      <c r="E2745" s="53">
        <v>1307</v>
      </c>
      <c r="F2745" s="53">
        <v>319</v>
      </c>
      <c r="G2745" s="53">
        <v>26</v>
      </c>
      <c r="H2745" s="53">
        <v>1071</v>
      </c>
      <c r="I2745" s="53">
        <v>15</v>
      </c>
      <c r="J2745" s="53">
        <v>0</v>
      </c>
      <c r="K2745" s="53">
        <v>0</v>
      </c>
    </row>
    <row r="2746" spans="2:11" x14ac:dyDescent="0.25">
      <c r="B2746" s="51">
        <v>1986</v>
      </c>
      <c r="C2746" s="117" t="s">
        <v>93</v>
      </c>
      <c r="D2746" s="55">
        <v>2005</v>
      </c>
      <c r="E2746" s="53">
        <v>982</v>
      </c>
      <c r="F2746" s="53">
        <v>200</v>
      </c>
      <c r="G2746" s="53">
        <v>8</v>
      </c>
      <c r="H2746" s="53">
        <v>805</v>
      </c>
      <c r="I2746" s="53">
        <v>10</v>
      </c>
      <c r="J2746" s="53">
        <v>0</v>
      </c>
      <c r="K2746" s="53">
        <v>0</v>
      </c>
    </row>
    <row r="2747" spans="2:11" x14ac:dyDescent="0.25">
      <c r="B2747" s="51">
        <v>1986</v>
      </c>
      <c r="C2747" s="117" t="s">
        <v>94</v>
      </c>
      <c r="D2747" s="55">
        <v>1049</v>
      </c>
      <c r="E2747" s="53">
        <v>489</v>
      </c>
      <c r="F2747" s="53">
        <v>69</v>
      </c>
      <c r="G2747" s="53">
        <v>3</v>
      </c>
      <c r="H2747" s="53">
        <v>484</v>
      </c>
      <c r="I2747" s="53">
        <v>4</v>
      </c>
      <c r="J2747" s="53">
        <v>0</v>
      </c>
      <c r="K2747" s="53">
        <v>0</v>
      </c>
    </row>
    <row r="2748" spans="2:11" x14ac:dyDescent="0.25">
      <c r="B2748" s="51">
        <v>1986</v>
      </c>
      <c r="C2748" s="117" t="s">
        <v>95</v>
      </c>
      <c r="D2748" s="55">
        <v>530</v>
      </c>
      <c r="E2748" s="53">
        <v>271</v>
      </c>
      <c r="F2748" s="53">
        <v>29</v>
      </c>
      <c r="G2748" s="53">
        <v>4</v>
      </c>
      <c r="H2748" s="53">
        <v>223</v>
      </c>
      <c r="I2748" s="53">
        <v>3</v>
      </c>
      <c r="J2748" s="53">
        <v>0</v>
      </c>
      <c r="K2748" s="53">
        <v>0</v>
      </c>
    </row>
    <row r="2749" spans="2:11" x14ac:dyDescent="0.25">
      <c r="B2749" s="51">
        <v>1986</v>
      </c>
      <c r="C2749" s="118" t="s">
        <v>96</v>
      </c>
      <c r="D2749" s="55">
        <v>336</v>
      </c>
      <c r="E2749" s="55">
        <v>200</v>
      </c>
      <c r="F2749" s="55">
        <v>12</v>
      </c>
      <c r="G2749" s="55">
        <v>2</v>
      </c>
      <c r="H2749" s="55">
        <v>122</v>
      </c>
      <c r="I2749" s="55">
        <v>0</v>
      </c>
      <c r="J2749" s="53">
        <v>0</v>
      </c>
      <c r="K2749" s="53">
        <v>0</v>
      </c>
    </row>
    <row r="2750" spans="2:11" x14ac:dyDescent="0.25">
      <c r="B2750" s="50">
        <v>1986</v>
      </c>
      <c r="C2750" s="121" t="s">
        <v>62</v>
      </c>
      <c r="D2750" s="54">
        <v>0</v>
      </c>
      <c r="E2750" s="54">
        <v>0</v>
      </c>
      <c r="F2750" s="54">
        <v>0</v>
      </c>
      <c r="G2750" s="54">
        <v>0</v>
      </c>
      <c r="H2750" s="54">
        <v>0</v>
      </c>
      <c r="I2750" s="54">
        <v>0</v>
      </c>
      <c r="J2750" s="54">
        <v>0</v>
      </c>
      <c r="K2750" s="54">
        <v>0</v>
      </c>
    </row>
    <row r="2751" spans="2:11" x14ac:dyDescent="0.25">
      <c r="B2751" s="78">
        <v>1987</v>
      </c>
      <c r="C2751" s="120" t="s">
        <v>3</v>
      </c>
      <c r="D2751" s="78">
        <v>27380</v>
      </c>
      <c r="E2751" s="52">
        <v>13949</v>
      </c>
      <c r="F2751" s="52">
        <v>6553</v>
      </c>
      <c r="G2751" s="52">
        <v>457</v>
      </c>
      <c r="H2751" s="52">
        <v>5754</v>
      </c>
      <c r="I2751" s="52">
        <v>304</v>
      </c>
      <c r="J2751" s="52">
        <v>47</v>
      </c>
      <c r="K2751" s="52">
        <v>316</v>
      </c>
    </row>
    <row r="2752" spans="2:11" x14ac:dyDescent="0.25">
      <c r="B2752" s="51">
        <v>1987</v>
      </c>
      <c r="C2752" s="117" t="s">
        <v>87</v>
      </c>
      <c r="D2752" s="55">
        <v>246</v>
      </c>
      <c r="E2752" s="53">
        <v>238</v>
      </c>
      <c r="F2752" s="53">
        <v>0</v>
      </c>
      <c r="G2752" s="53">
        <v>0</v>
      </c>
      <c r="H2752" s="53">
        <v>0</v>
      </c>
      <c r="I2752" s="53">
        <v>0</v>
      </c>
      <c r="J2752" s="53">
        <v>0</v>
      </c>
      <c r="K2752" s="53">
        <v>8</v>
      </c>
    </row>
    <row r="2753" spans="2:11" x14ac:dyDescent="0.25">
      <c r="B2753" s="51">
        <v>1987</v>
      </c>
      <c r="C2753" s="117" t="s">
        <v>54</v>
      </c>
      <c r="D2753" s="55">
        <v>511</v>
      </c>
      <c r="E2753" s="53">
        <v>468</v>
      </c>
      <c r="F2753" s="53">
        <v>32</v>
      </c>
      <c r="G2753" s="53">
        <v>0</v>
      </c>
      <c r="H2753" s="53">
        <v>0</v>
      </c>
      <c r="I2753" s="53">
        <v>2</v>
      </c>
      <c r="J2753" s="53">
        <v>0</v>
      </c>
      <c r="K2753" s="53">
        <v>9</v>
      </c>
    </row>
    <row r="2754" spans="2:11" x14ac:dyDescent="0.25">
      <c r="B2754" s="51">
        <v>1987</v>
      </c>
      <c r="C2754" s="117" t="s">
        <v>88</v>
      </c>
      <c r="D2754" s="55">
        <v>652</v>
      </c>
      <c r="E2754" s="53">
        <v>502</v>
      </c>
      <c r="F2754" s="53">
        <v>125</v>
      </c>
      <c r="G2754" s="53">
        <v>0</v>
      </c>
      <c r="H2754" s="53">
        <v>2</v>
      </c>
      <c r="I2754" s="53">
        <v>9</v>
      </c>
      <c r="J2754" s="53">
        <v>1</v>
      </c>
      <c r="K2754" s="53">
        <v>13</v>
      </c>
    </row>
    <row r="2755" spans="2:11" x14ac:dyDescent="0.25">
      <c r="B2755" s="51">
        <v>1987</v>
      </c>
      <c r="C2755" s="117" t="s">
        <v>69</v>
      </c>
      <c r="D2755" s="55">
        <v>670</v>
      </c>
      <c r="E2755" s="53">
        <v>453</v>
      </c>
      <c r="F2755" s="53">
        <v>176</v>
      </c>
      <c r="G2755" s="53">
        <v>5</v>
      </c>
      <c r="H2755" s="53">
        <v>7</v>
      </c>
      <c r="I2755" s="53">
        <v>18</v>
      </c>
      <c r="J2755" s="53">
        <v>0</v>
      </c>
      <c r="K2755" s="53">
        <v>11</v>
      </c>
    </row>
    <row r="2756" spans="2:11" x14ac:dyDescent="0.25">
      <c r="B2756" s="51">
        <v>1987</v>
      </c>
      <c r="C2756" s="117" t="s">
        <v>57</v>
      </c>
      <c r="D2756" s="55">
        <v>702</v>
      </c>
      <c r="E2756" s="53">
        <v>404</v>
      </c>
      <c r="F2756" s="53">
        <v>234</v>
      </c>
      <c r="G2756" s="53">
        <v>23</v>
      </c>
      <c r="H2756" s="53">
        <v>8</v>
      </c>
      <c r="I2756" s="53">
        <v>19</v>
      </c>
      <c r="J2756" s="53">
        <v>3</v>
      </c>
      <c r="K2756" s="53">
        <v>11</v>
      </c>
    </row>
    <row r="2757" spans="2:11" x14ac:dyDescent="0.25">
      <c r="B2757" s="51">
        <v>1987</v>
      </c>
      <c r="C2757" s="117" t="s">
        <v>58</v>
      </c>
      <c r="D2757" s="55">
        <v>892</v>
      </c>
      <c r="E2757" s="53">
        <v>477</v>
      </c>
      <c r="F2757" s="53">
        <v>328</v>
      </c>
      <c r="G2757" s="53">
        <v>36</v>
      </c>
      <c r="H2757" s="53">
        <v>10</v>
      </c>
      <c r="I2757" s="53">
        <v>30</v>
      </c>
      <c r="J2757" s="53">
        <v>0</v>
      </c>
      <c r="K2757" s="53">
        <v>11</v>
      </c>
    </row>
    <row r="2758" spans="2:11" x14ac:dyDescent="0.25">
      <c r="B2758" s="51">
        <v>1987</v>
      </c>
      <c r="C2758" s="117" t="s">
        <v>59</v>
      </c>
      <c r="D2758" s="55">
        <v>913</v>
      </c>
      <c r="E2758" s="53">
        <v>490</v>
      </c>
      <c r="F2758" s="53">
        <v>322</v>
      </c>
      <c r="G2758" s="53">
        <v>32</v>
      </c>
      <c r="H2758" s="53">
        <v>33</v>
      </c>
      <c r="I2758" s="53">
        <v>22</v>
      </c>
      <c r="J2758" s="53">
        <v>2</v>
      </c>
      <c r="K2758" s="53">
        <v>12</v>
      </c>
    </row>
    <row r="2759" spans="2:11" x14ac:dyDescent="0.25">
      <c r="B2759" s="51">
        <v>1987</v>
      </c>
      <c r="C2759" s="117" t="s">
        <v>60</v>
      </c>
      <c r="D2759" s="55">
        <v>1121</v>
      </c>
      <c r="E2759" s="53">
        <v>559</v>
      </c>
      <c r="F2759" s="53">
        <v>457</v>
      </c>
      <c r="G2759" s="53">
        <v>35</v>
      </c>
      <c r="H2759" s="53">
        <v>44</v>
      </c>
      <c r="I2759" s="53">
        <v>12</v>
      </c>
      <c r="J2759" s="53">
        <v>4</v>
      </c>
      <c r="K2759" s="53">
        <v>10</v>
      </c>
    </row>
    <row r="2760" spans="2:11" x14ac:dyDescent="0.25">
      <c r="B2760" s="51">
        <v>1987</v>
      </c>
      <c r="C2760" s="117" t="s">
        <v>70</v>
      </c>
      <c r="D2760" s="55">
        <v>1455</v>
      </c>
      <c r="E2760" s="53">
        <v>699</v>
      </c>
      <c r="F2760" s="53">
        <v>576</v>
      </c>
      <c r="G2760" s="53">
        <v>37</v>
      </c>
      <c r="H2760" s="53">
        <v>106</v>
      </c>
      <c r="I2760" s="53">
        <v>20</v>
      </c>
      <c r="J2760" s="53">
        <v>1</v>
      </c>
      <c r="K2760" s="53">
        <v>16</v>
      </c>
    </row>
    <row r="2761" spans="2:11" x14ac:dyDescent="0.25">
      <c r="B2761" s="51">
        <v>1987</v>
      </c>
      <c r="C2761" s="117" t="s">
        <v>71</v>
      </c>
      <c r="D2761" s="55">
        <v>1818</v>
      </c>
      <c r="E2761" s="53">
        <v>825</v>
      </c>
      <c r="F2761" s="53">
        <v>718</v>
      </c>
      <c r="G2761" s="53">
        <v>59</v>
      </c>
      <c r="H2761" s="53">
        <v>178</v>
      </c>
      <c r="I2761" s="53">
        <v>18</v>
      </c>
      <c r="J2761" s="53">
        <v>4</v>
      </c>
      <c r="K2761" s="53">
        <v>16</v>
      </c>
    </row>
    <row r="2762" spans="2:11" x14ac:dyDescent="0.25">
      <c r="B2762" s="51">
        <v>1987</v>
      </c>
      <c r="C2762" s="117" t="s">
        <v>89</v>
      </c>
      <c r="D2762" s="55">
        <v>2196</v>
      </c>
      <c r="E2762" s="53">
        <v>1028</v>
      </c>
      <c r="F2762" s="53">
        <v>740</v>
      </c>
      <c r="G2762" s="53">
        <v>43</v>
      </c>
      <c r="H2762" s="53">
        <v>317</v>
      </c>
      <c r="I2762" s="53">
        <v>37</v>
      </c>
      <c r="J2762" s="53">
        <v>4</v>
      </c>
      <c r="K2762" s="53">
        <v>27</v>
      </c>
    </row>
    <row r="2763" spans="2:11" x14ac:dyDescent="0.25">
      <c r="B2763" s="51">
        <v>1987</v>
      </c>
      <c r="C2763" s="117" t="s">
        <v>90</v>
      </c>
      <c r="D2763" s="55">
        <v>2709</v>
      </c>
      <c r="E2763" s="53">
        <v>1265</v>
      </c>
      <c r="F2763" s="53">
        <v>790</v>
      </c>
      <c r="G2763" s="53">
        <v>44</v>
      </c>
      <c r="H2763" s="53">
        <v>555</v>
      </c>
      <c r="I2763" s="53">
        <v>26</v>
      </c>
      <c r="J2763" s="53">
        <v>4</v>
      </c>
      <c r="K2763" s="53">
        <v>25</v>
      </c>
    </row>
    <row r="2764" spans="2:11" x14ac:dyDescent="0.25">
      <c r="B2764" s="51">
        <v>1987</v>
      </c>
      <c r="C2764" s="117" t="s">
        <v>91</v>
      </c>
      <c r="D2764" s="55">
        <v>2983</v>
      </c>
      <c r="E2764" s="53">
        <v>1444</v>
      </c>
      <c r="F2764" s="53">
        <v>698</v>
      </c>
      <c r="G2764" s="53">
        <v>54</v>
      </c>
      <c r="H2764" s="53">
        <v>737</v>
      </c>
      <c r="I2764" s="53">
        <v>25</v>
      </c>
      <c r="J2764" s="53">
        <v>4</v>
      </c>
      <c r="K2764" s="53">
        <v>21</v>
      </c>
    </row>
    <row r="2765" spans="2:11" x14ac:dyDescent="0.25">
      <c r="B2765" s="51">
        <v>1987</v>
      </c>
      <c r="C2765" s="117" t="s">
        <v>41</v>
      </c>
      <c r="D2765" s="55">
        <v>3293</v>
      </c>
      <c r="E2765" s="53">
        <v>1614</v>
      </c>
      <c r="F2765" s="53">
        <v>588</v>
      </c>
      <c r="G2765" s="53">
        <v>37</v>
      </c>
      <c r="H2765" s="53">
        <v>990</v>
      </c>
      <c r="I2765" s="53">
        <v>22</v>
      </c>
      <c r="J2765" s="53">
        <v>6</v>
      </c>
      <c r="K2765" s="53">
        <v>36</v>
      </c>
    </row>
    <row r="2766" spans="2:11" x14ac:dyDescent="0.25">
      <c r="B2766" s="51">
        <v>1987</v>
      </c>
      <c r="C2766" s="117" t="s">
        <v>92</v>
      </c>
      <c r="D2766" s="55">
        <v>2922</v>
      </c>
      <c r="E2766" s="53">
        <v>1368</v>
      </c>
      <c r="F2766" s="53">
        <v>386</v>
      </c>
      <c r="G2766" s="53">
        <v>27</v>
      </c>
      <c r="H2766" s="53">
        <v>1088</v>
      </c>
      <c r="I2766" s="53">
        <v>16</v>
      </c>
      <c r="J2766" s="53">
        <v>3</v>
      </c>
      <c r="K2766" s="53">
        <v>34</v>
      </c>
    </row>
    <row r="2767" spans="2:11" x14ac:dyDescent="0.25">
      <c r="B2767" s="51">
        <v>1987</v>
      </c>
      <c r="C2767" s="117" t="s">
        <v>93</v>
      </c>
      <c r="D2767" s="55">
        <v>2266</v>
      </c>
      <c r="E2767" s="53">
        <v>1105</v>
      </c>
      <c r="F2767" s="53">
        <v>234</v>
      </c>
      <c r="G2767" s="53">
        <v>13</v>
      </c>
      <c r="H2767" s="53">
        <v>879</v>
      </c>
      <c r="I2767" s="53">
        <v>13</v>
      </c>
      <c r="J2767" s="53">
        <v>6</v>
      </c>
      <c r="K2767" s="53">
        <v>16</v>
      </c>
    </row>
    <row r="2768" spans="2:11" x14ac:dyDescent="0.25">
      <c r="B2768" s="51">
        <v>1987</v>
      </c>
      <c r="C2768" s="117" t="s">
        <v>94</v>
      </c>
      <c r="D2768" s="55">
        <v>1126</v>
      </c>
      <c r="E2768" s="53">
        <v>521</v>
      </c>
      <c r="F2768" s="53">
        <v>89</v>
      </c>
      <c r="G2768" s="53">
        <v>7</v>
      </c>
      <c r="H2768" s="53">
        <v>489</v>
      </c>
      <c r="I2768" s="53">
        <v>6</v>
      </c>
      <c r="J2768" s="53">
        <v>3</v>
      </c>
      <c r="K2768" s="53">
        <v>11</v>
      </c>
    </row>
    <row r="2769" spans="2:11" x14ac:dyDescent="0.25">
      <c r="B2769" s="51">
        <v>1987</v>
      </c>
      <c r="C2769" s="117" t="s">
        <v>95</v>
      </c>
      <c r="D2769" s="55">
        <v>550</v>
      </c>
      <c r="E2769" s="53">
        <v>280</v>
      </c>
      <c r="F2769" s="53">
        <v>37</v>
      </c>
      <c r="G2769" s="53">
        <v>5</v>
      </c>
      <c r="H2769" s="53">
        <v>217</v>
      </c>
      <c r="I2769" s="53">
        <v>5</v>
      </c>
      <c r="J2769" s="53">
        <v>0</v>
      </c>
      <c r="K2769" s="53">
        <v>6</v>
      </c>
    </row>
    <row r="2770" spans="2:11" x14ac:dyDescent="0.25">
      <c r="B2770" s="51">
        <v>1987</v>
      </c>
      <c r="C2770" s="118" t="s">
        <v>96</v>
      </c>
      <c r="D2770" s="55">
        <v>355</v>
      </c>
      <c r="E2770" s="55">
        <v>209</v>
      </c>
      <c r="F2770" s="55">
        <v>23</v>
      </c>
      <c r="G2770" s="55">
        <v>0</v>
      </c>
      <c r="H2770" s="55">
        <v>94</v>
      </c>
      <c r="I2770" s="55">
        <v>4</v>
      </c>
      <c r="J2770" s="53">
        <v>2</v>
      </c>
      <c r="K2770" s="53">
        <v>23</v>
      </c>
    </row>
    <row r="2771" spans="2:11" x14ac:dyDescent="0.25">
      <c r="B2771" s="50">
        <v>1987</v>
      </c>
      <c r="C2771" s="121" t="s">
        <v>62</v>
      </c>
      <c r="D2771" s="54">
        <v>0</v>
      </c>
      <c r="E2771" s="54">
        <v>0</v>
      </c>
      <c r="F2771" s="54">
        <v>0</v>
      </c>
      <c r="G2771" s="54">
        <v>0</v>
      </c>
      <c r="H2771" s="54">
        <v>0</v>
      </c>
      <c r="I2771" s="54">
        <v>0</v>
      </c>
      <c r="J2771" s="54">
        <v>0</v>
      </c>
      <c r="K2771" s="54">
        <v>0</v>
      </c>
    </row>
    <row r="2772" spans="2:11" x14ac:dyDescent="0.25">
      <c r="B2772" s="78">
        <v>1988</v>
      </c>
      <c r="C2772" s="120" t="s">
        <v>3</v>
      </c>
      <c r="D2772" s="78">
        <v>28404</v>
      </c>
      <c r="E2772" s="52">
        <v>14387</v>
      </c>
      <c r="F2772" s="52">
        <v>6995</v>
      </c>
      <c r="G2772" s="52">
        <v>568</v>
      </c>
      <c r="H2772" s="52">
        <v>5685</v>
      </c>
      <c r="I2772" s="52">
        <v>382</v>
      </c>
      <c r="J2772" s="52">
        <v>61</v>
      </c>
      <c r="K2772" s="52">
        <v>326</v>
      </c>
    </row>
    <row r="2773" spans="2:11" x14ac:dyDescent="0.25">
      <c r="B2773" s="51">
        <v>1988</v>
      </c>
      <c r="C2773" s="117" t="s">
        <v>87</v>
      </c>
      <c r="D2773" s="55">
        <v>241</v>
      </c>
      <c r="E2773" s="53">
        <v>229</v>
      </c>
      <c r="F2773" s="53">
        <v>0</v>
      </c>
      <c r="G2773" s="53">
        <v>0</v>
      </c>
      <c r="H2773" s="53">
        <v>1</v>
      </c>
      <c r="I2773" s="53">
        <v>0</v>
      </c>
      <c r="J2773" s="53">
        <v>0</v>
      </c>
      <c r="K2773" s="53">
        <v>11</v>
      </c>
    </row>
    <row r="2774" spans="2:11" x14ac:dyDescent="0.25">
      <c r="B2774" s="51">
        <v>1988</v>
      </c>
      <c r="C2774" s="117" t="s">
        <v>54</v>
      </c>
      <c r="D2774" s="55">
        <v>583</v>
      </c>
      <c r="E2774" s="53">
        <v>521</v>
      </c>
      <c r="F2774" s="53">
        <v>42</v>
      </c>
      <c r="G2774" s="53">
        <v>0</v>
      </c>
      <c r="H2774" s="53">
        <v>2</v>
      </c>
      <c r="I2774" s="53">
        <v>8</v>
      </c>
      <c r="J2774" s="53">
        <v>2</v>
      </c>
      <c r="K2774" s="53">
        <v>8</v>
      </c>
    </row>
    <row r="2775" spans="2:11" x14ac:dyDescent="0.25">
      <c r="B2775" s="51">
        <v>1988</v>
      </c>
      <c r="C2775" s="117" t="s">
        <v>88</v>
      </c>
      <c r="D2775" s="55">
        <v>588</v>
      </c>
      <c r="E2775" s="53">
        <v>446</v>
      </c>
      <c r="F2775" s="53">
        <v>104</v>
      </c>
      <c r="G2775" s="53">
        <v>3</v>
      </c>
      <c r="H2775" s="53">
        <v>4</v>
      </c>
      <c r="I2775" s="53">
        <v>23</v>
      </c>
      <c r="J2775" s="53">
        <v>0</v>
      </c>
      <c r="K2775" s="53">
        <v>8</v>
      </c>
    </row>
    <row r="2776" spans="2:11" x14ac:dyDescent="0.25">
      <c r="B2776" s="51">
        <v>1988</v>
      </c>
      <c r="C2776" s="117" t="s">
        <v>69</v>
      </c>
      <c r="D2776" s="55">
        <v>684</v>
      </c>
      <c r="E2776" s="53">
        <v>449</v>
      </c>
      <c r="F2776" s="53">
        <v>197</v>
      </c>
      <c r="G2776" s="53">
        <v>13</v>
      </c>
      <c r="H2776" s="53">
        <v>4</v>
      </c>
      <c r="I2776" s="53">
        <v>14</v>
      </c>
      <c r="J2776" s="53">
        <v>2</v>
      </c>
      <c r="K2776" s="53">
        <v>5</v>
      </c>
    </row>
    <row r="2777" spans="2:11" x14ac:dyDescent="0.25">
      <c r="B2777" s="51">
        <v>1988</v>
      </c>
      <c r="C2777" s="117" t="s">
        <v>57</v>
      </c>
      <c r="D2777" s="55">
        <v>759</v>
      </c>
      <c r="E2777" s="53">
        <v>435</v>
      </c>
      <c r="F2777" s="53">
        <v>274</v>
      </c>
      <c r="G2777" s="53">
        <v>18</v>
      </c>
      <c r="H2777" s="53">
        <v>10</v>
      </c>
      <c r="I2777" s="53">
        <v>15</v>
      </c>
      <c r="J2777" s="53">
        <v>1</v>
      </c>
      <c r="K2777" s="53">
        <v>6</v>
      </c>
    </row>
    <row r="2778" spans="2:11" x14ac:dyDescent="0.25">
      <c r="B2778" s="51">
        <v>1988</v>
      </c>
      <c r="C2778" s="117" t="s">
        <v>58</v>
      </c>
      <c r="D2778" s="55">
        <v>881</v>
      </c>
      <c r="E2778" s="53">
        <v>470</v>
      </c>
      <c r="F2778" s="53">
        <v>336</v>
      </c>
      <c r="G2778" s="53">
        <v>24</v>
      </c>
      <c r="H2778" s="53">
        <v>14</v>
      </c>
      <c r="I2778" s="53">
        <v>29</v>
      </c>
      <c r="J2778" s="53">
        <v>1</v>
      </c>
      <c r="K2778" s="53">
        <v>7</v>
      </c>
    </row>
    <row r="2779" spans="2:11" x14ac:dyDescent="0.25">
      <c r="B2779" s="51">
        <v>1988</v>
      </c>
      <c r="C2779" s="117" t="s">
        <v>59</v>
      </c>
      <c r="D2779" s="55">
        <v>965</v>
      </c>
      <c r="E2779" s="53">
        <v>489</v>
      </c>
      <c r="F2779" s="53">
        <v>365</v>
      </c>
      <c r="G2779" s="53">
        <v>40</v>
      </c>
      <c r="H2779" s="53">
        <v>35</v>
      </c>
      <c r="I2779" s="53">
        <v>19</v>
      </c>
      <c r="J2779" s="53">
        <v>3</v>
      </c>
      <c r="K2779" s="53">
        <v>14</v>
      </c>
    </row>
    <row r="2780" spans="2:11" x14ac:dyDescent="0.25">
      <c r="B2780" s="51">
        <v>1988</v>
      </c>
      <c r="C2780" s="117" t="s">
        <v>60</v>
      </c>
      <c r="D2780" s="55">
        <v>1089</v>
      </c>
      <c r="E2780" s="53">
        <v>530</v>
      </c>
      <c r="F2780" s="53">
        <v>426</v>
      </c>
      <c r="G2780" s="53">
        <v>49</v>
      </c>
      <c r="H2780" s="53">
        <v>54</v>
      </c>
      <c r="I2780" s="53">
        <v>20</v>
      </c>
      <c r="J2780" s="53">
        <v>0</v>
      </c>
      <c r="K2780" s="53">
        <v>10</v>
      </c>
    </row>
    <row r="2781" spans="2:11" x14ac:dyDescent="0.25">
      <c r="B2781" s="51">
        <v>1988</v>
      </c>
      <c r="C2781" s="117" t="s">
        <v>70</v>
      </c>
      <c r="D2781" s="55">
        <v>1540</v>
      </c>
      <c r="E2781" s="53">
        <v>728</v>
      </c>
      <c r="F2781" s="53">
        <v>606</v>
      </c>
      <c r="G2781" s="53">
        <v>51</v>
      </c>
      <c r="H2781" s="53">
        <v>103</v>
      </c>
      <c r="I2781" s="53">
        <v>23</v>
      </c>
      <c r="J2781" s="53">
        <v>3</v>
      </c>
      <c r="K2781" s="53">
        <v>26</v>
      </c>
    </row>
    <row r="2782" spans="2:11" x14ac:dyDescent="0.25">
      <c r="B2782" s="51">
        <v>1988</v>
      </c>
      <c r="C2782" s="117" t="s">
        <v>71</v>
      </c>
      <c r="D2782" s="55">
        <v>1806</v>
      </c>
      <c r="E2782" s="53">
        <v>847</v>
      </c>
      <c r="F2782" s="53">
        <v>681</v>
      </c>
      <c r="G2782" s="53">
        <v>51</v>
      </c>
      <c r="H2782" s="53">
        <v>182</v>
      </c>
      <c r="I2782" s="53">
        <v>25</v>
      </c>
      <c r="J2782" s="53">
        <v>5</v>
      </c>
      <c r="K2782" s="53">
        <v>15</v>
      </c>
    </row>
    <row r="2783" spans="2:11" x14ac:dyDescent="0.25">
      <c r="B2783" s="51">
        <v>1988</v>
      </c>
      <c r="C2783" s="117" t="s">
        <v>89</v>
      </c>
      <c r="D2783" s="55">
        <v>2357</v>
      </c>
      <c r="E2783" s="53">
        <v>1078</v>
      </c>
      <c r="F2783" s="53">
        <v>795</v>
      </c>
      <c r="G2783" s="53">
        <v>66</v>
      </c>
      <c r="H2783" s="53">
        <v>357</v>
      </c>
      <c r="I2783" s="53">
        <v>38</v>
      </c>
      <c r="J2783" s="53">
        <v>1</v>
      </c>
      <c r="K2783" s="53">
        <v>22</v>
      </c>
    </row>
    <row r="2784" spans="2:11" x14ac:dyDescent="0.25">
      <c r="B2784" s="51">
        <v>1988</v>
      </c>
      <c r="C2784" s="117" t="s">
        <v>90</v>
      </c>
      <c r="D2784" s="55">
        <v>2745</v>
      </c>
      <c r="E2784" s="53">
        <v>1285</v>
      </c>
      <c r="F2784" s="53">
        <v>812</v>
      </c>
      <c r="G2784" s="53">
        <v>68</v>
      </c>
      <c r="H2784" s="53">
        <v>518</v>
      </c>
      <c r="I2784" s="53">
        <v>31</v>
      </c>
      <c r="J2784" s="53">
        <v>7</v>
      </c>
      <c r="K2784" s="53">
        <v>24</v>
      </c>
    </row>
    <row r="2785" spans="2:11" x14ac:dyDescent="0.25">
      <c r="B2785" s="51">
        <v>1988</v>
      </c>
      <c r="C2785" s="117" t="s">
        <v>91</v>
      </c>
      <c r="D2785" s="55">
        <v>3013</v>
      </c>
      <c r="E2785" s="53">
        <v>1415</v>
      </c>
      <c r="F2785" s="53">
        <v>756</v>
      </c>
      <c r="G2785" s="53">
        <v>59</v>
      </c>
      <c r="H2785" s="53">
        <v>710</v>
      </c>
      <c r="I2785" s="53">
        <v>28</v>
      </c>
      <c r="J2785" s="53">
        <v>6</v>
      </c>
      <c r="K2785" s="53">
        <v>39</v>
      </c>
    </row>
    <row r="2786" spans="2:11" x14ac:dyDescent="0.25">
      <c r="B2786" s="51">
        <v>1988</v>
      </c>
      <c r="C2786" s="117" t="s">
        <v>41</v>
      </c>
      <c r="D2786" s="55">
        <v>3504</v>
      </c>
      <c r="E2786" s="53">
        <v>1688</v>
      </c>
      <c r="F2786" s="53">
        <v>724</v>
      </c>
      <c r="G2786" s="53">
        <v>52</v>
      </c>
      <c r="H2786" s="53">
        <v>977</v>
      </c>
      <c r="I2786" s="53">
        <v>34</v>
      </c>
      <c r="J2786" s="53">
        <v>3</v>
      </c>
      <c r="K2786" s="53">
        <v>26</v>
      </c>
    </row>
    <row r="2787" spans="2:11" x14ac:dyDescent="0.25">
      <c r="B2787" s="51">
        <v>1988</v>
      </c>
      <c r="C2787" s="117" t="s">
        <v>92</v>
      </c>
      <c r="D2787" s="55">
        <v>3058</v>
      </c>
      <c r="E2787" s="53">
        <v>1476</v>
      </c>
      <c r="F2787" s="53">
        <v>419</v>
      </c>
      <c r="G2787" s="53">
        <v>42</v>
      </c>
      <c r="H2787" s="53">
        <v>1033</v>
      </c>
      <c r="I2787" s="53">
        <v>27</v>
      </c>
      <c r="J2787" s="53">
        <v>9</v>
      </c>
      <c r="K2787" s="53">
        <v>52</v>
      </c>
    </row>
    <row r="2788" spans="2:11" x14ac:dyDescent="0.25">
      <c r="B2788" s="51">
        <v>1988</v>
      </c>
      <c r="C2788" s="117" t="s">
        <v>93</v>
      </c>
      <c r="D2788" s="55">
        <v>2467</v>
      </c>
      <c r="E2788" s="53">
        <v>1212</v>
      </c>
      <c r="F2788" s="53">
        <v>270</v>
      </c>
      <c r="G2788" s="53">
        <v>14</v>
      </c>
      <c r="H2788" s="53">
        <v>908</v>
      </c>
      <c r="I2788" s="53">
        <v>25</v>
      </c>
      <c r="J2788" s="53">
        <v>13</v>
      </c>
      <c r="K2788" s="53">
        <v>25</v>
      </c>
    </row>
    <row r="2789" spans="2:11" x14ac:dyDescent="0.25">
      <c r="B2789" s="51">
        <v>1988</v>
      </c>
      <c r="C2789" s="117" t="s">
        <v>94</v>
      </c>
      <c r="D2789" s="55">
        <v>1180</v>
      </c>
      <c r="E2789" s="53">
        <v>587</v>
      </c>
      <c r="F2789" s="53">
        <v>112</v>
      </c>
      <c r="G2789" s="53">
        <v>9</v>
      </c>
      <c r="H2789" s="53">
        <v>450</v>
      </c>
      <c r="I2789" s="53">
        <v>15</v>
      </c>
      <c r="J2789" s="53">
        <v>3</v>
      </c>
      <c r="K2789" s="53">
        <v>4</v>
      </c>
    </row>
    <row r="2790" spans="2:11" x14ac:dyDescent="0.25">
      <c r="B2790" s="51">
        <v>1988</v>
      </c>
      <c r="C2790" s="117" t="s">
        <v>95</v>
      </c>
      <c r="D2790" s="55">
        <v>610</v>
      </c>
      <c r="E2790" s="53">
        <v>319</v>
      </c>
      <c r="F2790" s="53">
        <v>53</v>
      </c>
      <c r="G2790" s="53">
        <v>5</v>
      </c>
      <c r="H2790" s="53">
        <v>221</v>
      </c>
      <c r="I2790" s="53">
        <v>5</v>
      </c>
      <c r="J2790" s="53">
        <v>1</v>
      </c>
      <c r="K2790" s="53">
        <v>6</v>
      </c>
    </row>
    <row r="2791" spans="2:11" x14ac:dyDescent="0.25">
      <c r="B2791" s="51">
        <v>1988</v>
      </c>
      <c r="C2791" s="118" t="s">
        <v>96</v>
      </c>
      <c r="D2791" s="55">
        <v>334</v>
      </c>
      <c r="E2791" s="55">
        <v>183</v>
      </c>
      <c r="F2791" s="55">
        <v>23</v>
      </c>
      <c r="G2791" s="55">
        <v>4</v>
      </c>
      <c r="H2791" s="55">
        <v>102</v>
      </c>
      <c r="I2791" s="55">
        <v>3</v>
      </c>
      <c r="J2791" s="53">
        <v>1</v>
      </c>
      <c r="K2791" s="53">
        <v>18</v>
      </c>
    </row>
    <row r="2792" spans="2:11" x14ac:dyDescent="0.25">
      <c r="B2792" s="50">
        <v>1988</v>
      </c>
      <c r="C2792" s="121" t="s">
        <v>62</v>
      </c>
      <c r="D2792" s="54">
        <v>0</v>
      </c>
      <c r="E2792" s="54">
        <v>0</v>
      </c>
      <c r="F2792" s="54">
        <v>0</v>
      </c>
      <c r="G2792" s="54">
        <v>0</v>
      </c>
      <c r="H2792" s="54">
        <v>0</v>
      </c>
      <c r="I2792" s="54">
        <v>0</v>
      </c>
      <c r="J2792" s="54">
        <v>0</v>
      </c>
      <c r="K2792" s="54">
        <v>0</v>
      </c>
    </row>
    <row r="2793" spans="2:11" x14ac:dyDescent="0.25">
      <c r="B2793" s="78">
        <v>1989</v>
      </c>
      <c r="C2793" s="120" t="s">
        <v>3</v>
      </c>
      <c r="D2793" s="78">
        <v>0</v>
      </c>
      <c r="E2793" s="52">
        <v>0</v>
      </c>
      <c r="F2793" s="52">
        <v>0</v>
      </c>
      <c r="G2793" s="52">
        <v>0</v>
      </c>
      <c r="H2793" s="52">
        <v>0</v>
      </c>
      <c r="I2793" s="52">
        <v>0</v>
      </c>
      <c r="J2793" s="52">
        <v>0</v>
      </c>
      <c r="K2793" s="52">
        <v>0</v>
      </c>
    </row>
    <row r="2794" spans="2:11" x14ac:dyDescent="0.25">
      <c r="B2794" s="51">
        <v>1989</v>
      </c>
      <c r="C2794" s="117" t="s">
        <v>87</v>
      </c>
      <c r="D2794" s="55">
        <v>0</v>
      </c>
      <c r="E2794" s="91"/>
      <c r="F2794" s="91"/>
      <c r="G2794" s="91"/>
      <c r="H2794" s="91"/>
      <c r="I2794" s="91"/>
      <c r="J2794" s="91"/>
      <c r="K2794" s="53"/>
    </row>
    <row r="2795" spans="2:11" x14ac:dyDescent="0.25">
      <c r="B2795" s="51">
        <v>1989</v>
      </c>
      <c r="C2795" s="117" t="s">
        <v>54</v>
      </c>
      <c r="D2795" s="55">
        <v>0</v>
      </c>
      <c r="E2795" s="91"/>
      <c r="F2795" s="91"/>
      <c r="G2795" s="91"/>
      <c r="H2795" s="91"/>
      <c r="I2795" s="91"/>
      <c r="J2795" s="91"/>
      <c r="K2795" s="53"/>
    </row>
    <row r="2796" spans="2:11" x14ac:dyDescent="0.25">
      <c r="B2796" s="51">
        <v>1989</v>
      </c>
      <c r="C2796" s="117" t="s">
        <v>88</v>
      </c>
      <c r="D2796" s="55">
        <v>0</v>
      </c>
      <c r="E2796" s="91"/>
      <c r="F2796" s="91"/>
      <c r="G2796" s="91"/>
      <c r="H2796" s="91"/>
      <c r="I2796" s="91"/>
      <c r="J2796" s="91"/>
      <c r="K2796" s="53"/>
    </row>
    <row r="2797" spans="2:11" x14ac:dyDescent="0.25">
      <c r="B2797" s="51">
        <v>1989</v>
      </c>
      <c r="C2797" s="117" t="s">
        <v>69</v>
      </c>
      <c r="D2797" s="55">
        <v>0</v>
      </c>
      <c r="E2797" s="91"/>
      <c r="F2797" s="91"/>
      <c r="G2797" s="91"/>
      <c r="H2797" s="91"/>
      <c r="I2797" s="91"/>
      <c r="J2797" s="91"/>
      <c r="K2797" s="53"/>
    </row>
    <row r="2798" spans="2:11" x14ac:dyDescent="0.25">
      <c r="B2798" s="51">
        <v>1989</v>
      </c>
      <c r="C2798" s="117" t="s">
        <v>57</v>
      </c>
      <c r="D2798" s="55">
        <v>0</v>
      </c>
      <c r="E2798" s="91"/>
      <c r="F2798" s="91"/>
      <c r="G2798" s="91"/>
      <c r="H2798" s="91"/>
      <c r="I2798" s="91"/>
      <c r="J2798" s="91"/>
      <c r="K2798" s="53"/>
    </row>
    <row r="2799" spans="2:11" x14ac:dyDescent="0.25">
      <c r="B2799" s="51">
        <v>1989</v>
      </c>
      <c r="C2799" s="117" t="s">
        <v>58</v>
      </c>
      <c r="D2799" s="55">
        <v>0</v>
      </c>
      <c r="E2799" s="91"/>
      <c r="F2799" s="91"/>
      <c r="G2799" s="91"/>
      <c r="H2799" s="91"/>
      <c r="I2799" s="91"/>
      <c r="J2799" s="91"/>
      <c r="K2799" s="53"/>
    </row>
    <row r="2800" spans="2:11" x14ac:dyDescent="0.25">
      <c r="B2800" s="51">
        <v>1989</v>
      </c>
      <c r="C2800" s="117" t="s">
        <v>59</v>
      </c>
      <c r="D2800" s="55">
        <v>0</v>
      </c>
      <c r="E2800" s="91"/>
      <c r="F2800" s="91"/>
      <c r="G2800" s="91"/>
      <c r="H2800" s="91"/>
      <c r="I2800" s="91"/>
      <c r="J2800" s="91"/>
      <c r="K2800" s="53"/>
    </row>
    <row r="2801" spans="2:11" x14ac:dyDescent="0.25">
      <c r="B2801" s="51">
        <v>1989</v>
      </c>
      <c r="C2801" s="117" t="s">
        <v>60</v>
      </c>
      <c r="D2801" s="55">
        <v>0</v>
      </c>
      <c r="E2801" s="91"/>
      <c r="F2801" s="91"/>
      <c r="G2801" s="91"/>
      <c r="H2801" s="91"/>
      <c r="I2801" s="91"/>
      <c r="J2801" s="91"/>
      <c r="K2801" s="53"/>
    </row>
    <row r="2802" spans="2:11" x14ac:dyDescent="0.25">
      <c r="B2802" s="51">
        <v>1989</v>
      </c>
      <c r="C2802" s="117" t="s">
        <v>70</v>
      </c>
      <c r="D2802" s="55">
        <v>0</v>
      </c>
      <c r="E2802" s="91"/>
      <c r="F2802" s="91"/>
      <c r="G2802" s="91"/>
      <c r="H2802" s="91"/>
      <c r="I2802" s="91"/>
      <c r="J2802" s="91"/>
      <c r="K2802" s="53"/>
    </row>
    <row r="2803" spans="2:11" x14ac:dyDescent="0.25">
      <c r="B2803" s="51">
        <v>1989</v>
      </c>
      <c r="C2803" s="117" t="s">
        <v>71</v>
      </c>
      <c r="D2803" s="55">
        <v>0</v>
      </c>
      <c r="E2803" s="91"/>
      <c r="F2803" s="91"/>
      <c r="G2803" s="91"/>
      <c r="H2803" s="91"/>
      <c r="I2803" s="91"/>
      <c r="J2803" s="91"/>
      <c r="K2803" s="53"/>
    </row>
    <row r="2804" spans="2:11" x14ac:dyDescent="0.25">
      <c r="B2804" s="51">
        <v>1989</v>
      </c>
      <c r="C2804" s="117" t="s">
        <v>89</v>
      </c>
      <c r="D2804" s="55">
        <v>0</v>
      </c>
      <c r="E2804" s="91"/>
      <c r="F2804" s="91"/>
      <c r="G2804" s="91"/>
      <c r="H2804" s="91"/>
      <c r="I2804" s="91"/>
      <c r="J2804" s="91"/>
      <c r="K2804" s="53"/>
    </row>
    <row r="2805" spans="2:11" x14ac:dyDescent="0.25">
      <c r="B2805" s="51">
        <v>1989</v>
      </c>
      <c r="C2805" s="117" t="s">
        <v>90</v>
      </c>
      <c r="D2805" s="55">
        <v>0</v>
      </c>
      <c r="E2805" s="91"/>
      <c r="F2805" s="91"/>
      <c r="G2805" s="91"/>
      <c r="H2805" s="91"/>
      <c r="I2805" s="91"/>
      <c r="J2805" s="91"/>
      <c r="K2805" s="53"/>
    </row>
    <row r="2806" spans="2:11" x14ac:dyDescent="0.25">
      <c r="B2806" s="51">
        <v>1989</v>
      </c>
      <c r="C2806" s="117" t="s">
        <v>91</v>
      </c>
      <c r="D2806" s="55">
        <v>0</v>
      </c>
      <c r="E2806" s="91"/>
      <c r="F2806" s="91"/>
      <c r="G2806" s="91"/>
      <c r="H2806" s="91"/>
      <c r="I2806" s="91"/>
      <c r="J2806" s="91"/>
      <c r="K2806" s="53"/>
    </row>
    <row r="2807" spans="2:11" x14ac:dyDescent="0.25">
      <c r="B2807" s="51">
        <v>1989</v>
      </c>
      <c r="C2807" s="117" t="s">
        <v>41</v>
      </c>
      <c r="D2807" s="55">
        <v>0</v>
      </c>
      <c r="E2807" s="91"/>
      <c r="F2807" s="91"/>
      <c r="G2807" s="91"/>
      <c r="H2807" s="91"/>
      <c r="I2807" s="91"/>
      <c r="J2807" s="91"/>
      <c r="K2807" s="53"/>
    </row>
    <row r="2808" spans="2:11" x14ac:dyDescent="0.25">
      <c r="B2808" s="51">
        <v>1989</v>
      </c>
      <c r="C2808" s="117" t="s">
        <v>92</v>
      </c>
      <c r="D2808" s="55">
        <v>0</v>
      </c>
      <c r="E2808" s="91"/>
      <c r="F2808" s="91"/>
      <c r="G2808" s="91"/>
      <c r="H2808" s="91"/>
      <c r="I2808" s="91"/>
      <c r="J2808" s="91"/>
      <c r="K2808" s="53"/>
    </row>
    <row r="2809" spans="2:11" x14ac:dyDescent="0.25">
      <c r="B2809" s="51">
        <v>1989</v>
      </c>
      <c r="C2809" s="117" t="s">
        <v>93</v>
      </c>
      <c r="D2809" s="55">
        <v>0</v>
      </c>
      <c r="E2809" s="91"/>
      <c r="F2809" s="91"/>
      <c r="G2809" s="91"/>
      <c r="H2809" s="91"/>
      <c r="I2809" s="91"/>
      <c r="J2809" s="91"/>
      <c r="K2809" s="53"/>
    </row>
    <row r="2810" spans="2:11" x14ac:dyDescent="0.25">
      <c r="B2810" s="51">
        <v>1989</v>
      </c>
      <c r="C2810" s="117" t="s">
        <v>94</v>
      </c>
      <c r="D2810" s="55">
        <v>0</v>
      </c>
      <c r="E2810" s="91"/>
      <c r="F2810" s="91"/>
      <c r="G2810" s="91"/>
      <c r="H2810" s="91"/>
      <c r="I2810" s="91"/>
      <c r="J2810" s="91"/>
      <c r="K2810" s="53"/>
    </row>
    <row r="2811" spans="2:11" x14ac:dyDescent="0.25">
      <c r="B2811" s="51">
        <v>1989</v>
      </c>
      <c r="C2811" s="117" t="s">
        <v>95</v>
      </c>
      <c r="D2811" s="55">
        <v>0</v>
      </c>
      <c r="E2811" s="91"/>
      <c r="F2811" s="91"/>
      <c r="G2811" s="91"/>
      <c r="H2811" s="91"/>
      <c r="I2811" s="91"/>
      <c r="J2811" s="91"/>
      <c r="K2811" s="53"/>
    </row>
    <row r="2812" spans="2:11" x14ac:dyDescent="0.25">
      <c r="B2812" s="51">
        <v>1989</v>
      </c>
      <c r="C2812" s="118" t="s">
        <v>96</v>
      </c>
      <c r="D2812" s="55">
        <v>0</v>
      </c>
      <c r="E2812" s="55"/>
      <c r="F2812" s="55"/>
      <c r="G2812" s="55"/>
      <c r="H2812" s="55"/>
      <c r="I2812" s="55"/>
      <c r="J2812" s="91"/>
      <c r="K2812" s="53"/>
    </row>
    <row r="2813" spans="2:11" x14ac:dyDescent="0.25">
      <c r="B2813" s="50">
        <v>1989</v>
      </c>
      <c r="C2813" s="121" t="s">
        <v>62</v>
      </c>
      <c r="D2813" s="54">
        <v>0</v>
      </c>
      <c r="E2813" s="54"/>
      <c r="F2813" s="54"/>
      <c r="G2813" s="54"/>
      <c r="H2813" s="54"/>
      <c r="I2813" s="54"/>
      <c r="J2813" s="54"/>
      <c r="K2813" s="54"/>
    </row>
    <row r="2814" spans="2:11" x14ac:dyDescent="0.25">
      <c r="B2814" s="78">
        <v>1990</v>
      </c>
      <c r="C2814" s="120" t="s">
        <v>3</v>
      </c>
      <c r="D2814" s="78">
        <v>30664</v>
      </c>
      <c r="E2814" s="52">
        <v>16120</v>
      </c>
      <c r="F2814" s="52">
        <v>7437</v>
      </c>
      <c r="G2814" s="52">
        <v>608</v>
      </c>
      <c r="H2814" s="52">
        <v>5788</v>
      </c>
      <c r="I2814" s="52">
        <v>226</v>
      </c>
      <c r="J2814" s="52">
        <v>34</v>
      </c>
      <c r="K2814" s="52">
        <v>451</v>
      </c>
    </row>
    <row r="2815" spans="2:11" x14ac:dyDescent="0.25">
      <c r="B2815" s="51">
        <v>1990</v>
      </c>
      <c r="C2815" s="117" t="s">
        <v>87</v>
      </c>
      <c r="D2815" s="55">
        <v>266</v>
      </c>
      <c r="E2815" s="53">
        <v>251</v>
      </c>
      <c r="F2815" s="53">
        <v>3</v>
      </c>
      <c r="G2815" s="53">
        <v>0</v>
      </c>
      <c r="H2815" s="53">
        <v>0</v>
      </c>
      <c r="I2815" s="53">
        <v>0</v>
      </c>
      <c r="J2815" s="53">
        <v>0</v>
      </c>
      <c r="K2815" s="53">
        <v>12</v>
      </c>
    </row>
    <row r="2816" spans="2:11" x14ac:dyDescent="0.25">
      <c r="B2816" s="51">
        <v>1990</v>
      </c>
      <c r="C2816" s="117" t="s">
        <v>54</v>
      </c>
      <c r="D2816" s="55">
        <v>591</v>
      </c>
      <c r="E2816" s="53">
        <v>537</v>
      </c>
      <c r="F2816" s="53">
        <v>32</v>
      </c>
      <c r="G2816" s="53">
        <v>2</v>
      </c>
      <c r="H2816" s="53">
        <v>2</v>
      </c>
      <c r="I2816" s="53">
        <v>2</v>
      </c>
      <c r="J2816" s="53">
        <v>0</v>
      </c>
      <c r="K2816" s="53">
        <v>16</v>
      </c>
    </row>
    <row r="2817" spans="2:11" x14ac:dyDescent="0.25">
      <c r="B2817" s="51">
        <v>1990</v>
      </c>
      <c r="C2817" s="117" t="s">
        <v>88</v>
      </c>
      <c r="D2817" s="55">
        <v>683</v>
      </c>
      <c r="E2817" s="53">
        <v>549</v>
      </c>
      <c r="F2817" s="53">
        <v>106</v>
      </c>
      <c r="G2817" s="53">
        <v>6</v>
      </c>
      <c r="H2817" s="53">
        <v>4</v>
      </c>
      <c r="I2817" s="53">
        <v>4</v>
      </c>
      <c r="J2817" s="53">
        <v>0</v>
      </c>
      <c r="K2817" s="53">
        <v>14</v>
      </c>
    </row>
    <row r="2818" spans="2:11" x14ac:dyDescent="0.25">
      <c r="B2818" s="51">
        <v>1990</v>
      </c>
      <c r="C2818" s="117" t="s">
        <v>69</v>
      </c>
      <c r="D2818" s="55">
        <v>743</v>
      </c>
      <c r="E2818" s="53">
        <v>513</v>
      </c>
      <c r="F2818" s="53">
        <v>196</v>
      </c>
      <c r="G2818" s="53">
        <v>10</v>
      </c>
      <c r="H2818" s="53">
        <v>4</v>
      </c>
      <c r="I2818" s="53">
        <v>6</v>
      </c>
      <c r="J2818" s="53">
        <v>0</v>
      </c>
      <c r="K2818" s="53">
        <v>14</v>
      </c>
    </row>
    <row r="2819" spans="2:11" x14ac:dyDescent="0.25">
      <c r="B2819" s="51">
        <v>1990</v>
      </c>
      <c r="C2819" s="117" t="s">
        <v>57</v>
      </c>
      <c r="D2819" s="55">
        <v>875</v>
      </c>
      <c r="E2819" s="53">
        <v>520</v>
      </c>
      <c r="F2819" s="53">
        <v>288</v>
      </c>
      <c r="G2819" s="53">
        <v>30</v>
      </c>
      <c r="H2819" s="53">
        <v>14</v>
      </c>
      <c r="I2819" s="53">
        <v>7</v>
      </c>
      <c r="J2819" s="53">
        <v>0</v>
      </c>
      <c r="K2819" s="53">
        <v>16</v>
      </c>
    </row>
    <row r="2820" spans="2:11" x14ac:dyDescent="0.25">
      <c r="B2820" s="51">
        <v>1990</v>
      </c>
      <c r="C2820" s="117" t="s">
        <v>58</v>
      </c>
      <c r="D2820" s="55">
        <v>971</v>
      </c>
      <c r="E2820" s="53">
        <v>577</v>
      </c>
      <c r="F2820" s="53">
        <v>322</v>
      </c>
      <c r="G2820" s="53">
        <v>38</v>
      </c>
      <c r="H2820" s="53">
        <v>11</v>
      </c>
      <c r="I2820" s="53">
        <v>9</v>
      </c>
      <c r="J2820" s="53">
        <v>2</v>
      </c>
      <c r="K2820" s="53">
        <v>12</v>
      </c>
    </row>
    <row r="2821" spans="2:11" x14ac:dyDescent="0.25">
      <c r="B2821" s="51">
        <v>1990</v>
      </c>
      <c r="C2821" s="117" t="s">
        <v>59</v>
      </c>
      <c r="D2821" s="55">
        <v>1032</v>
      </c>
      <c r="E2821" s="53">
        <v>557</v>
      </c>
      <c r="F2821" s="53">
        <v>374</v>
      </c>
      <c r="G2821" s="53">
        <v>39</v>
      </c>
      <c r="H2821" s="53">
        <v>27</v>
      </c>
      <c r="I2821" s="53">
        <v>16</v>
      </c>
      <c r="J2821" s="53">
        <v>0</v>
      </c>
      <c r="K2821" s="53">
        <v>19</v>
      </c>
    </row>
    <row r="2822" spans="2:11" x14ac:dyDescent="0.25">
      <c r="B2822" s="51">
        <v>1990</v>
      </c>
      <c r="C2822" s="117" t="s">
        <v>60</v>
      </c>
      <c r="D2822" s="55">
        <v>1175</v>
      </c>
      <c r="E2822" s="53">
        <v>621</v>
      </c>
      <c r="F2822" s="53">
        <v>447</v>
      </c>
      <c r="G2822" s="53">
        <v>44</v>
      </c>
      <c r="H2822" s="53">
        <v>42</v>
      </c>
      <c r="I2822" s="53">
        <v>13</v>
      </c>
      <c r="J2822" s="53">
        <v>0</v>
      </c>
      <c r="K2822" s="53">
        <v>8</v>
      </c>
    </row>
    <row r="2823" spans="2:11" x14ac:dyDescent="0.25">
      <c r="B2823" s="51">
        <v>1990</v>
      </c>
      <c r="C2823" s="117" t="s">
        <v>70</v>
      </c>
      <c r="D2823" s="55">
        <v>1440</v>
      </c>
      <c r="E2823" s="53">
        <v>716</v>
      </c>
      <c r="F2823" s="53">
        <v>566</v>
      </c>
      <c r="G2823" s="53">
        <v>42</v>
      </c>
      <c r="H2823" s="53">
        <v>78</v>
      </c>
      <c r="I2823" s="53">
        <v>10</v>
      </c>
      <c r="J2823" s="53">
        <v>2</v>
      </c>
      <c r="K2823" s="53">
        <v>26</v>
      </c>
    </row>
    <row r="2824" spans="2:11" x14ac:dyDescent="0.25">
      <c r="B2824" s="51">
        <v>1990</v>
      </c>
      <c r="C2824" s="117" t="s">
        <v>71</v>
      </c>
      <c r="D2824" s="55">
        <v>1904</v>
      </c>
      <c r="E2824" s="53">
        <v>933</v>
      </c>
      <c r="F2824" s="53">
        <v>720</v>
      </c>
      <c r="G2824" s="53">
        <v>63</v>
      </c>
      <c r="H2824" s="53">
        <v>152</v>
      </c>
      <c r="I2824" s="53">
        <v>15</v>
      </c>
      <c r="J2824" s="53">
        <v>2</v>
      </c>
      <c r="K2824" s="53">
        <v>19</v>
      </c>
    </row>
    <row r="2825" spans="2:11" x14ac:dyDescent="0.25">
      <c r="B2825" s="51">
        <v>1990</v>
      </c>
      <c r="C2825" s="117" t="s">
        <v>89</v>
      </c>
      <c r="D2825" s="55">
        <v>2541</v>
      </c>
      <c r="E2825" s="53">
        <v>1210</v>
      </c>
      <c r="F2825" s="53">
        <v>898</v>
      </c>
      <c r="G2825" s="53">
        <v>66</v>
      </c>
      <c r="H2825" s="53">
        <v>313</v>
      </c>
      <c r="I2825" s="53">
        <v>18</v>
      </c>
      <c r="J2825" s="53">
        <v>2</v>
      </c>
      <c r="K2825" s="53">
        <v>34</v>
      </c>
    </row>
    <row r="2826" spans="2:11" x14ac:dyDescent="0.25">
      <c r="B2826" s="51">
        <v>1990</v>
      </c>
      <c r="C2826" s="117" t="s">
        <v>90</v>
      </c>
      <c r="D2826" s="55">
        <v>2824</v>
      </c>
      <c r="E2826" s="53">
        <v>1380</v>
      </c>
      <c r="F2826" s="53">
        <v>823</v>
      </c>
      <c r="G2826" s="53">
        <v>62</v>
      </c>
      <c r="H2826" s="53">
        <v>497</v>
      </c>
      <c r="I2826" s="53">
        <v>18</v>
      </c>
      <c r="J2826" s="53">
        <v>7</v>
      </c>
      <c r="K2826" s="53">
        <v>37</v>
      </c>
    </row>
    <row r="2827" spans="2:11" x14ac:dyDescent="0.25">
      <c r="B2827" s="51">
        <v>1990</v>
      </c>
      <c r="C2827" s="117" t="s">
        <v>91</v>
      </c>
      <c r="D2827" s="55">
        <v>3439</v>
      </c>
      <c r="E2827" s="53">
        <v>1686</v>
      </c>
      <c r="F2827" s="53">
        <v>843</v>
      </c>
      <c r="G2827" s="53">
        <v>61</v>
      </c>
      <c r="H2827" s="53">
        <v>787</v>
      </c>
      <c r="I2827" s="53">
        <v>22</v>
      </c>
      <c r="J2827" s="53">
        <v>4</v>
      </c>
      <c r="K2827" s="53">
        <v>36</v>
      </c>
    </row>
    <row r="2828" spans="2:11" x14ac:dyDescent="0.25">
      <c r="B2828" s="51">
        <v>1990</v>
      </c>
      <c r="C2828" s="117" t="s">
        <v>41</v>
      </c>
      <c r="D2828" s="55">
        <v>3765</v>
      </c>
      <c r="E2828" s="53">
        <v>1835</v>
      </c>
      <c r="F2828" s="53">
        <v>749</v>
      </c>
      <c r="G2828" s="53">
        <v>60</v>
      </c>
      <c r="H2828" s="53">
        <v>1038</v>
      </c>
      <c r="I2828" s="53">
        <v>30</v>
      </c>
      <c r="J2828" s="53">
        <v>3</v>
      </c>
      <c r="K2828" s="53">
        <v>50</v>
      </c>
    </row>
    <row r="2829" spans="2:11" x14ac:dyDescent="0.25">
      <c r="B2829" s="51">
        <v>1990</v>
      </c>
      <c r="C2829" s="117" t="s">
        <v>92</v>
      </c>
      <c r="D2829" s="55">
        <v>3329</v>
      </c>
      <c r="E2829" s="53">
        <v>1616</v>
      </c>
      <c r="F2829" s="53">
        <v>508</v>
      </c>
      <c r="G2829" s="53">
        <v>43</v>
      </c>
      <c r="H2829" s="53">
        <v>1086</v>
      </c>
      <c r="I2829" s="53">
        <v>18</v>
      </c>
      <c r="J2829" s="53">
        <v>6</v>
      </c>
      <c r="K2829" s="53">
        <v>52</v>
      </c>
    </row>
    <row r="2830" spans="2:11" x14ac:dyDescent="0.25">
      <c r="B2830" s="51">
        <v>1990</v>
      </c>
      <c r="C2830" s="117" t="s">
        <v>93</v>
      </c>
      <c r="D2830" s="55">
        <v>2707</v>
      </c>
      <c r="E2830" s="53">
        <v>1368</v>
      </c>
      <c r="F2830" s="53">
        <v>349</v>
      </c>
      <c r="G2830" s="53">
        <v>24</v>
      </c>
      <c r="H2830" s="53">
        <v>912</v>
      </c>
      <c r="I2830" s="53">
        <v>23</v>
      </c>
      <c r="J2830" s="53">
        <v>2</v>
      </c>
      <c r="K2830" s="53">
        <v>29</v>
      </c>
    </row>
    <row r="2831" spans="2:11" x14ac:dyDescent="0.25">
      <c r="B2831" s="51">
        <v>1990</v>
      </c>
      <c r="C2831" s="117" t="s">
        <v>94</v>
      </c>
      <c r="D2831" s="55">
        <v>1327</v>
      </c>
      <c r="E2831" s="53">
        <v>686</v>
      </c>
      <c r="F2831" s="53">
        <v>131</v>
      </c>
      <c r="G2831" s="53">
        <v>6</v>
      </c>
      <c r="H2831" s="53">
        <v>480</v>
      </c>
      <c r="I2831" s="53">
        <v>8</v>
      </c>
      <c r="J2831" s="53">
        <v>1</v>
      </c>
      <c r="K2831" s="53">
        <v>15</v>
      </c>
    </row>
    <row r="2832" spans="2:11" x14ac:dyDescent="0.25">
      <c r="B2832" s="51">
        <v>1990</v>
      </c>
      <c r="C2832" s="117" t="s">
        <v>95</v>
      </c>
      <c r="D2832" s="55">
        <v>635</v>
      </c>
      <c r="E2832" s="53">
        <v>341</v>
      </c>
      <c r="F2832" s="53">
        <v>49</v>
      </c>
      <c r="G2832" s="53">
        <v>9</v>
      </c>
      <c r="H2832" s="53">
        <v>218</v>
      </c>
      <c r="I2832" s="53">
        <v>4</v>
      </c>
      <c r="J2832" s="53">
        <v>3</v>
      </c>
      <c r="K2832" s="53">
        <v>11</v>
      </c>
    </row>
    <row r="2833" spans="2:11" x14ac:dyDescent="0.25">
      <c r="B2833" s="51">
        <v>1990</v>
      </c>
      <c r="C2833" s="118" t="s">
        <v>96</v>
      </c>
      <c r="D2833" s="55">
        <v>377</v>
      </c>
      <c r="E2833" s="55">
        <v>205</v>
      </c>
      <c r="F2833" s="55">
        <v>31</v>
      </c>
      <c r="G2833" s="55">
        <v>3</v>
      </c>
      <c r="H2833" s="55">
        <v>120</v>
      </c>
      <c r="I2833" s="55">
        <v>3</v>
      </c>
      <c r="J2833" s="53">
        <v>0</v>
      </c>
      <c r="K2833" s="53">
        <v>15</v>
      </c>
    </row>
    <row r="2834" spans="2:11" x14ac:dyDescent="0.25">
      <c r="B2834" s="50">
        <v>1990</v>
      </c>
      <c r="C2834" s="121" t="s">
        <v>62</v>
      </c>
      <c r="D2834" s="54">
        <v>40</v>
      </c>
      <c r="E2834" s="54">
        <v>19</v>
      </c>
      <c r="F2834" s="54">
        <v>2</v>
      </c>
      <c r="G2834" s="54">
        <v>0</v>
      </c>
      <c r="H2834" s="54">
        <v>3</v>
      </c>
      <c r="I2834" s="54">
        <v>0</v>
      </c>
      <c r="J2834" s="54">
        <v>0</v>
      </c>
      <c r="K2834" s="54">
        <v>16</v>
      </c>
    </row>
    <row r="2835" spans="2:11" x14ac:dyDescent="0.25">
      <c r="B2835" s="78">
        <v>1991</v>
      </c>
      <c r="C2835" s="120" t="s">
        <v>3</v>
      </c>
      <c r="D2835" s="78">
        <v>30492</v>
      </c>
      <c r="E2835" s="52">
        <v>15942</v>
      </c>
      <c r="F2835" s="52">
        <v>7555</v>
      </c>
      <c r="G2835" s="52">
        <v>609</v>
      </c>
      <c r="H2835" s="52">
        <v>5771</v>
      </c>
      <c r="I2835" s="52">
        <v>201</v>
      </c>
      <c r="J2835" s="52">
        <v>9</v>
      </c>
      <c r="K2835" s="52">
        <v>405</v>
      </c>
    </row>
    <row r="2836" spans="2:11" x14ac:dyDescent="0.25">
      <c r="B2836" s="51">
        <v>1991</v>
      </c>
      <c r="C2836" s="117" t="s">
        <v>87</v>
      </c>
      <c r="D2836" s="55">
        <v>227</v>
      </c>
      <c r="E2836" s="53">
        <v>213</v>
      </c>
      <c r="F2836" s="53">
        <v>3</v>
      </c>
      <c r="G2836" s="53">
        <v>0</v>
      </c>
      <c r="H2836" s="53">
        <v>1</v>
      </c>
      <c r="I2836" s="53">
        <v>0</v>
      </c>
      <c r="J2836" s="53">
        <v>0</v>
      </c>
      <c r="K2836" s="53">
        <v>10</v>
      </c>
    </row>
    <row r="2837" spans="2:11" x14ac:dyDescent="0.25">
      <c r="B2837" s="51">
        <v>1991</v>
      </c>
      <c r="C2837" s="117" t="s">
        <v>54</v>
      </c>
      <c r="D2837" s="55">
        <v>618</v>
      </c>
      <c r="E2837" s="53">
        <v>569</v>
      </c>
      <c r="F2837" s="53">
        <v>32</v>
      </c>
      <c r="G2837" s="53">
        <v>0</v>
      </c>
      <c r="H2837" s="53">
        <v>2</v>
      </c>
      <c r="I2837" s="53">
        <v>0</v>
      </c>
      <c r="J2837" s="53">
        <v>0</v>
      </c>
      <c r="K2837" s="91">
        <v>15</v>
      </c>
    </row>
    <row r="2838" spans="2:11" x14ac:dyDescent="0.25">
      <c r="B2838" s="51">
        <v>1991</v>
      </c>
      <c r="C2838" s="117" t="s">
        <v>88</v>
      </c>
      <c r="D2838" s="55">
        <v>655</v>
      </c>
      <c r="E2838" s="53">
        <v>530</v>
      </c>
      <c r="F2838" s="53">
        <v>97</v>
      </c>
      <c r="G2838" s="53">
        <v>5</v>
      </c>
      <c r="H2838" s="53">
        <v>7</v>
      </c>
      <c r="I2838" s="53">
        <v>3</v>
      </c>
      <c r="J2838" s="53">
        <v>0</v>
      </c>
      <c r="K2838" s="91">
        <v>13</v>
      </c>
    </row>
    <row r="2839" spans="2:11" x14ac:dyDescent="0.25">
      <c r="B2839" s="51">
        <v>1991</v>
      </c>
      <c r="C2839" s="117" t="s">
        <v>69</v>
      </c>
      <c r="D2839" s="55">
        <v>683</v>
      </c>
      <c r="E2839" s="53">
        <v>489</v>
      </c>
      <c r="F2839" s="53">
        <v>158</v>
      </c>
      <c r="G2839" s="53">
        <v>12</v>
      </c>
      <c r="H2839" s="53">
        <v>12</v>
      </c>
      <c r="I2839" s="53">
        <v>4</v>
      </c>
      <c r="J2839" s="53">
        <v>1</v>
      </c>
      <c r="K2839" s="91">
        <v>7</v>
      </c>
    </row>
    <row r="2840" spans="2:11" x14ac:dyDescent="0.25">
      <c r="B2840" s="51">
        <v>1991</v>
      </c>
      <c r="C2840" s="117" t="s">
        <v>57</v>
      </c>
      <c r="D2840" s="55">
        <v>866</v>
      </c>
      <c r="E2840" s="53">
        <v>556</v>
      </c>
      <c r="F2840" s="53">
        <v>249</v>
      </c>
      <c r="G2840" s="53">
        <v>22</v>
      </c>
      <c r="H2840" s="53">
        <v>9</v>
      </c>
      <c r="I2840" s="53">
        <v>12</v>
      </c>
      <c r="J2840" s="53">
        <v>0</v>
      </c>
      <c r="K2840" s="91">
        <v>18</v>
      </c>
    </row>
    <row r="2841" spans="2:11" x14ac:dyDescent="0.25">
      <c r="B2841" s="51">
        <v>1991</v>
      </c>
      <c r="C2841" s="117" t="s">
        <v>58</v>
      </c>
      <c r="D2841" s="55">
        <v>900</v>
      </c>
      <c r="E2841" s="53">
        <v>528</v>
      </c>
      <c r="F2841" s="53">
        <v>302</v>
      </c>
      <c r="G2841" s="53">
        <v>31</v>
      </c>
      <c r="H2841" s="53">
        <v>16</v>
      </c>
      <c r="I2841" s="53">
        <v>9</v>
      </c>
      <c r="J2841" s="53">
        <v>0</v>
      </c>
      <c r="K2841" s="91">
        <v>14</v>
      </c>
    </row>
    <row r="2842" spans="2:11" x14ac:dyDescent="0.25">
      <c r="B2842" s="51">
        <v>1991</v>
      </c>
      <c r="C2842" s="117" t="s">
        <v>59</v>
      </c>
      <c r="D2842" s="55">
        <v>1149</v>
      </c>
      <c r="E2842" s="53">
        <v>630</v>
      </c>
      <c r="F2842" s="53">
        <v>433</v>
      </c>
      <c r="G2842" s="53">
        <v>41</v>
      </c>
      <c r="H2842" s="53">
        <v>21</v>
      </c>
      <c r="I2842" s="53">
        <v>6</v>
      </c>
      <c r="J2842" s="53">
        <v>0</v>
      </c>
      <c r="K2842" s="91">
        <v>18</v>
      </c>
    </row>
    <row r="2843" spans="2:11" x14ac:dyDescent="0.25">
      <c r="B2843" s="51">
        <v>1991</v>
      </c>
      <c r="C2843" s="117" t="s">
        <v>60</v>
      </c>
      <c r="D2843" s="55">
        <v>1124</v>
      </c>
      <c r="E2843" s="53">
        <v>597</v>
      </c>
      <c r="F2843" s="53">
        <v>396</v>
      </c>
      <c r="G2843" s="53">
        <v>55</v>
      </c>
      <c r="H2843" s="53">
        <v>48</v>
      </c>
      <c r="I2843" s="53">
        <v>12</v>
      </c>
      <c r="J2843" s="53">
        <v>0</v>
      </c>
      <c r="K2843" s="91">
        <v>16</v>
      </c>
    </row>
    <row r="2844" spans="2:11" x14ac:dyDescent="0.25">
      <c r="B2844" s="51">
        <v>1991</v>
      </c>
      <c r="C2844" s="117" t="s">
        <v>70</v>
      </c>
      <c r="D2844" s="55">
        <v>1577</v>
      </c>
      <c r="E2844" s="53">
        <v>807</v>
      </c>
      <c r="F2844" s="53">
        <v>589</v>
      </c>
      <c r="G2844" s="53">
        <v>65</v>
      </c>
      <c r="H2844" s="53">
        <v>87</v>
      </c>
      <c r="I2844" s="53">
        <v>11</v>
      </c>
      <c r="J2844" s="53">
        <v>1</v>
      </c>
      <c r="K2844" s="91">
        <v>17</v>
      </c>
    </row>
    <row r="2845" spans="2:11" x14ac:dyDescent="0.25">
      <c r="B2845" s="51">
        <v>1991</v>
      </c>
      <c r="C2845" s="117" t="s">
        <v>71</v>
      </c>
      <c r="D2845" s="55">
        <v>1928</v>
      </c>
      <c r="E2845" s="53">
        <v>914</v>
      </c>
      <c r="F2845" s="53">
        <v>755</v>
      </c>
      <c r="G2845" s="53">
        <v>65</v>
      </c>
      <c r="H2845" s="53">
        <v>169</v>
      </c>
      <c r="I2845" s="53">
        <v>10</v>
      </c>
      <c r="J2845" s="53">
        <v>0</v>
      </c>
      <c r="K2845" s="91">
        <v>15</v>
      </c>
    </row>
    <row r="2846" spans="2:11" x14ac:dyDescent="0.25">
      <c r="B2846" s="51">
        <v>1991</v>
      </c>
      <c r="C2846" s="117" t="s">
        <v>89</v>
      </c>
      <c r="D2846" s="55">
        <v>2566</v>
      </c>
      <c r="E2846" s="53">
        <v>1230</v>
      </c>
      <c r="F2846" s="53">
        <v>855</v>
      </c>
      <c r="G2846" s="53">
        <v>70</v>
      </c>
      <c r="H2846" s="53">
        <v>344</v>
      </c>
      <c r="I2846" s="53">
        <v>24</v>
      </c>
      <c r="J2846" s="53">
        <v>2</v>
      </c>
      <c r="K2846" s="91">
        <v>41</v>
      </c>
    </row>
    <row r="2847" spans="2:11" x14ac:dyDescent="0.25">
      <c r="B2847" s="51">
        <v>1991</v>
      </c>
      <c r="C2847" s="117" t="s">
        <v>90</v>
      </c>
      <c r="D2847" s="55">
        <v>2764</v>
      </c>
      <c r="E2847" s="53">
        <v>1291</v>
      </c>
      <c r="F2847" s="53">
        <v>873</v>
      </c>
      <c r="G2847" s="53">
        <v>60</v>
      </c>
      <c r="H2847" s="53">
        <v>491</v>
      </c>
      <c r="I2847" s="53">
        <v>16</v>
      </c>
      <c r="J2847" s="53">
        <v>3</v>
      </c>
      <c r="K2847" s="91">
        <v>30</v>
      </c>
    </row>
    <row r="2848" spans="2:11" x14ac:dyDescent="0.25">
      <c r="B2848" s="51">
        <v>1991</v>
      </c>
      <c r="C2848" s="117" t="s">
        <v>91</v>
      </c>
      <c r="D2848" s="55">
        <v>3306</v>
      </c>
      <c r="E2848" s="53">
        <v>1600</v>
      </c>
      <c r="F2848" s="53">
        <v>864</v>
      </c>
      <c r="G2848" s="53">
        <v>55</v>
      </c>
      <c r="H2848" s="53">
        <v>733</v>
      </c>
      <c r="I2848" s="53">
        <v>10</v>
      </c>
      <c r="J2848" s="53">
        <v>0</v>
      </c>
      <c r="K2848" s="91">
        <v>44</v>
      </c>
    </row>
    <row r="2849" spans="2:11" x14ac:dyDescent="0.25">
      <c r="B2849" s="51">
        <v>1991</v>
      </c>
      <c r="C2849" s="117" t="s">
        <v>41</v>
      </c>
      <c r="D2849" s="55">
        <v>3673</v>
      </c>
      <c r="E2849" s="53">
        <v>1790</v>
      </c>
      <c r="F2849" s="53">
        <v>755</v>
      </c>
      <c r="G2849" s="53">
        <v>46</v>
      </c>
      <c r="H2849" s="53">
        <v>1000</v>
      </c>
      <c r="I2849" s="53">
        <v>28</v>
      </c>
      <c r="J2849" s="53">
        <v>1</v>
      </c>
      <c r="K2849" s="91">
        <v>53</v>
      </c>
    </row>
    <row r="2850" spans="2:11" x14ac:dyDescent="0.25">
      <c r="B2850" s="51">
        <v>1991</v>
      </c>
      <c r="C2850" s="117" t="s">
        <v>92</v>
      </c>
      <c r="D2850" s="55">
        <v>3523</v>
      </c>
      <c r="E2850" s="53">
        <v>1717</v>
      </c>
      <c r="F2850" s="53">
        <v>590</v>
      </c>
      <c r="G2850" s="53">
        <v>45</v>
      </c>
      <c r="H2850" s="53">
        <v>1119</v>
      </c>
      <c r="I2850" s="53">
        <v>17</v>
      </c>
      <c r="J2850" s="53">
        <v>0</v>
      </c>
      <c r="K2850" s="91">
        <v>35</v>
      </c>
    </row>
    <row r="2851" spans="2:11" x14ac:dyDescent="0.25">
      <c r="B2851" s="51">
        <v>1991</v>
      </c>
      <c r="C2851" s="117" t="s">
        <v>93</v>
      </c>
      <c r="D2851" s="55">
        <v>2538</v>
      </c>
      <c r="E2851" s="53">
        <v>1276</v>
      </c>
      <c r="F2851" s="53">
        <v>352</v>
      </c>
      <c r="G2851" s="53">
        <v>19</v>
      </c>
      <c r="H2851" s="53">
        <v>847</v>
      </c>
      <c r="I2851" s="53">
        <v>18</v>
      </c>
      <c r="J2851" s="53">
        <v>0</v>
      </c>
      <c r="K2851" s="91">
        <v>26</v>
      </c>
    </row>
    <row r="2852" spans="2:11" x14ac:dyDescent="0.25">
      <c r="B2852" s="51">
        <v>1991</v>
      </c>
      <c r="C2852" s="117" t="s">
        <v>94</v>
      </c>
      <c r="D2852" s="55">
        <v>1520</v>
      </c>
      <c r="E2852" s="53">
        <v>711</v>
      </c>
      <c r="F2852" s="53">
        <v>178</v>
      </c>
      <c r="G2852" s="53">
        <v>13</v>
      </c>
      <c r="H2852" s="53">
        <v>583</v>
      </c>
      <c r="I2852" s="53">
        <v>14</v>
      </c>
      <c r="J2852" s="53">
        <v>1</v>
      </c>
      <c r="K2852" s="91">
        <v>20</v>
      </c>
    </row>
    <row r="2853" spans="2:11" x14ac:dyDescent="0.25">
      <c r="B2853" s="51">
        <v>1991</v>
      </c>
      <c r="C2853" s="117" t="s">
        <v>95</v>
      </c>
      <c r="D2853" s="55">
        <v>555</v>
      </c>
      <c r="E2853" s="53">
        <v>301</v>
      </c>
      <c r="F2853" s="53">
        <v>49</v>
      </c>
      <c r="G2853" s="53">
        <v>1</v>
      </c>
      <c r="H2853" s="53">
        <v>196</v>
      </c>
      <c r="I2853" s="53">
        <v>4</v>
      </c>
      <c r="J2853" s="53">
        <v>0</v>
      </c>
      <c r="K2853" s="91">
        <v>4</v>
      </c>
    </row>
    <row r="2854" spans="2:11" x14ac:dyDescent="0.25">
      <c r="B2854" s="51">
        <v>1991</v>
      </c>
      <c r="C2854" s="118" t="s">
        <v>96</v>
      </c>
      <c r="D2854" s="55">
        <v>290</v>
      </c>
      <c r="E2854" s="53">
        <v>173</v>
      </c>
      <c r="F2854" s="53">
        <v>22</v>
      </c>
      <c r="G2854" s="53">
        <v>4</v>
      </c>
      <c r="H2854" s="53">
        <v>86</v>
      </c>
      <c r="I2854" s="53">
        <v>3</v>
      </c>
      <c r="J2854" s="53">
        <v>0</v>
      </c>
      <c r="K2854" s="91">
        <v>2</v>
      </c>
    </row>
    <row r="2855" spans="2:11" x14ac:dyDescent="0.25">
      <c r="B2855" s="50">
        <v>1991</v>
      </c>
      <c r="C2855" s="121" t="s">
        <v>62</v>
      </c>
      <c r="D2855" s="54">
        <v>30</v>
      </c>
      <c r="E2855" s="54">
        <v>20</v>
      </c>
      <c r="F2855" s="54">
        <v>3</v>
      </c>
      <c r="G2855" s="54">
        <v>0</v>
      </c>
      <c r="H2855" s="54">
        <v>0</v>
      </c>
      <c r="I2855" s="54">
        <v>0</v>
      </c>
      <c r="J2855" s="54">
        <v>0</v>
      </c>
      <c r="K2855" s="91">
        <v>7</v>
      </c>
    </row>
    <row r="2856" spans="2:11" x14ac:dyDescent="0.25">
      <c r="B2856" s="78">
        <v>1992</v>
      </c>
      <c r="C2856" s="120" t="s">
        <v>3</v>
      </c>
      <c r="D2856" s="78">
        <v>30994</v>
      </c>
      <c r="E2856" s="52">
        <v>15682</v>
      </c>
      <c r="F2856" s="52">
        <v>7812</v>
      </c>
      <c r="G2856" s="52">
        <v>688</v>
      </c>
      <c r="H2856" s="52">
        <v>6143</v>
      </c>
      <c r="I2856" s="52">
        <v>239</v>
      </c>
      <c r="J2856" s="52">
        <v>13</v>
      </c>
      <c r="K2856" s="52">
        <v>417</v>
      </c>
    </row>
    <row r="2857" spans="2:11" x14ac:dyDescent="0.25">
      <c r="B2857" s="51">
        <v>1992</v>
      </c>
      <c r="C2857" s="117" t="s">
        <v>87</v>
      </c>
      <c r="D2857" s="55">
        <v>261</v>
      </c>
      <c r="E2857" s="53">
        <v>242</v>
      </c>
      <c r="F2857" s="53">
        <v>3</v>
      </c>
      <c r="G2857" s="53">
        <v>0</v>
      </c>
      <c r="H2857" s="53">
        <v>0</v>
      </c>
      <c r="I2857" s="53">
        <v>0</v>
      </c>
      <c r="J2857" s="53">
        <v>0</v>
      </c>
      <c r="K2857" s="53">
        <v>16</v>
      </c>
    </row>
    <row r="2858" spans="2:11" x14ac:dyDescent="0.25">
      <c r="B2858" s="51">
        <v>1992</v>
      </c>
      <c r="C2858" s="117" t="s">
        <v>54</v>
      </c>
      <c r="D2858" s="55">
        <v>567</v>
      </c>
      <c r="E2858" s="53">
        <v>520</v>
      </c>
      <c r="F2858" s="53">
        <v>30</v>
      </c>
      <c r="G2858" s="53">
        <v>0</v>
      </c>
      <c r="H2858" s="53">
        <v>5</v>
      </c>
      <c r="I2858" s="53">
        <v>1</v>
      </c>
      <c r="J2858" s="53">
        <v>0</v>
      </c>
      <c r="K2858" s="53">
        <v>11</v>
      </c>
    </row>
    <row r="2859" spans="2:11" x14ac:dyDescent="0.25">
      <c r="B2859" s="51">
        <v>1992</v>
      </c>
      <c r="C2859" s="117" t="s">
        <v>88</v>
      </c>
      <c r="D2859" s="55">
        <v>651</v>
      </c>
      <c r="E2859" s="53">
        <v>523</v>
      </c>
      <c r="F2859" s="53">
        <v>107</v>
      </c>
      <c r="G2859" s="53">
        <v>0</v>
      </c>
      <c r="H2859" s="53">
        <v>4</v>
      </c>
      <c r="I2859" s="53">
        <v>6</v>
      </c>
      <c r="J2859" s="53">
        <v>0</v>
      </c>
      <c r="K2859" s="53">
        <v>11</v>
      </c>
    </row>
    <row r="2860" spans="2:11" x14ac:dyDescent="0.25">
      <c r="B2860" s="51">
        <v>1992</v>
      </c>
      <c r="C2860" s="117" t="s">
        <v>69</v>
      </c>
      <c r="D2860" s="55">
        <v>706</v>
      </c>
      <c r="E2860" s="53">
        <v>493</v>
      </c>
      <c r="F2860" s="53">
        <v>184</v>
      </c>
      <c r="G2860" s="53">
        <v>9</v>
      </c>
      <c r="H2860" s="53">
        <v>5</v>
      </c>
      <c r="I2860" s="53">
        <v>5</v>
      </c>
      <c r="J2860" s="53">
        <v>1</v>
      </c>
      <c r="K2860" s="53">
        <v>9</v>
      </c>
    </row>
    <row r="2861" spans="2:11" x14ac:dyDescent="0.25">
      <c r="B2861" s="51">
        <v>1992</v>
      </c>
      <c r="C2861" s="117" t="s">
        <v>57</v>
      </c>
      <c r="D2861" s="55">
        <v>854</v>
      </c>
      <c r="E2861" s="53">
        <v>535</v>
      </c>
      <c r="F2861" s="53">
        <v>250</v>
      </c>
      <c r="G2861" s="53">
        <v>33</v>
      </c>
      <c r="H2861" s="53">
        <v>12</v>
      </c>
      <c r="I2861" s="53">
        <v>7</v>
      </c>
      <c r="J2861" s="53">
        <v>0</v>
      </c>
      <c r="K2861" s="53">
        <v>17</v>
      </c>
    </row>
    <row r="2862" spans="2:11" x14ac:dyDescent="0.25">
      <c r="B2862" s="51">
        <v>1992</v>
      </c>
      <c r="C2862" s="117" t="s">
        <v>58</v>
      </c>
      <c r="D2862" s="55">
        <v>1030</v>
      </c>
      <c r="E2862" s="53">
        <v>588</v>
      </c>
      <c r="F2862" s="53">
        <v>374</v>
      </c>
      <c r="G2862" s="53">
        <v>29</v>
      </c>
      <c r="H2862" s="53">
        <v>18</v>
      </c>
      <c r="I2862" s="53">
        <v>8</v>
      </c>
      <c r="J2862" s="53">
        <v>1</v>
      </c>
      <c r="K2862" s="53">
        <v>12</v>
      </c>
    </row>
    <row r="2863" spans="2:11" x14ac:dyDescent="0.25">
      <c r="B2863" s="51">
        <v>1992</v>
      </c>
      <c r="C2863" s="117" t="s">
        <v>59</v>
      </c>
      <c r="D2863" s="55">
        <v>1176</v>
      </c>
      <c r="E2863" s="53">
        <v>631</v>
      </c>
      <c r="F2863" s="53">
        <v>432</v>
      </c>
      <c r="G2863" s="53">
        <v>56</v>
      </c>
      <c r="H2863" s="53">
        <v>31</v>
      </c>
      <c r="I2863" s="53">
        <v>12</v>
      </c>
      <c r="J2863" s="53">
        <v>0</v>
      </c>
      <c r="K2863" s="53">
        <v>14</v>
      </c>
    </row>
    <row r="2864" spans="2:11" x14ac:dyDescent="0.25">
      <c r="B2864" s="51">
        <v>1992</v>
      </c>
      <c r="C2864" s="117" t="s">
        <v>60</v>
      </c>
      <c r="D2864" s="55">
        <v>1255</v>
      </c>
      <c r="E2864" s="53">
        <v>663</v>
      </c>
      <c r="F2864" s="53">
        <v>469</v>
      </c>
      <c r="G2864" s="53">
        <v>49</v>
      </c>
      <c r="H2864" s="53">
        <v>47</v>
      </c>
      <c r="I2864" s="53">
        <v>11</v>
      </c>
      <c r="J2864" s="53">
        <v>0</v>
      </c>
      <c r="K2864" s="53">
        <v>16</v>
      </c>
    </row>
    <row r="2865" spans="2:11" x14ac:dyDescent="0.25">
      <c r="B2865" s="51">
        <v>1992</v>
      </c>
      <c r="C2865" s="117" t="s">
        <v>70</v>
      </c>
      <c r="D2865" s="55">
        <v>1454</v>
      </c>
      <c r="E2865" s="53">
        <v>704</v>
      </c>
      <c r="F2865" s="53">
        <v>549</v>
      </c>
      <c r="G2865" s="53">
        <v>64</v>
      </c>
      <c r="H2865" s="53">
        <v>94</v>
      </c>
      <c r="I2865" s="53">
        <v>18</v>
      </c>
      <c r="J2865" s="53">
        <v>1</v>
      </c>
      <c r="K2865" s="53">
        <v>24</v>
      </c>
    </row>
    <row r="2866" spans="2:11" x14ac:dyDescent="0.25">
      <c r="B2866" s="51">
        <v>1992</v>
      </c>
      <c r="C2866" s="117" t="s">
        <v>71</v>
      </c>
      <c r="D2866" s="55">
        <v>1989</v>
      </c>
      <c r="E2866" s="53">
        <v>938</v>
      </c>
      <c r="F2866" s="53">
        <v>767</v>
      </c>
      <c r="G2866" s="53">
        <v>71</v>
      </c>
      <c r="H2866" s="53">
        <v>173</v>
      </c>
      <c r="I2866" s="53">
        <v>17</v>
      </c>
      <c r="J2866" s="53">
        <v>1</v>
      </c>
      <c r="K2866" s="53">
        <v>22</v>
      </c>
    </row>
    <row r="2867" spans="2:11" x14ac:dyDescent="0.25">
      <c r="B2867" s="51">
        <v>1992</v>
      </c>
      <c r="C2867" s="117" t="s">
        <v>89</v>
      </c>
      <c r="D2867" s="55">
        <v>2436</v>
      </c>
      <c r="E2867" s="53">
        <v>1125</v>
      </c>
      <c r="F2867" s="53">
        <v>865</v>
      </c>
      <c r="G2867" s="53">
        <v>66</v>
      </c>
      <c r="H2867" s="53">
        <v>325</v>
      </c>
      <c r="I2867" s="53">
        <v>18</v>
      </c>
      <c r="J2867" s="53">
        <v>0</v>
      </c>
      <c r="K2867" s="53">
        <v>37</v>
      </c>
    </row>
    <row r="2868" spans="2:11" x14ac:dyDescent="0.25">
      <c r="B2868" s="51">
        <v>1992</v>
      </c>
      <c r="C2868" s="117" t="s">
        <v>90</v>
      </c>
      <c r="D2868" s="55">
        <v>2975</v>
      </c>
      <c r="E2868" s="53">
        <v>1368</v>
      </c>
      <c r="F2868" s="53">
        <v>929</v>
      </c>
      <c r="G2868" s="53">
        <v>77</v>
      </c>
      <c r="H2868" s="53">
        <v>539</v>
      </c>
      <c r="I2868" s="53">
        <v>24</v>
      </c>
      <c r="J2868" s="53">
        <v>2</v>
      </c>
      <c r="K2868" s="53">
        <v>36</v>
      </c>
    </row>
    <row r="2869" spans="2:11" x14ac:dyDescent="0.25">
      <c r="B2869" s="51">
        <v>1992</v>
      </c>
      <c r="C2869" s="117" t="s">
        <v>91</v>
      </c>
      <c r="D2869" s="55">
        <v>3360</v>
      </c>
      <c r="E2869" s="53">
        <v>1564</v>
      </c>
      <c r="F2869" s="53">
        <v>850</v>
      </c>
      <c r="G2869" s="53">
        <v>65</v>
      </c>
      <c r="H2869" s="53">
        <v>812</v>
      </c>
      <c r="I2869" s="53">
        <v>22</v>
      </c>
      <c r="J2869" s="53">
        <v>0</v>
      </c>
      <c r="K2869" s="53">
        <v>47</v>
      </c>
    </row>
    <row r="2870" spans="2:11" x14ac:dyDescent="0.25">
      <c r="B2870" s="51">
        <v>1992</v>
      </c>
      <c r="C2870" s="117" t="s">
        <v>41</v>
      </c>
      <c r="D2870" s="55">
        <v>3647</v>
      </c>
      <c r="E2870" s="53">
        <v>1724</v>
      </c>
      <c r="F2870" s="53">
        <v>787</v>
      </c>
      <c r="G2870" s="53">
        <v>64</v>
      </c>
      <c r="H2870" s="53">
        <v>997</v>
      </c>
      <c r="I2870" s="53">
        <v>25</v>
      </c>
      <c r="J2870" s="53">
        <v>3</v>
      </c>
      <c r="K2870" s="53">
        <v>47</v>
      </c>
    </row>
    <row r="2871" spans="2:11" x14ac:dyDescent="0.25">
      <c r="B2871" s="51">
        <v>1992</v>
      </c>
      <c r="C2871" s="117" t="s">
        <v>92</v>
      </c>
      <c r="D2871" s="55">
        <v>3758</v>
      </c>
      <c r="E2871" s="53">
        <v>1770</v>
      </c>
      <c r="F2871" s="53">
        <v>643</v>
      </c>
      <c r="G2871" s="53">
        <v>64</v>
      </c>
      <c r="H2871" s="53">
        <v>1218</v>
      </c>
      <c r="I2871" s="53">
        <v>20</v>
      </c>
      <c r="J2871" s="53">
        <v>2</v>
      </c>
      <c r="K2871" s="53">
        <v>41</v>
      </c>
    </row>
    <row r="2872" spans="2:11" x14ac:dyDescent="0.25">
      <c r="B2872" s="51">
        <v>1992</v>
      </c>
      <c r="C2872" s="117" t="s">
        <v>93</v>
      </c>
      <c r="D2872" s="55">
        <v>2530</v>
      </c>
      <c r="E2872" s="53">
        <v>1151</v>
      </c>
      <c r="F2872" s="53">
        <v>346</v>
      </c>
      <c r="G2872" s="53">
        <v>19</v>
      </c>
      <c r="H2872" s="53">
        <v>975</v>
      </c>
      <c r="I2872" s="53">
        <v>19</v>
      </c>
      <c r="J2872" s="53">
        <v>1</v>
      </c>
      <c r="K2872" s="53">
        <v>19</v>
      </c>
    </row>
    <row r="2873" spans="2:11" x14ac:dyDescent="0.25">
      <c r="B2873" s="51">
        <v>1992</v>
      </c>
      <c r="C2873" s="117" t="s">
        <v>94</v>
      </c>
      <c r="D2873" s="55">
        <v>1560</v>
      </c>
      <c r="E2873" s="53">
        <v>742</v>
      </c>
      <c r="F2873" s="53">
        <v>161</v>
      </c>
      <c r="G2873" s="53">
        <v>19</v>
      </c>
      <c r="H2873" s="53">
        <v>595</v>
      </c>
      <c r="I2873" s="53">
        <v>22</v>
      </c>
      <c r="J2873" s="53">
        <v>1</v>
      </c>
      <c r="K2873" s="53">
        <v>20</v>
      </c>
    </row>
    <row r="2874" spans="2:11" x14ac:dyDescent="0.25">
      <c r="B2874" s="51">
        <v>1992</v>
      </c>
      <c r="C2874" s="117" t="s">
        <v>95</v>
      </c>
      <c r="D2874" s="55">
        <v>504</v>
      </c>
      <c r="E2874" s="53">
        <v>247</v>
      </c>
      <c r="F2874" s="53">
        <v>38</v>
      </c>
      <c r="G2874" s="53">
        <v>2</v>
      </c>
      <c r="H2874" s="53">
        <v>209</v>
      </c>
      <c r="I2874" s="53">
        <v>1</v>
      </c>
      <c r="J2874" s="53">
        <v>0</v>
      </c>
      <c r="K2874" s="53">
        <v>7</v>
      </c>
    </row>
    <row r="2875" spans="2:11" x14ac:dyDescent="0.25">
      <c r="B2875" s="51">
        <v>1992</v>
      </c>
      <c r="C2875" s="118" t="s">
        <v>96</v>
      </c>
      <c r="D2875" s="55">
        <v>262</v>
      </c>
      <c r="E2875" s="55">
        <v>142</v>
      </c>
      <c r="F2875" s="55">
        <v>27</v>
      </c>
      <c r="G2875" s="55">
        <v>1</v>
      </c>
      <c r="H2875" s="55">
        <v>83</v>
      </c>
      <c r="I2875" s="55">
        <v>3</v>
      </c>
      <c r="J2875" s="53">
        <v>0</v>
      </c>
      <c r="K2875" s="53">
        <v>6</v>
      </c>
    </row>
    <row r="2876" spans="2:11" x14ac:dyDescent="0.25">
      <c r="B2876" s="50">
        <v>1992</v>
      </c>
      <c r="C2876" s="121" t="s">
        <v>62</v>
      </c>
      <c r="D2876" s="54">
        <v>19</v>
      </c>
      <c r="E2876" s="54">
        <v>12</v>
      </c>
      <c r="F2876" s="54">
        <v>1</v>
      </c>
      <c r="G2876" s="54">
        <v>0</v>
      </c>
      <c r="H2876" s="54">
        <v>1</v>
      </c>
      <c r="I2876" s="54">
        <v>0</v>
      </c>
      <c r="J2876" s="54">
        <v>0</v>
      </c>
      <c r="K2876" s="54">
        <v>5</v>
      </c>
    </row>
    <row r="2877" spans="2:11" x14ac:dyDescent="0.25">
      <c r="B2877" s="78">
        <v>1993</v>
      </c>
      <c r="C2877" s="120" t="s">
        <v>3</v>
      </c>
      <c r="D2877" s="78">
        <v>30074</v>
      </c>
      <c r="E2877" s="52">
        <v>15130</v>
      </c>
      <c r="F2877" s="52">
        <v>7853</v>
      </c>
      <c r="G2877" s="52">
        <v>695</v>
      </c>
      <c r="H2877" s="52">
        <v>5781</v>
      </c>
      <c r="I2877" s="52">
        <v>144</v>
      </c>
      <c r="J2877" s="52">
        <v>8</v>
      </c>
      <c r="K2877" s="52">
        <v>463</v>
      </c>
    </row>
    <row r="2878" spans="2:11" x14ac:dyDescent="0.25">
      <c r="B2878" s="51">
        <v>1993</v>
      </c>
      <c r="C2878" s="117" t="s">
        <v>87</v>
      </c>
      <c r="D2878" s="55">
        <v>232</v>
      </c>
      <c r="E2878" s="53">
        <v>218</v>
      </c>
      <c r="F2878" s="53">
        <v>1</v>
      </c>
      <c r="G2878" s="53">
        <v>0</v>
      </c>
      <c r="H2878" s="53">
        <v>1</v>
      </c>
      <c r="I2878" s="53">
        <v>0</v>
      </c>
      <c r="J2878" s="53">
        <v>0</v>
      </c>
      <c r="K2878" s="53">
        <v>12</v>
      </c>
    </row>
    <row r="2879" spans="2:11" x14ac:dyDescent="0.25">
      <c r="B2879" s="51">
        <v>1993</v>
      </c>
      <c r="C2879" s="117" t="s">
        <v>54</v>
      </c>
      <c r="D2879" s="55">
        <v>583</v>
      </c>
      <c r="E2879" s="53">
        <v>535</v>
      </c>
      <c r="F2879" s="53">
        <v>29</v>
      </c>
      <c r="G2879" s="53">
        <v>0</v>
      </c>
      <c r="H2879" s="53">
        <v>2</v>
      </c>
      <c r="I2879" s="53">
        <v>3</v>
      </c>
      <c r="J2879" s="53">
        <v>0</v>
      </c>
      <c r="K2879" s="53">
        <v>14</v>
      </c>
    </row>
    <row r="2880" spans="2:11" x14ac:dyDescent="0.25">
      <c r="B2880" s="51">
        <v>1993</v>
      </c>
      <c r="C2880" s="117" t="s">
        <v>88</v>
      </c>
      <c r="D2880" s="55">
        <v>692</v>
      </c>
      <c r="E2880" s="53">
        <v>544</v>
      </c>
      <c r="F2880" s="53">
        <v>123</v>
      </c>
      <c r="G2880" s="53">
        <v>2</v>
      </c>
      <c r="H2880" s="53">
        <v>1</v>
      </c>
      <c r="I2880" s="53">
        <v>8</v>
      </c>
      <c r="J2880" s="53">
        <v>2</v>
      </c>
      <c r="K2880" s="53">
        <v>12</v>
      </c>
    </row>
    <row r="2881" spans="2:11" x14ac:dyDescent="0.25">
      <c r="B2881" s="51">
        <v>1993</v>
      </c>
      <c r="C2881" s="117" t="s">
        <v>69</v>
      </c>
      <c r="D2881" s="55">
        <v>731</v>
      </c>
      <c r="E2881" s="53">
        <v>529</v>
      </c>
      <c r="F2881" s="53">
        <v>182</v>
      </c>
      <c r="G2881" s="53">
        <v>6</v>
      </c>
      <c r="H2881" s="53">
        <v>3</v>
      </c>
      <c r="I2881" s="53">
        <v>4</v>
      </c>
      <c r="J2881" s="53">
        <v>0</v>
      </c>
      <c r="K2881" s="53">
        <v>7</v>
      </c>
    </row>
    <row r="2882" spans="2:11" x14ac:dyDescent="0.25">
      <c r="B2882" s="51">
        <v>1993</v>
      </c>
      <c r="C2882" s="117" t="s">
        <v>57</v>
      </c>
      <c r="D2882" s="55">
        <v>780</v>
      </c>
      <c r="E2882" s="53">
        <v>477</v>
      </c>
      <c r="F2882" s="53">
        <v>248</v>
      </c>
      <c r="G2882" s="53">
        <v>25</v>
      </c>
      <c r="H2882" s="53">
        <v>9</v>
      </c>
      <c r="I2882" s="53">
        <v>7</v>
      </c>
      <c r="J2882" s="53">
        <v>0</v>
      </c>
      <c r="K2882" s="53">
        <v>14</v>
      </c>
    </row>
    <row r="2883" spans="2:11" x14ac:dyDescent="0.25">
      <c r="B2883" s="51">
        <v>1993</v>
      </c>
      <c r="C2883" s="117" t="s">
        <v>58</v>
      </c>
      <c r="D2883" s="55">
        <v>966</v>
      </c>
      <c r="E2883" s="53">
        <v>587</v>
      </c>
      <c r="F2883" s="53">
        <v>303</v>
      </c>
      <c r="G2883" s="53">
        <v>42</v>
      </c>
      <c r="H2883" s="53">
        <v>11</v>
      </c>
      <c r="I2883" s="53">
        <v>4</v>
      </c>
      <c r="J2883" s="53">
        <v>1</v>
      </c>
      <c r="K2883" s="53">
        <v>18</v>
      </c>
    </row>
    <row r="2884" spans="2:11" x14ac:dyDescent="0.25">
      <c r="B2884" s="51">
        <v>1993</v>
      </c>
      <c r="C2884" s="117" t="s">
        <v>59</v>
      </c>
      <c r="D2884" s="55">
        <v>1094</v>
      </c>
      <c r="E2884" s="53">
        <v>593</v>
      </c>
      <c r="F2884" s="53">
        <v>402</v>
      </c>
      <c r="G2884" s="53">
        <v>53</v>
      </c>
      <c r="H2884" s="53">
        <v>30</v>
      </c>
      <c r="I2884" s="53">
        <v>6</v>
      </c>
      <c r="J2884" s="53">
        <v>1</v>
      </c>
      <c r="K2884" s="53">
        <v>9</v>
      </c>
    </row>
    <row r="2885" spans="2:11" x14ac:dyDescent="0.25">
      <c r="B2885" s="51">
        <v>1993</v>
      </c>
      <c r="C2885" s="117" t="s">
        <v>60</v>
      </c>
      <c r="D2885" s="55">
        <v>1194</v>
      </c>
      <c r="E2885" s="53">
        <v>612</v>
      </c>
      <c r="F2885" s="53">
        <v>468</v>
      </c>
      <c r="G2885" s="53">
        <v>57</v>
      </c>
      <c r="H2885" s="53">
        <v>33</v>
      </c>
      <c r="I2885" s="53">
        <v>7</v>
      </c>
      <c r="J2885" s="53">
        <v>1</v>
      </c>
      <c r="K2885" s="53">
        <v>16</v>
      </c>
    </row>
    <row r="2886" spans="2:11" x14ac:dyDescent="0.25">
      <c r="B2886" s="51">
        <v>1993</v>
      </c>
      <c r="C2886" s="117" t="s">
        <v>70</v>
      </c>
      <c r="D2886" s="55">
        <v>1472</v>
      </c>
      <c r="E2886" s="53">
        <v>732</v>
      </c>
      <c r="F2886" s="53">
        <v>545</v>
      </c>
      <c r="G2886" s="53">
        <v>78</v>
      </c>
      <c r="H2886" s="53">
        <v>89</v>
      </c>
      <c r="I2886" s="53">
        <v>7</v>
      </c>
      <c r="J2886" s="53">
        <v>1</v>
      </c>
      <c r="K2886" s="53">
        <v>20</v>
      </c>
    </row>
    <row r="2887" spans="2:11" x14ac:dyDescent="0.25">
      <c r="B2887" s="51">
        <v>1993</v>
      </c>
      <c r="C2887" s="117" t="s">
        <v>71</v>
      </c>
      <c r="D2887" s="55">
        <v>1781</v>
      </c>
      <c r="E2887" s="53">
        <v>860</v>
      </c>
      <c r="F2887" s="53">
        <v>666</v>
      </c>
      <c r="G2887" s="53">
        <v>80</v>
      </c>
      <c r="H2887" s="53">
        <v>137</v>
      </c>
      <c r="I2887" s="53">
        <v>15</v>
      </c>
      <c r="J2887" s="53">
        <v>0</v>
      </c>
      <c r="K2887" s="53">
        <v>23</v>
      </c>
    </row>
    <row r="2888" spans="2:11" x14ac:dyDescent="0.25">
      <c r="B2888" s="51">
        <v>1993</v>
      </c>
      <c r="C2888" s="117" t="s">
        <v>89</v>
      </c>
      <c r="D2888" s="55">
        <v>2426</v>
      </c>
      <c r="E2888" s="53">
        <v>1104</v>
      </c>
      <c r="F2888" s="53">
        <v>893</v>
      </c>
      <c r="G2888" s="53">
        <v>75</v>
      </c>
      <c r="H2888" s="53">
        <v>300</v>
      </c>
      <c r="I2888" s="53">
        <v>11</v>
      </c>
      <c r="J2888" s="53">
        <v>0</v>
      </c>
      <c r="K2888" s="53">
        <v>43</v>
      </c>
    </row>
    <row r="2889" spans="2:11" x14ac:dyDescent="0.25">
      <c r="B2889" s="51">
        <v>1993</v>
      </c>
      <c r="C2889" s="117" t="s">
        <v>90</v>
      </c>
      <c r="D2889" s="55">
        <v>2851</v>
      </c>
      <c r="E2889" s="53">
        <v>1294</v>
      </c>
      <c r="F2889" s="53">
        <v>931</v>
      </c>
      <c r="G2889" s="53">
        <v>63</v>
      </c>
      <c r="H2889" s="53">
        <v>507</v>
      </c>
      <c r="I2889" s="53">
        <v>13</v>
      </c>
      <c r="J2889" s="53">
        <v>2</v>
      </c>
      <c r="K2889" s="53">
        <v>41</v>
      </c>
    </row>
    <row r="2890" spans="2:11" x14ac:dyDescent="0.25">
      <c r="B2890" s="51">
        <v>1993</v>
      </c>
      <c r="C2890" s="117" t="s">
        <v>91</v>
      </c>
      <c r="D2890" s="55">
        <v>3247</v>
      </c>
      <c r="E2890" s="53">
        <v>1528</v>
      </c>
      <c r="F2890" s="53">
        <v>879</v>
      </c>
      <c r="G2890" s="53">
        <v>70</v>
      </c>
      <c r="H2890" s="53">
        <v>706</v>
      </c>
      <c r="I2890" s="53">
        <v>10</v>
      </c>
      <c r="J2890" s="55">
        <v>0</v>
      </c>
      <c r="K2890" s="53">
        <v>54</v>
      </c>
    </row>
    <row r="2891" spans="2:11" x14ac:dyDescent="0.25">
      <c r="B2891" s="51">
        <v>1993</v>
      </c>
      <c r="C2891" s="117" t="s">
        <v>41</v>
      </c>
      <c r="D2891" s="55">
        <v>3454</v>
      </c>
      <c r="E2891" s="53">
        <v>1552</v>
      </c>
      <c r="F2891" s="53">
        <v>806</v>
      </c>
      <c r="G2891" s="53">
        <v>46</v>
      </c>
      <c r="H2891" s="53">
        <v>999</v>
      </c>
      <c r="I2891" s="53">
        <v>13</v>
      </c>
      <c r="J2891" s="55">
        <v>0</v>
      </c>
      <c r="K2891" s="53">
        <v>38</v>
      </c>
    </row>
    <row r="2892" spans="2:11" x14ac:dyDescent="0.25">
      <c r="B2892" s="51">
        <v>1993</v>
      </c>
      <c r="C2892" s="117" t="s">
        <v>92</v>
      </c>
      <c r="D2892" s="55">
        <v>3644</v>
      </c>
      <c r="E2892" s="53">
        <v>1665</v>
      </c>
      <c r="F2892" s="53">
        <v>692</v>
      </c>
      <c r="G2892" s="53">
        <v>43</v>
      </c>
      <c r="H2892" s="53">
        <v>1170</v>
      </c>
      <c r="I2892" s="53">
        <v>16</v>
      </c>
      <c r="J2892" s="55">
        <v>0</v>
      </c>
      <c r="K2892" s="53">
        <v>58</v>
      </c>
    </row>
    <row r="2893" spans="2:11" x14ac:dyDescent="0.25">
      <c r="B2893" s="51">
        <v>1993</v>
      </c>
      <c r="C2893" s="117" t="s">
        <v>93</v>
      </c>
      <c r="D2893" s="55">
        <v>2554</v>
      </c>
      <c r="E2893" s="53">
        <v>1180</v>
      </c>
      <c r="F2893" s="53">
        <v>426</v>
      </c>
      <c r="G2893" s="53">
        <v>35</v>
      </c>
      <c r="H2893" s="53">
        <v>864</v>
      </c>
      <c r="I2893" s="53">
        <v>10</v>
      </c>
      <c r="J2893" s="55">
        <v>0</v>
      </c>
      <c r="K2893" s="53">
        <v>39</v>
      </c>
    </row>
    <row r="2894" spans="2:11" x14ac:dyDescent="0.25">
      <c r="B2894" s="51">
        <v>1993</v>
      </c>
      <c r="C2894" s="117" t="s">
        <v>94</v>
      </c>
      <c r="D2894" s="55">
        <v>1598</v>
      </c>
      <c r="E2894" s="53">
        <v>719</v>
      </c>
      <c r="F2894" s="53">
        <v>194</v>
      </c>
      <c r="G2894" s="53">
        <v>12</v>
      </c>
      <c r="H2894" s="53">
        <v>642</v>
      </c>
      <c r="I2894" s="53">
        <v>5</v>
      </c>
      <c r="J2894" s="55">
        <v>0</v>
      </c>
      <c r="K2894" s="53">
        <v>26</v>
      </c>
    </row>
    <row r="2895" spans="2:11" x14ac:dyDescent="0.25">
      <c r="B2895" s="51">
        <v>1993</v>
      </c>
      <c r="C2895" s="117" t="s">
        <v>95</v>
      </c>
      <c r="D2895" s="55">
        <v>483</v>
      </c>
      <c r="E2895" s="53">
        <v>241</v>
      </c>
      <c r="F2895" s="53">
        <v>40</v>
      </c>
      <c r="G2895" s="53">
        <v>6</v>
      </c>
      <c r="H2895" s="53">
        <v>186</v>
      </c>
      <c r="I2895" s="53">
        <v>3</v>
      </c>
      <c r="J2895" s="55">
        <v>0</v>
      </c>
      <c r="K2895" s="53">
        <v>7</v>
      </c>
    </row>
    <row r="2896" spans="2:11" x14ac:dyDescent="0.25">
      <c r="B2896" s="51">
        <v>1993</v>
      </c>
      <c r="C2896" s="118" t="s">
        <v>96</v>
      </c>
      <c r="D2896" s="55">
        <v>266</v>
      </c>
      <c r="E2896" s="55">
        <v>145</v>
      </c>
      <c r="F2896" s="55">
        <v>20</v>
      </c>
      <c r="G2896" s="55">
        <v>2</v>
      </c>
      <c r="H2896" s="55">
        <v>90</v>
      </c>
      <c r="I2896" s="55">
        <v>2</v>
      </c>
      <c r="J2896" s="55">
        <v>0</v>
      </c>
      <c r="K2896" s="53">
        <v>7</v>
      </c>
    </row>
    <row r="2897" spans="2:11" x14ac:dyDescent="0.25">
      <c r="B2897" s="50">
        <v>1993</v>
      </c>
      <c r="C2897" s="121" t="s">
        <v>62</v>
      </c>
      <c r="D2897" s="54">
        <v>26</v>
      </c>
      <c r="E2897" s="54">
        <v>15</v>
      </c>
      <c r="F2897" s="54">
        <v>5</v>
      </c>
      <c r="G2897" s="54">
        <v>0</v>
      </c>
      <c r="H2897" s="54">
        <v>1</v>
      </c>
      <c r="I2897" s="54">
        <v>0</v>
      </c>
      <c r="J2897" s="54">
        <v>0</v>
      </c>
      <c r="K2897" s="54">
        <v>5</v>
      </c>
    </row>
    <row r="2898" spans="2:11" x14ac:dyDescent="0.25">
      <c r="B2898" s="78">
        <v>1994</v>
      </c>
      <c r="C2898" s="120" t="s">
        <v>3</v>
      </c>
      <c r="D2898" s="78">
        <v>32728</v>
      </c>
      <c r="E2898" s="52">
        <v>16525</v>
      </c>
      <c r="F2898" s="52">
        <v>8559</v>
      </c>
      <c r="G2898" s="52">
        <v>801</v>
      </c>
      <c r="H2898" s="52">
        <v>6386</v>
      </c>
      <c r="I2898" s="52">
        <v>128</v>
      </c>
      <c r="J2898" s="52">
        <v>2</v>
      </c>
      <c r="K2898" s="52">
        <v>327</v>
      </c>
    </row>
    <row r="2899" spans="2:11" x14ac:dyDescent="0.25">
      <c r="B2899" s="51">
        <v>1994</v>
      </c>
      <c r="C2899" s="117" t="s">
        <v>87</v>
      </c>
      <c r="D2899" s="55">
        <v>251</v>
      </c>
      <c r="E2899" s="53">
        <v>236</v>
      </c>
      <c r="F2899" s="53">
        <v>1</v>
      </c>
      <c r="G2899" s="53">
        <v>0</v>
      </c>
      <c r="H2899" s="53">
        <v>0</v>
      </c>
      <c r="I2899" s="53">
        <v>0</v>
      </c>
      <c r="J2899" s="53">
        <v>0</v>
      </c>
      <c r="K2899" s="53">
        <v>14</v>
      </c>
    </row>
    <row r="2900" spans="2:11" x14ac:dyDescent="0.25">
      <c r="B2900" s="51">
        <v>1994</v>
      </c>
      <c r="C2900" s="117" t="s">
        <v>54</v>
      </c>
      <c r="D2900" s="55">
        <v>612</v>
      </c>
      <c r="E2900" s="53">
        <v>568</v>
      </c>
      <c r="F2900" s="53">
        <v>30</v>
      </c>
      <c r="G2900" s="53">
        <v>0</v>
      </c>
      <c r="H2900" s="53">
        <v>3</v>
      </c>
      <c r="I2900" s="53">
        <v>1</v>
      </c>
      <c r="J2900" s="53">
        <v>0</v>
      </c>
      <c r="K2900" s="53">
        <v>10</v>
      </c>
    </row>
    <row r="2901" spans="2:11" x14ac:dyDescent="0.25">
      <c r="B2901" s="51">
        <v>1994</v>
      </c>
      <c r="C2901" s="117" t="s">
        <v>88</v>
      </c>
      <c r="D2901" s="55">
        <v>711</v>
      </c>
      <c r="E2901" s="53">
        <v>594</v>
      </c>
      <c r="F2901" s="53">
        <v>103</v>
      </c>
      <c r="G2901" s="53">
        <v>1</v>
      </c>
      <c r="H2901" s="53">
        <v>2</v>
      </c>
      <c r="I2901" s="53">
        <v>2</v>
      </c>
      <c r="J2901" s="53">
        <v>0</v>
      </c>
      <c r="K2901" s="53">
        <v>9</v>
      </c>
    </row>
    <row r="2902" spans="2:11" x14ac:dyDescent="0.25">
      <c r="B2902" s="51">
        <v>1994</v>
      </c>
      <c r="C2902" s="117" t="s">
        <v>69</v>
      </c>
      <c r="D2902" s="55">
        <v>706</v>
      </c>
      <c r="E2902" s="53">
        <v>507</v>
      </c>
      <c r="F2902" s="53">
        <v>177</v>
      </c>
      <c r="G2902" s="53">
        <v>10</v>
      </c>
      <c r="H2902" s="53">
        <v>3</v>
      </c>
      <c r="I2902" s="53">
        <v>4</v>
      </c>
      <c r="J2902" s="53">
        <v>0</v>
      </c>
      <c r="K2902" s="53">
        <v>5</v>
      </c>
    </row>
    <row r="2903" spans="2:11" x14ac:dyDescent="0.25">
      <c r="B2903" s="51">
        <v>1994</v>
      </c>
      <c r="C2903" s="117" t="s">
        <v>57</v>
      </c>
      <c r="D2903" s="55">
        <v>823</v>
      </c>
      <c r="E2903" s="53">
        <v>556</v>
      </c>
      <c r="F2903" s="53">
        <v>224</v>
      </c>
      <c r="G2903" s="53">
        <v>16</v>
      </c>
      <c r="H2903" s="53">
        <v>6</v>
      </c>
      <c r="I2903" s="53">
        <v>10</v>
      </c>
      <c r="J2903" s="53">
        <v>0</v>
      </c>
      <c r="K2903" s="53">
        <v>11</v>
      </c>
    </row>
    <row r="2904" spans="2:11" x14ac:dyDescent="0.25">
      <c r="B2904" s="51">
        <v>1994</v>
      </c>
      <c r="C2904" s="117" t="s">
        <v>58</v>
      </c>
      <c r="D2904" s="55">
        <v>1041</v>
      </c>
      <c r="E2904" s="53">
        <v>618</v>
      </c>
      <c r="F2904" s="53">
        <v>348</v>
      </c>
      <c r="G2904" s="53">
        <v>45</v>
      </c>
      <c r="H2904" s="53">
        <v>13</v>
      </c>
      <c r="I2904" s="53">
        <v>6</v>
      </c>
      <c r="J2904" s="53">
        <v>0</v>
      </c>
      <c r="K2904" s="53">
        <v>11</v>
      </c>
    </row>
    <row r="2905" spans="2:11" x14ac:dyDescent="0.25">
      <c r="B2905" s="51">
        <v>1994</v>
      </c>
      <c r="C2905" s="117" t="s">
        <v>59</v>
      </c>
      <c r="D2905" s="55">
        <v>1240</v>
      </c>
      <c r="E2905" s="53">
        <v>693</v>
      </c>
      <c r="F2905" s="53">
        <v>448</v>
      </c>
      <c r="G2905" s="53">
        <v>56</v>
      </c>
      <c r="H2905" s="53">
        <v>29</v>
      </c>
      <c r="I2905" s="53">
        <v>3</v>
      </c>
      <c r="J2905" s="53">
        <v>0</v>
      </c>
      <c r="K2905" s="53">
        <v>11</v>
      </c>
    </row>
    <row r="2906" spans="2:11" x14ac:dyDescent="0.25">
      <c r="B2906" s="51">
        <v>1994</v>
      </c>
      <c r="C2906" s="117" t="s">
        <v>60</v>
      </c>
      <c r="D2906" s="55">
        <v>1325</v>
      </c>
      <c r="E2906" s="53">
        <v>657</v>
      </c>
      <c r="F2906" s="53">
        <v>523</v>
      </c>
      <c r="G2906" s="53">
        <v>70</v>
      </c>
      <c r="H2906" s="53">
        <v>52</v>
      </c>
      <c r="I2906" s="53">
        <v>8</v>
      </c>
      <c r="J2906" s="53">
        <v>0</v>
      </c>
      <c r="K2906" s="53">
        <v>15</v>
      </c>
    </row>
    <row r="2907" spans="2:11" x14ac:dyDescent="0.25">
      <c r="B2907" s="51">
        <v>1994</v>
      </c>
      <c r="C2907" s="117" t="s">
        <v>70</v>
      </c>
      <c r="D2907" s="55">
        <v>1608</v>
      </c>
      <c r="E2907" s="53">
        <v>784</v>
      </c>
      <c r="F2907" s="53">
        <v>673</v>
      </c>
      <c r="G2907" s="53">
        <v>59</v>
      </c>
      <c r="H2907" s="53">
        <v>72</v>
      </c>
      <c r="I2907" s="53">
        <v>6</v>
      </c>
      <c r="J2907" s="53">
        <v>0</v>
      </c>
      <c r="K2907" s="53">
        <v>14</v>
      </c>
    </row>
    <row r="2908" spans="2:11" x14ac:dyDescent="0.25">
      <c r="B2908" s="51">
        <v>1994</v>
      </c>
      <c r="C2908" s="117" t="s">
        <v>71</v>
      </c>
      <c r="D2908" s="55">
        <v>1950</v>
      </c>
      <c r="E2908" s="53">
        <v>911</v>
      </c>
      <c r="F2908" s="53">
        <v>756</v>
      </c>
      <c r="G2908" s="53">
        <v>78</v>
      </c>
      <c r="H2908" s="53">
        <v>183</v>
      </c>
      <c r="I2908" s="53">
        <v>4</v>
      </c>
      <c r="J2908" s="53">
        <v>0</v>
      </c>
      <c r="K2908" s="53">
        <v>18</v>
      </c>
    </row>
    <row r="2909" spans="2:11" x14ac:dyDescent="0.25">
      <c r="B2909" s="51">
        <v>1994</v>
      </c>
      <c r="C2909" s="117" t="s">
        <v>89</v>
      </c>
      <c r="D2909" s="55">
        <v>2667</v>
      </c>
      <c r="E2909" s="53">
        <v>1242</v>
      </c>
      <c r="F2909" s="53">
        <v>959</v>
      </c>
      <c r="G2909" s="53">
        <v>97</v>
      </c>
      <c r="H2909" s="53">
        <v>333</v>
      </c>
      <c r="I2909" s="53">
        <v>8</v>
      </c>
      <c r="J2909" s="53">
        <v>0</v>
      </c>
      <c r="K2909" s="53">
        <v>28</v>
      </c>
    </row>
    <row r="2910" spans="2:11" x14ac:dyDescent="0.25">
      <c r="B2910" s="51">
        <v>1994</v>
      </c>
      <c r="C2910" s="117" t="s">
        <v>90</v>
      </c>
      <c r="D2910" s="55">
        <v>3205</v>
      </c>
      <c r="E2910" s="53">
        <v>1442</v>
      </c>
      <c r="F2910" s="53">
        <v>1073</v>
      </c>
      <c r="G2910" s="53">
        <v>91</v>
      </c>
      <c r="H2910" s="53">
        <v>568</v>
      </c>
      <c r="I2910" s="53">
        <v>11</v>
      </c>
      <c r="J2910" s="53">
        <v>1</v>
      </c>
      <c r="K2910" s="53">
        <v>19</v>
      </c>
    </row>
    <row r="2911" spans="2:11" x14ac:dyDescent="0.25">
      <c r="B2911" s="51">
        <v>1994</v>
      </c>
      <c r="C2911" s="117" t="s">
        <v>91</v>
      </c>
      <c r="D2911" s="55">
        <v>3541</v>
      </c>
      <c r="E2911" s="53">
        <v>1615</v>
      </c>
      <c r="F2911" s="53">
        <v>990</v>
      </c>
      <c r="G2911" s="53">
        <v>94</v>
      </c>
      <c r="H2911" s="53">
        <v>793</v>
      </c>
      <c r="I2911" s="53">
        <v>11</v>
      </c>
      <c r="J2911" s="53">
        <v>1</v>
      </c>
      <c r="K2911" s="53">
        <v>37</v>
      </c>
    </row>
    <row r="2912" spans="2:11" x14ac:dyDescent="0.25">
      <c r="B2912" s="51">
        <v>1994</v>
      </c>
      <c r="C2912" s="117" t="s">
        <v>41</v>
      </c>
      <c r="D2912" s="55">
        <v>3662</v>
      </c>
      <c r="E2912" s="53">
        <v>1654</v>
      </c>
      <c r="F2912" s="53">
        <v>813</v>
      </c>
      <c r="G2912" s="53">
        <v>67</v>
      </c>
      <c r="H2912" s="53">
        <v>1070</v>
      </c>
      <c r="I2912" s="53">
        <v>18</v>
      </c>
      <c r="J2912" s="55">
        <v>0</v>
      </c>
      <c r="K2912" s="53">
        <v>40</v>
      </c>
    </row>
    <row r="2913" spans="2:11" x14ac:dyDescent="0.25">
      <c r="B2913" s="51">
        <v>1994</v>
      </c>
      <c r="C2913" s="117" t="s">
        <v>92</v>
      </c>
      <c r="D2913" s="55">
        <v>4081</v>
      </c>
      <c r="E2913" s="53">
        <v>1879</v>
      </c>
      <c r="F2913" s="53">
        <v>730</v>
      </c>
      <c r="G2913" s="53">
        <v>58</v>
      </c>
      <c r="H2913" s="53">
        <v>1363</v>
      </c>
      <c r="I2913" s="53">
        <v>18</v>
      </c>
      <c r="J2913" s="55">
        <v>0</v>
      </c>
      <c r="K2913" s="53">
        <v>33</v>
      </c>
    </row>
    <row r="2914" spans="2:11" x14ac:dyDescent="0.25">
      <c r="B2914" s="51">
        <v>1994</v>
      </c>
      <c r="C2914" s="117" t="s">
        <v>93</v>
      </c>
      <c r="D2914" s="55">
        <v>2730</v>
      </c>
      <c r="E2914" s="53">
        <v>1291</v>
      </c>
      <c r="F2914" s="53">
        <v>409</v>
      </c>
      <c r="G2914" s="53">
        <v>33</v>
      </c>
      <c r="H2914" s="53">
        <v>961</v>
      </c>
      <c r="I2914" s="53">
        <v>8</v>
      </c>
      <c r="J2914" s="55">
        <v>0</v>
      </c>
      <c r="K2914" s="53">
        <v>28</v>
      </c>
    </row>
    <row r="2915" spans="2:11" x14ac:dyDescent="0.25">
      <c r="B2915" s="51">
        <v>1994</v>
      </c>
      <c r="C2915" s="117" t="s">
        <v>94</v>
      </c>
      <c r="D2915" s="55">
        <v>1800</v>
      </c>
      <c r="E2915" s="53">
        <v>846</v>
      </c>
      <c r="F2915" s="53">
        <v>202</v>
      </c>
      <c r="G2915" s="53">
        <v>21</v>
      </c>
      <c r="H2915" s="53">
        <v>710</v>
      </c>
      <c r="I2915" s="53">
        <v>4</v>
      </c>
      <c r="J2915" s="55">
        <v>0</v>
      </c>
      <c r="K2915" s="53">
        <v>17</v>
      </c>
    </row>
    <row r="2916" spans="2:11" x14ac:dyDescent="0.25">
      <c r="B2916" s="51">
        <v>1994</v>
      </c>
      <c r="C2916" s="117" t="s">
        <v>95</v>
      </c>
      <c r="D2916" s="55">
        <v>512</v>
      </c>
      <c r="E2916" s="53">
        <v>265</v>
      </c>
      <c r="F2916" s="53">
        <v>71</v>
      </c>
      <c r="G2916" s="53">
        <v>3</v>
      </c>
      <c r="H2916" s="53">
        <v>162</v>
      </c>
      <c r="I2916" s="53">
        <v>5</v>
      </c>
      <c r="J2916" s="55">
        <v>0</v>
      </c>
      <c r="K2916" s="53">
        <v>6</v>
      </c>
    </row>
    <row r="2917" spans="2:11" x14ac:dyDescent="0.25">
      <c r="B2917" s="51">
        <v>1994</v>
      </c>
      <c r="C2917" s="118" t="s">
        <v>96</v>
      </c>
      <c r="D2917" s="55">
        <v>216</v>
      </c>
      <c r="E2917" s="55">
        <v>134</v>
      </c>
      <c r="F2917" s="55">
        <v>21</v>
      </c>
      <c r="G2917" s="55">
        <v>2</v>
      </c>
      <c r="H2917" s="55">
        <v>57</v>
      </c>
      <c r="I2917" s="55">
        <v>1</v>
      </c>
      <c r="J2917" s="55">
        <v>0</v>
      </c>
      <c r="K2917" s="53">
        <v>1</v>
      </c>
    </row>
    <row r="2918" spans="2:11" x14ac:dyDescent="0.25">
      <c r="B2918" s="50">
        <v>1994</v>
      </c>
      <c r="C2918" s="121" t="s">
        <v>62</v>
      </c>
      <c r="D2918" s="54">
        <v>47</v>
      </c>
      <c r="E2918" s="54">
        <v>33</v>
      </c>
      <c r="F2918" s="54">
        <v>8</v>
      </c>
      <c r="G2918" s="54">
        <v>0</v>
      </c>
      <c r="H2918" s="54">
        <v>6</v>
      </c>
      <c r="I2918" s="54">
        <v>0</v>
      </c>
      <c r="J2918" s="54">
        <v>0</v>
      </c>
      <c r="K2918" s="54">
        <v>0</v>
      </c>
    </row>
    <row r="2919" spans="2:11" x14ac:dyDescent="0.25">
      <c r="B2919" s="78">
        <v>1995</v>
      </c>
      <c r="C2919" s="120" t="s">
        <v>3</v>
      </c>
      <c r="D2919" s="78">
        <v>32129</v>
      </c>
      <c r="E2919" s="52">
        <v>16055</v>
      </c>
      <c r="F2919" s="52">
        <v>8232</v>
      </c>
      <c r="G2919" s="52">
        <v>816</v>
      </c>
      <c r="H2919" s="52">
        <v>6417</v>
      </c>
      <c r="I2919" s="52">
        <v>135</v>
      </c>
      <c r="J2919" s="52">
        <v>10</v>
      </c>
      <c r="K2919" s="52">
        <v>464</v>
      </c>
    </row>
    <row r="2920" spans="2:11" x14ac:dyDescent="0.25">
      <c r="B2920" s="51">
        <v>1995</v>
      </c>
      <c r="C2920" s="117" t="s">
        <v>87</v>
      </c>
      <c r="D2920" s="55">
        <v>252</v>
      </c>
      <c r="E2920" s="53">
        <v>237</v>
      </c>
      <c r="F2920" s="53">
        <v>1</v>
      </c>
      <c r="G2920" s="53">
        <v>0</v>
      </c>
      <c r="H2920" s="53">
        <v>0</v>
      </c>
      <c r="I2920" s="53">
        <v>0</v>
      </c>
      <c r="J2920" s="53">
        <v>0</v>
      </c>
      <c r="K2920" s="53">
        <v>14</v>
      </c>
    </row>
    <row r="2921" spans="2:11" x14ac:dyDescent="0.25">
      <c r="B2921" s="51">
        <v>1995</v>
      </c>
      <c r="C2921" s="117" t="s">
        <v>54</v>
      </c>
      <c r="D2921" s="55">
        <v>620</v>
      </c>
      <c r="E2921" s="53">
        <v>578</v>
      </c>
      <c r="F2921" s="53">
        <v>26</v>
      </c>
      <c r="G2921" s="53">
        <v>0</v>
      </c>
      <c r="H2921" s="53">
        <v>3</v>
      </c>
      <c r="I2921" s="53">
        <v>2</v>
      </c>
      <c r="J2921" s="53">
        <v>0</v>
      </c>
      <c r="K2921" s="53">
        <v>11</v>
      </c>
    </row>
    <row r="2922" spans="2:11" x14ac:dyDescent="0.25">
      <c r="B2922" s="51">
        <v>1995</v>
      </c>
      <c r="C2922" s="117" t="s">
        <v>88</v>
      </c>
      <c r="D2922" s="55">
        <v>630</v>
      </c>
      <c r="E2922" s="53">
        <v>506</v>
      </c>
      <c r="F2922" s="53">
        <v>100</v>
      </c>
      <c r="G2922" s="53">
        <v>6</v>
      </c>
      <c r="H2922" s="53">
        <v>4</v>
      </c>
      <c r="I2922" s="53">
        <v>3</v>
      </c>
      <c r="J2922" s="53">
        <v>1</v>
      </c>
      <c r="K2922" s="53">
        <v>10</v>
      </c>
    </row>
    <row r="2923" spans="2:11" x14ac:dyDescent="0.25">
      <c r="B2923" s="51">
        <v>1995</v>
      </c>
      <c r="C2923" s="117" t="s">
        <v>69</v>
      </c>
      <c r="D2923" s="55">
        <v>671</v>
      </c>
      <c r="E2923" s="53">
        <v>471</v>
      </c>
      <c r="F2923" s="53">
        <v>176</v>
      </c>
      <c r="G2923" s="53">
        <v>8</v>
      </c>
      <c r="H2923" s="53">
        <v>5</v>
      </c>
      <c r="I2923" s="53">
        <v>2</v>
      </c>
      <c r="J2923" s="53">
        <v>1</v>
      </c>
      <c r="K2923" s="53">
        <v>8</v>
      </c>
    </row>
    <row r="2924" spans="2:11" x14ac:dyDescent="0.25">
      <c r="B2924" s="51">
        <v>1995</v>
      </c>
      <c r="C2924" s="117" t="s">
        <v>57</v>
      </c>
      <c r="D2924" s="55">
        <v>779</v>
      </c>
      <c r="E2924" s="53">
        <v>493</v>
      </c>
      <c r="F2924" s="53">
        <v>239</v>
      </c>
      <c r="G2924" s="53">
        <v>24</v>
      </c>
      <c r="H2924" s="53">
        <v>5</v>
      </c>
      <c r="I2924" s="53">
        <v>4</v>
      </c>
      <c r="J2924" s="53">
        <v>0</v>
      </c>
      <c r="K2924" s="53">
        <v>14</v>
      </c>
    </row>
    <row r="2925" spans="2:11" x14ac:dyDescent="0.25">
      <c r="B2925" s="51">
        <v>1995</v>
      </c>
      <c r="C2925" s="117" t="s">
        <v>58</v>
      </c>
      <c r="D2925" s="55">
        <v>1002</v>
      </c>
      <c r="E2925" s="53">
        <v>605</v>
      </c>
      <c r="F2925" s="53">
        <v>310</v>
      </c>
      <c r="G2925" s="53">
        <v>45</v>
      </c>
      <c r="H2925" s="53">
        <v>12</v>
      </c>
      <c r="I2925" s="53">
        <v>8</v>
      </c>
      <c r="J2925" s="53">
        <v>0</v>
      </c>
      <c r="K2925" s="53">
        <v>22</v>
      </c>
    </row>
    <row r="2926" spans="2:11" x14ac:dyDescent="0.25">
      <c r="B2926" s="51">
        <v>1995</v>
      </c>
      <c r="C2926" s="117" t="s">
        <v>59</v>
      </c>
      <c r="D2926" s="55">
        <v>1234</v>
      </c>
      <c r="E2926" s="53">
        <v>669</v>
      </c>
      <c r="F2926" s="53">
        <v>458</v>
      </c>
      <c r="G2926" s="53">
        <v>58</v>
      </c>
      <c r="H2926" s="53">
        <v>33</v>
      </c>
      <c r="I2926" s="53">
        <v>6</v>
      </c>
      <c r="J2926" s="53">
        <v>0</v>
      </c>
      <c r="K2926" s="53">
        <v>10</v>
      </c>
    </row>
    <row r="2927" spans="2:11" x14ac:dyDescent="0.25">
      <c r="B2927" s="51">
        <v>1995</v>
      </c>
      <c r="C2927" s="117" t="s">
        <v>60</v>
      </c>
      <c r="D2927" s="55">
        <v>1363</v>
      </c>
      <c r="E2927" s="53">
        <v>672</v>
      </c>
      <c r="F2927" s="53">
        <v>531</v>
      </c>
      <c r="G2927" s="53">
        <v>70</v>
      </c>
      <c r="H2927" s="53">
        <v>63</v>
      </c>
      <c r="I2927" s="53">
        <v>7</v>
      </c>
      <c r="J2927" s="53">
        <v>0</v>
      </c>
      <c r="K2927" s="53">
        <v>20</v>
      </c>
    </row>
    <row r="2928" spans="2:11" x14ac:dyDescent="0.25">
      <c r="B2928" s="51">
        <v>1995</v>
      </c>
      <c r="C2928" s="117" t="s">
        <v>70</v>
      </c>
      <c r="D2928" s="55">
        <v>1489</v>
      </c>
      <c r="E2928" s="53">
        <v>719</v>
      </c>
      <c r="F2928" s="53">
        <v>579</v>
      </c>
      <c r="G2928" s="53">
        <v>87</v>
      </c>
      <c r="H2928" s="53">
        <v>77</v>
      </c>
      <c r="I2928" s="53">
        <v>5</v>
      </c>
      <c r="J2928" s="53">
        <v>1</v>
      </c>
      <c r="K2928" s="53">
        <v>21</v>
      </c>
    </row>
    <row r="2929" spans="2:11" x14ac:dyDescent="0.25">
      <c r="B2929" s="51">
        <v>1995</v>
      </c>
      <c r="C2929" s="117" t="s">
        <v>71</v>
      </c>
      <c r="D2929" s="55">
        <v>1994</v>
      </c>
      <c r="E2929" s="53">
        <v>939</v>
      </c>
      <c r="F2929" s="53">
        <v>761</v>
      </c>
      <c r="G2929" s="53">
        <v>80</v>
      </c>
      <c r="H2929" s="53">
        <v>177</v>
      </c>
      <c r="I2929" s="53">
        <v>12</v>
      </c>
      <c r="J2929" s="53">
        <v>2</v>
      </c>
      <c r="K2929" s="53">
        <v>23</v>
      </c>
    </row>
    <row r="2930" spans="2:11" x14ac:dyDescent="0.25">
      <c r="B2930" s="51">
        <v>1995</v>
      </c>
      <c r="C2930" s="117" t="s">
        <v>89</v>
      </c>
      <c r="D2930" s="55">
        <v>2425</v>
      </c>
      <c r="E2930" s="53">
        <v>1159</v>
      </c>
      <c r="F2930" s="53">
        <v>843</v>
      </c>
      <c r="G2930" s="53">
        <v>87</v>
      </c>
      <c r="H2930" s="53">
        <v>298</v>
      </c>
      <c r="I2930" s="53">
        <v>11</v>
      </c>
      <c r="J2930" s="53">
        <v>0</v>
      </c>
      <c r="K2930" s="53">
        <v>27</v>
      </c>
    </row>
    <row r="2931" spans="2:11" x14ac:dyDescent="0.25">
      <c r="B2931" s="51">
        <v>1995</v>
      </c>
      <c r="C2931" s="117" t="s">
        <v>90</v>
      </c>
      <c r="D2931" s="55">
        <v>3100</v>
      </c>
      <c r="E2931" s="53">
        <v>1356</v>
      </c>
      <c r="F2931" s="53">
        <v>1061</v>
      </c>
      <c r="G2931" s="53">
        <v>85</v>
      </c>
      <c r="H2931" s="53">
        <v>545</v>
      </c>
      <c r="I2931" s="53">
        <v>17</v>
      </c>
      <c r="J2931" s="53">
        <v>1</v>
      </c>
      <c r="K2931" s="53">
        <v>35</v>
      </c>
    </row>
    <row r="2932" spans="2:11" x14ac:dyDescent="0.25">
      <c r="B2932" s="51">
        <v>1995</v>
      </c>
      <c r="C2932" s="117" t="s">
        <v>91</v>
      </c>
      <c r="D2932" s="55">
        <v>3438</v>
      </c>
      <c r="E2932" s="53">
        <v>1560</v>
      </c>
      <c r="F2932" s="53">
        <v>965</v>
      </c>
      <c r="G2932" s="53">
        <v>76</v>
      </c>
      <c r="H2932" s="53">
        <v>782</v>
      </c>
      <c r="I2932" s="53">
        <v>13</v>
      </c>
      <c r="J2932" s="53">
        <v>2</v>
      </c>
      <c r="K2932" s="53">
        <v>40</v>
      </c>
    </row>
    <row r="2933" spans="2:11" x14ac:dyDescent="0.25">
      <c r="B2933" s="51">
        <v>1995</v>
      </c>
      <c r="C2933" s="117" t="s">
        <v>41</v>
      </c>
      <c r="D2933" s="55">
        <v>3733</v>
      </c>
      <c r="E2933" s="53">
        <v>1744</v>
      </c>
      <c r="F2933" s="53">
        <v>818</v>
      </c>
      <c r="G2933" s="53">
        <v>66</v>
      </c>
      <c r="H2933" s="53">
        <v>1041</v>
      </c>
      <c r="I2933" s="53">
        <v>9</v>
      </c>
      <c r="J2933" s="53">
        <v>1</v>
      </c>
      <c r="K2933" s="53">
        <v>54</v>
      </c>
    </row>
    <row r="2934" spans="2:11" x14ac:dyDescent="0.25">
      <c r="B2934" s="51">
        <v>1995</v>
      </c>
      <c r="C2934" s="117" t="s">
        <v>92</v>
      </c>
      <c r="D2934" s="55">
        <v>3911</v>
      </c>
      <c r="E2934" s="53">
        <v>1740</v>
      </c>
      <c r="F2934" s="53">
        <v>709</v>
      </c>
      <c r="G2934" s="53">
        <v>56</v>
      </c>
      <c r="H2934" s="53">
        <v>1314</v>
      </c>
      <c r="I2934" s="53">
        <v>18</v>
      </c>
      <c r="J2934" s="53">
        <v>0</v>
      </c>
      <c r="K2934" s="53">
        <v>74</v>
      </c>
    </row>
    <row r="2935" spans="2:11" x14ac:dyDescent="0.25">
      <c r="B2935" s="51">
        <v>1995</v>
      </c>
      <c r="C2935" s="117" t="s">
        <v>93</v>
      </c>
      <c r="D2935" s="55">
        <v>2852</v>
      </c>
      <c r="E2935" s="53">
        <v>1329</v>
      </c>
      <c r="F2935" s="53">
        <v>381</v>
      </c>
      <c r="G2935" s="53">
        <v>39</v>
      </c>
      <c r="H2935" s="53">
        <v>1055</v>
      </c>
      <c r="I2935" s="53">
        <v>6</v>
      </c>
      <c r="J2935" s="53">
        <v>1</v>
      </c>
      <c r="K2935" s="53">
        <v>41</v>
      </c>
    </row>
    <row r="2936" spans="2:11" x14ac:dyDescent="0.25">
      <c r="B2936" s="51">
        <v>1995</v>
      </c>
      <c r="C2936" s="117" t="s">
        <v>94</v>
      </c>
      <c r="D2936" s="55">
        <v>1744</v>
      </c>
      <c r="E2936" s="53">
        <v>814</v>
      </c>
      <c r="F2936" s="53">
        <v>193</v>
      </c>
      <c r="G2936" s="53">
        <v>16</v>
      </c>
      <c r="H2936" s="53">
        <v>690</v>
      </c>
      <c r="I2936" s="53">
        <v>9</v>
      </c>
      <c r="J2936" s="53">
        <v>0</v>
      </c>
      <c r="K2936" s="53">
        <v>22</v>
      </c>
    </row>
    <row r="2937" spans="2:11" x14ac:dyDescent="0.25">
      <c r="B2937" s="51">
        <v>1995</v>
      </c>
      <c r="C2937" s="117" t="s">
        <v>95</v>
      </c>
      <c r="D2937" s="55">
        <v>567</v>
      </c>
      <c r="E2937" s="53">
        <v>273</v>
      </c>
      <c r="F2937" s="53">
        <v>55</v>
      </c>
      <c r="G2937" s="53">
        <v>8</v>
      </c>
      <c r="H2937" s="53">
        <v>223</v>
      </c>
      <c r="I2937" s="53">
        <v>2</v>
      </c>
      <c r="J2937" s="53">
        <v>0</v>
      </c>
      <c r="K2937" s="53">
        <v>6</v>
      </c>
    </row>
    <row r="2938" spans="2:11" x14ac:dyDescent="0.25">
      <c r="B2938" s="51">
        <v>1995</v>
      </c>
      <c r="C2938" s="118" t="s">
        <v>96</v>
      </c>
      <c r="D2938" s="55">
        <v>248</v>
      </c>
      <c r="E2938" s="55">
        <v>136</v>
      </c>
      <c r="F2938" s="55">
        <v>20</v>
      </c>
      <c r="G2938" s="55">
        <v>3</v>
      </c>
      <c r="H2938" s="55">
        <v>83</v>
      </c>
      <c r="I2938" s="55">
        <v>1</v>
      </c>
      <c r="J2938" s="53">
        <v>0</v>
      </c>
      <c r="K2938" s="53">
        <v>5</v>
      </c>
    </row>
    <row r="2939" spans="2:11" x14ac:dyDescent="0.25">
      <c r="B2939" s="50">
        <v>1995</v>
      </c>
      <c r="C2939" s="121" t="s">
        <v>62</v>
      </c>
      <c r="D2939" s="54">
        <v>77</v>
      </c>
      <c r="E2939" s="54">
        <v>55</v>
      </c>
      <c r="F2939" s="54">
        <v>6</v>
      </c>
      <c r="G2939" s="54">
        <v>2</v>
      </c>
      <c r="H2939" s="54">
        <v>7</v>
      </c>
      <c r="I2939" s="54">
        <v>0</v>
      </c>
      <c r="J2939" s="54">
        <v>0</v>
      </c>
      <c r="K2939" s="54">
        <v>7</v>
      </c>
    </row>
    <row r="2940" spans="2:11" x14ac:dyDescent="0.25">
      <c r="B2940" s="78">
        <v>1996</v>
      </c>
      <c r="C2940" s="120" t="s">
        <v>3</v>
      </c>
      <c r="D2940" s="78">
        <v>32734</v>
      </c>
      <c r="E2940" s="52">
        <v>16493</v>
      </c>
      <c r="F2940" s="52">
        <v>8563</v>
      </c>
      <c r="G2940" s="52">
        <v>836</v>
      </c>
      <c r="H2940" s="52">
        <v>5938</v>
      </c>
      <c r="I2940" s="52">
        <v>174</v>
      </c>
      <c r="J2940" s="52">
        <v>14</v>
      </c>
      <c r="K2940" s="52">
        <v>716</v>
      </c>
    </row>
    <row r="2941" spans="2:11" x14ac:dyDescent="0.25">
      <c r="B2941" s="51">
        <v>1996</v>
      </c>
      <c r="C2941" s="117" t="s">
        <v>87</v>
      </c>
      <c r="D2941" s="55">
        <v>252</v>
      </c>
      <c r="E2941" s="53">
        <v>236</v>
      </c>
      <c r="F2941" s="53">
        <v>4</v>
      </c>
      <c r="G2941" s="53">
        <v>0</v>
      </c>
      <c r="H2941" s="53">
        <v>1</v>
      </c>
      <c r="I2941" s="53">
        <v>0</v>
      </c>
      <c r="J2941" s="53">
        <v>0</v>
      </c>
      <c r="K2941" s="53">
        <v>11</v>
      </c>
    </row>
    <row r="2942" spans="2:11" x14ac:dyDescent="0.25">
      <c r="B2942" s="51">
        <v>1996</v>
      </c>
      <c r="C2942" s="117" t="s">
        <v>54</v>
      </c>
      <c r="D2942" s="55">
        <v>632</v>
      </c>
      <c r="E2942" s="53">
        <v>586</v>
      </c>
      <c r="F2942" s="53">
        <v>30</v>
      </c>
      <c r="G2942" s="53">
        <v>0</v>
      </c>
      <c r="H2942" s="53">
        <v>2</v>
      </c>
      <c r="I2942" s="53">
        <v>4</v>
      </c>
      <c r="J2942" s="53">
        <v>0</v>
      </c>
      <c r="K2942" s="53">
        <v>10</v>
      </c>
    </row>
    <row r="2943" spans="2:11" x14ac:dyDescent="0.25">
      <c r="B2943" s="51">
        <v>1996</v>
      </c>
      <c r="C2943" s="117" t="s">
        <v>88</v>
      </c>
      <c r="D2943" s="55">
        <v>600</v>
      </c>
      <c r="E2943" s="53">
        <v>502</v>
      </c>
      <c r="F2943" s="53">
        <v>80</v>
      </c>
      <c r="G2943" s="53">
        <v>0</v>
      </c>
      <c r="H2943" s="53">
        <v>6</v>
      </c>
      <c r="I2943" s="53">
        <v>1</v>
      </c>
      <c r="J2943" s="53">
        <v>0</v>
      </c>
      <c r="K2943" s="53">
        <v>11</v>
      </c>
    </row>
    <row r="2944" spans="2:11" x14ac:dyDescent="0.25">
      <c r="B2944" s="51">
        <v>1996</v>
      </c>
      <c r="C2944" s="117" t="s">
        <v>69</v>
      </c>
      <c r="D2944" s="55">
        <v>704</v>
      </c>
      <c r="E2944" s="53">
        <v>503</v>
      </c>
      <c r="F2944" s="53">
        <v>151</v>
      </c>
      <c r="G2944" s="53">
        <v>15</v>
      </c>
      <c r="H2944" s="53">
        <v>9</v>
      </c>
      <c r="I2944" s="53">
        <v>12</v>
      </c>
      <c r="J2944" s="53">
        <v>1</v>
      </c>
      <c r="K2944" s="53">
        <v>13</v>
      </c>
    </row>
    <row r="2945" spans="2:11" x14ac:dyDescent="0.25">
      <c r="B2945" s="51">
        <v>1996</v>
      </c>
      <c r="C2945" s="117" t="s">
        <v>57</v>
      </c>
      <c r="D2945" s="55">
        <v>835</v>
      </c>
      <c r="E2945" s="53">
        <v>542</v>
      </c>
      <c r="F2945" s="53">
        <v>233</v>
      </c>
      <c r="G2945" s="53">
        <v>15</v>
      </c>
      <c r="H2945" s="53">
        <v>9</v>
      </c>
      <c r="I2945" s="53">
        <v>10</v>
      </c>
      <c r="J2945" s="53">
        <v>0</v>
      </c>
      <c r="K2945" s="53">
        <v>26</v>
      </c>
    </row>
    <row r="2946" spans="2:11" x14ac:dyDescent="0.25">
      <c r="B2946" s="51">
        <v>1996</v>
      </c>
      <c r="C2946" s="117" t="s">
        <v>58</v>
      </c>
      <c r="D2946" s="55">
        <v>1001</v>
      </c>
      <c r="E2946" s="53">
        <v>599</v>
      </c>
      <c r="F2946" s="53">
        <v>322</v>
      </c>
      <c r="G2946" s="53">
        <v>40</v>
      </c>
      <c r="H2946" s="53">
        <v>14</v>
      </c>
      <c r="I2946" s="53">
        <v>8</v>
      </c>
      <c r="J2946" s="53">
        <v>0</v>
      </c>
      <c r="K2946" s="53">
        <v>18</v>
      </c>
    </row>
    <row r="2947" spans="2:11" x14ac:dyDescent="0.25">
      <c r="B2947" s="51">
        <v>1996</v>
      </c>
      <c r="C2947" s="117" t="s">
        <v>59</v>
      </c>
      <c r="D2947" s="55">
        <v>1204</v>
      </c>
      <c r="E2947" s="53">
        <v>668</v>
      </c>
      <c r="F2947" s="53">
        <v>413</v>
      </c>
      <c r="G2947" s="53">
        <v>57</v>
      </c>
      <c r="H2947" s="53">
        <v>35</v>
      </c>
      <c r="I2947" s="53">
        <v>10</v>
      </c>
      <c r="J2947" s="53">
        <v>0</v>
      </c>
      <c r="K2947" s="53">
        <v>21</v>
      </c>
    </row>
    <row r="2948" spans="2:11" x14ac:dyDescent="0.25">
      <c r="B2948" s="51">
        <v>1996</v>
      </c>
      <c r="C2948" s="117" t="s">
        <v>60</v>
      </c>
      <c r="D2948" s="55">
        <v>1410</v>
      </c>
      <c r="E2948" s="53">
        <v>738</v>
      </c>
      <c r="F2948" s="53">
        <v>510</v>
      </c>
      <c r="G2948" s="53">
        <v>76</v>
      </c>
      <c r="H2948" s="53">
        <v>43</v>
      </c>
      <c r="I2948" s="53">
        <v>12</v>
      </c>
      <c r="J2948" s="53">
        <v>0</v>
      </c>
      <c r="K2948" s="53">
        <v>31</v>
      </c>
    </row>
    <row r="2949" spans="2:11" x14ac:dyDescent="0.25">
      <c r="B2949" s="51">
        <v>1996</v>
      </c>
      <c r="C2949" s="117" t="s">
        <v>70</v>
      </c>
      <c r="D2949" s="55">
        <v>1577</v>
      </c>
      <c r="E2949" s="53">
        <v>770</v>
      </c>
      <c r="F2949" s="53">
        <v>605</v>
      </c>
      <c r="G2949" s="53">
        <v>83</v>
      </c>
      <c r="H2949" s="53">
        <v>71</v>
      </c>
      <c r="I2949" s="53">
        <v>15</v>
      </c>
      <c r="J2949" s="53">
        <v>1</v>
      </c>
      <c r="K2949" s="53">
        <v>32</v>
      </c>
    </row>
    <row r="2950" spans="2:11" x14ac:dyDescent="0.25">
      <c r="B2950" s="51">
        <v>1996</v>
      </c>
      <c r="C2950" s="117" t="s">
        <v>71</v>
      </c>
      <c r="D2950" s="55">
        <v>1979</v>
      </c>
      <c r="E2950" s="53">
        <v>940</v>
      </c>
      <c r="F2950" s="53">
        <v>773</v>
      </c>
      <c r="G2950" s="53">
        <v>80</v>
      </c>
      <c r="H2950" s="53">
        <v>138</v>
      </c>
      <c r="I2950" s="53">
        <v>8</v>
      </c>
      <c r="J2950" s="53">
        <v>1</v>
      </c>
      <c r="K2950" s="53">
        <v>39</v>
      </c>
    </row>
    <row r="2951" spans="2:11" x14ac:dyDescent="0.25">
      <c r="B2951" s="51">
        <v>1996</v>
      </c>
      <c r="C2951" s="117" t="s">
        <v>89</v>
      </c>
      <c r="D2951" s="55">
        <v>2397</v>
      </c>
      <c r="E2951" s="53">
        <v>1094</v>
      </c>
      <c r="F2951" s="53">
        <v>887</v>
      </c>
      <c r="G2951" s="53">
        <v>75</v>
      </c>
      <c r="H2951" s="53">
        <v>269</v>
      </c>
      <c r="I2951" s="53">
        <v>15</v>
      </c>
      <c r="J2951" s="53">
        <v>3</v>
      </c>
      <c r="K2951" s="53">
        <v>54</v>
      </c>
    </row>
    <row r="2952" spans="2:11" x14ac:dyDescent="0.25">
      <c r="B2952" s="51">
        <v>1996</v>
      </c>
      <c r="C2952" s="117" t="s">
        <v>90</v>
      </c>
      <c r="D2952" s="55">
        <v>3163</v>
      </c>
      <c r="E2952" s="53">
        <v>1428</v>
      </c>
      <c r="F2952" s="53">
        <v>1049</v>
      </c>
      <c r="G2952" s="53">
        <v>86</v>
      </c>
      <c r="H2952" s="53">
        <v>493</v>
      </c>
      <c r="I2952" s="53">
        <v>23</v>
      </c>
      <c r="J2952" s="53">
        <v>1</v>
      </c>
      <c r="K2952" s="53">
        <v>83</v>
      </c>
    </row>
    <row r="2953" spans="2:11" x14ac:dyDescent="0.25">
      <c r="B2953" s="51">
        <v>1996</v>
      </c>
      <c r="C2953" s="117" t="s">
        <v>91</v>
      </c>
      <c r="D2953" s="55">
        <v>3433</v>
      </c>
      <c r="E2953" s="53">
        <v>1540</v>
      </c>
      <c r="F2953" s="53">
        <v>976</v>
      </c>
      <c r="G2953" s="53">
        <v>83</v>
      </c>
      <c r="H2953" s="53">
        <v>743</v>
      </c>
      <c r="I2953" s="53">
        <v>11</v>
      </c>
      <c r="J2953" s="53">
        <v>2</v>
      </c>
      <c r="K2953" s="53">
        <v>78</v>
      </c>
    </row>
    <row r="2954" spans="2:11" x14ac:dyDescent="0.25">
      <c r="B2954" s="51">
        <v>1996</v>
      </c>
      <c r="C2954" s="117" t="s">
        <v>41</v>
      </c>
      <c r="D2954" s="55">
        <v>3925</v>
      </c>
      <c r="E2954" s="53">
        <v>1867</v>
      </c>
      <c r="F2954" s="53">
        <v>945</v>
      </c>
      <c r="G2954" s="53">
        <v>82</v>
      </c>
      <c r="H2954" s="53">
        <v>944</v>
      </c>
      <c r="I2954" s="53">
        <v>15</v>
      </c>
      <c r="J2954" s="53">
        <v>2</v>
      </c>
      <c r="K2954" s="53">
        <v>70</v>
      </c>
    </row>
    <row r="2955" spans="2:11" x14ac:dyDescent="0.25">
      <c r="B2955" s="51">
        <v>1996</v>
      </c>
      <c r="C2955" s="117" t="s">
        <v>92</v>
      </c>
      <c r="D2955" s="55">
        <v>3963</v>
      </c>
      <c r="E2955" s="53">
        <v>1856</v>
      </c>
      <c r="F2955" s="53">
        <v>787</v>
      </c>
      <c r="G2955" s="53">
        <v>74</v>
      </c>
      <c r="H2955" s="53">
        <v>1148</v>
      </c>
      <c r="I2955" s="53">
        <v>14</v>
      </c>
      <c r="J2955" s="53">
        <v>1</v>
      </c>
      <c r="K2955" s="53">
        <v>83</v>
      </c>
    </row>
    <row r="2956" spans="2:11" x14ac:dyDescent="0.25">
      <c r="B2956" s="51">
        <v>1996</v>
      </c>
      <c r="C2956" s="117" t="s">
        <v>93</v>
      </c>
      <c r="D2956" s="55">
        <v>3089</v>
      </c>
      <c r="E2956" s="53">
        <v>1396</v>
      </c>
      <c r="F2956" s="53">
        <v>486</v>
      </c>
      <c r="G2956" s="53">
        <v>49</v>
      </c>
      <c r="H2956" s="53">
        <v>1081</v>
      </c>
      <c r="I2956" s="53">
        <v>9</v>
      </c>
      <c r="J2956" s="53">
        <v>2</v>
      </c>
      <c r="K2956" s="53">
        <v>66</v>
      </c>
    </row>
    <row r="2957" spans="2:11" x14ac:dyDescent="0.25">
      <c r="B2957" s="51">
        <v>1996</v>
      </c>
      <c r="C2957" s="117" t="s">
        <v>94</v>
      </c>
      <c r="D2957" s="55">
        <v>1637</v>
      </c>
      <c r="E2957" s="53">
        <v>749</v>
      </c>
      <c r="F2957" s="53">
        <v>209</v>
      </c>
      <c r="G2957" s="53">
        <v>13</v>
      </c>
      <c r="H2957" s="53">
        <v>624</v>
      </c>
      <c r="I2957" s="53">
        <v>2</v>
      </c>
      <c r="J2957" s="53">
        <v>0</v>
      </c>
      <c r="K2957" s="53">
        <v>40</v>
      </c>
    </row>
    <row r="2958" spans="2:11" x14ac:dyDescent="0.25">
      <c r="B2958" s="51">
        <v>1996</v>
      </c>
      <c r="C2958" s="117" t="s">
        <v>95</v>
      </c>
      <c r="D2958" s="55">
        <v>646</v>
      </c>
      <c r="E2958" s="53">
        <v>323</v>
      </c>
      <c r="F2958" s="53">
        <v>84</v>
      </c>
      <c r="G2958" s="53">
        <v>5</v>
      </c>
      <c r="H2958" s="53">
        <v>218</v>
      </c>
      <c r="I2958" s="53">
        <v>3</v>
      </c>
      <c r="J2958" s="53">
        <v>0</v>
      </c>
      <c r="K2958" s="53">
        <v>13</v>
      </c>
    </row>
    <row r="2959" spans="2:11" x14ac:dyDescent="0.25">
      <c r="B2959" s="51">
        <v>1996</v>
      </c>
      <c r="C2959" s="118" t="s">
        <v>96</v>
      </c>
      <c r="D2959" s="55">
        <v>219</v>
      </c>
      <c r="E2959" s="55">
        <v>109</v>
      </c>
      <c r="F2959" s="55">
        <v>12</v>
      </c>
      <c r="G2959" s="55">
        <v>3</v>
      </c>
      <c r="H2959" s="55">
        <v>85</v>
      </c>
      <c r="I2959" s="55">
        <v>1</v>
      </c>
      <c r="J2959" s="53">
        <v>0</v>
      </c>
      <c r="K2959" s="53">
        <v>9</v>
      </c>
    </row>
    <row r="2960" spans="2:11" x14ac:dyDescent="0.25">
      <c r="B2960" s="50">
        <v>1996</v>
      </c>
      <c r="C2960" s="121" t="s">
        <v>62</v>
      </c>
      <c r="D2960" s="54">
        <v>68</v>
      </c>
      <c r="E2960" s="54">
        <v>47</v>
      </c>
      <c r="F2960" s="54">
        <v>7</v>
      </c>
      <c r="G2960" s="54">
        <v>0</v>
      </c>
      <c r="H2960" s="54">
        <v>5</v>
      </c>
      <c r="I2960" s="54">
        <v>1</v>
      </c>
      <c r="J2960" s="54">
        <v>0</v>
      </c>
      <c r="K2960" s="54">
        <v>8</v>
      </c>
    </row>
    <row r="2961" spans="2:11" x14ac:dyDescent="0.25">
      <c r="B2961" s="78">
        <v>1997</v>
      </c>
      <c r="C2961" s="120" t="s">
        <v>3</v>
      </c>
      <c r="D2961" s="78">
        <v>33582</v>
      </c>
      <c r="E2961" s="52">
        <v>17143</v>
      </c>
      <c r="F2961" s="52">
        <v>8808</v>
      </c>
      <c r="G2961" s="52">
        <v>835</v>
      </c>
      <c r="H2961" s="52">
        <v>6226</v>
      </c>
      <c r="I2961" s="52">
        <v>183</v>
      </c>
      <c r="J2961" s="52">
        <v>16</v>
      </c>
      <c r="K2961" s="52">
        <v>371</v>
      </c>
    </row>
    <row r="2962" spans="2:11" x14ac:dyDescent="0.25">
      <c r="B2962" s="51">
        <v>1997</v>
      </c>
      <c r="C2962" s="117" t="s">
        <v>87</v>
      </c>
      <c r="D2962" s="55">
        <v>243</v>
      </c>
      <c r="E2962" s="53">
        <v>237</v>
      </c>
      <c r="F2962" s="53">
        <v>0</v>
      </c>
      <c r="G2962" s="53">
        <v>0</v>
      </c>
      <c r="H2962" s="53">
        <v>1</v>
      </c>
      <c r="I2962" s="53">
        <v>0</v>
      </c>
      <c r="J2962" s="53">
        <v>0</v>
      </c>
      <c r="K2962" s="53">
        <v>5</v>
      </c>
    </row>
    <row r="2963" spans="2:11" x14ac:dyDescent="0.25">
      <c r="B2963" s="51">
        <v>1997</v>
      </c>
      <c r="C2963" s="117" t="s">
        <v>54</v>
      </c>
      <c r="D2963" s="55">
        <v>573</v>
      </c>
      <c r="E2963" s="53">
        <v>532</v>
      </c>
      <c r="F2963" s="53">
        <v>23</v>
      </c>
      <c r="G2963" s="53">
        <v>1</v>
      </c>
      <c r="H2963" s="53">
        <v>9</v>
      </c>
      <c r="I2963" s="53">
        <v>1</v>
      </c>
      <c r="J2963" s="53">
        <v>0</v>
      </c>
      <c r="K2963" s="53">
        <v>7</v>
      </c>
    </row>
    <row r="2964" spans="2:11" x14ac:dyDescent="0.25">
      <c r="B2964" s="51">
        <v>1997</v>
      </c>
      <c r="C2964" s="117" t="s">
        <v>88</v>
      </c>
      <c r="D2964" s="55">
        <v>647</v>
      </c>
      <c r="E2964" s="53">
        <v>525</v>
      </c>
      <c r="F2964" s="53">
        <v>93</v>
      </c>
      <c r="G2964" s="53">
        <v>4</v>
      </c>
      <c r="H2964" s="53">
        <v>5</v>
      </c>
      <c r="I2964" s="53">
        <v>9</v>
      </c>
      <c r="J2964" s="53">
        <v>1</v>
      </c>
      <c r="K2964" s="53">
        <v>10</v>
      </c>
    </row>
    <row r="2965" spans="2:11" x14ac:dyDescent="0.25">
      <c r="B2965" s="51">
        <v>1997</v>
      </c>
      <c r="C2965" s="117" t="s">
        <v>69</v>
      </c>
      <c r="D2965" s="55">
        <v>716</v>
      </c>
      <c r="E2965" s="53">
        <v>552</v>
      </c>
      <c r="F2965" s="53">
        <v>140</v>
      </c>
      <c r="G2965" s="53">
        <v>7</v>
      </c>
      <c r="H2965" s="53">
        <v>7</v>
      </c>
      <c r="I2965" s="53">
        <v>4</v>
      </c>
      <c r="J2965" s="53">
        <v>0</v>
      </c>
      <c r="K2965" s="53">
        <v>6</v>
      </c>
    </row>
    <row r="2966" spans="2:11" x14ac:dyDescent="0.25">
      <c r="B2966" s="51">
        <v>1997</v>
      </c>
      <c r="C2966" s="117" t="s">
        <v>57</v>
      </c>
      <c r="D2966" s="55">
        <v>831</v>
      </c>
      <c r="E2966" s="53">
        <v>560</v>
      </c>
      <c r="F2966" s="53">
        <v>228</v>
      </c>
      <c r="G2966" s="53">
        <v>14</v>
      </c>
      <c r="H2966" s="53">
        <v>9</v>
      </c>
      <c r="I2966" s="53">
        <v>9</v>
      </c>
      <c r="J2966" s="53">
        <v>1</v>
      </c>
      <c r="K2966" s="53">
        <v>10</v>
      </c>
    </row>
    <row r="2967" spans="2:11" x14ac:dyDescent="0.25">
      <c r="B2967" s="51">
        <v>1997</v>
      </c>
      <c r="C2967" s="117" t="s">
        <v>58</v>
      </c>
      <c r="D2967" s="55">
        <v>1084</v>
      </c>
      <c r="E2967" s="53">
        <v>659</v>
      </c>
      <c r="F2967" s="53">
        <v>350</v>
      </c>
      <c r="G2967" s="53">
        <v>35</v>
      </c>
      <c r="H2967" s="53">
        <v>21</v>
      </c>
      <c r="I2967" s="53">
        <v>12</v>
      </c>
      <c r="J2967" s="53">
        <v>0</v>
      </c>
      <c r="K2967" s="53">
        <v>7</v>
      </c>
    </row>
    <row r="2968" spans="2:11" x14ac:dyDescent="0.25">
      <c r="B2968" s="51">
        <v>1997</v>
      </c>
      <c r="C2968" s="117" t="s">
        <v>59</v>
      </c>
      <c r="D2968" s="55">
        <v>1330</v>
      </c>
      <c r="E2968" s="53">
        <v>746</v>
      </c>
      <c r="F2968" s="53">
        <v>468</v>
      </c>
      <c r="G2968" s="53">
        <v>62</v>
      </c>
      <c r="H2968" s="53">
        <v>26</v>
      </c>
      <c r="I2968" s="53">
        <v>10</v>
      </c>
      <c r="J2968" s="53">
        <v>1</v>
      </c>
      <c r="K2968" s="53">
        <v>17</v>
      </c>
    </row>
    <row r="2969" spans="2:11" x14ac:dyDescent="0.25">
      <c r="B2969" s="51">
        <v>1997</v>
      </c>
      <c r="C2969" s="117" t="s">
        <v>60</v>
      </c>
      <c r="D2969" s="55">
        <v>1442</v>
      </c>
      <c r="E2969" s="53">
        <v>733</v>
      </c>
      <c r="F2969" s="53">
        <v>558</v>
      </c>
      <c r="G2969" s="53">
        <v>76</v>
      </c>
      <c r="H2969" s="53">
        <v>52</v>
      </c>
      <c r="I2969" s="53">
        <v>10</v>
      </c>
      <c r="J2969" s="53">
        <v>1</v>
      </c>
      <c r="K2969" s="53">
        <v>12</v>
      </c>
    </row>
    <row r="2970" spans="2:11" x14ac:dyDescent="0.25">
      <c r="B2970" s="51">
        <v>1997</v>
      </c>
      <c r="C2970" s="117" t="s">
        <v>70</v>
      </c>
      <c r="D2970" s="55">
        <v>1691</v>
      </c>
      <c r="E2970" s="53">
        <v>838</v>
      </c>
      <c r="F2970" s="53">
        <v>646</v>
      </c>
      <c r="G2970" s="53">
        <v>80</v>
      </c>
      <c r="H2970" s="53">
        <v>82</v>
      </c>
      <c r="I2970" s="53">
        <v>16</v>
      </c>
      <c r="J2970" s="53">
        <v>1</v>
      </c>
      <c r="K2970" s="53">
        <v>28</v>
      </c>
    </row>
    <row r="2971" spans="2:11" x14ac:dyDescent="0.25">
      <c r="B2971" s="51">
        <v>1997</v>
      </c>
      <c r="C2971" s="117" t="s">
        <v>71</v>
      </c>
      <c r="D2971" s="55">
        <v>1991</v>
      </c>
      <c r="E2971" s="53">
        <v>990</v>
      </c>
      <c r="F2971" s="53">
        <v>759</v>
      </c>
      <c r="G2971" s="53">
        <v>66</v>
      </c>
      <c r="H2971" s="53">
        <v>150</v>
      </c>
      <c r="I2971" s="53">
        <v>9</v>
      </c>
      <c r="J2971" s="53">
        <v>2</v>
      </c>
      <c r="K2971" s="53">
        <v>15</v>
      </c>
    </row>
    <row r="2972" spans="2:11" x14ac:dyDescent="0.25">
      <c r="B2972" s="51">
        <v>1997</v>
      </c>
      <c r="C2972" s="117" t="s">
        <v>89</v>
      </c>
      <c r="D2972" s="55">
        <v>2593</v>
      </c>
      <c r="E2972" s="53">
        <v>1230</v>
      </c>
      <c r="F2972" s="53">
        <v>932</v>
      </c>
      <c r="G2972" s="53">
        <v>96</v>
      </c>
      <c r="H2972" s="53">
        <v>299</v>
      </c>
      <c r="I2972" s="53">
        <v>11</v>
      </c>
      <c r="J2972" s="53">
        <v>2</v>
      </c>
      <c r="K2972" s="53">
        <v>23</v>
      </c>
    </row>
    <row r="2973" spans="2:11" x14ac:dyDescent="0.25">
      <c r="B2973" s="51">
        <v>1997</v>
      </c>
      <c r="C2973" s="117" t="s">
        <v>90</v>
      </c>
      <c r="D2973" s="55">
        <v>3160</v>
      </c>
      <c r="E2973" s="53">
        <v>1431</v>
      </c>
      <c r="F2973" s="53">
        <v>1063</v>
      </c>
      <c r="G2973" s="53">
        <v>106</v>
      </c>
      <c r="H2973" s="53">
        <v>491</v>
      </c>
      <c r="I2973" s="53">
        <v>23</v>
      </c>
      <c r="J2973" s="53">
        <v>2</v>
      </c>
      <c r="K2973" s="53">
        <v>44</v>
      </c>
    </row>
    <row r="2974" spans="2:11" x14ac:dyDescent="0.25">
      <c r="B2974" s="51">
        <v>1997</v>
      </c>
      <c r="C2974" s="117" t="s">
        <v>91</v>
      </c>
      <c r="D2974" s="55">
        <v>3531</v>
      </c>
      <c r="E2974" s="53">
        <v>1615</v>
      </c>
      <c r="F2974" s="53">
        <v>1015</v>
      </c>
      <c r="G2974" s="53">
        <v>100</v>
      </c>
      <c r="H2974" s="53">
        <v>742</v>
      </c>
      <c r="I2974" s="53">
        <v>21</v>
      </c>
      <c r="J2974" s="53">
        <v>0</v>
      </c>
      <c r="K2974" s="53">
        <v>38</v>
      </c>
    </row>
    <row r="2975" spans="2:11" x14ac:dyDescent="0.25">
      <c r="B2975" s="51">
        <v>1997</v>
      </c>
      <c r="C2975" s="117" t="s">
        <v>41</v>
      </c>
      <c r="D2975" s="55">
        <v>3929</v>
      </c>
      <c r="E2975" s="53">
        <v>1831</v>
      </c>
      <c r="F2975" s="53">
        <v>958</v>
      </c>
      <c r="G2975" s="53">
        <v>64</v>
      </c>
      <c r="H2975" s="53">
        <v>1013</v>
      </c>
      <c r="I2975" s="53">
        <v>18</v>
      </c>
      <c r="J2975" s="53">
        <v>1</v>
      </c>
      <c r="K2975" s="53">
        <v>44</v>
      </c>
    </row>
    <row r="2976" spans="2:11" x14ac:dyDescent="0.25">
      <c r="B2976" s="51">
        <v>1997</v>
      </c>
      <c r="C2976" s="117" t="s">
        <v>92</v>
      </c>
      <c r="D2976" s="55">
        <v>3905</v>
      </c>
      <c r="E2976" s="53">
        <v>1806</v>
      </c>
      <c r="F2976" s="53">
        <v>726</v>
      </c>
      <c r="G2976" s="53">
        <v>67</v>
      </c>
      <c r="H2976" s="53">
        <v>1248</v>
      </c>
      <c r="I2976" s="53">
        <v>10</v>
      </c>
      <c r="J2976" s="53">
        <v>1</v>
      </c>
      <c r="K2976" s="53">
        <v>47</v>
      </c>
    </row>
    <row r="2977" spans="2:11" x14ac:dyDescent="0.25">
      <c r="B2977" s="51">
        <v>1997</v>
      </c>
      <c r="C2977" s="117" t="s">
        <v>93</v>
      </c>
      <c r="D2977" s="55">
        <v>3286</v>
      </c>
      <c r="E2977" s="53">
        <v>1546</v>
      </c>
      <c r="F2977" s="53">
        <v>534</v>
      </c>
      <c r="G2977" s="53">
        <v>41</v>
      </c>
      <c r="H2977" s="53">
        <v>1128</v>
      </c>
      <c r="I2977" s="53">
        <v>9</v>
      </c>
      <c r="J2977" s="53">
        <v>2</v>
      </c>
      <c r="K2977" s="53">
        <v>26</v>
      </c>
    </row>
    <row r="2978" spans="2:11" x14ac:dyDescent="0.25">
      <c r="B2978" s="51">
        <v>1997</v>
      </c>
      <c r="C2978" s="117" t="s">
        <v>94</v>
      </c>
      <c r="D2978" s="55">
        <v>1705</v>
      </c>
      <c r="E2978" s="53">
        <v>826</v>
      </c>
      <c r="F2978" s="53">
        <v>219</v>
      </c>
      <c r="G2978" s="53">
        <v>11</v>
      </c>
      <c r="H2978" s="53">
        <v>626</v>
      </c>
      <c r="I2978" s="53">
        <v>8</v>
      </c>
      <c r="J2978" s="53">
        <v>1</v>
      </c>
      <c r="K2978" s="53">
        <v>14</v>
      </c>
    </row>
    <row r="2979" spans="2:11" x14ac:dyDescent="0.25">
      <c r="B2979" s="51">
        <v>1997</v>
      </c>
      <c r="C2979" s="117" t="s">
        <v>95</v>
      </c>
      <c r="D2979" s="55">
        <v>696</v>
      </c>
      <c r="E2979" s="53">
        <v>356</v>
      </c>
      <c r="F2979" s="53">
        <v>74</v>
      </c>
      <c r="G2979" s="55">
        <v>3</v>
      </c>
      <c r="H2979" s="53">
        <v>254</v>
      </c>
      <c r="I2979" s="53">
        <v>2</v>
      </c>
      <c r="J2979" s="53">
        <v>0</v>
      </c>
      <c r="K2979" s="53">
        <v>7</v>
      </c>
    </row>
    <row r="2980" spans="2:11" x14ac:dyDescent="0.25">
      <c r="B2980" s="51">
        <v>1997</v>
      </c>
      <c r="C2980" s="118" t="s">
        <v>96</v>
      </c>
      <c r="D2980" s="55">
        <v>172</v>
      </c>
      <c r="E2980" s="55">
        <v>99</v>
      </c>
      <c r="F2980" s="55">
        <v>12</v>
      </c>
      <c r="G2980" s="55">
        <v>1</v>
      </c>
      <c r="H2980" s="55">
        <v>53</v>
      </c>
      <c r="I2980" s="55">
        <v>1</v>
      </c>
      <c r="J2980" s="53">
        <v>0</v>
      </c>
      <c r="K2980" s="53">
        <v>6</v>
      </c>
    </row>
    <row r="2981" spans="2:11" x14ac:dyDescent="0.25">
      <c r="B2981" s="50">
        <v>1997</v>
      </c>
      <c r="C2981" s="121" t="s">
        <v>62</v>
      </c>
      <c r="D2981" s="54">
        <v>57</v>
      </c>
      <c r="E2981" s="54">
        <v>31</v>
      </c>
      <c r="F2981" s="54">
        <v>10</v>
      </c>
      <c r="G2981" s="54">
        <v>1</v>
      </c>
      <c r="H2981" s="54">
        <v>10</v>
      </c>
      <c r="I2981" s="54">
        <v>0</v>
      </c>
      <c r="J2981" s="54">
        <v>0</v>
      </c>
      <c r="K2981" s="54">
        <v>5</v>
      </c>
    </row>
    <row r="2982" spans="2:11" x14ac:dyDescent="0.25">
      <c r="B2982" s="78">
        <v>1998</v>
      </c>
      <c r="C2982" s="120" t="s">
        <v>3</v>
      </c>
      <c r="D2982" s="78">
        <v>34184</v>
      </c>
      <c r="E2982" s="52">
        <v>18496</v>
      </c>
      <c r="F2982" s="52">
        <v>8522</v>
      </c>
      <c r="G2982" s="52">
        <v>851</v>
      </c>
      <c r="H2982" s="52">
        <v>5883</v>
      </c>
      <c r="I2982" s="52">
        <v>182</v>
      </c>
      <c r="J2982" s="52">
        <v>30</v>
      </c>
      <c r="K2982" s="52">
        <v>220</v>
      </c>
    </row>
    <row r="2983" spans="2:11" x14ac:dyDescent="0.25">
      <c r="B2983" s="51">
        <v>1998</v>
      </c>
      <c r="C2983" s="117" t="s">
        <v>87</v>
      </c>
      <c r="D2983" s="55">
        <v>270</v>
      </c>
      <c r="E2983" s="53">
        <v>266</v>
      </c>
      <c r="F2983" s="53">
        <v>0</v>
      </c>
      <c r="G2983" s="53">
        <v>0</v>
      </c>
      <c r="H2983" s="53">
        <v>0</v>
      </c>
      <c r="I2983" s="53">
        <v>0</v>
      </c>
      <c r="J2983" s="53">
        <v>0</v>
      </c>
      <c r="K2983" s="53">
        <v>4</v>
      </c>
    </row>
    <row r="2984" spans="2:11" x14ac:dyDescent="0.25">
      <c r="B2984" s="51">
        <v>1998</v>
      </c>
      <c r="C2984" s="117" t="s">
        <v>54</v>
      </c>
      <c r="D2984" s="55">
        <v>572</v>
      </c>
      <c r="E2984" s="53">
        <v>542</v>
      </c>
      <c r="F2984" s="53">
        <v>20</v>
      </c>
      <c r="G2984" s="53">
        <v>2</v>
      </c>
      <c r="H2984" s="53">
        <v>2</v>
      </c>
      <c r="I2984" s="53">
        <v>2</v>
      </c>
      <c r="J2984" s="53">
        <v>1</v>
      </c>
      <c r="K2984" s="53">
        <v>3</v>
      </c>
    </row>
    <row r="2985" spans="2:11" x14ac:dyDescent="0.25">
      <c r="B2985" s="51">
        <v>1998</v>
      </c>
      <c r="C2985" s="117" t="s">
        <v>88</v>
      </c>
      <c r="D2985" s="55">
        <v>656</v>
      </c>
      <c r="E2985" s="53">
        <v>549</v>
      </c>
      <c r="F2985" s="53">
        <v>83</v>
      </c>
      <c r="G2985" s="53">
        <v>2</v>
      </c>
      <c r="H2985" s="53">
        <v>3</v>
      </c>
      <c r="I2985" s="53">
        <v>8</v>
      </c>
      <c r="J2985" s="53">
        <v>0</v>
      </c>
      <c r="K2985" s="53">
        <v>11</v>
      </c>
    </row>
    <row r="2986" spans="2:11" x14ac:dyDescent="0.25">
      <c r="B2986" s="51">
        <v>1998</v>
      </c>
      <c r="C2986" s="117" t="s">
        <v>69</v>
      </c>
      <c r="D2986" s="55">
        <v>740</v>
      </c>
      <c r="E2986" s="53">
        <v>555</v>
      </c>
      <c r="F2986" s="53">
        <v>152</v>
      </c>
      <c r="G2986" s="53">
        <v>4</v>
      </c>
      <c r="H2986" s="53">
        <v>14</v>
      </c>
      <c r="I2986" s="53">
        <v>10</v>
      </c>
      <c r="J2986" s="53">
        <v>1</v>
      </c>
      <c r="K2986" s="53">
        <v>4</v>
      </c>
    </row>
    <row r="2987" spans="2:11" x14ac:dyDescent="0.25">
      <c r="B2987" s="51">
        <v>1998</v>
      </c>
      <c r="C2987" s="117" t="s">
        <v>57</v>
      </c>
      <c r="D2987" s="55">
        <v>825</v>
      </c>
      <c r="E2987" s="53">
        <v>571</v>
      </c>
      <c r="F2987" s="53">
        <v>213</v>
      </c>
      <c r="G2987" s="53">
        <v>14</v>
      </c>
      <c r="H2987" s="53">
        <v>11</v>
      </c>
      <c r="I2987" s="53">
        <v>10</v>
      </c>
      <c r="J2987" s="53">
        <v>0</v>
      </c>
      <c r="K2987" s="53">
        <v>6</v>
      </c>
    </row>
    <row r="2988" spans="2:11" x14ac:dyDescent="0.25">
      <c r="B2988" s="51">
        <v>1998</v>
      </c>
      <c r="C2988" s="117" t="s">
        <v>58</v>
      </c>
      <c r="D2988" s="55">
        <v>1077</v>
      </c>
      <c r="E2988" s="53">
        <v>706</v>
      </c>
      <c r="F2988" s="53">
        <v>299</v>
      </c>
      <c r="G2988" s="53">
        <v>37</v>
      </c>
      <c r="H2988" s="53">
        <v>17</v>
      </c>
      <c r="I2988" s="53">
        <v>10</v>
      </c>
      <c r="J2988" s="53">
        <v>1</v>
      </c>
      <c r="K2988" s="53">
        <v>7</v>
      </c>
    </row>
    <row r="2989" spans="2:11" x14ac:dyDescent="0.25">
      <c r="B2989" s="51">
        <v>1998</v>
      </c>
      <c r="C2989" s="117" t="s">
        <v>59</v>
      </c>
      <c r="D2989" s="55">
        <v>1300</v>
      </c>
      <c r="E2989" s="53">
        <v>797</v>
      </c>
      <c r="F2989" s="53">
        <v>407</v>
      </c>
      <c r="G2989" s="53">
        <v>50</v>
      </c>
      <c r="H2989" s="53">
        <v>27</v>
      </c>
      <c r="I2989" s="53">
        <v>10</v>
      </c>
      <c r="J2989" s="53">
        <v>2</v>
      </c>
      <c r="K2989" s="53">
        <v>7</v>
      </c>
    </row>
    <row r="2990" spans="2:11" x14ac:dyDescent="0.25">
      <c r="B2990" s="51">
        <v>1998</v>
      </c>
      <c r="C2990" s="117" t="s">
        <v>60</v>
      </c>
      <c r="D2990" s="55">
        <v>1565</v>
      </c>
      <c r="E2990" s="53">
        <v>898</v>
      </c>
      <c r="F2990" s="53">
        <v>521</v>
      </c>
      <c r="G2990" s="53">
        <v>64</v>
      </c>
      <c r="H2990" s="53">
        <v>49</v>
      </c>
      <c r="I2990" s="53">
        <v>18</v>
      </c>
      <c r="J2990" s="53">
        <v>3</v>
      </c>
      <c r="K2990" s="53">
        <v>12</v>
      </c>
    </row>
    <row r="2991" spans="2:11" x14ac:dyDescent="0.25">
      <c r="B2991" s="51">
        <v>1998</v>
      </c>
      <c r="C2991" s="117" t="s">
        <v>70</v>
      </c>
      <c r="D2991" s="55">
        <v>1771</v>
      </c>
      <c r="E2991" s="53">
        <v>956</v>
      </c>
      <c r="F2991" s="53">
        <v>620</v>
      </c>
      <c r="G2991" s="53">
        <v>95</v>
      </c>
      <c r="H2991" s="53">
        <v>76</v>
      </c>
      <c r="I2991" s="53">
        <v>16</v>
      </c>
      <c r="J2991" s="53">
        <v>1</v>
      </c>
      <c r="K2991" s="53">
        <v>7</v>
      </c>
    </row>
    <row r="2992" spans="2:11" x14ac:dyDescent="0.25">
      <c r="B2992" s="51">
        <v>1998</v>
      </c>
      <c r="C2992" s="117" t="s">
        <v>71</v>
      </c>
      <c r="D2992" s="55">
        <v>1982</v>
      </c>
      <c r="E2992" s="53">
        <v>1032</v>
      </c>
      <c r="F2992" s="53">
        <v>706</v>
      </c>
      <c r="G2992" s="53">
        <v>85</v>
      </c>
      <c r="H2992" s="53">
        <v>132</v>
      </c>
      <c r="I2992" s="53">
        <v>9</v>
      </c>
      <c r="J2992" s="53">
        <v>4</v>
      </c>
      <c r="K2992" s="53">
        <v>14</v>
      </c>
    </row>
    <row r="2993" spans="2:11" x14ac:dyDescent="0.25">
      <c r="B2993" s="51">
        <v>1998</v>
      </c>
      <c r="C2993" s="117" t="s">
        <v>89</v>
      </c>
      <c r="D2993" s="55">
        <v>2513</v>
      </c>
      <c r="E2993" s="53">
        <v>1310</v>
      </c>
      <c r="F2993" s="53">
        <v>814</v>
      </c>
      <c r="G2993" s="53">
        <v>89</v>
      </c>
      <c r="H2993" s="53">
        <v>261</v>
      </c>
      <c r="I2993" s="53">
        <v>20</v>
      </c>
      <c r="J2993" s="53">
        <v>0</v>
      </c>
      <c r="K2993" s="53">
        <v>19</v>
      </c>
    </row>
    <row r="2994" spans="2:11" x14ac:dyDescent="0.25">
      <c r="B2994" s="51">
        <v>1998</v>
      </c>
      <c r="C2994" s="117" t="s">
        <v>90</v>
      </c>
      <c r="D2994" s="55">
        <v>3362</v>
      </c>
      <c r="E2994" s="53">
        <v>1655</v>
      </c>
      <c r="F2994" s="53">
        <v>1089</v>
      </c>
      <c r="G2994" s="53">
        <v>99</v>
      </c>
      <c r="H2994" s="53">
        <v>485</v>
      </c>
      <c r="I2994" s="53">
        <v>9</v>
      </c>
      <c r="J2994" s="53">
        <v>3</v>
      </c>
      <c r="K2994" s="53">
        <v>22</v>
      </c>
    </row>
    <row r="2995" spans="2:11" x14ac:dyDescent="0.25">
      <c r="B2995" s="51">
        <v>1998</v>
      </c>
      <c r="C2995" s="117" t="s">
        <v>91</v>
      </c>
      <c r="D2995" s="55">
        <v>3773</v>
      </c>
      <c r="E2995" s="53">
        <v>1773</v>
      </c>
      <c r="F2995" s="53">
        <v>1099</v>
      </c>
      <c r="G2995" s="53">
        <v>89</v>
      </c>
      <c r="H2995" s="53">
        <v>779</v>
      </c>
      <c r="I2995" s="53">
        <v>13</v>
      </c>
      <c r="J2995" s="53">
        <v>3</v>
      </c>
      <c r="K2995" s="53">
        <v>17</v>
      </c>
    </row>
    <row r="2996" spans="2:11" x14ac:dyDescent="0.25">
      <c r="B2996" s="51">
        <v>1998</v>
      </c>
      <c r="C2996" s="117" t="s">
        <v>41</v>
      </c>
      <c r="D2996" s="55">
        <v>4036</v>
      </c>
      <c r="E2996" s="53">
        <v>1985</v>
      </c>
      <c r="F2996" s="53">
        <v>926</v>
      </c>
      <c r="G2996" s="53">
        <v>79</v>
      </c>
      <c r="H2996" s="53">
        <v>1008</v>
      </c>
      <c r="I2996" s="53">
        <v>15</v>
      </c>
      <c r="J2996" s="53">
        <v>3</v>
      </c>
      <c r="K2996" s="53">
        <v>20</v>
      </c>
    </row>
    <row r="2997" spans="2:11" x14ac:dyDescent="0.25">
      <c r="B2997" s="51">
        <v>1998</v>
      </c>
      <c r="C2997" s="117" t="s">
        <v>92</v>
      </c>
      <c r="D2997" s="55">
        <v>3876</v>
      </c>
      <c r="E2997" s="53">
        <v>1919</v>
      </c>
      <c r="F2997" s="53">
        <v>739</v>
      </c>
      <c r="G2997" s="53">
        <v>75</v>
      </c>
      <c r="H2997" s="53">
        <v>1100</v>
      </c>
      <c r="I2997" s="53">
        <v>16</v>
      </c>
      <c r="J2997" s="53">
        <v>3</v>
      </c>
      <c r="K2997" s="53">
        <v>24</v>
      </c>
    </row>
    <row r="2998" spans="2:11" x14ac:dyDescent="0.25">
      <c r="B2998" s="51">
        <v>1998</v>
      </c>
      <c r="C2998" s="117" t="s">
        <v>93</v>
      </c>
      <c r="D2998" s="55">
        <v>3183</v>
      </c>
      <c r="E2998" s="53">
        <v>1603</v>
      </c>
      <c r="F2998" s="53">
        <v>489</v>
      </c>
      <c r="G2998" s="53">
        <v>41</v>
      </c>
      <c r="H2998" s="53">
        <v>1024</v>
      </c>
      <c r="I2998" s="53">
        <v>6</v>
      </c>
      <c r="J2998" s="53">
        <v>1</v>
      </c>
      <c r="K2998" s="53">
        <v>19</v>
      </c>
    </row>
    <row r="2999" spans="2:11" x14ac:dyDescent="0.25">
      <c r="B2999" s="51">
        <v>1998</v>
      </c>
      <c r="C2999" s="117" t="s">
        <v>94</v>
      </c>
      <c r="D2999" s="55">
        <v>1728</v>
      </c>
      <c r="E2999" s="53">
        <v>869</v>
      </c>
      <c r="F2999" s="53">
        <v>225</v>
      </c>
      <c r="G2999" s="53">
        <v>15</v>
      </c>
      <c r="H2999" s="53">
        <v>598</v>
      </c>
      <c r="I2999" s="53">
        <v>7</v>
      </c>
      <c r="J2999" s="53">
        <v>4</v>
      </c>
      <c r="K2999" s="53">
        <v>10</v>
      </c>
    </row>
    <row r="3000" spans="2:11" x14ac:dyDescent="0.25">
      <c r="B3000" s="51">
        <v>1998</v>
      </c>
      <c r="C3000" s="117" t="s">
        <v>95</v>
      </c>
      <c r="D3000" s="55">
        <v>765</v>
      </c>
      <c r="E3000" s="53">
        <v>396</v>
      </c>
      <c r="F3000" s="53">
        <v>97</v>
      </c>
      <c r="G3000" s="53">
        <v>10</v>
      </c>
      <c r="H3000" s="53">
        <v>252</v>
      </c>
      <c r="I3000" s="53">
        <v>3</v>
      </c>
      <c r="J3000" s="53">
        <v>0</v>
      </c>
      <c r="K3000" s="53">
        <v>7</v>
      </c>
    </row>
    <row r="3001" spans="2:11" x14ac:dyDescent="0.25">
      <c r="B3001" s="51">
        <v>1998</v>
      </c>
      <c r="C3001" s="118" t="s">
        <v>96</v>
      </c>
      <c r="D3001" s="55">
        <v>125</v>
      </c>
      <c r="E3001" s="55">
        <v>79</v>
      </c>
      <c r="F3001" s="55">
        <v>10</v>
      </c>
      <c r="G3001" s="55">
        <v>1</v>
      </c>
      <c r="H3001" s="55">
        <v>35</v>
      </c>
      <c r="I3001" s="55">
        <v>0</v>
      </c>
      <c r="J3001" s="53">
        <v>0</v>
      </c>
      <c r="K3001" s="53">
        <v>0</v>
      </c>
    </row>
    <row r="3002" spans="2:11" x14ac:dyDescent="0.25">
      <c r="B3002" s="50">
        <v>1998</v>
      </c>
      <c r="C3002" s="121" t="s">
        <v>62</v>
      </c>
      <c r="D3002" s="54">
        <v>65</v>
      </c>
      <c r="E3002" s="54">
        <v>35</v>
      </c>
      <c r="F3002" s="54">
        <v>13</v>
      </c>
      <c r="G3002" s="54">
        <v>0</v>
      </c>
      <c r="H3002" s="54">
        <v>10</v>
      </c>
      <c r="I3002" s="54">
        <v>0</v>
      </c>
      <c r="J3002" s="54">
        <v>0</v>
      </c>
      <c r="K3002" s="54">
        <v>7</v>
      </c>
    </row>
    <row r="3003" spans="2:11" x14ac:dyDescent="0.25">
      <c r="B3003" s="78">
        <v>1999</v>
      </c>
      <c r="C3003" s="120" t="s">
        <v>3</v>
      </c>
      <c r="D3003" s="78">
        <v>35810</v>
      </c>
      <c r="E3003" s="52">
        <v>21733</v>
      </c>
      <c r="F3003" s="52">
        <v>7808</v>
      </c>
      <c r="G3003" s="52">
        <v>781</v>
      </c>
      <c r="H3003" s="52">
        <v>5272</v>
      </c>
      <c r="I3003" s="52">
        <v>198</v>
      </c>
      <c r="J3003" s="52">
        <v>18</v>
      </c>
      <c r="K3003" s="52">
        <v>0</v>
      </c>
    </row>
    <row r="3004" spans="2:11" x14ac:dyDescent="0.25">
      <c r="B3004" s="51">
        <v>1999</v>
      </c>
      <c r="C3004" s="117" t="s">
        <v>87</v>
      </c>
      <c r="D3004" s="55">
        <v>234</v>
      </c>
      <c r="E3004" s="53">
        <v>231</v>
      </c>
      <c r="F3004" s="53">
        <v>2</v>
      </c>
      <c r="G3004" s="53">
        <v>1</v>
      </c>
      <c r="H3004" s="53">
        <v>0</v>
      </c>
      <c r="I3004" s="53">
        <v>0</v>
      </c>
      <c r="J3004" s="53">
        <v>0</v>
      </c>
      <c r="K3004" s="53">
        <v>0</v>
      </c>
    </row>
    <row r="3005" spans="2:11" x14ac:dyDescent="0.25">
      <c r="B3005" s="51">
        <v>1999</v>
      </c>
      <c r="C3005" s="117" t="s">
        <v>54</v>
      </c>
      <c r="D3005" s="55">
        <v>629</v>
      </c>
      <c r="E3005" s="53">
        <v>598</v>
      </c>
      <c r="F3005" s="53">
        <v>22</v>
      </c>
      <c r="G3005" s="53">
        <v>0</v>
      </c>
      <c r="H3005" s="53">
        <v>5</v>
      </c>
      <c r="I3005" s="53">
        <v>4</v>
      </c>
      <c r="J3005" s="53">
        <v>0</v>
      </c>
      <c r="K3005" s="53">
        <v>0</v>
      </c>
    </row>
    <row r="3006" spans="2:11" x14ac:dyDescent="0.25">
      <c r="B3006" s="51">
        <v>1999</v>
      </c>
      <c r="C3006" s="117" t="s">
        <v>88</v>
      </c>
      <c r="D3006" s="55">
        <v>756</v>
      </c>
      <c r="E3006" s="53">
        <v>663</v>
      </c>
      <c r="F3006" s="53">
        <v>73</v>
      </c>
      <c r="G3006" s="53">
        <v>2</v>
      </c>
      <c r="H3006" s="53">
        <v>7</v>
      </c>
      <c r="I3006" s="53">
        <v>11</v>
      </c>
      <c r="J3006" s="53">
        <v>0</v>
      </c>
      <c r="K3006" s="53">
        <v>0</v>
      </c>
    </row>
    <row r="3007" spans="2:11" x14ac:dyDescent="0.25">
      <c r="B3007" s="51">
        <v>1999</v>
      </c>
      <c r="C3007" s="117" t="s">
        <v>69</v>
      </c>
      <c r="D3007" s="55">
        <v>741</v>
      </c>
      <c r="E3007" s="53">
        <v>588</v>
      </c>
      <c r="F3007" s="53">
        <v>129</v>
      </c>
      <c r="G3007" s="53">
        <v>4</v>
      </c>
      <c r="H3007" s="53">
        <v>14</v>
      </c>
      <c r="I3007" s="53">
        <v>6</v>
      </c>
      <c r="J3007" s="53">
        <v>0</v>
      </c>
      <c r="K3007" s="53">
        <v>0</v>
      </c>
    </row>
    <row r="3008" spans="2:11" x14ac:dyDescent="0.25">
      <c r="B3008" s="51">
        <v>1999</v>
      </c>
      <c r="C3008" s="117" t="s">
        <v>57</v>
      </c>
      <c r="D3008" s="55">
        <v>877</v>
      </c>
      <c r="E3008" s="53">
        <v>668</v>
      </c>
      <c r="F3008" s="53">
        <v>177</v>
      </c>
      <c r="G3008" s="53">
        <v>14</v>
      </c>
      <c r="H3008" s="53">
        <v>8</v>
      </c>
      <c r="I3008" s="53">
        <v>7</v>
      </c>
      <c r="J3008" s="53">
        <v>3</v>
      </c>
      <c r="K3008" s="53">
        <v>0</v>
      </c>
    </row>
    <row r="3009" spans="2:11" x14ac:dyDescent="0.25">
      <c r="B3009" s="51">
        <v>1999</v>
      </c>
      <c r="C3009" s="117" t="s">
        <v>58</v>
      </c>
      <c r="D3009" s="55">
        <v>1047</v>
      </c>
      <c r="E3009" s="53">
        <v>764</v>
      </c>
      <c r="F3009" s="53">
        <v>233</v>
      </c>
      <c r="G3009" s="53">
        <v>24</v>
      </c>
      <c r="H3009" s="53">
        <v>11</v>
      </c>
      <c r="I3009" s="53">
        <v>15</v>
      </c>
      <c r="J3009" s="53">
        <v>0</v>
      </c>
      <c r="K3009" s="53">
        <v>0</v>
      </c>
    </row>
    <row r="3010" spans="2:11" x14ac:dyDescent="0.25">
      <c r="B3010" s="51">
        <v>1999</v>
      </c>
      <c r="C3010" s="117" t="s">
        <v>59</v>
      </c>
      <c r="D3010" s="55">
        <v>1354</v>
      </c>
      <c r="E3010" s="53">
        <v>903</v>
      </c>
      <c r="F3010" s="53">
        <v>373</v>
      </c>
      <c r="G3010" s="53">
        <v>30</v>
      </c>
      <c r="H3010" s="53">
        <v>32</v>
      </c>
      <c r="I3010" s="53">
        <v>15</v>
      </c>
      <c r="J3010" s="53">
        <v>1</v>
      </c>
      <c r="K3010" s="53">
        <v>0</v>
      </c>
    </row>
    <row r="3011" spans="2:11" x14ac:dyDescent="0.25">
      <c r="B3011" s="51">
        <v>1999</v>
      </c>
      <c r="C3011" s="117" t="s">
        <v>60</v>
      </c>
      <c r="D3011" s="55">
        <v>1629</v>
      </c>
      <c r="E3011" s="53">
        <v>1003</v>
      </c>
      <c r="F3011" s="53">
        <v>498</v>
      </c>
      <c r="G3011" s="53">
        <v>67</v>
      </c>
      <c r="H3011" s="53">
        <v>44</v>
      </c>
      <c r="I3011" s="53">
        <v>16</v>
      </c>
      <c r="J3011" s="53">
        <v>1</v>
      </c>
      <c r="K3011" s="53">
        <v>0</v>
      </c>
    </row>
    <row r="3012" spans="2:11" x14ac:dyDescent="0.25">
      <c r="B3012" s="51">
        <v>1999</v>
      </c>
      <c r="C3012" s="117" t="s">
        <v>70</v>
      </c>
      <c r="D3012" s="55">
        <v>1760</v>
      </c>
      <c r="E3012" s="53">
        <v>1112</v>
      </c>
      <c r="F3012" s="53">
        <v>516</v>
      </c>
      <c r="G3012" s="53">
        <v>68</v>
      </c>
      <c r="H3012" s="53">
        <v>46</v>
      </c>
      <c r="I3012" s="53">
        <v>17</v>
      </c>
      <c r="J3012" s="53">
        <v>1</v>
      </c>
      <c r="K3012" s="53">
        <v>0</v>
      </c>
    </row>
    <row r="3013" spans="2:11" x14ac:dyDescent="0.25">
      <c r="B3013" s="51">
        <v>1999</v>
      </c>
      <c r="C3013" s="117" t="s">
        <v>71</v>
      </c>
      <c r="D3013" s="55">
        <v>2119</v>
      </c>
      <c r="E3013" s="53">
        <v>1202</v>
      </c>
      <c r="F3013" s="53">
        <v>665</v>
      </c>
      <c r="G3013" s="53">
        <v>92</v>
      </c>
      <c r="H3013" s="53">
        <v>144</v>
      </c>
      <c r="I3013" s="53">
        <v>13</v>
      </c>
      <c r="J3013" s="53">
        <v>3</v>
      </c>
      <c r="K3013" s="53">
        <v>0</v>
      </c>
    </row>
    <row r="3014" spans="2:11" x14ac:dyDescent="0.25">
      <c r="B3014" s="51">
        <v>1999</v>
      </c>
      <c r="C3014" s="117" t="s">
        <v>89</v>
      </c>
      <c r="D3014" s="55">
        <v>2630</v>
      </c>
      <c r="E3014" s="53">
        <v>1549</v>
      </c>
      <c r="F3014" s="53">
        <v>745</v>
      </c>
      <c r="G3014" s="53">
        <v>77</v>
      </c>
      <c r="H3014" s="53">
        <v>246</v>
      </c>
      <c r="I3014" s="53">
        <v>13</v>
      </c>
      <c r="J3014" s="53">
        <v>0</v>
      </c>
      <c r="K3014" s="53">
        <v>0</v>
      </c>
    </row>
    <row r="3015" spans="2:11" x14ac:dyDescent="0.25">
      <c r="B3015" s="51">
        <v>1999</v>
      </c>
      <c r="C3015" s="117" t="s">
        <v>90</v>
      </c>
      <c r="D3015" s="55">
        <v>3276</v>
      </c>
      <c r="E3015" s="53">
        <v>1874</v>
      </c>
      <c r="F3015" s="53">
        <v>866</v>
      </c>
      <c r="G3015" s="53">
        <v>96</v>
      </c>
      <c r="H3015" s="53">
        <v>420</v>
      </c>
      <c r="I3015" s="53">
        <v>19</v>
      </c>
      <c r="J3015" s="53">
        <v>1</v>
      </c>
      <c r="K3015" s="53">
        <v>0</v>
      </c>
    </row>
    <row r="3016" spans="2:11" x14ac:dyDescent="0.25">
      <c r="B3016" s="51">
        <v>1999</v>
      </c>
      <c r="C3016" s="117" t="s">
        <v>91</v>
      </c>
      <c r="D3016" s="55">
        <v>3940</v>
      </c>
      <c r="E3016" s="53">
        <v>2213</v>
      </c>
      <c r="F3016" s="53">
        <v>977</v>
      </c>
      <c r="G3016" s="53">
        <v>87</v>
      </c>
      <c r="H3016" s="53">
        <v>647</v>
      </c>
      <c r="I3016" s="53">
        <v>14</v>
      </c>
      <c r="J3016" s="53">
        <v>2</v>
      </c>
      <c r="K3016" s="53">
        <v>0</v>
      </c>
    </row>
    <row r="3017" spans="2:11" x14ac:dyDescent="0.25">
      <c r="B3017" s="51">
        <v>1999</v>
      </c>
      <c r="C3017" s="117" t="s">
        <v>41</v>
      </c>
      <c r="D3017" s="55">
        <v>4287</v>
      </c>
      <c r="E3017" s="53">
        <v>2409</v>
      </c>
      <c r="F3017" s="53">
        <v>919</v>
      </c>
      <c r="G3017" s="53">
        <v>80</v>
      </c>
      <c r="H3017" s="53">
        <v>862</v>
      </c>
      <c r="I3017" s="53">
        <v>14</v>
      </c>
      <c r="J3017" s="53">
        <v>3</v>
      </c>
      <c r="K3017" s="53">
        <v>0</v>
      </c>
    </row>
    <row r="3018" spans="2:11" x14ac:dyDescent="0.25">
      <c r="B3018" s="51">
        <v>1999</v>
      </c>
      <c r="C3018" s="117" t="s">
        <v>92</v>
      </c>
      <c r="D3018" s="55">
        <v>4177</v>
      </c>
      <c r="E3018" s="53">
        <v>2346</v>
      </c>
      <c r="F3018" s="53">
        <v>738</v>
      </c>
      <c r="G3018" s="53">
        <v>72</v>
      </c>
      <c r="H3018" s="53">
        <v>1003</v>
      </c>
      <c r="I3018" s="53">
        <v>15</v>
      </c>
      <c r="J3018" s="53">
        <v>3</v>
      </c>
      <c r="K3018" s="53">
        <v>0</v>
      </c>
    </row>
    <row r="3019" spans="2:11" x14ac:dyDescent="0.25">
      <c r="B3019" s="51">
        <v>1999</v>
      </c>
      <c r="C3019" s="117" t="s">
        <v>93</v>
      </c>
      <c r="D3019" s="55">
        <v>3511</v>
      </c>
      <c r="E3019" s="53">
        <v>1993</v>
      </c>
      <c r="F3019" s="53">
        <v>523</v>
      </c>
      <c r="G3019" s="53">
        <v>44</v>
      </c>
      <c r="H3019" s="53">
        <v>941</v>
      </c>
      <c r="I3019" s="53">
        <v>10</v>
      </c>
      <c r="J3019" s="53">
        <v>0</v>
      </c>
      <c r="K3019" s="53">
        <v>0</v>
      </c>
    </row>
    <row r="3020" spans="2:11" x14ac:dyDescent="0.25">
      <c r="B3020" s="51">
        <v>1999</v>
      </c>
      <c r="C3020" s="117" t="s">
        <v>94</v>
      </c>
      <c r="D3020" s="55">
        <v>1945</v>
      </c>
      <c r="E3020" s="53">
        <v>1105</v>
      </c>
      <c r="F3020" s="53">
        <v>227</v>
      </c>
      <c r="G3020" s="53">
        <v>18</v>
      </c>
      <c r="H3020" s="53">
        <v>591</v>
      </c>
      <c r="I3020" s="53">
        <v>4</v>
      </c>
      <c r="J3020" s="53">
        <v>0</v>
      </c>
      <c r="K3020" s="53">
        <v>0</v>
      </c>
    </row>
    <row r="3021" spans="2:11" x14ac:dyDescent="0.25">
      <c r="B3021" s="51">
        <v>1999</v>
      </c>
      <c r="C3021" s="117" t="s">
        <v>95</v>
      </c>
      <c r="D3021" s="55">
        <v>737</v>
      </c>
      <c r="E3021" s="53">
        <v>418</v>
      </c>
      <c r="F3021" s="53">
        <v>94</v>
      </c>
      <c r="G3021" s="53">
        <v>4</v>
      </c>
      <c r="H3021" s="53">
        <v>219</v>
      </c>
      <c r="I3021" s="53">
        <v>2</v>
      </c>
      <c r="J3021" s="53">
        <v>0</v>
      </c>
      <c r="K3021" s="53">
        <v>0</v>
      </c>
    </row>
    <row r="3022" spans="2:11" x14ac:dyDescent="0.25">
      <c r="B3022" s="51">
        <v>1999</v>
      </c>
      <c r="C3022" s="118" t="s">
        <v>96</v>
      </c>
      <c r="D3022" s="55">
        <v>98</v>
      </c>
      <c r="E3022" s="55">
        <v>58</v>
      </c>
      <c r="F3022" s="55">
        <v>11</v>
      </c>
      <c r="G3022" s="55">
        <v>1</v>
      </c>
      <c r="H3022" s="55">
        <v>27</v>
      </c>
      <c r="I3022" s="55">
        <v>1</v>
      </c>
      <c r="J3022" s="53">
        <v>0</v>
      </c>
      <c r="K3022" s="53">
        <v>0</v>
      </c>
    </row>
    <row r="3023" spans="2:11" x14ac:dyDescent="0.25">
      <c r="B3023" s="50">
        <v>1999</v>
      </c>
      <c r="C3023" s="121" t="s">
        <v>62</v>
      </c>
      <c r="D3023" s="54">
        <v>63</v>
      </c>
      <c r="E3023" s="54">
        <v>36</v>
      </c>
      <c r="F3023" s="54">
        <v>20</v>
      </c>
      <c r="G3023" s="54">
        <v>0</v>
      </c>
      <c r="H3023" s="54">
        <v>5</v>
      </c>
      <c r="I3023" s="54">
        <v>2</v>
      </c>
      <c r="J3023" s="54">
        <v>0</v>
      </c>
      <c r="K3023" s="54">
        <v>0</v>
      </c>
    </row>
    <row r="3024" spans="2:11" x14ac:dyDescent="0.25">
      <c r="B3024" s="78">
        <v>2000</v>
      </c>
      <c r="C3024" s="120" t="s">
        <v>3</v>
      </c>
      <c r="D3024" s="78">
        <v>35198</v>
      </c>
      <c r="E3024" s="52">
        <v>21776</v>
      </c>
      <c r="F3024" s="52">
        <v>7467</v>
      </c>
      <c r="G3024" s="52">
        <v>743</v>
      </c>
      <c r="H3024" s="52">
        <v>5045</v>
      </c>
      <c r="I3024" s="52">
        <v>136</v>
      </c>
      <c r="J3024" s="52">
        <v>30</v>
      </c>
      <c r="K3024" s="52">
        <v>1</v>
      </c>
    </row>
    <row r="3025" spans="2:11" x14ac:dyDescent="0.25">
      <c r="B3025" s="51">
        <v>2000</v>
      </c>
      <c r="C3025" s="117" t="s">
        <v>87</v>
      </c>
      <c r="D3025" s="55">
        <v>245</v>
      </c>
      <c r="E3025" s="53">
        <v>237</v>
      </c>
      <c r="F3025" s="53">
        <v>8</v>
      </c>
      <c r="G3025" s="53">
        <v>0</v>
      </c>
      <c r="H3025" s="53">
        <v>0</v>
      </c>
      <c r="I3025" s="53">
        <v>0</v>
      </c>
      <c r="J3025" s="53">
        <v>0</v>
      </c>
      <c r="K3025" s="53">
        <v>0</v>
      </c>
    </row>
    <row r="3026" spans="2:11" x14ac:dyDescent="0.25">
      <c r="B3026" s="51">
        <v>2000</v>
      </c>
      <c r="C3026" s="117" t="s">
        <v>54</v>
      </c>
      <c r="D3026" s="55">
        <v>615</v>
      </c>
      <c r="E3026" s="53">
        <v>590</v>
      </c>
      <c r="F3026" s="53">
        <v>19</v>
      </c>
      <c r="G3026" s="53">
        <v>0</v>
      </c>
      <c r="H3026" s="53">
        <v>4</v>
      </c>
      <c r="I3026" s="53">
        <v>2</v>
      </c>
      <c r="J3026" s="53">
        <v>0</v>
      </c>
      <c r="K3026" s="53">
        <v>0</v>
      </c>
    </row>
    <row r="3027" spans="2:11" x14ac:dyDescent="0.25">
      <c r="B3027" s="51">
        <v>2000</v>
      </c>
      <c r="C3027" s="117" t="s">
        <v>88</v>
      </c>
      <c r="D3027" s="55">
        <v>703</v>
      </c>
      <c r="E3027" s="53">
        <v>623</v>
      </c>
      <c r="F3027" s="53">
        <v>64</v>
      </c>
      <c r="G3027" s="53">
        <v>0</v>
      </c>
      <c r="H3027" s="53">
        <v>8</v>
      </c>
      <c r="I3027" s="53">
        <v>8</v>
      </c>
      <c r="J3027" s="53">
        <v>0</v>
      </c>
      <c r="K3027" s="53">
        <v>0</v>
      </c>
    </row>
    <row r="3028" spans="2:11" x14ac:dyDescent="0.25">
      <c r="B3028" s="51">
        <v>2000</v>
      </c>
      <c r="C3028" s="117" t="s">
        <v>69</v>
      </c>
      <c r="D3028" s="55">
        <v>771</v>
      </c>
      <c r="E3028" s="53">
        <v>628</v>
      </c>
      <c r="F3028" s="53">
        <v>119</v>
      </c>
      <c r="G3028" s="53">
        <v>7</v>
      </c>
      <c r="H3028" s="53">
        <v>9</v>
      </c>
      <c r="I3028" s="53">
        <v>7</v>
      </c>
      <c r="J3028" s="53">
        <v>1</v>
      </c>
      <c r="K3028" s="53">
        <v>0</v>
      </c>
    </row>
    <row r="3029" spans="2:11" x14ac:dyDescent="0.25">
      <c r="B3029" s="51">
        <v>2000</v>
      </c>
      <c r="C3029" s="117" t="s">
        <v>57</v>
      </c>
      <c r="D3029" s="55">
        <v>980</v>
      </c>
      <c r="E3029" s="53">
        <v>775</v>
      </c>
      <c r="F3029" s="53">
        <v>168</v>
      </c>
      <c r="G3029" s="53">
        <v>20</v>
      </c>
      <c r="H3029" s="53">
        <v>6</v>
      </c>
      <c r="I3029" s="53">
        <v>10</v>
      </c>
      <c r="J3029" s="53">
        <v>1</v>
      </c>
      <c r="K3029" s="53">
        <v>0</v>
      </c>
    </row>
    <row r="3030" spans="2:11" x14ac:dyDescent="0.25">
      <c r="B3030" s="51">
        <v>2000</v>
      </c>
      <c r="C3030" s="117" t="s">
        <v>58</v>
      </c>
      <c r="D3030" s="55">
        <v>1100</v>
      </c>
      <c r="E3030" s="53">
        <v>808</v>
      </c>
      <c r="F3030" s="53">
        <v>251</v>
      </c>
      <c r="G3030" s="53">
        <v>23</v>
      </c>
      <c r="H3030" s="53">
        <v>13</v>
      </c>
      <c r="I3030" s="53">
        <v>5</v>
      </c>
      <c r="J3030" s="53">
        <v>0</v>
      </c>
      <c r="K3030" s="53">
        <v>0</v>
      </c>
    </row>
    <row r="3031" spans="2:11" x14ac:dyDescent="0.25">
      <c r="B3031" s="51">
        <v>2000</v>
      </c>
      <c r="C3031" s="117" t="s">
        <v>59</v>
      </c>
      <c r="D3031" s="55">
        <v>1328</v>
      </c>
      <c r="E3031" s="53">
        <v>919</v>
      </c>
      <c r="F3031" s="53">
        <v>329</v>
      </c>
      <c r="G3031" s="53">
        <v>44</v>
      </c>
      <c r="H3031" s="53">
        <v>23</v>
      </c>
      <c r="I3031" s="53">
        <v>10</v>
      </c>
      <c r="J3031" s="53">
        <v>3</v>
      </c>
      <c r="K3031" s="53">
        <v>0</v>
      </c>
    </row>
    <row r="3032" spans="2:11" x14ac:dyDescent="0.25">
      <c r="B3032" s="51">
        <v>2000</v>
      </c>
      <c r="C3032" s="117" t="s">
        <v>60</v>
      </c>
      <c r="D3032" s="55">
        <v>1598</v>
      </c>
      <c r="E3032" s="53">
        <v>1030</v>
      </c>
      <c r="F3032" s="53">
        <v>468</v>
      </c>
      <c r="G3032" s="53">
        <v>46</v>
      </c>
      <c r="H3032" s="53">
        <v>45</v>
      </c>
      <c r="I3032" s="53">
        <v>8</v>
      </c>
      <c r="J3032" s="53">
        <v>1</v>
      </c>
      <c r="K3032" s="53">
        <v>0</v>
      </c>
    </row>
    <row r="3033" spans="2:11" x14ac:dyDescent="0.25">
      <c r="B3033" s="51">
        <v>2000</v>
      </c>
      <c r="C3033" s="117" t="s">
        <v>70</v>
      </c>
      <c r="D3033" s="55">
        <v>1878</v>
      </c>
      <c r="E3033" s="53">
        <v>1145</v>
      </c>
      <c r="F3033" s="53">
        <v>567</v>
      </c>
      <c r="G3033" s="53">
        <v>69</v>
      </c>
      <c r="H3033" s="53">
        <v>84</v>
      </c>
      <c r="I3033" s="53">
        <v>10</v>
      </c>
      <c r="J3033" s="53">
        <v>3</v>
      </c>
      <c r="K3033" s="53">
        <v>0</v>
      </c>
    </row>
    <row r="3034" spans="2:11" x14ac:dyDescent="0.25">
      <c r="B3034" s="51">
        <v>2000</v>
      </c>
      <c r="C3034" s="117" t="s">
        <v>71</v>
      </c>
      <c r="D3034" s="55">
        <v>1969</v>
      </c>
      <c r="E3034" s="53">
        <v>1163</v>
      </c>
      <c r="F3034" s="53">
        <v>593</v>
      </c>
      <c r="G3034" s="53">
        <v>69</v>
      </c>
      <c r="H3034" s="53">
        <v>133</v>
      </c>
      <c r="I3034" s="53">
        <v>9</v>
      </c>
      <c r="J3034" s="53">
        <v>2</v>
      </c>
      <c r="K3034" s="53">
        <v>0</v>
      </c>
    </row>
    <row r="3035" spans="2:11" x14ac:dyDescent="0.25">
      <c r="B3035" s="51">
        <v>2000</v>
      </c>
      <c r="C3035" s="117" t="s">
        <v>89</v>
      </c>
      <c r="D3035" s="55">
        <v>2710</v>
      </c>
      <c r="E3035" s="53">
        <v>1590</v>
      </c>
      <c r="F3035" s="53">
        <v>770</v>
      </c>
      <c r="G3035" s="53">
        <v>97</v>
      </c>
      <c r="H3035" s="53">
        <v>243</v>
      </c>
      <c r="I3035" s="53">
        <v>9</v>
      </c>
      <c r="J3035" s="53">
        <v>1</v>
      </c>
      <c r="K3035" s="53">
        <v>0</v>
      </c>
    </row>
    <row r="3036" spans="2:11" x14ac:dyDescent="0.25">
      <c r="B3036" s="51">
        <v>2000</v>
      </c>
      <c r="C3036" s="117" t="s">
        <v>90</v>
      </c>
      <c r="D3036" s="55">
        <v>3177</v>
      </c>
      <c r="E3036" s="53">
        <v>1856</v>
      </c>
      <c r="F3036" s="53">
        <v>841</v>
      </c>
      <c r="G3036" s="53">
        <v>83</v>
      </c>
      <c r="H3036" s="53">
        <v>382</v>
      </c>
      <c r="I3036" s="53">
        <v>11</v>
      </c>
      <c r="J3036" s="53">
        <v>3</v>
      </c>
      <c r="K3036" s="53">
        <v>1</v>
      </c>
    </row>
    <row r="3037" spans="2:11" x14ac:dyDescent="0.25">
      <c r="B3037" s="51">
        <v>2000</v>
      </c>
      <c r="C3037" s="117" t="s">
        <v>91</v>
      </c>
      <c r="D3037" s="55">
        <v>3816</v>
      </c>
      <c r="E3037" s="53">
        <v>2216</v>
      </c>
      <c r="F3037" s="53">
        <v>902</v>
      </c>
      <c r="G3037" s="53">
        <v>88</v>
      </c>
      <c r="H3037" s="53">
        <v>593</v>
      </c>
      <c r="I3037" s="53">
        <v>11</v>
      </c>
      <c r="J3037" s="53">
        <v>6</v>
      </c>
      <c r="K3037" s="53">
        <v>0</v>
      </c>
    </row>
    <row r="3038" spans="2:11" x14ac:dyDescent="0.25">
      <c r="B3038" s="51">
        <v>2000</v>
      </c>
      <c r="C3038" s="117" t="s">
        <v>41</v>
      </c>
      <c r="D3038" s="55">
        <v>4055</v>
      </c>
      <c r="E3038" s="53">
        <v>2281</v>
      </c>
      <c r="F3038" s="53">
        <v>853</v>
      </c>
      <c r="G3038" s="53">
        <v>84</v>
      </c>
      <c r="H3038" s="53">
        <v>827</v>
      </c>
      <c r="I3038" s="53">
        <v>8</v>
      </c>
      <c r="J3038" s="53">
        <v>2</v>
      </c>
      <c r="K3038" s="53">
        <v>0</v>
      </c>
    </row>
    <row r="3039" spans="2:11" x14ac:dyDescent="0.25">
      <c r="B3039" s="51">
        <v>2000</v>
      </c>
      <c r="C3039" s="117" t="s">
        <v>92</v>
      </c>
      <c r="D3039" s="55">
        <v>4091</v>
      </c>
      <c r="E3039" s="53">
        <v>2351</v>
      </c>
      <c r="F3039" s="53">
        <v>719</v>
      </c>
      <c r="G3039" s="53">
        <v>57</v>
      </c>
      <c r="H3039" s="53">
        <v>949</v>
      </c>
      <c r="I3039" s="53">
        <v>13</v>
      </c>
      <c r="J3039" s="53">
        <v>2</v>
      </c>
      <c r="K3039" s="53">
        <v>0</v>
      </c>
    </row>
    <row r="3040" spans="2:11" x14ac:dyDescent="0.25">
      <c r="B3040" s="51">
        <v>2000</v>
      </c>
      <c r="C3040" s="117" t="s">
        <v>93</v>
      </c>
      <c r="D3040" s="55">
        <v>3373</v>
      </c>
      <c r="E3040" s="53">
        <v>1933</v>
      </c>
      <c r="F3040" s="53">
        <v>470</v>
      </c>
      <c r="G3040" s="53">
        <v>33</v>
      </c>
      <c r="H3040" s="53">
        <v>925</v>
      </c>
      <c r="I3040" s="53">
        <v>11</v>
      </c>
      <c r="J3040" s="53">
        <v>1</v>
      </c>
      <c r="K3040" s="53">
        <v>0</v>
      </c>
    </row>
    <row r="3041" spans="2:11" x14ac:dyDescent="0.25">
      <c r="B3041" s="51">
        <v>2000</v>
      </c>
      <c r="C3041" s="117" t="s">
        <v>94</v>
      </c>
      <c r="D3041" s="55">
        <v>1846</v>
      </c>
      <c r="E3041" s="53">
        <v>1071</v>
      </c>
      <c r="F3041" s="53">
        <v>223</v>
      </c>
      <c r="G3041" s="53">
        <v>17</v>
      </c>
      <c r="H3041" s="53">
        <v>529</v>
      </c>
      <c r="I3041" s="53">
        <v>2</v>
      </c>
      <c r="J3041" s="53">
        <v>4</v>
      </c>
      <c r="K3041" s="53">
        <v>0</v>
      </c>
    </row>
    <row r="3042" spans="2:11" x14ac:dyDescent="0.25">
      <c r="B3042" s="51">
        <v>2000</v>
      </c>
      <c r="C3042" s="117" t="s">
        <v>95</v>
      </c>
      <c r="D3042" s="55">
        <v>739</v>
      </c>
      <c r="E3042" s="53">
        <v>437</v>
      </c>
      <c r="F3042" s="53">
        <v>80</v>
      </c>
      <c r="G3042" s="53">
        <v>5</v>
      </c>
      <c r="H3042" s="53">
        <v>216</v>
      </c>
      <c r="I3042" s="53">
        <v>1</v>
      </c>
      <c r="J3042" s="53">
        <v>0</v>
      </c>
      <c r="K3042" s="53">
        <v>0</v>
      </c>
    </row>
    <row r="3043" spans="2:11" x14ac:dyDescent="0.25">
      <c r="B3043" s="51">
        <v>2000</v>
      </c>
      <c r="C3043" s="118" t="s">
        <v>96</v>
      </c>
      <c r="D3043" s="55">
        <v>158</v>
      </c>
      <c r="E3043" s="55">
        <v>87</v>
      </c>
      <c r="F3043" s="55">
        <v>19</v>
      </c>
      <c r="G3043" s="55">
        <v>1</v>
      </c>
      <c r="H3043" s="55">
        <v>51</v>
      </c>
      <c r="I3043" s="55">
        <v>0</v>
      </c>
      <c r="J3043" s="53">
        <v>0</v>
      </c>
      <c r="K3043" s="53">
        <v>0</v>
      </c>
    </row>
    <row r="3044" spans="2:11" x14ac:dyDescent="0.25">
      <c r="B3044" s="50">
        <v>2000</v>
      </c>
      <c r="C3044" s="121" t="s">
        <v>62</v>
      </c>
      <c r="D3044" s="54">
        <v>46</v>
      </c>
      <c r="E3044" s="54">
        <v>36</v>
      </c>
      <c r="F3044" s="54">
        <v>4</v>
      </c>
      <c r="G3044" s="54">
        <v>0</v>
      </c>
      <c r="H3044" s="54">
        <v>5</v>
      </c>
      <c r="I3044" s="54">
        <v>1</v>
      </c>
      <c r="J3044" s="54">
        <v>0</v>
      </c>
      <c r="K3044" s="54">
        <v>0</v>
      </c>
    </row>
    <row r="3045" spans="2:11" x14ac:dyDescent="0.25">
      <c r="B3045" s="78">
        <v>2001</v>
      </c>
      <c r="C3045" s="120" t="s">
        <v>3</v>
      </c>
      <c r="D3045" s="78">
        <v>36974</v>
      </c>
      <c r="E3045" s="52">
        <v>21323</v>
      </c>
      <c r="F3045" s="52">
        <v>8933</v>
      </c>
      <c r="G3045" s="52">
        <v>815</v>
      </c>
      <c r="H3045" s="52">
        <v>5668</v>
      </c>
      <c r="I3045" s="52">
        <v>212</v>
      </c>
      <c r="J3045" s="52">
        <v>23</v>
      </c>
      <c r="K3045" s="52">
        <v>0</v>
      </c>
    </row>
    <row r="3046" spans="2:11" x14ac:dyDescent="0.25">
      <c r="B3046" s="51">
        <v>2001</v>
      </c>
      <c r="C3046" s="117" t="s">
        <v>87</v>
      </c>
      <c r="D3046" s="55">
        <v>245</v>
      </c>
      <c r="E3046" s="53">
        <v>240</v>
      </c>
      <c r="F3046" s="53">
        <v>1</v>
      </c>
      <c r="G3046" s="53">
        <v>1</v>
      </c>
      <c r="H3046" s="53">
        <v>3</v>
      </c>
      <c r="I3046" s="53">
        <v>0</v>
      </c>
      <c r="J3046" s="53">
        <v>0</v>
      </c>
      <c r="K3046" s="55">
        <v>0</v>
      </c>
    </row>
    <row r="3047" spans="2:11" x14ac:dyDescent="0.25">
      <c r="B3047" s="51">
        <v>2001</v>
      </c>
      <c r="C3047" s="117" t="s">
        <v>54</v>
      </c>
      <c r="D3047" s="55">
        <v>628</v>
      </c>
      <c r="E3047" s="53">
        <v>605</v>
      </c>
      <c r="F3047" s="53">
        <v>15</v>
      </c>
      <c r="G3047" s="53">
        <v>1</v>
      </c>
      <c r="H3047" s="53">
        <v>3</v>
      </c>
      <c r="I3047" s="53">
        <v>4</v>
      </c>
      <c r="J3047" s="53">
        <v>0</v>
      </c>
      <c r="K3047" s="55">
        <v>0</v>
      </c>
    </row>
    <row r="3048" spans="2:11" x14ac:dyDescent="0.25">
      <c r="B3048" s="51">
        <v>2001</v>
      </c>
      <c r="C3048" s="117" t="s">
        <v>88</v>
      </c>
      <c r="D3048" s="55">
        <v>714</v>
      </c>
      <c r="E3048" s="53">
        <v>637</v>
      </c>
      <c r="F3048" s="53">
        <v>66</v>
      </c>
      <c r="G3048" s="53">
        <v>0</v>
      </c>
      <c r="H3048" s="53">
        <v>7</v>
      </c>
      <c r="I3048" s="53">
        <v>4</v>
      </c>
      <c r="J3048" s="53">
        <v>0</v>
      </c>
      <c r="K3048" s="55">
        <v>0</v>
      </c>
    </row>
    <row r="3049" spans="2:11" x14ac:dyDescent="0.25">
      <c r="B3049" s="51">
        <v>2001</v>
      </c>
      <c r="C3049" s="117" t="s">
        <v>69</v>
      </c>
      <c r="D3049" s="55">
        <v>802</v>
      </c>
      <c r="E3049" s="53">
        <v>650</v>
      </c>
      <c r="F3049" s="53">
        <v>115</v>
      </c>
      <c r="G3049" s="53">
        <v>6</v>
      </c>
      <c r="H3049" s="53">
        <v>16</v>
      </c>
      <c r="I3049" s="53">
        <v>15</v>
      </c>
      <c r="J3049" s="53">
        <v>0</v>
      </c>
      <c r="K3049" s="55">
        <v>0</v>
      </c>
    </row>
    <row r="3050" spans="2:11" x14ac:dyDescent="0.25">
      <c r="B3050" s="51">
        <v>2001</v>
      </c>
      <c r="C3050" s="117" t="s">
        <v>57</v>
      </c>
      <c r="D3050" s="55">
        <v>969</v>
      </c>
      <c r="E3050" s="53">
        <v>728</v>
      </c>
      <c r="F3050" s="53">
        <v>209</v>
      </c>
      <c r="G3050" s="53">
        <v>14</v>
      </c>
      <c r="H3050" s="53">
        <v>12</v>
      </c>
      <c r="I3050" s="53">
        <v>5</v>
      </c>
      <c r="J3050" s="53">
        <v>1</v>
      </c>
      <c r="K3050" s="55">
        <v>0</v>
      </c>
    </row>
    <row r="3051" spans="2:11" x14ac:dyDescent="0.25">
      <c r="B3051" s="51">
        <v>2001</v>
      </c>
      <c r="C3051" s="117" t="s">
        <v>58</v>
      </c>
      <c r="D3051" s="55">
        <v>1075</v>
      </c>
      <c r="E3051" s="53">
        <v>758</v>
      </c>
      <c r="F3051" s="53">
        <v>275</v>
      </c>
      <c r="G3051" s="53">
        <v>17</v>
      </c>
      <c r="H3051" s="53">
        <v>18</v>
      </c>
      <c r="I3051" s="53">
        <v>7</v>
      </c>
      <c r="J3051" s="53">
        <v>0</v>
      </c>
      <c r="K3051" s="55">
        <v>0</v>
      </c>
    </row>
    <row r="3052" spans="2:11" x14ac:dyDescent="0.25">
      <c r="B3052" s="51">
        <v>2001</v>
      </c>
      <c r="C3052" s="117" t="s">
        <v>59</v>
      </c>
      <c r="D3052" s="55">
        <v>1418</v>
      </c>
      <c r="E3052" s="53">
        <v>897</v>
      </c>
      <c r="F3052" s="53">
        <v>440</v>
      </c>
      <c r="G3052" s="53">
        <v>43</v>
      </c>
      <c r="H3052" s="53">
        <v>25</v>
      </c>
      <c r="I3052" s="53">
        <v>11</v>
      </c>
      <c r="J3052" s="53">
        <v>2</v>
      </c>
      <c r="K3052" s="55">
        <v>0</v>
      </c>
    </row>
    <row r="3053" spans="2:11" x14ac:dyDescent="0.25">
      <c r="B3053" s="51">
        <v>2001</v>
      </c>
      <c r="C3053" s="117" t="s">
        <v>60</v>
      </c>
      <c r="D3053" s="55">
        <v>1674</v>
      </c>
      <c r="E3053" s="53">
        <v>992</v>
      </c>
      <c r="F3053" s="53">
        <v>559</v>
      </c>
      <c r="G3053" s="53">
        <v>73</v>
      </c>
      <c r="H3053" s="53">
        <v>29</v>
      </c>
      <c r="I3053" s="53">
        <v>20</v>
      </c>
      <c r="J3053" s="53">
        <v>1</v>
      </c>
      <c r="K3053" s="55">
        <v>0</v>
      </c>
    </row>
    <row r="3054" spans="2:11" x14ac:dyDescent="0.25">
      <c r="B3054" s="51">
        <v>2001</v>
      </c>
      <c r="C3054" s="117" t="s">
        <v>70</v>
      </c>
      <c r="D3054" s="55">
        <v>1908</v>
      </c>
      <c r="E3054" s="53">
        <v>1111</v>
      </c>
      <c r="F3054" s="53">
        <v>634</v>
      </c>
      <c r="G3054" s="53">
        <v>79</v>
      </c>
      <c r="H3054" s="53">
        <v>77</v>
      </c>
      <c r="I3054" s="53">
        <v>6</v>
      </c>
      <c r="J3054" s="53">
        <v>1</v>
      </c>
      <c r="K3054" s="55">
        <v>0</v>
      </c>
    </row>
    <row r="3055" spans="2:11" x14ac:dyDescent="0.25">
      <c r="B3055" s="51">
        <v>2001</v>
      </c>
      <c r="C3055" s="117" t="s">
        <v>71</v>
      </c>
      <c r="D3055" s="55">
        <v>1987</v>
      </c>
      <c r="E3055" s="53">
        <v>1118</v>
      </c>
      <c r="F3055" s="53">
        <v>662</v>
      </c>
      <c r="G3055" s="53">
        <v>89</v>
      </c>
      <c r="H3055" s="53">
        <v>100</v>
      </c>
      <c r="I3055" s="53">
        <v>16</v>
      </c>
      <c r="J3055" s="53">
        <v>2</v>
      </c>
      <c r="K3055" s="55">
        <v>0</v>
      </c>
    </row>
    <row r="3056" spans="2:11" x14ac:dyDescent="0.25">
      <c r="B3056" s="51">
        <v>2001</v>
      </c>
      <c r="C3056" s="117" t="s">
        <v>89</v>
      </c>
      <c r="D3056" s="55">
        <v>2653</v>
      </c>
      <c r="E3056" s="53">
        <v>1469</v>
      </c>
      <c r="F3056" s="53">
        <v>839</v>
      </c>
      <c r="G3056" s="53">
        <v>82</v>
      </c>
      <c r="H3056" s="53">
        <v>240</v>
      </c>
      <c r="I3056" s="53">
        <v>21</v>
      </c>
      <c r="J3056" s="53">
        <v>2</v>
      </c>
      <c r="K3056" s="55">
        <v>0</v>
      </c>
    </row>
    <row r="3057" spans="2:11" x14ac:dyDescent="0.25">
      <c r="B3057" s="51">
        <v>2001</v>
      </c>
      <c r="C3057" s="117" t="s">
        <v>90</v>
      </c>
      <c r="D3057" s="55">
        <v>3262</v>
      </c>
      <c r="E3057" s="53">
        <v>1755</v>
      </c>
      <c r="F3057" s="53">
        <v>1028</v>
      </c>
      <c r="G3057" s="53">
        <v>89</v>
      </c>
      <c r="H3057" s="53">
        <v>365</v>
      </c>
      <c r="I3057" s="53">
        <v>17</v>
      </c>
      <c r="J3057" s="53">
        <v>8</v>
      </c>
      <c r="K3057" s="55">
        <v>0</v>
      </c>
    </row>
    <row r="3058" spans="2:11" x14ac:dyDescent="0.25">
      <c r="B3058" s="51">
        <v>2001</v>
      </c>
      <c r="C3058" s="117" t="s">
        <v>91</v>
      </c>
      <c r="D3058" s="55">
        <v>4125</v>
      </c>
      <c r="E3058" s="53">
        <v>2242</v>
      </c>
      <c r="F3058" s="53">
        <v>1089</v>
      </c>
      <c r="G3058" s="53">
        <v>86</v>
      </c>
      <c r="H3058" s="53">
        <v>690</v>
      </c>
      <c r="I3058" s="53">
        <v>18</v>
      </c>
      <c r="J3058" s="53">
        <v>0</v>
      </c>
      <c r="K3058" s="55">
        <v>0</v>
      </c>
    </row>
    <row r="3059" spans="2:11" x14ac:dyDescent="0.25">
      <c r="B3059" s="51">
        <v>2001</v>
      </c>
      <c r="C3059" s="117" t="s">
        <v>41</v>
      </c>
      <c r="D3059" s="55">
        <v>4382</v>
      </c>
      <c r="E3059" s="53">
        <v>2285</v>
      </c>
      <c r="F3059" s="53">
        <v>1073</v>
      </c>
      <c r="G3059" s="53">
        <v>90</v>
      </c>
      <c r="H3059" s="53">
        <v>910</v>
      </c>
      <c r="I3059" s="53">
        <v>21</v>
      </c>
      <c r="J3059" s="53">
        <v>3</v>
      </c>
      <c r="K3059" s="55">
        <v>0</v>
      </c>
    </row>
    <row r="3060" spans="2:11" x14ac:dyDescent="0.25">
      <c r="B3060" s="51">
        <v>2001</v>
      </c>
      <c r="C3060" s="117" t="s">
        <v>92</v>
      </c>
      <c r="D3060" s="55">
        <v>4362</v>
      </c>
      <c r="E3060" s="53">
        <v>2297</v>
      </c>
      <c r="F3060" s="53">
        <v>849</v>
      </c>
      <c r="G3060" s="53">
        <v>73</v>
      </c>
      <c r="H3060" s="53">
        <v>1125</v>
      </c>
      <c r="I3060" s="53">
        <v>18</v>
      </c>
      <c r="J3060" s="53">
        <v>0</v>
      </c>
      <c r="K3060" s="55">
        <v>0</v>
      </c>
    </row>
    <row r="3061" spans="2:11" x14ac:dyDescent="0.25">
      <c r="B3061" s="51">
        <v>2001</v>
      </c>
      <c r="C3061" s="117" t="s">
        <v>93</v>
      </c>
      <c r="D3061" s="55">
        <v>3575</v>
      </c>
      <c r="E3061" s="53">
        <v>1855</v>
      </c>
      <c r="F3061" s="53">
        <v>627</v>
      </c>
      <c r="G3061" s="53">
        <v>39</v>
      </c>
      <c r="H3061" s="53">
        <v>1035</v>
      </c>
      <c r="I3061" s="53">
        <v>16</v>
      </c>
      <c r="J3061" s="53">
        <v>3</v>
      </c>
      <c r="K3061" s="55">
        <v>0</v>
      </c>
    </row>
    <row r="3062" spans="2:11" x14ac:dyDescent="0.25">
      <c r="B3062" s="51">
        <v>2001</v>
      </c>
      <c r="C3062" s="117" t="s">
        <v>94</v>
      </c>
      <c r="D3062" s="55">
        <v>2125</v>
      </c>
      <c r="E3062" s="53">
        <v>1107</v>
      </c>
      <c r="F3062" s="53">
        <v>322</v>
      </c>
      <c r="G3062" s="53">
        <v>23</v>
      </c>
      <c r="H3062" s="53">
        <v>663</v>
      </c>
      <c r="I3062" s="53">
        <v>10</v>
      </c>
      <c r="J3062" s="53">
        <v>0</v>
      </c>
      <c r="K3062" s="55">
        <v>0</v>
      </c>
    </row>
    <row r="3063" spans="2:11" x14ac:dyDescent="0.25">
      <c r="B3063" s="51">
        <v>2001</v>
      </c>
      <c r="C3063" s="117" t="s">
        <v>95</v>
      </c>
      <c r="D3063" s="55">
        <v>834</v>
      </c>
      <c r="E3063" s="53">
        <v>451</v>
      </c>
      <c r="F3063" s="53">
        <v>98</v>
      </c>
      <c r="G3063" s="53">
        <v>9</v>
      </c>
      <c r="H3063" s="53">
        <v>273</v>
      </c>
      <c r="I3063" s="53">
        <v>3</v>
      </c>
      <c r="J3063" s="53">
        <v>0</v>
      </c>
      <c r="K3063" s="55">
        <v>0</v>
      </c>
    </row>
    <row r="3064" spans="2:11" x14ac:dyDescent="0.25">
      <c r="B3064" s="51">
        <v>2001</v>
      </c>
      <c r="C3064" s="118" t="s">
        <v>96</v>
      </c>
      <c r="D3064" s="55">
        <v>197</v>
      </c>
      <c r="E3064" s="55">
        <v>104</v>
      </c>
      <c r="F3064" s="55">
        <v>21</v>
      </c>
      <c r="G3064" s="55">
        <v>0</v>
      </c>
      <c r="H3064" s="55">
        <v>72</v>
      </c>
      <c r="I3064" s="55">
        <v>0</v>
      </c>
      <c r="J3064" s="55">
        <v>0</v>
      </c>
      <c r="K3064" s="55">
        <v>0</v>
      </c>
    </row>
    <row r="3065" spans="2:11" x14ac:dyDescent="0.25">
      <c r="B3065" s="50">
        <v>2001</v>
      </c>
      <c r="C3065" s="121" t="s">
        <v>62</v>
      </c>
      <c r="D3065" s="54">
        <v>39</v>
      </c>
      <c r="E3065" s="54">
        <v>22</v>
      </c>
      <c r="F3065" s="54">
        <v>11</v>
      </c>
      <c r="G3065" s="54">
        <v>1</v>
      </c>
      <c r="H3065" s="54">
        <v>5</v>
      </c>
      <c r="I3065" s="54">
        <v>0</v>
      </c>
      <c r="J3065" s="54">
        <v>0</v>
      </c>
      <c r="K3065" s="54">
        <v>0</v>
      </c>
    </row>
    <row r="3066" spans="2:11" x14ac:dyDescent="0.25">
      <c r="B3066" s="78">
        <v>2002</v>
      </c>
      <c r="C3066" s="120" t="s">
        <v>3</v>
      </c>
      <c r="D3066" s="78">
        <v>35904</v>
      </c>
      <c r="E3066" s="52">
        <v>20126</v>
      </c>
      <c r="F3066" s="52">
        <v>8888</v>
      </c>
      <c r="G3066" s="52">
        <v>876</v>
      </c>
      <c r="H3066" s="52">
        <v>5591</v>
      </c>
      <c r="I3066" s="52">
        <v>297</v>
      </c>
      <c r="J3066" s="52">
        <v>126</v>
      </c>
      <c r="K3066" s="52">
        <v>0</v>
      </c>
    </row>
    <row r="3067" spans="2:11" x14ac:dyDescent="0.25">
      <c r="B3067" s="51">
        <v>2002</v>
      </c>
      <c r="C3067" s="117" t="s">
        <v>87</v>
      </c>
      <c r="D3067" s="55">
        <v>261</v>
      </c>
      <c r="E3067" s="91">
        <v>257</v>
      </c>
      <c r="F3067" s="91">
        <v>3</v>
      </c>
      <c r="G3067" s="91">
        <v>1</v>
      </c>
      <c r="H3067" s="91">
        <v>0</v>
      </c>
      <c r="I3067" s="91">
        <v>0</v>
      </c>
      <c r="J3067" s="91">
        <v>0</v>
      </c>
      <c r="K3067" s="53">
        <v>0</v>
      </c>
    </row>
    <row r="3068" spans="2:11" x14ac:dyDescent="0.25">
      <c r="B3068" s="51">
        <v>2002</v>
      </c>
      <c r="C3068" s="117" t="s">
        <v>54</v>
      </c>
      <c r="D3068" s="55">
        <v>611</v>
      </c>
      <c r="E3068" s="91">
        <v>579</v>
      </c>
      <c r="F3068" s="91">
        <v>22</v>
      </c>
      <c r="G3068" s="91">
        <v>2</v>
      </c>
      <c r="H3068" s="91">
        <v>4</v>
      </c>
      <c r="I3068" s="91">
        <v>3</v>
      </c>
      <c r="J3068" s="91">
        <v>1</v>
      </c>
      <c r="K3068" s="53">
        <v>0</v>
      </c>
    </row>
    <row r="3069" spans="2:11" x14ac:dyDescent="0.25">
      <c r="B3069" s="51">
        <v>2002</v>
      </c>
      <c r="C3069" s="117" t="s">
        <v>88</v>
      </c>
      <c r="D3069" s="55">
        <v>722</v>
      </c>
      <c r="E3069" s="91">
        <v>641</v>
      </c>
      <c r="F3069" s="91">
        <v>61</v>
      </c>
      <c r="G3069" s="91">
        <v>2</v>
      </c>
      <c r="H3069" s="91">
        <v>4</v>
      </c>
      <c r="I3069" s="91">
        <v>8</v>
      </c>
      <c r="J3069" s="91">
        <v>6</v>
      </c>
      <c r="K3069" s="53">
        <v>0</v>
      </c>
    </row>
    <row r="3070" spans="2:11" x14ac:dyDescent="0.25">
      <c r="B3070" s="51">
        <v>2002</v>
      </c>
      <c r="C3070" s="117" t="s">
        <v>69</v>
      </c>
      <c r="D3070" s="55">
        <v>715</v>
      </c>
      <c r="E3070" s="91">
        <v>588</v>
      </c>
      <c r="F3070" s="91">
        <v>99</v>
      </c>
      <c r="G3070" s="91">
        <v>6</v>
      </c>
      <c r="H3070" s="91">
        <v>10</v>
      </c>
      <c r="I3070" s="91">
        <v>11</v>
      </c>
      <c r="J3070" s="91">
        <v>1</v>
      </c>
      <c r="K3070" s="53">
        <v>0</v>
      </c>
    </row>
    <row r="3071" spans="2:11" x14ac:dyDescent="0.25">
      <c r="B3071" s="51">
        <v>2002</v>
      </c>
      <c r="C3071" s="117" t="s">
        <v>57</v>
      </c>
      <c r="D3071" s="55">
        <v>955</v>
      </c>
      <c r="E3071" s="91">
        <v>731</v>
      </c>
      <c r="F3071" s="91">
        <v>184</v>
      </c>
      <c r="G3071" s="91">
        <v>12</v>
      </c>
      <c r="H3071" s="91">
        <v>10</v>
      </c>
      <c r="I3071" s="91">
        <v>15</v>
      </c>
      <c r="J3071" s="91">
        <v>3</v>
      </c>
      <c r="K3071" s="53">
        <v>0</v>
      </c>
    </row>
    <row r="3072" spans="2:11" x14ac:dyDescent="0.25">
      <c r="B3072" s="51">
        <v>2002</v>
      </c>
      <c r="C3072" s="117" t="s">
        <v>58</v>
      </c>
      <c r="D3072" s="55">
        <v>1035</v>
      </c>
      <c r="E3072" s="91">
        <v>714</v>
      </c>
      <c r="F3072" s="91">
        <v>254</v>
      </c>
      <c r="G3072" s="91">
        <v>29</v>
      </c>
      <c r="H3072" s="91">
        <v>12</v>
      </c>
      <c r="I3072" s="91">
        <v>24</v>
      </c>
      <c r="J3072" s="91">
        <v>2</v>
      </c>
      <c r="K3072" s="53">
        <v>0</v>
      </c>
    </row>
    <row r="3073" spans="2:11" x14ac:dyDescent="0.25">
      <c r="B3073" s="51">
        <v>2002</v>
      </c>
      <c r="C3073" s="117" t="s">
        <v>59</v>
      </c>
      <c r="D3073" s="55">
        <v>1373</v>
      </c>
      <c r="E3073" s="91">
        <v>911</v>
      </c>
      <c r="F3073" s="91">
        <v>369</v>
      </c>
      <c r="G3073" s="91">
        <v>42</v>
      </c>
      <c r="H3073" s="91">
        <v>24</v>
      </c>
      <c r="I3073" s="91">
        <v>18</v>
      </c>
      <c r="J3073" s="91">
        <v>9</v>
      </c>
      <c r="K3073" s="53">
        <v>0</v>
      </c>
    </row>
    <row r="3074" spans="2:11" x14ac:dyDescent="0.25">
      <c r="B3074" s="51">
        <v>2002</v>
      </c>
      <c r="C3074" s="117" t="s">
        <v>60</v>
      </c>
      <c r="D3074" s="55">
        <v>1714</v>
      </c>
      <c r="E3074" s="91">
        <v>1029</v>
      </c>
      <c r="F3074" s="91">
        <v>546</v>
      </c>
      <c r="G3074" s="91">
        <v>63</v>
      </c>
      <c r="H3074" s="91">
        <v>42</v>
      </c>
      <c r="I3074" s="91">
        <v>22</v>
      </c>
      <c r="J3074" s="91">
        <v>12</v>
      </c>
      <c r="K3074" s="53">
        <v>0</v>
      </c>
    </row>
    <row r="3075" spans="2:11" x14ac:dyDescent="0.25">
      <c r="B3075" s="51">
        <v>2002</v>
      </c>
      <c r="C3075" s="117" t="s">
        <v>70</v>
      </c>
      <c r="D3075" s="55">
        <v>1969</v>
      </c>
      <c r="E3075" s="91">
        <v>1103</v>
      </c>
      <c r="F3075" s="91">
        <v>664</v>
      </c>
      <c r="G3075" s="91">
        <v>85</v>
      </c>
      <c r="H3075" s="91">
        <v>81</v>
      </c>
      <c r="I3075" s="91">
        <v>22</v>
      </c>
      <c r="J3075" s="91">
        <v>14</v>
      </c>
      <c r="K3075" s="53">
        <v>0</v>
      </c>
    </row>
    <row r="3076" spans="2:11" x14ac:dyDescent="0.25">
      <c r="B3076" s="51">
        <v>2002</v>
      </c>
      <c r="C3076" s="117" t="s">
        <v>71</v>
      </c>
      <c r="D3076" s="55">
        <v>2083</v>
      </c>
      <c r="E3076" s="91">
        <v>1120</v>
      </c>
      <c r="F3076" s="91">
        <v>707</v>
      </c>
      <c r="G3076" s="91">
        <v>94</v>
      </c>
      <c r="H3076" s="91">
        <v>126</v>
      </c>
      <c r="I3076" s="91">
        <v>21</v>
      </c>
      <c r="J3076" s="91">
        <v>15</v>
      </c>
      <c r="K3076" s="53">
        <v>0</v>
      </c>
    </row>
    <row r="3077" spans="2:11" x14ac:dyDescent="0.25">
      <c r="B3077" s="51">
        <v>2002</v>
      </c>
      <c r="C3077" s="117" t="s">
        <v>89</v>
      </c>
      <c r="D3077" s="55">
        <v>2462</v>
      </c>
      <c r="E3077" s="91">
        <v>1342</v>
      </c>
      <c r="F3077" s="91">
        <v>824</v>
      </c>
      <c r="G3077" s="91">
        <v>96</v>
      </c>
      <c r="H3077" s="91">
        <v>175</v>
      </c>
      <c r="I3077" s="91">
        <v>15</v>
      </c>
      <c r="J3077" s="91">
        <v>10</v>
      </c>
      <c r="K3077" s="53">
        <v>0</v>
      </c>
    </row>
    <row r="3078" spans="2:11" x14ac:dyDescent="0.25">
      <c r="B3078" s="51">
        <v>2002</v>
      </c>
      <c r="C3078" s="117" t="s">
        <v>90</v>
      </c>
      <c r="D3078" s="55">
        <v>3218</v>
      </c>
      <c r="E3078" s="91">
        <v>1675</v>
      </c>
      <c r="F3078" s="91">
        <v>1033</v>
      </c>
      <c r="G3078" s="91">
        <v>82</v>
      </c>
      <c r="H3078" s="91">
        <v>389</v>
      </c>
      <c r="I3078" s="91">
        <v>25</v>
      </c>
      <c r="J3078" s="91">
        <v>14</v>
      </c>
      <c r="K3078" s="53">
        <v>0</v>
      </c>
    </row>
    <row r="3079" spans="2:11" x14ac:dyDescent="0.25">
      <c r="B3079" s="51">
        <v>2002</v>
      </c>
      <c r="C3079" s="117" t="s">
        <v>91</v>
      </c>
      <c r="D3079" s="55">
        <v>3806</v>
      </c>
      <c r="E3079" s="91">
        <v>1856</v>
      </c>
      <c r="F3079" s="91">
        <v>1075</v>
      </c>
      <c r="G3079" s="91">
        <v>95</v>
      </c>
      <c r="H3079" s="91">
        <v>732</v>
      </c>
      <c r="I3079" s="91">
        <v>37</v>
      </c>
      <c r="J3079" s="91">
        <v>11</v>
      </c>
      <c r="K3079" s="53">
        <v>0</v>
      </c>
    </row>
    <row r="3080" spans="2:11" x14ac:dyDescent="0.25">
      <c r="B3080" s="51">
        <v>2002</v>
      </c>
      <c r="C3080" s="117" t="s">
        <v>41</v>
      </c>
      <c r="D3080" s="55">
        <v>4293</v>
      </c>
      <c r="E3080" s="91">
        <v>2147</v>
      </c>
      <c r="F3080" s="91">
        <v>1068</v>
      </c>
      <c r="G3080" s="91">
        <v>111</v>
      </c>
      <c r="H3080" s="91">
        <v>939</v>
      </c>
      <c r="I3080" s="91">
        <v>20</v>
      </c>
      <c r="J3080" s="91">
        <v>8</v>
      </c>
      <c r="K3080" s="53">
        <v>0</v>
      </c>
    </row>
    <row r="3081" spans="2:11" x14ac:dyDescent="0.25">
      <c r="B3081" s="51">
        <v>2002</v>
      </c>
      <c r="C3081" s="117" t="s">
        <v>92</v>
      </c>
      <c r="D3081" s="55">
        <v>4083</v>
      </c>
      <c r="E3081" s="91">
        <v>2031</v>
      </c>
      <c r="F3081" s="91">
        <v>873</v>
      </c>
      <c r="G3081" s="91">
        <v>72</v>
      </c>
      <c r="H3081" s="91">
        <v>1079</v>
      </c>
      <c r="I3081" s="91">
        <v>16</v>
      </c>
      <c r="J3081" s="91">
        <v>12</v>
      </c>
      <c r="K3081" s="53">
        <v>0</v>
      </c>
    </row>
    <row r="3082" spans="2:11" x14ac:dyDescent="0.25">
      <c r="B3082" s="51">
        <v>2002</v>
      </c>
      <c r="C3082" s="117" t="s">
        <v>93</v>
      </c>
      <c r="D3082" s="55">
        <v>3477</v>
      </c>
      <c r="E3082" s="91">
        <v>1733</v>
      </c>
      <c r="F3082" s="91">
        <v>640</v>
      </c>
      <c r="G3082" s="91">
        <v>45</v>
      </c>
      <c r="H3082" s="91">
        <v>1029</v>
      </c>
      <c r="I3082" s="91">
        <v>24</v>
      </c>
      <c r="J3082" s="91">
        <v>6</v>
      </c>
      <c r="K3082" s="53">
        <v>0</v>
      </c>
    </row>
    <row r="3083" spans="2:11" x14ac:dyDescent="0.25">
      <c r="B3083" s="51">
        <v>2002</v>
      </c>
      <c r="C3083" s="117" t="s">
        <v>94</v>
      </c>
      <c r="D3083" s="55">
        <v>2055</v>
      </c>
      <c r="E3083" s="91">
        <v>1067</v>
      </c>
      <c r="F3083" s="91">
        <v>319</v>
      </c>
      <c r="G3083" s="91">
        <v>30</v>
      </c>
      <c r="H3083" s="91">
        <v>629</v>
      </c>
      <c r="I3083" s="91">
        <v>8</v>
      </c>
      <c r="J3083" s="91">
        <v>2</v>
      </c>
      <c r="K3083" s="53">
        <v>0</v>
      </c>
    </row>
    <row r="3084" spans="2:11" x14ac:dyDescent="0.25">
      <c r="B3084" s="51">
        <v>2002</v>
      </c>
      <c r="C3084" s="117" t="s">
        <v>95</v>
      </c>
      <c r="D3084" s="55">
        <v>781</v>
      </c>
      <c r="E3084" s="91">
        <v>427</v>
      </c>
      <c r="F3084" s="91">
        <v>105</v>
      </c>
      <c r="G3084" s="91">
        <v>7</v>
      </c>
      <c r="H3084" s="91">
        <v>239</v>
      </c>
      <c r="I3084" s="91">
        <v>3</v>
      </c>
      <c r="J3084" s="91">
        <v>0</v>
      </c>
      <c r="K3084" s="53">
        <v>0</v>
      </c>
    </row>
    <row r="3085" spans="2:11" x14ac:dyDescent="0.25">
      <c r="B3085" s="51">
        <v>2002</v>
      </c>
      <c r="C3085" s="118" t="s">
        <v>96</v>
      </c>
      <c r="D3085" s="55">
        <v>231</v>
      </c>
      <c r="E3085" s="55">
        <v>145</v>
      </c>
      <c r="F3085" s="55">
        <v>21</v>
      </c>
      <c r="G3085" s="55">
        <v>2</v>
      </c>
      <c r="H3085" s="55">
        <v>61</v>
      </c>
      <c r="I3085" s="91">
        <v>2</v>
      </c>
      <c r="J3085" s="91">
        <v>0</v>
      </c>
      <c r="K3085" s="53">
        <v>0</v>
      </c>
    </row>
    <row r="3086" spans="2:11" x14ac:dyDescent="0.25">
      <c r="B3086" s="50">
        <v>2002</v>
      </c>
      <c r="C3086" s="121" t="s">
        <v>62</v>
      </c>
      <c r="D3086" s="54">
        <v>60</v>
      </c>
      <c r="E3086" s="54">
        <v>30</v>
      </c>
      <c r="F3086" s="54">
        <v>21</v>
      </c>
      <c r="G3086" s="54">
        <v>0</v>
      </c>
      <c r="H3086" s="54">
        <v>6</v>
      </c>
      <c r="I3086" s="54">
        <v>3</v>
      </c>
      <c r="J3086" s="54">
        <v>0</v>
      </c>
      <c r="K3086" s="54">
        <v>0</v>
      </c>
    </row>
    <row r="3087" spans="2:11" x14ac:dyDescent="0.25">
      <c r="B3087" s="78">
        <v>2003</v>
      </c>
      <c r="C3087" s="120" t="s">
        <v>3</v>
      </c>
      <c r="D3087" s="78">
        <v>39671</v>
      </c>
      <c r="E3087" s="52">
        <v>23334</v>
      </c>
      <c r="F3087" s="52">
        <v>9530</v>
      </c>
      <c r="G3087" s="52">
        <v>881</v>
      </c>
      <c r="H3087" s="52">
        <v>5639</v>
      </c>
      <c r="I3087" s="52">
        <v>239</v>
      </c>
      <c r="J3087" s="52">
        <v>48</v>
      </c>
      <c r="K3087" s="52">
        <v>0</v>
      </c>
    </row>
    <row r="3088" spans="2:11" x14ac:dyDescent="0.25">
      <c r="B3088" s="51">
        <v>2003</v>
      </c>
      <c r="C3088" s="117" t="s">
        <v>87</v>
      </c>
      <c r="D3088" s="55">
        <v>252</v>
      </c>
      <c r="E3088" s="53">
        <v>247</v>
      </c>
      <c r="F3088" s="53">
        <v>3</v>
      </c>
      <c r="G3088" s="53">
        <v>1</v>
      </c>
      <c r="H3088" s="53">
        <v>1</v>
      </c>
      <c r="I3088" s="53">
        <v>0</v>
      </c>
      <c r="J3088" s="53">
        <v>0</v>
      </c>
      <c r="K3088" s="55">
        <v>0</v>
      </c>
    </row>
    <row r="3089" spans="2:11" x14ac:dyDescent="0.25">
      <c r="B3089" s="51">
        <v>2003</v>
      </c>
      <c r="C3089" s="117" t="s">
        <v>54</v>
      </c>
      <c r="D3089" s="55">
        <v>657</v>
      </c>
      <c r="E3089" s="53">
        <v>626</v>
      </c>
      <c r="F3089" s="53">
        <v>17</v>
      </c>
      <c r="G3089" s="53">
        <v>0</v>
      </c>
      <c r="H3089" s="53">
        <v>7</v>
      </c>
      <c r="I3089" s="53">
        <v>6</v>
      </c>
      <c r="J3089" s="53">
        <v>1</v>
      </c>
      <c r="K3089" s="55">
        <v>0</v>
      </c>
    </row>
    <row r="3090" spans="2:11" x14ac:dyDescent="0.25">
      <c r="B3090" s="51">
        <v>2003</v>
      </c>
      <c r="C3090" s="117" t="s">
        <v>88</v>
      </c>
      <c r="D3090" s="55">
        <v>775</v>
      </c>
      <c r="E3090" s="53">
        <v>694</v>
      </c>
      <c r="F3090" s="53">
        <v>66</v>
      </c>
      <c r="G3090" s="53">
        <v>2</v>
      </c>
      <c r="H3090" s="53">
        <v>5</v>
      </c>
      <c r="I3090" s="53">
        <v>7</v>
      </c>
      <c r="J3090" s="53">
        <v>1</v>
      </c>
      <c r="K3090" s="55">
        <v>0</v>
      </c>
    </row>
    <row r="3091" spans="2:11" x14ac:dyDescent="0.25">
      <c r="B3091" s="51">
        <v>2003</v>
      </c>
      <c r="C3091" s="117" t="s">
        <v>69</v>
      </c>
      <c r="D3091" s="55">
        <v>824</v>
      </c>
      <c r="E3091" s="53">
        <v>696</v>
      </c>
      <c r="F3091" s="53">
        <v>108</v>
      </c>
      <c r="G3091" s="53">
        <v>5</v>
      </c>
      <c r="H3091" s="53">
        <v>8</v>
      </c>
      <c r="I3091" s="53">
        <v>7</v>
      </c>
      <c r="J3091" s="53">
        <v>0</v>
      </c>
      <c r="K3091" s="55">
        <v>0</v>
      </c>
    </row>
    <row r="3092" spans="2:11" x14ac:dyDescent="0.25">
      <c r="B3092" s="51">
        <v>2003</v>
      </c>
      <c r="C3092" s="117" t="s">
        <v>57</v>
      </c>
      <c r="D3092" s="55">
        <v>968</v>
      </c>
      <c r="E3092" s="53">
        <v>749</v>
      </c>
      <c r="F3092" s="53">
        <v>188</v>
      </c>
      <c r="G3092" s="53">
        <v>10</v>
      </c>
      <c r="H3092" s="53">
        <v>10</v>
      </c>
      <c r="I3092" s="53">
        <v>8</v>
      </c>
      <c r="J3092" s="53">
        <v>3</v>
      </c>
      <c r="K3092" s="55">
        <v>0</v>
      </c>
    </row>
    <row r="3093" spans="2:11" x14ac:dyDescent="0.25">
      <c r="B3093" s="51">
        <v>2003</v>
      </c>
      <c r="C3093" s="117" t="s">
        <v>58</v>
      </c>
      <c r="D3093" s="55">
        <v>1077</v>
      </c>
      <c r="E3093" s="53">
        <v>779</v>
      </c>
      <c r="F3093" s="53">
        <v>242</v>
      </c>
      <c r="G3093" s="53">
        <v>21</v>
      </c>
      <c r="H3093" s="53">
        <v>17</v>
      </c>
      <c r="I3093" s="53">
        <v>17</v>
      </c>
      <c r="J3093" s="53">
        <v>1</v>
      </c>
      <c r="K3093" s="55">
        <v>0</v>
      </c>
    </row>
    <row r="3094" spans="2:11" x14ac:dyDescent="0.25">
      <c r="B3094" s="51">
        <v>2003</v>
      </c>
      <c r="C3094" s="117" t="s">
        <v>59</v>
      </c>
      <c r="D3094" s="55">
        <v>1403</v>
      </c>
      <c r="E3094" s="53">
        <v>925</v>
      </c>
      <c r="F3094" s="53">
        <v>404</v>
      </c>
      <c r="G3094" s="53">
        <v>30</v>
      </c>
      <c r="H3094" s="53">
        <v>27</v>
      </c>
      <c r="I3094" s="53">
        <v>14</v>
      </c>
      <c r="J3094" s="53">
        <v>3</v>
      </c>
      <c r="K3094" s="55">
        <v>0</v>
      </c>
    </row>
    <row r="3095" spans="2:11" x14ac:dyDescent="0.25">
      <c r="B3095" s="51">
        <v>2003</v>
      </c>
      <c r="C3095" s="117" t="s">
        <v>60</v>
      </c>
      <c r="D3095" s="55">
        <v>1753</v>
      </c>
      <c r="E3095" s="53">
        <v>1114</v>
      </c>
      <c r="F3095" s="53">
        <v>516</v>
      </c>
      <c r="G3095" s="53">
        <v>59</v>
      </c>
      <c r="H3095" s="53">
        <v>34</v>
      </c>
      <c r="I3095" s="53">
        <v>26</v>
      </c>
      <c r="J3095" s="53">
        <v>4</v>
      </c>
      <c r="K3095" s="55">
        <v>0</v>
      </c>
    </row>
    <row r="3096" spans="2:11" x14ac:dyDescent="0.25">
      <c r="B3096" s="51">
        <v>2003</v>
      </c>
      <c r="C3096" s="117" t="s">
        <v>70</v>
      </c>
      <c r="D3096" s="55">
        <v>2274</v>
      </c>
      <c r="E3096" s="53">
        <v>1391</v>
      </c>
      <c r="F3096" s="53">
        <v>696</v>
      </c>
      <c r="G3096" s="53">
        <v>87</v>
      </c>
      <c r="H3096" s="53">
        <v>71</v>
      </c>
      <c r="I3096" s="53">
        <v>26</v>
      </c>
      <c r="J3096" s="53">
        <v>3</v>
      </c>
      <c r="K3096" s="55">
        <v>0</v>
      </c>
    </row>
    <row r="3097" spans="2:11" x14ac:dyDescent="0.25">
      <c r="B3097" s="51">
        <v>2003</v>
      </c>
      <c r="C3097" s="117" t="s">
        <v>71</v>
      </c>
      <c r="D3097" s="55">
        <v>2298</v>
      </c>
      <c r="E3097" s="53">
        <v>1290</v>
      </c>
      <c r="F3097" s="53">
        <v>786</v>
      </c>
      <c r="G3097" s="53">
        <v>77</v>
      </c>
      <c r="H3097" s="53">
        <v>132</v>
      </c>
      <c r="I3097" s="53">
        <v>12</v>
      </c>
      <c r="J3097" s="53">
        <v>1</v>
      </c>
      <c r="K3097" s="55">
        <v>0</v>
      </c>
    </row>
    <row r="3098" spans="2:11" x14ac:dyDescent="0.25">
      <c r="B3098" s="51">
        <v>2003</v>
      </c>
      <c r="C3098" s="117" t="s">
        <v>89</v>
      </c>
      <c r="D3098" s="55">
        <v>2688</v>
      </c>
      <c r="E3098" s="53">
        <v>1567</v>
      </c>
      <c r="F3098" s="53">
        <v>800</v>
      </c>
      <c r="G3098" s="53">
        <v>88</v>
      </c>
      <c r="H3098" s="53">
        <v>210</v>
      </c>
      <c r="I3098" s="53">
        <v>18</v>
      </c>
      <c r="J3098" s="53">
        <v>5</v>
      </c>
      <c r="K3098" s="55">
        <v>0</v>
      </c>
    </row>
    <row r="3099" spans="2:11" x14ac:dyDescent="0.25">
      <c r="B3099" s="51">
        <v>2003</v>
      </c>
      <c r="C3099" s="117" t="s">
        <v>90</v>
      </c>
      <c r="D3099" s="55">
        <v>3413</v>
      </c>
      <c r="E3099" s="53">
        <v>1857</v>
      </c>
      <c r="F3099" s="53">
        <v>1064</v>
      </c>
      <c r="G3099" s="53">
        <v>95</v>
      </c>
      <c r="H3099" s="53">
        <v>378</v>
      </c>
      <c r="I3099" s="53">
        <v>17</v>
      </c>
      <c r="J3099" s="53">
        <v>2</v>
      </c>
      <c r="K3099" s="55">
        <v>0</v>
      </c>
    </row>
    <row r="3100" spans="2:11" x14ac:dyDescent="0.25">
      <c r="B3100" s="51">
        <v>2003</v>
      </c>
      <c r="C3100" s="117" t="s">
        <v>91</v>
      </c>
      <c r="D3100" s="55">
        <v>4208</v>
      </c>
      <c r="E3100" s="53">
        <v>2304</v>
      </c>
      <c r="F3100" s="53">
        <v>1138</v>
      </c>
      <c r="G3100" s="53">
        <v>105</v>
      </c>
      <c r="H3100" s="53">
        <v>635</v>
      </c>
      <c r="I3100" s="53">
        <v>21</v>
      </c>
      <c r="J3100" s="53">
        <v>5</v>
      </c>
      <c r="K3100" s="55">
        <v>0</v>
      </c>
    </row>
    <row r="3101" spans="2:11" x14ac:dyDescent="0.25">
      <c r="B3101" s="51">
        <v>2003</v>
      </c>
      <c r="C3101" s="117" t="s">
        <v>41</v>
      </c>
      <c r="D3101" s="55">
        <v>4721</v>
      </c>
      <c r="E3101" s="53">
        <v>2523</v>
      </c>
      <c r="F3101" s="53">
        <v>1139</v>
      </c>
      <c r="G3101" s="53">
        <v>109</v>
      </c>
      <c r="H3101" s="53">
        <v>929</v>
      </c>
      <c r="I3101" s="53">
        <v>14</v>
      </c>
      <c r="J3101" s="53">
        <v>7</v>
      </c>
      <c r="K3101" s="55">
        <v>0</v>
      </c>
    </row>
    <row r="3102" spans="2:11" x14ac:dyDescent="0.25">
      <c r="B3102" s="51">
        <v>2003</v>
      </c>
      <c r="C3102" s="117" t="s">
        <v>92</v>
      </c>
      <c r="D3102" s="55">
        <v>4643</v>
      </c>
      <c r="E3102" s="53">
        <v>2425</v>
      </c>
      <c r="F3102" s="53">
        <v>1028</v>
      </c>
      <c r="G3102" s="53">
        <v>93</v>
      </c>
      <c r="H3102" s="53">
        <v>1078</v>
      </c>
      <c r="I3102" s="53">
        <v>16</v>
      </c>
      <c r="J3102" s="53">
        <v>3</v>
      </c>
      <c r="K3102" s="55">
        <v>0</v>
      </c>
    </row>
    <row r="3103" spans="2:11" x14ac:dyDescent="0.25">
      <c r="B3103" s="51">
        <v>2003</v>
      </c>
      <c r="C3103" s="117" t="s">
        <v>93</v>
      </c>
      <c r="D3103" s="55">
        <v>3963</v>
      </c>
      <c r="E3103" s="53">
        <v>2067</v>
      </c>
      <c r="F3103" s="53">
        <v>766</v>
      </c>
      <c r="G3103" s="53">
        <v>63</v>
      </c>
      <c r="H3103" s="53">
        <v>1041</v>
      </c>
      <c r="I3103" s="53">
        <v>18</v>
      </c>
      <c r="J3103" s="53">
        <v>8</v>
      </c>
      <c r="K3103" s="55">
        <v>0</v>
      </c>
    </row>
    <row r="3104" spans="2:11" x14ac:dyDescent="0.25">
      <c r="B3104" s="51">
        <v>2003</v>
      </c>
      <c r="C3104" s="117" t="s">
        <v>94</v>
      </c>
      <c r="D3104" s="55">
        <v>2568</v>
      </c>
      <c r="E3104" s="53">
        <v>1394</v>
      </c>
      <c r="F3104" s="53">
        <v>413</v>
      </c>
      <c r="G3104" s="53">
        <v>25</v>
      </c>
      <c r="H3104" s="53">
        <v>725</v>
      </c>
      <c r="I3104" s="53">
        <v>10</v>
      </c>
      <c r="J3104" s="53">
        <v>1</v>
      </c>
      <c r="K3104" s="55">
        <v>0</v>
      </c>
    </row>
    <row r="3105" spans="2:11" x14ac:dyDescent="0.25">
      <c r="B3105" s="51">
        <v>2003</v>
      </c>
      <c r="C3105" s="117" t="s">
        <v>95</v>
      </c>
      <c r="D3105" s="55">
        <v>915</v>
      </c>
      <c r="E3105" s="53">
        <v>518</v>
      </c>
      <c r="F3105" s="53">
        <v>130</v>
      </c>
      <c r="G3105" s="53">
        <v>7</v>
      </c>
      <c r="H3105" s="53">
        <v>258</v>
      </c>
      <c r="I3105" s="53">
        <v>2</v>
      </c>
      <c r="J3105" s="53">
        <v>0</v>
      </c>
      <c r="K3105" s="55">
        <v>0</v>
      </c>
    </row>
    <row r="3106" spans="2:11" x14ac:dyDescent="0.25">
      <c r="B3106" s="51">
        <v>2003</v>
      </c>
      <c r="C3106" s="118" t="s">
        <v>96</v>
      </c>
      <c r="D3106" s="55">
        <v>271</v>
      </c>
      <c r="E3106" s="55">
        <v>168</v>
      </c>
      <c r="F3106" s="55">
        <v>26</v>
      </c>
      <c r="G3106" s="55">
        <v>4</v>
      </c>
      <c r="H3106" s="55">
        <v>73</v>
      </c>
      <c r="I3106" s="55">
        <v>0</v>
      </c>
      <c r="J3106" s="53">
        <v>0</v>
      </c>
      <c r="K3106" s="55">
        <v>0</v>
      </c>
    </row>
    <row r="3107" spans="2:11" x14ac:dyDescent="0.25">
      <c r="B3107" s="50">
        <v>2003</v>
      </c>
      <c r="C3107" s="121" t="s">
        <v>62</v>
      </c>
      <c r="D3107" s="54">
        <v>0</v>
      </c>
      <c r="E3107" s="54">
        <v>0</v>
      </c>
      <c r="F3107" s="54">
        <v>0</v>
      </c>
      <c r="G3107" s="54">
        <v>0</v>
      </c>
      <c r="H3107" s="54">
        <v>0</v>
      </c>
      <c r="I3107" s="54">
        <v>0</v>
      </c>
      <c r="J3107" s="54">
        <v>0</v>
      </c>
      <c r="K3107" s="54">
        <v>0</v>
      </c>
    </row>
    <row r="3108" spans="2:11" x14ac:dyDescent="0.25">
      <c r="B3108" s="78">
        <v>2004</v>
      </c>
      <c r="C3108" s="120" t="s">
        <v>3</v>
      </c>
      <c r="D3108" s="78">
        <v>38602</v>
      </c>
      <c r="E3108" s="78">
        <v>21422</v>
      </c>
      <c r="F3108" s="78">
        <v>10005</v>
      </c>
      <c r="G3108" s="78">
        <v>963</v>
      </c>
      <c r="H3108" s="78">
        <v>5864</v>
      </c>
      <c r="I3108" s="78">
        <v>311</v>
      </c>
      <c r="J3108" s="78">
        <v>37</v>
      </c>
      <c r="K3108" s="78">
        <v>0</v>
      </c>
    </row>
    <row r="3109" spans="2:11" x14ac:dyDescent="0.25">
      <c r="B3109" s="51">
        <v>2004</v>
      </c>
      <c r="C3109" s="117" t="s">
        <v>87</v>
      </c>
      <c r="D3109" s="55">
        <v>249</v>
      </c>
      <c r="E3109" s="53">
        <v>245</v>
      </c>
      <c r="F3109" s="53">
        <v>2</v>
      </c>
      <c r="G3109" s="53">
        <v>0</v>
      </c>
      <c r="H3109" s="53">
        <v>1</v>
      </c>
      <c r="I3109" s="53">
        <v>1</v>
      </c>
      <c r="J3109" s="53">
        <v>0</v>
      </c>
      <c r="K3109" s="53">
        <v>0</v>
      </c>
    </row>
    <row r="3110" spans="2:11" x14ac:dyDescent="0.25">
      <c r="B3110" s="51">
        <v>2004</v>
      </c>
      <c r="C3110" s="117" t="s">
        <v>54</v>
      </c>
      <c r="D3110" s="55">
        <v>649</v>
      </c>
      <c r="E3110" s="53">
        <v>623</v>
      </c>
      <c r="F3110" s="53">
        <v>16</v>
      </c>
      <c r="G3110" s="53">
        <v>0</v>
      </c>
      <c r="H3110" s="53">
        <v>5</v>
      </c>
      <c r="I3110" s="53">
        <v>5</v>
      </c>
      <c r="J3110" s="53">
        <v>0</v>
      </c>
      <c r="K3110" s="53">
        <v>0</v>
      </c>
    </row>
    <row r="3111" spans="2:11" x14ac:dyDescent="0.25">
      <c r="B3111" s="51">
        <v>2004</v>
      </c>
      <c r="C3111" s="117" t="s">
        <v>88</v>
      </c>
      <c r="D3111" s="55">
        <v>752</v>
      </c>
      <c r="E3111" s="53">
        <v>672</v>
      </c>
      <c r="F3111" s="53">
        <v>63</v>
      </c>
      <c r="G3111" s="53">
        <v>1</v>
      </c>
      <c r="H3111" s="53">
        <v>9</v>
      </c>
      <c r="I3111" s="53">
        <v>7</v>
      </c>
      <c r="J3111" s="53">
        <v>0</v>
      </c>
      <c r="K3111" s="53">
        <v>0</v>
      </c>
    </row>
    <row r="3112" spans="2:11" x14ac:dyDescent="0.25">
      <c r="B3112" s="51">
        <v>2004</v>
      </c>
      <c r="C3112" s="117" t="s">
        <v>69</v>
      </c>
      <c r="D3112" s="55">
        <v>792</v>
      </c>
      <c r="E3112" s="53">
        <v>669</v>
      </c>
      <c r="F3112" s="53">
        <v>97</v>
      </c>
      <c r="G3112" s="53">
        <v>5</v>
      </c>
      <c r="H3112" s="53">
        <v>13</v>
      </c>
      <c r="I3112" s="53">
        <v>8</v>
      </c>
      <c r="J3112" s="53">
        <v>0</v>
      </c>
      <c r="K3112" s="53">
        <v>0</v>
      </c>
    </row>
    <row r="3113" spans="2:11" x14ac:dyDescent="0.25">
      <c r="B3113" s="51">
        <v>2004</v>
      </c>
      <c r="C3113" s="117" t="s">
        <v>57</v>
      </c>
      <c r="D3113" s="55">
        <v>855</v>
      </c>
      <c r="E3113" s="53">
        <v>674</v>
      </c>
      <c r="F3113" s="53">
        <v>145</v>
      </c>
      <c r="G3113" s="53">
        <v>7</v>
      </c>
      <c r="H3113" s="53">
        <v>11</v>
      </c>
      <c r="I3113" s="53">
        <v>17</v>
      </c>
      <c r="J3113" s="53">
        <v>1</v>
      </c>
      <c r="K3113" s="53">
        <v>0</v>
      </c>
    </row>
    <row r="3114" spans="2:11" x14ac:dyDescent="0.25">
      <c r="B3114" s="51">
        <v>2004</v>
      </c>
      <c r="C3114" s="117" t="s">
        <v>58</v>
      </c>
      <c r="D3114" s="55">
        <v>1063</v>
      </c>
      <c r="E3114" s="53">
        <v>773</v>
      </c>
      <c r="F3114" s="53">
        <v>238</v>
      </c>
      <c r="G3114" s="53">
        <v>21</v>
      </c>
      <c r="H3114" s="53">
        <v>19</v>
      </c>
      <c r="I3114" s="53">
        <v>12</v>
      </c>
      <c r="J3114" s="53">
        <v>0</v>
      </c>
      <c r="K3114" s="53">
        <v>0</v>
      </c>
    </row>
    <row r="3115" spans="2:11" x14ac:dyDescent="0.25">
      <c r="B3115" s="51">
        <v>2004</v>
      </c>
      <c r="C3115" s="117" t="s">
        <v>59</v>
      </c>
      <c r="D3115" s="55">
        <v>1331</v>
      </c>
      <c r="E3115" s="53">
        <v>900</v>
      </c>
      <c r="F3115" s="53">
        <v>360</v>
      </c>
      <c r="G3115" s="53">
        <v>39</v>
      </c>
      <c r="H3115" s="53">
        <v>12</v>
      </c>
      <c r="I3115" s="53">
        <v>19</v>
      </c>
      <c r="J3115" s="53">
        <v>1</v>
      </c>
      <c r="K3115" s="53">
        <v>0</v>
      </c>
    </row>
    <row r="3116" spans="2:11" x14ac:dyDescent="0.25">
      <c r="B3116" s="51">
        <v>2004</v>
      </c>
      <c r="C3116" s="117" t="s">
        <v>60</v>
      </c>
      <c r="D3116" s="55">
        <v>1795</v>
      </c>
      <c r="E3116" s="53">
        <v>1104</v>
      </c>
      <c r="F3116" s="53">
        <v>558</v>
      </c>
      <c r="G3116" s="53">
        <v>71</v>
      </c>
      <c r="H3116" s="53">
        <v>42</v>
      </c>
      <c r="I3116" s="53">
        <v>18</v>
      </c>
      <c r="J3116" s="53">
        <v>2</v>
      </c>
      <c r="K3116" s="53">
        <v>0</v>
      </c>
    </row>
    <row r="3117" spans="2:11" x14ac:dyDescent="0.25">
      <c r="B3117" s="51">
        <v>2004</v>
      </c>
      <c r="C3117" s="117" t="s">
        <v>70</v>
      </c>
      <c r="D3117" s="55">
        <v>2096</v>
      </c>
      <c r="E3117" s="53">
        <v>1181</v>
      </c>
      <c r="F3117" s="53">
        <v>709</v>
      </c>
      <c r="G3117" s="53">
        <v>100</v>
      </c>
      <c r="H3117" s="53">
        <v>79</v>
      </c>
      <c r="I3117" s="53">
        <v>22</v>
      </c>
      <c r="J3117" s="53">
        <v>5</v>
      </c>
      <c r="K3117" s="53">
        <v>0</v>
      </c>
    </row>
    <row r="3118" spans="2:11" x14ac:dyDescent="0.25">
      <c r="B3118" s="51">
        <v>2004</v>
      </c>
      <c r="C3118" s="117" t="s">
        <v>71</v>
      </c>
      <c r="D3118" s="55">
        <v>2334</v>
      </c>
      <c r="E3118" s="53">
        <v>1273</v>
      </c>
      <c r="F3118" s="53">
        <v>833</v>
      </c>
      <c r="G3118" s="53">
        <v>94</v>
      </c>
      <c r="H3118" s="53">
        <v>109</v>
      </c>
      <c r="I3118" s="53">
        <v>21</v>
      </c>
      <c r="J3118" s="53">
        <v>4</v>
      </c>
      <c r="K3118" s="53">
        <v>0</v>
      </c>
    </row>
    <row r="3119" spans="2:11" x14ac:dyDescent="0.25">
      <c r="B3119" s="51">
        <v>2004</v>
      </c>
      <c r="C3119" s="117" t="s">
        <v>89</v>
      </c>
      <c r="D3119" s="55">
        <v>2529</v>
      </c>
      <c r="E3119" s="53">
        <v>1323</v>
      </c>
      <c r="F3119" s="53">
        <v>887</v>
      </c>
      <c r="G3119" s="53">
        <v>99</v>
      </c>
      <c r="H3119" s="53">
        <v>193</v>
      </c>
      <c r="I3119" s="53">
        <v>24</v>
      </c>
      <c r="J3119" s="53">
        <v>3</v>
      </c>
      <c r="K3119" s="53">
        <v>0</v>
      </c>
    </row>
    <row r="3120" spans="2:11" x14ac:dyDescent="0.25">
      <c r="B3120" s="51">
        <v>2004</v>
      </c>
      <c r="C3120" s="117" t="s">
        <v>90</v>
      </c>
      <c r="D3120" s="55">
        <v>3318</v>
      </c>
      <c r="E3120" s="53">
        <v>1669</v>
      </c>
      <c r="F3120" s="53">
        <v>1120</v>
      </c>
      <c r="G3120" s="53">
        <v>110</v>
      </c>
      <c r="H3120" s="53">
        <v>389</v>
      </c>
      <c r="I3120" s="53">
        <v>26</v>
      </c>
      <c r="J3120" s="53">
        <v>4</v>
      </c>
      <c r="K3120" s="53">
        <v>0</v>
      </c>
    </row>
    <row r="3121" spans="2:11" x14ac:dyDescent="0.25">
      <c r="B3121" s="51">
        <v>2004</v>
      </c>
      <c r="C3121" s="117" t="s">
        <v>91</v>
      </c>
      <c r="D3121" s="55">
        <v>4070</v>
      </c>
      <c r="E3121" s="53">
        <v>2128</v>
      </c>
      <c r="F3121" s="53">
        <v>1167</v>
      </c>
      <c r="G3121" s="53">
        <v>100</v>
      </c>
      <c r="H3121" s="53">
        <v>639</v>
      </c>
      <c r="I3121" s="53">
        <v>29</v>
      </c>
      <c r="J3121" s="53">
        <v>7</v>
      </c>
      <c r="K3121" s="53">
        <v>0</v>
      </c>
    </row>
    <row r="3122" spans="2:11" x14ac:dyDescent="0.25">
      <c r="B3122" s="51">
        <v>2004</v>
      </c>
      <c r="C3122" s="117" t="s">
        <v>41</v>
      </c>
      <c r="D3122" s="55">
        <v>4688</v>
      </c>
      <c r="E3122" s="53">
        <v>2236</v>
      </c>
      <c r="F3122" s="53">
        <v>1336</v>
      </c>
      <c r="G3122" s="53">
        <v>113</v>
      </c>
      <c r="H3122" s="53">
        <v>964</v>
      </c>
      <c r="I3122" s="53">
        <v>34</v>
      </c>
      <c r="J3122" s="53">
        <v>5</v>
      </c>
      <c r="K3122" s="53">
        <v>0</v>
      </c>
    </row>
    <row r="3123" spans="2:11" x14ac:dyDescent="0.25">
      <c r="B3123" s="51">
        <v>2004</v>
      </c>
      <c r="C3123" s="117" t="s">
        <v>92</v>
      </c>
      <c r="D3123" s="55">
        <v>4657</v>
      </c>
      <c r="E3123" s="53">
        <v>2276</v>
      </c>
      <c r="F3123" s="53">
        <v>1076</v>
      </c>
      <c r="G3123" s="53">
        <v>90</v>
      </c>
      <c r="H3123" s="53">
        <v>1186</v>
      </c>
      <c r="I3123" s="53">
        <v>26</v>
      </c>
      <c r="J3123" s="53">
        <v>3</v>
      </c>
      <c r="K3123" s="53">
        <v>0</v>
      </c>
    </row>
    <row r="3124" spans="2:11" x14ac:dyDescent="0.25">
      <c r="B3124" s="51">
        <v>2004</v>
      </c>
      <c r="C3124" s="117" t="s">
        <v>93</v>
      </c>
      <c r="D3124" s="55">
        <v>3782</v>
      </c>
      <c r="E3124" s="53">
        <v>1817</v>
      </c>
      <c r="F3124" s="53">
        <v>795</v>
      </c>
      <c r="G3124" s="53">
        <v>59</v>
      </c>
      <c r="H3124" s="53">
        <v>1086</v>
      </c>
      <c r="I3124" s="53">
        <v>23</v>
      </c>
      <c r="J3124" s="53">
        <v>2</v>
      </c>
      <c r="K3124" s="53">
        <v>0</v>
      </c>
    </row>
    <row r="3125" spans="2:11" x14ac:dyDescent="0.25">
      <c r="B3125" s="51">
        <v>2004</v>
      </c>
      <c r="C3125" s="117" t="s">
        <v>94</v>
      </c>
      <c r="D3125" s="55">
        <v>2481</v>
      </c>
      <c r="E3125" s="53">
        <v>1258</v>
      </c>
      <c r="F3125" s="53">
        <v>441</v>
      </c>
      <c r="G3125" s="53">
        <v>40</v>
      </c>
      <c r="H3125" s="53">
        <v>730</v>
      </c>
      <c r="I3125" s="53">
        <v>12</v>
      </c>
      <c r="J3125" s="53">
        <v>0</v>
      </c>
      <c r="K3125" s="53">
        <v>0</v>
      </c>
    </row>
    <row r="3126" spans="2:11" x14ac:dyDescent="0.25">
      <c r="B3126" s="51">
        <v>2004</v>
      </c>
      <c r="C3126" s="117" t="s">
        <v>95</v>
      </c>
      <c r="D3126" s="55">
        <v>869</v>
      </c>
      <c r="E3126" s="53">
        <v>446</v>
      </c>
      <c r="F3126" s="53">
        <v>117</v>
      </c>
      <c r="G3126" s="53">
        <v>11</v>
      </c>
      <c r="H3126" s="53">
        <v>290</v>
      </c>
      <c r="I3126" s="53">
        <v>5</v>
      </c>
      <c r="J3126" s="53">
        <v>0</v>
      </c>
      <c r="K3126" s="53">
        <v>0</v>
      </c>
    </row>
    <row r="3127" spans="2:11" x14ac:dyDescent="0.25">
      <c r="B3127" s="51">
        <v>2004</v>
      </c>
      <c r="C3127" s="118" t="s">
        <v>96</v>
      </c>
      <c r="D3127" s="55">
        <v>292</v>
      </c>
      <c r="E3127" s="55">
        <v>155</v>
      </c>
      <c r="F3127" s="55">
        <v>45</v>
      </c>
      <c r="G3127" s="55">
        <v>3</v>
      </c>
      <c r="H3127" s="55">
        <v>87</v>
      </c>
      <c r="I3127" s="55">
        <v>2</v>
      </c>
      <c r="J3127" s="53">
        <v>0</v>
      </c>
      <c r="K3127" s="53">
        <v>0</v>
      </c>
    </row>
    <row r="3128" spans="2:11" x14ac:dyDescent="0.25">
      <c r="B3128" s="50">
        <v>2004</v>
      </c>
      <c r="C3128" s="121" t="s">
        <v>62</v>
      </c>
      <c r="D3128" s="54">
        <v>0</v>
      </c>
      <c r="E3128" s="54">
        <v>0</v>
      </c>
      <c r="F3128" s="54">
        <v>0</v>
      </c>
      <c r="G3128" s="54">
        <v>0</v>
      </c>
      <c r="H3128" s="54">
        <v>0</v>
      </c>
      <c r="I3128" s="54">
        <v>0</v>
      </c>
      <c r="J3128" s="54">
        <v>0</v>
      </c>
      <c r="K3128" s="54">
        <v>0</v>
      </c>
    </row>
    <row r="3129" spans="2:11" x14ac:dyDescent="0.25">
      <c r="B3129" s="78">
        <v>2005</v>
      </c>
      <c r="C3129" s="120" t="s">
        <v>3</v>
      </c>
      <c r="D3129" s="78">
        <v>39089</v>
      </c>
      <c r="E3129" s="78">
        <v>20796</v>
      </c>
      <c r="F3129" s="78">
        <v>11027</v>
      </c>
      <c r="G3129" s="78">
        <v>1213</v>
      </c>
      <c r="H3129" s="78">
        <v>5704</v>
      </c>
      <c r="I3129" s="78">
        <v>315</v>
      </c>
      <c r="J3129" s="78">
        <v>34</v>
      </c>
      <c r="K3129" s="78">
        <v>0</v>
      </c>
    </row>
    <row r="3130" spans="2:11" x14ac:dyDescent="0.25">
      <c r="B3130" s="51">
        <v>2005</v>
      </c>
      <c r="C3130" s="117" t="s">
        <v>87</v>
      </c>
      <c r="D3130" s="55">
        <v>222</v>
      </c>
      <c r="E3130" s="53">
        <v>221</v>
      </c>
      <c r="F3130" s="53">
        <v>0</v>
      </c>
      <c r="G3130" s="53">
        <v>1</v>
      </c>
      <c r="H3130" s="53">
        <v>0</v>
      </c>
      <c r="I3130" s="53">
        <v>0</v>
      </c>
      <c r="J3130" s="53">
        <v>0</v>
      </c>
      <c r="K3130" s="53">
        <v>0</v>
      </c>
    </row>
    <row r="3131" spans="2:11" x14ac:dyDescent="0.25">
      <c r="B3131" s="51">
        <v>2005</v>
      </c>
      <c r="C3131" s="117" t="s">
        <v>54</v>
      </c>
      <c r="D3131" s="55">
        <v>559</v>
      </c>
      <c r="E3131" s="53">
        <v>540</v>
      </c>
      <c r="F3131" s="53">
        <v>10</v>
      </c>
      <c r="G3131" s="53">
        <v>1</v>
      </c>
      <c r="H3131" s="53">
        <v>2</v>
      </c>
      <c r="I3131" s="53">
        <v>6</v>
      </c>
      <c r="J3131" s="53">
        <v>0</v>
      </c>
      <c r="K3131" s="53">
        <v>0</v>
      </c>
    </row>
    <row r="3132" spans="2:11" x14ac:dyDescent="0.25">
      <c r="B3132" s="51">
        <v>2005</v>
      </c>
      <c r="C3132" s="117" t="s">
        <v>88</v>
      </c>
      <c r="D3132" s="55">
        <v>721</v>
      </c>
      <c r="E3132" s="53">
        <v>670</v>
      </c>
      <c r="F3132" s="53">
        <v>35</v>
      </c>
      <c r="G3132" s="53">
        <v>1</v>
      </c>
      <c r="H3132" s="53">
        <v>1</v>
      </c>
      <c r="I3132" s="53">
        <v>14</v>
      </c>
      <c r="J3132" s="53">
        <v>0</v>
      </c>
      <c r="K3132" s="53">
        <v>0</v>
      </c>
    </row>
    <row r="3133" spans="2:11" x14ac:dyDescent="0.25">
      <c r="B3133" s="51">
        <v>2005</v>
      </c>
      <c r="C3133" s="117" t="s">
        <v>69</v>
      </c>
      <c r="D3133" s="55">
        <v>779</v>
      </c>
      <c r="E3133" s="53">
        <v>673</v>
      </c>
      <c r="F3133" s="53">
        <v>85</v>
      </c>
      <c r="G3133" s="53">
        <v>1</v>
      </c>
      <c r="H3133" s="53">
        <v>7</v>
      </c>
      <c r="I3133" s="53">
        <v>12</v>
      </c>
      <c r="J3133" s="53">
        <v>1</v>
      </c>
      <c r="K3133" s="53">
        <v>0</v>
      </c>
    </row>
    <row r="3134" spans="2:11" x14ac:dyDescent="0.25">
      <c r="B3134" s="51">
        <v>2005</v>
      </c>
      <c r="C3134" s="117" t="s">
        <v>57</v>
      </c>
      <c r="D3134" s="55">
        <v>833</v>
      </c>
      <c r="E3134" s="53">
        <v>650</v>
      </c>
      <c r="F3134" s="53">
        <v>146</v>
      </c>
      <c r="G3134" s="53">
        <v>7</v>
      </c>
      <c r="H3134" s="53">
        <v>11</v>
      </c>
      <c r="I3134" s="53">
        <v>19</v>
      </c>
      <c r="J3134" s="53">
        <v>0</v>
      </c>
      <c r="K3134" s="53">
        <v>0</v>
      </c>
    </row>
    <row r="3135" spans="2:11" x14ac:dyDescent="0.25">
      <c r="B3135" s="51">
        <v>2005</v>
      </c>
      <c r="C3135" s="117" t="s">
        <v>58</v>
      </c>
      <c r="D3135" s="55">
        <v>1049</v>
      </c>
      <c r="E3135" s="53">
        <v>792</v>
      </c>
      <c r="F3135" s="53">
        <v>190</v>
      </c>
      <c r="G3135" s="53">
        <v>21</v>
      </c>
      <c r="H3135" s="53">
        <v>17</v>
      </c>
      <c r="I3135" s="53">
        <v>28</v>
      </c>
      <c r="J3135" s="53">
        <v>1</v>
      </c>
      <c r="K3135" s="53">
        <v>0</v>
      </c>
    </row>
    <row r="3136" spans="2:11" x14ac:dyDescent="0.25">
      <c r="B3136" s="51">
        <v>2005</v>
      </c>
      <c r="C3136" s="117" t="s">
        <v>59</v>
      </c>
      <c r="D3136" s="55">
        <v>1357</v>
      </c>
      <c r="E3136" s="53">
        <v>925</v>
      </c>
      <c r="F3136" s="53">
        <v>355</v>
      </c>
      <c r="G3136" s="53">
        <v>30</v>
      </c>
      <c r="H3136" s="53">
        <v>22</v>
      </c>
      <c r="I3136" s="53">
        <v>24</v>
      </c>
      <c r="J3136" s="53">
        <v>1</v>
      </c>
      <c r="K3136" s="53">
        <v>0</v>
      </c>
    </row>
    <row r="3137" spans="2:11" x14ac:dyDescent="0.25">
      <c r="B3137" s="51">
        <v>2005</v>
      </c>
      <c r="C3137" s="117" t="s">
        <v>60</v>
      </c>
      <c r="D3137" s="55">
        <v>1723</v>
      </c>
      <c r="E3137" s="53">
        <v>1064</v>
      </c>
      <c r="F3137" s="53">
        <v>520</v>
      </c>
      <c r="G3137" s="53">
        <v>63</v>
      </c>
      <c r="H3137" s="53">
        <v>39</v>
      </c>
      <c r="I3137" s="53">
        <v>32</v>
      </c>
      <c r="J3137" s="53">
        <v>5</v>
      </c>
      <c r="K3137" s="53">
        <v>0</v>
      </c>
    </row>
    <row r="3138" spans="2:11" x14ac:dyDescent="0.25">
      <c r="B3138" s="51">
        <v>2005</v>
      </c>
      <c r="C3138" s="117" t="s">
        <v>70</v>
      </c>
      <c r="D3138" s="55">
        <v>2228</v>
      </c>
      <c r="E3138" s="53">
        <v>1300</v>
      </c>
      <c r="F3138" s="53">
        <v>734</v>
      </c>
      <c r="G3138" s="53">
        <v>101</v>
      </c>
      <c r="H3138" s="53">
        <v>67</v>
      </c>
      <c r="I3138" s="53">
        <v>23</v>
      </c>
      <c r="J3138" s="53">
        <v>3</v>
      </c>
      <c r="K3138" s="53">
        <v>0</v>
      </c>
    </row>
    <row r="3139" spans="2:11" x14ac:dyDescent="0.25">
      <c r="B3139" s="51">
        <v>2005</v>
      </c>
      <c r="C3139" s="117" t="s">
        <v>71</v>
      </c>
      <c r="D3139" s="55">
        <v>2503</v>
      </c>
      <c r="E3139" s="53">
        <v>1320</v>
      </c>
      <c r="F3139" s="53">
        <v>921</v>
      </c>
      <c r="G3139" s="53">
        <v>131</v>
      </c>
      <c r="H3139" s="53">
        <v>102</v>
      </c>
      <c r="I3139" s="53">
        <v>28</v>
      </c>
      <c r="J3139" s="53">
        <v>1</v>
      </c>
      <c r="K3139" s="53">
        <v>0</v>
      </c>
    </row>
    <row r="3140" spans="2:11" x14ac:dyDescent="0.25">
      <c r="B3140" s="51">
        <v>2005</v>
      </c>
      <c r="C3140" s="117" t="s">
        <v>89</v>
      </c>
      <c r="D3140" s="55">
        <v>2720</v>
      </c>
      <c r="E3140" s="53">
        <v>1359</v>
      </c>
      <c r="F3140" s="53">
        <v>1014</v>
      </c>
      <c r="G3140" s="53">
        <v>131</v>
      </c>
      <c r="H3140" s="53">
        <v>196</v>
      </c>
      <c r="I3140" s="53">
        <v>17</v>
      </c>
      <c r="J3140" s="53">
        <v>3</v>
      </c>
      <c r="K3140" s="53">
        <v>0</v>
      </c>
    </row>
    <row r="3141" spans="2:11" x14ac:dyDescent="0.25">
      <c r="B3141" s="51">
        <v>2005</v>
      </c>
      <c r="C3141" s="117" t="s">
        <v>90</v>
      </c>
      <c r="D3141" s="55">
        <v>3384</v>
      </c>
      <c r="E3141" s="53">
        <v>1699</v>
      </c>
      <c r="F3141" s="53">
        <v>1172</v>
      </c>
      <c r="G3141" s="53">
        <v>124</v>
      </c>
      <c r="H3141" s="53">
        <v>364</v>
      </c>
      <c r="I3141" s="53">
        <v>24</v>
      </c>
      <c r="J3141" s="53">
        <v>1</v>
      </c>
      <c r="K3141" s="53">
        <v>0</v>
      </c>
    </row>
    <row r="3142" spans="2:11" x14ac:dyDescent="0.25">
      <c r="B3142" s="51">
        <v>2005</v>
      </c>
      <c r="C3142" s="117" t="s">
        <v>91</v>
      </c>
      <c r="D3142" s="55">
        <v>3989</v>
      </c>
      <c r="E3142" s="53">
        <v>1834</v>
      </c>
      <c r="F3142" s="53">
        <v>1389</v>
      </c>
      <c r="G3142" s="53">
        <v>149</v>
      </c>
      <c r="H3142" s="53">
        <v>597</v>
      </c>
      <c r="I3142" s="53">
        <v>18</v>
      </c>
      <c r="J3142" s="53">
        <v>2</v>
      </c>
      <c r="K3142" s="53">
        <v>0</v>
      </c>
    </row>
    <row r="3143" spans="2:11" x14ac:dyDescent="0.25">
      <c r="B3143" s="51">
        <v>2005</v>
      </c>
      <c r="C3143" s="117" t="s">
        <v>41</v>
      </c>
      <c r="D3143" s="55">
        <v>4774</v>
      </c>
      <c r="E3143" s="53">
        <v>2147</v>
      </c>
      <c r="F3143" s="53">
        <v>1491</v>
      </c>
      <c r="G3143" s="53">
        <v>158</v>
      </c>
      <c r="H3143" s="53">
        <v>958</v>
      </c>
      <c r="I3143" s="53">
        <v>17</v>
      </c>
      <c r="J3143" s="53">
        <v>3</v>
      </c>
      <c r="K3143" s="53">
        <v>0</v>
      </c>
    </row>
    <row r="3144" spans="2:11" x14ac:dyDescent="0.25">
      <c r="B3144" s="51">
        <v>2005</v>
      </c>
      <c r="C3144" s="117" t="s">
        <v>92</v>
      </c>
      <c r="D3144" s="55">
        <v>4591</v>
      </c>
      <c r="E3144" s="53">
        <v>2076</v>
      </c>
      <c r="F3144" s="53">
        <v>1244</v>
      </c>
      <c r="G3144" s="53">
        <v>138</v>
      </c>
      <c r="H3144" s="53">
        <v>1109</v>
      </c>
      <c r="I3144" s="53">
        <v>19</v>
      </c>
      <c r="J3144" s="53">
        <v>5</v>
      </c>
      <c r="K3144" s="53">
        <v>0</v>
      </c>
    </row>
    <row r="3145" spans="2:11" x14ac:dyDescent="0.25">
      <c r="B3145" s="51">
        <v>2005</v>
      </c>
      <c r="C3145" s="117" t="s">
        <v>93</v>
      </c>
      <c r="D3145" s="55">
        <v>3959</v>
      </c>
      <c r="E3145" s="53">
        <v>1836</v>
      </c>
      <c r="F3145" s="53">
        <v>937</v>
      </c>
      <c r="G3145" s="53">
        <v>87</v>
      </c>
      <c r="H3145" s="53">
        <v>1079</v>
      </c>
      <c r="I3145" s="53">
        <v>16</v>
      </c>
      <c r="J3145" s="53">
        <v>4</v>
      </c>
      <c r="K3145" s="53">
        <v>0</v>
      </c>
    </row>
    <row r="3146" spans="2:11" x14ac:dyDescent="0.25">
      <c r="B3146" s="51">
        <v>2005</v>
      </c>
      <c r="C3146" s="117" t="s">
        <v>94</v>
      </c>
      <c r="D3146" s="55">
        <v>2488</v>
      </c>
      <c r="E3146" s="53">
        <v>1117</v>
      </c>
      <c r="F3146" s="53">
        <v>537</v>
      </c>
      <c r="G3146" s="53">
        <v>57</v>
      </c>
      <c r="H3146" s="53">
        <v>761</v>
      </c>
      <c r="I3146" s="53">
        <v>14</v>
      </c>
      <c r="J3146" s="53">
        <v>2</v>
      </c>
      <c r="K3146" s="53">
        <v>0</v>
      </c>
    </row>
    <row r="3147" spans="2:11" x14ac:dyDescent="0.25">
      <c r="B3147" s="51">
        <v>2005</v>
      </c>
      <c r="C3147" s="117" t="s">
        <v>95</v>
      </c>
      <c r="D3147" s="55">
        <v>928</v>
      </c>
      <c r="E3147" s="53">
        <v>444</v>
      </c>
      <c r="F3147" s="53">
        <v>184</v>
      </c>
      <c r="G3147" s="53">
        <v>8</v>
      </c>
      <c r="H3147" s="53">
        <v>288</v>
      </c>
      <c r="I3147" s="53">
        <v>2</v>
      </c>
      <c r="J3147" s="53">
        <v>2</v>
      </c>
      <c r="K3147" s="53">
        <v>0</v>
      </c>
    </row>
    <row r="3148" spans="2:11" x14ac:dyDescent="0.25">
      <c r="B3148" s="51">
        <v>2005</v>
      </c>
      <c r="C3148" s="118" t="s">
        <v>96</v>
      </c>
      <c r="D3148" s="55">
        <v>282</v>
      </c>
      <c r="E3148" s="55">
        <v>129</v>
      </c>
      <c r="F3148" s="55">
        <v>63</v>
      </c>
      <c r="G3148" s="55">
        <v>4</v>
      </c>
      <c r="H3148" s="55">
        <v>84</v>
      </c>
      <c r="I3148" s="55">
        <v>2</v>
      </c>
      <c r="J3148" s="53">
        <v>0</v>
      </c>
      <c r="K3148" s="53">
        <v>0</v>
      </c>
    </row>
    <row r="3149" spans="2:11" x14ac:dyDescent="0.25">
      <c r="B3149" s="51">
        <v>2005</v>
      </c>
      <c r="C3149" s="121" t="s">
        <v>62</v>
      </c>
      <c r="D3149" s="54">
        <v>0</v>
      </c>
      <c r="E3149" s="54">
        <v>0</v>
      </c>
      <c r="F3149" s="54">
        <v>0</v>
      </c>
      <c r="G3149" s="54">
        <v>0</v>
      </c>
      <c r="H3149" s="54">
        <v>0</v>
      </c>
      <c r="I3149" s="54">
        <v>0</v>
      </c>
      <c r="J3149" s="54">
        <v>0</v>
      </c>
      <c r="K3149" s="54">
        <v>0</v>
      </c>
    </row>
    <row r="3150" spans="2:11" x14ac:dyDescent="0.25">
      <c r="B3150" s="78">
        <v>2006</v>
      </c>
      <c r="C3150" s="120" t="s">
        <v>3</v>
      </c>
      <c r="D3150" s="78">
        <v>40398</v>
      </c>
      <c r="E3150" s="78">
        <v>21814</v>
      </c>
      <c r="F3150" s="78">
        <v>11771</v>
      </c>
      <c r="G3150" s="78">
        <v>1304</v>
      </c>
      <c r="H3150" s="78">
        <v>5209</v>
      </c>
      <c r="I3150" s="78">
        <v>270</v>
      </c>
      <c r="J3150" s="78">
        <v>30</v>
      </c>
      <c r="K3150" s="78">
        <v>0</v>
      </c>
    </row>
    <row r="3151" spans="2:11" x14ac:dyDescent="0.25">
      <c r="B3151" s="51">
        <v>2006</v>
      </c>
      <c r="C3151" s="117" t="s">
        <v>87</v>
      </c>
      <c r="D3151" s="55">
        <v>246</v>
      </c>
      <c r="E3151" s="53">
        <v>242</v>
      </c>
      <c r="F3151" s="53">
        <v>1</v>
      </c>
      <c r="G3151" s="53">
        <v>1</v>
      </c>
      <c r="H3151" s="53">
        <v>2</v>
      </c>
      <c r="I3151" s="53">
        <v>0</v>
      </c>
      <c r="J3151" s="53">
        <v>0</v>
      </c>
      <c r="K3151" s="53">
        <v>0</v>
      </c>
    </row>
    <row r="3152" spans="2:11" x14ac:dyDescent="0.25">
      <c r="B3152" s="51">
        <v>2006</v>
      </c>
      <c r="C3152" s="117" t="s">
        <v>54</v>
      </c>
      <c r="D3152" s="55">
        <v>631</v>
      </c>
      <c r="E3152" s="53">
        <v>614</v>
      </c>
      <c r="F3152" s="53">
        <v>11</v>
      </c>
      <c r="G3152" s="53">
        <v>1</v>
      </c>
      <c r="H3152" s="53">
        <v>3</v>
      </c>
      <c r="I3152" s="53">
        <v>2</v>
      </c>
      <c r="J3152" s="53">
        <v>0</v>
      </c>
      <c r="K3152" s="53">
        <v>0</v>
      </c>
    </row>
    <row r="3153" spans="2:11" x14ac:dyDescent="0.25">
      <c r="B3153" s="51">
        <v>2006</v>
      </c>
      <c r="C3153" s="117" t="s">
        <v>88</v>
      </c>
      <c r="D3153" s="55">
        <v>688</v>
      </c>
      <c r="E3153" s="53">
        <v>636</v>
      </c>
      <c r="F3153" s="53">
        <v>36</v>
      </c>
      <c r="G3153" s="53">
        <v>2</v>
      </c>
      <c r="H3153" s="53">
        <v>4</v>
      </c>
      <c r="I3153" s="53">
        <v>10</v>
      </c>
      <c r="J3153" s="53">
        <v>0</v>
      </c>
      <c r="K3153" s="53">
        <v>0</v>
      </c>
    </row>
    <row r="3154" spans="2:11" x14ac:dyDescent="0.25">
      <c r="B3154" s="51">
        <v>2006</v>
      </c>
      <c r="C3154" s="117" t="s">
        <v>69</v>
      </c>
      <c r="D3154" s="55">
        <v>835</v>
      </c>
      <c r="E3154" s="53">
        <v>724</v>
      </c>
      <c r="F3154" s="53">
        <v>90</v>
      </c>
      <c r="G3154" s="53">
        <v>3</v>
      </c>
      <c r="H3154" s="53">
        <v>2</v>
      </c>
      <c r="I3154" s="53">
        <v>16</v>
      </c>
      <c r="J3154" s="53">
        <v>0</v>
      </c>
      <c r="K3154" s="53">
        <v>0</v>
      </c>
    </row>
    <row r="3155" spans="2:11" x14ac:dyDescent="0.25">
      <c r="B3155" s="51">
        <v>2006</v>
      </c>
      <c r="C3155" s="117" t="s">
        <v>57</v>
      </c>
      <c r="D3155" s="55">
        <v>926</v>
      </c>
      <c r="E3155" s="53">
        <v>744</v>
      </c>
      <c r="F3155" s="53">
        <v>153</v>
      </c>
      <c r="G3155" s="53">
        <v>5</v>
      </c>
      <c r="H3155" s="53">
        <v>8</v>
      </c>
      <c r="I3155" s="53">
        <v>16</v>
      </c>
      <c r="J3155" s="53">
        <v>0</v>
      </c>
      <c r="K3155" s="53">
        <v>0</v>
      </c>
    </row>
    <row r="3156" spans="2:11" x14ac:dyDescent="0.25">
      <c r="B3156" s="51">
        <v>2006</v>
      </c>
      <c r="C3156" s="117" t="s">
        <v>58</v>
      </c>
      <c r="D3156" s="55">
        <v>1015</v>
      </c>
      <c r="E3156" s="53">
        <v>781</v>
      </c>
      <c r="F3156" s="53">
        <v>192</v>
      </c>
      <c r="G3156" s="53">
        <v>13</v>
      </c>
      <c r="H3156" s="53">
        <v>12</v>
      </c>
      <c r="I3156" s="53">
        <v>17</v>
      </c>
      <c r="J3156" s="53">
        <v>0</v>
      </c>
      <c r="K3156" s="53">
        <v>0</v>
      </c>
    </row>
    <row r="3157" spans="2:11" x14ac:dyDescent="0.25">
      <c r="B3157" s="51">
        <v>2006</v>
      </c>
      <c r="C3157" s="117" t="s">
        <v>59</v>
      </c>
      <c r="D3157" s="55">
        <v>1423</v>
      </c>
      <c r="E3157" s="53">
        <v>1003</v>
      </c>
      <c r="F3157" s="53">
        <v>353</v>
      </c>
      <c r="G3157" s="53">
        <v>29</v>
      </c>
      <c r="H3157" s="53">
        <v>21</v>
      </c>
      <c r="I3157" s="53">
        <v>17</v>
      </c>
      <c r="J3157" s="53">
        <v>0</v>
      </c>
      <c r="K3157" s="53">
        <v>0</v>
      </c>
    </row>
    <row r="3158" spans="2:11" x14ac:dyDescent="0.25">
      <c r="B3158" s="51">
        <v>2006</v>
      </c>
      <c r="C3158" s="117" t="s">
        <v>60</v>
      </c>
      <c r="D3158" s="55">
        <v>1827</v>
      </c>
      <c r="E3158" s="53">
        <v>1182</v>
      </c>
      <c r="F3158" s="53">
        <v>517</v>
      </c>
      <c r="G3158" s="53">
        <v>76</v>
      </c>
      <c r="H3158" s="53">
        <v>26</v>
      </c>
      <c r="I3158" s="53">
        <v>22</v>
      </c>
      <c r="J3158" s="53">
        <v>4</v>
      </c>
      <c r="K3158" s="53">
        <v>0</v>
      </c>
    </row>
    <row r="3159" spans="2:11" x14ac:dyDescent="0.25">
      <c r="B3159" s="51">
        <v>2006</v>
      </c>
      <c r="C3159" s="117" t="s">
        <v>70</v>
      </c>
      <c r="D3159" s="55">
        <v>2338</v>
      </c>
      <c r="E3159" s="53">
        <v>1368</v>
      </c>
      <c r="F3159" s="53">
        <v>746</v>
      </c>
      <c r="G3159" s="53">
        <v>138</v>
      </c>
      <c r="H3159" s="53">
        <v>59</v>
      </c>
      <c r="I3159" s="53">
        <v>26</v>
      </c>
      <c r="J3159" s="53">
        <v>1</v>
      </c>
      <c r="K3159" s="53">
        <v>0</v>
      </c>
    </row>
    <row r="3160" spans="2:11" x14ac:dyDescent="0.25">
      <c r="B3160" s="51">
        <v>2006</v>
      </c>
      <c r="C3160" s="117" t="s">
        <v>71</v>
      </c>
      <c r="D3160" s="55">
        <v>2572</v>
      </c>
      <c r="E3160" s="53">
        <v>1428</v>
      </c>
      <c r="F3160" s="53">
        <v>883</v>
      </c>
      <c r="G3160" s="53">
        <v>130</v>
      </c>
      <c r="H3160" s="53">
        <v>111</v>
      </c>
      <c r="I3160" s="53">
        <v>19</v>
      </c>
      <c r="J3160" s="53">
        <v>1</v>
      </c>
      <c r="K3160" s="53">
        <v>0</v>
      </c>
    </row>
    <row r="3161" spans="2:11" x14ac:dyDescent="0.25">
      <c r="B3161" s="51">
        <v>2006</v>
      </c>
      <c r="C3161" s="117" t="s">
        <v>89</v>
      </c>
      <c r="D3161" s="55">
        <v>2825</v>
      </c>
      <c r="E3161" s="53">
        <v>1415</v>
      </c>
      <c r="F3161" s="53">
        <v>1072</v>
      </c>
      <c r="G3161" s="53">
        <v>142</v>
      </c>
      <c r="H3161" s="53">
        <v>178</v>
      </c>
      <c r="I3161" s="53">
        <v>13</v>
      </c>
      <c r="J3161" s="53">
        <v>5</v>
      </c>
      <c r="K3161" s="53">
        <v>0</v>
      </c>
    </row>
    <row r="3162" spans="2:11" x14ac:dyDescent="0.25">
      <c r="B3162" s="51">
        <v>2006</v>
      </c>
      <c r="C3162" s="117" t="s">
        <v>90</v>
      </c>
      <c r="D3162" s="55">
        <v>3375</v>
      </c>
      <c r="E3162" s="53">
        <v>1661</v>
      </c>
      <c r="F3162" s="53">
        <v>1217</v>
      </c>
      <c r="G3162" s="53">
        <v>155</v>
      </c>
      <c r="H3162" s="53">
        <v>325</v>
      </c>
      <c r="I3162" s="53">
        <v>16</v>
      </c>
      <c r="J3162" s="53">
        <v>1</v>
      </c>
      <c r="K3162" s="53">
        <v>0</v>
      </c>
    </row>
    <row r="3163" spans="2:11" x14ac:dyDescent="0.25">
      <c r="B3163" s="51">
        <v>2006</v>
      </c>
      <c r="C3163" s="117" t="s">
        <v>91</v>
      </c>
      <c r="D3163" s="55">
        <v>4006</v>
      </c>
      <c r="E3163" s="53">
        <v>1920</v>
      </c>
      <c r="F3163" s="53">
        <v>1391</v>
      </c>
      <c r="G3163" s="53">
        <v>170</v>
      </c>
      <c r="H3163" s="53">
        <v>493</v>
      </c>
      <c r="I3163" s="53">
        <v>24</v>
      </c>
      <c r="J3163" s="53">
        <v>8</v>
      </c>
      <c r="K3163" s="53">
        <v>0</v>
      </c>
    </row>
    <row r="3164" spans="2:11" x14ac:dyDescent="0.25">
      <c r="B3164" s="51">
        <v>2006</v>
      </c>
      <c r="C3164" s="117" t="s">
        <v>41</v>
      </c>
      <c r="D3164" s="55">
        <v>4803</v>
      </c>
      <c r="E3164" s="53">
        <v>2271</v>
      </c>
      <c r="F3164" s="53">
        <v>1549</v>
      </c>
      <c r="G3164" s="53">
        <v>144</v>
      </c>
      <c r="H3164" s="53">
        <v>819</v>
      </c>
      <c r="I3164" s="53">
        <v>17</v>
      </c>
      <c r="J3164" s="53">
        <v>3</v>
      </c>
      <c r="K3164" s="53">
        <v>0</v>
      </c>
    </row>
    <row r="3165" spans="2:11" x14ac:dyDescent="0.25">
      <c r="B3165" s="51">
        <v>2006</v>
      </c>
      <c r="C3165" s="117" t="s">
        <v>92</v>
      </c>
      <c r="D3165" s="55">
        <v>4943</v>
      </c>
      <c r="E3165" s="53">
        <v>2180</v>
      </c>
      <c r="F3165" s="53">
        <v>1492</v>
      </c>
      <c r="G3165" s="53">
        <v>146</v>
      </c>
      <c r="H3165" s="53">
        <v>1101</v>
      </c>
      <c r="I3165" s="53">
        <v>22</v>
      </c>
      <c r="J3165" s="53">
        <v>2</v>
      </c>
      <c r="K3165" s="53">
        <v>0</v>
      </c>
    </row>
    <row r="3166" spans="2:11" x14ac:dyDescent="0.25">
      <c r="B3166" s="51">
        <v>2006</v>
      </c>
      <c r="C3166" s="117" t="s">
        <v>93</v>
      </c>
      <c r="D3166" s="55">
        <v>4080</v>
      </c>
      <c r="E3166" s="53">
        <v>1844</v>
      </c>
      <c r="F3166" s="53">
        <v>1125</v>
      </c>
      <c r="G3166" s="53">
        <v>78</v>
      </c>
      <c r="H3166" s="53">
        <v>1011</v>
      </c>
      <c r="I3166" s="53">
        <v>20</v>
      </c>
      <c r="J3166" s="53">
        <v>2</v>
      </c>
      <c r="K3166" s="53">
        <v>0</v>
      </c>
    </row>
    <row r="3167" spans="2:11" x14ac:dyDescent="0.25">
      <c r="B3167" s="51">
        <v>2006</v>
      </c>
      <c r="C3167" s="117" t="s">
        <v>94</v>
      </c>
      <c r="D3167" s="55">
        <v>2600</v>
      </c>
      <c r="E3167" s="53">
        <v>1192</v>
      </c>
      <c r="F3167" s="53">
        <v>663</v>
      </c>
      <c r="G3167" s="53">
        <v>49</v>
      </c>
      <c r="H3167" s="53">
        <v>684</v>
      </c>
      <c r="I3167" s="53">
        <v>9</v>
      </c>
      <c r="J3167" s="53">
        <v>3</v>
      </c>
      <c r="K3167" s="53">
        <v>0</v>
      </c>
    </row>
    <row r="3168" spans="2:11" x14ac:dyDescent="0.25">
      <c r="B3168" s="51">
        <v>2006</v>
      </c>
      <c r="C3168" s="117" t="s">
        <v>95</v>
      </c>
      <c r="D3168" s="55">
        <v>969</v>
      </c>
      <c r="E3168" s="53">
        <v>462</v>
      </c>
      <c r="F3168" s="53">
        <v>211</v>
      </c>
      <c r="G3168" s="53">
        <v>20</v>
      </c>
      <c r="H3168" s="53">
        <v>274</v>
      </c>
      <c r="I3168" s="53">
        <v>2</v>
      </c>
      <c r="J3168" s="53">
        <v>0</v>
      </c>
      <c r="K3168" s="53">
        <v>0</v>
      </c>
    </row>
    <row r="3169" spans="2:11" x14ac:dyDescent="0.25">
      <c r="B3169" s="51">
        <v>2006</v>
      </c>
      <c r="C3169" s="118" t="s">
        <v>96</v>
      </c>
      <c r="D3169" s="55">
        <v>296</v>
      </c>
      <c r="E3169" s="55">
        <v>147</v>
      </c>
      <c r="F3169" s="55">
        <v>69</v>
      </c>
      <c r="G3169" s="55">
        <v>2</v>
      </c>
      <c r="H3169" s="55">
        <v>76</v>
      </c>
      <c r="I3169" s="55">
        <v>2</v>
      </c>
      <c r="J3169" s="53">
        <v>0</v>
      </c>
      <c r="K3169" s="53">
        <v>0</v>
      </c>
    </row>
    <row r="3170" spans="2:11" x14ac:dyDescent="0.25">
      <c r="B3170" s="51">
        <v>2006</v>
      </c>
      <c r="C3170" s="121" t="s">
        <v>62</v>
      </c>
      <c r="D3170" s="54">
        <v>0</v>
      </c>
      <c r="E3170" s="54">
        <v>0</v>
      </c>
      <c r="F3170" s="54">
        <v>0</v>
      </c>
      <c r="G3170" s="54">
        <v>0</v>
      </c>
      <c r="H3170" s="54">
        <v>0</v>
      </c>
      <c r="I3170" s="54">
        <v>0</v>
      </c>
      <c r="J3170" s="54">
        <v>0</v>
      </c>
      <c r="K3170" s="54">
        <v>0</v>
      </c>
    </row>
    <row r="3171" spans="2:11" x14ac:dyDescent="0.25">
      <c r="B3171" s="78">
        <v>2007</v>
      </c>
      <c r="C3171" s="120" t="s">
        <v>3</v>
      </c>
      <c r="D3171" s="78">
        <v>41223</v>
      </c>
      <c r="E3171" s="78">
        <v>22382</v>
      </c>
      <c r="F3171" s="78">
        <v>11969</v>
      </c>
      <c r="G3171" s="78">
        <v>1384</v>
      </c>
      <c r="H3171" s="78">
        <v>5242</v>
      </c>
      <c r="I3171" s="78">
        <v>234</v>
      </c>
      <c r="J3171" s="78">
        <v>12</v>
      </c>
      <c r="K3171" s="78">
        <v>0</v>
      </c>
    </row>
    <row r="3172" spans="2:11" x14ac:dyDescent="0.25">
      <c r="B3172" s="51">
        <v>2007</v>
      </c>
      <c r="C3172" s="117" t="s">
        <v>87</v>
      </c>
      <c r="D3172" s="55">
        <v>229</v>
      </c>
      <c r="E3172" s="53">
        <v>223</v>
      </c>
      <c r="F3172" s="53">
        <v>4</v>
      </c>
      <c r="G3172" s="53">
        <v>0</v>
      </c>
      <c r="H3172" s="53">
        <v>1</v>
      </c>
      <c r="I3172" s="53">
        <v>1</v>
      </c>
      <c r="J3172" s="53">
        <v>0</v>
      </c>
      <c r="K3172" s="53">
        <v>0</v>
      </c>
    </row>
    <row r="3173" spans="2:11" x14ac:dyDescent="0.25">
      <c r="B3173" s="51">
        <v>2007</v>
      </c>
      <c r="C3173" s="117" t="s">
        <v>54</v>
      </c>
      <c r="D3173" s="55">
        <v>617</v>
      </c>
      <c r="E3173" s="53">
        <v>601</v>
      </c>
      <c r="F3173" s="53">
        <v>11</v>
      </c>
      <c r="G3173" s="53">
        <v>0</v>
      </c>
      <c r="H3173" s="53">
        <v>1</v>
      </c>
      <c r="I3173" s="53">
        <v>4</v>
      </c>
      <c r="J3173" s="53">
        <v>0</v>
      </c>
      <c r="K3173" s="53">
        <v>0</v>
      </c>
    </row>
    <row r="3174" spans="2:11" x14ac:dyDescent="0.25">
      <c r="B3174" s="51">
        <v>2007</v>
      </c>
      <c r="C3174" s="117" t="s">
        <v>88</v>
      </c>
      <c r="D3174" s="55">
        <v>734</v>
      </c>
      <c r="E3174" s="53">
        <v>683</v>
      </c>
      <c r="F3174" s="53">
        <v>31</v>
      </c>
      <c r="G3174" s="53">
        <v>2</v>
      </c>
      <c r="H3174" s="53">
        <v>7</v>
      </c>
      <c r="I3174" s="53">
        <v>10</v>
      </c>
      <c r="J3174" s="53">
        <v>1</v>
      </c>
      <c r="K3174" s="53">
        <v>0</v>
      </c>
    </row>
    <row r="3175" spans="2:11" x14ac:dyDescent="0.25">
      <c r="B3175" s="51">
        <v>2007</v>
      </c>
      <c r="C3175" s="117" t="s">
        <v>69</v>
      </c>
      <c r="D3175" s="55">
        <v>803</v>
      </c>
      <c r="E3175" s="53">
        <v>723</v>
      </c>
      <c r="F3175" s="53">
        <v>59</v>
      </c>
      <c r="G3175" s="53">
        <v>6</v>
      </c>
      <c r="H3175" s="53">
        <v>5</v>
      </c>
      <c r="I3175" s="53">
        <v>10</v>
      </c>
      <c r="J3175" s="53">
        <v>0</v>
      </c>
      <c r="K3175" s="53">
        <v>0</v>
      </c>
    </row>
    <row r="3176" spans="2:11" x14ac:dyDescent="0.25">
      <c r="B3176" s="51">
        <v>2007</v>
      </c>
      <c r="C3176" s="117" t="s">
        <v>57</v>
      </c>
      <c r="D3176" s="55">
        <v>924</v>
      </c>
      <c r="E3176" s="53">
        <v>763</v>
      </c>
      <c r="F3176" s="53">
        <v>140</v>
      </c>
      <c r="G3176" s="53">
        <v>5</v>
      </c>
      <c r="H3176" s="53">
        <v>5</v>
      </c>
      <c r="I3176" s="53">
        <v>11</v>
      </c>
      <c r="J3176" s="53">
        <v>0</v>
      </c>
      <c r="K3176" s="53">
        <v>0</v>
      </c>
    </row>
    <row r="3177" spans="2:11" x14ac:dyDescent="0.25">
      <c r="B3177" s="51">
        <v>2007</v>
      </c>
      <c r="C3177" s="117" t="s">
        <v>58</v>
      </c>
      <c r="D3177" s="55">
        <v>1079</v>
      </c>
      <c r="E3177" s="53">
        <v>843</v>
      </c>
      <c r="F3177" s="53">
        <v>198</v>
      </c>
      <c r="G3177" s="53">
        <v>15</v>
      </c>
      <c r="H3177" s="53">
        <v>8</v>
      </c>
      <c r="I3177" s="53">
        <v>15</v>
      </c>
      <c r="J3177" s="53">
        <v>0</v>
      </c>
      <c r="K3177" s="53">
        <v>0</v>
      </c>
    </row>
    <row r="3178" spans="2:11" x14ac:dyDescent="0.25">
      <c r="B3178" s="51">
        <v>2007</v>
      </c>
      <c r="C3178" s="117" t="s">
        <v>59</v>
      </c>
      <c r="D3178" s="55">
        <v>1380</v>
      </c>
      <c r="E3178" s="53">
        <v>1001</v>
      </c>
      <c r="F3178" s="53">
        <v>307</v>
      </c>
      <c r="G3178" s="53">
        <v>32</v>
      </c>
      <c r="H3178" s="53">
        <v>20</v>
      </c>
      <c r="I3178" s="53">
        <v>20</v>
      </c>
      <c r="J3178" s="53">
        <v>0</v>
      </c>
      <c r="K3178" s="53">
        <v>0</v>
      </c>
    </row>
    <row r="3179" spans="2:11" x14ac:dyDescent="0.25">
      <c r="B3179" s="51">
        <v>2007</v>
      </c>
      <c r="C3179" s="117" t="s">
        <v>60</v>
      </c>
      <c r="D3179" s="55">
        <v>1880</v>
      </c>
      <c r="E3179" s="53">
        <v>1228</v>
      </c>
      <c r="F3179" s="53">
        <v>508</v>
      </c>
      <c r="G3179" s="53">
        <v>83</v>
      </c>
      <c r="H3179" s="53">
        <v>37</v>
      </c>
      <c r="I3179" s="53">
        <v>24</v>
      </c>
      <c r="J3179" s="53">
        <v>0</v>
      </c>
      <c r="K3179" s="53">
        <v>0</v>
      </c>
    </row>
    <row r="3180" spans="2:11" x14ac:dyDescent="0.25">
      <c r="B3180" s="51">
        <v>2007</v>
      </c>
      <c r="C3180" s="117" t="s">
        <v>70</v>
      </c>
      <c r="D3180" s="55">
        <v>2277</v>
      </c>
      <c r="E3180" s="53">
        <v>1339</v>
      </c>
      <c r="F3180" s="53">
        <v>732</v>
      </c>
      <c r="G3180" s="53">
        <v>124</v>
      </c>
      <c r="H3180" s="53">
        <v>60</v>
      </c>
      <c r="I3180" s="53">
        <v>22</v>
      </c>
      <c r="J3180" s="53">
        <v>0</v>
      </c>
      <c r="K3180" s="53">
        <v>0</v>
      </c>
    </row>
    <row r="3181" spans="2:11" x14ac:dyDescent="0.25">
      <c r="B3181" s="51">
        <v>2007</v>
      </c>
      <c r="C3181" s="117" t="s">
        <v>71</v>
      </c>
      <c r="D3181" s="55">
        <v>2647</v>
      </c>
      <c r="E3181" s="53">
        <v>1469</v>
      </c>
      <c r="F3181" s="53">
        <v>894</v>
      </c>
      <c r="G3181" s="53">
        <v>163</v>
      </c>
      <c r="H3181" s="53">
        <v>99</v>
      </c>
      <c r="I3181" s="53">
        <v>20</v>
      </c>
      <c r="J3181" s="53">
        <v>2</v>
      </c>
      <c r="K3181" s="53">
        <v>0</v>
      </c>
    </row>
    <row r="3182" spans="2:11" x14ac:dyDescent="0.25">
      <c r="B3182" s="51">
        <v>2007</v>
      </c>
      <c r="C3182" s="117" t="s">
        <v>89</v>
      </c>
      <c r="D3182" s="55">
        <v>2902</v>
      </c>
      <c r="E3182" s="53">
        <v>1521</v>
      </c>
      <c r="F3182" s="53">
        <v>1033</v>
      </c>
      <c r="G3182" s="53">
        <v>146</v>
      </c>
      <c r="H3182" s="53">
        <v>174</v>
      </c>
      <c r="I3182" s="53">
        <v>24</v>
      </c>
      <c r="J3182" s="53">
        <v>4</v>
      </c>
      <c r="K3182" s="53">
        <v>0</v>
      </c>
    </row>
    <row r="3183" spans="2:11" x14ac:dyDescent="0.25">
      <c r="B3183" s="51">
        <v>2007</v>
      </c>
      <c r="C3183" s="117" t="s">
        <v>90</v>
      </c>
      <c r="D3183" s="55">
        <v>3404</v>
      </c>
      <c r="E3183" s="53">
        <v>1654</v>
      </c>
      <c r="F3183" s="53">
        <v>1248</v>
      </c>
      <c r="G3183" s="53">
        <v>165</v>
      </c>
      <c r="H3183" s="53">
        <v>324</v>
      </c>
      <c r="I3183" s="53">
        <v>11</v>
      </c>
      <c r="J3183" s="53">
        <v>2</v>
      </c>
      <c r="K3183" s="53">
        <v>0</v>
      </c>
    </row>
    <row r="3184" spans="2:11" x14ac:dyDescent="0.25">
      <c r="B3184" s="51">
        <v>2007</v>
      </c>
      <c r="C3184" s="117" t="s">
        <v>91</v>
      </c>
      <c r="D3184" s="55">
        <v>4136</v>
      </c>
      <c r="E3184" s="53">
        <v>2004</v>
      </c>
      <c r="F3184" s="53">
        <v>1427</v>
      </c>
      <c r="G3184" s="53">
        <v>163</v>
      </c>
      <c r="H3184" s="53">
        <v>525</v>
      </c>
      <c r="I3184" s="53">
        <v>16</v>
      </c>
      <c r="J3184" s="53">
        <v>1</v>
      </c>
      <c r="K3184" s="53">
        <v>0</v>
      </c>
    </row>
    <row r="3185" spans="2:11" x14ac:dyDescent="0.25">
      <c r="B3185" s="51">
        <v>2007</v>
      </c>
      <c r="C3185" s="117" t="s">
        <v>41</v>
      </c>
      <c r="D3185" s="55">
        <v>5000</v>
      </c>
      <c r="E3185" s="53">
        <v>2307</v>
      </c>
      <c r="F3185" s="53">
        <v>1658</v>
      </c>
      <c r="G3185" s="53">
        <v>160</v>
      </c>
      <c r="H3185" s="53">
        <v>860</v>
      </c>
      <c r="I3185" s="53">
        <v>14</v>
      </c>
      <c r="J3185" s="53">
        <v>1</v>
      </c>
      <c r="K3185" s="53">
        <v>0</v>
      </c>
    </row>
    <row r="3186" spans="2:11" x14ac:dyDescent="0.25">
      <c r="B3186" s="51">
        <v>2007</v>
      </c>
      <c r="C3186" s="117" t="s">
        <v>92</v>
      </c>
      <c r="D3186" s="55">
        <v>4973</v>
      </c>
      <c r="E3186" s="53">
        <v>2191</v>
      </c>
      <c r="F3186" s="53">
        <v>1534</v>
      </c>
      <c r="G3186" s="53">
        <v>133</v>
      </c>
      <c r="H3186" s="53">
        <v>1104</v>
      </c>
      <c r="I3186" s="53">
        <v>11</v>
      </c>
      <c r="J3186" s="53">
        <v>0</v>
      </c>
      <c r="K3186" s="53">
        <v>0</v>
      </c>
    </row>
    <row r="3187" spans="2:11" x14ac:dyDescent="0.25">
      <c r="B3187" s="51">
        <v>2007</v>
      </c>
      <c r="C3187" s="117" t="s">
        <v>93</v>
      </c>
      <c r="D3187" s="55">
        <v>4241</v>
      </c>
      <c r="E3187" s="53">
        <v>1949</v>
      </c>
      <c r="F3187" s="53">
        <v>1206</v>
      </c>
      <c r="G3187" s="53">
        <v>108</v>
      </c>
      <c r="H3187" s="53">
        <v>964</v>
      </c>
      <c r="I3187" s="53">
        <v>14</v>
      </c>
      <c r="J3187" s="53">
        <v>0</v>
      </c>
      <c r="K3187" s="53">
        <v>0</v>
      </c>
    </row>
    <row r="3188" spans="2:11" x14ac:dyDescent="0.25">
      <c r="B3188" s="51">
        <v>2007</v>
      </c>
      <c r="C3188" s="117" t="s">
        <v>94</v>
      </c>
      <c r="D3188" s="55">
        <v>2607</v>
      </c>
      <c r="E3188" s="53">
        <v>1210</v>
      </c>
      <c r="F3188" s="53">
        <v>678</v>
      </c>
      <c r="G3188" s="53">
        <v>54</v>
      </c>
      <c r="H3188" s="53">
        <v>660</v>
      </c>
      <c r="I3188" s="53">
        <v>4</v>
      </c>
      <c r="J3188" s="53">
        <v>1</v>
      </c>
      <c r="K3188" s="53">
        <v>0</v>
      </c>
    </row>
    <row r="3189" spans="2:11" x14ac:dyDescent="0.25">
      <c r="B3189" s="51">
        <v>2007</v>
      </c>
      <c r="C3189" s="117" t="s">
        <v>95</v>
      </c>
      <c r="D3189" s="55">
        <v>1074</v>
      </c>
      <c r="E3189" s="53">
        <v>519</v>
      </c>
      <c r="F3189" s="53">
        <v>232</v>
      </c>
      <c r="G3189" s="53">
        <v>19</v>
      </c>
      <c r="H3189" s="53">
        <v>302</v>
      </c>
      <c r="I3189" s="53">
        <v>2</v>
      </c>
      <c r="J3189" s="53">
        <v>0</v>
      </c>
      <c r="K3189" s="53">
        <v>0</v>
      </c>
    </row>
    <row r="3190" spans="2:11" x14ac:dyDescent="0.25">
      <c r="B3190" s="51">
        <v>2007</v>
      </c>
      <c r="C3190" s="118" t="s">
        <v>96</v>
      </c>
      <c r="D3190" s="55">
        <v>316</v>
      </c>
      <c r="E3190" s="55">
        <v>154</v>
      </c>
      <c r="F3190" s="55">
        <v>69</v>
      </c>
      <c r="G3190" s="55">
        <v>6</v>
      </c>
      <c r="H3190" s="55">
        <v>86</v>
      </c>
      <c r="I3190" s="55">
        <v>1</v>
      </c>
      <c r="J3190" s="53">
        <v>0</v>
      </c>
      <c r="K3190" s="53">
        <v>0</v>
      </c>
    </row>
    <row r="3191" spans="2:11" x14ac:dyDescent="0.25">
      <c r="B3191" s="51">
        <v>2007</v>
      </c>
      <c r="C3191" s="121" t="s">
        <v>62</v>
      </c>
      <c r="D3191" s="54">
        <v>0</v>
      </c>
      <c r="E3191" s="54">
        <v>0</v>
      </c>
      <c r="F3191" s="54">
        <v>0</v>
      </c>
      <c r="G3191" s="54">
        <v>0</v>
      </c>
      <c r="H3191" s="54">
        <v>0</v>
      </c>
      <c r="I3191" s="54">
        <v>0</v>
      </c>
      <c r="J3191" s="54">
        <v>0</v>
      </c>
      <c r="K3191" s="54">
        <v>0</v>
      </c>
    </row>
    <row r="3192" spans="2:11" x14ac:dyDescent="0.25">
      <c r="B3192" s="78">
        <v>2008</v>
      </c>
      <c r="C3192" s="120" t="s">
        <v>3</v>
      </c>
      <c r="D3192" s="78">
        <v>43101</v>
      </c>
      <c r="E3192" s="78">
        <v>24712</v>
      </c>
      <c r="F3192" s="78">
        <v>11977</v>
      </c>
      <c r="G3192" s="78">
        <v>1432</v>
      </c>
      <c r="H3192" s="78">
        <v>4599</v>
      </c>
      <c r="I3192" s="78">
        <v>345</v>
      </c>
      <c r="J3192" s="78">
        <v>36</v>
      </c>
      <c r="K3192" s="78">
        <v>0</v>
      </c>
    </row>
    <row r="3193" spans="2:11" x14ac:dyDescent="0.25">
      <c r="B3193" s="51">
        <v>2008</v>
      </c>
      <c r="C3193" s="117" t="s">
        <v>87</v>
      </c>
      <c r="D3193" s="55">
        <v>250</v>
      </c>
      <c r="E3193" s="53">
        <v>246</v>
      </c>
      <c r="F3193" s="53">
        <v>1</v>
      </c>
      <c r="G3193" s="53">
        <v>2</v>
      </c>
      <c r="H3193" s="53">
        <v>0</v>
      </c>
      <c r="I3193" s="53">
        <v>1</v>
      </c>
      <c r="J3193" s="53">
        <v>0</v>
      </c>
      <c r="K3193" s="53">
        <v>0</v>
      </c>
    </row>
    <row r="3194" spans="2:11" x14ac:dyDescent="0.25">
      <c r="B3194" s="51">
        <v>2008</v>
      </c>
      <c r="C3194" s="117" t="s">
        <v>54</v>
      </c>
      <c r="D3194" s="55">
        <v>678</v>
      </c>
      <c r="E3194" s="53">
        <v>654</v>
      </c>
      <c r="F3194" s="53">
        <v>11</v>
      </c>
      <c r="G3194" s="53">
        <v>0</v>
      </c>
      <c r="H3194" s="53">
        <v>3</v>
      </c>
      <c r="I3194" s="53">
        <v>9</v>
      </c>
      <c r="J3194" s="53">
        <v>1</v>
      </c>
      <c r="K3194" s="53">
        <v>0</v>
      </c>
    </row>
    <row r="3195" spans="2:11" x14ac:dyDescent="0.25">
      <c r="B3195" s="51">
        <v>2008</v>
      </c>
      <c r="C3195" s="117" t="s">
        <v>88</v>
      </c>
      <c r="D3195" s="55">
        <v>811</v>
      </c>
      <c r="E3195" s="53">
        <v>760</v>
      </c>
      <c r="F3195" s="53">
        <v>28</v>
      </c>
      <c r="G3195" s="53">
        <v>1</v>
      </c>
      <c r="H3195" s="53">
        <v>5</v>
      </c>
      <c r="I3195" s="53">
        <v>17</v>
      </c>
      <c r="J3195" s="53">
        <v>0</v>
      </c>
      <c r="K3195" s="53">
        <v>0</v>
      </c>
    </row>
    <row r="3196" spans="2:11" x14ac:dyDescent="0.25">
      <c r="B3196" s="51">
        <v>2008</v>
      </c>
      <c r="C3196" s="117" t="s">
        <v>69</v>
      </c>
      <c r="D3196" s="55">
        <v>869</v>
      </c>
      <c r="E3196" s="53">
        <v>775</v>
      </c>
      <c r="F3196" s="53">
        <v>73</v>
      </c>
      <c r="G3196" s="53">
        <v>1</v>
      </c>
      <c r="H3196" s="53">
        <v>4</v>
      </c>
      <c r="I3196" s="53">
        <v>16</v>
      </c>
      <c r="J3196" s="53">
        <v>0</v>
      </c>
      <c r="K3196" s="53">
        <v>0</v>
      </c>
    </row>
    <row r="3197" spans="2:11" x14ac:dyDescent="0.25">
      <c r="B3197" s="51">
        <v>2008</v>
      </c>
      <c r="C3197" s="117" t="s">
        <v>57</v>
      </c>
      <c r="D3197" s="55">
        <v>965</v>
      </c>
      <c r="E3197" s="53">
        <v>810</v>
      </c>
      <c r="F3197" s="53">
        <v>125</v>
      </c>
      <c r="G3197" s="53">
        <v>8</v>
      </c>
      <c r="H3197" s="53">
        <v>7</v>
      </c>
      <c r="I3197" s="53">
        <v>15</v>
      </c>
      <c r="J3197" s="53">
        <v>0</v>
      </c>
      <c r="K3197" s="53">
        <v>0</v>
      </c>
    </row>
    <row r="3198" spans="2:11" x14ac:dyDescent="0.25">
      <c r="B3198" s="51">
        <v>2008</v>
      </c>
      <c r="C3198" s="117" t="s">
        <v>58</v>
      </c>
      <c r="D3198" s="55">
        <v>1087</v>
      </c>
      <c r="E3198" s="53">
        <v>858</v>
      </c>
      <c r="F3198" s="53">
        <v>179</v>
      </c>
      <c r="G3198" s="53">
        <v>13</v>
      </c>
      <c r="H3198" s="53">
        <v>8</v>
      </c>
      <c r="I3198" s="53">
        <v>27</v>
      </c>
      <c r="J3198" s="53">
        <v>2</v>
      </c>
      <c r="K3198" s="53">
        <v>0</v>
      </c>
    </row>
    <row r="3199" spans="2:11" x14ac:dyDescent="0.25">
      <c r="B3199" s="51">
        <v>2008</v>
      </c>
      <c r="C3199" s="117" t="s">
        <v>59</v>
      </c>
      <c r="D3199" s="55">
        <v>1386</v>
      </c>
      <c r="E3199" s="53">
        <v>1041</v>
      </c>
      <c r="F3199" s="53">
        <v>270</v>
      </c>
      <c r="G3199" s="53">
        <v>36</v>
      </c>
      <c r="H3199" s="53">
        <v>9</v>
      </c>
      <c r="I3199" s="53">
        <v>27</v>
      </c>
      <c r="J3199" s="53">
        <v>3</v>
      </c>
      <c r="K3199" s="53">
        <v>0</v>
      </c>
    </row>
    <row r="3200" spans="2:11" x14ac:dyDescent="0.25">
      <c r="B3200" s="51">
        <v>2008</v>
      </c>
      <c r="C3200" s="117" t="s">
        <v>60</v>
      </c>
      <c r="D3200" s="55">
        <v>1903</v>
      </c>
      <c r="E3200" s="53">
        <v>1338</v>
      </c>
      <c r="F3200" s="53">
        <v>441</v>
      </c>
      <c r="G3200" s="53">
        <v>71</v>
      </c>
      <c r="H3200" s="53">
        <v>29</v>
      </c>
      <c r="I3200" s="53">
        <v>21</v>
      </c>
      <c r="J3200" s="53">
        <v>3</v>
      </c>
      <c r="K3200" s="53">
        <v>0</v>
      </c>
    </row>
    <row r="3201" spans="2:11" x14ac:dyDescent="0.25">
      <c r="B3201" s="51">
        <v>2008</v>
      </c>
      <c r="C3201" s="117" t="s">
        <v>70</v>
      </c>
      <c r="D3201" s="55">
        <v>2321</v>
      </c>
      <c r="E3201" s="53">
        <v>1465</v>
      </c>
      <c r="F3201" s="53">
        <v>666</v>
      </c>
      <c r="G3201" s="53">
        <v>92</v>
      </c>
      <c r="H3201" s="53">
        <v>61</v>
      </c>
      <c r="I3201" s="53">
        <v>34</v>
      </c>
      <c r="J3201" s="53">
        <v>3</v>
      </c>
      <c r="K3201" s="53">
        <v>0</v>
      </c>
    </row>
    <row r="3202" spans="2:11" x14ac:dyDescent="0.25">
      <c r="B3202" s="51">
        <v>2008</v>
      </c>
      <c r="C3202" s="117" t="s">
        <v>71</v>
      </c>
      <c r="D3202" s="55">
        <v>2897</v>
      </c>
      <c r="E3202" s="53">
        <v>1669</v>
      </c>
      <c r="F3202" s="53">
        <v>956</v>
      </c>
      <c r="G3202" s="53">
        <v>141</v>
      </c>
      <c r="H3202" s="53">
        <v>102</v>
      </c>
      <c r="I3202" s="53">
        <v>24</v>
      </c>
      <c r="J3202" s="53">
        <v>5</v>
      </c>
      <c r="K3202" s="53">
        <v>0</v>
      </c>
    </row>
    <row r="3203" spans="2:11" x14ac:dyDescent="0.25">
      <c r="B3203" s="51">
        <v>2008</v>
      </c>
      <c r="C3203" s="117" t="s">
        <v>89</v>
      </c>
      <c r="D3203" s="55">
        <v>3032</v>
      </c>
      <c r="E3203" s="53">
        <v>1669</v>
      </c>
      <c r="F3203" s="53">
        <v>1026</v>
      </c>
      <c r="G3203" s="53">
        <v>147</v>
      </c>
      <c r="H3203" s="53">
        <v>158</v>
      </c>
      <c r="I3203" s="53">
        <v>28</v>
      </c>
      <c r="J3203" s="53">
        <v>4</v>
      </c>
      <c r="K3203" s="53">
        <v>0</v>
      </c>
    </row>
    <row r="3204" spans="2:11" x14ac:dyDescent="0.25">
      <c r="B3204" s="51">
        <v>2008</v>
      </c>
      <c r="C3204" s="117" t="s">
        <v>90</v>
      </c>
      <c r="D3204" s="55">
        <v>3562</v>
      </c>
      <c r="E3204" s="53">
        <v>1831</v>
      </c>
      <c r="F3204" s="53">
        <v>1220</v>
      </c>
      <c r="G3204" s="53">
        <v>186</v>
      </c>
      <c r="H3204" s="53">
        <v>297</v>
      </c>
      <c r="I3204" s="53">
        <v>26</v>
      </c>
      <c r="J3204" s="53">
        <v>2</v>
      </c>
      <c r="K3204" s="53">
        <v>0</v>
      </c>
    </row>
    <row r="3205" spans="2:11" x14ac:dyDescent="0.25">
      <c r="B3205" s="51">
        <v>2008</v>
      </c>
      <c r="C3205" s="117" t="s">
        <v>91</v>
      </c>
      <c r="D3205" s="55">
        <v>4140</v>
      </c>
      <c r="E3205" s="53">
        <v>2117</v>
      </c>
      <c r="F3205" s="53">
        <v>1374</v>
      </c>
      <c r="G3205" s="53">
        <v>176</v>
      </c>
      <c r="H3205" s="53">
        <v>444</v>
      </c>
      <c r="I3205" s="53">
        <v>27</v>
      </c>
      <c r="J3205" s="53">
        <v>2</v>
      </c>
      <c r="K3205" s="53">
        <v>0</v>
      </c>
    </row>
    <row r="3206" spans="2:11" x14ac:dyDescent="0.25">
      <c r="B3206" s="51">
        <v>2008</v>
      </c>
      <c r="C3206" s="117" t="s">
        <v>41</v>
      </c>
      <c r="D3206" s="55">
        <v>5054</v>
      </c>
      <c r="E3206" s="53">
        <v>2528</v>
      </c>
      <c r="F3206" s="53">
        <v>1658</v>
      </c>
      <c r="G3206" s="53">
        <v>190</v>
      </c>
      <c r="H3206" s="53">
        <v>643</v>
      </c>
      <c r="I3206" s="53">
        <v>29</v>
      </c>
      <c r="J3206" s="53">
        <v>6</v>
      </c>
      <c r="K3206" s="53">
        <v>0</v>
      </c>
    </row>
    <row r="3207" spans="2:11" x14ac:dyDescent="0.25">
      <c r="B3207" s="51">
        <v>2008</v>
      </c>
      <c r="C3207" s="117" t="s">
        <v>92</v>
      </c>
      <c r="D3207" s="55">
        <v>5234</v>
      </c>
      <c r="E3207" s="53">
        <v>2547</v>
      </c>
      <c r="F3207" s="53">
        <v>1622</v>
      </c>
      <c r="G3207" s="53">
        <v>154</v>
      </c>
      <c r="H3207" s="53">
        <v>897</v>
      </c>
      <c r="I3207" s="53">
        <v>12</v>
      </c>
      <c r="J3207" s="53">
        <v>2</v>
      </c>
      <c r="K3207" s="53">
        <v>0</v>
      </c>
    </row>
    <row r="3208" spans="2:11" x14ac:dyDescent="0.25">
      <c r="B3208" s="51">
        <v>2008</v>
      </c>
      <c r="C3208" s="117" t="s">
        <v>93</v>
      </c>
      <c r="D3208" s="55">
        <v>4604</v>
      </c>
      <c r="E3208" s="53">
        <v>2236</v>
      </c>
      <c r="F3208" s="53">
        <v>1281</v>
      </c>
      <c r="G3208" s="53">
        <v>129</v>
      </c>
      <c r="H3208" s="53">
        <v>937</v>
      </c>
      <c r="I3208" s="53">
        <v>18</v>
      </c>
      <c r="J3208" s="53">
        <v>3</v>
      </c>
      <c r="K3208" s="53">
        <v>0</v>
      </c>
    </row>
    <row r="3209" spans="2:11" x14ac:dyDescent="0.25">
      <c r="B3209" s="51">
        <v>2008</v>
      </c>
      <c r="C3209" s="117" t="s">
        <v>94</v>
      </c>
      <c r="D3209" s="55">
        <v>2820</v>
      </c>
      <c r="E3209" s="53">
        <v>1440</v>
      </c>
      <c r="F3209" s="53">
        <v>700</v>
      </c>
      <c r="G3209" s="53">
        <v>56</v>
      </c>
      <c r="H3209" s="53">
        <v>617</v>
      </c>
      <c r="I3209" s="53">
        <v>7</v>
      </c>
      <c r="J3209" s="53">
        <v>0</v>
      </c>
      <c r="K3209" s="53">
        <v>0</v>
      </c>
    </row>
    <row r="3210" spans="2:11" x14ac:dyDescent="0.25">
      <c r="B3210" s="51">
        <v>2008</v>
      </c>
      <c r="C3210" s="117" t="s">
        <v>95</v>
      </c>
      <c r="D3210" s="55">
        <v>1181</v>
      </c>
      <c r="E3210" s="53">
        <v>567</v>
      </c>
      <c r="F3210" s="53">
        <v>273</v>
      </c>
      <c r="G3210" s="53">
        <v>20</v>
      </c>
      <c r="H3210" s="53">
        <v>315</v>
      </c>
      <c r="I3210" s="53">
        <v>6</v>
      </c>
      <c r="J3210" s="53">
        <v>0</v>
      </c>
      <c r="K3210" s="53">
        <v>0</v>
      </c>
    </row>
    <row r="3211" spans="2:11" x14ac:dyDescent="0.25">
      <c r="B3211" s="51">
        <v>2008</v>
      </c>
      <c r="C3211" s="118" t="s">
        <v>96</v>
      </c>
      <c r="D3211" s="55">
        <v>307</v>
      </c>
      <c r="E3211" s="55">
        <v>161</v>
      </c>
      <c r="F3211" s="55">
        <v>73</v>
      </c>
      <c r="G3211" s="55">
        <v>9</v>
      </c>
      <c r="H3211" s="55">
        <v>63</v>
      </c>
      <c r="I3211" s="55">
        <v>1</v>
      </c>
      <c r="J3211" s="53">
        <v>0</v>
      </c>
      <c r="K3211" s="53">
        <v>0</v>
      </c>
    </row>
    <row r="3212" spans="2:11" x14ac:dyDescent="0.25">
      <c r="B3212" s="51">
        <v>2008</v>
      </c>
      <c r="C3212" s="121" t="s">
        <v>62</v>
      </c>
      <c r="D3212" s="54">
        <v>0</v>
      </c>
      <c r="E3212" s="54">
        <v>0</v>
      </c>
      <c r="F3212" s="54">
        <v>0</v>
      </c>
      <c r="G3212" s="54">
        <v>0</v>
      </c>
      <c r="H3212" s="54">
        <v>0</v>
      </c>
      <c r="I3212" s="54">
        <v>0</v>
      </c>
      <c r="J3212" s="54">
        <v>0</v>
      </c>
      <c r="K3212" s="54">
        <v>0</v>
      </c>
    </row>
    <row r="3213" spans="2:11" x14ac:dyDescent="0.25">
      <c r="B3213" s="78">
        <v>2009</v>
      </c>
      <c r="C3213" s="120" t="s">
        <v>3</v>
      </c>
      <c r="D3213" s="78">
        <v>43080</v>
      </c>
      <c r="E3213" s="78">
        <v>25382</v>
      </c>
      <c r="F3213" s="78">
        <v>11793</v>
      </c>
      <c r="G3213" s="78">
        <v>1397</v>
      </c>
      <c r="H3213" s="78">
        <v>4042</v>
      </c>
      <c r="I3213" s="78">
        <v>427</v>
      </c>
      <c r="J3213" s="78">
        <v>39</v>
      </c>
      <c r="K3213" s="78">
        <v>0</v>
      </c>
    </row>
    <row r="3214" spans="2:11" x14ac:dyDescent="0.25">
      <c r="B3214" s="51">
        <v>2009</v>
      </c>
      <c r="C3214" s="117" t="s">
        <v>87</v>
      </c>
      <c r="D3214" s="55">
        <v>197</v>
      </c>
      <c r="E3214" s="53">
        <v>195</v>
      </c>
      <c r="F3214" s="53">
        <v>1</v>
      </c>
      <c r="G3214" s="53">
        <v>0</v>
      </c>
      <c r="H3214" s="53">
        <v>0</v>
      </c>
      <c r="I3214" s="53">
        <v>1</v>
      </c>
      <c r="J3214" s="53">
        <v>0</v>
      </c>
      <c r="K3214" s="53">
        <v>0</v>
      </c>
    </row>
    <row r="3215" spans="2:11" x14ac:dyDescent="0.25">
      <c r="B3215" s="51">
        <v>2009</v>
      </c>
      <c r="C3215" s="117" t="s">
        <v>54</v>
      </c>
      <c r="D3215" s="55">
        <v>705</v>
      </c>
      <c r="E3215" s="53">
        <v>687</v>
      </c>
      <c r="F3215" s="53">
        <v>7</v>
      </c>
      <c r="G3215" s="53">
        <v>0</v>
      </c>
      <c r="H3215" s="53">
        <v>3</v>
      </c>
      <c r="I3215" s="53">
        <v>8</v>
      </c>
      <c r="J3215" s="53">
        <v>0</v>
      </c>
      <c r="K3215" s="53">
        <v>0</v>
      </c>
    </row>
    <row r="3216" spans="2:11" x14ac:dyDescent="0.25">
      <c r="B3216" s="51">
        <v>2009</v>
      </c>
      <c r="C3216" s="117" t="s">
        <v>88</v>
      </c>
      <c r="D3216" s="55">
        <v>764</v>
      </c>
      <c r="E3216" s="53">
        <v>713</v>
      </c>
      <c r="F3216" s="53">
        <v>28</v>
      </c>
      <c r="G3216" s="53">
        <v>2</v>
      </c>
      <c r="H3216" s="53">
        <v>2</v>
      </c>
      <c r="I3216" s="53">
        <v>19</v>
      </c>
      <c r="J3216" s="53">
        <v>0</v>
      </c>
      <c r="K3216" s="53">
        <v>0</v>
      </c>
    </row>
    <row r="3217" spans="2:11" x14ac:dyDescent="0.25">
      <c r="B3217" s="51">
        <v>2009</v>
      </c>
      <c r="C3217" s="117" t="s">
        <v>69</v>
      </c>
      <c r="D3217" s="55">
        <v>955</v>
      </c>
      <c r="E3217" s="53">
        <v>867</v>
      </c>
      <c r="F3217" s="53">
        <v>55</v>
      </c>
      <c r="G3217" s="53">
        <v>4</v>
      </c>
      <c r="H3217" s="53">
        <v>1</v>
      </c>
      <c r="I3217" s="53">
        <v>28</v>
      </c>
      <c r="J3217" s="53">
        <v>0</v>
      </c>
      <c r="K3217" s="53">
        <v>0</v>
      </c>
    </row>
    <row r="3218" spans="2:11" x14ac:dyDescent="0.25">
      <c r="B3218" s="51">
        <v>2009</v>
      </c>
      <c r="C3218" s="117" t="s">
        <v>57</v>
      </c>
      <c r="D3218" s="55">
        <v>970</v>
      </c>
      <c r="E3218" s="53">
        <v>840</v>
      </c>
      <c r="F3218" s="53">
        <v>96</v>
      </c>
      <c r="G3218" s="53">
        <v>8</v>
      </c>
      <c r="H3218" s="53">
        <v>4</v>
      </c>
      <c r="I3218" s="53">
        <v>22</v>
      </c>
      <c r="J3218" s="53">
        <v>0</v>
      </c>
      <c r="K3218" s="53">
        <v>0</v>
      </c>
    </row>
    <row r="3219" spans="2:11" x14ac:dyDescent="0.25">
      <c r="B3219" s="51">
        <v>2009</v>
      </c>
      <c r="C3219" s="117" t="s">
        <v>58</v>
      </c>
      <c r="D3219" s="55">
        <v>1121</v>
      </c>
      <c r="E3219" s="53">
        <v>919</v>
      </c>
      <c r="F3219" s="53">
        <v>156</v>
      </c>
      <c r="G3219" s="53">
        <v>8</v>
      </c>
      <c r="H3219" s="53">
        <v>11</v>
      </c>
      <c r="I3219" s="53">
        <v>24</v>
      </c>
      <c r="J3219" s="53">
        <v>3</v>
      </c>
      <c r="K3219" s="53">
        <v>0</v>
      </c>
    </row>
    <row r="3220" spans="2:11" x14ac:dyDescent="0.25">
      <c r="B3220" s="51">
        <v>2009</v>
      </c>
      <c r="C3220" s="117" t="s">
        <v>59</v>
      </c>
      <c r="D3220" s="55">
        <v>1433</v>
      </c>
      <c r="E3220" s="53">
        <v>1099</v>
      </c>
      <c r="F3220" s="53">
        <v>254</v>
      </c>
      <c r="G3220" s="53">
        <v>32</v>
      </c>
      <c r="H3220" s="53">
        <v>13</v>
      </c>
      <c r="I3220" s="53">
        <v>34</v>
      </c>
      <c r="J3220" s="53">
        <v>1</v>
      </c>
      <c r="K3220" s="53">
        <v>0</v>
      </c>
    </row>
    <row r="3221" spans="2:11" x14ac:dyDescent="0.25">
      <c r="B3221" s="51">
        <v>2009</v>
      </c>
      <c r="C3221" s="117" t="s">
        <v>60</v>
      </c>
      <c r="D3221" s="55">
        <v>1934</v>
      </c>
      <c r="E3221" s="53">
        <v>1415</v>
      </c>
      <c r="F3221" s="53">
        <v>415</v>
      </c>
      <c r="G3221" s="53">
        <v>49</v>
      </c>
      <c r="H3221" s="53">
        <v>21</v>
      </c>
      <c r="I3221" s="53">
        <v>30</v>
      </c>
      <c r="J3221" s="53">
        <v>4</v>
      </c>
      <c r="K3221" s="53">
        <v>0</v>
      </c>
    </row>
    <row r="3222" spans="2:11" x14ac:dyDescent="0.25">
      <c r="B3222" s="51">
        <v>2009</v>
      </c>
      <c r="C3222" s="117" t="s">
        <v>70</v>
      </c>
      <c r="D3222" s="55">
        <v>2324</v>
      </c>
      <c r="E3222" s="53">
        <v>1546</v>
      </c>
      <c r="F3222" s="53">
        <v>586</v>
      </c>
      <c r="G3222" s="53">
        <v>95</v>
      </c>
      <c r="H3222" s="53">
        <v>53</v>
      </c>
      <c r="I3222" s="53">
        <v>39</v>
      </c>
      <c r="J3222" s="53">
        <v>5</v>
      </c>
      <c r="K3222" s="53">
        <v>0</v>
      </c>
    </row>
    <row r="3223" spans="2:11" x14ac:dyDescent="0.25">
      <c r="B3223" s="51">
        <v>2009</v>
      </c>
      <c r="C3223" s="117" t="s">
        <v>71</v>
      </c>
      <c r="D3223" s="55">
        <v>2924</v>
      </c>
      <c r="E3223" s="53">
        <v>1756</v>
      </c>
      <c r="F3223" s="53">
        <v>881</v>
      </c>
      <c r="G3223" s="53">
        <v>155</v>
      </c>
      <c r="H3223" s="53">
        <v>91</v>
      </c>
      <c r="I3223" s="53">
        <v>38</v>
      </c>
      <c r="J3223" s="53">
        <v>3</v>
      </c>
      <c r="K3223" s="53">
        <v>0</v>
      </c>
    </row>
    <row r="3224" spans="2:11" x14ac:dyDescent="0.25">
      <c r="B3224" s="51">
        <v>2009</v>
      </c>
      <c r="C3224" s="117" t="s">
        <v>89</v>
      </c>
      <c r="D3224" s="55">
        <v>3111</v>
      </c>
      <c r="E3224" s="53">
        <v>1758</v>
      </c>
      <c r="F3224" s="53">
        <v>995</v>
      </c>
      <c r="G3224" s="53">
        <v>179</v>
      </c>
      <c r="H3224" s="53">
        <v>143</v>
      </c>
      <c r="I3224" s="53">
        <v>33</v>
      </c>
      <c r="J3224" s="53">
        <v>3</v>
      </c>
      <c r="K3224" s="53">
        <v>0</v>
      </c>
    </row>
    <row r="3225" spans="2:11" x14ac:dyDescent="0.25">
      <c r="B3225" s="51">
        <v>2009</v>
      </c>
      <c r="C3225" s="117" t="s">
        <v>90</v>
      </c>
      <c r="D3225" s="55">
        <v>3410</v>
      </c>
      <c r="E3225" s="53">
        <v>1808</v>
      </c>
      <c r="F3225" s="53">
        <v>1190</v>
      </c>
      <c r="G3225" s="53">
        <v>174</v>
      </c>
      <c r="H3225" s="53">
        <v>211</v>
      </c>
      <c r="I3225" s="53">
        <v>23</v>
      </c>
      <c r="J3225" s="53">
        <v>4</v>
      </c>
      <c r="K3225" s="53">
        <v>0</v>
      </c>
    </row>
    <row r="3226" spans="2:11" x14ac:dyDescent="0.25">
      <c r="B3226" s="51">
        <v>2009</v>
      </c>
      <c r="C3226" s="117" t="s">
        <v>91</v>
      </c>
      <c r="D3226" s="55">
        <v>4160</v>
      </c>
      <c r="E3226" s="53">
        <v>2211</v>
      </c>
      <c r="F3226" s="53">
        <v>1376</v>
      </c>
      <c r="G3226" s="53">
        <v>159</v>
      </c>
      <c r="H3226" s="53">
        <v>383</v>
      </c>
      <c r="I3226" s="53">
        <v>30</v>
      </c>
      <c r="J3226" s="53">
        <v>1</v>
      </c>
      <c r="K3226" s="53">
        <v>0</v>
      </c>
    </row>
    <row r="3227" spans="2:11" x14ac:dyDescent="0.25">
      <c r="B3227" s="51">
        <v>2009</v>
      </c>
      <c r="C3227" s="117" t="s">
        <v>41</v>
      </c>
      <c r="D3227" s="55">
        <v>4890</v>
      </c>
      <c r="E3227" s="53">
        <v>2463</v>
      </c>
      <c r="F3227" s="53">
        <v>1646</v>
      </c>
      <c r="G3227" s="53">
        <v>155</v>
      </c>
      <c r="H3227" s="53">
        <v>593</v>
      </c>
      <c r="I3227" s="53">
        <v>33</v>
      </c>
      <c r="J3227" s="53">
        <v>0</v>
      </c>
      <c r="K3227" s="53">
        <v>0</v>
      </c>
    </row>
    <row r="3228" spans="2:11" x14ac:dyDescent="0.25">
      <c r="B3228" s="51">
        <v>2009</v>
      </c>
      <c r="C3228" s="117" t="s">
        <v>92</v>
      </c>
      <c r="D3228" s="55">
        <v>5392</v>
      </c>
      <c r="E3228" s="53">
        <v>2690</v>
      </c>
      <c r="F3228" s="53">
        <v>1674</v>
      </c>
      <c r="G3228" s="53">
        <v>152</v>
      </c>
      <c r="H3228" s="53">
        <v>845</v>
      </c>
      <c r="I3228" s="53">
        <v>25</v>
      </c>
      <c r="J3228" s="53">
        <v>6</v>
      </c>
      <c r="K3228" s="53">
        <v>0</v>
      </c>
    </row>
    <row r="3229" spans="2:11" x14ac:dyDescent="0.25">
      <c r="B3229" s="51">
        <v>2009</v>
      </c>
      <c r="C3229" s="117" t="s">
        <v>93</v>
      </c>
      <c r="D3229" s="55">
        <v>4555</v>
      </c>
      <c r="E3229" s="53">
        <v>2228</v>
      </c>
      <c r="F3229" s="53">
        <v>1364</v>
      </c>
      <c r="G3229" s="53">
        <v>138</v>
      </c>
      <c r="H3229" s="53">
        <v>798</v>
      </c>
      <c r="I3229" s="53">
        <v>23</v>
      </c>
      <c r="J3229" s="53">
        <v>4</v>
      </c>
      <c r="K3229" s="53">
        <v>0</v>
      </c>
    </row>
    <row r="3230" spans="2:11" x14ac:dyDescent="0.25">
      <c r="B3230" s="51">
        <v>2009</v>
      </c>
      <c r="C3230" s="117" t="s">
        <v>94</v>
      </c>
      <c r="D3230" s="55">
        <v>2785</v>
      </c>
      <c r="E3230" s="53">
        <v>1411</v>
      </c>
      <c r="F3230" s="53">
        <v>748</v>
      </c>
      <c r="G3230" s="53">
        <v>65</v>
      </c>
      <c r="H3230" s="53">
        <v>547</v>
      </c>
      <c r="I3230" s="53">
        <v>11</v>
      </c>
      <c r="J3230" s="53">
        <v>3</v>
      </c>
      <c r="K3230" s="53">
        <v>0</v>
      </c>
    </row>
    <row r="3231" spans="2:11" x14ac:dyDescent="0.25">
      <c r="B3231" s="51">
        <v>2009</v>
      </c>
      <c r="C3231" s="117" t="s">
        <v>95</v>
      </c>
      <c r="D3231" s="55">
        <v>1148</v>
      </c>
      <c r="E3231" s="53">
        <v>593</v>
      </c>
      <c r="F3231" s="53">
        <v>261</v>
      </c>
      <c r="G3231" s="53">
        <v>19</v>
      </c>
      <c r="H3231" s="53">
        <v>268</v>
      </c>
      <c r="I3231" s="53">
        <v>5</v>
      </c>
      <c r="J3231" s="53">
        <v>2</v>
      </c>
      <c r="K3231" s="53">
        <v>0</v>
      </c>
    </row>
    <row r="3232" spans="2:11" x14ac:dyDescent="0.25">
      <c r="B3232" s="51">
        <v>2009</v>
      </c>
      <c r="C3232" s="118" t="s">
        <v>96</v>
      </c>
      <c r="D3232" s="55">
        <v>302</v>
      </c>
      <c r="E3232" s="55">
        <v>183</v>
      </c>
      <c r="F3232" s="55">
        <v>60</v>
      </c>
      <c r="G3232" s="55">
        <v>3</v>
      </c>
      <c r="H3232" s="55">
        <v>55</v>
      </c>
      <c r="I3232" s="55">
        <v>1</v>
      </c>
      <c r="J3232" s="53">
        <v>0</v>
      </c>
      <c r="K3232" s="53">
        <v>0</v>
      </c>
    </row>
    <row r="3233" spans="2:11" x14ac:dyDescent="0.25">
      <c r="B3233" s="51">
        <v>2009</v>
      </c>
      <c r="C3233" s="121" t="s">
        <v>62</v>
      </c>
      <c r="D3233" s="54">
        <v>0</v>
      </c>
      <c r="E3233" s="54">
        <v>0</v>
      </c>
      <c r="F3233" s="54">
        <v>0</v>
      </c>
      <c r="G3233" s="54">
        <v>0</v>
      </c>
      <c r="H3233" s="54">
        <v>0</v>
      </c>
      <c r="I3233" s="54">
        <v>0</v>
      </c>
      <c r="J3233" s="54">
        <v>0</v>
      </c>
      <c r="K3233" s="54">
        <v>0</v>
      </c>
    </row>
    <row r="3234" spans="2:11" x14ac:dyDescent="0.25">
      <c r="B3234" s="78">
        <v>2010</v>
      </c>
      <c r="C3234" s="120" t="s">
        <v>3</v>
      </c>
      <c r="D3234" s="78">
        <v>46356</v>
      </c>
      <c r="E3234" s="78">
        <v>26742</v>
      </c>
      <c r="F3234" s="78">
        <v>12876</v>
      </c>
      <c r="G3234" s="78">
        <v>1653</v>
      </c>
      <c r="H3234" s="78">
        <v>4493</v>
      </c>
      <c r="I3234" s="78">
        <v>554</v>
      </c>
      <c r="J3234" s="78">
        <v>38</v>
      </c>
      <c r="K3234" s="78">
        <v>0</v>
      </c>
    </row>
    <row r="3235" spans="2:11" x14ac:dyDescent="0.25">
      <c r="B3235" s="51">
        <v>2010</v>
      </c>
      <c r="C3235" s="117" t="s">
        <v>87</v>
      </c>
      <c r="D3235" s="55">
        <v>211</v>
      </c>
      <c r="E3235" s="55">
        <v>208</v>
      </c>
      <c r="F3235" s="55">
        <v>1</v>
      </c>
      <c r="G3235" s="55">
        <v>0</v>
      </c>
      <c r="H3235" s="55">
        <v>2</v>
      </c>
      <c r="I3235" s="55">
        <v>0</v>
      </c>
      <c r="J3235" s="55">
        <v>0</v>
      </c>
      <c r="K3235" s="55">
        <v>0</v>
      </c>
    </row>
    <row r="3236" spans="2:11" x14ac:dyDescent="0.25">
      <c r="B3236" s="51">
        <v>2010</v>
      </c>
      <c r="C3236" s="117" t="s">
        <v>54</v>
      </c>
      <c r="D3236" s="55">
        <v>678</v>
      </c>
      <c r="E3236" s="55">
        <v>656</v>
      </c>
      <c r="F3236" s="55">
        <v>8</v>
      </c>
      <c r="G3236" s="55">
        <v>0</v>
      </c>
      <c r="H3236" s="55">
        <v>5</v>
      </c>
      <c r="I3236" s="55">
        <v>8</v>
      </c>
      <c r="J3236" s="55">
        <v>1</v>
      </c>
      <c r="K3236" s="55">
        <v>0</v>
      </c>
    </row>
    <row r="3237" spans="2:11" x14ac:dyDescent="0.25">
      <c r="B3237" s="51">
        <v>2010</v>
      </c>
      <c r="C3237" s="117" t="s">
        <v>88</v>
      </c>
      <c r="D3237" s="55">
        <v>785</v>
      </c>
      <c r="E3237" s="55">
        <v>735</v>
      </c>
      <c r="F3237" s="55">
        <v>26</v>
      </c>
      <c r="G3237" s="55">
        <v>0</v>
      </c>
      <c r="H3237" s="55">
        <v>3</v>
      </c>
      <c r="I3237" s="55">
        <v>20</v>
      </c>
      <c r="J3237" s="55">
        <v>1</v>
      </c>
      <c r="K3237" s="55">
        <v>0</v>
      </c>
    </row>
    <row r="3238" spans="2:11" x14ac:dyDescent="0.25">
      <c r="B3238" s="51">
        <v>2010</v>
      </c>
      <c r="C3238" s="117" t="s">
        <v>69</v>
      </c>
      <c r="D3238" s="55">
        <v>923</v>
      </c>
      <c r="E3238" s="55">
        <v>828</v>
      </c>
      <c r="F3238" s="55">
        <v>58</v>
      </c>
      <c r="G3238" s="55">
        <v>2</v>
      </c>
      <c r="H3238" s="55">
        <v>4</v>
      </c>
      <c r="I3238" s="55">
        <v>31</v>
      </c>
      <c r="J3238" s="55">
        <v>0</v>
      </c>
      <c r="K3238" s="55">
        <v>0</v>
      </c>
    </row>
    <row r="3239" spans="2:11" x14ac:dyDescent="0.25">
      <c r="B3239" s="51">
        <v>2010</v>
      </c>
      <c r="C3239" s="117" t="s">
        <v>57</v>
      </c>
      <c r="D3239" s="55">
        <v>1005</v>
      </c>
      <c r="E3239" s="55">
        <v>878</v>
      </c>
      <c r="F3239" s="55">
        <v>72</v>
      </c>
      <c r="G3239" s="55">
        <v>5</v>
      </c>
      <c r="H3239" s="55">
        <v>6</v>
      </c>
      <c r="I3239" s="55">
        <v>44</v>
      </c>
      <c r="J3239" s="55">
        <v>0</v>
      </c>
      <c r="K3239" s="55">
        <v>0</v>
      </c>
    </row>
    <row r="3240" spans="2:11" x14ac:dyDescent="0.25">
      <c r="B3240" s="51">
        <v>2010</v>
      </c>
      <c r="C3240" s="117" t="s">
        <v>58</v>
      </c>
      <c r="D3240" s="55">
        <v>1166</v>
      </c>
      <c r="E3240" s="55">
        <v>971</v>
      </c>
      <c r="F3240" s="55">
        <v>137</v>
      </c>
      <c r="G3240" s="55">
        <v>11</v>
      </c>
      <c r="H3240" s="55">
        <v>8</v>
      </c>
      <c r="I3240" s="55">
        <v>38</v>
      </c>
      <c r="J3240" s="55">
        <v>1</v>
      </c>
      <c r="K3240" s="55">
        <v>0</v>
      </c>
    </row>
    <row r="3241" spans="2:11" x14ac:dyDescent="0.25">
      <c r="B3241" s="51">
        <v>2010</v>
      </c>
      <c r="C3241" s="117" t="s">
        <v>59</v>
      </c>
      <c r="D3241" s="55">
        <v>1451</v>
      </c>
      <c r="E3241" s="55">
        <v>1137</v>
      </c>
      <c r="F3241" s="55">
        <v>238</v>
      </c>
      <c r="G3241" s="55">
        <v>24</v>
      </c>
      <c r="H3241" s="55">
        <v>5</v>
      </c>
      <c r="I3241" s="55">
        <v>43</v>
      </c>
      <c r="J3241" s="55">
        <v>4</v>
      </c>
      <c r="K3241" s="55">
        <v>0</v>
      </c>
    </row>
    <row r="3242" spans="2:11" x14ac:dyDescent="0.25">
      <c r="B3242" s="51">
        <v>2010</v>
      </c>
      <c r="C3242" s="117" t="s">
        <v>60</v>
      </c>
      <c r="D3242" s="55">
        <v>1916</v>
      </c>
      <c r="E3242" s="55">
        <v>1404</v>
      </c>
      <c r="F3242" s="55">
        <v>367</v>
      </c>
      <c r="G3242" s="55">
        <v>60</v>
      </c>
      <c r="H3242" s="55">
        <v>32</v>
      </c>
      <c r="I3242" s="55">
        <v>50</v>
      </c>
      <c r="J3242" s="55">
        <v>3</v>
      </c>
      <c r="K3242" s="55">
        <v>0</v>
      </c>
    </row>
    <row r="3243" spans="2:11" x14ac:dyDescent="0.25">
      <c r="B3243" s="51">
        <v>2010</v>
      </c>
      <c r="C3243" s="117" t="s">
        <v>70</v>
      </c>
      <c r="D3243" s="55">
        <v>2446</v>
      </c>
      <c r="E3243" s="55">
        <v>1638</v>
      </c>
      <c r="F3243" s="55">
        <v>612</v>
      </c>
      <c r="G3243" s="55">
        <v>119</v>
      </c>
      <c r="H3243" s="55">
        <v>46</v>
      </c>
      <c r="I3243" s="55">
        <v>29</v>
      </c>
      <c r="J3243" s="55">
        <v>2</v>
      </c>
      <c r="K3243" s="55">
        <v>0</v>
      </c>
    </row>
    <row r="3244" spans="2:11" x14ac:dyDescent="0.25">
      <c r="B3244" s="51">
        <v>2010</v>
      </c>
      <c r="C3244" s="117" t="s">
        <v>71</v>
      </c>
      <c r="D3244" s="55">
        <v>3129</v>
      </c>
      <c r="E3244" s="55">
        <v>1825</v>
      </c>
      <c r="F3244" s="55">
        <v>978</v>
      </c>
      <c r="G3244" s="55">
        <v>177</v>
      </c>
      <c r="H3244" s="55">
        <v>86</v>
      </c>
      <c r="I3244" s="55">
        <v>59</v>
      </c>
      <c r="J3244" s="55">
        <v>4</v>
      </c>
      <c r="K3244" s="55">
        <v>0</v>
      </c>
    </row>
    <row r="3245" spans="2:11" x14ac:dyDescent="0.25">
      <c r="B3245" s="51">
        <v>2010</v>
      </c>
      <c r="C3245" s="117" t="s">
        <v>89</v>
      </c>
      <c r="D3245" s="55">
        <v>3431</v>
      </c>
      <c r="E3245" s="55">
        <v>1970</v>
      </c>
      <c r="F3245" s="55">
        <v>1084</v>
      </c>
      <c r="G3245" s="55">
        <v>182</v>
      </c>
      <c r="H3245" s="55">
        <v>152</v>
      </c>
      <c r="I3245" s="55">
        <v>41</v>
      </c>
      <c r="J3245" s="55">
        <v>2</v>
      </c>
      <c r="K3245" s="55">
        <v>0</v>
      </c>
    </row>
    <row r="3246" spans="2:11" x14ac:dyDescent="0.25">
      <c r="B3246" s="51">
        <v>2010</v>
      </c>
      <c r="C3246" s="117" t="s">
        <v>90</v>
      </c>
      <c r="D3246" s="55">
        <v>3756</v>
      </c>
      <c r="E3246" s="55">
        <v>1984</v>
      </c>
      <c r="F3246" s="55">
        <v>1290</v>
      </c>
      <c r="G3246" s="55">
        <v>192</v>
      </c>
      <c r="H3246" s="55">
        <v>243</v>
      </c>
      <c r="I3246" s="55">
        <v>46</v>
      </c>
      <c r="J3246" s="55">
        <v>1</v>
      </c>
      <c r="K3246" s="55">
        <v>0</v>
      </c>
    </row>
    <row r="3247" spans="2:11" x14ac:dyDescent="0.25">
      <c r="B3247" s="51">
        <v>2010</v>
      </c>
      <c r="C3247" s="117" t="s">
        <v>91</v>
      </c>
      <c r="D3247" s="55">
        <v>4599</v>
      </c>
      <c r="E3247" s="55">
        <v>2442</v>
      </c>
      <c r="F3247" s="55">
        <v>1477</v>
      </c>
      <c r="G3247" s="55">
        <v>209</v>
      </c>
      <c r="H3247" s="55">
        <v>433</v>
      </c>
      <c r="I3247" s="55">
        <v>33</v>
      </c>
      <c r="J3247" s="55">
        <v>5</v>
      </c>
      <c r="K3247" s="55">
        <v>0</v>
      </c>
    </row>
    <row r="3248" spans="2:11" x14ac:dyDescent="0.25">
      <c r="B3248" s="51">
        <v>2010</v>
      </c>
      <c r="C3248" s="117" t="s">
        <v>41</v>
      </c>
      <c r="D3248" s="55">
        <v>5172</v>
      </c>
      <c r="E3248" s="55">
        <v>2543</v>
      </c>
      <c r="F3248" s="55">
        <v>1719</v>
      </c>
      <c r="G3248" s="55">
        <v>226</v>
      </c>
      <c r="H3248" s="55">
        <v>645</v>
      </c>
      <c r="I3248" s="55">
        <v>35</v>
      </c>
      <c r="J3248" s="55">
        <v>4</v>
      </c>
      <c r="K3248" s="55">
        <v>0</v>
      </c>
    </row>
    <row r="3249" spans="2:11" x14ac:dyDescent="0.25">
      <c r="B3249" s="51">
        <v>2010</v>
      </c>
      <c r="C3249" s="117" t="s">
        <v>92</v>
      </c>
      <c r="D3249" s="55">
        <v>5953</v>
      </c>
      <c r="E3249" s="55">
        <v>2792</v>
      </c>
      <c r="F3249" s="55">
        <v>1962</v>
      </c>
      <c r="G3249" s="55">
        <v>217</v>
      </c>
      <c r="H3249" s="55">
        <v>941</v>
      </c>
      <c r="I3249" s="55">
        <v>35</v>
      </c>
      <c r="J3249" s="55">
        <v>6</v>
      </c>
      <c r="K3249" s="55">
        <v>0</v>
      </c>
    </row>
    <row r="3250" spans="2:11" x14ac:dyDescent="0.25">
      <c r="B3250" s="51">
        <v>2010</v>
      </c>
      <c r="C3250" s="117" t="s">
        <v>93</v>
      </c>
      <c r="D3250" s="55">
        <v>4914</v>
      </c>
      <c r="E3250" s="55">
        <v>2317</v>
      </c>
      <c r="F3250" s="55">
        <v>1534</v>
      </c>
      <c r="G3250" s="55">
        <v>143</v>
      </c>
      <c r="H3250" s="55">
        <v>895</v>
      </c>
      <c r="I3250" s="55">
        <v>22</v>
      </c>
      <c r="J3250" s="55">
        <v>3</v>
      </c>
      <c r="K3250" s="55">
        <v>0</v>
      </c>
    </row>
    <row r="3251" spans="2:11" x14ac:dyDescent="0.25">
      <c r="B3251" s="51">
        <v>2010</v>
      </c>
      <c r="C3251" s="117" t="s">
        <v>94</v>
      </c>
      <c r="D3251" s="55">
        <v>3055</v>
      </c>
      <c r="E3251" s="55">
        <v>1487</v>
      </c>
      <c r="F3251" s="55">
        <v>878</v>
      </c>
      <c r="G3251" s="55">
        <v>63</v>
      </c>
      <c r="H3251" s="55">
        <v>615</v>
      </c>
      <c r="I3251" s="55">
        <v>12</v>
      </c>
      <c r="J3251" s="55">
        <v>0</v>
      </c>
      <c r="K3251" s="55">
        <v>0</v>
      </c>
    </row>
    <row r="3252" spans="2:11" x14ac:dyDescent="0.25">
      <c r="B3252" s="51">
        <v>2010</v>
      </c>
      <c r="C3252" s="117" t="s">
        <v>95</v>
      </c>
      <c r="D3252" s="55">
        <v>1379</v>
      </c>
      <c r="E3252" s="55">
        <v>714</v>
      </c>
      <c r="F3252" s="55">
        <v>345</v>
      </c>
      <c r="G3252" s="55">
        <v>19</v>
      </c>
      <c r="H3252" s="55">
        <v>296</v>
      </c>
      <c r="I3252" s="55">
        <v>5</v>
      </c>
      <c r="J3252" s="55">
        <v>0</v>
      </c>
      <c r="K3252" s="55">
        <v>0</v>
      </c>
    </row>
    <row r="3253" spans="2:11" x14ac:dyDescent="0.25">
      <c r="B3253" s="51">
        <v>2010</v>
      </c>
      <c r="C3253" s="118" t="s">
        <v>96</v>
      </c>
      <c r="D3253" s="55">
        <v>387</v>
      </c>
      <c r="E3253" s="55">
        <v>213</v>
      </c>
      <c r="F3253" s="55">
        <v>90</v>
      </c>
      <c r="G3253" s="55">
        <v>4</v>
      </c>
      <c r="H3253" s="55">
        <v>76</v>
      </c>
      <c r="I3253" s="55">
        <v>3</v>
      </c>
      <c r="J3253" s="55">
        <v>1</v>
      </c>
      <c r="K3253" s="55">
        <v>0</v>
      </c>
    </row>
    <row r="3254" spans="2:11" x14ac:dyDescent="0.25">
      <c r="B3254" s="50">
        <v>2010</v>
      </c>
      <c r="C3254" s="121" t="s">
        <v>62</v>
      </c>
      <c r="D3254" s="54">
        <v>0</v>
      </c>
      <c r="E3254" s="54">
        <v>0</v>
      </c>
      <c r="F3254" s="54">
        <v>0</v>
      </c>
      <c r="G3254" s="54">
        <v>0</v>
      </c>
      <c r="H3254" s="54">
        <v>0</v>
      </c>
      <c r="I3254" s="54">
        <v>0</v>
      </c>
      <c r="J3254" s="54">
        <v>0</v>
      </c>
      <c r="K3254" s="54">
        <v>0</v>
      </c>
    </row>
    <row r="3255" spans="2:11" x14ac:dyDescent="0.25">
      <c r="B3255" s="78">
        <v>2011</v>
      </c>
      <c r="C3255" s="120" t="s">
        <v>3</v>
      </c>
      <c r="D3255" s="78">
        <v>0</v>
      </c>
      <c r="E3255" s="78">
        <v>0</v>
      </c>
      <c r="F3255" s="78">
        <v>0</v>
      </c>
      <c r="G3255" s="78">
        <v>0</v>
      </c>
      <c r="H3255" s="78">
        <v>0</v>
      </c>
      <c r="I3255" s="78">
        <v>0</v>
      </c>
      <c r="J3255" s="78">
        <v>0</v>
      </c>
      <c r="K3255" s="78">
        <v>0</v>
      </c>
    </row>
    <row r="3256" spans="2:11" x14ac:dyDescent="0.25">
      <c r="B3256" s="51">
        <v>2011</v>
      </c>
      <c r="C3256" s="117" t="s">
        <v>87</v>
      </c>
      <c r="D3256" s="55">
        <v>0</v>
      </c>
      <c r="E3256" s="55"/>
      <c r="F3256" s="55"/>
      <c r="G3256" s="55"/>
      <c r="H3256" s="55"/>
      <c r="I3256" s="55"/>
      <c r="J3256" s="55"/>
      <c r="K3256" s="55"/>
    </row>
    <row r="3257" spans="2:11" x14ac:dyDescent="0.25">
      <c r="B3257" s="51">
        <v>2011</v>
      </c>
      <c r="C3257" s="117" t="s">
        <v>54</v>
      </c>
      <c r="D3257" s="55">
        <v>0</v>
      </c>
      <c r="E3257" s="55"/>
      <c r="F3257" s="55"/>
      <c r="G3257" s="55"/>
      <c r="H3257" s="55"/>
      <c r="I3257" s="55"/>
      <c r="J3257" s="55"/>
      <c r="K3257" s="55"/>
    </row>
    <row r="3258" spans="2:11" x14ac:dyDescent="0.25">
      <c r="B3258" s="51">
        <v>2011</v>
      </c>
      <c r="C3258" s="117" t="s">
        <v>88</v>
      </c>
      <c r="D3258" s="55">
        <v>0</v>
      </c>
      <c r="E3258" s="55"/>
      <c r="F3258" s="55"/>
      <c r="G3258" s="55"/>
      <c r="H3258" s="55"/>
      <c r="I3258" s="55"/>
      <c r="J3258" s="55"/>
      <c r="K3258" s="55"/>
    </row>
    <row r="3259" spans="2:11" x14ac:dyDescent="0.25">
      <c r="B3259" s="51">
        <v>2011</v>
      </c>
      <c r="C3259" s="117" t="s">
        <v>69</v>
      </c>
      <c r="D3259" s="55">
        <v>0</v>
      </c>
      <c r="E3259" s="55"/>
      <c r="F3259" s="55"/>
      <c r="G3259" s="55"/>
      <c r="H3259" s="55"/>
      <c r="I3259" s="55"/>
      <c r="J3259" s="55"/>
      <c r="K3259" s="55"/>
    </row>
    <row r="3260" spans="2:11" x14ac:dyDescent="0.25">
      <c r="B3260" s="51">
        <v>2011</v>
      </c>
      <c r="C3260" s="117" t="s">
        <v>57</v>
      </c>
      <c r="D3260" s="55">
        <v>0</v>
      </c>
      <c r="E3260" s="55"/>
      <c r="F3260" s="55"/>
      <c r="G3260" s="55"/>
      <c r="H3260" s="55"/>
      <c r="I3260" s="55"/>
      <c r="J3260" s="55"/>
      <c r="K3260" s="55"/>
    </row>
    <row r="3261" spans="2:11" x14ac:dyDescent="0.25">
      <c r="B3261" s="51">
        <v>2011</v>
      </c>
      <c r="C3261" s="117" t="s">
        <v>58</v>
      </c>
      <c r="D3261" s="55">
        <v>0</v>
      </c>
      <c r="E3261" s="55"/>
      <c r="F3261" s="55"/>
      <c r="G3261" s="55"/>
      <c r="H3261" s="55"/>
      <c r="I3261" s="55"/>
      <c r="J3261" s="55"/>
      <c r="K3261" s="55"/>
    </row>
    <row r="3262" spans="2:11" x14ac:dyDescent="0.25">
      <c r="B3262" s="51">
        <v>2011</v>
      </c>
      <c r="C3262" s="117" t="s">
        <v>59</v>
      </c>
      <c r="D3262" s="55">
        <v>0</v>
      </c>
      <c r="E3262" s="55"/>
      <c r="F3262" s="55"/>
      <c r="G3262" s="55"/>
      <c r="H3262" s="55"/>
      <c r="I3262" s="55"/>
      <c r="J3262" s="55"/>
      <c r="K3262" s="55"/>
    </row>
    <row r="3263" spans="2:11" x14ac:dyDescent="0.25">
      <c r="B3263" s="51">
        <v>2011</v>
      </c>
      <c r="C3263" s="117" t="s">
        <v>60</v>
      </c>
      <c r="D3263" s="55">
        <v>0</v>
      </c>
      <c r="E3263" s="55"/>
      <c r="F3263" s="55"/>
      <c r="G3263" s="55"/>
      <c r="H3263" s="55"/>
      <c r="I3263" s="55"/>
      <c r="J3263" s="55"/>
      <c r="K3263" s="55"/>
    </row>
    <row r="3264" spans="2:11" x14ac:dyDescent="0.25">
      <c r="B3264" s="51">
        <v>2011</v>
      </c>
      <c r="C3264" s="117" t="s">
        <v>70</v>
      </c>
      <c r="D3264" s="55">
        <v>0</v>
      </c>
      <c r="E3264" s="55"/>
      <c r="F3264" s="55"/>
      <c r="G3264" s="55"/>
      <c r="H3264" s="55"/>
      <c r="I3264" s="55"/>
      <c r="J3264" s="55"/>
      <c r="K3264" s="55"/>
    </row>
    <row r="3265" spans="2:11" x14ac:dyDescent="0.25">
      <c r="B3265" s="51">
        <v>2011</v>
      </c>
      <c r="C3265" s="117" t="s">
        <v>71</v>
      </c>
      <c r="D3265" s="55">
        <v>0</v>
      </c>
      <c r="E3265" s="55"/>
      <c r="F3265" s="55"/>
      <c r="G3265" s="55"/>
      <c r="H3265" s="55"/>
      <c r="I3265" s="55"/>
      <c r="J3265" s="55"/>
      <c r="K3265" s="55"/>
    </row>
    <row r="3266" spans="2:11" x14ac:dyDescent="0.25">
      <c r="B3266" s="51">
        <v>2011</v>
      </c>
      <c r="C3266" s="117" t="s">
        <v>89</v>
      </c>
      <c r="D3266" s="55">
        <v>0</v>
      </c>
      <c r="E3266" s="55"/>
      <c r="F3266" s="55"/>
      <c r="G3266" s="55"/>
      <c r="H3266" s="55"/>
      <c r="I3266" s="55"/>
      <c r="J3266" s="55"/>
      <c r="K3266" s="55"/>
    </row>
    <row r="3267" spans="2:11" x14ac:dyDescent="0.25">
      <c r="B3267" s="51">
        <v>2011</v>
      </c>
      <c r="C3267" s="117" t="s">
        <v>90</v>
      </c>
      <c r="D3267" s="55">
        <v>0</v>
      </c>
      <c r="E3267" s="55"/>
      <c r="F3267" s="55"/>
      <c r="G3267" s="55"/>
      <c r="H3267" s="55"/>
      <c r="I3267" s="55"/>
      <c r="J3267" s="55"/>
      <c r="K3267" s="55"/>
    </row>
    <row r="3268" spans="2:11" x14ac:dyDescent="0.25">
      <c r="B3268" s="51">
        <v>2011</v>
      </c>
      <c r="C3268" s="117" t="s">
        <v>91</v>
      </c>
      <c r="D3268" s="55">
        <v>0</v>
      </c>
      <c r="E3268" s="55"/>
      <c r="F3268" s="55"/>
      <c r="G3268" s="55"/>
      <c r="H3268" s="55"/>
      <c r="I3268" s="55"/>
      <c r="J3268" s="55"/>
      <c r="K3268" s="55"/>
    </row>
    <row r="3269" spans="2:11" x14ac:dyDescent="0.25">
      <c r="B3269" s="51">
        <v>2011</v>
      </c>
      <c r="C3269" s="117" t="s">
        <v>41</v>
      </c>
      <c r="D3269" s="55">
        <v>0</v>
      </c>
      <c r="E3269" s="55"/>
      <c r="F3269" s="55"/>
      <c r="G3269" s="55"/>
      <c r="H3269" s="55"/>
      <c r="I3269" s="55"/>
      <c r="J3269" s="55"/>
      <c r="K3269" s="55"/>
    </row>
    <row r="3270" spans="2:11" x14ac:dyDescent="0.25">
      <c r="B3270" s="51">
        <v>2011</v>
      </c>
      <c r="C3270" s="117" t="s">
        <v>92</v>
      </c>
      <c r="D3270" s="55">
        <v>0</v>
      </c>
      <c r="E3270" s="55"/>
      <c r="F3270" s="55"/>
      <c r="G3270" s="55"/>
      <c r="H3270" s="55"/>
      <c r="I3270" s="55"/>
      <c r="J3270" s="55"/>
      <c r="K3270" s="55"/>
    </row>
    <row r="3271" spans="2:11" x14ac:dyDescent="0.25">
      <c r="B3271" s="51">
        <v>2011</v>
      </c>
      <c r="C3271" s="117" t="s">
        <v>93</v>
      </c>
      <c r="D3271" s="55">
        <v>0</v>
      </c>
      <c r="E3271" s="55"/>
      <c r="F3271" s="55"/>
      <c r="G3271" s="55"/>
      <c r="H3271" s="55"/>
      <c r="I3271" s="55"/>
      <c r="J3271" s="55"/>
      <c r="K3271" s="55"/>
    </row>
    <row r="3272" spans="2:11" x14ac:dyDescent="0.25">
      <c r="B3272" s="51">
        <v>2011</v>
      </c>
      <c r="C3272" s="117" t="s">
        <v>94</v>
      </c>
      <c r="D3272" s="55">
        <v>0</v>
      </c>
      <c r="E3272" s="55"/>
      <c r="F3272" s="55"/>
      <c r="G3272" s="55"/>
      <c r="H3272" s="55"/>
      <c r="I3272" s="55"/>
      <c r="J3272" s="55"/>
      <c r="K3272" s="55"/>
    </row>
    <row r="3273" spans="2:11" x14ac:dyDescent="0.25">
      <c r="B3273" s="51">
        <v>2011</v>
      </c>
      <c r="C3273" s="117" t="s">
        <v>95</v>
      </c>
      <c r="D3273" s="55">
        <v>0</v>
      </c>
      <c r="E3273" s="55"/>
      <c r="F3273" s="55"/>
      <c r="G3273" s="55"/>
      <c r="H3273" s="55"/>
      <c r="I3273" s="55"/>
      <c r="J3273" s="55"/>
      <c r="K3273" s="55"/>
    </row>
    <row r="3274" spans="2:11" x14ac:dyDescent="0.25">
      <c r="B3274" s="51">
        <v>2011</v>
      </c>
      <c r="C3274" s="118" t="s">
        <v>96</v>
      </c>
      <c r="D3274" s="55">
        <v>0</v>
      </c>
      <c r="E3274" s="55"/>
      <c r="F3274" s="55"/>
      <c r="G3274" s="55"/>
      <c r="H3274" s="55"/>
      <c r="I3274" s="55"/>
      <c r="J3274" s="55"/>
      <c r="K3274" s="55"/>
    </row>
    <row r="3275" spans="2:11" x14ac:dyDescent="0.25">
      <c r="B3275" s="50">
        <v>2011</v>
      </c>
      <c r="C3275" s="121" t="s">
        <v>62</v>
      </c>
      <c r="D3275" s="54">
        <v>0</v>
      </c>
      <c r="E3275" s="54"/>
      <c r="F3275" s="54"/>
      <c r="G3275" s="54"/>
      <c r="H3275" s="54"/>
      <c r="I3275" s="54"/>
      <c r="J3275" s="54"/>
      <c r="K3275" s="54"/>
    </row>
    <row r="3276" spans="2:11" x14ac:dyDescent="0.25">
      <c r="B3276" s="78">
        <v>2012</v>
      </c>
      <c r="C3276" s="120" t="s">
        <v>3</v>
      </c>
      <c r="D3276" s="78">
        <v>0</v>
      </c>
      <c r="E3276" s="78">
        <v>0</v>
      </c>
      <c r="F3276" s="78">
        <v>0</v>
      </c>
      <c r="G3276" s="78">
        <v>0</v>
      </c>
      <c r="H3276" s="78">
        <v>0</v>
      </c>
      <c r="I3276" s="78">
        <v>0</v>
      </c>
      <c r="J3276" s="78">
        <v>0</v>
      </c>
      <c r="K3276" s="78">
        <v>0</v>
      </c>
    </row>
    <row r="3277" spans="2:11" x14ac:dyDescent="0.25">
      <c r="B3277" s="51">
        <v>2012</v>
      </c>
      <c r="C3277" s="117" t="s">
        <v>87</v>
      </c>
      <c r="D3277" s="55">
        <v>0</v>
      </c>
      <c r="E3277" s="55"/>
      <c r="F3277" s="55"/>
      <c r="G3277" s="55"/>
      <c r="H3277" s="55"/>
      <c r="I3277" s="55"/>
      <c r="J3277" s="55"/>
      <c r="K3277" s="55"/>
    </row>
    <row r="3278" spans="2:11" x14ac:dyDescent="0.25">
      <c r="B3278" s="51">
        <v>2012</v>
      </c>
      <c r="C3278" s="117" t="s">
        <v>54</v>
      </c>
      <c r="D3278" s="55">
        <v>0</v>
      </c>
      <c r="E3278" s="55"/>
      <c r="F3278" s="55"/>
      <c r="G3278" s="55"/>
      <c r="H3278" s="55"/>
      <c r="I3278" s="55"/>
      <c r="J3278" s="55"/>
      <c r="K3278" s="55"/>
    </row>
    <row r="3279" spans="2:11" x14ac:dyDescent="0.25">
      <c r="B3279" s="51">
        <v>2012</v>
      </c>
      <c r="C3279" s="117" t="s">
        <v>88</v>
      </c>
      <c r="D3279" s="55">
        <v>0</v>
      </c>
      <c r="E3279" s="55"/>
      <c r="F3279" s="55"/>
      <c r="G3279" s="55"/>
      <c r="H3279" s="55"/>
      <c r="I3279" s="55"/>
      <c r="J3279" s="55"/>
      <c r="K3279" s="55"/>
    </row>
    <row r="3280" spans="2:11" x14ac:dyDescent="0.25">
      <c r="B3280" s="51">
        <v>2012</v>
      </c>
      <c r="C3280" s="117" t="s">
        <v>69</v>
      </c>
      <c r="D3280" s="55">
        <v>0</v>
      </c>
      <c r="E3280" s="55"/>
      <c r="F3280" s="55"/>
      <c r="G3280" s="55"/>
      <c r="H3280" s="55"/>
      <c r="I3280" s="55"/>
      <c r="J3280" s="55"/>
      <c r="K3280" s="55"/>
    </row>
    <row r="3281" spans="2:11" x14ac:dyDescent="0.25">
      <c r="B3281" s="51">
        <v>2012</v>
      </c>
      <c r="C3281" s="117" t="s">
        <v>57</v>
      </c>
      <c r="D3281" s="55">
        <v>0</v>
      </c>
      <c r="E3281" s="55"/>
      <c r="F3281" s="55"/>
      <c r="G3281" s="55"/>
      <c r="H3281" s="55"/>
      <c r="I3281" s="55"/>
      <c r="J3281" s="55"/>
      <c r="K3281" s="55"/>
    </row>
    <row r="3282" spans="2:11" x14ac:dyDescent="0.25">
      <c r="B3282" s="51">
        <v>2012</v>
      </c>
      <c r="C3282" s="117" t="s">
        <v>58</v>
      </c>
      <c r="D3282" s="55">
        <v>0</v>
      </c>
      <c r="E3282" s="55"/>
      <c r="F3282" s="55"/>
      <c r="G3282" s="55"/>
      <c r="H3282" s="55"/>
      <c r="I3282" s="55"/>
      <c r="J3282" s="55"/>
      <c r="K3282" s="55"/>
    </row>
    <row r="3283" spans="2:11" x14ac:dyDescent="0.25">
      <c r="B3283" s="51">
        <v>2012</v>
      </c>
      <c r="C3283" s="117" t="s">
        <v>59</v>
      </c>
      <c r="D3283" s="55">
        <v>0</v>
      </c>
      <c r="E3283" s="55"/>
      <c r="F3283" s="55"/>
      <c r="G3283" s="55"/>
      <c r="H3283" s="55"/>
      <c r="I3283" s="55"/>
      <c r="J3283" s="55"/>
      <c r="K3283" s="55"/>
    </row>
    <row r="3284" spans="2:11" x14ac:dyDescent="0.25">
      <c r="B3284" s="51">
        <v>2012</v>
      </c>
      <c r="C3284" s="117" t="s">
        <v>60</v>
      </c>
      <c r="D3284" s="55">
        <v>0</v>
      </c>
      <c r="E3284" s="55"/>
      <c r="F3284" s="55"/>
      <c r="G3284" s="55"/>
      <c r="H3284" s="55"/>
      <c r="I3284" s="55"/>
      <c r="J3284" s="55"/>
      <c r="K3284" s="55"/>
    </row>
    <row r="3285" spans="2:11" x14ac:dyDescent="0.25">
      <c r="B3285" s="51">
        <v>2012</v>
      </c>
      <c r="C3285" s="117" t="s">
        <v>70</v>
      </c>
      <c r="D3285" s="55">
        <v>0</v>
      </c>
      <c r="E3285" s="55"/>
      <c r="F3285" s="55"/>
      <c r="G3285" s="55"/>
      <c r="H3285" s="55"/>
      <c r="I3285" s="55"/>
      <c r="J3285" s="55"/>
      <c r="K3285" s="55"/>
    </row>
    <row r="3286" spans="2:11" x14ac:dyDescent="0.25">
      <c r="B3286" s="51">
        <v>2012</v>
      </c>
      <c r="C3286" s="117" t="s">
        <v>71</v>
      </c>
      <c r="D3286" s="55">
        <v>0</v>
      </c>
      <c r="E3286" s="55"/>
      <c r="F3286" s="55"/>
      <c r="G3286" s="55"/>
      <c r="H3286" s="55"/>
      <c r="I3286" s="55"/>
      <c r="J3286" s="55"/>
      <c r="K3286" s="55"/>
    </row>
    <row r="3287" spans="2:11" x14ac:dyDescent="0.25">
      <c r="B3287" s="51">
        <v>2012</v>
      </c>
      <c r="C3287" s="117" t="s">
        <v>89</v>
      </c>
      <c r="D3287" s="55">
        <v>0</v>
      </c>
      <c r="E3287" s="55"/>
      <c r="F3287" s="55"/>
      <c r="G3287" s="55"/>
      <c r="H3287" s="55"/>
      <c r="I3287" s="55"/>
      <c r="J3287" s="55"/>
      <c r="K3287" s="55"/>
    </row>
    <row r="3288" spans="2:11" x14ac:dyDescent="0.25">
      <c r="B3288" s="51">
        <v>2012</v>
      </c>
      <c r="C3288" s="117" t="s">
        <v>90</v>
      </c>
      <c r="D3288" s="55">
        <v>0</v>
      </c>
      <c r="E3288" s="55"/>
      <c r="F3288" s="55"/>
      <c r="G3288" s="55"/>
      <c r="H3288" s="55"/>
      <c r="I3288" s="55"/>
      <c r="J3288" s="55"/>
      <c r="K3288" s="55"/>
    </row>
    <row r="3289" spans="2:11" x14ac:dyDescent="0.25">
      <c r="B3289" s="51">
        <v>2012</v>
      </c>
      <c r="C3289" s="117" t="s">
        <v>91</v>
      </c>
      <c r="D3289" s="55">
        <v>0</v>
      </c>
      <c r="E3289" s="55"/>
      <c r="F3289" s="55"/>
      <c r="G3289" s="55"/>
      <c r="H3289" s="55"/>
      <c r="I3289" s="55"/>
      <c r="J3289" s="55"/>
      <c r="K3289" s="55"/>
    </row>
    <row r="3290" spans="2:11" x14ac:dyDescent="0.25">
      <c r="B3290" s="51">
        <v>2012</v>
      </c>
      <c r="C3290" s="117" t="s">
        <v>41</v>
      </c>
      <c r="D3290" s="55">
        <v>0</v>
      </c>
      <c r="E3290" s="55"/>
      <c r="F3290" s="55"/>
      <c r="G3290" s="55"/>
      <c r="H3290" s="55"/>
      <c r="I3290" s="55"/>
      <c r="J3290" s="55"/>
      <c r="K3290" s="55"/>
    </row>
    <row r="3291" spans="2:11" x14ac:dyDescent="0.25">
      <c r="B3291" s="51">
        <v>2012</v>
      </c>
      <c r="C3291" s="117" t="s">
        <v>92</v>
      </c>
      <c r="D3291" s="55">
        <v>0</v>
      </c>
      <c r="E3291" s="55"/>
      <c r="F3291" s="55"/>
      <c r="G3291" s="55"/>
      <c r="H3291" s="55"/>
      <c r="I3291" s="55"/>
      <c r="J3291" s="55"/>
      <c r="K3291" s="55"/>
    </row>
    <row r="3292" spans="2:11" x14ac:dyDescent="0.25">
      <c r="B3292" s="51">
        <v>2012</v>
      </c>
      <c r="C3292" s="117" t="s">
        <v>93</v>
      </c>
      <c r="D3292" s="55">
        <v>0</v>
      </c>
      <c r="E3292" s="55"/>
      <c r="F3292" s="55"/>
      <c r="G3292" s="55"/>
      <c r="H3292" s="55"/>
      <c r="I3292" s="55"/>
      <c r="J3292" s="55"/>
      <c r="K3292" s="55"/>
    </row>
    <row r="3293" spans="2:11" x14ac:dyDescent="0.25">
      <c r="B3293" s="51">
        <v>2012</v>
      </c>
      <c r="C3293" s="117" t="s">
        <v>94</v>
      </c>
      <c r="D3293" s="55">
        <v>0</v>
      </c>
      <c r="E3293" s="55"/>
      <c r="F3293" s="55"/>
      <c r="G3293" s="55"/>
      <c r="H3293" s="55"/>
      <c r="I3293" s="55"/>
      <c r="J3293" s="55"/>
      <c r="K3293" s="55"/>
    </row>
    <row r="3294" spans="2:11" x14ac:dyDescent="0.25">
      <c r="B3294" s="51">
        <v>2012</v>
      </c>
      <c r="C3294" s="117" t="s">
        <v>95</v>
      </c>
      <c r="D3294" s="55">
        <v>0</v>
      </c>
      <c r="E3294" s="55"/>
      <c r="F3294" s="55"/>
      <c r="G3294" s="55"/>
      <c r="H3294" s="55"/>
      <c r="I3294" s="55"/>
      <c r="J3294" s="55"/>
      <c r="K3294" s="55"/>
    </row>
    <row r="3295" spans="2:11" x14ac:dyDescent="0.25">
      <c r="B3295" s="51">
        <v>2012</v>
      </c>
      <c r="C3295" s="118" t="s">
        <v>96</v>
      </c>
      <c r="D3295" s="55">
        <v>0</v>
      </c>
      <c r="E3295" s="55"/>
      <c r="F3295" s="55"/>
      <c r="G3295" s="55"/>
      <c r="H3295" s="55"/>
      <c r="I3295" s="55"/>
      <c r="J3295" s="55"/>
      <c r="K3295" s="55"/>
    </row>
    <row r="3296" spans="2:11" x14ac:dyDescent="0.25">
      <c r="B3296" s="50">
        <v>2012</v>
      </c>
      <c r="C3296" s="121" t="s">
        <v>62</v>
      </c>
      <c r="D3296" s="54">
        <v>0</v>
      </c>
      <c r="E3296" s="54"/>
      <c r="F3296" s="54"/>
      <c r="G3296" s="54"/>
      <c r="H3296" s="54"/>
      <c r="I3296" s="54"/>
      <c r="J3296" s="54"/>
      <c r="K3296" s="54"/>
    </row>
    <row r="3298" spans="2:2" x14ac:dyDescent="0.25">
      <c r="B3298" s="115" t="s">
        <v>77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3:AU3298"/>
  <sheetViews>
    <sheetView showGridLines="0" topLeftCell="U61" zoomScale="60" zoomScaleNormal="60" workbookViewId="0">
      <selection activeCell="B3298" sqref="B3298"/>
    </sheetView>
  </sheetViews>
  <sheetFormatPr baseColWidth="10" defaultRowHeight="15" x14ac:dyDescent="0.25"/>
  <cols>
    <col min="1" max="2" width="11.42578125" style="46"/>
    <col min="3" max="3" width="19.7109375" style="46" bestFit="1" customWidth="1"/>
    <col min="4" max="6" width="11.42578125" style="46"/>
    <col min="7" max="7" width="13.85546875" style="46" bestFit="1" customWidth="1"/>
    <col min="8" max="26" width="11.42578125" style="46"/>
    <col min="27" max="27" width="13.85546875" style="46" bestFit="1" customWidth="1"/>
    <col min="28" max="36" width="11.42578125" style="46"/>
    <col min="37" max="37" width="15.42578125" style="46" bestFit="1" customWidth="1"/>
    <col min="38" max="38" width="13.42578125" style="46" bestFit="1" customWidth="1"/>
    <col min="39" max="39" width="15.140625" style="46" bestFit="1" customWidth="1"/>
    <col min="40" max="40" width="16.140625" style="46" bestFit="1" customWidth="1"/>
    <col min="41" max="44" width="11.42578125" style="46"/>
    <col min="45" max="46" width="12.5703125" style="46" bestFit="1" customWidth="1"/>
    <col min="47" max="47" width="13.5703125" style="46" bestFit="1" customWidth="1"/>
    <col min="48" max="48" width="15.28515625" style="46" bestFit="1" customWidth="1"/>
    <col min="49" max="16384" width="11.42578125" style="46"/>
  </cols>
  <sheetData>
    <row r="3" spans="2:41" x14ac:dyDescent="0.25">
      <c r="B3" s="49" t="s">
        <v>79</v>
      </c>
      <c r="C3" s="91"/>
      <c r="D3" s="91"/>
      <c r="E3" s="91"/>
      <c r="F3" s="91"/>
      <c r="G3" s="91"/>
      <c r="H3" s="91"/>
      <c r="I3" s="91"/>
      <c r="J3" s="91"/>
      <c r="K3" s="91"/>
    </row>
    <row r="4" spans="2:41" x14ac:dyDescent="0.25">
      <c r="B4" s="52"/>
      <c r="C4" s="117"/>
      <c r="D4" s="53"/>
      <c r="E4" s="53"/>
      <c r="F4" s="53"/>
      <c r="G4" s="53"/>
      <c r="H4" s="53"/>
      <c r="I4" s="53"/>
      <c r="J4" s="53"/>
      <c r="K4" s="91"/>
    </row>
    <row r="5" spans="2:41" x14ac:dyDescent="0.25">
      <c r="B5" s="51" t="s">
        <v>80</v>
      </c>
      <c r="C5" s="118"/>
      <c r="D5" s="55"/>
      <c r="E5" s="55"/>
      <c r="F5" s="55"/>
      <c r="G5" s="55"/>
      <c r="H5" s="55"/>
      <c r="I5" s="55"/>
      <c r="J5" s="55"/>
      <c r="K5" s="91"/>
      <c r="M5" s="51" t="s">
        <v>80</v>
      </c>
      <c r="N5" s="55"/>
      <c r="O5" s="55"/>
      <c r="P5" s="55"/>
      <c r="Q5" s="55"/>
      <c r="R5" s="55"/>
      <c r="S5" s="55"/>
      <c r="T5" s="55"/>
      <c r="U5" s="91"/>
      <c r="W5" s="52" t="s">
        <v>97</v>
      </c>
      <c r="X5" s="120"/>
      <c r="Y5" s="52"/>
      <c r="Z5" s="52"/>
      <c r="AA5" s="52"/>
      <c r="AB5" s="52"/>
      <c r="AC5" s="52"/>
      <c r="AD5" s="52"/>
      <c r="AE5" s="52"/>
      <c r="AG5" s="52" t="s">
        <v>98</v>
      </c>
      <c r="AH5" s="120"/>
      <c r="AI5" s="52"/>
      <c r="AJ5" s="52"/>
      <c r="AK5" s="52"/>
      <c r="AL5" s="52"/>
      <c r="AM5" s="52"/>
      <c r="AN5" s="52"/>
      <c r="AO5" s="52"/>
    </row>
    <row r="6" spans="2:41" x14ac:dyDescent="0.25">
      <c r="B6" s="50" t="s">
        <v>1</v>
      </c>
      <c r="C6" s="87" t="s">
        <v>2</v>
      </c>
      <c r="D6" s="50" t="s">
        <v>3</v>
      </c>
      <c r="E6" s="50" t="s">
        <v>81</v>
      </c>
      <c r="F6" s="50" t="s">
        <v>82</v>
      </c>
      <c r="G6" s="50" t="s">
        <v>83</v>
      </c>
      <c r="H6" s="50" t="s">
        <v>84</v>
      </c>
      <c r="I6" s="50" t="s">
        <v>85</v>
      </c>
      <c r="J6" s="50" t="s">
        <v>86</v>
      </c>
      <c r="K6" s="107" t="s">
        <v>73</v>
      </c>
      <c r="M6" s="51" t="s">
        <v>1</v>
      </c>
      <c r="N6" s="51" t="s">
        <v>3</v>
      </c>
      <c r="O6" s="51" t="s">
        <v>81</v>
      </c>
      <c r="P6" s="51" t="s">
        <v>82</v>
      </c>
      <c r="Q6" s="51" t="s">
        <v>83</v>
      </c>
      <c r="R6" s="51" t="s">
        <v>84</v>
      </c>
      <c r="S6" s="51" t="s">
        <v>85</v>
      </c>
      <c r="T6" s="51" t="s">
        <v>86</v>
      </c>
      <c r="U6" s="147" t="s">
        <v>73</v>
      </c>
      <c r="W6" s="51" t="s">
        <v>1</v>
      </c>
      <c r="X6" s="51" t="s">
        <v>3</v>
      </c>
      <c r="Y6" s="51" t="s">
        <v>81</v>
      </c>
      <c r="Z6" s="51" t="s">
        <v>82</v>
      </c>
      <c r="AA6" s="51" t="s">
        <v>83</v>
      </c>
      <c r="AB6" s="51" t="s">
        <v>84</v>
      </c>
      <c r="AC6" s="51" t="s">
        <v>85</v>
      </c>
      <c r="AD6" s="147" t="s">
        <v>86</v>
      </c>
      <c r="AE6" s="147" t="s">
        <v>73</v>
      </c>
      <c r="AG6" s="51" t="s">
        <v>1</v>
      </c>
      <c r="AH6" s="51" t="s">
        <v>3</v>
      </c>
      <c r="AI6" s="51" t="s">
        <v>81</v>
      </c>
      <c r="AJ6" s="51" t="s">
        <v>82</v>
      </c>
      <c r="AK6" s="51" t="s">
        <v>83</v>
      </c>
      <c r="AL6" s="51" t="s">
        <v>84</v>
      </c>
      <c r="AM6" s="51" t="s">
        <v>85</v>
      </c>
      <c r="AN6" s="147" t="s">
        <v>86</v>
      </c>
      <c r="AO6" s="147" t="s">
        <v>73</v>
      </c>
    </row>
    <row r="7" spans="2:41" x14ac:dyDescent="0.25">
      <c r="B7" s="78">
        <v>1961</v>
      </c>
      <c r="C7" s="120" t="s">
        <v>3</v>
      </c>
      <c r="D7" s="78">
        <v>29342</v>
      </c>
      <c r="E7" s="52">
        <v>14482</v>
      </c>
      <c r="F7" s="52">
        <v>9118</v>
      </c>
      <c r="G7" s="52">
        <v>196</v>
      </c>
      <c r="H7" s="52">
        <v>4906</v>
      </c>
      <c r="I7" s="52">
        <v>414</v>
      </c>
      <c r="J7" s="52">
        <v>0</v>
      </c>
      <c r="K7" s="52">
        <v>226</v>
      </c>
      <c r="M7" s="78">
        <v>1961</v>
      </c>
      <c r="N7" s="182">
        <v>29342</v>
      </c>
      <c r="O7" s="182">
        <v>14482</v>
      </c>
      <c r="P7" s="182">
        <v>9118</v>
      </c>
      <c r="Q7" s="182">
        <v>196</v>
      </c>
      <c r="R7" s="182">
        <v>4906</v>
      </c>
      <c r="S7" s="182">
        <v>414</v>
      </c>
      <c r="T7" s="182">
        <v>0</v>
      </c>
      <c r="U7" s="182">
        <v>226</v>
      </c>
      <c r="W7" s="78">
        <v>1961</v>
      </c>
      <c r="X7" s="182">
        <v>14950</v>
      </c>
      <c r="Y7" s="182">
        <v>6935</v>
      </c>
      <c r="Z7" s="182">
        <v>6028</v>
      </c>
      <c r="AA7" s="182">
        <v>133</v>
      </c>
      <c r="AB7" s="182">
        <v>1515</v>
      </c>
      <c r="AC7" s="182">
        <v>174</v>
      </c>
      <c r="AD7" s="182">
        <v>0</v>
      </c>
      <c r="AE7" s="182">
        <v>165</v>
      </c>
      <c r="AG7" s="78">
        <v>1961</v>
      </c>
      <c r="AH7" s="182">
        <v>14392</v>
      </c>
      <c r="AI7" s="182">
        <v>7547</v>
      </c>
      <c r="AJ7" s="182">
        <v>3090</v>
      </c>
      <c r="AK7" s="182">
        <v>63</v>
      </c>
      <c r="AL7" s="182">
        <v>3391</v>
      </c>
      <c r="AM7" s="182">
        <v>240</v>
      </c>
      <c r="AN7" s="182">
        <v>0</v>
      </c>
      <c r="AO7" s="182">
        <v>61</v>
      </c>
    </row>
    <row r="8" spans="2:41" x14ac:dyDescent="0.25">
      <c r="B8" s="51">
        <v>1961</v>
      </c>
      <c r="C8" s="117" t="s">
        <v>87</v>
      </c>
      <c r="D8" s="55">
        <v>488</v>
      </c>
      <c r="E8" s="53">
        <v>459</v>
      </c>
      <c r="F8" s="53">
        <v>0</v>
      </c>
      <c r="G8" s="53">
        <v>0</v>
      </c>
      <c r="H8" s="53">
        <v>0</v>
      </c>
      <c r="I8" s="53">
        <v>0</v>
      </c>
      <c r="J8" s="55">
        <v>0</v>
      </c>
      <c r="K8" s="53">
        <v>29</v>
      </c>
      <c r="M8" s="51">
        <v>1962</v>
      </c>
      <c r="N8" s="55">
        <v>30761</v>
      </c>
      <c r="O8" s="55">
        <v>15075</v>
      </c>
      <c r="P8" s="55">
        <v>9676</v>
      </c>
      <c r="Q8" s="55">
        <v>168</v>
      </c>
      <c r="R8" s="55">
        <v>5022</v>
      </c>
      <c r="S8" s="55">
        <v>409</v>
      </c>
      <c r="T8" s="55">
        <v>0</v>
      </c>
      <c r="U8" s="55">
        <v>411</v>
      </c>
      <c r="W8" s="51">
        <v>1962</v>
      </c>
      <c r="X8" s="55">
        <v>16181</v>
      </c>
      <c r="Y8" s="55">
        <v>7484</v>
      </c>
      <c r="Z8" s="55">
        <v>6506</v>
      </c>
      <c r="AA8" s="55">
        <v>98</v>
      </c>
      <c r="AB8" s="55">
        <v>1605</v>
      </c>
      <c r="AC8" s="55">
        <v>147</v>
      </c>
      <c r="AD8" s="55">
        <v>0</v>
      </c>
      <c r="AE8" s="55">
        <v>341</v>
      </c>
      <c r="AG8" s="51">
        <v>1962</v>
      </c>
      <c r="AH8" s="55">
        <v>14580</v>
      </c>
      <c r="AI8" s="55">
        <v>7591</v>
      </c>
      <c r="AJ8" s="55">
        <v>3170</v>
      </c>
      <c r="AK8" s="55">
        <v>70</v>
      </c>
      <c r="AL8" s="55">
        <v>3417</v>
      </c>
      <c r="AM8" s="55">
        <v>262</v>
      </c>
      <c r="AN8" s="55">
        <v>0</v>
      </c>
      <c r="AO8" s="55">
        <v>70</v>
      </c>
    </row>
    <row r="9" spans="2:41" x14ac:dyDescent="0.25">
      <c r="B9" s="51">
        <v>1961</v>
      </c>
      <c r="C9" s="117" t="s">
        <v>54</v>
      </c>
      <c r="D9" s="55">
        <v>878</v>
      </c>
      <c r="E9" s="53">
        <v>818</v>
      </c>
      <c r="F9" s="53">
        <v>45</v>
      </c>
      <c r="G9" s="53">
        <v>0</v>
      </c>
      <c r="H9" s="53">
        <v>0</v>
      </c>
      <c r="I9" s="53">
        <v>8</v>
      </c>
      <c r="J9" s="55">
        <v>0</v>
      </c>
      <c r="K9" s="53">
        <v>7</v>
      </c>
      <c r="M9" s="51">
        <v>1963</v>
      </c>
      <c r="N9" s="55">
        <v>32200</v>
      </c>
      <c r="O9" s="55">
        <v>16012</v>
      </c>
      <c r="P9" s="55">
        <v>9977</v>
      </c>
      <c r="Q9" s="55">
        <v>238</v>
      </c>
      <c r="R9" s="55">
        <v>5278</v>
      </c>
      <c r="S9" s="55">
        <v>318</v>
      </c>
      <c r="T9" s="55">
        <v>0</v>
      </c>
      <c r="U9" s="55">
        <v>377</v>
      </c>
      <c r="W9" s="51">
        <v>1963</v>
      </c>
      <c r="X9" s="55">
        <v>17047</v>
      </c>
      <c r="Y9" s="55">
        <v>8121</v>
      </c>
      <c r="Z9" s="55">
        <v>6599</v>
      </c>
      <c r="AA9" s="55">
        <v>130</v>
      </c>
      <c r="AB9" s="55">
        <v>1784</v>
      </c>
      <c r="AC9" s="55">
        <v>130</v>
      </c>
      <c r="AD9" s="55">
        <v>0</v>
      </c>
      <c r="AE9" s="55">
        <v>283</v>
      </c>
      <c r="AG9" s="51">
        <v>1963</v>
      </c>
      <c r="AH9" s="55">
        <v>15153</v>
      </c>
      <c r="AI9" s="55">
        <v>7891</v>
      </c>
      <c r="AJ9" s="55">
        <v>3378</v>
      </c>
      <c r="AK9" s="55">
        <v>108</v>
      </c>
      <c r="AL9" s="55">
        <v>3494</v>
      </c>
      <c r="AM9" s="55">
        <v>188</v>
      </c>
      <c r="AN9" s="55">
        <v>0</v>
      </c>
      <c r="AO9" s="55">
        <v>94</v>
      </c>
    </row>
    <row r="10" spans="2:41" x14ac:dyDescent="0.25">
      <c r="B10" s="51">
        <v>1961</v>
      </c>
      <c r="C10" s="117" t="s">
        <v>88</v>
      </c>
      <c r="D10" s="55">
        <v>1116</v>
      </c>
      <c r="E10" s="53">
        <v>912</v>
      </c>
      <c r="F10" s="53">
        <v>169</v>
      </c>
      <c r="G10" s="53">
        <v>0</v>
      </c>
      <c r="H10" s="53">
        <v>10</v>
      </c>
      <c r="I10" s="53">
        <v>20</v>
      </c>
      <c r="J10" s="55">
        <v>0</v>
      </c>
      <c r="K10" s="53">
        <v>5</v>
      </c>
      <c r="M10" s="51">
        <v>1964</v>
      </c>
      <c r="N10" s="55">
        <v>33528</v>
      </c>
      <c r="O10" s="55">
        <v>16686</v>
      </c>
      <c r="P10" s="55">
        <v>10501</v>
      </c>
      <c r="Q10" s="55">
        <v>214</v>
      </c>
      <c r="R10" s="55">
        <v>5471</v>
      </c>
      <c r="S10" s="55">
        <v>345</v>
      </c>
      <c r="T10" s="55">
        <v>0</v>
      </c>
      <c r="U10" s="55">
        <v>311</v>
      </c>
      <c r="W10" s="51">
        <v>1964</v>
      </c>
      <c r="X10" s="55">
        <v>17682</v>
      </c>
      <c r="Y10" s="55">
        <v>8395</v>
      </c>
      <c r="Z10" s="55">
        <v>7059</v>
      </c>
      <c r="AA10" s="55">
        <v>127</v>
      </c>
      <c r="AB10" s="55">
        <v>1717</v>
      </c>
      <c r="AC10" s="55">
        <v>135</v>
      </c>
      <c r="AD10" s="55">
        <v>0</v>
      </c>
      <c r="AE10" s="55">
        <v>249</v>
      </c>
      <c r="AG10" s="51">
        <v>1964</v>
      </c>
      <c r="AH10" s="55">
        <v>15846</v>
      </c>
      <c r="AI10" s="55">
        <v>8291</v>
      </c>
      <c r="AJ10" s="55">
        <v>3442</v>
      </c>
      <c r="AK10" s="55">
        <v>87</v>
      </c>
      <c r="AL10" s="55">
        <v>3754</v>
      </c>
      <c r="AM10" s="55">
        <v>210</v>
      </c>
      <c r="AN10" s="55">
        <v>0</v>
      </c>
      <c r="AO10" s="55">
        <v>62</v>
      </c>
    </row>
    <row r="11" spans="2:41" x14ac:dyDescent="0.25">
      <c r="B11" s="51">
        <v>1961</v>
      </c>
      <c r="C11" s="117" t="s">
        <v>69</v>
      </c>
      <c r="D11" s="55">
        <v>1188</v>
      </c>
      <c r="E11" s="53">
        <v>694</v>
      </c>
      <c r="F11" s="53">
        <v>443</v>
      </c>
      <c r="G11" s="53">
        <v>4</v>
      </c>
      <c r="H11" s="53">
        <v>6</v>
      </c>
      <c r="I11" s="53">
        <v>41</v>
      </c>
      <c r="J11" s="55">
        <v>0</v>
      </c>
      <c r="K11" s="53">
        <v>0</v>
      </c>
      <c r="M11" s="51">
        <v>1965</v>
      </c>
      <c r="N11" s="55">
        <v>34576</v>
      </c>
      <c r="O11" s="55">
        <v>17073</v>
      </c>
      <c r="P11" s="55">
        <v>10896</v>
      </c>
      <c r="Q11" s="55">
        <v>211</v>
      </c>
      <c r="R11" s="55">
        <v>5822</v>
      </c>
      <c r="S11" s="55">
        <v>313</v>
      </c>
      <c r="T11" s="55">
        <v>0</v>
      </c>
      <c r="U11" s="55">
        <v>261</v>
      </c>
      <c r="W11" s="51">
        <v>1965</v>
      </c>
      <c r="X11" s="55">
        <v>18353</v>
      </c>
      <c r="Y11" s="55">
        <v>8685</v>
      </c>
      <c r="Z11" s="55">
        <v>7373</v>
      </c>
      <c r="AA11" s="55">
        <v>121</v>
      </c>
      <c r="AB11" s="55">
        <v>1835</v>
      </c>
      <c r="AC11" s="55">
        <v>131</v>
      </c>
      <c r="AD11" s="55">
        <v>0</v>
      </c>
      <c r="AE11" s="55">
        <v>208</v>
      </c>
      <c r="AG11" s="51">
        <v>1965</v>
      </c>
      <c r="AH11" s="55">
        <v>16223</v>
      </c>
      <c r="AI11" s="55">
        <v>8388</v>
      </c>
      <c r="AJ11" s="55">
        <v>3523</v>
      </c>
      <c r="AK11" s="55">
        <v>90</v>
      </c>
      <c r="AL11" s="55">
        <v>3987</v>
      </c>
      <c r="AM11" s="55">
        <v>182</v>
      </c>
      <c r="AN11" s="55">
        <v>0</v>
      </c>
      <c r="AO11" s="55">
        <v>53</v>
      </c>
    </row>
    <row r="12" spans="2:41" x14ac:dyDescent="0.25">
      <c r="B12" s="51">
        <v>1961</v>
      </c>
      <c r="C12" s="117" t="s">
        <v>57</v>
      </c>
      <c r="D12" s="55">
        <v>1379</v>
      </c>
      <c r="E12" s="53">
        <v>804</v>
      </c>
      <c r="F12" s="53">
        <v>476</v>
      </c>
      <c r="G12" s="53">
        <v>9</v>
      </c>
      <c r="H12" s="53">
        <v>26</v>
      </c>
      <c r="I12" s="53">
        <v>40</v>
      </c>
      <c r="J12" s="55">
        <v>0</v>
      </c>
      <c r="K12" s="53">
        <v>24</v>
      </c>
      <c r="M12" s="51">
        <v>1966</v>
      </c>
      <c r="N12" s="55">
        <v>36087</v>
      </c>
      <c r="O12" s="55">
        <v>17903</v>
      </c>
      <c r="P12" s="55">
        <v>11406</v>
      </c>
      <c r="Q12" s="55">
        <v>233</v>
      </c>
      <c r="R12" s="55">
        <v>5920</v>
      </c>
      <c r="S12" s="55">
        <v>380</v>
      </c>
      <c r="T12" s="55">
        <v>0</v>
      </c>
      <c r="U12" s="55">
        <v>245</v>
      </c>
      <c r="W12" s="51">
        <v>1966</v>
      </c>
      <c r="X12" s="55">
        <v>19273</v>
      </c>
      <c r="Y12" s="55">
        <v>9152</v>
      </c>
      <c r="Z12" s="55">
        <v>7716</v>
      </c>
      <c r="AA12" s="55">
        <v>136</v>
      </c>
      <c r="AB12" s="55">
        <v>1907</v>
      </c>
      <c r="AC12" s="55">
        <v>147</v>
      </c>
      <c r="AD12" s="55">
        <v>0</v>
      </c>
      <c r="AE12" s="55">
        <v>215</v>
      </c>
      <c r="AG12" s="51">
        <v>1966</v>
      </c>
      <c r="AH12" s="55">
        <v>16814</v>
      </c>
      <c r="AI12" s="55">
        <v>8751</v>
      </c>
      <c r="AJ12" s="55">
        <v>3690</v>
      </c>
      <c r="AK12" s="55">
        <v>97</v>
      </c>
      <c r="AL12" s="55">
        <v>4013</v>
      </c>
      <c r="AM12" s="55">
        <v>233</v>
      </c>
      <c r="AN12" s="55">
        <v>0</v>
      </c>
      <c r="AO12" s="55">
        <v>30</v>
      </c>
    </row>
    <row r="13" spans="2:41" x14ac:dyDescent="0.25">
      <c r="B13" s="51">
        <v>1961</v>
      </c>
      <c r="C13" s="117" t="s">
        <v>58</v>
      </c>
      <c r="D13" s="55">
        <v>1520</v>
      </c>
      <c r="E13" s="53">
        <v>838</v>
      </c>
      <c r="F13" s="53">
        <v>589</v>
      </c>
      <c r="G13" s="53">
        <v>13</v>
      </c>
      <c r="H13" s="53">
        <v>50</v>
      </c>
      <c r="I13" s="53">
        <v>18</v>
      </c>
      <c r="J13" s="55">
        <v>0</v>
      </c>
      <c r="K13" s="53">
        <v>12</v>
      </c>
      <c r="M13" s="51">
        <v>1967</v>
      </c>
      <c r="N13" s="55">
        <v>36210</v>
      </c>
      <c r="O13" s="55">
        <v>17957</v>
      </c>
      <c r="P13" s="55">
        <v>11172</v>
      </c>
      <c r="Q13" s="55">
        <v>332</v>
      </c>
      <c r="R13" s="55">
        <v>6070</v>
      </c>
      <c r="S13" s="55">
        <v>291</v>
      </c>
      <c r="T13" s="55">
        <v>0</v>
      </c>
      <c r="U13" s="55">
        <v>388</v>
      </c>
      <c r="W13" s="51">
        <v>1967</v>
      </c>
      <c r="X13" s="55">
        <v>19276</v>
      </c>
      <c r="Y13" s="55">
        <v>9159</v>
      </c>
      <c r="Z13" s="55">
        <v>7550</v>
      </c>
      <c r="AA13" s="55">
        <v>206</v>
      </c>
      <c r="AB13" s="55">
        <v>1966</v>
      </c>
      <c r="AC13" s="55">
        <v>118</v>
      </c>
      <c r="AD13" s="55">
        <v>0</v>
      </c>
      <c r="AE13" s="55">
        <v>277</v>
      </c>
      <c r="AG13" s="51">
        <v>1967</v>
      </c>
      <c r="AH13" s="55">
        <v>16934</v>
      </c>
      <c r="AI13" s="55">
        <v>8798</v>
      </c>
      <c r="AJ13" s="55">
        <v>3622</v>
      </c>
      <c r="AK13" s="55">
        <v>126</v>
      </c>
      <c r="AL13" s="55">
        <v>4104</v>
      </c>
      <c r="AM13" s="55">
        <v>173</v>
      </c>
      <c r="AN13" s="55">
        <v>0</v>
      </c>
      <c r="AO13" s="55">
        <v>111</v>
      </c>
    </row>
    <row r="14" spans="2:41" x14ac:dyDescent="0.25">
      <c r="B14" s="51">
        <v>1961</v>
      </c>
      <c r="C14" s="117" t="s">
        <v>59</v>
      </c>
      <c r="D14" s="55">
        <v>1570</v>
      </c>
      <c r="E14" s="53">
        <v>799</v>
      </c>
      <c r="F14" s="53">
        <v>648</v>
      </c>
      <c r="G14" s="53">
        <v>31</v>
      </c>
      <c r="H14" s="53">
        <v>55</v>
      </c>
      <c r="I14" s="53">
        <v>28</v>
      </c>
      <c r="J14" s="55">
        <v>0</v>
      </c>
      <c r="K14" s="53">
        <v>9</v>
      </c>
      <c r="M14" s="51">
        <v>1968</v>
      </c>
      <c r="N14" s="55">
        <v>38038</v>
      </c>
      <c r="O14" s="55">
        <v>18799</v>
      </c>
      <c r="P14" s="55">
        <v>12084</v>
      </c>
      <c r="Q14" s="55">
        <v>349</v>
      </c>
      <c r="R14" s="55">
        <v>6325</v>
      </c>
      <c r="S14" s="55">
        <v>320</v>
      </c>
      <c r="T14" s="55">
        <v>0</v>
      </c>
      <c r="U14" s="55">
        <v>161</v>
      </c>
      <c r="W14" s="51">
        <v>1968</v>
      </c>
      <c r="X14" s="55">
        <v>20311</v>
      </c>
      <c r="Y14" s="55">
        <v>9677</v>
      </c>
      <c r="Z14" s="55">
        <v>8212</v>
      </c>
      <c r="AA14" s="55">
        <v>196</v>
      </c>
      <c r="AB14" s="55">
        <v>1979</v>
      </c>
      <c r="AC14" s="55">
        <v>116</v>
      </c>
      <c r="AD14" s="55">
        <v>0</v>
      </c>
      <c r="AE14" s="55">
        <v>131</v>
      </c>
      <c r="AG14" s="51">
        <v>1968</v>
      </c>
      <c r="AH14" s="55">
        <v>17727</v>
      </c>
      <c r="AI14" s="55">
        <v>9122</v>
      </c>
      <c r="AJ14" s="55">
        <v>3872</v>
      </c>
      <c r="AK14" s="55">
        <v>153</v>
      </c>
      <c r="AL14" s="55">
        <v>4346</v>
      </c>
      <c r="AM14" s="55">
        <v>204</v>
      </c>
      <c r="AN14" s="55">
        <v>0</v>
      </c>
      <c r="AO14" s="55">
        <v>30</v>
      </c>
    </row>
    <row r="15" spans="2:41" x14ac:dyDescent="0.25">
      <c r="B15" s="51">
        <v>1961</v>
      </c>
      <c r="C15" s="117" t="s">
        <v>60</v>
      </c>
      <c r="D15" s="55">
        <v>1981</v>
      </c>
      <c r="E15" s="53">
        <v>1001</v>
      </c>
      <c r="F15" s="53">
        <v>796</v>
      </c>
      <c r="G15" s="53">
        <v>24</v>
      </c>
      <c r="H15" s="53">
        <v>105</v>
      </c>
      <c r="I15" s="53">
        <v>40</v>
      </c>
      <c r="J15" s="55">
        <v>0</v>
      </c>
      <c r="K15" s="53">
        <v>15</v>
      </c>
      <c r="M15" s="51">
        <v>1969</v>
      </c>
      <c r="N15" s="55">
        <v>41033</v>
      </c>
      <c r="O15" s="55">
        <v>20216</v>
      </c>
      <c r="P15" s="55">
        <v>13018</v>
      </c>
      <c r="Q15" s="55">
        <v>344</v>
      </c>
      <c r="R15" s="55">
        <v>6972</v>
      </c>
      <c r="S15" s="55">
        <v>318</v>
      </c>
      <c r="T15" s="55">
        <v>0</v>
      </c>
      <c r="U15" s="55">
        <v>165</v>
      </c>
      <c r="W15" s="51">
        <v>1969</v>
      </c>
      <c r="X15" s="55">
        <v>21783</v>
      </c>
      <c r="Y15" s="55">
        <v>10278</v>
      </c>
      <c r="Z15" s="55">
        <v>8742</v>
      </c>
      <c r="AA15" s="55">
        <v>186</v>
      </c>
      <c r="AB15" s="55">
        <v>2321</v>
      </c>
      <c r="AC15" s="55">
        <v>128</v>
      </c>
      <c r="AD15" s="55">
        <v>0</v>
      </c>
      <c r="AE15" s="55">
        <v>128</v>
      </c>
      <c r="AG15" s="51">
        <v>1969</v>
      </c>
      <c r="AH15" s="55">
        <v>19250</v>
      </c>
      <c r="AI15" s="55">
        <v>9938</v>
      </c>
      <c r="AJ15" s="55">
        <v>4276</v>
      </c>
      <c r="AK15" s="55">
        <v>158</v>
      </c>
      <c r="AL15" s="55">
        <v>4651</v>
      </c>
      <c r="AM15" s="55">
        <v>190</v>
      </c>
      <c r="AN15" s="55">
        <v>0</v>
      </c>
      <c r="AO15" s="55">
        <v>37</v>
      </c>
    </row>
    <row r="16" spans="2:41" x14ac:dyDescent="0.25">
      <c r="B16" s="51">
        <v>1961</v>
      </c>
      <c r="C16" s="117" t="s">
        <v>70</v>
      </c>
      <c r="D16" s="55">
        <v>2288</v>
      </c>
      <c r="E16" s="53">
        <v>1083</v>
      </c>
      <c r="F16" s="53">
        <v>943</v>
      </c>
      <c r="G16" s="53">
        <v>19</v>
      </c>
      <c r="H16" s="53">
        <v>190</v>
      </c>
      <c r="I16" s="53">
        <v>39</v>
      </c>
      <c r="J16" s="55">
        <v>0</v>
      </c>
      <c r="K16" s="53">
        <v>14</v>
      </c>
      <c r="M16" s="51">
        <v>1970</v>
      </c>
      <c r="N16" s="55">
        <v>39599</v>
      </c>
      <c r="O16" s="55">
        <v>19573</v>
      </c>
      <c r="P16" s="55">
        <v>12859</v>
      </c>
      <c r="Q16" s="55">
        <v>326</v>
      </c>
      <c r="R16" s="55">
        <v>6475</v>
      </c>
      <c r="S16" s="55">
        <v>235</v>
      </c>
      <c r="T16" s="55">
        <v>0</v>
      </c>
      <c r="U16" s="55">
        <v>131</v>
      </c>
      <c r="W16" s="51">
        <v>1970</v>
      </c>
      <c r="X16" s="55">
        <v>21473</v>
      </c>
      <c r="Y16" s="55">
        <v>10161</v>
      </c>
      <c r="Z16" s="55">
        <v>8771</v>
      </c>
      <c r="AA16" s="55">
        <v>204</v>
      </c>
      <c r="AB16" s="55">
        <v>2110</v>
      </c>
      <c r="AC16" s="55">
        <v>101</v>
      </c>
      <c r="AD16" s="55">
        <v>0</v>
      </c>
      <c r="AE16" s="55">
        <v>126</v>
      </c>
      <c r="AG16" s="51">
        <v>1970</v>
      </c>
      <c r="AH16" s="55">
        <v>18126</v>
      </c>
      <c r="AI16" s="55">
        <v>9412</v>
      </c>
      <c r="AJ16" s="55">
        <v>4088</v>
      </c>
      <c r="AK16" s="55">
        <v>122</v>
      </c>
      <c r="AL16" s="55">
        <v>4365</v>
      </c>
      <c r="AM16" s="55">
        <v>134</v>
      </c>
      <c r="AN16" s="55">
        <v>0</v>
      </c>
      <c r="AO16" s="55">
        <v>5</v>
      </c>
    </row>
    <row r="17" spans="2:41" x14ac:dyDescent="0.25">
      <c r="B17" s="51">
        <v>1961</v>
      </c>
      <c r="C17" s="117" t="s">
        <v>71</v>
      </c>
      <c r="D17" s="55">
        <v>2212</v>
      </c>
      <c r="E17" s="53">
        <v>829</v>
      </c>
      <c r="F17" s="53">
        <v>1045</v>
      </c>
      <c r="G17" s="53">
        <v>44</v>
      </c>
      <c r="H17" s="53">
        <v>250</v>
      </c>
      <c r="I17" s="53">
        <v>29</v>
      </c>
      <c r="J17" s="55">
        <v>0</v>
      </c>
      <c r="K17" s="53">
        <v>15</v>
      </c>
      <c r="M17" s="51">
        <v>1971</v>
      </c>
      <c r="N17" s="55">
        <v>0</v>
      </c>
      <c r="O17" s="55">
        <v>0</v>
      </c>
      <c r="P17" s="55">
        <v>0</v>
      </c>
      <c r="Q17" s="55">
        <v>0</v>
      </c>
      <c r="R17" s="55">
        <v>0</v>
      </c>
      <c r="S17" s="55">
        <v>0</v>
      </c>
      <c r="T17" s="55">
        <v>0</v>
      </c>
      <c r="U17" s="55">
        <v>0</v>
      </c>
      <c r="W17" s="51">
        <v>1971</v>
      </c>
      <c r="X17" s="55">
        <v>0</v>
      </c>
      <c r="Y17" s="55">
        <v>0</v>
      </c>
      <c r="Z17" s="55">
        <v>0</v>
      </c>
      <c r="AA17" s="55">
        <v>0</v>
      </c>
      <c r="AB17" s="55">
        <v>0</v>
      </c>
      <c r="AC17" s="55">
        <v>0</v>
      </c>
      <c r="AD17" s="55">
        <v>0</v>
      </c>
      <c r="AE17" s="55">
        <v>0</v>
      </c>
      <c r="AG17" s="51">
        <v>1971</v>
      </c>
      <c r="AH17" s="55">
        <v>0</v>
      </c>
      <c r="AI17" s="55">
        <v>0</v>
      </c>
      <c r="AJ17" s="55">
        <v>0</v>
      </c>
      <c r="AK17" s="55">
        <v>0</v>
      </c>
      <c r="AL17" s="55">
        <v>0</v>
      </c>
      <c r="AM17" s="55">
        <v>0</v>
      </c>
      <c r="AN17" s="55">
        <v>0</v>
      </c>
      <c r="AO17" s="55">
        <v>0</v>
      </c>
    </row>
    <row r="18" spans="2:41" x14ac:dyDescent="0.25">
      <c r="B18" s="51">
        <v>1961</v>
      </c>
      <c r="C18" s="117" t="s">
        <v>89</v>
      </c>
      <c r="D18" s="55">
        <v>3236</v>
      </c>
      <c r="E18" s="53">
        <v>1496</v>
      </c>
      <c r="F18" s="53">
        <v>1123</v>
      </c>
      <c r="G18" s="53">
        <v>17</v>
      </c>
      <c r="H18" s="53">
        <v>554</v>
      </c>
      <c r="I18" s="53">
        <v>29</v>
      </c>
      <c r="J18" s="55">
        <v>0</v>
      </c>
      <c r="K18" s="53">
        <v>17</v>
      </c>
      <c r="M18" s="51">
        <v>1972</v>
      </c>
      <c r="N18" s="55">
        <v>42220</v>
      </c>
      <c r="O18" s="55">
        <v>20906</v>
      </c>
      <c r="P18" s="55">
        <v>13761</v>
      </c>
      <c r="Q18" s="55">
        <v>363</v>
      </c>
      <c r="R18" s="55">
        <v>6835</v>
      </c>
      <c r="S18" s="55">
        <v>355</v>
      </c>
      <c r="T18" s="55">
        <v>0</v>
      </c>
      <c r="U18" s="55">
        <v>0</v>
      </c>
      <c r="W18" s="51">
        <v>1972</v>
      </c>
      <c r="X18" s="55">
        <v>22979</v>
      </c>
      <c r="Y18" s="55">
        <v>10945</v>
      </c>
      <c r="Z18" s="55">
        <v>9449</v>
      </c>
      <c r="AA18" s="55">
        <v>217</v>
      </c>
      <c r="AB18" s="55">
        <v>2194</v>
      </c>
      <c r="AC18" s="55">
        <v>174</v>
      </c>
      <c r="AD18" s="55">
        <v>0</v>
      </c>
      <c r="AE18" s="55">
        <v>0</v>
      </c>
      <c r="AG18" s="51">
        <v>1972</v>
      </c>
      <c r="AH18" s="55">
        <v>19241</v>
      </c>
      <c r="AI18" s="55">
        <v>9961</v>
      </c>
      <c r="AJ18" s="55">
        <v>4312</v>
      </c>
      <c r="AK18" s="55">
        <v>146</v>
      </c>
      <c r="AL18" s="55">
        <v>4641</v>
      </c>
      <c r="AM18" s="55">
        <v>181</v>
      </c>
      <c r="AN18" s="55">
        <v>0</v>
      </c>
      <c r="AO18" s="55">
        <v>0</v>
      </c>
    </row>
    <row r="19" spans="2:41" x14ac:dyDescent="0.25">
      <c r="B19" s="51">
        <v>1961</v>
      </c>
      <c r="C19" s="117" t="s">
        <v>90</v>
      </c>
      <c r="D19" s="55">
        <v>2281</v>
      </c>
      <c r="E19" s="53">
        <v>805</v>
      </c>
      <c r="F19" s="53">
        <v>822</v>
      </c>
      <c r="G19" s="53">
        <v>12</v>
      </c>
      <c r="H19" s="53">
        <v>594</v>
      </c>
      <c r="I19" s="53">
        <v>35</v>
      </c>
      <c r="J19" s="55">
        <v>0</v>
      </c>
      <c r="K19" s="53">
        <v>13</v>
      </c>
      <c r="M19" s="51">
        <v>1973</v>
      </c>
      <c r="N19" s="55">
        <v>45125</v>
      </c>
      <c r="O19" s="55">
        <v>22562</v>
      </c>
      <c r="P19" s="55">
        <v>14603</v>
      </c>
      <c r="Q19" s="55">
        <v>413</v>
      </c>
      <c r="R19" s="55">
        <v>7133</v>
      </c>
      <c r="S19" s="55">
        <v>414</v>
      </c>
      <c r="T19" s="55">
        <v>0</v>
      </c>
      <c r="U19" s="55">
        <v>0</v>
      </c>
      <c r="W19" s="51">
        <v>1973</v>
      </c>
      <c r="X19" s="55">
        <v>24923</v>
      </c>
      <c r="Y19" s="55">
        <v>12022</v>
      </c>
      <c r="Z19" s="55">
        <v>10171</v>
      </c>
      <c r="AA19" s="55">
        <v>238</v>
      </c>
      <c r="AB19" s="55">
        <v>2333</v>
      </c>
      <c r="AC19" s="55">
        <v>159</v>
      </c>
      <c r="AD19" s="55">
        <v>0</v>
      </c>
      <c r="AE19" s="55">
        <v>0</v>
      </c>
      <c r="AG19" s="51">
        <v>1973</v>
      </c>
      <c r="AH19" s="55">
        <v>20202</v>
      </c>
      <c r="AI19" s="55">
        <v>10540</v>
      </c>
      <c r="AJ19" s="55">
        <v>4432</v>
      </c>
      <c r="AK19" s="55">
        <v>175</v>
      </c>
      <c r="AL19" s="55">
        <v>4800</v>
      </c>
      <c r="AM19" s="55">
        <v>255</v>
      </c>
      <c r="AN19" s="55">
        <v>0</v>
      </c>
      <c r="AO19" s="55">
        <v>0</v>
      </c>
    </row>
    <row r="20" spans="2:41" x14ac:dyDescent="0.25">
      <c r="B20" s="51">
        <v>1961</v>
      </c>
      <c r="C20" s="117" t="s">
        <v>91</v>
      </c>
      <c r="D20" s="55">
        <v>2468</v>
      </c>
      <c r="E20" s="53">
        <v>1076</v>
      </c>
      <c r="F20" s="53">
        <v>716</v>
      </c>
      <c r="G20" s="53">
        <v>12</v>
      </c>
      <c r="H20" s="53">
        <v>619</v>
      </c>
      <c r="I20" s="53">
        <v>32</v>
      </c>
      <c r="J20" s="55">
        <v>0</v>
      </c>
      <c r="K20" s="53">
        <v>13</v>
      </c>
      <c r="M20" s="51">
        <v>1974</v>
      </c>
      <c r="N20" s="55">
        <v>46075</v>
      </c>
      <c r="O20" s="55">
        <v>23082</v>
      </c>
      <c r="P20" s="55">
        <v>14941</v>
      </c>
      <c r="Q20" s="55">
        <v>417</v>
      </c>
      <c r="R20" s="55">
        <v>7299</v>
      </c>
      <c r="S20" s="55">
        <v>336</v>
      </c>
      <c r="T20" s="55">
        <v>0</v>
      </c>
      <c r="U20" s="55">
        <v>0</v>
      </c>
      <c r="W20" s="51">
        <v>1974</v>
      </c>
      <c r="X20" s="55">
        <v>25512</v>
      </c>
      <c r="Y20" s="55">
        <v>12409</v>
      </c>
      <c r="Z20" s="55">
        <v>10340</v>
      </c>
      <c r="AA20" s="55">
        <v>237</v>
      </c>
      <c r="AB20" s="55">
        <v>2364</v>
      </c>
      <c r="AC20" s="55">
        <v>162</v>
      </c>
      <c r="AD20" s="55">
        <v>0</v>
      </c>
      <c r="AE20" s="55">
        <v>0</v>
      </c>
      <c r="AG20" s="51">
        <v>1974</v>
      </c>
      <c r="AH20" s="55">
        <v>20563</v>
      </c>
      <c r="AI20" s="55">
        <v>10673</v>
      </c>
      <c r="AJ20" s="55">
        <v>4601</v>
      </c>
      <c r="AK20" s="55">
        <v>180</v>
      </c>
      <c r="AL20" s="55">
        <v>4935</v>
      </c>
      <c r="AM20" s="55">
        <v>174</v>
      </c>
      <c r="AN20" s="55">
        <v>0</v>
      </c>
      <c r="AO20" s="55">
        <v>0</v>
      </c>
    </row>
    <row r="21" spans="2:41" x14ac:dyDescent="0.25">
      <c r="B21" s="51">
        <v>1961</v>
      </c>
      <c r="C21" s="117" t="s">
        <v>41</v>
      </c>
      <c r="D21" s="55">
        <v>1808</v>
      </c>
      <c r="E21" s="53">
        <v>764</v>
      </c>
      <c r="F21" s="53">
        <v>478</v>
      </c>
      <c r="G21" s="53">
        <v>0</v>
      </c>
      <c r="H21" s="53">
        <v>548</v>
      </c>
      <c r="I21" s="53">
        <v>11</v>
      </c>
      <c r="J21" s="55">
        <v>0</v>
      </c>
      <c r="K21" s="53">
        <v>7</v>
      </c>
      <c r="M21" s="51">
        <v>1975</v>
      </c>
      <c r="N21" s="55">
        <v>47289</v>
      </c>
      <c r="O21" s="55">
        <v>23656</v>
      </c>
      <c r="P21" s="55">
        <v>15455</v>
      </c>
      <c r="Q21" s="55">
        <v>460</v>
      </c>
      <c r="R21" s="55">
        <v>7393</v>
      </c>
      <c r="S21" s="55">
        <v>325</v>
      </c>
      <c r="T21" s="55">
        <v>0</v>
      </c>
      <c r="U21" s="55">
        <v>0</v>
      </c>
      <c r="W21" s="51">
        <v>1975</v>
      </c>
      <c r="X21" s="55">
        <v>26349</v>
      </c>
      <c r="Y21" s="55">
        <v>12709</v>
      </c>
      <c r="Z21" s="55">
        <v>10734</v>
      </c>
      <c r="AA21" s="55">
        <v>296</v>
      </c>
      <c r="AB21" s="55">
        <v>2471</v>
      </c>
      <c r="AC21" s="55">
        <v>139</v>
      </c>
      <c r="AD21" s="55">
        <v>0</v>
      </c>
      <c r="AE21" s="55">
        <v>0</v>
      </c>
      <c r="AG21" s="51">
        <v>1975</v>
      </c>
      <c r="AH21" s="55">
        <v>20940</v>
      </c>
      <c r="AI21" s="55">
        <v>10947</v>
      </c>
      <c r="AJ21" s="55">
        <v>4721</v>
      </c>
      <c r="AK21" s="55">
        <v>164</v>
      </c>
      <c r="AL21" s="55">
        <v>4922</v>
      </c>
      <c r="AM21" s="55">
        <v>186</v>
      </c>
      <c r="AN21" s="55">
        <v>0</v>
      </c>
      <c r="AO21" s="55">
        <v>0</v>
      </c>
    </row>
    <row r="22" spans="2:41" x14ac:dyDescent="0.25">
      <c r="B22" s="51">
        <v>1961</v>
      </c>
      <c r="C22" s="117" t="s">
        <v>92</v>
      </c>
      <c r="D22" s="55">
        <v>1937</v>
      </c>
      <c r="E22" s="53">
        <v>831</v>
      </c>
      <c r="F22" s="53">
        <v>343</v>
      </c>
      <c r="G22" s="53">
        <v>11</v>
      </c>
      <c r="H22" s="53">
        <v>725</v>
      </c>
      <c r="I22" s="53">
        <v>13</v>
      </c>
      <c r="J22" s="55">
        <v>0</v>
      </c>
      <c r="K22" s="53">
        <v>14</v>
      </c>
      <c r="M22" s="51">
        <v>1976</v>
      </c>
      <c r="N22" s="55">
        <v>48375</v>
      </c>
      <c r="O22" s="55">
        <v>23952</v>
      </c>
      <c r="P22" s="55">
        <v>16014</v>
      </c>
      <c r="Q22" s="55">
        <v>494</v>
      </c>
      <c r="R22" s="55">
        <v>7483</v>
      </c>
      <c r="S22" s="55">
        <v>432</v>
      </c>
      <c r="T22" s="55">
        <v>0</v>
      </c>
      <c r="U22" s="55">
        <v>0</v>
      </c>
      <c r="W22" s="51">
        <v>1976</v>
      </c>
      <c r="X22" s="55">
        <v>26869</v>
      </c>
      <c r="Y22" s="55">
        <v>12854</v>
      </c>
      <c r="Z22" s="55">
        <v>11130</v>
      </c>
      <c r="AA22" s="55">
        <v>306</v>
      </c>
      <c r="AB22" s="55">
        <v>2430</v>
      </c>
      <c r="AC22" s="55">
        <v>149</v>
      </c>
      <c r="AD22" s="55">
        <v>0</v>
      </c>
      <c r="AE22" s="55">
        <v>0</v>
      </c>
      <c r="AG22" s="51">
        <v>1976</v>
      </c>
      <c r="AH22" s="55">
        <v>21506</v>
      </c>
      <c r="AI22" s="55">
        <v>11098</v>
      </c>
      <c r="AJ22" s="55">
        <v>4884</v>
      </c>
      <c r="AK22" s="55">
        <v>188</v>
      </c>
      <c r="AL22" s="55">
        <v>5053</v>
      </c>
      <c r="AM22" s="55">
        <v>283</v>
      </c>
      <c r="AN22" s="55">
        <v>0</v>
      </c>
      <c r="AO22" s="55">
        <v>0</v>
      </c>
    </row>
    <row r="23" spans="2:41" x14ac:dyDescent="0.25">
      <c r="B23" s="51">
        <v>1961</v>
      </c>
      <c r="C23" s="117" t="s">
        <v>93</v>
      </c>
      <c r="D23" s="55">
        <v>1072</v>
      </c>
      <c r="E23" s="53">
        <v>461</v>
      </c>
      <c r="F23" s="53">
        <v>224</v>
      </c>
      <c r="G23" s="53">
        <v>0</v>
      </c>
      <c r="H23" s="53">
        <v>376</v>
      </c>
      <c r="I23" s="53">
        <v>11</v>
      </c>
      <c r="J23" s="55">
        <v>0</v>
      </c>
      <c r="K23" s="53">
        <v>0</v>
      </c>
      <c r="M23" s="51">
        <v>1977</v>
      </c>
      <c r="N23" s="55">
        <v>49697</v>
      </c>
      <c r="O23" s="55">
        <v>24900</v>
      </c>
      <c r="P23" s="55">
        <v>16218</v>
      </c>
      <c r="Q23" s="55">
        <v>510</v>
      </c>
      <c r="R23" s="55">
        <v>7675</v>
      </c>
      <c r="S23" s="55">
        <v>394</v>
      </c>
      <c r="T23" s="55">
        <v>0</v>
      </c>
      <c r="U23" s="55">
        <v>0</v>
      </c>
      <c r="W23" s="51">
        <v>1977</v>
      </c>
      <c r="X23" s="55">
        <v>28105</v>
      </c>
      <c r="Y23" s="55">
        <v>13790</v>
      </c>
      <c r="Z23" s="55">
        <v>11315</v>
      </c>
      <c r="AA23" s="55">
        <v>313</v>
      </c>
      <c r="AB23" s="55">
        <v>2540</v>
      </c>
      <c r="AC23" s="55">
        <v>147</v>
      </c>
      <c r="AD23" s="55">
        <v>0</v>
      </c>
      <c r="AE23" s="55">
        <v>0</v>
      </c>
      <c r="AG23" s="51">
        <v>1977</v>
      </c>
      <c r="AH23" s="55">
        <v>21592</v>
      </c>
      <c r="AI23" s="55">
        <v>11110</v>
      </c>
      <c r="AJ23" s="55">
        <v>4903</v>
      </c>
      <c r="AK23" s="55">
        <v>197</v>
      </c>
      <c r="AL23" s="55">
        <v>5135</v>
      </c>
      <c r="AM23" s="55">
        <v>247</v>
      </c>
      <c r="AN23" s="55">
        <v>0</v>
      </c>
      <c r="AO23" s="55">
        <v>0</v>
      </c>
    </row>
    <row r="24" spans="2:41" x14ac:dyDescent="0.25">
      <c r="B24" s="51">
        <v>1961</v>
      </c>
      <c r="C24" s="117" t="s">
        <v>94</v>
      </c>
      <c r="D24" s="55">
        <v>793</v>
      </c>
      <c r="E24" s="53">
        <v>321</v>
      </c>
      <c r="F24" s="53">
        <v>121</v>
      </c>
      <c r="G24" s="53">
        <v>0</v>
      </c>
      <c r="H24" s="53">
        <v>335</v>
      </c>
      <c r="I24" s="53">
        <v>16</v>
      </c>
      <c r="J24" s="55">
        <v>0</v>
      </c>
      <c r="K24" s="53">
        <v>0</v>
      </c>
      <c r="M24" s="51">
        <v>1978</v>
      </c>
      <c r="N24" s="55">
        <v>50654</v>
      </c>
      <c r="O24" s="55">
        <v>25280</v>
      </c>
      <c r="P24" s="55">
        <v>16774</v>
      </c>
      <c r="Q24" s="55">
        <v>527</v>
      </c>
      <c r="R24" s="55">
        <v>7499</v>
      </c>
      <c r="S24" s="55">
        <v>574</v>
      </c>
      <c r="T24" s="55">
        <v>0</v>
      </c>
      <c r="U24" s="55">
        <v>0</v>
      </c>
      <c r="W24" s="51">
        <v>1978</v>
      </c>
      <c r="X24" s="55">
        <v>29026</v>
      </c>
      <c r="Y24" s="55">
        <v>14350</v>
      </c>
      <c r="Z24" s="55">
        <v>11699</v>
      </c>
      <c r="AA24" s="55">
        <v>308</v>
      </c>
      <c r="AB24" s="55">
        <v>2466</v>
      </c>
      <c r="AC24" s="55">
        <v>203</v>
      </c>
      <c r="AD24" s="55">
        <v>0</v>
      </c>
      <c r="AE24" s="55">
        <v>0</v>
      </c>
      <c r="AG24" s="51">
        <v>1978</v>
      </c>
      <c r="AH24" s="55">
        <v>21628</v>
      </c>
      <c r="AI24" s="55">
        <v>10930</v>
      </c>
      <c r="AJ24" s="55">
        <v>5075</v>
      </c>
      <c r="AK24" s="55">
        <v>219</v>
      </c>
      <c r="AL24" s="55">
        <v>5033</v>
      </c>
      <c r="AM24" s="55">
        <v>371</v>
      </c>
      <c r="AN24" s="55">
        <v>0</v>
      </c>
      <c r="AO24" s="55">
        <v>0</v>
      </c>
    </row>
    <row r="25" spans="2:41" x14ac:dyDescent="0.25">
      <c r="B25" s="51">
        <v>1961</v>
      </c>
      <c r="C25" s="117" t="s">
        <v>95</v>
      </c>
      <c r="D25" s="55">
        <v>532</v>
      </c>
      <c r="E25" s="53">
        <v>237</v>
      </c>
      <c r="F25" s="53">
        <v>63</v>
      </c>
      <c r="G25" s="53">
        <v>0</v>
      </c>
      <c r="H25" s="53">
        <v>221</v>
      </c>
      <c r="I25" s="53">
        <v>4</v>
      </c>
      <c r="J25" s="55">
        <v>0</v>
      </c>
      <c r="K25" s="53">
        <v>7</v>
      </c>
      <c r="M25" s="51">
        <v>1979</v>
      </c>
      <c r="N25" s="55">
        <v>53085</v>
      </c>
      <c r="O25" s="55">
        <v>26837</v>
      </c>
      <c r="P25" s="55">
        <v>17606</v>
      </c>
      <c r="Q25" s="55">
        <v>590</v>
      </c>
      <c r="R25" s="55">
        <v>7633</v>
      </c>
      <c r="S25" s="55">
        <v>419</v>
      </c>
      <c r="T25" s="55">
        <v>0</v>
      </c>
      <c r="U25" s="55">
        <v>0</v>
      </c>
      <c r="W25" s="51">
        <v>1979</v>
      </c>
      <c r="X25" s="55">
        <v>30413</v>
      </c>
      <c r="Y25" s="55">
        <v>15186</v>
      </c>
      <c r="Z25" s="55">
        <v>12262</v>
      </c>
      <c r="AA25" s="55">
        <v>361</v>
      </c>
      <c r="AB25" s="55">
        <v>2478</v>
      </c>
      <c r="AC25" s="55">
        <v>126</v>
      </c>
      <c r="AD25" s="55">
        <v>0</v>
      </c>
      <c r="AE25" s="55">
        <v>0</v>
      </c>
      <c r="AG25" s="51">
        <v>1979</v>
      </c>
      <c r="AH25" s="55">
        <v>22672</v>
      </c>
      <c r="AI25" s="55">
        <v>11651</v>
      </c>
      <c r="AJ25" s="55">
        <v>5344</v>
      </c>
      <c r="AK25" s="55">
        <v>229</v>
      </c>
      <c r="AL25" s="55">
        <v>5155</v>
      </c>
      <c r="AM25" s="55">
        <v>293</v>
      </c>
      <c r="AN25" s="55">
        <v>0</v>
      </c>
      <c r="AO25" s="55">
        <v>0</v>
      </c>
    </row>
    <row r="26" spans="2:41" x14ac:dyDescent="0.25">
      <c r="B26" s="51">
        <v>1961</v>
      </c>
      <c r="C26" s="118" t="s">
        <v>96</v>
      </c>
      <c r="D26" s="55">
        <v>24</v>
      </c>
      <c r="E26" s="55">
        <v>6</v>
      </c>
      <c r="F26" s="55">
        <v>0</v>
      </c>
      <c r="G26" s="55">
        <v>0</v>
      </c>
      <c r="H26" s="55">
        <v>0</v>
      </c>
      <c r="I26" s="55">
        <v>0</v>
      </c>
      <c r="J26" s="55">
        <v>0</v>
      </c>
      <c r="K26" s="53">
        <v>18</v>
      </c>
      <c r="M26" s="51">
        <v>1980</v>
      </c>
      <c r="N26" s="55">
        <v>56249</v>
      </c>
      <c r="O26" s="55">
        <v>28453</v>
      </c>
      <c r="P26" s="55">
        <v>18539</v>
      </c>
      <c r="Q26" s="55">
        <v>612</v>
      </c>
      <c r="R26" s="55">
        <v>8210</v>
      </c>
      <c r="S26" s="55">
        <v>407</v>
      </c>
      <c r="T26" s="55">
        <v>0</v>
      </c>
      <c r="U26" s="55">
        <v>28</v>
      </c>
      <c r="W26" s="51">
        <v>1980</v>
      </c>
      <c r="X26" s="55">
        <v>32430</v>
      </c>
      <c r="Y26" s="55">
        <v>16250</v>
      </c>
      <c r="Z26" s="55">
        <v>12953</v>
      </c>
      <c r="AA26" s="55">
        <v>379</v>
      </c>
      <c r="AB26" s="55">
        <v>2711</v>
      </c>
      <c r="AC26" s="55">
        <v>115</v>
      </c>
      <c r="AD26" s="55">
        <v>0</v>
      </c>
      <c r="AE26" s="55">
        <v>22</v>
      </c>
      <c r="AG26" s="51">
        <v>1980</v>
      </c>
      <c r="AH26" s="55">
        <v>23819</v>
      </c>
      <c r="AI26" s="55">
        <v>12203</v>
      </c>
      <c r="AJ26" s="55">
        <v>5586</v>
      </c>
      <c r="AK26" s="55">
        <v>233</v>
      </c>
      <c r="AL26" s="55">
        <v>5499</v>
      </c>
      <c r="AM26" s="55">
        <v>292</v>
      </c>
      <c r="AN26" s="55">
        <v>0</v>
      </c>
      <c r="AO26" s="55">
        <v>6</v>
      </c>
    </row>
    <row r="27" spans="2:41" x14ac:dyDescent="0.25">
      <c r="B27" s="50">
        <v>1961</v>
      </c>
      <c r="C27" s="121" t="s">
        <v>62</v>
      </c>
      <c r="D27" s="54">
        <v>571</v>
      </c>
      <c r="E27" s="54">
        <v>248</v>
      </c>
      <c r="F27" s="54">
        <v>74</v>
      </c>
      <c r="G27" s="54">
        <v>0</v>
      </c>
      <c r="H27" s="54">
        <v>242</v>
      </c>
      <c r="I27" s="54">
        <v>0</v>
      </c>
      <c r="J27" s="54">
        <v>0</v>
      </c>
      <c r="K27" s="54">
        <v>7</v>
      </c>
      <c r="M27" s="51">
        <v>1981</v>
      </c>
      <c r="N27" s="55">
        <v>0</v>
      </c>
      <c r="O27" s="55">
        <v>0</v>
      </c>
      <c r="P27" s="55">
        <v>0</v>
      </c>
      <c r="Q27" s="55">
        <v>0</v>
      </c>
      <c r="R27" s="55">
        <v>0</v>
      </c>
      <c r="S27" s="55">
        <v>0</v>
      </c>
      <c r="T27" s="55">
        <v>0</v>
      </c>
      <c r="U27" s="55">
        <v>0</v>
      </c>
      <c r="W27" s="51">
        <v>1981</v>
      </c>
      <c r="X27" s="55">
        <v>0</v>
      </c>
      <c r="Y27" s="55">
        <v>0</v>
      </c>
      <c r="Z27" s="55">
        <v>0</v>
      </c>
      <c r="AA27" s="55">
        <v>0</v>
      </c>
      <c r="AB27" s="55">
        <v>0</v>
      </c>
      <c r="AC27" s="55">
        <v>0</v>
      </c>
      <c r="AD27" s="55">
        <v>0</v>
      </c>
      <c r="AE27" s="55">
        <v>0</v>
      </c>
      <c r="AG27" s="51">
        <v>1981</v>
      </c>
      <c r="AH27" s="55">
        <v>0</v>
      </c>
      <c r="AI27" s="55">
        <v>0</v>
      </c>
      <c r="AJ27" s="55">
        <v>0</v>
      </c>
      <c r="AK27" s="55">
        <v>0</v>
      </c>
      <c r="AL27" s="55">
        <v>0</v>
      </c>
      <c r="AM27" s="55">
        <v>0</v>
      </c>
      <c r="AN27" s="55">
        <v>0</v>
      </c>
      <c r="AO27" s="55">
        <v>0</v>
      </c>
    </row>
    <row r="28" spans="2:41" x14ac:dyDescent="0.25">
      <c r="B28" s="78">
        <v>1962</v>
      </c>
      <c r="C28" s="120" t="s">
        <v>3</v>
      </c>
      <c r="D28" s="78">
        <v>30761</v>
      </c>
      <c r="E28" s="52">
        <v>15075</v>
      </c>
      <c r="F28" s="52">
        <v>9676</v>
      </c>
      <c r="G28" s="52">
        <v>168</v>
      </c>
      <c r="H28" s="52">
        <v>5022</v>
      </c>
      <c r="I28" s="52">
        <v>409</v>
      </c>
      <c r="J28" s="52">
        <v>0</v>
      </c>
      <c r="K28" s="52">
        <v>411</v>
      </c>
      <c r="M28" s="51">
        <v>1982</v>
      </c>
      <c r="N28" s="55">
        <v>0</v>
      </c>
      <c r="O28" s="55">
        <v>0</v>
      </c>
      <c r="P28" s="55">
        <v>0</v>
      </c>
      <c r="Q28" s="55">
        <v>0</v>
      </c>
      <c r="R28" s="55">
        <v>0</v>
      </c>
      <c r="S28" s="55">
        <v>0</v>
      </c>
      <c r="T28" s="55">
        <v>0</v>
      </c>
      <c r="U28" s="55">
        <v>0</v>
      </c>
      <c r="W28" s="51">
        <v>1982</v>
      </c>
      <c r="X28" s="55">
        <v>0</v>
      </c>
      <c r="Y28" s="55">
        <v>0</v>
      </c>
      <c r="Z28" s="55">
        <v>0</v>
      </c>
      <c r="AA28" s="55">
        <v>0</v>
      </c>
      <c r="AB28" s="55">
        <v>0</v>
      </c>
      <c r="AC28" s="55">
        <v>0</v>
      </c>
      <c r="AD28" s="55">
        <v>0</v>
      </c>
      <c r="AE28" s="55">
        <v>0</v>
      </c>
      <c r="AG28" s="51">
        <v>1982</v>
      </c>
      <c r="AH28" s="55">
        <v>0</v>
      </c>
      <c r="AI28" s="55">
        <v>0</v>
      </c>
      <c r="AJ28" s="55">
        <v>0</v>
      </c>
      <c r="AK28" s="55">
        <v>0</v>
      </c>
      <c r="AL28" s="55">
        <v>0</v>
      </c>
      <c r="AM28" s="55">
        <v>0</v>
      </c>
      <c r="AN28" s="55">
        <v>0</v>
      </c>
      <c r="AO28" s="55">
        <v>0</v>
      </c>
    </row>
    <row r="29" spans="2:41" x14ac:dyDescent="0.25">
      <c r="B29" s="51">
        <v>1962</v>
      </c>
      <c r="C29" s="117" t="s">
        <v>87</v>
      </c>
      <c r="D29" s="55">
        <v>505</v>
      </c>
      <c r="E29" s="53">
        <v>340</v>
      </c>
      <c r="F29" s="53">
        <v>1</v>
      </c>
      <c r="G29" s="53">
        <v>0</v>
      </c>
      <c r="H29" s="53">
        <v>10</v>
      </c>
      <c r="I29" s="53">
        <v>0</v>
      </c>
      <c r="J29" s="55">
        <v>0</v>
      </c>
      <c r="K29" s="53">
        <v>154</v>
      </c>
      <c r="M29" s="51">
        <v>1983</v>
      </c>
      <c r="N29" s="55">
        <v>0</v>
      </c>
      <c r="O29" s="55">
        <v>0</v>
      </c>
      <c r="P29" s="55">
        <v>0</v>
      </c>
      <c r="Q29" s="55">
        <v>0</v>
      </c>
      <c r="R29" s="55">
        <v>0</v>
      </c>
      <c r="S29" s="55">
        <v>0</v>
      </c>
      <c r="T29" s="55">
        <v>0</v>
      </c>
      <c r="U29" s="55">
        <v>0</v>
      </c>
      <c r="W29" s="51">
        <v>1983</v>
      </c>
      <c r="X29" s="55">
        <v>0</v>
      </c>
      <c r="Y29" s="55">
        <v>0</v>
      </c>
      <c r="Z29" s="55">
        <v>0</v>
      </c>
      <c r="AA29" s="55">
        <v>0</v>
      </c>
      <c r="AB29" s="55">
        <v>0</v>
      </c>
      <c r="AC29" s="55">
        <v>0</v>
      </c>
      <c r="AD29" s="55">
        <v>0</v>
      </c>
      <c r="AE29" s="55">
        <v>0</v>
      </c>
      <c r="AG29" s="51">
        <v>1983</v>
      </c>
      <c r="AH29" s="55">
        <v>0</v>
      </c>
      <c r="AI29" s="55">
        <v>0</v>
      </c>
      <c r="AJ29" s="55">
        <v>0</v>
      </c>
      <c r="AK29" s="55">
        <v>0</v>
      </c>
      <c r="AL29" s="55">
        <v>0</v>
      </c>
      <c r="AM29" s="55">
        <v>0</v>
      </c>
      <c r="AN29" s="55">
        <v>0</v>
      </c>
      <c r="AO29" s="55">
        <v>0</v>
      </c>
    </row>
    <row r="30" spans="2:41" x14ac:dyDescent="0.25">
      <c r="B30" s="51">
        <v>1962</v>
      </c>
      <c r="C30" s="117" t="s">
        <v>54</v>
      </c>
      <c r="D30" s="55">
        <v>1017</v>
      </c>
      <c r="E30" s="53">
        <v>918</v>
      </c>
      <c r="F30" s="53">
        <v>66</v>
      </c>
      <c r="G30" s="53">
        <v>0</v>
      </c>
      <c r="H30" s="53">
        <v>6</v>
      </c>
      <c r="I30" s="53">
        <v>12</v>
      </c>
      <c r="J30" s="55">
        <v>0</v>
      </c>
      <c r="K30" s="53">
        <v>15</v>
      </c>
      <c r="M30" s="51">
        <v>1984</v>
      </c>
      <c r="N30" s="55">
        <v>59506</v>
      </c>
      <c r="O30" s="55">
        <v>28856</v>
      </c>
      <c r="P30" s="55">
        <v>20121</v>
      </c>
      <c r="Q30" s="55">
        <v>914</v>
      </c>
      <c r="R30" s="55">
        <v>8766</v>
      </c>
      <c r="S30" s="55">
        <v>313</v>
      </c>
      <c r="T30" s="55">
        <v>0</v>
      </c>
      <c r="U30" s="55">
        <v>536</v>
      </c>
      <c r="W30" s="51">
        <v>1984</v>
      </c>
      <c r="X30" s="55">
        <v>33899</v>
      </c>
      <c r="Y30" s="55">
        <v>16042</v>
      </c>
      <c r="Z30" s="55">
        <v>13887</v>
      </c>
      <c r="AA30" s="55">
        <v>540</v>
      </c>
      <c r="AB30" s="55">
        <v>2894</v>
      </c>
      <c r="AC30" s="55">
        <v>139</v>
      </c>
      <c r="AD30" s="55">
        <v>0</v>
      </c>
      <c r="AE30" s="55">
        <v>397</v>
      </c>
      <c r="AG30" s="51">
        <v>1984</v>
      </c>
      <c r="AH30" s="55">
        <v>25607</v>
      </c>
      <c r="AI30" s="55">
        <v>12814</v>
      </c>
      <c r="AJ30" s="55">
        <v>6234</v>
      </c>
      <c r="AK30" s="55">
        <v>374</v>
      </c>
      <c r="AL30" s="55">
        <v>5872</v>
      </c>
      <c r="AM30" s="55">
        <v>174</v>
      </c>
      <c r="AN30" s="55">
        <v>0</v>
      </c>
      <c r="AO30" s="55">
        <v>139</v>
      </c>
    </row>
    <row r="31" spans="2:41" x14ac:dyDescent="0.25">
      <c r="B31" s="51">
        <v>1962</v>
      </c>
      <c r="C31" s="117" t="s">
        <v>88</v>
      </c>
      <c r="D31" s="55">
        <v>1331</v>
      </c>
      <c r="E31" s="53">
        <v>1017</v>
      </c>
      <c r="F31" s="53">
        <v>252</v>
      </c>
      <c r="G31" s="53">
        <v>0</v>
      </c>
      <c r="H31" s="53">
        <v>11</v>
      </c>
      <c r="I31" s="53">
        <v>21</v>
      </c>
      <c r="J31" s="55">
        <v>0</v>
      </c>
      <c r="K31" s="53">
        <v>30</v>
      </c>
      <c r="M31" s="51">
        <v>1985</v>
      </c>
      <c r="N31" s="55">
        <v>61354</v>
      </c>
      <c r="O31" s="55">
        <v>30416</v>
      </c>
      <c r="P31" s="55">
        <v>20534</v>
      </c>
      <c r="Q31" s="55">
        <v>959</v>
      </c>
      <c r="R31" s="55">
        <v>9081</v>
      </c>
      <c r="S31" s="55">
        <v>364</v>
      </c>
      <c r="T31" s="55">
        <v>0</v>
      </c>
      <c r="U31" s="55">
        <v>0</v>
      </c>
      <c r="W31" s="51">
        <v>1985</v>
      </c>
      <c r="X31" s="55">
        <v>34668</v>
      </c>
      <c r="Y31" s="55">
        <v>16747</v>
      </c>
      <c r="Z31" s="55">
        <v>14228</v>
      </c>
      <c r="AA31" s="55">
        <v>595</v>
      </c>
      <c r="AB31" s="55">
        <v>2960</v>
      </c>
      <c r="AC31" s="55">
        <v>138</v>
      </c>
      <c r="AD31" s="55">
        <v>0</v>
      </c>
      <c r="AE31" s="55">
        <v>0</v>
      </c>
      <c r="AG31" s="51">
        <v>1985</v>
      </c>
      <c r="AH31" s="55">
        <v>26686</v>
      </c>
      <c r="AI31" s="55">
        <v>13669</v>
      </c>
      <c r="AJ31" s="55">
        <v>6306</v>
      </c>
      <c r="AK31" s="55">
        <v>364</v>
      </c>
      <c r="AL31" s="55">
        <v>6121</v>
      </c>
      <c r="AM31" s="55">
        <v>226</v>
      </c>
      <c r="AN31" s="55">
        <v>0</v>
      </c>
      <c r="AO31" s="55">
        <v>0</v>
      </c>
    </row>
    <row r="32" spans="2:41" x14ac:dyDescent="0.25">
      <c r="B32" s="51">
        <v>1962</v>
      </c>
      <c r="C32" s="117" t="s">
        <v>69</v>
      </c>
      <c r="D32" s="55">
        <v>1309</v>
      </c>
      <c r="E32" s="53">
        <v>885</v>
      </c>
      <c r="F32" s="53">
        <v>364</v>
      </c>
      <c r="G32" s="53">
        <v>9</v>
      </c>
      <c r="H32" s="53">
        <v>8</v>
      </c>
      <c r="I32" s="53">
        <v>34</v>
      </c>
      <c r="J32" s="55">
        <v>0</v>
      </c>
      <c r="K32" s="53">
        <v>9</v>
      </c>
      <c r="M32" s="51">
        <v>1986</v>
      </c>
      <c r="N32" s="55">
        <v>60799</v>
      </c>
      <c r="O32" s="55">
        <v>30636</v>
      </c>
      <c r="P32" s="55">
        <v>20035</v>
      </c>
      <c r="Q32" s="55">
        <v>978</v>
      </c>
      <c r="R32" s="55">
        <v>8853</v>
      </c>
      <c r="S32" s="55">
        <v>297</v>
      </c>
      <c r="T32" s="55">
        <v>0</v>
      </c>
      <c r="U32" s="55">
        <v>0</v>
      </c>
      <c r="W32" s="51">
        <v>1986</v>
      </c>
      <c r="X32" s="55">
        <v>34507</v>
      </c>
      <c r="Y32" s="55">
        <v>16978</v>
      </c>
      <c r="Z32" s="55">
        <v>13885</v>
      </c>
      <c r="AA32" s="55">
        <v>587</v>
      </c>
      <c r="AB32" s="55">
        <v>2944</v>
      </c>
      <c r="AC32" s="55">
        <v>113</v>
      </c>
      <c r="AD32" s="55">
        <v>0</v>
      </c>
      <c r="AE32" s="55">
        <v>0</v>
      </c>
      <c r="AG32" s="51">
        <v>1986</v>
      </c>
      <c r="AH32" s="55">
        <v>26292</v>
      </c>
      <c r="AI32" s="55">
        <v>13658</v>
      </c>
      <c r="AJ32" s="55">
        <v>6150</v>
      </c>
      <c r="AK32" s="55">
        <v>391</v>
      </c>
      <c r="AL32" s="55">
        <v>5909</v>
      </c>
      <c r="AM32" s="55">
        <v>184</v>
      </c>
      <c r="AN32" s="55">
        <v>0</v>
      </c>
      <c r="AO32" s="55">
        <v>0</v>
      </c>
    </row>
    <row r="33" spans="2:41" x14ac:dyDescent="0.25">
      <c r="B33" s="51">
        <v>1962</v>
      </c>
      <c r="C33" s="117" t="s">
        <v>57</v>
      </c>
      <c r="D33" s="55">
        <v>1317</v>
      </c>
      <c r="E33" s="53">
        <v>762</v>
      </c>
      <c r="F33" s="53">
        <v>468</v>
      </c>
      <c r="G33" s="53">
        <v>9</v>
      </c>
      <c r="H33" s="53">
        <v>25</v>
      </c>
      <c r="I33" s="53">
        <v>39</v>
      </c>
      <c r="J33" s="55">
        <v>0</v>
      </c>
      <c r="K33" s="53">
        <v>14</v>
      </c>
      <c r="M33" s="51">
        <v>1987</v>
      </c>
      <c r="N33" s="55">
        <v>63690</v>
      </c>
      <c r="O33" s="55">
        <v>31504</v>
      </c>
      <c r="P33" s="55">
        <v>20838</v>
      </c>
      <c r="Q33" s="55">
        <v>1165</v>
      </c>
      <c r="R33" s="55">
        <v>8582</v>
      </c>
      <c r="S33" s="55">
        <v>641</v>
      </c>
      <c r="T33" s="55">
        <v>86</v>
      </c>
      <c r="U33" s="55">
        <v>874</v>
      </c>
      <c r="W33" s="51">
        <v>1987</v>
      </c>
      <c r="X33" s="55">
        <v>36310</v>
      </c>
      <c r="Y33" s="55">
        <v>17555</v>
      </c>
      <c r="Z33" s="55">
        <v>14285</v>
      </c>
      <c r="AA33" s="55">
        <v>708</v>
      </c>
      <c r="AB33" s="55">
        <v>2828</v>
      </c>
      <c r="AC33" s="55">
        <v>337</v>
      </c>
      <c r="AD33" s="55">
        <v>39</v>
      </c>
      <c r="AE33" s="55">
        <v>558</v>
      </c>
      <c r="AG33" s="51">
        <v>1987</v>
      </c>
      <c r="AH33" s="55">
        <v>27380</v>
      </c>
      <c r="AI33" s="55">
        <v>13949</v>
      </c>
      <c r="AJ33" s="55">
        <v>6553</v>
      </c>
      <c r="AK33" s="55">
        <v>457</v>
      </c>
      <c r="AL33" s="55">
        <v>5754</v>
      </c>
      <c r="AM33" s="55">
        <v>304</v>
      </c>
      <c r="AN33" s="55">
        <v>47</v>
      </c>
      <c r="AO33" s="55">
        <v>316</v>
      </c>
    </row>
    <row r="34" spans="2:41" x14ac:dyDescent="0.25">
      <c r="B34" s="51">
        <v>1962</v>
      </c>
      <c r="C34" s="117" t="s">
        <v>58</v>
      </c>
      <c r="D34" s="55">
        <v>1636</v>
      </c>
      <c r="E34" s="53">
        <v>862</v>
      </c>
      <c r="F34" s="53">
        <v>680</v>
      </c>
      <c r="G34" s="53">
        <v>14</v>
      </c>
      <c r="H34" s="53">
        <v>24</v>
      </c>
      <c r="I34" s="53">
        <v>44</v>
      </c>
      <c r="J34" s="55">
        <v>0</v>
      </c>
      <c r="K34" s="53">
        <v>12</v>
      </c>
      <c r="M34" s="51">
        <v>1988</v>
      </c>
      <c r="N34" s="55">
        <v>66256</v>
      </c>
      <c r="O34" s="55">
        <v>32527</v>
      </c>
      <c r="P34" s="55">
        <v>22071</v>
      </c>
      <c r="Q34" s="55">
        <v>1394</v>
      </c>
      <c r="R34" s="55">
        <v>8519</v>
      </c>
      <c r="S34" s="55">
        <v>697</v>
      </c>
      <c r="T34" s="55">
        <v>105</v>
      </c>
      <c r="U34" s="55">
        <v>943</v>
      </c>
      <c r="W34" s="51">
        <v>1988</v>
      </c>
      <c r="X34" s="55">
        <v>37852</v>
      </c>
      <c r="Y34" s="55">
        <v>18140</v>
      </c>
      <c r="Z34" s="55">
        <v>15076</v>
      </c>
      <c r="AA34" s="55">
        <v>826</v>
      </c>
      <c r="AB34" s="55">
        <v>2834</v>
      </c>
      <c r="AC34" s="55">
        <v>315</v>
      </c>
      <c r="AD34" s="55">
        <v>44</v>
      </c>
      <c r="AE34" s="55">
        <v>617</v>
      </c>
      <c r="AG34" s="51">
        <v>1988</v>
      </c>
      <c r="AH34" s="55">
        <v>28404</v>
      </c>
      <c r="AI34" s="55">
        <v>14387</v>
      </c>
      <c r="AJ34" s="55">
        <v>6995</v>
      </c>
      <c r="AK34" s="55">
        <v>568</v>
      </c>
      <c r="AL34" s="55">
        <v>5685</v>
      </c>
      <c r="AM34" s="55">
        <v>382</v>
      </c>
      <c r="AN34" s="55">
        <v>61</v>
      </c>
      <c r="AO34" s="55">
        <v>326</v>
      </c>
    </row>
    <row r="35" spans="2:41" x14ac:dyDescent="0.25">
      <c r="B35" s="51">
        <v>1962</v>
      </c>
      <c r="C35" s="117" t="s">
        <v>59</v>
      </c>
      <c r="D35" s="55">
        <v>1662</v>
      </c>
      <c r="E35" s="53">
        <v>830</v>
      </c>
      <c r="F35" s="53">
        <v>693</v>
      </c>
      <c r="G35" s="53">
        <v>11</v>
      </c>
      <c r="H35" s="53">
        <v>67</v>
      </c>
      <c r="I35" s="53">
        <v>42</v>
      </c>
      <c r="J35" s="55">
        <v>0</v>
      </c>
      <c r="K35" s="53">
        <v>19</v>
      </c>
      <c r="M35" s="51">
        <v>1989</v>
      </c>
      <c r="N35" s="55">
        <v>39632</v>
      </c>
      <c r="O35" s="55">
        <v>19402</v>
      </c>
      <c r="P35" s="55">
        <v>15280</v>
      </c>
      <c r="Q35" s="55">
        <v>875</v>
      </c>
      <c r="R35" s="55">
        <v>2979</v>
      </c>
      <c r="S35" s="55">
        <v>260</v>
      </c>
      <c r="T35" s="55">
        <v>25</v>
      </c>
      <c r="U35" s="55">
        <v>811</v>
      </c>
      <c r="W35" s="51">
        <v>1989</v>
      </c>
      <c r="X35" s="55">
        <v>39632</v>
      </c>
      <c r="Y35" s="55">
        <v>19402</v>
      </c>
      <c r="Z35" s="55">
        <v>15280</v>
      </c>
      <c r="AA35" s="55">
        <v>875</v>
      </c>
      <c r="AB35" s="55">
        <v>2979</v>
      </c>
      <c r="AC35" s="55">
        <v>260</v>
      </c>
      <c r="AD35" s="55">
        <v>25</v>
      </c>
      <c r="AE35" s="55">
        <v>811</v>
      </c>
      <c r="AG35" s="51">
        <v>1989</v>
      </c>
      <c r="AH35" s="55">
        <v>0</v>
      </c>
      <c r="AI35" s="55">
        <v>0</v>
      </c>
      <c r="AJ35" s="55">
        <v>0</v>
      </c>
      <c r="AK35" s="55">
        <v>0</v>
      </c>
      <c r="AL35" s="55">
        <v>0</v>
      </c>
      <c r="AM35" s="55">
        <v>0</v>
      </c>
      <c r="AN35" s="55">
        <v>0</v>
      </c>
      <c r="AO35" s="55">
        <v>0</v>
      </c>
    </row>
    <row r="36" spans="2:41" x14ac:dyDescent="0.25">
      <c r="B36" s="51">
        <v>1962</v>
      </c>
      <c r="C36" s="117" t="s">
        <v>60</v>
      </c>
      <c r="D36" s="55">
        <v>1944</v>
      </c>
      <c r="E36" s="53">
        <v>933</v>
      </c>
      <c r="F36" s="53">
        <v>843</v>
      </c>
      <c r="G36" s="53">
        <v>18</v>
      </c>
      <c r="H36" s="53">
        <v>98</v>
      </c>
      <c r="I36" s="53">
        <v>34</v>
      </c>
      <c r="J36" s="55">
        <v>0</v>
      </c>
      <c r="K36" s="53">
        <v>18</v>
      </c>
      <c r="M36" s="51">
        <v>1990</v>
      </c>
      <c r="N36" s="55">
        <v>71262</v>
      </c>
      <c r="O36" s="55">
        <v>36939</v>
      </c>
      <c r="P36" s="55">
        <v>22767</v>
      </c>
      <c r="Q36" s="55">
        <v>1484</v>
      </c>
      <c r="R36" s="55">
        <v>8495</v>
      </c>
      <c r="S36" s="55">
        <v>421</v>
      </c>
      <c r="T36" s="55">
        <v>71</v>
      </c>
      <c r="U36" s="55">
        <v>1085</v>
      </c>
      <c r="W36" s="51">
        <v>1990</v>
      </c>
      <c r="X36" s="55">
        <v>40598</v>
      </c>
      <c r="Y36" s="55">
        <v>20819</v>
      </c>
      <c r="Z36" s="55">
        <v>15330</v>
      </c>
      <c r="AA36" s="55">
        <v>876</v>
      </c>
      <c r="AB36" s="55">
        <v>2707</v>
      </c>
      <c r="AC36" s="55">
        <v>195</v>
      </c>
      <c r="AD36" s="55">
        <v>37</v>
      </c>
      <c r="AE36" s="55">
        <v>634</v>
      </c>
      <c r="AG36" s="51">
        <v>1990</v>
      </c>
      <c r="AH36" s="55">
        <v>30664</v>
      </c>
      <c r="AI36" s="55">
        <v>16120</v>
      </c>
      <c r="AJ36" s="55">
        <v>7437</v>
      </c>
      <c r="AK36" s="55">
        <v>608</v>
      </c>
      <c r="AL36" s="55">
        <v>5788</v>
      </c>
      <c r="AM36" s="55">
        <v>226</v>
      </c>
      <c r="AN36" s="55">
        <v>34</v>
      </c>
      <c r="AO36" s="55">
        <v>451</v>
      </c>
    </row>
    <row r="37" spans="2:41" x14ac:dyDescent="0.25">
      <c r="B37" s="51">
        <v>1962</v>
      </c>
      <c r="C37" s="117" t="s">
        <v>70</v>
      </c>
      <c r="D37" s="55">
        <v>2405</v>
      </c>
      <c r="E37" s="53">
        <v>1118</v>
      </c>
      <c r="F37" s="53">
        <v>1001</v>
      </c>
      <c r="G37" s="53">
        <v>26</v>
      </c>
      <c r="H37" s="53">
        <v>202</v>
      </c>
      <c r="I37" s="53">
        <v>38</v>
      </c>
      <c r="J37" s="55">
        <v>0</v>
      </c>
      <c r="K37" s="53">
        <v>20</v>
      </c>
      <c r="M37" s="51">
        <v>1991</v>
      </c>
      <c r="N37" s="55">
        <v>72475</v>
      </c>
      <c r="O37" s="55">
        <v>37664</v>
      </c>
      <c r="P37" s="55">
        <v>23348</v>
      </c>
      <c r="Q37" s="55">
        <v>1516</v>
      </c>
      <c r="R37" s="55">
        <v>8562</v>
      </c>
      <c r="S37" s="55">
        <v>375</v>
      </c>
      <c r="T37" s="55">
        <v>18</v>
      </c>
      <c r="U37" s="55">
        <v>992</v>
      </c>
      <c r="W37" s="51">
        <v>1991</v>
      </c>
      <c r="X37" s="55">
        <v>41983</v>
      </c>
      <c r="Y37" s="55">
        <v>21722</v>
      </c>
      <c r="Z37" s="55">
        <v>15793</v>
      </c>
      <c r="AA37" s="55">
        <v>907</v>
      </c>
      <c r="AB37" s="55">
        <v>2791</v>
      </c>
      <c r="AC37" s="55">
        <v>174</v>
      </c>
      <c r="AD37" s="55">
        <v>9</v>
      </c>
      <c r="AE37" s="55">
        <v>587</v>
      </c>
      <c r="AG37" s="51">
        <v>1991</v>
      </c>
      <c r="AH37" s="55">
        <v>30492</v>
      </c>
      <c r="AI37" s="55">
        <v>15942</v>
      </c>
      <c r="AJ37" s="55">
        <v>7555</v>
      </c>
      <c r="AK37" s="55">
        <v>609</v>
      </c>
      <c r="AL37" s="55">
        <v>5771</v>
      </c>
      <c r="AM37" s="55">
        <v>201</v>
      </c>
      <c r="AN37" s="55">
        <v>9</v>
      </c>
      <c r="AO37" s="55">
        <v>405</v>
      </c>
    </row>
    <row r="38" spans="2:41" x14ac:dyDescent="0.25">
      <c r="B38" s="51">
        <v>1962</v>
      </c>
      <c r="C38" s="117" t="s">
        <v>71</v>
      </c>
      <c r="D38" s="55">
        <v>2324</v>
      </c>
      <c r="E38" s="53">
        <v>999</v>
      </c>
      <c r="F38" s="53">
        <v>973</v>
      </c>
      <c r="G38" s="53">
        <v>18</v>
      </c>
      <c r="H38" s="53">
        <v>299</v>
      </c>
      <c r="I38" s="53">
        <v>28</v>
      </c>
      <c r="J38" s="55">
        <v>0</v>
      </c>
      <c r="K38" s="53">
        <v>7</v>
      </c>
      <c r="M38" s="51">
        <v>1992</v>
      </c>
      <c r="N38" s="55">
        <v>75224</v>
      </c>
      <c r="O38" s="55">
        <v>38284</v>
      </c>
      <c r="P38" s="55">
        <v>24393</v>
      </c>
      <c r="Q38" s="55">
        <v>1677</v>
      </c>
      <c r="R38" s="55">
        <v>9161</v>
      </c>
      <c r="S38" s="55">
        <v>464</v>
      </c>
      <c r="T38" s="55">
        <v>17</v>
      </c>
      <c r="U38" s="55">
        <v>1228</v>
      </c>
      <c r="W38" s="51">
        <v>1992</v>
      </c>
      <c r="X38" s="55">
        <v>44230</v>
      </c>
      <c r="Y38" s="55">
        <v>22602</v>
      </c>
      <c r="Z38" s="55">
        <v>16581</v>
      </c>
      <c r="AA38" s="55">
        <v>989</v>
      </c>
      <c r="AB38" s="55">
        <v>3018</v>
      </c>
      <c r="AC38" s="55">
        <v>225</v>
      </c>
      <c r="AD38" s="55">
        <v>4</v>
      </c>
      <c r="AE38" s="55">
        <v>811</v>
      </c>
      <c r="AG38" s="51">
        <v>1992</v>
      </c>
      <c r="AH38" s="55">
        <v>30994</v>
      </c>
      <c r="AI38" s="55">
        <v>15682</v>
      </c>
      <c r="AJ38" s="55">
        <v>7812</v>
      </c>
      <c r="AK38" s="55">
        <v>688</v>
      </c>
      <c r="AL38" s="55">
        <v>6143</v>
      </c>
      <c r="AM38" s="55">
        <v>239</v>
      </c>
      <c r="AN38" s="55">
        <v>13</v>
      </c>
      <c r="AO38" s="55">
        <v>417</v>
      </c>
    </row>
    <row r="39" spans="2:41" x14ac:dyDescent="0.25">
      <c r="B39" s="51">
        <v>1962</v>
      </c>
      <c r="C39" s="117" t="s">
        <v>89</v>
      </c>
      <c r="D39" s="55">
        <v>3524</v>
      </c>
      <c r="E39" s="53">
        <v>1576</v>
      </c>
      <c r="F39" s="53">
        <v>1251</v>
      </c>
      <c r="G39" s="53">
        <v>25</v>
      </c>
      <c r="H39" s="53">
        <v>625</v>
      </c>
      <c r="I39" s="53">
        <v>25</v>
      </c>
      <c r="J39" s="55">
        <v>0</v>
      </c>
      <c r="K39" s="53">
        <v>22</v>
      </c>
      <c r="M39" s="51">
        <v>1993</v>
      </c>
      <c r="N39" s="55">
        <v>73813</v>
      </c>
      <c r="O39" s="55">
        <v>38164</v>
      </c>
      <c r="P39" s="55">
        <v>23861</v>
      </c>
      <c r="Q39" s="55">
        <v>1659</v>
      </c>
      <c r="R39" s="55">
        <v>8607</v>
      </c>
      <c r="S39" s="55">
        <v>295</v>
      </c>
      <c r="T39" s="55">
        <v>17</v>
      </c>
      <c r="U39" s="55">
        <v>1210</v>
      </c>
      <c r="W39" s="51">
        <v>1993</v>
      </c>
      <c r="X39" s="55">
        <v>43739</v>
      </c>
      <c r="Y39" s="55">
        <v>23034</v>
      </c>
      <c r="Z39" s="55">
        <v>16008</v>
      </c>
      <c r="AA39" s="55">
        <v>964</v>
      </c>
      <c r="AB39" s="55">
        <v>2826</v>
      </c>
      <c r="AC39" s="55">
        <v>151</v>
      </c>
      <c r="AD39" s="55">
        <v>9</v>
      </c>
      <c r="AE39" s="55">
        <v>747</v>
      </c>
      <c r="AG39" s="51">
        <v>1993</v>
      </c>
      <c r="AH39" s="55">
        <v>30074</v>
      </c>
      <c r="AI39" s="55">
        <v>15130</v>
      </c>
      <c r="AJ39" s="55">
        <v>7853</v>
      </c>
      <c r="AK39" s="55">
        <v>695</v>
      </c>
      <c r="AL39" s="55">
        <v>5781</v>
      </c>
      <c r="AM39" s="55">
        <v>144</v>
      </c>
      <c r="AN39" s="55">
        <v>8</v>
      </c>
      <c r="AO39" s="55">
        <v>463</v>
      </c>
    </row>
    <row r="40" spans="2:41" x14ac:dyDescent="0.25">
      <c r="B40" s="51">
        <v>1962</v>
      </c>
      <c r="C40" s="117" t="s">
        <v>90</v>
      </c>
      <c r="D40" s="55">
        <v>2334</v>
      </c>
      <c r="E40" s="53">
        <v>883</v>
      </c>
      <c r="F40" s="53">
        <v>842</v>
      </c>
      <c r="G40" s="53">
        <v>11</v>
      </c>
      <c r="H40" s="53">
        <v>554</v>
      </c>
      <c r="I40" s="53">
        <v>20</v>
      </c>
      <c r="J40" s="55">
        <v>0</v>
      </c>
      <c r="K40" s="53">
        <v>24</v>
      </c>
      <c r="M40" s="51">
        <v>1994</v>
      </c>
      <c r="N40" s="55">
        <v>80950</v>
      </c>
      <c r="O40" s="55">
        <v>42598</v>
      </c>
      <c r="P40" s="55">
        <v>25996</v>
      </c>
      <c r="Q40" s="55">
        <v>1947</v>
      </c>
      <c r="R40" s="55">
        <v>9383</v>
      </c>
      <c r="S40" s="55">
        <v>260</v>
      </c>
      <c r="T40" s="55">
        <v>7</v>
      </c>
      <c r="U40" s="55">
        <v>759</v>
      </c>
      <c r="W40" s="51">
        <v>1994</v>
      </c>
      <c r="X40" s="55">
        <v>48222</v>
      </c>
      <c r="Y40" s="55">
        <v>26073</v>
      </c>
      <c r="Z40" s="55">
        <v>17437</v>
      </c>
      <c r="AA40" s="55">
        <v>1146</v>
      </c>
      <c r="AB40" s="55">
        <v>2997</v>
      </c>
      <c r="AC40" s="55">
        <v>132</v>
      </c>
      <c r="AD40" s="55">
        <v>5</v>
      </c>
      <c r="AE40" s="55">
        <v>432</v>
      </c>
      <c r="AG40" s="51">
        <v>1994</v>
      </c>
      <c r="AH40" s="55">
        <v>32728</v>
      </c>
      <c r="AI40" s="55">
        <v>16525</v>
      </c>
      <c r="AJ40" s="55">
        <v>8559</v>
      </c>
      <c r="AK40" s="55">
        <v>801</v>
      </c>
      <c r="AL40" s="55">
        <v>6386</v>
      </c>
      <c r="AM40" s="55">
        <v>128</v>
      </c>
      <c r="AN40" s="55">
        <v>2</v>
      </c>
      <c r="AO40" s="55">
        <v>327</v>
      </c>
    </row>
    <row r="41" spans="2:41" x14ac:dyDescent="0.25">
      <c r="B41" s="51">
        <v>1962</v>
      </c>
      <c r="C41" s="117" t="s">
        <v>91</v>
      </c>
      <c r="D41" s="55">
        <v>2634</v>
      </c>
      <c r="E41" s="53">
        <v>1098</v>
      </c>
      <c r="F41" s="53">
        <v>814</v>
      </c>
      <c r="G41" s="53">
        <v>12</v>
      </c>
      <c r="H41" s="53">
        <v>677</v>
      </c>
      <c r="I41" s="53">
        <v>21</v>
      </c>
      <c r="J41" s="55">
        <v>0</v>
      </c>
      <c r="K41" s="53">
        <v>12</v>
      </c>
      <c r="M41" s="51">
        <v>1995</v>
      </c>
      <c r="N41" s="55">
        <v>77852</v>
      </c>
      <c r="O41" s="55">
        <v>39827</v>
      </c>
      <c r="P41" s="55">
        <v>25316</v>
      </c>
      <c r="Q41" s="55">
        <v>1877</v>
      </c>
      <c r="R41" s="55">
        <v>9460</v>
      </c>
      <c r="S41" s="55">
        <v>278</v>
      </c>
      <c r="T41" s="55">
        <v>17</v>
      </c>
      <c r="U41" s="55">
        <v>1077</v>
      </c>
      <c r="W41" s="51">
        <v>1995</v>
      </c>
      <c r="X41" s="55">
        <v>45723</v>
      </c>
      <c r="Y41" s="55">
        <v>23772</v>
      </c>
      <c r="Z41" s="55">
        <v>17084</v>
      </c>
      <c r="AA41" s="55">
        <v>1061</v>
      </c>
      <c r="AB41" s="55">
        <v>3043</v>
      </c>
      <c r="AC41" s="55">
        <v>143</v>
      </c>
      <c r="AD41" s="55">
        <v>7</v>
      </c>
      <c r="AE41" s="55">
        <v>613</v>
      </c>
      <c r="AG41" s="51">
        <v>1995</v>
      </c>
      <c r="AH41" s="55">
        <v>32129</v>
      </c>
      <c r="AI41" s="55">
        <v>16055</v>
      </c>
      <c r="AJ41" s="55">
        <v>8232</v>
      </c>
      <c r="AK41" s="55">
        <v>816</v>
      </c>
      <c r="AL41" s="55">
        <v>6417</v>
      </c>
      <c r="AM41" s="55">
        <v>135</v>
      </c>
      <c r="AN41" s="55">
        <v>10</v>
      </c>
      <c r="AO41" s="55">
        <v>464</v>
      </c>
    </row>
    <row r="42" spans="2:41" x14ac:dyDescent="0.25">
      <c r="B42" s="51">
        <v>1962</v>
      </c>
      <c r="C42" s="117" t="s">
        <v>41</v>
      </c>
      <c r="D42" s="55">
        <v>2024</v>
      </c>
      <c r="E42" s="53">
        <v>745</v>
      </c>
      <c r="F42" s="53">
        <v>592</v>
      </c>
      <c r="G42" s="53">
        <v>8</v>
      </c>
      <c r="H42" s="53">
        <v>664</v>
      </c>
      <c r="I42" s="53">
        <v>10</v>
      </c>
      <c r="J42" s="55">
        <v>0</v>
      </c>
      <c r="K42" s="53">
        <v>5</v>
      </c>
      <c r="M42" s="51">
        <v>1996</v>
      </c>
      <c r="N42" s="55">
        <v>79330</v>
      </c>
      <c r="O42" s="55">
        <v>40689</v>
      </c>
      <c r="P42" s="55">
        <v>25485</v>
      </c>
      <c r="Q42" s="55">
        <v>2060</v>
      </c>
      <c r="R42" s="55">
        <v>8993</v>
      </c>
      <c r="S42" s="55">
        <v>368</v>
      </c>
      <c r="T42" s="55">
        <v>25</v>
      </c>
      <c r="U42" s="55">
        <v>1710</v>
      </c>
      <c r="W42" s="51">
        <v>1996</v>
      </c>
      <c r="X42" s="55">
        <v>46596</v>
      </c>
      <c r="Y42" s="55">
        <v>24196</v>
      </c>
      <c r="Z42" s="55">
        <v>16922</v>
      </c>
      <c r="AA42" s="55">
        <v>1224</v>
      </c>
      <c r="AB42" s="55">
        <v>3055</v>
      </c>
      <c r="AC42" s="55">
        <v>194</v>
      </c>
      <c r="AD42" s="55">
        <v>11</v>
      </c>
      <c r="AE42" s="55">
        <v>994</v>
      </c>
      <c r="AG42" s="51">
        <v>1996</v>
      </c>
      <c r="AH42" s="55">
        <v>32734</v>
      </c>
      <c r="AI42" s="55">
        <v>16493</v>
      </c>
      <c r="AJ42" s="55">
        <v>8563</v>
      </c>
      <c r="AK42" s="55">
        <v>836</v>
      </c>
      <c r="AL42" s="55">
        <v>5938</v>
      </c>
      <c r="AM42" s="55">
        <v>174</v>
      </c>
      <c r="AN42" s="55">
        <v>14</v>
      </c>
      <c r="AO42" s="55">
        <v>716</v>
      </c>
    </row>
    <row r="43" spans="2:41" x14ac:dyDescent="0.25">
      <c r="B43" s="51">
        <v>1962</v>
      </c>
      <c r="C43" s="117" t="s">
        <v>92</v>
      </c>
      <c r="D43" s="55">
        <v>2081</v>
      </c>
      <c r="E43" s="53">
        <v>922</v>
      </c>
      <c r="F43" s="53">
        <v>440</v>
      </c>
      <c r="G43" s="53">
        <v>5</v>
      </c>
      <c r="H43" s="53">
        <v>692</v>
      </c>
      <c r="I43" s="53">
        <v>17</v>
      </c>
      <c r="J43" s="55">
        <v>0</v>
      </c>
      <c r="K43" s="53">
        <v>5</v>
      </c>
      <c r="M43" s="51">
        <v>1997</v>
      </c>
      <c r="N43" s="55">
        <v>81054</v>
      </c>
      <c r="O43" s="55">
        <v>42855</v>
      </c>
      <c r="P43" s="55">
        <v>25556</v>
      </c>
      <c r="Q43" s="55">
        <v>2076</v>
      </c>
      <c r="R43" s="55">
        <v>9226</v>
      </c>
      <c r="S43" s="55">
        <v>427</v>
      </c>
      <c r="T43" s="55">
        <v>27</v>
      </c>
      <c r="U43" s="55">
        <v>887</v>
      </c>
      <c r="W43" s="51">
        <v>1997</v>
      </c>
      <c r="X43" s="55">
        <v>47472</v>
      </c>
      <c r="Y43" s="55">
        <v>25712</v>
      </c>
      <c r="Z43" s="55">
        <v>16748</v>
      </c>
      <c r="AA43" s="55">
        <v>1241</v>
      </c>
      <c r="AB43" s="55">
        <v>3000</v>
      </c>
      <c r="AC43" s="55">
        <v>244</v>
      </c>
      <c r="AD43" s="55">
        <v>11</v>
      </c>
      <c r="AE43" s="55">
        <v>516</v>
      </c>
      <c r="AG43" s="51">
        <v>1997</v>
      </c>
      <c r="AH43" s="55">
        <v>33582</v>
      </c>
      <c r="AI43" s="55">
        <v>17143</v>
      </c>
      <c r="AJ43" s="55">
        <v>8808</v>
      </c>
      <c r="AK43" s="55">
        <v>835</v>
      </c>
      <c r="AL43" s="55">
        <v>6226</v>
      </c>
      <c r="AM43" s="55">
        <v>183</v>
      </c>
      <c r="AN43" s="55">
        <v>16</v>
      </c>
      <c r="AO43" s="55">
        <v>371</v>
      </c>
    </row>
    <row r="44" spans="2:41" x14ac:dyDescent="0.25">
      <c r="B44" s="51">
        <v>1962</v>
      </c>
      <c r="C44" s="117" t="s">
        <v>93</v>
      </c>
      <c r="D44" s="55">
        <v>1186</v>
      </c>
      <c r="E44" s="53">
        <v>489</v>
      </c>
      <c r="F44" s="53">
        <v>203</v>
      </c>
      <c r="G44" s="53">
        <v>0</v>
      </c>
      <c r="H44" s="53">
        <v>476</v>
      </c>
      <c r="I44" s="53">
        <v>13</v>
      </c>
      <c r="J44" s="55">
        <v>0</v>
      </c>
      <c r="K44" s="53">
        <v>5</v>
      </c>
      <c r="M44" s="51">
        <v>1998</v>
      </c>
      <c r="N44" s="55">
        <v>84747</v>
      </c>
      <c r="O44" s="55">
        <v>47128</v>
      </c>
      <c r="P44" s="55">
        <v>25576</v>
      </c>
      <c r="Q44" s="55">
        <v>2112</v>
      </c>
      <c r="R44" s="55">
        <v>8811</v>
      </c>
      <c r="S44" s="55">
        <v>440</v>
      </c>
      <c r="T44" s="55">
        <v>55</v>
      </c>
      <c r="U44" s="55">
        <v>625</v>
      </c>
      <c r="W44" s="51">
        <v>1998</v>
      </c>
      <c r="X44" s="55">
        <v>50563</v>
      </c>
      <c r="Y44" s="55">
        <v>28632</v>
      </c>
      <c r="Z44" s="55">
        <v>17054</v>
      </c>
      <c r="AA44" s="55">
        <v>1261</v>
      </c>
      <c r="AB44" s="55">
        <v>2928</v>
      </c>
      <c r="AC44" s="55">
        <v>258</v>
      </c>
      <c r="AD44" s="55">
        <v>25</v>
      </c>
      <c r="AE44" s="55">
        <v>405</v>
      </c>
      <c r="AG44" s="51">
        <v>1998</v>
      </c>
      <c r="AH44" s="55">
        <v>34184</v>
      </c>
      <c r="AI44" s="55">
        <v>18496</v>
      </c>
      <c r="AJ44" s="55">
        <v>8522</v>
      </c>
      <c r="AK44" s="55">
        <v>851</v>
      </c>
      <c r="AL44" s="55">
        <v>5883</v>
      </c>
      <c r="AM44" s="55">
        <v>182</v>
      </c>
      <c r="AN44" s="55">
        <v>30</v>
      </c>
      <c r="AO44" s="55">
        <v>220</v>
      </c>
    </row>
    <row r="45" spans="2:41" x14ac:dyDescent="0.25">
      <c r="B45" s="51">
        <v>1962</v>
      </c>
      <c r="C45" s="117" t="s">
        <v>94</v>
      </c>
      <c r="D45" s="55">
        <v>845</v>
      </c>
      <c r="E45" s="53">
        <v>374</v>
      </c>
      <c r="F45" s="53">
        <v>112</v>
      </c>
      <c r="G45" s="53">
        <v>1</v>
      </c>
      <c r="H45" s="53">
        <v>350</v>
      </c>
      <c r="I45" s="53">
        <v>2</v>
      </c>
      <c r="J45" s="55">
        <v>0</v>
      </c>
      <c r="K45" s="53">
        <v>6</v>
      </c>
      <c r="M45" s="51">
        <v>1999</v>
      </c>
      <c r="N45" s="55">
        <v>89373</v>
      </c>
      <c r="O45" s="55">
        <v>56093</v>
      </c>
      <c r="P45" s="55">
        <v>23089</v>
      </c>
      <c r="Q45" s="55">
        <v>1878</v>
      </c>
      <c r="R45" s="55">
        <v>7851</v>
      </c>
      <c r="S45" s="55">
        <v>432</v>
      </c>
      <c r="T45" s="55">
        <v>30</v>
      </c>
      <c r="U45" s="55">
        <v>0</v>
      </c>
      <c r="W45" s="51">
        <v>1999</v>
      </c>
      <c r="X45" s="55">
        <v>53563</v>
      </c>
      <c r="Y45" s="55">
        <v>34360</v>
      </c>
      <c r="Z45" s="55">
        <v>15281</v>
      </c>
      <c r="AA45" s="55">
        <v>1097</v>
      </c>
      <c r="AB45" s="55">
        <v>2579</v>
      </c>
      <c r="AC45" s="55">
        <v>234</v>
      </c>
      <c r="AD45" s="55">
        <v>12</v>
      </c>
      <c r="AE45" s="55">
        <v>0</v>
      </c>
      <c r="AG45" s="51">
        <v>1999</v>
      </c>
      <c r="AH45" s="55">
        <v>35810</v>
      </c>
      <c r="AI45" s="55">
        <v>21733</v>
      </c>
      <c r="AJ45" s="55">
        <v>7808</v>
      </c>
      <c r="AK45" s="55">
        <v>781</v>
      </c>
      <c r="AL45" s="55">
        <v>5272</v>
      </c>
      <c r="AM45" s="55">
        <v>198</v>
      </c>
      <c r="AN45" s="55">
        <v>18</v>
      </c>
      <c r="AO45" s="55">
        <v>0</v>
      </c>
    </row>
    <row r="46" spans="2:41" x14ac:dyDescent="0.25">
      <c r="B46" s="51">
        <v>1962</v>
      </c>
      <c r="C46" s="117" t="s">
        <v>95</v>
      </c>
      <c r="D46" s="55">
        <v>494</v>
      </c>
      <c r="E46" s="53">
        <v>239</v>
      </c>
      <c r="F46" s="53">
        <v>63</v>
      </c>
      <c r="G46" s="53">
        <v>1</v>
      </c>
      <c r="H46" s="53">
        <v>184</v>
      </c>
      <c r="I46" s="53">
        <v>5</v>
      </c>
      <c r="J46" s="55">
        <v>0</v>
      </c>
      <c r="K46" s="53">
        <v>2</v>
      </c>
      <c r="M46" s="51">
        <v>2000</v>
      </c>
      <c r="N46" s="55">
        <v>91369</v>
      </c>
      <c r="O46" s="55">
        <v>59431</v>
      </c>
      <c r="P46" s="55">
        <v>22288</v>
      </c>
      <c r="Q46" s="55">
        <v>1763</v>
      </c>
      <c r="R46" s="55">
        <v>7482</v>
      </c>
      <c r="S46" s="55">
        <v>350</v>
      </c>
      <c r="T46" s="55">
        <v>53</v>
      </c>
      <c r="U46" s="55">
        <v>2</v>
      </c>
      <c r="W46" s="51">
        <v>2000</v>
      </c>
      <c r="X46" s="55">
        <v>56171</v>
      </c>
      <c r="Y46" s="55">
        <v>37655</v>
      </c>
      <c r="Z46" s="55">
        <v>14821</v>
      </c>
      <c r="AA46" s="55">
        <v>1020</v>
      </c>
      <c r="AB46" s="55">
        <v>2437</v>
      </c>
      <c r="AC46" s="55">
        <v>214</v>
      </c>
      <c r="AD46" s="55">
        <v>23</v>
      </c>
      <c r="AE46" s="55">
        <v>1</v>
      </c>
      <c r="AG46" s="51">
        <v>2000</v>
      </c>
      <c r="AH46" s="55">
        <v>35198</v>
      </c>
      <c r="AI46" s="55">
        <v>21776</v>
      </c>
      <c r="AJ46" s="55">
        <v>7467</v>
      </c>
      <c r="AK46" s="55">
        <v>743</v>
      </c>
      <c r="AL46" s="55">
        <v>5045</v>
      </c>
      <c r="AM46" s="55">
        <v>136</v>
      </c>
      <c r="AN46" s="55">
        <v>30</v>
      </c>
      <c r="AO46" s="55">
        <v>1</v>
      </c>
    </row>
    <row r="47" spans="2:41" x14ac:dyDescent="0.25">
      <c r="B47" s="51">
        <v>1962</v>
      </c>
      <c r="C47" s="118" t="s">
        <v>96</v>
      </c>
      <c r="D47" s="55">
        <v>127</v>
      </c>
      <c r="E47" s="55">
        <v>69</v>
      </c>
      <c r="F47" s="55">
        <v>13</v>
      </c>
      <c r="G47" s="55">
        <v>0</v>
      </c>
      <c r="H47" s="55">
        <v>42</v>
      </c>
      <c r="I47" s="55">
        <v>3</v>
      </c>
      <c r="J47" s="55">
        <v>0</v>
      </c>
      <c r="K47" s="53">
        <v>0</v>
      </c>
      <c r="M47" s="51">
        <v>2001</v>
      </c>
      <c r="N47" s="55">
        <v>96344</v>
      </c>
      <c r="O47" s="55">
        <v>59331</v>
      </c>
      <c r="P47" s="55">
        <v>26008</v>
      </c>
      <c r="Q47" s="55">
        <v>1944</v>
      </c>
      <c r="R47" s="55">
        <v>8502</v>
      </c>
      <c r="S47" s="55">
        <v>513</v>
      </c>
      <c r="T47" s="55">
        <v>46</v>
      </c>
      <c r="U47" s="55">
        <v>0</v>
      </c>
      <c r="W47" s="51">
        <v>2001</v>
      </c>
      <c r="X47" s="55">
        <v>59370</v>
      </c>
      <c r="Y47" s="55">
        <v>38008</v>
      </c>
      <c r="Z47" s="55">
        <v>17075</v>
      </c>
      <c r="AA47" s="55">
        <v>1129</v>
      </c>
      <c r="AB47" s="55">
        <v>2834</v>
      </c>
      <c r="AC47" s="55">
        <v>301</v>
      </c>
      <c r="AD47" s="55">
        <v>23</v>
      </c>
      <c r="AE47" s="55">
        <v>0</v>
      </c>
      <c r="AG47" s="51">
        <v>2001</v>
      </c>
      <c r="AH47" s="55">
        <v>36974</v>
      </c>
      <c r="AI47" s="55">
        <v>21323</v>
      </c>
      <c r="AJ47" s="55">
        <v>8933</v>
      </c>
      <c r="AK47" s="55">
        <v>815</v>
      </c>
      <c r="AL47" s="55">
        <v>5668</v>
      </c>
      <c r="AM47" s="55">
        <v>212</v>
      </c>
      <c r="AN47" s="55">
        <v>23</v>
      </c>
      <c r="AO47" s="55">
        <v>0</v>
      </c>
    </row>
    <row r="48" spans="2:41" x14ac:dyDescent="0.25">
      <c r="B48" s="50">
        <v>1962</v>
      </c>
      <c r="C48" s="121" t="s">
        <v>62</v>
      </c>
      <c r="D48" s="54">
        <v>62</v>
      </c>
      <c r="E48" s="54">
        <v>16</v>
      </c>
      <c r="F48" s="54">
        <v>5</v>
      </c>
      <c r="G48" s="54">
        <v>0</v>
      </c>
      <c r="H48" s="54">
        <v>8</v>
      </c>
      <c r="I48" s="54">
        <v>1</v>
      </c>
      <c r="J48" s="54">
        <v>0</v>
      </c>
      <c r="K48" s="54">
        <v>32</v>
      </c>
      <c r="M48" s="51">
        <v>2002</v>
      </c>
      <c r="N48" s="55">
        <v>94630</v>
      </c>
      <c r="O48" s="55">
        <v>57224</v>
      </c>
      <c r="P48" s="55">
        <v>26128</v>
      </c>
      <c r="Q48" s="55">
        <v>1943</v>
      </c>
      <c r="R48" s="55">
        <v>8317</v>
      </c>
      <c r="S48" s="55">
        <v>810</v>
      </c>
      <c r="T48" s="55">
        <v>208</v>
      </c>
      <c r="U48" s="55">
        <v>0</v>
      </c>
      <c r="W48" s="51">
        <v>2002</v>
      </c>
      <c r="X48" s="55">
        <v>58726</v>
      </c>
      <c r="Y48" s="55">
        <v>37098</v>
      </c>
      <c r="Z48" s="55">
        <v>17240</v>
      </c>
      <c r="AA48" s="55">
        <v>1067</v>
      </c>
      <c r="AB48" s="55">
        <v>2726</v>
      </c>
      <c r="AC48" s="55">
        <v>513</v>
      </c>
      <c r="AD48" s="55">
        <v>82</v>
      </c>
      <c r="AE48" s="55">
        <v>0</v>
      </c>
      <c r="AG48" s="51">
        <v>2002</v>
      </c>
      <c r="AH48" s="55">
        <v>35904</v>
      </c>
      <c r="AI48" s="55">
        <v>20126</v>
      </c>
      <c r="AJ48" s="55">
        <v>8888</v>
      </c>
      <c r="AK48" s="55">
        <v>876</v>
      </c>
      <c r="AL48" s="55">
        <v>5591</v>
      </c>
      <c r="AM48" s="55">
        <v>297</v>
      </c>
      <c r="AN48" s="55">
        <v>126</v>
      </c>
      <c r="AO48" s="55">
        <v>0</v>
      </c>
    </row>
    <row r="49" spans="2:41" x14ac:dyDescent="0.25">
      <c r="B49" s="78">
        <v>1963</v>
      </c>
      <c r="C49" s="120" t="s">
        <v>3</v>
      </c>
      <c r="D49" s="78">
        <v>32200</v>
      </c>
      <c r="E49" s="52">
        <v>16012</v>
      </c>
      <c r="F49" s="52">
        <v>9977</v>
      </c>
      <c r="G49" s="52">
        <v>238</v>
      </c>
      <c r="H49" s="52">
        <v>5278</v>
      </c>
      <c r="I49" s="52">
        <v>318</v>
      </c>
      <c r="J49" s="52">
        <v>0</v>
      </c>
      <c r="K49" s="52">
        <v>377</v>
      </c>
      <c r="M49" s="51">
        <v>2003</v>
      </c>
      <c r="N49" s="55">
        <v>105525</v>
      </c>
      <c r="O49" s="55">
        <v>66524</v>
      </c>
      <c r="P49" s="55">
        <v>27882</v>
      </c>
      <c r="Q49" s="55">
        <v>2014</v>
      </c>
      <c r="R49" s="55">
        <v>8314</v>
      </c>
      <c r="S49" s="55">
        <v>714</v>
      </c>
      <c r="T49" s="55">
        <v>77</v>
      </c>
      <c r="U49" s="55">
        <v>0</v>
      </c>
      <c r="W49" s="51">
        <v>2003</v>
      </c>
      <c r="X49" s="55">
        <v>65854</v>
      </c>
      <c r="Y49" s="55">
        <v>43190</v>
      </c>
      <c r="Z49" s="55">
        <v>18352</v>
      </c>
      <c r="AA49" s="55">
        <v>1133</v>
      </c>
      <c r="AB49" s="55">
        <v>2675</v>
      </c>
      <c r="AC49" s="55">
        <v>475</v>
      </c>
      <c r="AD49" s="55">
        <v>29</v>
      </c>
      <c r="AE49" s="55">
        <v>0</v>
      </c>
      <c r="AG49" s="51">
        <v>2003</v>
      </c>
      <c r="AH49" s="55">
        <v>39671</v>
      </c>
      <c r="AI49" s="55">
        <v>23334</v>
      </c>
      <c r="AJ49" s="55">
        <v>9530</v>
      </c>
      <c r="AK49" s="55">
        <v>881</v>
      </c>
      <c r="AL49" s="55">
        <v>5639</v>
      </c>
      <c r="AM49" s="55">
        <v>239</v>
      </c>
      <c r="AN49" s="55">
        <v>48</v>
      </c>
      <c r="AO49" s="55">
        <v>0</v>
      </c>
    </row>
    <row r="50" spans="2:41" x14ac:dyDescent="0.25">
      <c r="B50" s="51">
        <v>1963</v>
      </c>
      <c r="C50" s="117" t="s">
        <v>87</v>
      </c>
      <c r="D50" s="55">
        <v>515</v>
      </c>
      <c r="E50" s="53">
        <v>426</v>
      </c>
      <c r="F50" s="53">
        <v>0</v>
      </c>
      <c r="G50" s="53">
        <v>0</v>
      </c>
      <c r="H50" s="53">
        <v>0</v>
      </c>
      <c r="I50" s="53">
        <v>0</v>
      </c>
      <c r="J50" s="55">
        <v>0</v>
      </c>
      <c r="K50" s="53">
        <v>89</v>
      </c>
      <c r="M50" s="51">
        <v>2004</v>
      </c>
      <c r="N50" s="55">
        <v>99943</v>
      </c>
      <c r="O50" s="55">
        <v>60310</v>
      </c>
      <c r="P50" s="55">
        <v>28091</v>
      </c>
      <c r="Q50" s="55">
        <v>2067</v>
      </c>
      <c r="R50" s="55">
        <v>8552</v>
      </c>
      <c r="S50" s="55">
        <v>867</v>
      </c>
      <c r="T50" s="55">
        <v>56</v>
      </c>
      <c r="U50" s="55">
        <v>0</v>
      </c>
      <c r="W50" s="51">
        <v>2004</v>
      </c>
      <c r="X50" s="55">
        <v>61341</v>
      </c>
      <c r="Y50" s="55">
        <v>38888</v>
      </c>
      <c r="Z50" s="55">
        <v>18086</v>
      </c>
      <c r="AA50" s="55">
        <v>1104</v>
      </c>
      <c r="AB50" s="55">
        <v>2688</v>
      </c>
      <c r="AC50" s="55">
        <v>556</v>
      </c>
      <c r="AD50" s="55">
        <v>19</v>
      </c>
      <c r="AE50" s="55">
        <v>0</v>
      </c>
      <c r="AG50" s="51">
        <v>2004</v>
      </c>
      <c r="AH50" s="55">
        <v>38602</v>
      </c>
      <c r="AI50" s="55">
        <v>21422</v>
      </c>
      <c r="AJ50" s="55">
        <v>10005</v>
      </c>
      <c r="AK50" s="55">
        <v>963</v>
      </c>
      <c r="AL50" s="55">
        <v>5864</v>
      </c>
      <c r="AM50" s="55">
        <v>311</v>
      </c>
      <c r="AN50" s="55">
        <v>37</v>
      </c>
      <c r="AO50" s="55">
        <v>0</v>
      </c>
    </row>
    <row r="51" spans="2:41" x14ac:dyDescent="0.25">
      <c r="B51" s="51">
        <v>1963</v>
      </c>
      <c r="C51" s="117" t="s">
        <v>54</v>
      </c>
      <c r="D51" s="55">
        <v>946</v>
      </c>
      <c r="E51" s="53">
        <v>896</v>
      </c>
      <c r="F51" s="53">
        <v>40</v>
      </c>
      <c r="G51" s="53">
        <v>0</v>
      </c>
      <c r="H51" s="53">
        <v>0</v>
      </c>
      <c r="I51" s="53">
        <v>0</v>
      </c>
      <c r="J51" s="55">
        <v>0</v>
      </c>
      <c r="K51" s="53">
        <v>10</v>
      </c>
      <c r="M51" s="51">
        <v>2005</v>
      </c>
      <c r="N51" s="55">
        <v>100536</v>
      </c>
      <c r="O51" s="55">
        <v>58561</v>
      </c>
      <c r="P51" s="55">
        <v>30116</v>
      </c>
      <c r="Q51" s="55">
        <v>2504</v>
      </c>
      <c r="R51" s="55">
        <v>8390</v>
      </c>
      <c r="S51" s="55">
        <v>905</v>
      </c>
      <c r="T51" s="55">
        <v>60</v>
      </c>
      <c r="U51" s="55">
        <v>0</v>
      </c>
      <c r="W51" s="51">
        <v>2005</v>
      </c>
      <c r="X51" s="55">
        <v>61447</v>
      </c>
      <c r="Y51" s="55">
        <v>37765</v>
      </c>
      <c r="Z51" s="55">
        <v>19089</v>
      </c>
      <c r="AA51" s="55">
        <v>1291</v>
      </c>
      <c r="AB51" s="55">
        <v>2686</v>
      </c>
      <c r="AC51" s="55">
        <v>590</v>
      </c>
      <c r="AD51" s="55">
        <v>26</v>
      </c>
      <c r="AE51" s="55">
        <v>0</v>
      </c>
      <c r="AG51" s="51">
        <v>2005</v>
      </c>
      <c r="AH51" s="55">
        <v>39089</v>
      </c>
      <c r="AI51" s="55">
        <v>20796</v>
      </c>
      <c r="AJ51" s="55">
        <v>11027</v>
      </c>
      <c r="AK51" s="55">
        <v>1213</v>
      </c>
      <c r="AL51" s="55">
        <v>5704</v>
      </c>
      <c r="AM51" s="55">
        <v>315</v>
      </c>
      <c r="AN51" s="55">
        <v>34</v>
      </c>
      <c r="AO51" s="55">
        <v>0</v>
      </c>
    </row>
    <row r="52" spans="2:41" x14ac:dyDescent="0.25">
      <c r="B52" s="51">
        <v>1963</v>
      </c>
      <c r="C52" s="117" t="s">
        <v>88</v>
      </c>
      <c r="D52" s="55">
        <v>1422</v>
      </c>
      <c r="E52" s="53">
        <v>1145</v>
      </c>
      <c r="F52" s="53">
        <v>247</v>
      </c>
      <c r="G52" s="53">
        <v>0</v>
      </c>
      <c r="H52" s="53">
        <v>12</v>
      </c>
      <c r="I52" s="53">
        <v>9</v>
      </c>
      <c r="J52" s="55">
        <v>0</v>
      </c>
      <c r="K52" s="53">
        <v>9</v>
      </c>
      <c r="M52" s="51">
        <v>2006</v>
      </c>
      <c r="N52" s="55">
        <v>105978</v>
      </c>
      <c r="O52" s="55">
        <v>63707</v>
      </c>
      <c r="P52" s="55">
        <v>31308</v>
      </c>
      <c r="Q52" s="55">
        <v>2629</v>
      </c>
      <c r="R52" s="55">
        <v>7548</v>
      </c>
      <c r="S52" s="55">
        <v>731</v>
      </c>
      <c r="T52" s="55">
        <v>55</v>
      </c>
      <c r="U52" s="55">
        <v>0</v>
      </c>
      <c r="W52" s="51">
        <v>2006</v>
      </c>
      <c r="X52" s="55">
        <v>65580</v>
      </c>
      <c r="Y52" s="55">
        <v>41893</v>
      </c>
      <c r="Z52" s="55">
        <v>19537</v>
      </c>
      <c r="AA52" s="55">
        <v>1325</v>
      </c>
      <c r="AB52" s="55">
        <v>2339</v>
      </c>
      <c r="AC52" s="55">
        <v>461</v>
      </c>
      <c r="AD52" s="55">
        <v>25</v>
      </c>
      <c r="AE52" s="55">
        <v>0</v>
      </c>
      <c r="AG52" s="51">
        <v>2006</v>
      </c>
      <c r="AH52" s="55">
        <v>40398</v>
      </c>
      <c r="AI52" s="55">
        <v>21814</v>
      </c>
      <c r="AJ52" s="55">
        <v>11771</v>
      </c>
      <c r="AK52" s="55">
        <v>1304</v>
      </c>
      <c r="AL52" s="55">
        <v>5209</v>
      </c>
      <c r="AM52" s="55">
        <v>270</v>
      </c>
      <c r="AN52" s="55">
        <v>30</v>
      </c>
      <c r="AO52" s="55">
        <v>0</v>
      </c>
    </row>
    <row r="53" spans="2:41" x14ac:dyDescent="0.25">
      <c r="B53" s="51">
        <v>1963</v>
      </c>
      <c r="C53" s="117" t="s">
        <v>69</v>
      </c>
      <c r="D53" s="55">
        <v>1366</v>
      </c>
      <c r="E53" s="53">
        <v>989</v>
      </c>
      <c r="F53" s="53">
        <v>347</v>
      </c>
      <c r="G53" s="53">
        <v>1</v>
      </c>
      <c r="H53" s="53">
        <v>4</v>
      </c>
      <c r="I53" s="53">
        <v>21</v>
      </c>
      <c r="J53" s="55">
        <v>0</v>
      </c>
      <c r="K53" s="53">
        <v>4</v>
      </c>
      <c r="M53" s="51">
        <v>2007</v>
      </c>
      <c r="N53" s="55">
        <v>109895</v>
      </c>
      <c r="O53" s="55">
        <v>67505</v>
      </c>
      <c r="P53" s="55">
        <v>31504</v>
      </c>
      <c r="Q53" s="55">
        <v>2664</v>
      </c>
      <c r="R53" s="55">
        <v>7454</v>
      </c>
      <c r="S53" s="55">
        <v>722</v>
      </c>
      <c r="T53" s="55">
        <v>46</v>
      </c>
      <c r="U53" s="55">
        <v>0</v>
      </c>
      <c r="W53" s="51">
        <v>2007</v>
      </c>
      <c r="X53" s="55">
        <v>68672</v>
      </c>
      <c r="Y53" s="55">
        <v>45123</v>
      </c>
      <c r="Z53" s="55">
        <v>19535</v>
      </c>
      <c r="AA53" s="55">
        <v>1280</v>
      </c>
      <c r="AB53" s="55">
        <v>2212</v>
      </c>
      <c r="AC53" s="55">
        <v>488</v>
      </c>
      <c r="AD53" s="55">
        <v>34</v>
      </c>
      <c r="AE53" s="55">
        <v>0</v>
      </c>
      <c r="AG53" s="51">
        <v>2007</v>
      </c>
      <c r="AH53" s="55">
        <v>41223</v>
      </c>
      <c r="AI53" s="55">
        <v>22382</v>
      </c>
      <c r="AJ53" s="55">
        <v>11969</v>
      </c>
      <c r="AK53" s="55">
        <v>1384</v>
      </c>
      <c r="AL53" s="55">
        <v>5242</v>
      </c>
      <c r="AM53" s="55">
        <v>234</v>
      </c>
      <c r="AN53" s="55">
        <v>12</v>
      </c>
      <c r="AO53" s="55">
        <v>0</v>
      </c>
    </row>
    <row r="54" spans="2:41" x14ac:dyDescent="0.25">
      <c r="B54" s="51">
        <v>1963</v>
      </c>
      <c r="C54" s="117" t="s">
        <v>57</v>
      </c>
      <c r="D54" s="55">
        <v>1430</v>
      </c>
      <c r="E54" s="53">
        <v>888</v>
      </c>
      <c r="F54" s="53">
        <v>467</v>
      </c>
      <c r="G54" s="53">
        <v>6</v>
      </c>
      <c r="H54" s="53">
        <v>11</v>
      </c>
      <c r="I54" s="53">
        <v>42</v>
      </c>
      <c r="J54" s="55">
        <v>0</v>
      </c>
      <c r="K54" s="53">
        <v>16</v>
      </c>
      <c r="M54" s="51">
        <v>2008</v>
      </c>
      <c r="N54" s="55">
        <v>115535</v>
      </c>
      <c r="O54" s="55">
        <v>74557</v>
      </c>
      <c r="P54" s="55">
        <v>30570</v>
      </c>
      <c r="Q54" s="55">
        <v>2764</v>
      </c>
      <c r="R54" s="55">
        <v>6555</v>
      </c>
      <c r="S54" s="55">
        <v>1020</v>
      </c>
      <c r="T54" s="55">
        <v>69</v>
      </c>
      <c r="U54" s="55">
        <v>0</v>
      </c>
      <c r="W54" s="51">
        <v>2008</v>
      </c>
      <c r="X54" s="55">
        <v>72434</v>
      </c>
      <c r="Y54" s="55">
        <v>49845</v>
      </c>
      <c r="Z54" s="55">
        <v>18593</v>
      </c>
      <c r="AA54" s="55">
        <v>1332</v>
      </c>
      <c r="AB54" s="55">
        <v>1956</v>
      </c>
      <c r="AC54" s="55">
        <v>675</v>
      </c>
      <c r="AD54" s="55">
        <v>33</v>
      </c>
      <c r="AE54" s="55">
        <v>0</v>
      </c>
      <c r="AG54" s="51">
        <v>2008</v>
      </c>
      <c r="AH54" s="55">
        <v>43101</v>
      </c>
      <c r="AI54" s="55">
        <v>24712</v>
      </c>
      <c r="AJ54" s="55">
        <v>11977</v>
      </c>
      <c r="AK54" s="55">
        <v>1432</v>
      </c>
      <c r="AL54" s="55">
        <v>4599</v>
      </c>
      <c r="AM54" s="55">
        <v>345</v>
      </c>
      <c r="AN54" s="55">
        <v>36</v>
      </c>
      <c r="AO54" s="55">
        <v>0</v>
      </c>
    </row>
    <row r="55" spans="2:41" x14ac:dyDescent="0.25">
      <c r="B55" s="51">
        <v>1963</v>
      </c>
      <c r="C55" s="117" t="s">
        <v>58</v>
      </c>
      <c r="D55" s="55">
        <v>1414</v>
      </c>
      <c r="E55" s="53">
        <v>782</v>
      </c>
      <c r="F55" s="53">
        <v>537</v>
      </c>
      <c r="G55" s="53">
        <v>33</v>
      </c>
      <c r="H55" s="53">
        <v>21</v>
      </c>
      <c r="I55" s="53">
        <v>12</v>
      </c>
      <c r="J55" s="55">
        <v>0</v>
      </c>
      <c r="K55" s="53">
        <v>29</v>
      </c>
      <c r="M55" s="51">
        <v>2009</v>
      </c>
      <c r="N55" s="55">
        <v>115009</v>
      </c>
      <c r="O55" s="55">
        <v>76679</v>
      </c>
      <c r="P55" s="55">
        <v>28827</v>
      </c>
      <c r="Q55" s="55">
        <v>2583</v>
      </c>
      <c r="R55" s="55">
        <v>5649</v>
      </c>
      <c r="S55" s="55">
        <v>1179</v>
      </c>
      <c r="T55" s="55">
        <v>92</v>
      </c>
      <c r="U55" s="55">
        <v>0</v>
      </c>
      <c r="W55" s="51">
        <v>2009</v>
      </c>
      <c r="X55" s="55">
        <v>71929</v>
      </c>
      <c r="Y55" s="55">
        <v>51297</v>
      </c>
      <c r="Z55" s="55">
        <v>17034</v>
      </c>
      <c r="AA55" s="55">
        <v>1186</v>
      </c>
      <c r="AB55" s="55">
        <v>1607</v>
      </c>
      <c r="AC55" s="55">
        <v>752</v>
      </c>
      <c r="AD55" s="55">
        <v>53</v>
      </c>
      <c r="AE55" s="55">
        <v>0</v>
      </c>
      <c r="AG55" s="51">
        <v>2009</v>
      </c>
      <c r="AH55" s="55">
        <v>43080</v>
      </c>
      <c r="AI55" s="55">
        <v>25382</v>
      </c>
      <c r="AJ55" s="55">
        <v>11793</v>
      </c>
      <c r="AK55" s="55">
        <v>1397</v>
      </c>
      <c r="AL55" s="55">
        <v>4042</v>
      </c>
      <c r="AM55" s="55">
        <v>427</v>
      </c>
      <c r="AN55" s="55">
        <v>39</v>
      </c>
      <c r="AO55" s="55">
        <v>0</v>
      </c>
    </row>
    <row r="56" spans="2:41" x14ac:dyDescent="0.25">
      <c r="B56" s="51">
        <v>1963</v>
      </c>
      <c r="C56" s="117" t="s">
        <v>59</v>
      </c>
      <c r="D56" s="55">
        <v>1860</v>
      </c>
      <c r="E56" s="53">
        <v>911</v>
      </c>
      <c r="F56" s="53">
        <v>819</v>
      </c>
      <c r="G56" s="53">
        <v>18</v>
      </c>
      <c r="H56" s="53">
        <v>69</v>
      </c>
      <c r="I56" s="53">
        <v>24</v>
      </c>
      <c r="J56" s="55">
        <v>0</v>
      </c>
      <c r="K56" s="53">
        <v>19</v>
      </c>
      <c r="M56" s="51">
        <v>2010</v>
      </c>
      <c r="N56" s="55">
        <v>121347</v>
      </c>
      <c r="O56" s="55">
        <v>79276</v>
      </c>
      <c r="P56" s="55">
        <v>31120</v>
      </c>
      <c r="Q56" s="55">
        <v>2982</v>
      </c>
      <c r="R56" s="55">
        <v>6306</v>
      </c>
      <c r="S56" s="55">
        <v>1583</v>
      </c>
      <c r="T56" s="55">
        <v>80</v>
      </c>
      <c r="U56" s="55">
        <v>0</v>
      </c>
      <c r="W56" s="51">
        <v>2010</v>
      </c>
      <c r="X56" s="55">
        <v>74991</v>
      </c>
      <c r="Y56" s="55">
        <v>52534</v>
      </c>
      <c r="Z56" s="55">
        <v>18244</v>
      </c>
      <c r="AA56" s="55">
        <v>1329</v>
      </c>
      <c r="AB56" s="55">
        <v>1813</v>
      </c>
      <c r="AC56" s="55">
        <v>1029</v>
      </c>
      <c r="AD56" s="55">
        <v>42</v>
      </c>
      <c r="AE56" s="55">
        <v>0</v>
      </c>
      <c r="AG56" s="51">
        <v>2010</v>
      </c>
      <c r="AH56" s="55">
        <v>46356</v>
      </c>
      <c r="AI56" s="55">
        <v>26742</v>
      </c>
      <c r="AJ56" s="55">
        <v>12876</v>
      </c>
      <c r="AK56" s="55">
        <v>1653</v>
      </c>
      <c r="AL56" s="55">
        <v>4493</v>
      </c>
      <c r="AM56" s="55">
        <v>554</v>
      </c>
      <c r="AN56" s="55">
        <v>38</v>
      </c>
      <c r="AO56" s="55">
        <v>0</v>
      </c>
    </row>
    <row r="57" spans="2:41" x14ac:dyDescent="0.25">
      <c r="B57" s="51">
        <v>1963</v>
      </c>
      <c r="C57" s="117" t="s">
        <v>60</v>
      </c>
      <c r="D57" s="55">
        <v>1946</v>
      </c>
      <c r="E57" s="53">
        <v>819</v>
      </c>
      <c r="F57" s="53">
        <v>904</v>
      </c>
      <c r="G57" s="53">
        <v>21</v>
      </c>
      <c r="H57" s="53">
        <v>106</v>
      </c>
      <c r="I57" s="53">
        <v>42</v>
      </c>
      <c r="J57" s="55">
        <v>0</v>
      </c>
      <c r="K57" s="53">
        <v>54</v>
      </c>
      <c r="M57" s="51">
        <v>2011</v>
      </c>
      <c r="N57" s="55">
        <v>0</v>
      </c>
      <c r="O57" s="55">
        <v>0</v>
      </c>
      <c r="P57" s="55">
        <v>0</v>
      </c>
      <c r="Q57" s="55">
        <v>0</v>
      </c>
      <c r="R57" s="55">
        <v>0</v>
      </c>
      <c r="S57" s="55">
        <v>0</v>
      </c>
      <c r="T57" s="55">
        <v>0</v>
      </c>
      <c r="U57" s="55">
        <v>0</v>
      </c>
      <c r="W57" s="51">
        <v>2011</v>
      </c>
      <c r="X57" s="55">
        <v>0</v>
      </c>
      <c r="Y57" s="55">
        <v>0</v>
      </c>
      <c r="Z57" s="55">
        <v>0</v>
      </c>
      <c r="AA57" s="55">
        <v>0</v>
      </c>
      <c r="AB57" s="55">
        <v>0</v>
      </c>
      <c r="AC57" s="55">
        <v>0</v>
      </c>
      <c r="AD57" s="55">
        <v>0</v>
      </c>
      <c r="AE57" s="55">
        <v>0</v>
      </c>
      <c r="AG57" s="51">
        <v>2011</v>
      </c>
      <c r="AH57" s="55">
        <v>0</v>
      </c>
      <c r="AI57" s="55">
        <v>0</v>
      </c>
      <c r="AJ57" s="55">
        <v>0</v>
      </c>
      <c r="AK57" s="55">
        <v>0</v>
      </c>
      <c r="AL57" s="55">
        <v>0</v>
      </c>
      <c r="AM57" s="55">
        <v>0</v>
      </c>
      <c r="AN57" s="55">
        <v>0</v>
      </c>
      <c r="AO57" s="55">
        <v>0</v>
      </c>
    </row>
    <row r="58" spans="2:41" x14ac:dyDescent="0.25">
      <c r="B58" s="51">
        <v>1963</v>
      </c>
      <c r="C58" s="117" t="s">
        <v>70</v>
      </c>
      <c r="D58" s="55">
        <v>2550</v>
      </c>
      <c r="E58" s="53">
        <v>1154</v>
      </c>
      <c r="F58" s="53">
        <v>1068</v>
      </c>
      <c r="G58" s="53">
        <v>32</v>
      </c>
      <c r="H58" s="53">
        <v>243</v>
      </c>
      <c r="I58" s="53">
        <v>44</v>
      </c>
      <c r="J58" s="55">
        <v>0</v>
      </c>
      <c r="K58" s="53">
        <v>9</v>
      </c>
      <c r="M58" s="51">
        <v>2012</v>
      </c>
      <c r="N58" s="55">
        <v>0</v>
      </c>
      <c r="O58" s="55">
        <v>0</v>
      </c>
      <c r="P58" s="55">
        <v>0</v>
      </c>
      <c r="Q58" s="55">
        <v>0</v>
      </c>
      <c r="R58" s="55">
        <v>0</v>
      </c>
      <c r="S58" s="55">
        <v>0</v>
      </c>
      <c r="T58" s="55">
        <v>0</v>
      </c>
      <c r="U58" s="55">
        <v>0</v>
      </c>
      <c r="W58" s="51">
        <v>2012</v>
      </c>
      <c r="X58" s="55">
        <v>0</v>
      </c>
      <c r="Y58" s="55">
        <v>0</v>
      </c>
      <c r="Z58" s="55">
        <v>0</v>
      </c>
      <c r="AA58" s="55">
        <v>0</v>
      </c>
      <c r="AB58" s="55">
        <v>0</v>
      </c>
      <c r="AC58" s="55">
        <v>0</v>
      </c>
      <c r="AD58" s="55">
        <v>0</v>
      </c>
      <c r="AE58" s="55">
        <v>0</v>
      </c>
      <c r="AG58" s="51">
        <v>2012</v>
      </c>
      <c r="AH58" s="55">
        <v>0</v>
      </c>
      <c r="AI58" s="55">
        <v>0</v>
      </c>
      <c r="AJ58" s="55">
        <v>0</v>
      </c>
      <c r="AK58" s="55">
        <v>0</v>
      </c>
      <c r="AL58" s="55">
        <v>0</v>
      </c>
      <c r="AM58" s="55">
        <v>0</v>
      </c>
      <c r="AN58" s="55">
        <v>0</v>
      </c>
      <c r="AO58" s="55">
        <v>0</v>
      </c>
    </row>
    <row r="59" spans="2:41" x14ac:dyDescent="0.25">
      <c r="B59" s="51">
        <v>1963</v>
      </c>
      <c r="C59" s="117" t="s">
        <v>71</v>
      </c>
      <c r="D59" s="55">
        <v>2695</v>
      </c>
      <c r="E59" s="53">
        <v>1086</v>
      </c>
      <c r="F59" s="53">
        <v>1211</v>
      </c>
      <c r="G59" s="53">
        <v>29</v>
      </c>
      <c r="H59" s="53">
        <v>328</v>
      </c>
      <c r="I59" s="53">
        <v>12</v>
      </c>
      <c r="J59" s="55">
        <v>0</v>
      </c>
      <c r="K59" s="53">
        <v>29</v>
      </c>
    </row>
    <row r="60" spans="2:41" x14ac:dyDescent="0.25">
      <c r="B60" s="51">
        <v>1963</v>
      </c>
      <c r="C60" s="117" t="s">
        <v>89</v>
      </c>
      <c r="D60" s="55">
        <v>3874</v>
      </c>
      <c r="E60" s="53">
        <v>1828</v>
      </c>
      <c r="F60" s="53">
        <v>1331</v>
      </c>
      <c r="G60" s="53">
        <v>24</v>
      </c>
      <c r="H60" s="53">
        <v>640</v>
      </c>
      <c r="I60" s="53">
        <v>37</v>
      </c>
      <c r="J60" s="55">
        <v>0</v>
      </c>
      <c r="K60" s="53">
        <v>14</v>
      </c>
    </row>
    <row r="61" spans="2:41" x14ac:dyDescent="0.25">
      <c r="B61" s="51">
        <v>1963</v>
      </c>
      <c r="C61" s="117" t="s">
        <v>90</v>
      </c>
      <c r="D61" s="55">
        <v>2289</v>
      </c>
      <c r="E61" s="53">
        <v>899</v>
      </c>
      <c r="F61" s="53">
        <v>873</v>
      </c>
      <c r="G61" s="53">
        <v>11</v>
      </c>
      <c r="H61" s="53">
        <v>477</v>
      </c>
      <c r="I61" s="53">
        <v>6</v>
      </c>
      <c r="J61" s="55">
        <v>0</v>
      </c>
      <c r="K61" s="53">
        <v>23</v>
      </c>
    </row>
    <row r="62" spans="2:41" x14ac:dyDescent="0.25">
      <c r="B62" s="51">
        <v>1963</v>
      </c>
      <c r="C62" s="117" t="s">
        <v>91</v>
      </c>
      <c r="D62" s="55">
        <v>2851</v>
      </c>
      <c r="E62" s="53">
        <v>1291</v>
      </c>
      <c r="F62" s="53">
        <v>716</v>
      </c>
      <c r="G62" s="53">
        <v>26</v>
      </c>
      <c r="H62" s="53">
        <v>784</v>
      </c>
      <c r="I62" s="53">
        <v>13</v>
      </c>
      <c r="J62" s="55">
        <v>0</v>
      </c>
      <c r="K62" s="53">
        <v>21</v>
      </c>
      <c r="V62" s="119"/>
    </row>
    <row r="63" spans="2:41" x14ac:dyDescent="0.25">
      <c r="B63" s="51">
        <v>1963</v>
      </c>
      <c r="C63" s="117" t="s">
        <v>41</v>
      </c>
      <c r="D63" s="55">
        <v>1921</v>
      </c>
      <c r="E63" s="53">
        <v>681</v>
      </c>
      <c r="F63" s="53">
        <v>564</v>
      </c>
      <c r="G63" s="53">
        <v>22</v>
      </c>
      <c r="H63" s="53">
        <v>631</v>
      </c>
      <c r="I63" s="53">
        <v>9</v>
      </c>
      <c r="J63" s="55">
        <v>0</v>
      </c>
      <c r="K63" s="53">
        <v>14</v>
      </c>
    </row>
    <row r="64" spans="2:41" x14ac:dyDescent="0.25">
      <c r="B64" s="51">
        <v>1963</v>
      </c>
      <c r="C64" s="117" t="s">
        <v>92</v>
      </c>
      <c r="D64" s="55">
        <v>2192</v>
      </c>
      <c r="E64" s="53">
        <v>946</v>
      </c>
      <c r="F64" s="53">
        <v>357</v>
      </c>
      <c r="G64" s="53">
        <v>4</v>
      </c>
      <c r="H64" s="53">
        <v>859</v>
      </c>
      <c r="I64" s="53">
        <v>17</v>
      </c>
      <c r="J64" s="55">
        <v>0</v>
      </c>
      <c r="K64" s="53">
        <v>9</v>
      </c>
    </row>
    <row r="65" spans="2:47" x14ac:dyDescent="0.25">
      <c r="B65" s="51">
        <v>1963</v>
      </c>
      <c r="C65" s="117" t="s">
        <v>93</v>
      </c>
      <c r="D65" s="55">
        <v>969</v>
      </c>
      <c r="E65" s="53">
        <v>355</v>
      </c>
      <c r="F65" s="53">
        <v>212</v>
      </c>
      <c r="G65" s="53">
        <v>6</v>
      </c>
      <c r="H65" s="53">
        <v>382</v>
      </c>
      <c r="I65" s="53">
        <v>14</v>
      </c>
      <c r="J65" s="55">
        <v>0</v>
      </c>
      <c r="K65" s="53">
        <v>0</v>
      </c>
      <c r="AR65" s="187" t="s">
        <v>1</v>
      </c>
      <c r="AS65" s="187" t="s">
        <v>169</v>
      </c>
      <c r="AT65" s="187" t="s">
        <v>170</v>
      </c>
      <c r="AU65" s="187" t="s">
        <v>171</v>
      </c>
    </row>
    <row r="66" spans="2:47" x14ac:dyDescent="0.25">
      <c r="B66" s="51">
        <v>1963</v>
      </c>
      <c r="C66" s="117" t="s">
        <v>94</v>
      </c>
      <c r="D66" s="55">
        <v>701</v>
      </c>
      <c r="E66" s="53">
        <v>269</v>
      </c>
      <c r="F66" s="53">
        <v>99</v>
      </c>
      <c r="G66" s="53">
        <v>0</v>
      </c>
      <c r="H66" s="53">
        <v>313</v>
      </c>
      <c r="I66" s="53">
        <v>16</v>
      </c>
      <c r="J66" s="55">
        <v>0</v>
      </c>
      <c r="K66" s="53">
        <v>4</v>
      </c>
      <c r="AR66" s="185">
        <v>1961</v>
      </c>
      <c r="AS66" s="163">
        <v>44.3</v>
      </c>
      <c r="AT66" s="163">
        <v>7.1</v>
      </c>
      <c r="AU66" s="163">
        <v>5</v>
      </c>
    </row>
    <row r="67" spans="2:47" x14ac:dyDescent="0.25">
      <c r="B67" s="51">
        <v>1963</v>
      </c>
      <c r="C67" s="117" t="s">
        <v>95</v>
      </c>
      <c r="D67" s="55">
        <v>530</v>
      </c>
      <c r="E67" s="53">
        <v>229</v>
      </c>
      <c r="F67" s="53">
        <v>103</v>
      </c>
      <c r="G67" s="53">
        <v>0</v>
      </c>
      <c r="H67" s="53">
        <v>198</v>
      </c>
      <c r="I67" s="53">
        <v>0</v>
      </c>
      <c r="J67" s="55">
        <v>0</v>
      </c>
      <c r="K67" s="53">
        <v>0</v>
      </c>
      <c r="AR67" s="185">
        <v>1965</v>
      </c>
      <c r="AS67" s="163">
        <v>41.3</v>
      </c>
      <c r="AT67" s="163">
        <v>6.9</v>
      </c>
      <c r="AU67" s="163">
        <v>5.5</v>
      </c>
    </row>
    <row r="68" spans="2:47" x14ac:dyDescent="0.25">
      <c r="B68" s="51">
        <v>1963</v>
      </c>
      <c r="C68" s="118" t="s">
        <v>96</v>
      </c>
      <c r="D68" s="55">
        <v>39</v>
      </c>
      <c r="E68" s="55">
        <v>11</v>
      </c>
      <c r="F68" s="55">
        <v>0</v>
      </c>
      <c r="G68" s="55">
        <v>0</v>
      </c>
      <c r="H68" s="55">
        <v>4</v>
      </c>
      <c r="I68" s="55">
        <v>0</v>
      </c>
      <c r="J68" s="55">
        <v>0</v>
      </c>
      <c r="K68" s="53">
        <v>24</v>
      </c>
      <c r="AR68" s="185">
        <v>1970</v>
      </c>
      <c r="AS68" s="163">
        <v>37</v>
      </c>
      <c r="AT68" s="163">
        <v>6.5</v>
      </c>
      <c r="AU68" s="163">
        <v>5.7</v>
      </c>
    </row>
    <row r="69" spans="2:47" x14ac:dyDescent="0.25">
      <c r="B69" s="50">
        <v>1963</v>
      </c>
      <c r="C69" s="121" t="s">
        <v>62</v>
      </c>
      <c r="D69" s="54">
        <v>690</v>
      </c>
      <c r="E69" s="54">
        <v>407</v>
      </c>
      <c r="F69" s="54">
        <v>82</v>
      </c>
      <c r="G69" s="54">
        <v>5</v>
      </c>
      <c r="H69" s="54">
        <v>196</v>
      </c>
      <c r="I69" s="54">
        <v>0</v>
      </c>
      <c r="J69" s="54">
        <v>0</v>
      </c>
      <c r="K69" s="54">
        <v>0</v>
      </c>
      <c r="AR69" s="185">
        <v>1975</v>
      </c>
      <c r="AS69" s="163">
        <v>35.200000000000003</v>
      </c>
      <c r="AT69" s="163">
        <v>5.9</v>
      </c>
      <c r="AU69" s="163">
        <v>6.8</v>
      </c>
    </row>
    <row r="70" spans="2:47" x14ac:dyDescent="0.25">
      <c r="B70" s="78">
        <v>1964</v>
      </c>
      <c r="C70" s="120" t="s">
        <v>3</v>
      </c>
      <c r="D70" s="78">
        <v>33528</v>
      </c>
      <c r="E70" s="52">
        <v>16686</v>
      </c>
      <c r="F70" s="52">
        <v>10501</v>
      </c>
      <c r="G70" s="52">
        <v>214</v>
      </c>
      <c r="H70" s="52">
        <v>5471</v>
      </c>
      <c r="I70" s="52">
        <v>345</v>
      </c>
      <c r="J70" s="52">
        <v>0</v>
      </c>
      <c r="K70" s="52">
        <v>311</v>
      </c>
      <c r="AR70" s="185">
        <v>1980</v>
      </c>
      <c r="AS70" s="163">
        <v>32.799999999999997</v>
      </c>
      <c r="AT70" s="163">
        <v>5.0999999999999996</v>
      </c>
      <c r="AU70" s="163">
        <v>6.2</v>
      </c>
    </row>
    <row r="71" spans="2:47" x14ac:dyDescent="0.25">
      <c r="B71" s="51">
        <v>1964</v>
      </c>
      <c r="C71" s="117" t="s">
        <v>87</v>
      </c>
      <c r="D71" s="55">
        <v>551</v>
      </c>
      <c r="E71" s="53">
        <v>391</v>
      </c>
      <c r="F71" s="53">
        <v>4</v>
      </c>
      <c r="G71" s="53">
        <v>0</v>
      </c>
      <c r="H71" s="53">
        <v>1</v>
      </c>
      <c r="I71" s="53">
        <v>1</v>
      </c>
      <c r="J71" s="53">
        <v>0</v>
      </c>
      <c r="K71" s="53">
        <v>154</v>
      </c>
      <c r="AR71" s="185">
        <v>1985</v>
      </c>
      <c r="AS71" s="163">
        <v>29</v>
      </c>
      <c r="AT71" s="163">
        <v>4.5999999999999996</v>
      </c>
      <c r="AU71" s="163">
        <v>5.4</v>
      </c>
    </row>
    <row r="72" spans="2:47" x14ac:dyDescent="0.25">
      <c r="B72" s="51">
        <v>1964</v>
      </c>
      <c r="C72" s="117" t="s">
        <v>54</v>
      </c>
      <c r="D72" s="55">
        <v>1119</v>
      </c>
      <c r="E72" s="53">
        <v>1049</v>
      </c>
      <c r="F72" s="53">
        <v>50</v>
      </c>
      <c r="G72" s="53">
        <v>1</v>
      </c>
      <c r="H72" s="53">
        <v>0</v>
      </c>
      <c r="I72" s="53">
        <v>8</v>
      </c>
      <c r="J72" s="53">
        <v>0</v>
      </c>
      <c r="K72" s="53">
        <v>11</v>
      </c>
      <c r="AR72" s="185">
        <v>1990</v>
      </c>
      <c r="AS72" s="163">
        <v>29.91</v>
      </c>
      <c r="AT72" s="163">
        <v>4.6500000000000004</v>
      </c>
      <c r="AU72" s="163">
        <v>5.5</v>
      </c>
    </row>
    <row r="73" spans="2:47" x14ac:dyDescent="0.25">
      <c r="B73" s="51">
        <v>1964</v>
      </c>
      <c r="C73" s="117" t="s">
        <v>88</v>
      </c>
      <c r="D73" s="55">
        <v>1315</v>
      </c>
      <c r="E73" s="53">
        <v>1060</v>
      </c>
      <c r="F73" s="53">
        <v>220</v>
      </c>
      <c r="G73" s="53">
        <v>2</v>
      </c>
      <c r="H73" s="53">
        <v>6</v>
      </c>
      <c r="I73" s="53">
        <v>18</v>
      </c>
      <c r="J73" s="53">
        <v>0</v>
      </c>
      <c r="K73" s="53">
        <v>9</v>
      </c>
      <c r="AR73" s="185">
        <v>1995</v>
      </c>
      <c r="AS73" s="163">
        <v>26.17</v>
      </c>
      <c r="AT73" s="163">
        <v>4.6900000000000004</v>
      </c>
      <c r="AU73" s="163">
        <v>3.83</v>
      </c>
    </row>
    <row r="74" spans="2:47" x14ac:dyDescent="0.25">
      <c r="B74" s="51">
        <v>1964</v>
      </c>
      <c r="C74" s="117" t="s">
        <v>69</v>
      </c>
      <c r="D74" s="55">
        <v>1357</v>
      </c>
      <c r="E74" s="53">
        <v>881</v>
      </c>
      <c r="F74" s="53">
        <v>421</v>
      </c>
      <c r="G74" s="53">
        <v>4</v>
      </c>
      <c r="H74" s="53">
        <v>15</v>
      </c>
      <c r="I74" s="53">
        <v>27</v>
      </c>
      <c r="J74" s="53">
        <v>0</v>
      </c>
      <c r="K74" s="53">
        <v>9</v>
      </c>
      <c r="AR74" s="185">
        <v>2000</v>
      </c>
      <c r="AS74" s="163">
        <v>23.54</v>
      </c>
      <c r="AT74" s="163">
        <v>4.91</v>
      </c>
      <c r="AU74" s="163">
        <v>3.77</v>
      </c>
    </row>
    <row r="75" spans="2:47" x14ac:dyDescent="0.25">
      <c r="B75" s="51">
        <v>1964</v>
      </c>
      <c r="C75" s="117" t="s">
        <v>57</v>
      </c>
      <c r="D75" s="55">
        <v>1472</v>
      </c>
      <c r="E75" s="53">
        <v>837</v>
      </c>
      <c r="F75" s="53">
        <v>556</v>
      </c>
      <c r="G75" s="53">
        <v>10</v>
      </c>
      <c r="H75" s="53">
        <v>22</v>
      </c>
      <c r="I75" s="53">
        <v>39</v>
      </c>
      <c r="J75" s="53">
        <v>0</v>
      </c>
      <c r="K75" s="53">
        <v>8</v>
      </c>
      <c r="AR75" s="185">
        <v>2005</v>
      </c>
      <c r="AS75" s="163">
        <v>22.04</v>
      </c>
      <c r="AT75" s="163">
        <v>5.0599999999999996</v>
      </c>
      <c r="AU75" s="163">
        <v>3.24</v>
      </c>
    </row>
    <row r="76" spans="2:47" x14ac:dyDescent="0.25">
      <c r="B76" s="51">
        <v>1964</v>
      </c>
      <c r="C76" s="117" t="s">
        <v>58</v>
      </c>
      <c r="D76" s="55">
        <v>1670</v>
      </c>
      <c r="E76" s="53">
        <v>889</v>
      </c>
      <c r="F76" s="53">
        <v>677</v>
      </c>
      <c r="G76" s="53">
        <v>16</v>
      </c>
      <c r="H76" s="53">
        <v>34</v>
      </c>
      <c r="I76" s="53">
        <v>44</v>
      </c>
      <c r="J76" s="53">
        <v>0</v>
      </c>
      <c r="K76" s="53">
        <v>10</v>
      </c>
      <c r="AR76" s="185">
        <v>2010</v>
      </c>
      <c r="AS76" s="163">
        <v>20.61</v>
      </c>
      <c r="AT76" s="186">
        <v>5.1632725361463203</v>
      </c>
      <c r="AU76" s="186">
        <v>3.2939415468176398</v>
      </c>
    </row>
    <row r="77" spans="2:47" x14ac:dyDescent="0.25">
      <c r="B77" s="51">
        <v>1964</v>
      </c>
      <c r="C77" s="117" t="s">
        <v>59</v>
      </c>
      <c r="D77" s="55">
        <v>1854</v>
      </c>
      <c r="E77" s="53">
        <v>922</v>
      </c>
      <c r="F77" s="53">
        <v>793</v>
      </c>
      <c r="G77" s="53">
        <v>24</v>
      </c>
      <c r="H77" s="53">
        <v>71</v>
      </c>
      <c r="I77" s="53">
        <v>34</v>
      </c>
      <c r="J77" s="53">
        <v>0</v>
      </c>
      <c r="K77" s="53">
        <v>10</v>
      </c>
    </row>
    <row r="78" spans="2:47" x14ac:dyDescent="0.25">
      <c r="B78" s="51">
        <v>1964</v>
      </c>
      <c r="C78" s="117" t="s">
        <v>60</v>
      </c>
      <c r="D78" s="55">
        <v>1975</v>
      </c>
      <c r="E78" s="53">
        <v>951</v>
      </c>
      <c r="F78" s="53">
        <v>853</v>
      </c>
      <c r="G78" s="53">
        <v>24</v>
      </c>
      <c r="H78" s="53">
        <v>107</v>
      </c>
      <c r="I78" s="53">
        <v>34</v>
      </c>
      <c r="J78" s="53">
        <v>0</v>
      </c>
      <c r="K78" s="53">
        <v>6</v>
      </c>
    </row>
    <row r="79" spans="2:47" x14ac:dyDescent="0.25">
      <c r="B79" s="51">
        <v>1964</v>
      </c>
      <c r="C79" s="117" t="s">
        <v>70</v>
      </c>
      <c r="D79" s="55">
        <v>2619</v>
      </c>
      <c r="E79" s="53">
        <v>1227</v>
      </c>
      <c r="F79" s="53">
        <v>1107</v>
      </c>
      <c r="G79" s="53">
        <v>27</v>
      </c>
      <c r="H79" s="53">
        <v>209</v>
      </c>
      <c r="I79" s="53">
        <v>37</v>
      </c>
      <c r="J79" s="53">
        <v>0</v>
      </c>
      <c r="K79" s="53">
        <v>12</v>
      </c>
    </row>
    <row r="80" spans="2:47" x14ac:dyDescent="0.25">
      <c r="B80" s="51">
        <v>1964</v>
      </c>
      <c r="C80" s="117" t="s">
        <v>71</v>
      </c>
      <c r="D80" s="55">
        <v>2631</v>
      </c>
      <c r="E80" s="53">
        <v>1185</v>
      </c>
      <c r="F80" s="53">
        <v>1093</v>
      </c>
      <c r="G80" s="53">
        <v>25</v>
      </c>
      <c r="H80" s="53">
        <v>300</v>
      </c>
      <c r="I80" s="53">
        <v>19</v>
      </c>
      <c r="J80" s="53">
        <v>0</v>
      </c>
      <c r="K80" s="53">
        <v>9</v>
      </c>
    </row>
    <row r="81" spans="2:41" x14ac:dyDescent="0.25">
      <c r="B81" s="51">
        <v>1964</v>
      </c>
      <c r="C81" s="117" t="s">
        <v>89</v>
      </c>
      <c r="D81" s="55">
        <v>3914</v>
      </c>
      <c r="E81" s="53">
        <v>1777</v>
      </c>
      <c r="F81" s="53">
        <v>1414</v>
      </c>
      <c r="G81" s="53">
        <v>21</v>
      </c>
      <c r="H81" s="53">
        <v>662</v>
      </c>
      <c r="I81" s="53">
        <v>18</v>
      </c>
      <c r="J81" s="53">
        <v>0</v>
      </c>
      <c r="K81" s="53">
        <v>22</v>
      </c>
    </row>
    <row r="82" spans="2:41" x14ac:dyDescent="0.25">
      <c r="B82" s="51">
        <v>1964</v>
      </c>
      <c r="C82" s="117" t="s">
        <v>90</v>
      </c>
      <c r="D82" s="55">
        <v>2530</v>
      </c>
      <c r="E82" s="53">
        <v>1017</v>
      </c>
      <c r="F82" s="53">
        <v>913</v>
      </c>
      <c r="G82" s="53">
        <v>17</v>
      </c>
      <c r="H82" s="53">
        <v>563</v>
      </c>
      <c r="I82" s="53">
        <v>15</v>
      </c>
      <c r="J82" s="53">
        <v>0</v>
      </c>
      <c r="K82" s="53">
        <v>5</v>
      </c>
    </row>
    <row r="83" spans="2:41" x14ac:dyDescent="0.25">
      <c r="B83" s="51">
        <v>1964</v>
      </c>
      <c r="C83" s="117" t="s">
        <v>91</v>
      </c>
      <c r="D83" s="55">
        <v>2869</v>
      </c>
      <c r="E83" s="53">
        <v>1204</v>
      </c>
      <c r="F83" s="53">
        <v>903</v>
      </c>
      <c r="G83" s="53">
        <v>10</v>
      </c>
      <c r="H83" s="53">
        <v>726</v>
      </c>
      <c r="I83" s="53">
        <v>15</v>
      </c>
      <c r="J83" s="53">
        <v>0</v>
      </c>
      <c r="K83" s="53">
        <v>11</v>
      </c>
    </row>
    <row r="84" spans="2:41" x14ac:dyDescent="0.25">
      <c r="B84" s="51">
        <v>1964</v>
      </c>
      <c r="C84" s="117" t="s">
        <v>41</v>
      </c>
      <c r="D84" s="55">
        <v>2210</v>
      </c>
      <c r="E84" s="53">
        <v>879</v>
      </c>
      <c r="F84" s="53">
        <v>580</v>
      </c>
      <c r="G84" s="53">
        <v>9</v>
      </c>
      <c r="H84" s="53">
        <v>726</v>
      </c>
      <c r="I84" s="53">
        <v>7</v>
      </c>
      <c r="J84" s="53">
        <v>0</v>
      </c>
      <c r="K84" s="53">
        <v>9</v>
      </c>
    </row>
    <row r="85" spans="2:41" x14ac:dyDescent="0.25">
      <c r="B85" s="51">
        <v>1964</v>
      </c>
      <c r="C85" s="117" t="s">
        <v>92</v>
      </c>
      <c r="D85" s="55">
        <v>2321</v>
      </c>
      <c r="E85" s="53">
        <v>995</v>
      </c>
      <c r="F85" s="53">
        <v>504</v>
      </c>
      <c r="G85" s="53">
        <v>10</v>
      </c>
      <c r="H85" s="53">
        <v>793</v>
      </c>
      <c r="I85" s="53">
        <v>13</v>
      </c>
      <c r="J85" s="53">
        <v>0</v>
      </c>
      <c r="K85" s="53">
        <v>6</v>
      </c>
    </row>
    <row r="86" spans="2:41" x14ac:dyDescent="0.25">
      <c r="B86" s="51">
        <v>1964</v>
      </c>
      <c r="C86" s="117" t="s">
        <v>93</v>
      </c>
      <c r="D86" s="55">
        <v>1223</v>
      </c>
      <c r="E86" s="53">
        <v>528</v>
      </c>
      <c r="F86" s="53">
        <v>201</v>
      </c>
      <c r="G86" s="53">
        <v>12</v>
      </c>
      <c r="H86" s="53">
        <v>474</v>
      </c>
      <c r="I86" s="53">
        <v>5</v>
      </c>
      <c r="J86" s="53">
        <v>0</v>
      </c>
      <c r="K86" s="53">
        <v>3</v>
      </c>
    </row>
    <row r="87" spans="2:41" x14ac:dyDescent="0.25">
      <c r="B87" s="51">
        <v>1964</v>
      </c>
      <c r="C87" s="117" t="s">
        <v>94</v>
      </c>
      <c r="D87" s="55">
        <v>863</v>
      </c>
      <c r="E87" s="53">
        <v>399</v>
      </c>
      <c r="F87" s="53">
        <v>111</v>
      </c>
      <c r="G87" s="53">
        <v>2</v>
      </c>
      <c r="H87" s="53">
        <v>338</v>
      </c>
      <c r="I87" s="53">
        <v>8</v>
      </c>
      <c r="J87" s="53">
        <v>0</v>
      </c>
      <c r="K87" s="53">
        <v>5</v>
      </c>
    </row>
    <row r="88" spans="2:41" x14ac:dyDescent="0.25">
      <c r="B88" s="51">
        <v>1964</v>
      </c>
      <c r="C88" s="117" t="s">
        <v>95</v>
      </c>
      <c r="D88" s="55">
        <v>493</v>
      </c>
      <c r="E88" s="53">
        <v>220</v>
      </c>
      <c r="F88" s="53">
        <v>55</v>
      </c>
      <c r="G88" s="53">
        <v>0</v>
      </c>
      <c r="H88" s="53">
        <v>217</v>
      </c>
      <c r="I88" s="53">
        <v>1</v>
      </c>
      <c r="J88" s="53">
        <v>0</v>
      </c>
      <c r="K88" s="53">
        <v>0</v>
      </c>
    </row>
    <row r="89" spans="2:41" x14ac:dyDescent="0.25">
      <c r="B89" s="51">
        <v>1964</v>
      </c>
      <c r="C89" s="118" t="s">
        <v>96</v>
      </c>
      <c r="D89" s="55">
        <v>527</v>
      </c>
      <c r="E89" s="55">
        <v>270</v>
      </c>
      <c r="F89" s="55">
        <v>46</v>
      </c>
      <c r="G89" s="55">
        <v>0</v>
      </c>
      <c r="H89" s="55">
        <v>206</v>
      </c>
      <c r="I89" s="55">
        <v>2</v>
      </c>
      <c r="J89" s="53">
        <v>0</v>
      </c>
      <c r="K89" s="53">
        <v>3</v>
      </c>
    </row>
    <row r="90" spans="2:41" x14ac:dyDescent="0.25">
      <c r="B90" s="50">
        <v>1964</v>
      </c>
      <c r="C90" s="121" t="s">
        <v>62</v>
      </c>
      <c r="D90" s="54">
        <v>15</v>
      </c>
      <c r="E90" s="54">
        <v>5</v>
      </c>
      <c r="F90" s="54">
        <v>0</v>
      </c>
      <c r="G90" s="54">
        <v>0</v>
      </c>
      <c r="H90" s="54">
        <v>1</v>
      </c>
      <c r="I90" s="54">
        <v>0</v>
      </c>
      <c r="J90" s="54">
        <v>0</v>
      </c>
      <c r="K90" s="54">
        <v>9</v>
      </c>
    </row>
    <row r="91" spans="2:41" x14ac:dyDescent="0.25">
      <c r="B91" s="78">
        <v>1965</v>
      </c>
      <c r="C91" s="120" t="s">
        <v>3</v>
      </c>
      <c r="D91" s="78">
        <v>34576</v>
      </c>
      <c r="E91" s="52">
        <v>17073</v>
      </c>
      <c r="F91" s="52">
        <v>10896</v>
      </c>
      <c r="G91" s="52">
        <v>211</v>
      </c>
      <c r="H91" s="52">
        <v>5822</v>
      </c>
      <c r="I91" s="52">
        <v>313</v>
      </c>
      <c r="J91" s="52">
        <v>0</v>
      </c>
      <c r="K91" s="52">
        <v>261</v>
      </c>
    </row>
    <row r="92" spans="2:41" x14ac:dyDescent="0.25">
      <c r="B92" s="51">
        <v>1965</v>
      </c>
      <c r="C92" s="117" t="s">
        <v>87</v>
      </c>
      <c r="D92" s="55">
        <v>530</v>
      </c>
      <c r="E92" s="53">
        <v>380</v>
      </c>
      <c r="F92" s="53">
        <v>1</v>
      </c>
      <c r="G92" s="53">
        <v>0</v>
      </c>
      <c r="H92" s="53">
        <v>1</v>
      </c>
      <c r="I92" s="53">
        <v>1</v>
      </c>
      <c r="J92" s="53">
        <v>0</v>
      </c>
      <c r="K92" s="53">
        <v>147</v>
      </c>
    </row>
    <row r="93" spans="2:41" x14ac:dyDescent="0.25">
      <c r="B93" s="51">
        <v>1965</v>
      </c>
      <c r="C93" s="117" t="s">
        <v>54</v>
      </c>
      <c r="D93" s="55">
        <v>1148</v>
      </c>
      <c r="E93" s="53">
        <v>1032</v>
      </c>
      <c r="F93" s="53">
        <v>74</v>
      </c>
      <c r="G93" s="53">
        <v>0</v>
      </c>
      <c r="H93" s="53">
        <v>1</v>
      </c>
      <c r="I93" s="53">
        <v>18</v>
      </c>
      <c r="J93" s="53">
        <v>0</v>
      </c>
      <c r="K93" s="53">
        <v>23</v>
      </c>
    </row>
    <row r="94" spans="2:41" x14ac:dyDescent="0.25">
      <c r="B94" s="51">
        <v>1965</v>
      </c>
      <c r="C94" s="117" t="s">
        <v>88</v>
      </c>
      <c r="D94" s="55">
        <v>1344</v>
      </c>
      <c r="E94" s="53">
        <v>1112</v>
      </c>
      <c r="F94" s="53">
        <v>211</v>
      </c>
      <c r="G94" s="53">
        <v>1</v>
      </c>
      <c r="H94" s="53">
        <v>6</v>
      </c>
      <c r="I94" s="53">
        <v>9</v>
      </c>
      <c r="J94" s="53">
        <v>0</v>
      </c>
      <c r="K94" s="53">
        <v>5</v>
      </c>
      <c r="AO94" s="185"/>
    </row>
    <row r="95" spans="2:41" x14ac:dyDescent="0.25">
      <c r="B95" s="51">
        <v>1965</v>
      </c>
      <c r="C95" s="117" t="s">
        <v>69</v>
      </c>
      <c r="D95" s="55">
        <v>1310</v>
      </c>
      <c r="E95" s="53">
        <v>873</v>
      </c>
      <c r="F95" s="53">
        <v>389</v>
      </c>
      <c r="G95" s="53">
        <v>5</v>
      </c>
      <c r="H95" s="53">
        <v>9</v>
      </c>
      <c r="I95" s="53">
        <v>29</v>
      </c>
      <c r="J95" s="53">
        <v>0</v>
      </c>
      <c r="K95" s="53">
        <v>5</v>
      </c>
    </row>
    <row r="96" spans="2:41" x14ac:dyDescent="0.25">
      <c r="B96" s="51">
        <v>1965</v>
      </c>
      <c r="C96" s="117" t="s">
        <v>57</v>
      </c>
      <c r="D96" s="55">
        <v>1438</v>
      </c>
      <c r="E96" s="53">
        <v>843</v>
      </c>
      <c r="F96" s="53">
        <v>531</v>
      </c>
      <c r="G96" s="53">
        <v>10</v>
      </c>
      <c r="H96" s="53">
        <v>17</v>
      </c>
      <c r="I96" s="53">
        <v>30</v>
      </c>
      <c r="J96" s="53">
        <v>0</v>
      </c>
      <c r="K96" s="53">
        <v>7</v>
      </c>
    </row>
    <row r="97" spans="2:11" x14ac:dyDescent="0.25">
      <c r="B97" s="51">
        <v>1965</v>
      </c>
      <c r="C97" s="117" t="s">
        <v>58</v>
      </c>
      <c r="D97" s="55">
        <v>1696</v>
      </c>
      <c r="E97" s="53">
        <v>907</v>
      </c>
      <c r="F97" s="53">
        <v>699</v>
      </c>
      <c r="G97" s="53">
        <v>13</v>
      </c>
      <c r="H97" s="53">
        <v>38</v>
      </c>
      <c r="I97" s="53">
        <v>31</v>
      </c>
      <c r="J97" s="53">
        <v>0</v>
      </c>
      <c r="K97" s="53">
        <v>8</v>
      </c>
    </row>
    <row r="98" spans="2:11" x14ac:dyDescent="0.25">
      <c r="B98" s="51">
        <v>1965</v>
      </c>
      <c r="C98" s="117" t="s">
        <v>59</v>
      </c>
      <c r="D98" s="55">
        <v>1811</v>
      </c>
      <c r="E98" s="53">
        <v>918</v>
      </c>
      <c r="F98" s="53">
        <v>792</v>
      </c>
      <c r="G98" s="53">
        <v>11</v>
      </c>
      <c r="H98" s="53">
        <v>58</v>
      </c>
      <c r="I98" s="53">
        <v>26</v>
      </c>
      <c r="J98" s="53">
        <v>0</v>
      </c>
      <c r="K98" s="53">
        <v>6</v>
      </c>
    </row>
    <row r="99" spans="2:11" x14ac:dyDescent="0.25">
      <c r="B99" s="51">
        <v>1965</v>
      </c>
      <c r="C99" s="117" t="s">
        <v>60</v>
      </c>
      <c r="D99" s="55">
        <v>2061</v>
      </c>
      <c r="E99" s="53">
        <v>1023</v>
      </c>
      <c r="F99" s="53">
        <v>867</v>
      </c>
      <c r="G99" s="53">
        <v>23</v>
      </c>
      <c r="H99" s="53">
        <v>118</v>
      </c>
      <c r="I99" s="53">
        <v>27</v>
      </c>
      <c r="J99" s="53">
        <v>0</v>
      </c>
      <c r="K99" s="53">
        <v>3</v>
      </c>
    </row>
    <row r="100" spans="2:11" x14ac:dyDescent="0.25">
      <c r="B100" s="51">
        <v>1965</v>
      </c>
      <c r="C100" s="117" t="s">
        <v>70</v>
      </c>
      <c r="D100" s="55">
        <v>2648</v>
      </c>
      <c r="E100" s="53">
        <v>1247</v>
      </c>
      <c r="F100" s="53">
        <v>1143</v>
      </c>
      <c r="G100" s="53">
        <v>22</v>
      </c>
      <c r="H100" s="53">
        <v>201</v>
      </c>
      <c r="I100" s="53">
        <v>27</v>
      </c>
      <c r="J100" s="53">
        <v>0</v>
      </c>
      <c r="K100" s="53">
        <v>8</v>
      </c>
    </row>
    <row r="101" spans="2:11" x14ac:dyDescent="0.25">
      <c r="B101" s="51">
        <v>1965</v>
      </c>
      <c r="C101" s="117" t="s">
        <v>71</v>
      </c>
      <c r="D101" s="55">
        <v>2676</v>
      </c>
      <c r="E101" s="53">
        <v>1147</v>
      </c>
      <c r="F101" s="53">
        <v>1153</v>
      </c>
      <c r="G101" s="53">
        <v>27</v>
      </c>
      <c r="H101" s="53">
        <v>327</v>
      </c>
      <c r="I101" s="53">
        <v>19</v>
      </c>
      <c r="J101" s="53">
        <v>0</v>
      </c>
      <c r="K101" s="53">
        <v>3</v>
      </c>
    </row>
    <row r="102" spans="2:11" x14ac:dyDescent="0.25">
      <c r="B102" s="51">
        <v>1965</v>
      </c>
      <c r="C102" s="117" t="s">
        <v>89</v>
      </c>
      <c r="D102" s="55">
        <v>3795</v>
      </c>
      <c r="E102" s="53">
        <v>1692</v>
      </c>
      <c r="F102" s="53">
        <v>1369</v>
      </c>
      <c r="G102" s="53">
        <v>36</v>
      </c>
      <c r="H102" s="53">
        <v>661</v>
      </c>
      <c r="I102" s="53">
        <v>24</v>
      </c>
      <c r="J102" s="53">
        <v>0</v>
      </c>
      <c r="K102" s="53">
        <v>13</v>
      </c>
    </row>
    <row r="103" spans="2:11" x14ac:dyDescent="0.25">
      <c r="B103" s="51">
        <v>1965</v>
      </c>
      <c r="C103" s="117" t="s">
        <v>90</v>
      </c>
      <c r="D103" s="55">
        <v>2950</v>
      </c>
      <c r="E103" s="53">
        <v>1171</v>
      </c>
      <c r="F103" s="53">
        <v>1096</v>
      </c>
      <c r="G103" s="53">
        <v>20</v>
      </c>
      <c r="H103" s="53">
        <v>638</v>
      </c>
      <c r="I103" s="53">
        <v>18</v>
      </c>
      <c r="J103" s="53">
        <v>0</v>
      </c>
      <c r="K103" s="53">
        <v>7</v>
      </c>
    </row>
    <row r="104" spans="2:11" x14ac:dyDescent="0.25">
      <c r="B104" s="51">
        <v>1965</v>
      </c>
      <c r="C104" s="117" t="s">
        <v>91</v>
      </c>
      <c r="D104" s="55">
        <v>2978</v>
      </c>
      <c r="E104" s="53">
        <v>1218</v>
      </c>
      <c r="F104" s="53">
        <v>934</v>
      </c>
      <c r="G104" s="53">
        <v>16</v>
      </c>
      <c r="H104" s="53">
        <v>790</v>
      </c>
      <c r="I104" s="53">
        <v>13</v>
      </c>
      <c r="J104" s="53">
        <v>0</v>
      </c>
      <c r="K104" s="53">
        <v>7</v>
      </c>
    </row>
    <row r="105" spans="2:11" x14ac:dyDescent="0.25">
      <c r="B105" s="51">
        <v>1965</v>
      </c>
      <c r="C105" s="117" t="s">
        <v>41</v>
      </c>
      <c r="D105" s="55">
        <v>2359</v>
      </c>
      <c r="E105" s="53">
        <v>910</v>
      </c>
      <c r="F105" s="53">
        <v>691</v>
      </c>
      <c r="G105" s="53">
        <v>9</v>
      </c>
      <c r="H105" s="53">
        <v>731</v>
      </c>
      <c r="I105" s="53">
        <v>11</v>
      </c>
      <c r="J105" s="53">
        <v>0</v>
      </c>
      <c r="K105" s="53">
        <v>7</v>
      </c>
    </row>
    <row r="106" spans="2:11" x14ac:dyDescent="0.25">
      <c r="B106" s="51">
        <v>1965</v>
      </c>
      <c r="C106" s="117" t="s">
        <v>92</v>
      </c>
      <c r="D106" s="55">
        <v>2346</v>
      </c>
      <c r="E106" s="53">
        <v>996</v>
      </c>
      <c r="F106" s="53">
        <v>495</v>
      </c>
      <c r="G106" s="53">
        <v>7</v>
      </c>
      <c r="H106" s="53">
        <v>829</v>
      </c>
      <c r="I106" s="53">
        <v>13</v>
      </c>
      <c r="J106" s="53">
        <v>0</v>
      </c>
      <c r="K106" s="53">
        <v>6</v>
      </c>
    </row>
    <row r="107" spans="2:11" x14ac:dyDescent="0.25">
      <c r="B107" s="51">
        <v>1965</v>
      </c>
      <c r="C107" s="117" t="s">
        <v>93</v>
      </c>
      <c r="D107" s="55">
        <v>1373</v>
      </c>
      <c r="E107" s="53">
        <v>606</v>
      </c>
      <c r="F107" s="53">
        <v>208</v>
      </c>
      <c r="G107" s="53">
        <v>4</v>
      </c>
      <c r="H107" s="53">
        <v>549</v>
      </c>
      <c r="I107" s="53">
        <v>4</v>
      </c>
      <c r="J107" s="53">
        <v>0</v>
      </c>
      <c r="K107" s="53">
        <v>2</v>
      </c>
    </row>
    <row r="108" spans="2:11" x14ac:dyDescent="0.25">
      <c r="B108" s="51">
        <v>1965</v>
      </c>
      <c r="C108" s="117" t="s">
        <v>94</v>
      </c>
      <c r="D108" s="55">
        <v>962</v>
      </c>
      <c r="E108" s="53">
        <v>440</v>
      </c>
      <c r="F108" s="53">
        <v>131</v>
      </c>
      <c r="G108" s="53">
        <v>3</v>
      </c>
      <c r="H108" s="53">
        <v>380</v>
      </c>
      <c r="I108" s="53">
        <v>7</v>
      </c>
      <c r="J108" s="53">
        <v>0</v>
      </c>
      <c r="K108" s="53">
        <v>1</v>
      </c>
    </row>
    <row r="109" spans="2:11" x14ac:dyDescent="0.25">
      <c r="B109" s="51">
        <v>1965</v>
      </c>
      <c r="C109" s="117" t="s">
        <v>95</v>
      </c>
      <c r="D109" s="55">
        <v>616</v>
      </c>
      <c r="E109" s="53">
        <v>264</v>
      </c>
      <c r="F109" s="53">
        <v>73</v>
      </c>
      <c r="G109" s="53">
        <v>3</v>
      </c>
      <c r="H109" s="53">
        <v>272</v>
      </c>
      <c r="I109" s="53">
        <v>2</v>
      </c>
      <c r="J109" s="53">
        <v>0</v>
      </c>
      <c r="K109" s="53">
        <v>2</v>
      </c>
    </row>
    <row r="110" spans="2:11" x14ac:dyDescent="0.25">
      <c r="B110" s="51">
        <v>1965</v>
      </c>
      <c r="C110" s="118" t="s">
        <v>96</v>
      </c>
      <c r="D110" s="55">
        <v>533</v>
      </c>
      <c r="E110" s="55">
        <v>293</v>
      </c>
      <c r="F110" s="55">
        <v>39</v>
      </c>
      <c r="G110" s="55">
        <v>1</v>
      </c>
      <c r="H110" s="55">
        <v>196</v>
      </c>
      <c r="I110" s="55">
        <v>4</v>
      </c>
      <c r="J110" s="53">
        <v>0</v>
      </c>
      <c r="K110" s="53">
        <v>0</v>
      </c>
    </row>
    <row r="111" spans="2:11" x14ac:dyDescent="0.25">
      <c r="B111" s="50">
        <v>1965</v>
      </c>
      <c r="C111" s="121" t="s">
        <v>62</v>
      </c>
      <c r="D111" s="54">
        <v>2</v>
      </c>
      <c r="E111" s="54">
        <v>1</v>
      </c>
      <c r="F111" s="54">
        <v>0</v>
      </c>
      <c r="G111" s="54">
        <v>0</v>
      </c>
      <c r="H111" s="54">
        <v>0</v>
      </c>
      <c r="I111" s="54">
        <v>0</v>
      </c>
      <c r="J111" s="54">
        <v>0</v>
      </c>
      <c r="K111" s="54">
        <v>1</v>
      </c>
    </row>
    <row r="112" spans="2:11" x14ac:dyDescent="0.25">
      <c r="B112" s="78">
        <v>1966</v>
      </c>
      <c r="C112" s="120" t="s">
        <v>3</v>
      </c>
      <c r="D112" s="78">
        <v>36087</v>
      </c>
      <c r="E112" s="52">
        <v>17903</v>
      </c>
      <c r="F112" s="52">
        <v>11406</v>
      </c>
      <c r="G112" s="52">
        <v>233</v>
      </c>
      <c r="H112" s="52">
        <v>5920</v>
      </c>
      <c r="I112" s="52">
        <v>380</v>
      </c>
      <c r="J112" s="52">
        <v>0</v>
      </c>
      <c r="K112" s="52">
        <v>245</v>
      </c>
    </row>
    <row r="113" spans="2:11" x14ac:dyDescent="0.25">
      <c r="B113" s="51">
        <v>1966</v>
      </c>
      <c r="C113" s="117" t="s">
        <v>87</v>
      </c>
      <c r="D113" s="55">
        <v>521</v>
      </c>
      <c r="E113" s="53">
        <v>345</v>
      </c>
      <c r="F113" s="53">
        <v>4</v>
      </c>
      <c r="G113" s="53">
        <v>0</v>
      </c>
      <c r="H113" s="53">
        <v>1</v>
      </c>
      <c r="I113" s="53">
        <v>1</v>
      </c>
      <c r="J113" s="55">
        <v>0</v>
      </c>
      <c r="K113" s="53">
        <v>170</v>
      </c>
    </row>
    <row r="114" spans="2:11" x14ac:dyDescent="0.25">
      <c r="B114" s="51">
        <v>1966</v>
      </c>
      <c r="C114" s="117" t="s">
        <v>54</v>
      </c>
      <c r="D114" s="55">
        <v>1202</v>
      </c>
      <c r="E114" s="53">
        <v>1105</v>
      </c>
      <c r="F114" s="53">
        <v>84</v>
      </c>
      <c r="G114" s="53">
        <v>0</v>
      </c>
      <c r="H114" s="53">
        <v>3</v>
      </c>
      <c r="I114" s="53">
        <v>5</v>
      </c>
      <c r="J114" s="55">
        <v>0</v>
      </c>
      <c r="K114" s="53">
        <v>5</v>
      </c>
    </row>
    <row r="115" spans="2:11" x14ac:dyDescent="0.25">
      <c r="B115" s="51">
        <v>1966</v>
      </c>
      <c r="C115" s="117" t="s">
        <v>88</v>
      </c>
      <c r="D115" s="55">
        <v>1355</v>
      </c>
      <c r="E115" s="53">
        <v>1126</v>
      </c>
      <c r="F115" s="53">
        <v>205</v>
      </c>
      <c r="G115" s="53">
        <v>1</v>
      </c>
      <c r="H115" s="53">
        <v>3</v>
      </c>
      <c r="I115" s="53">
        <v>20</v>
      </c>
      <c r="J115" s="55">
        <v>0</v>
      </c>
      <c r="K115" s="53">
        <v>0</v>
      </c>
    </row>
    <row r="116" spans="2:11" x14ac:dyDescent="0.25">
      <c r="B116" s="51">
        <v>1966</v>
      </c>
      <c r="C116" s="117" t="s">
        <v>69</v>
      </c>
      <c r="D116" s="55">
        <v>1413</v>
      </c>
      <c r="E116" s="53">
        <v>1001</v>
      </c>
      <c r="F116" s="53">
        <v>367</v>
      </c>
      <c r="G116" s="53">
        <v>9</v>
      </c>
      <c r="H116" s="53">
        <v>9</v>
      </c>
      <c r="I116" s="53">
        <v>23</v>
      </c>
      <c r="J116" s="55">
        <v>0</v>
      </c>
      <c r="K116" s="53">
        <v>4</v>
      </c>
    </row>
    <row r="117" spans="2:11" x14ac:dyDescent="0.25">
      <c r="B117" s="51">
        <v>1966</v>
      </c>
      <c r="C117" s="117" t="s">
        <v>57</v>
      </c>
      <c r="D117" s="55">
        <v>1471</v>
      </c>
      <c r="E117" s="53">
        <v>841</v>
      </c>
      <c r="F117" s="53">
        <v>554</v>
      </c>
      <c r="G117" s="53">
        <v>11</v>
      </c>
      <c r="H117" s="53">
        <v>25</v>
      </c>
      <c r="I117" s="53">
        <v>35</v>
      </c>
      <c r="J117" s="55">
        <v>0</v>
      </c>
      <c r="K117" s="53">
        <v>5</v>
      </c>
    </row>
    <row r="118" spans="2:11" x14ac:dyDescent="0.25">
      <c r="B118" s="51">
        <v>1966</v>
      </c>
      <c r="C118" s="117" t="s">
        <v>58</v>
      </c>
      <c r="D118" s="55">
        <v>1797</v>
      </c>
      <c r="E118" s="53">
        <v>969</v>
      </c>
      <c r="F118" s="53">
        <v>739</v>
      </c>
      <c r="G118" s="53">
        <v>19</v>
      </c>
      <c r="H118" s="53">
        <v>31</v>
      </c>
      <c r="I118" s="53">
        <v>32</v>
      </c>
      <c r="J118" s="55">
        <v>0</v>
      </c>
      <c r="K118" s="53">
        <v>7</v>
      </c>
    </row>
    <row r="119" spans="2:11" x14ac:dyDescent="0.25">
      <c r="B119" s="51">
        <v>1966</v>
      </c>
      <c r="C119" s="117" t="s">
        <v>59</v>
      </c>
      <c r="D119" s="55">
        <v>1757</v>
      </c>
      <c r="E119" s="53">
        <v>925</v>
      </c>
      <c r="F119" s="53">
        <v>727</v>
      </c>
      <c r="G119" s="53">
        <v>20</v>
      </c>
      <c r="H119" s="53">
        <v>52</v>
      </c>
      <c r="I119" s="53">
        <v>28</v>
      </c>
      <c r="J119" s="55">
        <v>0</v>
      </c>
      <c r="K119" s="53">
        <v>5</v>
      </c>
    </row>
    <row r="120" spans="2:11" x14ac:dyDescent="0.25">
      <c r="B120" s="51">
        <v>1966</v>
      </c>
      <c r="C120" s="117" t="s">
        <v>60</v>
      </c>
      <c r="D120" s="55">
        <v>2093</v>
      </c>
      <c r="E120" s="53">
        <v>1018</v>
      </c>
      <c r="F120" s="53">
        <v>901</v>
      </c>
      <c r="G120" s="53">
        <v>27</v>
      </c>
      <c r="H120" s="53">
        <v>105</v>
      </c>
      <c r="I120" s="53">
        <v>34</v>
      </c>
      <c r="J120" s="55">
        <v>0</v>
      </c>
      <c r="K120" s="53">
        <v>8</v>
      </c>
    </row>
    <row r="121" spans="2:11" x14ac:dyDescent="0.25">
      <c r="B121" s="51">
        <v>1966</v>
      </c>
      <c r="C121" s="117" t="s">
        <v>70</v>
      </c>
      <c r="D121" s="55">
        <v>2673</v>
      </c>
      <c r="E121" s="53">
        <v>1222</v>
      </c>
      <c r="F121" s="53">
        <v>1174</v>
      </c>
      <c r="G121" s="53">
        <v>28</v>
      </c>
      <c r="H121" s="53">
        <v>208</v>
      </c>
      <c r="I121" s="53">
        <v>38</v>
      </c>
      <c r="J121" s="55">
        <v>0</v>
      </c>
      <c r="K121" s="53">
        <v>3</v>
      </c>
    </row>
    <row r="122" spans="2:11" x14ac:dyDescent="0.25">
      <c r="B122" s="51">
        <v>1966</v>
      </c>
      <c r="C122" s="117" t="s">
        <v>71</v>
      </c>
      <c r="D122" s="55">
        <v>2915</v>
      </c>
      <c r="E122" s="53">
        <v>1258</v>
      </c>
      <c r="F122" s="53">
        <v>1278</v>
      </c>
      <c r="G122" s="53">
        <v>28</v>
      </c>
      <c r="H122" s="53">
        <v>311</v>
      </c>
      <c r="I122" s="53">
        <v>33</v>
      </c>
      <c r="J122" s="55">
        <v>0</v>
      </c>
      <c r="K122" s="53">
        <v>7</v>
      </c>
    </row>
    <row r="123" spans="2:11" x14ac:dyDescent="0.25">
      <c r="B123" s="51">
        <v>1966</v>
      </c>
      <c r="C123" s="117" t="s">
        <v>89</v>
      </c>
      <c r="D123" s="55">
        <v>3674</v>
      </c>
      <c r="E123" s="53">
        <v>1652</v>
      </c>
      <c r="F123" s="53">
        <v>1404</v>
      </c>
      <c r="G123" s="53">
        <v>23</v>
      </c>
      <c r="H123" s="53">
        <v>568</v>
      </c>
      <c r="I123" s="53">
        <v>22</v>
      </c>
      <c r="J123" s="55">
        <v>0</v>
      </c>
      <c r="K123" s="53">
        <v>5</v>
      </c>
    </row>
    <row r="124" spans="2:11" x14ac:dyDescent="0.25">
      <c r="B124" s="51">
        <v>1966</v>
      </c>
      <c r="C124" s="117" t="s">
        <v>90</v>
      </c>
      <c r="D124" s="55">
        <v>3385</v>
      </c>
      <c r="E124" s="53">
        <v>1416</v>
      </c>
      <c r="F124" s="53">
        <v>1222</v>
      </c>
      <c r="G124" s="53">
        <v>20</v>
      </c>
      <c r="H124" s="53">
        <v>695</v>
      </c>
      <c r="I124" s="53">
        <v>18</v>
      </c>
      <c r="J124" s="55">
        <v>0</v>
      </c>
      <c r="K124" s="53">
        <v>14</v>
      </c>
    </row>
    <row r="125" spans="2:11" x14ac:dyDescent="0.25">
      <c r="B125" s="51">
        <v>1966</v>
      </c>
      <c r="C125" s="117" t="s">
        <v>91</v>
      </c>
      <c r="D125" s="55">
        <v>3053</v>
      </c>
      <c r="E125" s="53">
        <v>1244</v>
      </c>
      <c r="F125" s="53">
        <v>989</v>
      </c>
      <c r="G125" s="53">
        <v>10</v>
      </c>
      <c r="H125" s="53">
        <v>784</v>
      </c>
      <c r="I125" s="53">
        <v>22</v>
      </c>
      <c r="J125" s="55">
        <v>0</v>
      </c>
      <c r="K125" s="53">
        <v>4</v>
      </c>
    </row>
    <row r="126" spans="2:11" x14ac:dyDescent="0.25">
      <c r="B126" s="51">
        <v>1966</v>
      </c>
      <c r="C126" s="117" t="s">
        <v>41</v>
      </c>
      <c r="D126" s="55">
        <v>2609</v>
      </c>
      <c r="E126" s="53">
        <v>1057</v>
      </c>
      <c r="F126" s="53">
        <v>698</v>
      </c>
      <c r="G126" s="53">
        <v>17</v>
      </c>
      <c r="H126" s="53">
        <v>815</v>
      </c>
      <c r="I126" s="53">
        <v>21</v>
      </c>
      <c r="J126" s="55">
        <v>0</v>
      </c>
      <c r="K126" s="53">
        <v>1</v>
      </c>
    </row>
    <row r="127" spans="2:11" x14ac:dyDescent="0.25">
      <c r="B127" s="51">
        <v>1966</v>
      </c>
      <c r="C127" s="117" t="s">
        <v>92</v>
      </c>
      <c r="D127" s="55">
        <v>2393</v>
      </c>
      <c r="E127" s="53">
        <v>1035</v>
      </c>
      <c r="F127" s="53">
        <v>516</v>
      </c>
      <c r="G127" s="53">
        <v>9</v>
      </c>
      <c r="H127" s="53">
        <v>816</v>
      </c>
      <c r="I127" s="53">
        <v>16</v>
      </c>
      <c r="J127" s="55">
        <v>0</v>
      </c>
      <c r="K127" s="53">
        <v>1</v>
      </c>
    </row>
    <row r="128" spans="2:11" x14ac:dyDescent="0.25">
      <c r="B128" s="51">
        <v>1966</v>
      </c>
      <c r="C128" s="117" t="s">
        <v>93</v>
      </c>
      <c r="D128" s="55">
        <v>1622</v>
      </c>
      <c r="E128" s="53">
        <v>660</v>
      </c>
      <c r="F128" s="53">
        <v>296</v>
      </c>
      <c r="G128" s="53">
        <v>6</v>
      </c>
      <c r="H128" s="53">
        <v>649</v>
      </c>
      <c r="I128" s="53">
        <v>11</v>
      </c>
      <c r="J128" s="55">
        <v>0</v>
      </c>
      <c r="K128" s="53">
        <v>0</v>
      </c>
    </row>
    <row r="129" spans="2:11" x14ac:dyDescent="0.25">
      <c r="B129" s="51">
        <v>1966</v>
      </c>
      <c r="C129" s="117" t="s">
        <v>94</v>
      </c>
      <c r="D129" s="55">
        <v>959</v>
      </c>
      <c r="E129" s="53">
        <v>454</v>
      </c>
      <c r="F129" s="53">
        <v>127</v>
      </c>
      <c r="G129" s="53">
        <v>3</v>
      </c>
      <c r="H129" s="53">
        <v>367</v>
      </c>
      <c r="I129" s="53">
        <v>8</v>
      </c>
      <c r="J129" s="55">
        <v>0</v>
      </c>
      <c r="K129" s="53">
        <v>0</v>
      </c>
    </row>
    <row r="130" spans="2:11" x14ac:dyDescent="0.25">
      <c r="B130" s="51">
        <v>1966</v>
      </c>
      <c r="C130" s="117" t="s">
        <v>95</v>
      </c>
      <c r="D130" s="55">
        <v>622</v>
      </c>
      <c r="E130" s="53">
        <v>287</v>
      </c>
      <c r="F130" s="53">
        <v>65</v>
      </c>
      <c r="G130" s="53">
        <v>2</v>
      </c>
      <c r="H130" s="53">
        <v>262</v>
      </c>
      <c r="I130" s="53">
        <v>6</v>
      </c>
      <c r="J130" s="55">
        <v>0</v>
      </c>
      <c r="K130" s="53">
        <v>0</v>
      </c>
    </row>
    <row r="131" spans="2:11" x14ac:dyDescent="0.25">
      <c r="B131" s="51">
        <v>1966</v>
      </c>
      <c r="C131" s="118" t="s">
        <v>96</v>
      </c>
      <c r="D131" s="55">
        <v>566</v>
      </c>
      <c r="E131" s="55">
        <v>287</v>
      </c>
      <c r="F131" s="55">
        <v>55</v>
      </c>
      <c r="G131" s="55">
        <v>0</v>
      </c>
      <c r="H131" s="55">
        <v>216</v>
      </c>
      <c r="I131" s="55">
        <v>7</v>
      </c>
      <c r="J131" s="55">
        <v>0</v>
      </c>
      <c r="K131" s="53">
        <v>1</v>
      </c>
    </row>
    <row r="132" spans="2:11" x14ac:dyDescent="0.25">
      <c r="B132" s="50">
        <v>1966</v>
      </c>
      <c r="C132" s="121" t="s">
        <v>62</v>
      </c>
      <c r="D132" s="54">
        <v>7</v>
      </c>
      <c r="E132" s="54">
        <v>1</v>
      </c>
      <c r="F132" s="54">
        <v>1</v>
      </c>
      <c r="G132" s="54">
        <v>0</v>
      </c>
      <c r="H132" s="54">
        <v>0</v>
      </c>
      <c r="I132" s="54">
        <v>0</v>
      </c>
      <c r="J132" s="54">
        <v>0</v>
      </c>
      <c r="K132" s="54">
        <v>5</v>
      </c>
    </row>
    <row r="133" spans="2:11" x14ac:dyDescent="0.25">
      <c r="B133" s="78">
        <v>1967</v>
      </c>
      <c r="C133" s="120" t="s">
        <v>3</v>
      </c>
      <c r="D133" s="78">
        <v>36210</v>
      </c>
      <c r="E133" s="52">
        <v>17957</v>
      </c>
      <c r="F133" s="52">
        <v>11172</v>
      </c>
      <c r="G133" s="52">
        <v>332</v>
      </c>
      <c r="H133" s="52">
        <v>6070</v>
      </c>
      <c r="I133" s="52">
        <v>291</v>
      </c>
      <c r="J133" s="52">
        <v>0</v>
      </c>
      <c r="K133" s="52">
        <v>388</v>
      </c>
    </row>
    <row r="134" spans="2:11" x14ac:dyDescent="0.25">
      <c r="B134" s="51">
        <v>1967</v>
      </c>
      <c r="C134" s="117" t="s">
        <v>87</v>
      </c>
      <c r="D134" s="55">
        <v>560</v>
      </c>
      <c r="E134" s="53">
        <v>427</v>
      </c>
      <c r="F134" s="53">
        <v>6</v>
      </c>
      <c r="G134" s="53">
        <v>0</v>
      </c>
      <c r="H134" s="53">
        <v>1</v>
      </c>
      <c r="I134" s="53">
        <v>2</v>
      </c>
      <c r="J134" s="55">
        <v>0</v>
      </c>
      <c r="K134" s="53">
        <v>124</v>
      </c>
    </row>
    <row r="135" spans="2:11" x14ac:dyDescent="0.25">
      <c r="B135" s="51">
        <v>1967</v>
      </c>
      <c r="C135" s="117" t="s">
        <v>54</v>
      </c>
      <c r="D135" s="55">
        <v>1175</v>
      </c>
      <c r="E135" s="53">
        <v>1069</v>
      </c>
      <c r="F135" s="53">
        <v>77</v>
      </c>
      <c r="G135" s="53">
        <v>1</v>
      </c>
      <c r="H135" s="53">
        <v>4</v>
      </c>
      <c r="I135" s="53">
        <v>11</v>
      </c>
      <c r="J135" s="55">
        <v>0</v>
      </c>
      <c r="K135" s="53">
        <v>13</v>
      </c>
    </row>
    <row r="136" spans="2:11" x14ac:dyDescent="0.25">
      <c r="B136" s="51">
        <v>1967</v>
      </c>
      <c r="C136" s="117" t="s">
        <v>88</v>
      </c>
      <c r="D136" s="55">
        <v>1362</v>
      </c>
      <c r="E136" s="53">
        <v>1093</v>
      </c>
      <c r="F136" s="53">
        <v>236</v>
      </c>
      <c r="G136" s="53">
        <v>4</v>
      </c>
      <c r="H136" s="53">
        <v>3</v>
      </c>
      <c r="I136" s="53">
        <v>16</v>
      </c>
      <c r="J136" s="55">
        <v>0</v>
      </c>
      <c r="K136" s="53">
        <v>10</v>
      </c>
    </row>
    <row r="137" spans="2:11" x14ac:dyDescent="0.25">
      <c r="B137" s="51">
        <v>1967</v>
      </c>
      <c r="C137" s="117" t="s">
        <v>69</v>
      </c>
      <c r="D137" s="55">
        <v>1294</v>
      </c>
      <c r="E137" s="53">
        <v>884</v>
      </c>
      <c r="F137" s="53">
        <v>350</v>
      </c>
      <c r="G137" s="53">
        <v>6</v>
      </c>
      <c r="H137" s="53">
        <v>17</v>
      </c>
      <c r="I137" s="53">
        <v>23</v>
      </c>
      <c r="J137" s="55">
        <v>0</v>
      </c>
      <c r="K137" s="53">
        <v>14</v>
      </c>
    </row>
    <row r="138" spans="2:11" x14ac:dyDescent="0.25">
      <c r="B138" s="51">
        <v>1967</v>
      </c>
      <c r="C138" s="117" t="s">
        <v>57</v>
      </c>
      <c r="D138" s="55">
        <v>1384</v>
      </c>
      <c r="E138" s="53">
        <v>853</v>
      </c>
      <c r="F138" s="53">
        <v>454</v>
      </c>
      <c r="G138" s="53">
        <v>16</v>
      </c>
      <c r="H138" s="53">
        <v>31</v>
      </c>
      <c r="I138" s="53">
        <v>25</v>
      </c>
      <c r="J138" s="55">
        <v>0</v>
      </c>
      <c r="K138" s="53">
        <v>5</v>
      </c>
    </row>
    <row r="139" spans="2:11" x14ac:dyDescent="0.25">
      <c r="B139" s="51">
        <v>1967</v>
      </c>
      <c r="C139" s="117" t="s">
        <v>58</v>
      </c>
      <c r="D139" s="55">
        <v>1638</v>
      </c>
      <c r="E139" s="53">
        <v>907</v>
      </c>
      <c r="F139" s="53">
        <v>653</v>
      </c>
      <c r="G139" s="53">
        <v>10</v>
      </c>
      <c r="H139" s="53">
        <v>39</v>
      </c>
      <c r="I139" s="53">
        <v>28</v>
      </c>
      <c r="J139" s="55">
        <v>0</v>
      </c>
      <c r="K139" s="53">
        <v>1</v>
      </c>
    </row>
    <row r="140" spans="2:11" x14ac:dyDescent="0.25">
      <c r="B140" s="51">
        <v>1967</v>
      </c>
      <c r="C140" s="117" t="s">
        <v>59</v>
      </c>
      <c r="D140" s="55">
        <v>1854</v>
      </c>
      <c r="E140" s="53">
        <v>981</v>
      </c>
      <c r="F140" s="53">
        <v>731</v>
      </c>
      <c r="G140" s="53">
        <v>23</v>
      </c>
      <c r="H140" s="53">
        <v>87</v>
      </c>
      <c r="I140" s="53">
        <v>22</v>
      </c>
      <c r="J140" s="55">
        <v>0</v>
      </c>
      <c r="K140" s="53">
        <v>10</v>
      </c>
    </row>
    <row r="141" spans="2:11" x14ac:dyDescent="0.25">
      <c r="B141" s="51">
        <v>1967</v>
      </c>
      <c r="C141" s="117" t="s">
        <v>60</v>
      </c>
      <c r="D141" s="55">
        <v>2104</v>
      </c>
      <c r="E141" s="53">
        <v>1005</v>
      </c>
      <c r="F141" s="53">
        <v>950</v>
      </c>
      <c r="G141" s="53">
        <v>25</v>
      </c>
      <c r="H141" s="53">
        <v>102</v>
      </c>
      <c r="I141" s="53">
        <v>22</v>
      </c>
      <c r="J141" s="55">
        <v>0</v>
      </c>
      <c r="K141" s="53">
        <v>0</v>
      </c>
    </row>
    <row r="142" spans="2:11" x14ac:dyDescent="0.25">
      <c r="B142" s="51">
        <v>1967</v>
      </c>
      <c r="C142" s="117" t="s">
        <v>70</v>
      </c>
      <c r="D142" s="55">
        <v>2535</v>
      </c>
      <c r="E142" s="53">
        <v>1206</v>
      </c>
      <c r="F142" s="53">
        <v>1064</v>
      </c>
      <c r="G142" s="53">
        <v>29</v>
      </c>
      <c r="H142" s="53">
        <v>204</v>
      </c>
      <c r="I142" s="53">
        <v>26</v>
      </c>
      <c r="J142" s="55">
        <v>0</v>
      </c>
      <c r="K142" s="53">
        <v>6</v>
      </c>
    </row>
    <row r="143" spans="2:11" x14ac:dyDescent="0.25">
      <c r="B143" s="51">
        <v>1967</v>
      </c>
      <c r="C143" s="117" t="s">
        <v>71</v>
      </c>
      <c r="D143" s="55">
        <v>3151</v>
      </c>
      <c r="E143" s="53">
        <v>1371</v>
      </c>
      <c r="F143" s="53">
        <v>1352</v>
      </c>
      <c r="G143" s="53">
        <v>41</v>
      </c>
      <c r="H143" s="53">
        <v>364</v>
      </c>
      <c r="I143" s="53">
        <v>20</v>
      </c>
      <c r="J143" s="55">
        <v>0</v>
      </c>
      <c r="K143" s="53">
        <v>3</v>
      </c>
    </row>
    <row r="144" spans="2:11" x14ac:dyDescent="0.25">
      <c r="B144" s="51">
        <v>1967</v>
      </c>
      <c r="C144" s="117" t="s">
        <v>89</v>
      </c>
      <c r="D144" s="55">
        <v>3655</v>
      </c>
      <c r="E144" s="53">
        <v>1673</v>
      </c>
      <c r="F144" s="53">
        <v>1337</v>
      </c>
      <c r="G144" s="53">
        <v>43</v>
      </c>
      <c r="H144" s="53">
        <v>568</v>
      </c>
      <c r="I144" s="53">
        <v>26</v>
      </c>
      <c r="J144" s="55">
        <v>0</v>
      </c>
      <c r="K144" s="53">
        <v>8</v>
      </c>
    </row>
    <row r="145" spans="2:11" x14ac:dyDescent="0.25">
      <c r="B145" s="51">
        <v>1967</v>
      </c>
      <c r="C145" s="117" t="s">
        <v>90</v>
      </c>
      <c r="D145" s="55">
        <v>3473</v>
      </c>
      <c r="E145" s="53">
        <v>1467</v>
      </c>
      <c r="F145" s="53">
        <v>1234</v>
      </c>
      <c r="G145" s="53">
        <v>31</v>
      </c>
      <c r="H145" s="53">
        <v>722</v>
      </c>
      <c r="I145" s="53">
        <v>16</v>
      </c>
      <c r="J145" s="55">
        <v>0</v>
      </c>
      <c r="K145" s="53">
        <v>3</v>
      </c>
    </row>
    <row r="146" spans="2:11" x14ac:dyDescent="0.25">
      <c r="B146" s="51">
        <v>1967</v>
      </c>
      <c r="C146" s="117" t="s">
        <v>91</v>
      </c>
      <c r="D146" s="55">
        <v>3083</v>
      </c>
      <c r="E146" s="53">
        <v>1244</v>
      </c>
      <c r="F146" s="53">
        <v>959</v>
      </c>
      <c r="G146" s="53">
        <v>26</v>
      </c>
      <c r="H146" s="53">
        <v>809</v>
      </c>
      <c r="I146" s="53">
        <v>16</v>
      </c>
      <c r="J146" s="55">
        <v>0</v>
      </c>
      <c r="K146" s="53">
        <v>29</v>
      </c>
    </row>
    <row r="147" spans="2:11" x14ac:dyDescent="0.25">
      <c r="B147" s="51">
        <v>1967</v>
      </c>
      <c r="C147" s="117" t="s">
        <v>41</v>
      </c>
      <c r="D147" s="55">
        <v>2605</v>
      </c>
      <c r="E147" s="53">
        <v>1020</v>
      </c>
      <c r="F147" s="53">
        <v>716</v>
      </c>
      <c r="G147" s="53">
        <v>19</v>
      </c>
      <c r="H147" s="53">
        <v>824</v>
      </c>
      <c r="I147" s="53">
        <v>15</v>
      </c>
      <c r="J147" s="55">
        <v>0</v>
      </c>
      <c r="K147" s="53">
        <v>11</v>
      </c>
    </row>
    <row r="148" spans="2:11" x14ac:dyDescent="0.25">
      <c r="B148" s="51">
        <v>1967</v>
      </c>
      <c r="C148" s="117" t="s">
        <v>92</v>
      </c>
      <c r="D148" s="55">
        <v>2372</v>
      </c>
      <c r="E148" s="53">
        <v>1022</v>
      </c>
      <c r="F148" s="53">
        <v>463</v>
      </c>
      <c r="G148" s="53">
        <v>11</v>
      </c>
      <c r="H148" s="53">
        <v>846</v>
      </c>
      <c r="I148" s="53">
        <v>8</v>
      </c>
      <c r="J148" s="55">
        <v>0</v>
      </c>
      <c r="K148" s="53">
        <v>22</v>
      </c>
    </row>
    <row r="149" spans="2:11" x14ac:dyDescent="0.25">
      <c r="B149" s="51">
        <v>1967</v>
      </c>
      <c r="C149" s="117" t="s">
        <v>93</v>
      </c>
      <c r="D149" s="55">
        <v>1487</v>
      </c>
      <c r="E149" s="53">
        <v>620</v>
      </c>
      <c r="F149" s="53">
        <v>283</v>
      </c>
      <c r="G149" s="53">
        <v>3</v>
      </c>
      <c r="H149" s="53">
        <v>566</v>
      </c>
      <c r="I149" s="53">
        <v>6</v>
      </c>
      <c r="J149" s="55">
        <v>0</v>
      </c>
      <c r="K149" s="53">
        <v>9</v>
      </c>
    </row>
    <row r="150" spans="2:11" x14ac:dyDescent="0.25">
      <c r="B150" s="51">
        <v>1967</v>
      </c>
      <c r="C150" s="117" t="s">
        <v>94</v>
      </c>
      <c r="D150" s="55">
        <v>1083</v>
      </c>
      <c r="E150" s="53">
        <v>449</v>
      </c>
      <c r="F150" s="53">
        <v>142</v>
      </c>
      <c r="G150" s="53">
        <v>21</v>
      </c>
      <c r="H150" s="53">
        <v>400</v>
      </c>
      <c r="I150" s="53">
        <v>5</v>
      </c>
      <c r="J150" s="55">
        <v>0</v>
      </c>
      <c r="K150" s="53">
        <v>66</v>
      </c>
    </row>
    <row r="151" spans="2:11" x14ac:dyDescent="0.25">
      <c r="B151" s="51">
        <v>1967</v>
      </c>
      <c r="C151" s="117" t="s">
        <v>95</v>
      </c>
      <c r="D151" s="55">
        <v>756</v>
      </c>
      <c r="E151" s="53">
        <v>355</v>
      </c>
      <c r="F151" s="53">
        <v>104</v>
      </c>
      <c r="G151" s="53">
        <v>15</v>
      </c>
      <c r="H151" s="53">
        <v>244</v>
      </c>
      <c r="I151" s="53">
        <v>2</v>
      </c>
      <c r="J151" s="55">
        <v>0</v>
      </c>
      <c r="K151" s="53">
        <v>36</v>
      </c>
    </row>
    <row r="152" spans="2:11" x14ac:dyDescent="0.25">
      <c r="B152" s="51">
        <v>1967</v>
      </c>
      <c r="C152" s="118" t="s">
        <v>96</v>
      </c>
      <c r="D152" s="55">
        <v>598</v>
      </c>
      <c r="E152" s="55">
        <v>298</v>
      </c>
      <c r="F152" s="55">
        <v>59</v>
      </c>
      <c r="G152" s="55">
        <v>5</v>
      </c>
      <c r="H152" s="55">
        <v>225</v>
      </c>
      <c r="I152" s="55">
        <v>2</v>
      </c>
      <c r="J152" s="55">
        <v>0</v>
      </c>
      <c r="K152" s="53">
        <v>9</v>
      </c>
    </row>
    <row r="153" spans="2:11" x14ac:dyDescent="0.25">
      <c r="B153" s="50">
        <v>1967</v>
      </c>
      <c r="C153" s="121" t="s">
        <v>62</v>
      </c>
      <c r="D153" s="54">
        <v>41</v>
      </c>
      <c r="E153" s="54">
        <v>13</v>
      </c>
      <c r="F153" s="54">
        <v>2</v>
      </c>
      <c r="G153" s="54">
        <v>3</v>
      </c>
      <c r="H153" s="54">
        <v>14</v>
      </c>
      <c r="I153" s="54">
        <v>0</v>
      </c>
      <c r="J153" s="54">
        <v>0</v>
      </c>
      <c r="K153" s="54">
        <v>9</v>
      </c>
    </row>
    <row r="154" spans="2:11" x14ac:dyDescent="0.25">
      <c r="B154" s="78">
        <v>1968</v>
      </c>
      <c r="C154" s="120" t="s">
        <v>3</v>
      </c>
      <c r="D154" s="78">
        <v>38038</v>
      </c>
      <c r="E154" s="52">
        <v>18799</v>
      </c>
      <c r="F154" s="52">
        <v>12084</v>
      </c>
      <c r="G154" s="52">
        <v>349</v>
      </c>
      <c r="H154" s="52">
        <v>6325</v>
      </c>
      <c r="I154" s="52">
        <v>320</v>
      </c>
      <c r="J154" s="52">
        <v>0</v>
      </c>
      <c r="K154" s="52">
        <v>161</v>
      </c>
    </row>
    <row r="155" spans="2:11" x14ac:dyDescent="0.25">
      <c r="B155" s="51">
        <v>1968</v>
      </c>
      <c r="C155" s="117" t="s">
        <v>87</v>
      </c>
      <c r="D155" s="55">
        <v>539</v>
      </c>
      <c r="E155" s="53">
        <v>428</v>
      </c>
      <c r="F155" s="53">
        <v>3</v>
      </c>
      <c r="G155" s="53">
        <v>0</v>
      </c>
      <c r="H155" s="53">
        <v>0</v>
      </c>
      <c r="I155" s="53">
        <v>1</v>
      </c>
      <c r="J155" s="55">
        <v>0</v>
      </c>
      <c r="K155" s="53">
        <v>107</v>
      </c>
    </row>
    <row r="156" spans="2:11" x14ac:dyDescent="0.25">
      <c r="B156" s="51">
        <v>1968</v>
      </c>
      <c r="C156" s="117" t="s">
        <v>54</v>
      </c>
      <c r="D156" s="55">
        <v>1252</v>
      </c>
      <c r="E156" s="53">
        <v>1176</v>
      </c>
      <c r="F156" s="53">
        <v>65</v>
      </c>
      <c r="G156" s="53">
        <v>0</v>
      </c>
      <c r="H156" s="53">
        <v>1</v>
      </c>
      <c r="I156" s="53">
        <v>7</v>
      </c>
      <c r="J156" s="55">
        <v>0</v>
      </c>
      <c r="K156" s="53">
        <v>3</v>
      </c>
    </row>
    <row r="157" spans="2:11" x14ac:dyDescent="0.25">
      <c r="B157" s="51">
        <v>1968</v>
      </c>
      <c r="C157" s="117" t="s">
        <v>88</v>
      </c>
      <c r="D157" s="55">
        <v>1332</v>
      </c>
      <c r="E157" s="53">
        <v>1078</v>
      </c>
      <c r="F157" s="53">
        <v>234</v>
      </c>
      <c r="G157" s="53">
        <v>0</v>
      </c>
      <c r="H157" s="53">
        <v>2</v>
      </c>
      <c r="I157" s="53">
        <v>14</v>
      </c>
      <c r="J157" s="55">
        <v>0</v>
      </c>
      <c r="K157" s="53">
        <v>4</v>
      </c>
    </row>
    <row r="158" spans="2:11" x14ac:dyDescent="0.25">
      <c r="B158" s="51">
        <v>1968</v>
      </c>
      <c r="C158" s="117" t="s">
        <v>69</v>
      </c>
      <c r="D158" s="55">
        <v>1322</v>
      </c>
      <c r="E158" s="53">
        <v>890</v>
      </c>
      <c r="F158" s="53">
        <v>397</v>
      </c>
      <c r="G158" s="53">
        <v>6</v>
      </c>
      <c r="H158" s="53">
        <v>6</v>
      </c>
      <c r="I158" s="53">
        <v>21</v>
      </c>
      <c r="J158" s="55">
        <v>0</v>
      </c>
      <c r="K158" s="53">
        <v>2</v>
      </c>
    </row>
    <row r="159" spans="2:11" x14ac:dyDescent="0.25">
      <c r="B159" s="51">
        <v>1968</v>
      </c>
      <c r="C159" s="117" t="s">
        <v>57</v>
      </c>
      <c r="D159" s="55">
        <v>1376</v>
      </c>
      <c r="E159" s="53">
        <v>829</v>
      </c>
      <c r="F159" s="53">
        <v>491</v>
      </c>
      <c r="G159" s="53">
        <v>8</v>
      </c>
      <c r="H159" s="53">
        <v>16</v>
      </c>
      <c r="I159" s="53">
        <v>28</v>
      </c>
      <c r="J159" s="55">
        <v>0</v>
      </c>
      <c r="K159" s="53">
        <v>4</v>
      </c>
    </row>
    <row r="160" spans="2:11" x14ac:dyDescent="0.25">
      <c r="B160" s="51">
        <v>1968</v>
      </c>
      <c r="C160" s="117" t="s">
        <v>58</v>
      </c>
      <c r="D160" s="55">
        <v>1753</v>
      </c>
      <c r="E160" s="53">
        <v>987</v>
      </c>
      <c r="F160" s="53">
        <v>693</v>
      </c>
      <c r="G160" s="53">
        <v>17</v>
      </c>
      <c r="H160" s="53">
        <v>37</v>
      </c>
      <c r="I160" s="53">
        <v>18</v>
      </c>
      <c r="J160" s="55">
        <v>0</v>
      </c>
      <c r="K160" s="53">
        <v>1</v>
      </c>
    </row>
    <row r="161" spans="2:11" x14ac:dyDescent="0.25">
      <c r="B161" s="51">
        <v>1968</v>
      </c>
      <c r="C161" s="117" t="s">
        <v>59</v>
      </c>
      <c r="D161" s="55">
        <v>1864</v>
      </c>
      <c r="E161" s="53">
        <v>917</v>
      </c>
      <c r="F161" s="53">
        <v>813</v>
      </c>
      <c r="G161" s="53">
        <v>24</v>
      </c>
      <c r="H161" s="53">
        <v>69</v>
      </c>
      <c r="I161" s="53">
        <v>37</v>
      </c>
      <c r="J161" s="55">
        <v>0</v>
      </c>
      <c r="K161" s="53">
        <v>4</v>
      </c>
    </row>
    <row r="162" spans="2:11" x14ac:dyDescent="0.25">
      <c r="B162" s="51">
        <v>1968</v>
      </c>
      <c r="C162" s="117" t="s">
        <v>60</v>
      </c>
      <c r="D162" s="55">
        <v>2145</v>
      </c>
      <c r="E162" s="53">
        <v>1056</v>
      </c>
      <c r="F162" s="53">
        <v>941</v>
      </c>
      <c r="G162" s="53">
        <v>23</v>
      </c>
      <c r="H162" s="53">
        <v>94</v>
      </c>
      <c r="I162" s="53">
        <v>29</v>
      </c>
      <c r="J162" s="55">
        <v>0</v>
      </c>
      <c r="K162" s="53">
        <v>2</v>
      </c>
    </row>
    <row r="163" spans="2:11" x14ac:dyDescent="0.25">
      <c r="B163" s="51">
        <v>1968</v>
      </c>
      <c r="C163" s="117" t="s">
        <v>70</v>
      </c>
      <c r="D163" s="55">
        <v>2658</v>
      </c>
      <c r="E163" s="53">
        <v>1226</v>
      </c>
      <c r="F163" s="53">
        <v>1163</v>
      </c>
      <c r="G163" s="53">
        <v>27</v>
      </c>
      <c r="H163" s="53">
        <v>210</v>
      </c>
      <c r="I163" s="53">
        <v>28</v>
      </c>
      <c r="J163" s="55">
        <v>0</v>
      </c>
      <c r="K163" s="53">
        <v>4</v>
      </c>
    </row>
    <row r="164" spans="2:11" x14ac:dyDescent="0.25">
      <c r="B164" s="51">
        <v>1968</v>
      </c>
      <c r="C164" s="117" t="s">
        <v>71</v>
      </c>
      <c r="D164" s="55">
        <v>3268</v>
      </c>
      <c r="E164" s="53">
        <v>1386</v>
      </c>
      <c r="F164" s="53">
        <v>1465</v>
      </c>
      <c r="G164" s="53">
        <v>42</v>
      </c>
      <c r="H164" s="53">
        <v>345</v>
      </c>
      <c r="I164" s="53">
        <v>27</v>
      </c>
      <c r="J164" s="55">
        <v>0</v>
      </c>
      <c r="K164" s="53">
        <v>3</v>
      </c>
    </row>
    <row r="165" spans="2:11" x14ac:dyDescent="0.25">
      <c r="B165" s="51">
        <v>1968</v>
      </c>
      <c r="C165" s="117" t="s">
        <v>89</v>
      </c>
      <c r="D165" s="55">
        <v>4197</v>
      </c>
      <c r="E165" s="53">
        <v>1942</v>
      </c>
      <c r="F165" s="53">
        <v>1509</v>
      </c>
      <c r="G165" s="53">
        <v>40</v>
      </c>
      <c r="H165" s="53">
        <v>687</v>
      </c>
      <c r="I165" s="53">
        <v>17</v>
      </c>
      <c r="J165" s="55">
        <v>0</v>
      </c>
      <c r="K165" s="53">
        <v>2</v>
      </c>
    </row>
    <row r="166" spans="2:11" x14ac:dyDescent="0.25">
      <c r="B166" s="51">
        <v>1968</v>
      </c>
      <c r="C166" s="117" t="s">
        <v>90</v>
      </c>
      <c r="D166" s="55">
        <v>3870</v>
      </c>
      <c r="E166" s="53">
        <v>1660</v>
      </c>
      <c r="F166" s="53">
        <v>1393</v>
      </c>
      <c r="G166" s="53">
        <v>35</v>
      </c>
      <c r="H166" s="53">
        <v>742</v>
      </c>
      <c r="I166" s="53">
        <v>35</v>
      </c>
      <c r="J166" s="55">
        <v>0</v>
      </c>
      <c r="K166" s="53">
        <v>5</v>
      </c>
    </row>
    <row r="167" spans="2:11" x14ac:dyDescent="0.25">
      <c r="B167" s="51">
        <v>1968</v>
      </c>
      <c r="C167" s="117" t="s">
        <v>91</v>
      </c>
      <c r="D167" s="55">
        <v>3170</v>
      </c>
      <c r="E167" s="53">
        <v>1336</v>
      </c>
      <c r="F167" s="53">
        <v>984</v>
      </c>
      <c r="G167" s="53">
        <v>39</v>
      </c>
      <c r="H167" s="53">
        <v>797</v>
      </c>
      <c r="I167" s="53">
        <v>9</v>
      </c>
      <c r="J167" s="55">
        <v>0</v>
      </c>
      <c r="K167" s="53">
        <v>5</v>
      </c>
    </row>
    <row r="168" spans="2:11" x14ac:dyDescent="0.25">
      <c r="B168" s="51">
        <v>1968</v>
      </c>
      <c r="C168" s="117" t="s">
        <v>41</v>
      </c>
      <c r="D168" s="55">
        <v>2886</v>
      </c>
      <c r="E168" s="53">
        <v>1129</v>
      </c>
      <c r="F168" s="53">
        <v>857</v>
      </c>
      <c r="G168" s="53">
        <v>29</v>
      </c>
      <c r="H168" s="53">
        <v>855</v>
      </c>
      <c r="I168" s="53">
        <v>10</v>
      </c>
      <c r="J168" s="55">
        <v>0</v>
      </c>
      <c r="K168" s="53">
        <v>6</v>
      </c>
    </row>
    <row r="169" spans="2:11" x14ac:dyDescent="0.25">
      <c r="B169" s="51">
        <v>1968</v>
      </c>
      <c r="C169" s="117" t="s">
        <v>92</v>
      </c>
      <c r="D169" s="55">
        <v>2607</v>
      </c>
      <c r="E169" s="53">
        <v>1091</v>
      </c>
      <c r="F169" s="53">
        <v>539</v>
      </c>
      <c r="G169" s="53">
        <v>20</v>
      </c>
      <c r="H169" s="53">
        <v>931</v>
      </c>
      <c r="I169" s="53">
        <v>22</v>
      </c>
      <c r="J169" s="55">
        <v>0</v>
      </c>
      <c r="K169" s="53">
        <v>4</v>
      </c>
    </row>
    <row r="170" spans="2:11" x14ac:dyDescent="0.25">
      <c r="B170" s="51">
        <v>1968</v>
      </c>
      <c r="C170" s="117" t="s">
        <v>93</v>
      </c>
      <c r="D170" s="55">
        <v>1616</v>
      </c>
      <c r="E170" s="53">
        <v>648</v>
      </c>
      <c r="F170" s="53">
        <v>269</v>
      </c>
      <c r="G170" s="53">
        <v>23</v>
      </c>
      <c r="H170" s="53">
        <v>667</v>
      </c>
      <c r="I170" s="53">
        <v>8</v>
      </c>
      <c r="J170" s="55">
        <v>0</v>
      </c>
      <c r="K170" s="53">
        <v>1</v>
      </c>
    </row>
    <row r="171" spans="2:11" x14ac:dyDescent="0.25">
      <c r="B171" s="51">
        <v>1968</v>
      </c>
      <c r="C171" s="117" t="s">
        <v>94</v>
      </c>
      <c r="D171" s="55">
        <v>955</v>
      </c>
      <c r="E171" s="53">
        <v>413</v>
      </c>
      <c r="F171" s="53">
        <v>139</v>
      </c>
      <c r="G171" s="53">
        <v>5</v>
      </c>
      <c r="H171" s="53">
        <v>393</v>
      </c>
      <c r="I171" s="53">
        <v>4</v>
      </c>
      <c r="J171" s="55">
        <v>0</v>
      </c>
      <c r="K171" s="53">
        <v>1</v>
      </c>
    </row>
    <row r="172" spans="2:11" x14ac:dyDescent="0.25">
      <c r="B172" s="51">
        <v>1968</v>
      </c>
      <c r="C172" s="117" t="s">
        <v>95</v>
      </c>
      <c r="D172" s="55">
        <v>666</v>
      </c>
      <c r="E172" s="53">
        <v>317</v>
      </c>
      <c r="F172" s="53">
        <v>79</v>
      </c>
      <c r="G172" s="53">
        <v>7</v>
      </c>
      <c r="H172" s="53">
        <v>259</v>
      </c>
      <c r="I172" s="53">
        <v>4</v>
      </c>
      <c r="J172" s="55">
        <v>0</v>
      </c>
      <c r="K172" s="53">
        <v>0</v>
      </c>
    </row>
    <row r="173" spans="2:11" x14ac:dyDescent="0.25">
      <c r="B173" s="51">
        <v>1968</v>
      </c>
      <c r="C173" s="118" t="s">
        <v>96</v>
      </c>
      <c r="D173" s="55">
        <v>557</v>
      </c>
      <c r="E173" s="55">
        <v>287</v>
      </c>
      <c r="F173" s="55">
        <v>50</v>
      </c>
      <c r="G173" s="55">
        <v>4</v>
      </c>
      <c r="H173" s="55">
        <v>214</v>
      </c>
      <c r="I173" s="55">
        <v>1</v>
      </c>
      <c r="J173" s="55">
        <v>0</v>
      </c>
      <c r="K173" s="53">
        <v>1</v>
      </c>
    </row>
    <row r="174" spans="2:11" x14ac:dyDescent="0.25">
      <c r="B174" s="50">
        <v>1968</v>
      </c>
      <c r="C174" s="121" t="s">
        <v>62</v>
      </c>
      <c r="D174" s="54">
        <v>5</v>
      </c>
      <c r="E174" s="54">
        <v>3</v>
      </c>
      <c r="F174" s="54">
        <v>0</v>
      </c>
      <c r="G174" s="54">
        <v>0</v>
      </c>
      <c r="H174" s="54">
        <v>0</v>
      </c>
      <c r="I174" s="54">
        <v>0</v>
      </c>
      <c r="J174" s="54">
        <v>0</v>
      </c>
      <c r="K174" s="54">
        <v>2</v>
      </c>
    </row>
    <row r="175" spans="2:11" x14ac:dyDescent="0.25">
      <c r="B175" s="78">
        <v>1969</v>
      </c>
      <c r="C175" s="120" t="s">
        <v>3</v>
      </c>
      <c r="D175" s="78">
        <v>41033</v>
      </c>
      <c r="E175" s="52">
        <v>20216</v>
      </c>
      <c r="F175" s="52">
        <v>13018</v>
      </c>
      <c r="G175" s="52">
        <v>344</v>
      </c>
      <c r="H175" s="52">
        <v>6972</v>
      </c>
      <c r="I175" s="52">
        <v>318</v>
      </c>
      <c r="J175" s="52">
        <v>0</v>
      </c>
      <c r="K175" s="52">
        <v>165</v>
      </c>
    </row>
    <row r="176" spans="2:11" x14ac:dyDescent="0.25">
      <c r="B176" s="51">
        <v>1969</v>
      </c>
      <c r="C176" s="117" t="s">
        <v>87</v>
      </c>
      <c r="D176" s="55">
        <v>716</v>
      </c>
      <c r="E176" s="53">
        <v>517</v>
      </c>
      <c r="F176" s="53">
        <v>23</v>
      </c>
      <c r="G176" s="53">
        <v>1</v>
      </c>
      <c r="H176" s="53">
        <v>62</v>
      </c>
      <c r="I176" s="53">
        <v>3</v>
      </c>
      <c r="J176" s="53">
        <v>0</v>
      </c>
      <c r="K176" s="53">
        <v>110</v>
      </c>
    </row>
    <row r="177" spans="2:11" x14ac:dyDescent="0.25">
      <c r="B177" s="51">
        <v>1969</v>
      </c>
      <c r="C177" s="117" t="s">
        <v>54</v>
      </c>
      <c r="D177" s="55">
        <v>1521</v>
      </c>
      <c r="E177" s="53">
        <v>1333</v>
      </c>
      <c r="F177" s="53">
        <v>117</v>
      </c>
      <c r="G177" s="53">
        <v>0</v>
      </c>
      <c r="H177" s="53">
        <v>40</v>
      </c>
      <c r="I177" s="53">
        <v>8</v>
      </c>
      <c r="J177" s="53">
        <v>0</v>
      </c>
      <c r="K177" s="53">
        <v>23</v>
      </c>
    </row>
    <row r="178" spans="2:11" x14ac:dyDescent="0.25">
      <c r="B178" s="51">
        <v>1969</v>
      </c>
      <c r="C178" s="117" t="s">
        <v>88</v>
      </c>
      <c r="D178" s="55">
        <v>1613</v>
      </c>
      <c r="E178" s="53">
        <v>1269</v>
      </c>
      <c r="F178" s="53">
        <v>293</v>
      </c>
      <c r="G178" s="53">
        <v>8</v>
      </c>
      <c r="H178" s="53">
        <v>30</v>
      </c>
      <c r="I178" s="53">
        <v>8</v>
      </c>
      <c r="J178" s="53">
        <v>0</v>
      </c>
      <c r="K178" s="53">
        <v>5</v>
      </c>
    </row>
    <row r="179" spans="2:11" x14ac:dyDescent="0.25">
      <c r="B179" s="51">
        <v>1969</v>
      </c>
      <c r="C179" s="117" t="s">
        <v>69</v>
      </c>
      <c r="D179" s="55">
        <v>1451</v>
      </c>
      <c r="E179" s="53">
        <v>948</v>
      </c>
      <c r="F179" s="53">
        <v>458</v>
      </c>
      <c r="G179" s="53">
        <v>11</v>
      </c>
      <c r="H179" s="53">
        <v>5</v>
      </c>
      <c r="I179" s="53">
        <v>28</v>
      </c>
      <c r="J179" s="53">
        <v>0</v>
      </c>
      <c r="K179" s="53">
        <v>1</v>
      </c>
    </row>
    <row r="180" spans="2:11" x14ac:dyDescent="0.25">
      <c r="B180" s="51">
        <v>1969</v>
      </c>
      <c r="C180" s="117" t="s">
        <v>57</v>
      </c>
      <c r="D180" s="55">
        <v>1465</v>
      </c>
      <c r="E180" s="53">
        <v>882</v>
      </c>
      <c r="F180" s="53">
        <v>527</v>
      </c>
      <c r="G180" s="53">
        <v>8</v>
      </c>
      <c r="H180" s="53">
        <v>15</v>
      </c>
      <c r="I180" s="53">
        <v>31</v>
      </c>
      <c r="J180" s="53">
        <v>0</v>
      </c>
      <c r="K180" s="53">
        <v>2</v>
      </c>
    </row>
    <row r="181" spans="2:11" x14ac:dyDescent="0.25">
      <c r="B181" s="51">
        <v>1969</v>
      </c>
      <c r="C181" s="117" t="s">
        <v>58</v>
      </c>
      <c r="D181" s="55">
        <v>1769</v>
      </c>
      <c r="E181" s="53">
        <v>1005</v>
      </c>
      <c r="F181" s="53">
        <v>690</v>
      </c>
      <c r="G181" s="53">
        <v>19</v>
      </c>
      <c r="H181" s="53">
        <v>26</v>
      </c>
      <c r="I181" s="53">
        <v>25</v>
      </c>
      <c r="J181" s="53">
        <v>0</v>
      </c>
      <c r="K181" s="53">
        <v>4</v>
      </c>
    </row>
    <row r="182" spans="2:11" x14ac:dyDescent="0.25">
      <c r="B182" s="51">
        <v>1969</v>
      </c>
      <c r="C182" s="117" t="s">
        <v>59</v>
      </c>
      <c r="D182" s="55">
        <v>1935</v>
      </c>
      <c r="E182" s="53">
        <v>991</v>
      </c>
      <c r="F182" s="53">
        <v>818</v>
      </c>
      <c r="G182" s="53">
        <v>22</v>
      </c>
      <c r="H182" s="53">
        <v>69</v>
      </c>
      <c r="I182" s="53">
        <v>34</v>
      </c>
      <c r="J182" s="53">
        <v>0</v>
      </c>
      <c r="K182" s="53">
        <v>1</v>
      </c>
    </row>
    <row r="183" spans="2:11" x14ac:dyDescent="0.25">
      <c r="B183" s="51">
        <v>1969</v>
      </c>
      <c r="C183" s="117" t="s">
        <v>60</v>
      </c>
      <c r="D183" s="55">
        <v>2280</v>
      </c>
      <c r="E183" s="53">
        <v>1122</v>
      </c>
      <c r="F183" s="53">
        <v>1019</v>
      </c>
      <c r="G183" s="53">
        <v>31</v>
      </c>
      <c r="H183" s="53">
        <v>80</v>
      </c>
      <c r="I183" s="53">
        <v>28</v>
      </c>
      <c r="J183" s="53">
        <v>0</v>
      </c>
      <c r="K183" s="53">
        <v>0</v>
      </c>
    </row>
    <row r="184" spans="2:11" x14ac:dyDescent="0.25">
      <c r="B184" s="51">
        <v>1969</v>
      </c>
      <c r="C184" s="117" t="s">
        <v>70</v>
      </c>
      <c r="D184" s="55">
        <v>2673</v>
      </c>
      <c r="E184" s="53">
        <v>1239</v>
      </c>
      <c r="F184" s="53">
        <v>1166</v>
      </c>
      <c r="G184" s="53">
        <v>35</v>
      </c>
      <c r="H184" s="53">
        <v>194</v>
      </c>
      <c r="I184" s="53">
        <v>35</v>
      </c>
      <c r="J184" s="53">
        <v>0</v>
      </c>
      <c r="K184" s="53">
        <v>4</v>
      </c>
    </row>
    <row r="185" spans="2:11" x14ac:dyDescent="0.25">
      <c r="B185" s="51">
        <v>1969</v>
      </c>
      <c r="C185" s="117" t="s">
        <v>71</v>
      </c>
      <c r="D185" s="55">
        <v>3478</v>
      </c>
      <c r="E185" s="53">
        <v>1549</v>
      </c>
      <c r="F185" s="53">
        <v>1475</v>
      </c>
      <c r="G185" s="53">
        <v>47</v>
      </c>
      <c r="H185" s="53">
        <v>370</v>
      </c>
      <c r="I185" s="53">
        <v>31</v>
      </c>
      <c r="J185" s="53">
        <v>0</v>
      </c>
      <c r="K185" s="53">
        <v>6</v>
      </c>
    </row>
    <row r="186" spans="2:11" x14ac:dyDescent="0.25">
      <c r="B186" s="51">
        <v>1969</v>
      </c>
      <c r="C186" s="117" t="s">
        <v>89</v>
      </c>
      <c r="D186" s="55">
        <v>4269</v>
      </c>
      <c r="E186" s="53">
        <v>1890</v>
      </c>
      <c r="F186" s="53">
        <v>1632</v>
      </c>
      <c r="G186" s="53">
        <v>42</v>
      </c>
      <c r="H186" s="53">
        <v>683</v>
      </c>
      <c r="I186" s="53">
        <v>21</v>
      </c>
      <c r="J186" s="53">
        <v>0</v>
      </c>
      <c r="K186" s="53">
        <v>1</v>
      </c>
    </row>
    <row r="187" spans="2:11" x14ac:dyDescent="0.25">
      <c r="B187" s="51">
        <v>1969</v>
      </c>
      <c r="C187" s="117" t="s">
        <v>90</v>
      </c>
      <c r="D187" s="55">
        <v>4143</v>
      </c>
      <c r="E187" s="53">
        <v>1706</v>
      </c>
      <c r="F187" s="53">
        <v>1592</v>
      </c>
      <c r="G187" s="53">
        <v>51</v>
      </c>
      <c r="H187" s="53">
        <v>772</v>
      </c>
      <c r="I187" s="53">
        <v>21</v>
      </c>
      <c r="J187" s="53">
        <v>0</v>
      </c>
      <c r="K187" s="53">
        <v>1</v>
      </c>
    </row>
    <row r="188" spans="2:11" x14ac:dyDescent="0.25">
      <c r="B188" s="51">
        <v>1969</v>
      </c>
      <c r="C188" s="117" t="s">
        <v>91</v>
      </c>
      <c r="D188" s="55">
        <v>3444</v>
      </c>
      <c r="E188" s="53">
        <v>1415</v>
      </c>
      <c r="F188" s="53">
        <v>1122</v>
      </c>
      <c r="G188" s="53">
        <v>27</v>
      </c>
      <c r="H188" s="53">
        <v>859</v>
      </c>
      <c r="I188" s="53">
        <v>19</v>
      </c>
      <c r="J188" s="53">
        <v>0</v>
      </c>
      <c r="K188" s="53">
        <v>2</v>
      </c>
    </row>
    <row r="189" spans="2:11" x14ac:dyDescent="0.25">
      <c r="B189" s="51">
        <v>1969</v>
      </c>
      <c r="C189" s="117" t="s">
        <v>41</v>
      </c>
      <c r="D189" s="55">
        <v>2989</v>
      </c>
      <c r="E189" s="53">
        <v>1184</v>
      </c>
      <c r="F189" s="53">
        <v>871</v>
      </c>
      <c r="G189" s="53">
        <v>14</v>
      </c>
      <c r="H189" s="53">
        <v>906</v>
      </c>
      <c r="I189" s="53">
        <v>13</v>
      </c>
      <c r="J189" s="53">
        <v>0</v>
      </c>
      <c r="K189" s="53">
        <v>1</v>
      </c>
    </row>
    <row r="190" spans="2:11" x14ac:dyDescent="0.25">
      <c r="B190" s="51">
        <v>1969</v>
      </c>
      <c r="C190" s="117" t="s">
        <v>92</v>
      </c>
      <c r="D190" s="55">
        <v>2586</v>
      </c>
      <c r="E190" s="53">
        <v>1082</v>
      </c>
      <c r="F190" s="53">
        <v>592</v>
      </c>
      <c r="G190" s="53">
        <v>10</v>
      </c>
      <c r="H190" s="53">
        <v>897</v>
      </c>
      <c r="I190" s="53">
        <v>5</v>
      </c>
      <c r="J190" s="53">
        <v>0</v>
      </c>
      <c r="K190" s="53">
        <v>0</v>
      </c>
    </row>
    <row r="191" spans="2:11" x14ac:dyDescent="0.25">
      <c r="B191" s="51">
        <v>1969</v>
      </c>
      <c r="C191" s="117" t="s">
        <v>93</v>
      </c>
      <c r="D191" s="55">
        <v>1838</v>
      </c>
      <c r="E191" s="53">
        <v>741</v>
      </c>
      <c r="F191" s="53">
        <v>339</v>
      </c>
      <c r="G191" s="53">
        <v>6</v>
      </c>
      <c r="H191" s="53">
        <v>745</v>
      </c>
      <c r="I191" s="53">
        <v>6</v>
      </c>
      <c r="J191" s="53">
        <v>0</v>
      </c>
      <c r="K191" s="53">
        <v>1</v>
      </c>
    </row>
    <row r="192" spans="2:11" x14ac:dyDescent="0.25">
      <c r="B192" s="51">
        <v>1969</v>
      </c>
      <c r="C192" s="117" t="s">
        <v>94</v>
      </c>
      <c r="D192" s="55">
        <v>921</v>
      </c>
      <c r="E192" s="53">
        <v>406</v>
      </c>
      <c r="F192" s="53">
        <v>118</v>
      </c>
      <c r="G192" s="53">
        <v>3</v>
      </c>
      <c r="H192" s="53">
        <v>394</v>
      </c>
      <c r="I192" s="53">
        <v>0</v>
      </c>
      <c r="J192" s="53">
        <v>0</v>
      </c>
      <c r="K192" s="53">
        <v>0</v>
      </c>
    </row>
    <row r="193" spans="2:11" x14ac:dyDescent="0.25">
      <c r="B193" s="51">
        <v>1969</v>
      </c>
      <c r="C193" s="117" t="s">
        <v>95</v>
      </c>
      <c r="D193" s="55">
        <v>613</v>
      </c>
      <c r="E193" s="53">
        <v>304</v>
      </c>
      <c r="F193" s="55">
        <v>56</v>
      </c>
      <c r="G193" s="53">
        <v>2</v>
      </c>
      <c r="H193" s="53">
        <v>250</v>
      </c>
      <c r="I193" s="53">
        <v>0</v>
      </c>
      <c r="J193" s="53">
        <v>0</v>
      </c>
      <c r="K193" s="53">
        <v>1</v>
      </c>
    </row>
    <row r="194" spans="2:11" x14ac:dyDescent="0.25">
      <c r="B194" s="51">
        <v>1969</v>
      </c>
      <c r="C194" s="118" t="s">
        <v>96</v>
      </c>
      <c r="D194" s="55">
        <v>1095</v>
      </c>
      <c r="E194" s="55">
        <v>520</v>
      </c>
      <c r="F194" s="55">
        <v>89</v>
      </c>
      <c r="G194" s="55">
        <v>6</v>
      </c>
      <c r="H194" s="55">
        <v>477</v>
      </c>
      <c r="I194" s="55">
        <v>2</v>
      </c>
      <c r="J194" s="53">
        <v>0</v>
      </c>
      <c r="K194" s="53">
        <v>1</v>
      </c>
    </row>
    <row r="195" spans="2:11" x14ac:dyDescent="0.25">
      <c r="B195" s="50">
        <v>1969</v>
      </c>
      <c r="C195" s="121" t="s">
        <v>62</v>
      </c>
      <c r="D195" s="54">
        <v>237</v>
      </c>
      <c r="E195" s="55">
        <v>113</v>
      </c>
      <c r="F195" s="55">
        <v>21</v>
      </c>
      <c r="G195" s="55">
        <v>1</v>
      </c>
      <c r="H195" s="55">
        <v>98</v>
      </c>
      <c r="I195" s="55">
        <v>0</v>
      </c>
      <c r="J195" s="53">
        <v>0</v>
      </c>
      <c r="K195" s="55">
        <v>4</v>
      </c>
    </row>
    <row r="196" spans="2:11" x14ac:dyDescent="0.25">
      <c r="B196" s="78">
        <v>1970</v>
      </c>
      <c r="C196" s="120" t="s">
        <v>3</v>
      </c>
      <c r="D196" s="78">
        <v>39599</v>
      </c>
      <c r="E196" s="78">
        <v>19573</v>
      </c>
      <c r="F196" s="78">
        <v>12859</v>
      </c>
      <c r="G196" s="78">
        <v>326</v>
      </c>
      <c r="H196" s="78">
        <v>6475</v>
      </c>
      <c r="I196" s="78">
        <v>235</v>
      </c>
      <c r="J196" s="78">
        <v>0</v>
      </c>
      <c r="K196" s="78">
        <v>131</v>
      </c>
    </row>
    <row r="197" spans="2:11" x14ac:dyDescent="0.25">
      <c r="B197" s="51">
        <v>1970</v>
      </c>
      <c r="C197" s="117" t="s">
        <v>87</v>
      </c>
      <c r="D197" s="55">
        <v>569</v>
      </c>
      <c r="E197" s="53">
        <v>438</v>
      </c>
      <c r="F197" s="53">
        <v>16</v>
      </c>
      <c r="G197" s="53">
        <v>0</v>
      </c>
      <c r="H197" s="53">
        <v>0</v>
      </c>
      <c r="I197" s="53">
        <v>0</v>
      </c>
      <c r="J197" s="53">
        <v>0</v>
      </c>
      <c r="K197" s="53">
        <v>115</v>
      </c>
    </row>
    <row r="198" spans="2:11" x14ac:dyDescent="0.25">
      <c r="B198" s="51">
        <v>1970</v>
      </c>
      <c r="C198" s="117" t="s">
        <v>54</v>
      </c>
      <c r="D198" s="55">
        <v>1387</v>
      </c>
      <c r="E198" s="53">
        <v>1291</v>
      </c>
      <c r="F198" s="53">
        <v>87</v>
      </c>
      <c r="G198" s="53">
        <v>0</v>
      </c>
      <c r="H198" s="53">
        <v>1</v>
      </c>
      <c r="I198" s="53">
        <v>8</v>
      </c>
      <c r="J198" s="53">
        <v>0</v>
      </c>
      <c r="K198" s="53">
        <v>0</v>
      </c>
    </row>
    <row r="199" spans="2:11" x14ac:dyDescent="0.25">
      <c r="B199" s="51">
        <v>1970</v>
      </c>
      <c r="C199" s="117" t="s">
        <v>88</v>
      </c>
      <c r="D199" s="55">
        <v>1530</v>
      </c>
      <c r="E199" s="53">
        <v>1252</v>
      </c>
      <c r="F199" s="53">
        <v>265</v>
      </c>
      <c r="G199" s="53">
        <v>1</v>
      </c>
      <c r="H199" s="53">
        <v>7</v>
      </c>
      <c r="I199" s="53">
        <v>4</v>
      </c>
      <c r="J199" s="53">
        <v>0</v>
      </c>
      <c r="K199" s="53">
        <v>1</v>
      </c>
    </row>
    <row r="200" spans="2:11" x14ac:dyDescent="0.25">
      <c r="B200" s="51">
        <v>1970</v>
      </c>
      <c r="C200" s="117" t="s">
        <v>69</v>
      </c>
      <c r="D200" s="55">
        <v>1339</v>
      </c>
      <c r="E200" s="53">
        <v>904</v>
      </c>
      <c r="F200" s="53">
        <v>405</v>
      </c>
      <c r="G200" s="53">
        <v>9</v>
      </c>
      <c r="H200" s="53">
        <v>9</v>
      </c>
      <c r="I200" s="53">
        <v>12</v>
      </c>
      <c r="J200" s="53">
        <v>0</v>
      </c>
      <c r="K200" s="53">
        <v>0</v>
      </c>
    </row>
    <row r="201" spans="2:11" x14ac:dyDescent="0.25">
      <c r="B201" s="51">
        <v>1970</v>
      </c>
      <c r="C201" s="117" t="s">
        <v>57</v>
      </c>
      <c r="D201" s="55">
        <v>1355</v>
      </c>
      <c r="E201" s="53">
        <v>792</v>
      </c>
      <c r="F201" s="53">
        <v>520</v>
      </c>
      <c r="G201" s="53">
        <v>12</v>
      </c>
      <c r="H201" s="53">
        <v>16</v>
      </c>
      <c r="I201" s="53">
        <v>15</v>
      </c>
      <c r="J201" s="53">
        <v>0</v>
      </c>
      <c r="K201" s="53">
        <v>0</v>
      </c>
    </row>
    <row r="202" spans="2:11" x14ac:dyDescent="0.25">
      <c r="B202" s="51">
        <v>1970</v>
      </c>
      <c r="C202" s="117" t="s">
        <v>58</v>
      </c>
      <c r="D202" s="55">
        <v>1622</v>
      </c>
      <c r="E202" s="53">
        <v>929</v>
      </c>
      <c r="F202" s="53">
        <v>634</v>
      </c>
      <c r="G202" s="53">
        <v>13</v>
      </c>
      <c r="H202" s="53">
        <v>29</v>
      </c>
      <c r="I202" s="53">
        <v>17</v>
      </c>
      <c r="J202" s="53">
        <v>0</v>
      </c>
      <c r="K202" s="53">
        <v>0</v>
      </c>
    </row>
    <row r="203" spans="2:11" x14ac:dyDescent="0.25">
      <c r="B203" s="51">
        <v>1970</v>
      </c>
      <c r="C203" s="117" t="s">
        <v>59</v>
      </c>
      <c r="D203" s="55">
        <v>1976</v>
      </c>
      <c r="E203" s="53">
        <v>1063</v>
      </c>
      <c r="F203" s="53">
        <v>817</v>
      </c>
      <c r="G203" s="53">
        <v>21</v>
      </c>
      <c r="H203" s="53">
        <v>52</v>
      </c>
      <c r="I203" s="53">
        <v>22</v>
      </c>
      <c r="J203" s="53">
        <v>0</v>
      </c>
      <c r="K203" s="53">
        <v>1</v>
      </c>
    </row>
    <row r="204" spans="2:11" x14ac:dyDescent="0.25">
      <c r="B204" s="51">
        <v>1970</v>
      </c>
      <c r="C204" s="117" t="s">
        <v>60</v>
      </c>
      <c r="D204" s="55">
        <v>2215</v>
      </c>
      <c r="E204" s="53">
        <v>1104</v>
      </c>
      <c r="F204" s="53">
        <v>966</v>
      </c>
      <c r="G204" s="53">
        <v>29</v>
      </c>
      <c r="H204" s="53">
        <v>92</v>
      </c>
      <c r="I204" s="53">
        <v>22</v>
      </c>
      <c r="J204" s="53">
        <v>0</v>
      </c>
      <c r="K204" s="53">
        <v>2</v>
      </c>
    </row>
    <row r="205" spans="2:11" x14ac:dyDescent="0.25">
      <c r="B205" s="51">
        <v>1970</v>
      </c>
      <c r="C205" s="117" t="s">
        <v>70</v>
      </c>
      <c r="D205" s="55">
        <v>2726</v>
      </c>
      <c r="E205" s="53">
        <v>1264</v>
      </c>
      <c r="F205" s="53">
        <v>1191</v>
      </c>
      <c r="G205" s="53">
        <v>42</v>
      </c>
      <c r="H205" s="53">
        <v>204</v>
      </c>
      <c r="I205" s="53">
        <v>23</v>
      </c>
      <c r="J205" s="53">
        <v>0</v>
      </c>
      <c r="K205" s="53">
        <v>2</v>
      </c>
    </row>
    <row r="206" spans="2:11" x14ac:dyDescent="0.25">
      <c r="B206" s="51">
        <v>1970</v>
      </c>
      <c r="C206" s="117" t="s">
        <v>71</v>
      </c>
      <c r="D206" s="55">
        <v>3452</v>
      </c>
      <c r="E206" s="53">
        <v>1526</v>
      </c>
      <c r="F206" s="53">
        <v>1543</v>
      </c>
      <c r="G206" s="53">
        <v>40</v>
      </c>
      <c r="H206" s="53">
        <v>325</v>
      </c>
      <c r="I206" s="53">
        <v>17</v>
      </c>
      <c r="J206" s="53">
        <v>0</v>
      </c>
      <c r="K206" s="53">
        <v>1</v>
      </c>
    </row>
    <row r="207" spans="2:11" x14ac:dyDescent="0.25">
      <c r="B207" s="51">
        <v>1970</v>
      </c>
      <c r="C207" s="117" t="s">
        <v>89</v>
      </c>
      <c r="D207" s="55">
        <v>4110</v>
      </c>
      <c r="E207" s="53">
        <v>1843</v>
      </c>
      <c r="F207" s="53">
        <v>1583</v>
      </c>
      <c r="G207" s="53">
        <v>41</v>
      </c>
      <c r="H207" s="53">
        <v>616</v>
      </c>
      <c r="I207" s="53">
        <v>26</v>
      </c>
      <c r="J207" s="53">
        <v>0</v>
      </c>
      <c r="K207" s="53">
        <v>1</v>
      </c>
    </row>
    <row r="208" spans="2:11" x14ac:dyDescent="0.25">
      <c r="B208" s="51">
        <v>1970</v>
      </c>
      <c r="C208" s="117" t="s">
        <v>90</v>
      </c>
      <c r="D208" s="55">
        <v>4005</v>
      </c>
      <c r="E208" s="53">
        <v>1631</v>
      </c>
      <c r="F208" s="53">
        <v>1541</v>
      </c>
      <c r="G208" s="53">
        <v>37</v>
      </c>
      <c r="H208" s="53">
        <v>775</v>
      </c>
      <c r="I208" s="53">
        <v>20</v>
      </c>
      <c r="J208" s="53">
        <v>0</v>
      </c>
      <c r="K208" s="53">
        <v>1</v>
      </c>
    </row>
    <row r="209" spans="2:11" x14ac:dyDescent="0.25">
      <c r="B209" s="51">
        <v>1970</v>
      </c>
      <c r="C209" s="117" t="s">
        <v>91</v>
      </c>
      <c r="D209" s="55">
        <v>3702</v>
      </c>
      <c r="E209" s="53">
        <v>1534</v>
      </c>
      <c r="F209" s="53">
        <v>1204</v>
      </c>
      <c r="G209" s="53">
        <v>35</v>
      </c>
      <c r="H209" s="53">
        <v>913</v>
      </c>
      <c r="I209" s="53">
        <v>16</v>
      </c>
      <c r="J209" s="53">
        <v>0</v>
      </c>
      <c r="K209" s="53">
        <v>0</v>
      </c>
    </row>
    <row r="210" spans="2:11" x14ac:dyDescent="0.25">
      <c r="B210" s="51">
        <v>1970</v>
      </c>
      <c r="C210" s="117" t="s">
        <v>41</v>
      </c>
      <c r="D210" s="55">
        <v>3060</v>
      </c>
      <c r="E210" s="53">
        <v>1202</v>
      </c>
      <c r="F210" s="53">
        <v>886</v>
      </c>
      <c r="G210" s="53">
        <v>22</v>
      </c>
      <c r="H210" s="53">
        <v>935</v>
      </c>
      <c r="I210" s="53">
        <v>11</v>
      </c>
      <c r="J210" s="53">
        <v>0</v>
      </c>
      <c r="K210" s="53">
        <v>4</v>
      </c>
    </row>
    <row r="211" spans="2:11" x14ac:dyDescent="0.25">
      <c r="B211" s="51">
        <v>1970</v>
      </c>
      <c r="C211" s="117" t="s">
        <v>92</v>
      </c>
      <c r="D211" s="55">
        <v>2629</v>
      </c>
      <c r="E211" s="53">
        <v>1058</v>
      </c>
      <c r="F211" s="53">
        <v>630</v>
      </c>
      <c r="G211" s="53">
        <v>15</v>
      </c>
      <c r="H211" s="53">
        <v>916</v>
      </c>
      <c r="I211" s="53">
        <v>10</v>
      </c>
      <c r="J211" s="53">
        <v>0</v>
      </c>
      <c r="K211" s="53">
        <v>0</v>
      </c>
    </row>
    <row r="212" spans="2:11" x14ac:dyDescent="0.25">
      <c r="B212" s="51">
        <v>1970</v>
      </c>
      <c r="C212" s="117" t="s">
        <v>93</v>
      </c>
      <c r="D212" s="55">
        <v>1683</v>
      </c>
      <c r="E212" s="53">
        <v>658</v>
      </c>
      <c r="F212" s="53">
        <v>333</v>
      </c>
      <c r="G212" s="53">
        <v>7</v>
      </c>
      <c r="H212" s="53">
        <v>677</v>
      </c>
      <c r="I212" s="53">
        <v>7</v>
      </c>
      <c r="J212" s="53">
        <v>0</v>
      </c>
      <c r="K212" s="53">
        <v>1</v>
      </c>
    </row>
    <row r="213" spans="2:11" x14ac:dyDescent="0.25">
      <c r="B213" s="51">
        <v>1970</v>
      </c>
      <c r="C213" s="117" t="s">
        <v>94</v>
      </c>
      <c r="D213" s="55">
        <v>1032</v>
      </c>
      <c r="E213" s="53">
        <v>501</v>
      </c>
      <c r="F213" s="53">
        <v>121</v>
      </c>
      <c r="G213" s="53">
        <v>2</v>
      </c>
      <c r="H213" s="53">
        <v>405</v>
      </c>
      <c r="I213" s="53">
        <v>1</v>
      </c>
      <c r="J213" s="53">
        <v>0</v>
      </c>
      <c r="K213" s="53">
        <v>2</v>
      </c>
    </row>
    <row r="214" spans="2:11" x14ac:dyDescent="0.25">
      <c r="B214" s="51">
        <v>1970</v>
      </c>
      <c r="C214" s="117" t="s">
        <v>95</v>
      </c>
      <c r="D214" s="55">
        <v>621</v>
      </c>
      <c r="E214" s="53">
        <v>286</v>
      </c>
      <c r="F214" s="53">
        <v>71</v>
      </c>
      <c r="G214" s="53">
        <v>0</v>
      </c>
      <c r="H214" s="53">
        <v>263</v>
      </c>
      <c r="I214" s="53">
        <v>1</v>
      </c>
      <c r="J214" s="53">
        <v>0</v>
      </c>
      <c r="K214" s="53">
        <v>0</v>
      </c>
    </row>
    <row r="215" spans="2:11" x14ac:dyDescent="0.25">
      <c r="B215" s="51">
        <v>1970</v>
      </c>
      <c r="C215" s="118" t="s">
        <v>96</v>
      </c>
      <c r="D215" s="55">
        <v>586</v>
      </c>
      <c r="E215" s="55">
        <v>297</v>
      </c>
      <c r="F215" s="55">
        <v>46</v>
      </c>
      <c r="G215" s="55">
        <v>0</v>
      </c>
      <c r="H215" s="55">
        <v>240</v>
      </c>
      <c r="I215" s="55">
        <v>3</v>
      </c>
      <c r="J215" s="53">
        <v>0</v>
      </c>
      <c r="K215" s="53">
        <v>0</v>
      </c>
    </row>
    <row r="216" spans="2:11" x14ac:dyDescent="0.25">
      <c r="B216" s="50">
        <v>1970</v>
      </c>
      <c r="C216" s="121" t="s">
        <v>62</v>
      </c>
      <c r="D216" s="54">
        <v>0</v>
      </c>
      <c r="E216" s="54">
        <v>0</v>
      </c>
      <c r="F216" s="54">
        <v>0</v>
      </c>
      <c r="G216" s="54">
        <v>0</v>
      </c>
      <c r="H216" s="54">
        <v>0</v>
      </c>
      <c r="I216" s="54">
        <v>0</v>
      </c>
      <c r="J216" s="54">
        <v>0</v>
      </c>
      <c r="K216" s="54">
        <v>0</v>
      </c>
    </row>
    <row r="217" spans="2:11" x14ac:dyDescent="0.25">
      <c r="B217" s="78">
        <v>1971</v>
      </c>
      <c r="C217" s="120" t="s">
        <v>3</v>
      </c>
      <c r="D217" s="78">
        <v>0</v>
      </c>
      <c r="E217" s="52">
        <v>0</v>
      </c>
      <c r="F217" s="52">
        <v>0</v>
      </c>
      <c r="G217" s="52">
        <v>0</v>
      </c>
      <c r="H217" s="52">
        <v>0</v>
      </c>
      <c r="I217" s="52">
        <v>0</v>
      </c>
      <c r="J217" s="52">
        <v>0</v>
      </c>
      <c r="K217" s="52">
        <v>0</v>
      </c>
    </row>
    <row r="218" spans="2:11" x14ac:dyDescent="0.25">
      <c r="B218" s="51">
        <v>1971</v>
      </c>
      <c r="C218" s="117" t="s">
        <v>87</v>
      </c>
      <c r="D218" s="55">
        <v>0</v>
      </c>
      <c r="E218" s="91">
        <v>0</v>
      </c>
      <c r="F218" s="91">
        <v>0</v>
      </c>
      <c r="G218" s="91">
        <v>0</v>
      </c>
      <c r="H218" s="91">
        <v>0</v>
      </c>
      <c r="I218" s="91">
        <v>0</v>
      </c>
      <c r="J218" s="91">
        <v>0</v>
      </c>
      <c r="K218" s="91">
        <v>0</v>
      </c>
    </row>
    <row r="219" spans="2:11" x14ac:dyDescent="0.25">
      <c r="B219" s="51">
        <v>1971</v>
      </c>
      <c r="C219" s="117" t="s">
        <v>54</v>
      </c>
      <c r="D219" s="55">
        <v>0</v>
      </c>
      <c r="E219" s="91">
        <v>0</v>
      </c>
      <c r="F219" s="91">
        <v>0</v>
      </c>
      <c r="G219" s="91">
        <v>0</v>
      </c>
      <c r="H219" s="91">
        <v>0</v>
      </c>
      <c r="I219" s="91">
        <v>0</v>
      </c>
      <c r="J219" s="91">
        <v>0</v>
      </c>
      <c r="K219" s="91">
        <v>0</v>
      </c>
    </row>
    <row r="220" spans="2:11" x14ac:dyDescent="0.25">
      <c r="B220" s="51">
        <v>1971</v>
      </c>
      <c r="C220" s="117" t="s">
        <v>88</v>
      </c>
      <c r="D220" s="55">
        <v>0</v>
      </c>
      <c r="E220" s="91">
        <v>0</v>
      </c>
      <c r="F220" s="91">
        <v>0</v>
      </c>
      <c r="G220" s="91">
        <v>0</v>
      </c>
      <c r="H220" s="91">
        <v>0</v>
      </c>
      <c r="I220" s="91">
        <v>0</v>
      </c>
      <c r="J220" s="91">
        <v>0</v>
      </c>
      <c r="K220" s="91">
        <v>0</v>
      </c>
    </row>
    <row r="221" spans="2:11" x14ac:dyDescent="0.25">
      <c r="B221" s="51">
        <v>1971</v>
      </c>
      <c r="C221" s="117" t="s">
        <v>69</v>
      </c>
      <c r="D221" s="55">
        <v>0</v>
      </c>
      <c r="E221" s="91">
        <v>0</v>
      </c>
      <c r="F221" s="91">
        <v>0</v>
      </c>
      <c r="G221" s="91">
        <v>0</v>
      </c>
      <c r="H221" s="91">
        <v>0</v>
      </c>
      <c r="I221" s="91">
        <v>0</v>
      </c>
      <c r="J221" s="91">
        <v>0</v>
      </c>
      <c r="K221" s="91">
        <v>0</v>
      </c>
    </row>
    <row r="222" spans="2:11" x14ac:dyDescent="0.25">
      <c r="B222" s="51">
        <v>1971</v>
      </c>
      <c r="C222" s="117" t="s">
        <v>57</v>
      </c>
      <c r="D222" s="55">
        <v>0</v>
      </c>
      <c r="E222" s="91">
        <v>0</v>
      </c>
      <c r="F222" s="91">
        <v>0</v>
      </c>
      <c r="G222" s="91">
        <v>0</v>
      </c>
      <c r="H222" s="91">
        <v>0</v>
      </c>
      <c r="I222" s="91">
        <v>0</v>
      </c>
      <c r="J222" s="91">
        <v>0</v>
      </c>
      <c r="K222" s="91">
        <v>0</v>
      </c>
    </row>
    <row r="223" spans="2:11" x14ac:dyDescent="0.25">
      <c r="B223" s="51">
        <v>1971</v>
      </c>
      <c r="C223" s="117" t="s">
        <v>58</v>
      </c>
      <c r="D223" s="55">
        <v>0</v>
      </c>
      <c r="E223" s="91">
        <v>0</v>
      </c>
      <c r="F223" s="91">
        <v>0</v>
      </c>
      <c r="G223" s="91">
        <v>0</v>
      </c>
      <c r="H223" s="91">
        <v>0</v>
      </c>
      <c r="I223" s="91">
        <v>0</v>
      </c>
      <c r="J223" s="91">
        <v>0</v>
      </c>
      <c r="K223" s="91">
        <v>0</v>
      </c>
    </row>
    <row r="224" spans="2:11" x14ac:dyDescent="0.25">
      <c r="B224" s="51">
        <v>1971</v>
      </c>
      <c r="C224" s="117" t="s">
        <v>59</v>
      </c>
      <c r="D224" s="55">
        <v>0</v>
      </c>
      <c r="E224" s="91">
        <v>0</v>
      </c>
      <c r="F224" s="91">
        <v>0</v>
      </c>
      <c r="G224" s="91">
        <v>0</v>
      </c>
      <c r="H224" s="91">
        <v>0</v>
      </c>
      <c r="I224" s="91">
        <v>0</v>
      </c>
      <c r="J224" s="91">
        <v>0</v>
      </c>
      <c r="K224" s="91">
        <v>0</v>
      </c>
    </row>
    <row r="225" spans="2:11" x14ac:dyDescent="0.25">
      <c r="B225" s="51">
        <v>1971</v>
      </c>
      <c r="C225" s="117" t="s">
        <v>60</v>
      </c>
      <c r="D225" s="55">
        <v>0</v>
      </c>
      <c r="E225" s="91">
        <v>0</v>
      </c>
      <c r="F225" s="91">
        <v>0</v>
      </c>
      <c r="G225" s="91">
        <v>0</v>
      </c>
      <c r="H225" s="91">
        <v>0</v>
      </c>
      <c r="I225" s="91">
        <v>0</v>
      </c>
      <c r="J225" s="91">
        <v>0</v>
      </c>
      <c r="K225" s="91">
        <v>0</v>
      </c>
    </row>
    <row r="226" spans="2:11" x14ac:dyDescent="0.25">
      <c r="B226" s="51">
        <v>1971</v>
      </c>
      <c r="C226" s="117" t="s">
        <v>70</v>
      </c>
      <c r="D226" s="55">
        <v>0</v>
      </c>
      <c r="E226" s="91">
        <v>0</v>
      </c>
      <c r="F226" s="91">
        <v>0</v>
      </c>
      <c r="G226" s="91">
        <v>0</v>
      </c>
      <c r="H226" s="91">
        <v>0</v>
      </c>
      <c r="I226" s="91">
        <v>0</v>
      </c>
      <c r="J226" s="91">
        <v>0</v>
      </c>
      <c r="K226" s="91">
        <v>0</v>
      </c>
    </row>
    <row r="227" spans="2:11" x14ac:dyDescent="0.25">
      <c r="B227" s="51">
        <v>1971</v>
      </c>
      <c r="C227" s="117" t="s">
        <v>71</v>
      </c>
      <c r="D227" s="55">
        <v>0</v>
      </c>
      <c r="E227" s="91">
        <v>0</v>
      </c>
      <c r="F227" s="91">
        <v>0</v>
      </c>
      <c r="G227" s="91">
        <v>0</v>
      </c>
      <c r="H227" s="91">
        <v>0</v>
      </c>
      <c r="I227" s="91">
        <v>0</v>
      </c>
      <c r="J227" s="91">
        <v>0</v>
      </c>
      <c r="K227" s="91">
        <v>0</v>
      </c>
    </row>
    <row r="228" spans="2:11" x14ac:dyDescent="0.25">
      <c r="B228" s="51">
        <v>1971</v>
      </c>
      <c r="C228" s="117" t="s">
        <v>89</v>
      </c>
      <c r="D228" s="55">
        <v>0</v>
      </c>
      <c r="E228" s="91">
        <v>0</v>
      </c>
      <c r="F228" s="91">
        <v>0</v>
      </c>
      <c r="G228" s="91">
        <v>0</v>
      </c>
      <c r="H228" s="91">
        <v>0</v>
      </c>
      <c r="I228" s="91">
        <v>0</v>
      </c>
      <c r="J228" s="91">
        <v>0</v>
      </c>
      <c r="K228" s="91">
        <v>0</v>
      </c>
    </row>
    <row r="229" spans="2:11" x14ac:dyDescent="0.25">
      <c r="B229" s="51">
        <v>1971</v>
      </c>
      <c r="C229" s="117" t="s">
        <v>90</v>
      </c>
      <c r="D229" s="55">
        <v>0</v>
      </c>
      <c r="E229" s="91">
        <v>0</v>
      </c>
      <c r="F229" s="91">
        <v>0</v>
      </c>
      <c r="G229" s="91">
        <v>0</v>
      </c>
      <c r="H229" s="91">
        <v>0</v>
      </c>
      <c r="I229" s="91">
        <v>0</v>
      </c>
      <c r="J229" s="91">
        <v>0</v>
      </c>
      <c r="K229" s="91">
        <v>0</v>
      </c>
    </row>
    <row r="230" spans="2:11" x14ac:dyDescent="0.25">
      <c r="B230" s="51">
        <v>1971</v>
      </c>
      <c r="C230" s="117" t="s">
        <v>91</v>
      </c>
      <c r="D230" s="55">
        <v>0</v>
      </c>
      <c r="E230" s="91">
        <v>0</v>
      </c>
      <c r="F230" s="91">
        <v>0</v>
      </c>
      <c r="G230" s="91">
        <v>0</v>
      </c>
      <c r="H230" s="91">
        <v>0</v>
      </c>
      <c r="I230" s="91">
        <v>0</v>
      </c>
      <c r="J230" s="91">
        <v>0</v>
      </c>
      <c r="K230" s="91">
        <v>0</v>
      </c>
    </row>
    <row r="231" spans="2:11" x14ac:dyDescent="0.25">
      <c r="B231" s="51">
        <v>1971</v>
      </c>
      <c r="C231" s="117" t="s">
        <v>41</v>
      </c>
      <c r="D231" s="55">
        <v>0</v>
      </c>
      <c r="E231" s="91">
        <v>0</v>
      </c>
      <c r="F231" s="91">
        <v>0</v>
      </c>
      <c r="G231" s="91">
        <v>0</v>
      </c>
      <c r="H231" s="91">
        <v>0</v>
      </c>
      <c r="I231" s="91">
        <v>0</v>
      </c>
      <c r="J231" s="91">
        <v>0</v>
      </c>
      <c r="K231" s="91">
        <v>0</v>
      </c>
    </row>
    <row r="232" spans="2:11" x14ac:dyDescent="0.25">
      <c r="B232" s="51">
        <v>1971</v>
      </c>
      <c r="C232" s="117" t="s">
        <v>92</v>
      </c>
      <c r="D232" s="55">
        <v>0</v>
      </c>
      <c r="E232" s="91">
        <v>0</v>
      </c>
      <c r="F232" s="91">
        <v>0</v>
      </c>
      <c r="G232" s="91">
        <v>0</v>
      </c>
      <c r="H232" s="91">
        <v>0</v>
      </c>
      <c r="I232" s="91">
        <v>0</v>
      </c>
      <c r="J232" s="91">
        <v>0</v>
      </c>
      <c r="K232" s="91">
        <v>0</v>
      </c>
    </row>
    <row r="233" spans="2:11" x14ac:dyDescent="0.25">
      <c r="B233" s="51">
        <v>1971</v>
      </c>
      <c r="C233" s="117" t="s">
        <v>93</v>
      </c>
      <c r="D233" s="55">
        <v>0</v>
      </c>
      <c r="E233" s="91">
        <v>0</v>
      </c>
      <c r="F233" s="91">
        <v>0</v>
      </c>
      <c r="G233" s="91">
        <v>0</v>
      </c>
      <c r="H233" s="91">
        <v>0</v>
      </c>
      <c r="I233" s="91">
        <v>0</v>
      </c>
      <c r="J233" s="91">
        <v>0</v>
      </c>
      <c r="K233" s="91">
        <v>0</v>
      </c>
    </row>
    <row r="234" spans="2:11" x14ac:dyDescent="0.25">
      <c r="B234" s="51">
        <v>1971</v>
      </c>
      <c r="C234" s="117" t="s">
        <v>94</v>
      </c>
      <c r="D234" s="55">
        <v>0</v>
      </c>
      <c r="E234" s="91">
        <v>0</v>
      </c>
      <c r="F234" s="91">
        <v>0</v>
      </c>
      <c r="G234" s="91">
        <v>0</v>
      </c>
      <c r="H234" s="91">
        <v>0</v>
      </c>
      <c r="I234" s="91">
        <v>0</v>
      </c>
      <c r="J234" s="91">
        <v>0</v>
      </c>
      <c r="K234" s="91">
        <v>0</v>
      </c>
    </row>
    <row r="235" spans="2:11" x14ac:dyDescent="0.25">
      <c r="B235" s="51">
        <v>1971</v>
      </c>
      <c r="C235" s="117" t="s">
        <v>95</v>
      </c>
      <c r="D235" s="55">
        <v>0</v>
      </c>
      <c r="E235" s="91">
        <v>0</v>
      </c>
      <c r="F235" s="91">
        <v>0</v>
      </c>
      <c r="G235" s="91">
        <v>0</v>
      </c>
      <c r="H235" s="91">
        <v>0</v>
      </c>
      <c r="I235" s="91">
        <v>0</v>
      </c>
      <c r="J235" s="91">
        <v>0</v>
      </c>
      <c r="K235" s="91">
        <v>0</v>
      </c>
    </row>
    <row r="236" spans="2:11" x14ac:dyDescent="0.25">
      <c r="B236" s="51">
        <v>1971</v>
      </c>
      <c r="C236" s="118" t="s">
        <v>96</v>
      </c>
      <c r="D236" s="55">
        <v>0</v>
      </c>
      <c r="E236" s="91">
        <v>0</v>
      </c>
      <c r="F236" s="91">
        <v>0</v>
      </c>
      <c r="G236" s="91">
        <v>0</v>
      </c>
      <c r="H236" s="91">
        <v>0</v>
      </c>
      <c r="I236" s="91">
        <v>0</v>
      </c>
      <c r="J236" s="91">
        <v>0</v>
      </c>
      <c r="K236" s="91">
        <v>0</v>
      </c>
    </row>
    <row r="237" spans="2:11" x14ac:dyDescent="0.25">
      <c r="B237" s="50">
        <v>1971</v>
      </c>
      <c r="C237" s="121" t="s">
        <v>62</v>
      </c>
      <c r="D237" s="54">
        <v>0</v>
      </c>
      <c r="E237" s="54">
        <v>0</v>
      </c>
      <c r="F237" s="54">
        <v>0</v>
      </c>
      <c r="G237" s="54">
        <v>0</v>
      </c>
      <c r="H237" s="54">
        <v>0</v>
      </c>
      <c r="I237" s="54">
        <v>0</v>
      </c>
      <c r="J237" s="54">
        <v>0</v>
      </c>
      <c r="K237" s="86">
        <v>0</v>
      </c>
    </row>
    <row r="238" spans="2:11" x14ac:dyDescent="0.25">
      <c r="B238" s="78">
        <v>1972</v>
      </c>
      <c r="C238" s="120" t="s">
        <v>3</v>
      </c>
      <c r="D238" s="51">
        <v>42220</v>
      </c>
      <c r="E238" s="52">
        <v>20906</v>
      </c>
      <c r="F238" s="52">
        <v>13761</v>
      </c>
      <c r="G238" s="52">
        <v>363</v>
      </c>
      <c r="H238" s="52">
        <v>6835</v>
      </c>
      <c r="I238" s="52">
        <v>355</v>
      </c>
      <c r="J238" s="52">
        <v>0</v>
      </c>
      <c r="K238" s="52">
        <v>0</v>
      </c>
    </row>
    <row r="239" spans="2:11" x14ac:dyDescent="0.25">
      <c r="B239" s="51">
        <v>1972</v>
      </c>
      <c r="C239" s="117" t="s">
        <v>87</v>
      </c>
      <c r="D239" s="55">
        <v>556</v>
      </c>
      <c r="E239" s="53">
        <v>552</v>
      </c>
      <c r="F239" s="53">
        <v>4</v>
      </c>
      <c r="G239" s="53">
        <v>0</v>
      </c>
      <c r="H239" s="53">
        <v>0</v>
      </c>
      <c r="I239" s="53">
        <v>0</v>
      </c>
      <c r="J239" s="55">
        <v>0</v>
      </c>
      <c r="K239" s="55">
        <v>0</v>
      </c>
    </row>
    <row r="240" spans="2:11" x14ac:dyDescent="0.25">
      <c r="B240" s="51">
        <v>1972</v>
      </c>
      <c r="C240" s="117" t="s">
        <v>54</v>
      </c>
      <c r="D240" s="55">
        <v>1419</v>
      </c>
      <c r="E240" s="53">
        <v>1335</v>
      </c>
      <c r="F240" s="53">
        <v>81</v>
      </c>
      <c r="G240" s="53">
        <v>0</v>
      </c>
      <c r="H240" s="53">
        <v>1</v>
      </c>
      <c r="I240" s="53">
        <v>2</v>
      </c>
      <c r="J240" s="55">
        <v>0</v>
      </c>
      <c r="K240" s="55">
        <v>0</v>
      </c>
    </row>
    <row r="241" spans="2:11" x14ac:dyDescent="0.25">
      <c r="B241" s="51">
        <v>1972</v>
      </c>
      <c r="C241" s="117" t="s">
        <v>88</v>
      </c>
      <c r="D241" s="55">
        <v>1715</v>
      </c>
      <c r="E241" s="53">
        <v>1422</v>
      </c>
      <c r="F241" s="53">
        <v>274</v>
      </c>
      <c r="G241" s="53">
        <v>2</v>
      </c>
      <c r="H241" s="53">
        <v>5</v>
      </c>
      <c r="I241" s="53">
        <v>12</v>
      </c>
      <c r="J241" s="55">
        <v>0</v>
      </c>
      <c r="K241" s="55">
        <v>0</v>
      </c>
    </row>
    <row r="242" spans="2:11" x14ac:dyDescent="0.25">
      <c r="B242" s="51">
        <v>1972</v>
      </c>
      <c r="C242" s="117" t="s">
        <v>69</v>
      </c>
      <c r="D242" s="55">
        <v>1420</v>
      </c>
      <c r="E242" s="53">
        <v>948</v>
      </c>
      <c r="F242" s="53">
        <v>440</v>
      </c>
      <c r="G242" s="53">
        <v>8</v>
      </c>
      <c r="H242" s="53">
        <v>6</v>
      </c>
      <c r="I242" s="53">
        <v>18</v>
      </c>
      <c r="J242" s="55">
        <v>0</v>
      </c>
      <c r="K242" s="55">
        <v>0</v>
      </c>
    </row>
    <row r="243" spans="2:11" x14ac:dyDescent="0.25">
      <c r="B243" s="51">
        <v>1972</v>
      </c>
      <c r="C243" s="117" t="s">
        <v>57</v>
      </c>
      <c r="D243" s="55">
        <v>1484</v>
      </c>
      <c r="E243" s="53">
        <v>869</v>
      </c>
      <c r="F243" s="53">
        <v>561</v>
      </c>
      <c r="G243" s="53">
        <v>14</v>
      </c>
      <c r="H243" s="53">
        <v>16</v>
      </c>
      <c r="I243" s="53">
        <v>24</v>
      </c>
      <c r="J243" s="55">
        <v>0</v>
      </c>
      <c r="K243" s="55">
        <v>0</v>
      </c>
    </row>
    <row r="244" spans="2:11" x14ac:dyDescent="0.25">
      <c r="B244" s="51">
        <v>1972</v>
      </c>
      <c r="C244" s="117" t="s">
        <v>58</v>
      </c>
      <c r="D244" s="55">
        <v>1655</v>
      </c>
      <c r="E244" s="53">
        <v>868</v>
      </c>
      <c r="F244" s="53">
        <v>703</v>
      </c>
      <c r="G244" s="53">
        <v>21</v>
      </c>
      <c r="H244" s="53">
        <v>28</v>
      </c>
      <c r="I244" s="53">
        <v>35</v>
      </c>
      <c r="J244" s="55">
        <v>0</v>
      </c>
      <c r="K244" s="55">
        <v>0</v>
      </c>
    </row>
    <row r="245" spans="2:11" x14ac:dyDescent="0.25">
      <c r="B245" s="51">
        <v>1972</v>
      </c>
      <c r="C245" s="117" t="s">
        <v>59</v>
      </c>
      <c r="D245" s="55">
        <v>2024</v>
      </c>
      <c r="E245" s="53">
        <v>1099</v>
      </c>
      <c r="F245" s="53">
        <v>825</v>
      </c>
      <c r="G245" s="53">
        <v>18</v>
      </c>
      <c r="H245" s="53">
        <v>58</v>
      </c>
      <c r="I245" s="53">
        <v>24</v>
      </c>
      <c r="J245" s="55">
        <v>0</v>
      </c>
      <c r="K245" s="55">
        <v>0</v>
      </c>
    </row>
    <row r="246" spans="2:11" x14ac:dyDescent="0.25">
      <c r="B246" s="51">
        <v>1972</v>
      </c>
      <c r="C246" s="117" t="s">
        <v>60</v>
      </c>
      <c r="D246" s="55">
        <v>2315</v>
      </c>
      <c r="E246" s="53">
        <v>1119</v>
      </c>
      <c r="F246" s="53">
        <v>1053</v>
      </c>
      <c r="G246" s="53">
        <v>36</v>
      </c>
      <c r="H246" s="53">
        <v>76</v>
      </c>
      <c r="I246" s="53">
        <v>31</v>
      </c>
      <c r="J246" s="55">
        <v>0</v>
      </c>
      <c r="K246" s="55">
        <v>0</v>
      </c>
    </row>
    <row r="247" spans="2:11" x14ac:dyDescent="0.25">
      <c r="B247" s="51">
        <v>1972</v>
      </c>
      <c r="C247" s="117" t="s">
        <v>70</v>
      </c>
      <c r="D247" s="55">
        <v>2960</v>
      </c>
      <c r="E247" s="53">
        <v>1371</v>
      </c>
      <c r="F247" s="53">
        <v>1305</v>
      </c>
      <c r="G247" s="53">
        <v>44</v>
      </c>
      <c r="H247" s="53">
        <v>203</v>
      </c>
      <c r="I247" s="53">
        <v>37</v>
      </c>
      <c r="J247" s="55">
        <v>0</v>
      </c>
      <c r="K247" s="55">
        <v>0</v>
      </c>
    </row>
    <row r="248" spans="2:11" x14ac:dyDescent="0.25">
      <c r="B248" s="51">
        <v>1972</v>
      </c>
      <c r="C248" s="117" t="s">
        <v>71</v>
      </c>
      <c r="D248" s="55">
        <v>3464</v>
      </c>
      <c r="E248" s="53">
        <v>1531</v>
      </c>
      <c r="F248" s="53">
        <v>1550</v>
      </c>
      <c r="G248" s="53">
        <v>52</v>
      </c>
      <c r="H248" s="53">
        <v>302</v>
      </c>
      <c r="I248" s="53">
        <v>29</v>
      </c>
      <c r="J248" s="55">
        <v>0</v>
      </c>
      <c r="K248" s="55">
        <v>0</v>
      </c>
    </row>
    <row r="249" spans="2:11" x14ac:dyDescent="0.25">
      <c r="B249" s="51">
        <v>1972</v>
      </c>
      <c r="C249" s="117" t="s">
        <v>89</v>
      </c>
      <c r="D249" s="55">
        <v>4617</v>
      </c>
      <c r="E249" s="53">
        <v>2029</v>
      </c>
      <c r="F249" s="53">
        <v>1803</v>
      </c>
      <c r="G249" s="53">
        <v>62</v>
      </c>
      <c r="H249" s="53">
        <v>682</v>
      </c>
      <c r="I249" s="53">
        <v>41</v>
      </c>
      <c r="J249" s="55">
        <v>0</v>
      </c>
      <c r="K249" s="55">
        <v>0</v>
      </c>
    </row>
    <row r="250" spans="2:11" x14ac:dyDescent="0.25">
      <c r="B250" s="51">
        <v>1972</v>
      </c>
      <c r="C250" s="117" t="s">
        <v>90</v>
      </c>
      <c r="D250" s="55">
        <v>3904</v>
      </c>
      <c r="E250" s="53">
        <v>1616</v>
      </c>
      <c r="F250" s="53">
        <v>1475</v>
      </c>
      <c r="G250" s="53">
        <v>30</v>
      </c>
      <c r="H250" s="53">
        <v>749</v>
      </c>
      <c r="I250" s="53">
        <v>34</v>
      </c>
      <c r="J250" s="55">
        <v>0</v>
      </c>
      <c r="K250" s="55">
        <v>0</v>
      </c>
    </row>
    <row r="251" spans="2:11" x14ac:dyDescent="0.25">
      <c r="B251" s="51">
        <v>1972</v>
      </c>
      <c r="C251" s="117" t="s">
        <v>91</v>
      </c>
      <c r="D251" s="55">
        <v>4518</v>
      </c>
      <c r="E251" s="53">
        <v>1859</v>
      </c>
      <c r="F251" s="53">
        <v>1485</v>
      </c>
      <c r="G251" s="53">
        <v>37</v>
      </c>
      <c r="H251" s="53">
        <v>1115</v>
      </c>
      <c r="I251" s="53">
        <v>22</v>
      </c>
      <c r="J251" s="55">
        <v>0</v>
      </c>
      <c r="K251" s="55">
        <v>0</v>
      </c>
    </row>
    <row r="252" spans="2:11" x14ac:dyDescent="0.25">
      <c r="B252" s="51">
        <v>1972</v>
      </c>
      <c r="C252" s="117" t="s">
        <v>41</v>
      </c>
      <c r="D252" s="55">
        <v>3083</v>
      </c>
      <c r="E252" s="53">
        <v>1184</v>
      </c>
      <c r="F252" s="53">
        <v>904</v>
      </c>
      <c r="G252" s="53">
        <v>15</v>
      </c>
      <c r="H252" s="53">
        <v>960</v>
      </c>
      <c r="I252" s="53">
        <v>20</v>
      </c>
      <c r="J252" s="55">
        <v>0</v>
      </c>
      <c r="K252" s="55">
        <v>0</v>
      </c>
    </row>
    <row r="253" spans="2:11" x14ac:dyDescent="0.25">
      <c r="B253" s="51">
        <v>1972</v>
      </c>
      <c r="C253" s="117" t="s">
        <v>92</v>
      </c>
      <c r="D253" s="55">
        <v>3075</v>
      </c>
      <c r="E253" s="53">
        <v>1305</v>
      </c>
      <c r="F253" s="53">
        <v>713</v>
      </c>
      <c r="G253" s="53">
        <v>15</v>
      </c>
      <c r="H253" s="53">
        <v>1029</v>
      </c>
      <c r="I253" s="53">
        <v>13</v>
      </c>
      <c r="J253" s="55">
        <v>0</v>
      </c>
      <c r="K253" s="55">
        <v>0</v>
      </c>
    </row>
    <row r="254" spans="2:11" x14ac:dyDescent="0.25">
      <c r="B254" s="51">
        <v>1972</v>
      </c>
      <c r="C254" s="117" t="s">
        <v>93</v>
      </c>
      <c r="D254" s="55">
        <v>1798</v>
      </c>
      <c r="E254" s="53">
        <v>740</v>
      </c>
      <c r="F254" s="53">
        <v>349</v>
      </c>
      <c r="G254" s="53">
        <v>3</v>
      </c>
      <c r="H254" s="53">
        <v>697</v>
      </c>
      <c r="I254" s="53">
        <v>9</v>
      </c>
      <c r="J254" s="55">
        <v>0</v>
      </c>
      <c r="K254" s="55">
        <v>0</v>
      </c>
    </row>
    <row r="255" spans="2:11" x14ac:dyDescent="0.25">
      <c r="B255" s="51">
        <v>1972</v>
      </c>
      <c r="C255" s="117" t="s">
        <v>94</v>
      </c>
      <c r="D255" s="55">
        <v>1055</v>
      </c>
      <c r="E255" s="53">
        <v>461</v>
      </c>
      <c r="F255" s="53">
        <v>138</v>
      </c>
      <c r="G255" s="53">
        <v>2</v>
      </c>
      <c r="H255" s="53">
        <v>450</v>
      </c>
      <c r="I255" s="53">
        <v>4</v>
      </c>
      <c r="J255" s="55">
        <v>0</v>
      </c>
      <c r="K255" s="55">
        <v>0</v>
      </c>
    </row>
    <row r="256" spans="2:11" x14ac:dyDescent="0.25">
      <c r="B256" s="51">
        <v>1972</v>
      </c>
      <c r="C256" s="117" t="s">
        <v>95</v>
      </c>
      <c r="D256" s="55">
        <v>597</v>
      </c>
      <c r="E256" s="53">
        <v>293</v>
      </c>
      <c r="F256" s="53">
        <v>60</v>
      </c>
      <c r="G256" s="53">
        <v>4</v>
      </c>
      <c r="H256" s="53">
        <v>240</v>
      </c>
      <c r="I256" s="53">
        <v>0</v>
      </c>
      <c r="J256" s="55">
        <v>0</v>
      </c>
      <c r="K256" s="55">
        <v>0</v>
      </c>
    </row>
    <row r="257" spans="2:11" x14ac:dyDescent="0.25">
      <c r="B257" s="51">
        <v>1972</v>
      </c>
      <c r="C257" s="118" t="s">
        <v>96</v>
      </c>
      <c r="D257" s="55">
        <v>561</v>
      </c>
      <c r="E257" s="55">
        <v>305</v>
      </c>
      <c r="F257" s="55">
        <v>38</v>
      </c>
      <c r="G257" s="55">
        <v>0</v>
      </c>
      <c r="H257" s="55">
        <v>218</v>
      </c>
      <c r="I257" s="55">
        <v>0</v>
      </c>
      <c r="J257" s="55">
        <v>0</v>
      </c>
      <c r="K257" s="55">
        <v>0</v>
      </c>
    </row>
    <row r="258" spans="2:11" x14ac:dyDescent="0.25">
      <c r="B258" s="50">
        <v>1972</v>
      </c>
      <c r="C258" s="121" t="s">
        <v>62</v>
      </c>
      <c r="D258" s="54">
        <v>0</v>
      </c>
      <c r="E258" s="54">
        <v>0</v>
      </c>
      <c r="F258" s="54">
        <v>0</v>
      </c>
      <c r="G258" s="54">
        <v>0</v>
      </c>
      <c r="H258" s="54">
        <v>0</v>
      </c>
      <c r="I258" s="54">
        <v>0</v>
      </c>
      <c r="J258" s="54">
        <v>0</v>
      </c>
      <c r="K258" s="54">
        <v>0</v>
      </c>
    </row>
    <row r="259" spans="2:11" x14ac:dyDescent="0.25">
      <c r="B259" s="78">
        <v>1973</v>
      </c>
      <c r="C259" s="120" t="s">
        <v>3</v>
      </c>
      <c r="D259" s="78">
        <v>45125</v>
      </c>
      <c r="E259" s="52">
        <v>22562</v>
      </c>
      <c r="F259" s="52">
        <v>14603</v>
      </c>
      <c r="G259" s="52">
        <v>413</v>
      </c>
      <c r="H259" s="52">
        <v>7133</v>
      </c>
      <c r="I259" s="52">
        <v>414</v>
      </c>
      <c r="J259" s="52">
        <v>0</v>
      </c>
      <c r="K259" s="52">
        <v>0</v>
      </c>
    </row>
    <row r="260" spans="2:11" x14ac:dyDescent="0.25">
      <c r="B260" s="51">
        <v>1973</v>
      </c>
      <c r="C260" s="117" t="s">
        <v>87</v>
      </c>
      <c r="D260" s="55">
        <v>642</v>
      </c>
      <c r="E260" s="53">
        <v>635</v>
      </c>
      <c r="F260" s="53">
        <v>5</v>
      </c>
      <c r="G260" s="53">
        <v>0</v>
      </c>
      <c r="H260" s="53">
        <v>0</v>
      </c>
      <c r="I260" s="53">
        <v>2</v>
      </c>
      <c r="J260" s="55">
        <v>0</v>
      </c>
      <c r="K260" s="55">
        <v>0</v>
      </c>
    </row>
    <row r="261" spans="2:11" x14ac:dyDescent="0.25">
      <c r="B261" s="51">
        <v>1973</v>
      </c>
      <c r="C261" s="117" t="s">
        <v>54</v>
      </c>
      <c r="D261" s="55">
        <v>1520</v>
      </c>
      <c r="E261" s="53">
        <v>1453</v>
      </c>
      <c r="F261" s="53">
        <v>59</v>
      </c>
      <c r="G261" s="53">
        <v>0</v>
      </c>
      <c r="H261" s="53">
        <v>0</v>
      </c>
      <c r="I261" s="53">
        <v>8</v>
      </c>
      <c r="J261" s="55">
        <v>0</v>
      </c>
      <c r="K261" s="55">
        <v>0</v>
      </c>
    </row>
    <row r="262" spans="2:11" x14ac:dyDescent="0.25">
      <c r="B262" s="51">
        <v>1973</v>
      </c>
      <c r="C262" s="117" t="s">
        <v>88</v>
      </c>
      <c r="D262" s="55">
        <v>1865</v>
      </c>
      <c r="E262" s="53">
        <v>1520</v>
      </c>
      <c r="F262" s="53">
        <v>317</v>
      </c>
      <c r="G262" s="53">
        <v>2</v>
      </c>
      <c r="H262" s="53">
        <v>6</v>
      </c>
      <c r="I262" s="53">
        <v>20</v>
      </c>
      <c r="J262" s="55">
        <v>0</v>
      </c>
      <c r="K262" s="55">
        <v>0</v>
      </c>
    </row>
    <row r="263" spans="2:11" x14ac:dyDescent="0.25">
      <c r="B263" s="51">
        <v>1973</v>
      </c>
      <c r="C263" s="117" t="s">
        <v>69</v>
      </c>
      <c r="D263" s="55">
        <v>1512</v>
      </c>
      <c r="E263" s="53">
        <v>1020</v>
      </c>
      <c r="F263" s="53">
        <v>468</v>
      </c>
      <c r="G263" s="53">
        <v>7</v>
      </c>
      <c r="H263" s="53">
        <v>3</v>
      </c>
      <c r="I263" s="53">
        <v>14</v>
      </c>
      <c r="J263" s="55">
        <v>0</v>
      </c>
      <c r="K263" s="55">
        <v>0</v>
      </c>
    </row>
    <row r="264" spans="2:11" x14ac:dyDescent="0.25">
      <c r="B264" s="51">
        <v>1973</v>
      </c>
      <c r="C264" s="117" t="s">
        <v>57</v>
      </c>
      <c r="D264" s="55">
        <v>1438</v>
      </c>
      <c r="E264" s="53">
        <v>844</v>
      </c>
      <c r="F264" s="53">
        <v>545</v>
      </c>
      <c r="G264" s="53">
        <v>16</v>
      </c>
      <c r="H264" s="53">
        <v>14</v>
      </c>
      <c r="I264" s="53">
        <v>19</v>
      </c>
      <c r="J264" s="55">
        <v>0</v>
      </c>
      <c r="K264" s="55">
        <v>0</v>
      </c>
    </row>
    <row r="265" spans="2:11" x14ac:dyDescent="0.25">
      <c r="B265" s="51">
        <v>1973</v>
      </c>
      <c r="C265" s="117" t="s">
        <v>58</v>
      </c>
      <c r="D265" s="55">
        <v>1754</v>
      </c>
      <c r="E265" s="53">
        <v>986</v>
      </c>
      <c r="F265" s="53">
        <v>680</v>
      </c>
      <c r="G265" s="53">
        <v>28</v>
      </c>
      <c r="H265" s="53">
        <v>27</v>
      </c>
      <c r="I265" s="53">
        <v>33</v>
      </c>
      <c r="J265" s="55">
        <v>0</v>
      </c>
      <c r="K265" s="55">
        <v>0</v>
      </c>
    </row>
    <row r="266" spans="2:11" x14ac:dyDescent="0.25">
      <c r="B266" s="51">
        <v>1973</v>
      </c>
      <c r="C266" s="117" t="s">
        <v>59</v>
      </c>
      <c r="D266" s="55">
        <v>2096</v>
      </c>
      <c r="E266" s="53">
        <v>1121</v>
      </c>
      <c r="F266" s="53">
        <v>863</v>
      </c>
      <c r="G266" s="53">
        <v>27</v>
      </c>
      <c r="H266" s="53">
        <v>50</v>
      </c>
      <c r="I266" s="53">
        <v>35</v>
      </c>
      <c r="J266" s="55">
        <v>0</v>
      </c>
      <c r="K266" s="55">
        <v>0</v>
      </c>
    </row>
    <row r="267" spans="2:11" x14ac:dyDescent="0.25">
      <c r="B267" s="51">
        <v>1973</v>
      </c>
      <c r="C267" s="117" t="s">
        <v>60</v>
      </c>
      <c r="D267" s="55">
        <v>2527</v>
      </c>
      <c r="E267" s="53">
        <v>1235</v>
      </c>
      <c r="F267" s="53">
        <v>1120</v>
      </c>
      <c r="G267" s="53">
        <v>30</v>
      </c>
      <c r="H267" s="53">
        <v>111</v>
      </c>
      <c r="I267" s="53">
        <v>31</v>
      </c>
      <c r="J267" s="55">
        <v>0</v>
      </c>
      <c r="K267" s="55">
        <v>0</v>
      </c>
    </row>
    <row r="268" spans="2:11" x14ac:dyDescent="0.25">
      <c r="B268" s="51">
        <v>1973</v>
      </c>
      <c r="C268" s="117" t="s">
        <v>70</v>
      </c>
      <c r="D268" s="55">
        <v>2992</v>
      </c>
      <c r="E268" s="53">
        <v>1439</v>
      </c>
      <c r="F268" s="53">
        <v>1314</v>
      </c>
      <c r="G268" s="53">
        <v>37</v>
      </c>
      <c r="H268" s="53">
        <v>169</v>
      </c>
      <c r="I268" s="53">
        <v>33</v>
      </c>
      <c r="J268" s="55">
        <v>0</v>
      </c>
      <c r="K268" s="55">
        <v>0</v>
      </c>
    </row>
    <row r="269" spans="2:11" x14ac:dyDescent="0.25">
      <c r="B269" s="51">
        <v>1973</v>
      </c>
      <c r="C269" s="117" t="s">
        <v>71</v>
      </c>
      <c r="D269" s="55">
        <v>3625</v>
      </c>
      <c r="E269" s="53">
        <v>1584</v>
      </c>
      <c r="F269" s="53">
        <v>1643</v>
      </c>
      <c r="G269" s="53">
        <v>58</v>
      </c>
      <c r="H269" s="53">
        <v>304</v>
      </c>
      <c r="I269" s="53">
        <v>36</v>
      </c>
      <c r="J269" s="55">
        <v>0</v>
      </c>
      <c r="K269" s="55">
        <v>0</v>
      </c>
    </row>
    <row r="270" spans="2:11" x14ac:dyDescent="0.25">
      <c r="B270" s="51">
        <v>1973</v>
      </c>
      <c r="C270" s="117" t="s">
        <v>89</v>
      </c>
      <c r="D270" s="55">
        <v>4801</v>
      </c>
      <c r="E270" s="53">
        <v>2103</v>
      </c>
      <c r="F270" s="53">
        <v>1925</v>
      </c>
      <c r="G270" s="53">
        <v>72</v>
      </c>
      <c r="H270" s="53">
        <v>651</v>
      </c>
      <c r="I270" s="53">
        <v>50</v>
      </c>
      <c r="J270" s="55">
        <v>0</v>
      </c>
      <c r="K270" s="55">
        <v>0</v>
      </c>
    </row>
    <row r="271" spans="2:11" x14ac:dyDescent="0.25">
      <c r="B271" s="51">
        <v>1973</v>
      </c>
      <c r="C271" s="117" t="s">
        <v>90</v>
      </c>
      <c r="D271" s="55">
        <v>4286</v>
      </c>
      <c r="E271" s="53">
        <v>1800</v>
      </c>
      <c r="F271" s="53">
        <v>1637</v>
      </c>
      <c r="G271" s="53">
        <v>53</v>
      </c>
      <c r="H271" s="53">
        <v>771</v>
      </c>
      <c r="I271" s="53">
        <v>25</v>
      </c>
      <c r="J271" s="55">
        <v>0</v>
      </c>
      <c r="K271" s="55">
        <v>0</v>
      </c>
    </row>
    <row r="272" spans="2:11" x14ac:dyDescent="0.25">
      <c r="B272" s="51">
        <v>1973</v>
      </c>
      <c r="C272" s="117" t="s">
        <v>91</v>
      </c>
      <c r="D272" s="55">
        <v>4858</v>
      </c>
      <c r="E272" s="53">
        <v>2101</v>
      </c>
      <c r="F272" s="53">
        <v>1590</v>
      </c>
      <c r="G272" s="53">
        <v>34</v>
      </c>
      <c r="H272" s="53">
        <v>1099</v>
      </c>
      <c r="I272" s="53">
        <v>34</v>
      </c>
      <c r="J272" s="55">
        <v>0</v>
      </c>
      <c r="K272" s="55">
        <v>0</v>
      </c>
    </row>
    <row r="273" spans="2:11" x14ac:dyDescent="0.25">
      <c r="B273" s="51">
        <v>1973</v>
      </c>
      <c r="C273" s="117" t="s">
        <v>41</v>
      </c>
      <c r="D273" s="55">
        <v>3300</v>
      </c>
      <c r="E273" s="53">
        <v>1240</v>
      </c>
      <c r="F273" s="53">
        <v>1022</v>
      </c>
      <c r="G273" s="53">
        <v>27</v>
      </c>
      <c r="H273" s="53">
        <v>989</v>
      </c>
      <c r="I273" s="53">
        <v>22</v>
      </c>
      <c r="J273" s="55">
        <v>0</v>
      </c>
      <c r="K273" s="55">
        <v>0</v>
      </c>
    </row>
    <row r="274" spans="2:11" x14ac:dyDescent="0.25">
      <c r="B274" s="51">
        <v>1973</v>
      </c>
      <c r="C274" s="117" t="s">
        <v>92</v>
      </c>
      <c r="D274" s="55">
        <v>3374</v>
      </c>
      <c r="E274" s="53">
        <v>1441</v>
      </c>
      <c r="F274" s="53">
        <v>772</v>
      </c>
      <c r="G274" s="53">
        <v>10</v>
      </c>
      <c r="H274" s="53">
        <v>1131</v>
      </c>
      <c r="I274" s="53">
        <v>20</v>
      </c>
      <c r="J274" s="55">
        <v>0</v>
      </c>
      <c r="K274" s="55">
        <v>0</v>
      </c>
    </row>
    <row r="275" spans="2:11" x14ac:dyDescent="0.25">
      <c r="B275" s="51">
        <v>1973</v>
      </c>
      <c r="C275" s="117" t="s">
        <v>93</v>
      </c>
      <c r="D275" s="55">
        <v>1958</v>
      </c>
      <c r="E275" s="53">
        <v>811</v>
      </c>
      <c r="F275" s="53">
        <v>340</v>
      </c>
      <c r="G275" s="53">
        <v>7</v>
      </c>
      <c r="H275" s="53">
        <v>786</v>
      </c>
      <c r="I275" s="53">
        <v>14</v>
      </c>
      <c r="J275" s="55">
        <v>0</v>
      </c>
      <c r="K275" s="55">
        <v>0</v>
      </c>
    </row>
    <row r="276" spans="2:11" x14ac:dyDescent="0.25">
      <c r="B276" s="51">
        <v>1973</v>
      </c>
      <c r="C276" s="117" t="s">
        <v>94</v>
      </c>
      <c r="D276" s="55">
        <v>1290</v>
      </c>
      <c r="E276" s="53">
        <v>593</v>
      </c>
      <c r="F276" s="53">
        <v>176</v>
      </c>
      <c r="G276" s="53">
        <v>4</v>
      </c>
      <c r="H276" s="53">
        <v>507</v>
      </c>
      <c r="I276" s="53">
        <v>10</v>
      </c>
      <c r="J276" s="55">
        <v>0</v>
      </c>
      <c r="K276" s="55">
        <v>0</v>
      </c>
    </row>
    <row r="277" spans="2:11" x14ac:dyDescent="0.25">
      <c r="B277" s="51">
        <v>1973</v>
      </c>
      <c r="C277" s="117" t="s">
        <v>95</v>
      </c>
      <c r="D277" s="55">
        <v>630</v>
      </c>
      <c r="E277" s="53">
        <v>290</v>
      </c>
      <c r="F277" s="53">
        <v>66</v>
      </c>
      <c r="G277" s="53">
        <v>1</v>
      </c>
      <c r="H277" s="53">
        <v>269</v>
      </c>
      <c r="I277" s="53">
        <v>4</v>
      </c>
      <c r="J277" s="55">
        <v>0</v>
      </c>
      <c r="K277" s="55">
        <v>0</v>
      </c>
    </row>
    <row r="278" spans="2:11" x14ac:dyDescent="0.25">
      <c r="B278" s="51">
        <v>1973</v>
      </c>
      <c r="C278" s="118" t="s">
        <v>96</v>
      </c>
      <c r="D278" s="55">
        <v>657</v>
      </c>
      <c r="E278" s="55">
        <v>346</v>
      </c>
      <c r="F278" s="55">
        <v>61</v>
      </c>
      <c r="G278" s="55">
        <v>0</v>
      </c>
      <c r="H278" s="55">
        <v>246</v>
      </c>
      <c r="I278" s="55">
        <v>4</v>
      </c>
      <c r="J278" s="55">
        <v>0</v>
      </c>
      <c r="K278" s="55">
        <v>0</v>
      </c>
    </row>
    <row r="279" spans="2:11" x14ac:dyDescent="0.25">
      <c r="B279" s="50">
        <v>1973</v>
      </c>
      <c r="C279" s="121" t="s">
        <v>62</v>
      </c>
      <c r="D279" s="54">
        <v>0</v>
      </c>
      <c r="E279" s="54">
        <v>0</v>
      </c>
      <c r="F279" s="54">
        <v>0</v>
      </c>
      <c r="G279" s="54">
        <v>0</v>
      </c>
      <c r="H279" s="54">
        <v>0</v>
      </c>
      <c r="I279" s="54">
        <v>0</v>
      </c>
      <c r="J279" s="54">
        <v>0</v>
      </c>
      <c r="K279" s="54">
        <v>0</v>
      </c>
    </row>
    <row r="280" spans="2:11" x14ac:dyDescent="0.25">
      <c r="B280" s="78">
        <v>1974</v>
      </c>
      <c r="C280" s="120" t="s">
        <v>3</v>
      </c>
      <c r="D280" s="78">
        <v>46075</v>
      </c>
      <c r="E280" s="52">
        <v>23082</v>
      </c>
      <c r="F280" s="52">
        <v>14941</v>
      </c>
      <c r="G280" s="52">
        <v>417</v>
      </c>
      <c r="H280" s="52">
        <v>7299</v>
      </c>
      <c r="I280" s="52">
        <v>336</v>
      </c>
      <c r="J280" s="52">
        <v>0</v>
      </c>
      <c r="K280" s="52">
        <v>0</v>
      </c>
    </row>
    <row r="281" spans="2:11" x14ac:dyDescent="0.25">
      <c r="B281" s="51">
        <v>1974</v>
      </c>
      <c r="C281" s="117" t="s">
        <v>87</v>
      </c>
      <c r="D281" s="55">
        <v>624</v>
      </c>
      <c r="E281" s="53">
        <v>619</v>
      </c>
      <c r="F281" s="53">
        <v>4</v>
      </c>
      <c r="G281" s="53">
        <v>0</v>
      </c>
      <c r="H281" s="53">
        <v>1</v>
      </c>
      <c r="I281" s="53">
        <v>0</v>
      </c>
      <c r="J281" s="53">
        <v>0</v>
      </c>
      <c r="K281" s="53">
        <v>0</v>
      </c>
    </row>
    <row r="282" spans="2:11" x14ac:dyDescent="0.25">
      <c r="B282" s="51">
        <v>1974</v>
      </c>
      <c r="C282" s="117" t="s">
        <v>54</v>
      </c>
      <c r="D282" s="55">
        <v>1601</v>
      </c>
      <c r="E282" s="53">
        <v>1526</v>
      </c>
      <c r="F282" s="53">
        <v>68</v>
      </c>
      <c r="G282" s="53">
        <v>0</v>
      </c>
      <c r="H282" s="53">
        <v>3</v>
      </c>
      <c r="I282" s="53">
        <v>4</v>
      </c>
      <c r="J282" s="53">
        <v>0</v>
      </c>
      <c r="K282" s="53">
        <v>0</v>
      </c>
    </row>
    <row r="283" spans="2:11" x14ac:dyDescent="0.25">
      <c r="B283" s="51">
        <v>1974</v>
      </c>
      <c r="C283" s="117" t="s">
        <v>88</v>
      </c>
      <c r="D283" s="55">
        <v>1959</v>
      </c>
      <c r="E283" s="53">
        <v>1595</v>
      </c>
      <c r="F283" s="53">
        <v>343</v>
      </c>
      <c r="G283" s="53">
        <v>3</v>
      </c>
      <c r="H283" s="53">
        <v>3</v>
      </c>
      <c r="I283" s="53">
        <v>15</v>
      </c>
      <c r="J283" s="53">
        <v>0</v>
      </c>
      <c r="K283" s="53">
        <v>0</v>
      </c>
    </row>
    <row r="284" spans="2:11" x14ac:dyDescent="0.25">
      <c r="B284" s="51">
        <v>1974</v>
      </c>
      <c r="C284" s="117" t="s">
        <v>69</v>
      </c>
      <c r="D284" s="55">
        <v>1556</v>
      </c>
      <c r="E284" s="53">
        <v>1076</v>
      </c>
      <c r="F284" s="53">
        <v>450</v>
      </c>
      <c r="G284" s="53">
        <v>10</v>
      </c>
      <c r="H284" s="53">
        <v>6</v>
      </c>
      <c r="I284" s="53">
        <v>14</v>
      </c>
      <c r="J284" s="53">
        <v>0</v>
      </c>
      <c r="K284" s="53">
        <v>0</v>
      </c>
    </row>
    <row r="285" spans="2:11" x14ac:dyDescent="0.25">
      <c r="B285" s="51">
        <v>1974</v>
      </c>
      <c r="C285" s="117" t="s">
        <v>57</v>
      </c>
      <c r="D285" s="55">
        <v>1570</v>
      </c>
      <c r="E285" s="53">
        <v>924</v>
      </c>
      <c r="F285" s="53">
        <v>601</v>
      </c>
      <c r="G285" s="53">
        <v>13</v>
      </c>
      <c r="H285" s="53">
        <v>13</v>
      </c>
      <c r="I285" s="53">
        <v>19</v>
      </c>
      <c r="J285" s="53">
        <v>0</v>
      </c>
      <c r="K285" s="53">
        <v>0</v>
      </c>
    </row>
    <row r="286" spans="2:11" x14ac:dyDescent="0.25">
      <c r="B286" s="51">
        <v>1974</v>
      </c>
      <c r="C286" s="117" t="s">
        <v>58</v>
      </c>
      <c r="D286" s="55">
        <v>1673</v>
      </c>
      <c r="E286" s="53">
        <v>916</v>
      </c>
      <c r="F286" s="53">
        <v>687</v>
      </c>
      <c r="G286" s="53">
        <v>24</v>
      </c>
      <c r="H286" s="53">
        <v>30</v>
      </c>
      <c r="I286" s="53">
        <v>16</v>
      </c>
      <c r="J286" s="53">
        <v>0</v>
      </c>
      <c r="K286" s="53">
        <v>0</v>
      </c>
    </row>
    <row r="287" spans="2:11" x14ac:dyDescent="0.25">
      <c r="B287" s="51">
        <v>1974</v>
      </c>
      <c r="C287" s="117" t="s">
        <v>59</v>
      </c>
      <c r="D287" s="55">
        <v>2128</v>
      </c>
      <c r="E287" s="53">
        <v>1126</v>
      </c>
      <c r="F287" s="53">
        <v>892</v>
      </c>
      <c r="G287" s="53">
        <v>27</v>
      </c>
      <c r="H287" s="53">
        <v>51</v>
      </c>
      <c r="I287" s="53">
        <v>32</v>
      </c>
      <c r="J287" s="53">
        <v>0</v>
      </c>
      <c r="K287" s="53">
        <v>0</v>
      </c>
    </row>
    <row r="288" spans="2:11" x14ac:dyDescent="0.25">
      <c r="B288" s="51">
        <v>1974</v>
      </c>
      <c r="C288" s="117" t="s">
        <v>60</v>
      </c>
      <c r="D288" s="55">
        <v>2475</v>
      </c>
      <c r="E288" s="53">
        <v>1196</v>
      </c>
      <c r="F288" s="53">
        <v>1101</v>
      </c>
      <c r="G288" s="53">
        <v>34</v>
      </c>
      <c r="H288" s="53">
        <v>119</v>
      </c>
      <c r="I288" s="53">
        <v>25</v>
      </c>
      <c r="J288" s="53">
        <v>0</v>
      </c>
      <c r="K288" s="53">
        <v>0</v>
      </c>
    </row>
    <row r="289" spans="2:11" x14ac:dyDescent="0.25">
      <c r="B289" s="51">
        <v>1974</v>
      </c>
      <c r="C289" s="117" t="s">
        <v>70</v>
      </c>
      <c r="D289" s="55">
        <v>3002</v>
      </c>
      <c r="E289" s="53">
        <v>1411</v>
      </c>
      <c r="F289" s="53">
        <v>1348</v>
      </c>
      <c r="G289" s="53">
        <v>43</v>
      </c>
      <c r="H289" s="53">
        <v>169</v>
      </c>
      <c r="I289" s="53">
        <v>31</v>
      </c>
      <c r="J289" s="53">
        <v>0</v>
      </c>
      <c r="K289" s="53">
        <v>0</v>
      </c>
    </row>
    <row r="290" spans="2:11" x14ac:dyDescent="0.25">
      <c r="B290" s="51">
        <v>1974</v>
      </c>
      <c r="C290" s="117" t="s">
        <v>71</v>
      </c>
      <c r="D290" s="55">
        <v>3688</v>
      </c>
      <c r="E290" s="53">
        <v>1679</v>
      </c>
      <c r="F290" s="53">
        <v>1612</v>
      </c>
      <c r="G290" s="53">
        <v>46</v>
      </c>
      <c r="H290" s="53">
        <v>317</v>
      </c>
      <c r="I290" s="53">
        <v>34</v>
      </c>
      <c r="J290" s="53">
        <v>0</v>
      </c>
      <c r="K290" s="53">
        <v>0</v>
      </c>
    </row>
    <row r="291" spans="2:11" x14ac:dyDescent="0.25">
      <c r="B291" s="51">
        <v>1974</v>
      </c>
      <c r="C291" s="117" t="s">
        <v>89</v>
      </c>
      <c r="D291" s="55">
        <v>4960</v>
      </c>
      <c r="E291" s="53">
        <v>2243</v>
      </c>
      <c r="F291" s="53">
        <v>1960</v>
      </c>
      <c r="G291" s="53">
        <v>61</v>
      </c>
      <c r="H291" s="53">
        <v>664</v>
      </c>
      <c r="I291" s="53">
        <v>32</v>
      </c>
      <c r="J291" s="53">
        <v>0</v>
      </c>
      <c r="K291" s="53">
        <v>0</v>
      </c>
    </row>
    <row r="292" spans="2:11" x14ac:dyDescent="0.25">
      <c r="B292" s="51">
        <v>1974</v>
      </c>
      <c r="C292" s="117" t="s">
        <v>90</v>
      </c>
      <c r="D292" s="55">
        <v>4429</v>
      </c>
      <c r="E292" s="53">
        <v>1840</v>
      </c>
      <c r="F292" s="53">
        <v>1706</v>
      </c>
      <c r="G292" s="53">
        <v>55</v>
      </c>
      <c r="H292" s="53">
        <v>796</v>
      </c>
      <c r="I292" s="53">
        <v>32</v>
      </c>
      <c r="J292" s="53">
        <v>0</v>
      </c>
      <c r="K292" s="53">
        <v>0</v>
      </c>
    </row>
    <row r="293" spans="2:11" x14ac:dyDescent="0.25">
      <c r="B293" s="51">
        <v>1974</v>
      </c>
      <c r="C293" s="117" t="s">
        <v>91</v>
      </c>
      <c r="D293" s="55">
        <v>5123</v>
      </c>
      <c r="E293" s="53">
        <v>2160</v>
      </c>
      <c r="F293" s="53">
        <v>1714</v>
      </c>
      <c r="G293" s="53">
        <v>38</v>
      </c>
      <c r="H293" s="53">
        <v>1192</v>
      </c>
      <c r="I293" s="53">
        <v>19</v>
      </c>
      <c r="J293" s="53">
        <v>0</v>
      </c>
      <c r="K293" s="53">
        <v>0</v>
      </c>
    </row>
    <row r="294" spans="2:11" x14ac:dyDescent="0.25">
      <c r="B294" s="51">
        <v>1974</v>
      </c>
      <c r="C294" s="117" t="s">
        <v>41</v>
      </c>
      <c r="D294" s="55">
        <v>3348</v>
      </c>
      <c r="E294" s="53">
        <v>1334</v>
      </c>
      <c r="F294" s="53">
        <v>981</v>
      </c>
      <c r="G294" s="53">
        <v>34</v>
      </c>
      <c r="H294" s="53">
        <v>982</v>
      </c>
      <c r="I294" s="53">
        <v>17</v>
      </c>
      <c r="J294" s="53">
        <v>0</v>
      </c>
      <c r="K294" s="53">
        <v>0</v>
      </c>
    </row>
    <row r="295" spans="2:11" x14ac:dyDescent="0.25">
      <c r="B295" s="51">
        <v>1974</v>
      </c>
      <c r="C295" s="117" t="s">
        <v>92</v>
      </c>
      <c r="D295" s="55">
        <v>3381</v>
      </c>
      <c r="E295" s="53">
        <v>1426</v>
      </c>
      <c r="F295" s="53">
        <v>776</v>
      </c>
      <c r="G295" s="53">
        <v>14</v>
      </c>
      <c r="H295" s="53">
        <v>1146</v>
      </c>
      <c r="I295" s="53">
        <v>19</v>
      </c>
      <c r="J295" s="53">
        <v>0</v>
      </c>
      <c r="K295" s="53">
        <v>0</v>
      </c>
    </row>
    <row r="296" spans="2:11" x14ac:dyDescent="0.25">
      <c r="B296" s="51">
        <v>1974</v>
      </c>
      <c r="C296" s="117" t="s">
        <v>93</v>
      </c>
      <c r="D296" s="55">
        <v>2038</v>
      </c>
      <c r="E296" s="53">
        <v>826</v>
      </c>
      <c r="F296" s="53">
        <v>389</v>
      </c>
      <c r="G296" s="53">
        <v>10</v>
      </c>
      <c r="H296" s="53">
        <v>804</v>
      </c>
      <c r="I296" s="53">
        <v>9</v>
      </c>
      <c r="J296" s="53">
        <v>0</v>
      </c>
      <c r="K296" s="53">
        <v>0</v>
      </c>
    </row>
    <row r="297" spans="2:11" x14ac:dyDescent="0.25">
      <c r="B297" s="51">
        <v>1974</v>
      </c>
      <c r="C297" s="117" t="s">
        <v>94</v>
      </c>
      <c r="D297" s="55">
        <v>1309</v>
      </c>
      <c r="E297" s="53">
        <v>582</v>
      </c>
      <c r="F297" s="53">
        <v>177</v>
      </c>
      <c r="G297" s="53">
        <v>2</v>
      </c>
      <c r="H297" s="53">
        <v>539</v>
      </c>
      <c r="I297" s="53">
        <v>9</v>
      </c>
      <c r="J297" s="53">
        <v>0</v>
      </c>
      <c r="K297" s="53">
        <v>0</v>
      </c>
    </row>
    <row r="298" spans="2:11" x14ac:dyDescent="0.25">
      <c r="B298" s="51">
        <v>1974</v>
      </c>
      <c r="C298" s="117" t="s">
        <v>95</v>
      </c>
      <c r="D298" s="55">
        <v>615</v>
      </c>
      <c r="E298" s="53">
        <v>266</v>
      </c>
      <c r="F298" s="53">
        <v>82</v>
      </c>
      <c r="G298" s="53">
        <v>3</v>
      </c>
      <c r="H298" s="53">
        <v>258</v>
      </c>
      <c r="I298" s="53">
        <v>6</v>
      </c>
      <c r="J298" s="53">
        <v>0</v>
      </c>
      <c r="K298" s="53">
        <v>0</v>
      </c>
    </row>
    <row r="299" spans="2:11" x14ac:dyDescent="0.25">
      <c r="B299" s="51">
        <v>1974</v>
      </c>
      <c r="C299" s="118" t="s">
        <v>96</v>
      </c>
      <c r="D299" s="55">
        <v>594</v>
      </c>
      <c r="E299" s="55">
        <v>336</v>
      </c>
      <c r="F299" s="55">
        <v>49</v>
      </c>
      <c r="G299" s="55">
        <v>0</v>
      </c>
      <c r="H299" s="55">
        <v>206</v>
      </c>
      <c r="I299" s="55">
        <v>3</v>
      </c>
      <c r="J299" s="53">
        <v>0</v>
      </c>
      <c r="K299" s="53">
        <v>0</v>
      </c>
    </row>
    <row r="300" spans="2:11" x14ac:dyDescent="0.25">
      <c r="B300" s="50">
        <v>1974</v>
      </c>
      <c r="C300" s="121" t="s">
        <v>62</v>
      </c>
      <c r="D300" s="54">
        <v>2</v>
      </c>
      <c r="E300" s="54">
        <v>1</v>
      </c>
      <c r="F300" s="54">
        <v>1</v>
      </c>
      <c r="G300" s="54">
        <v>0</v>
      </c>
      <c r="H300" s="54">
        <v>0</v>
      </c>
      <c r="I300" s="54">
        <v>0</v>
      </c>
      <c r="J300" s="54">
        <v>0</v>
      </c>
      <c r="K300" s="54">
        <v>0</v>
      </c>
    </row>
    <row r="301" spans="2:11" x14ac:dyDescent="0.25">
      <c r="B301" s="78">
        <v>1975</v>
      </c>
      <c r="C301" s="120" t="s">
        <v>3</v>
      </c>
      <c r="D301" s="78">
        <v>47289</v>
      </c>
      <c r="E301" s="52">
        <v>23656</v>
      </c>
      <c r="F301" s="52">
        <v>15455</v>
      </c>
      <c r="G301" s="52">
        <v>460</v>
      </c>
      <c r="H301" s="52">
        <v>7393</v>
      </c>
      <c r="I301" s="52">
        <v>325</v>
      </c>
      <c r="J301" s="52">
        <v>0</v>
      </c>
      <c r="K301" s="52">
        <v>0</v>
      </c>
    </row>
    <row r="302" spans="2:11" x14ac:dyDescent="0.25">
      <c r="B302" s="51">
        <v>1975</v>
      </c>
      <c r="C302" s="117" t="s">
        <v>87</v>
      </c>
      <c r="D302" s="55">
        <v>632</v>
      </c>
      <c r="E302" s="53">
        <v>627</v>
      </c>
      <c r="F302" s="53">
        <v>5</v>
      </c>
      <c r="G302" s="53">
        <v>0</v>
      </c>
      <c r="H302" s="53">
        <v>0</v>
      </c>
      <c r="I302" s="53">
        <v>0</v>
      </c>
      <c r="J302" s="53">
        <v>0</v>
      </c>
      <c r="K302" s="53">
        <v>0</v>
      </c>
    </row>
    <row r="303" spans="2:11" x14ac:dyDescent="0.25">
      <c r="B303" s="51">
        <v>1975</v>
      </c>
      <c r="C303" s="117" t="s">
        <v>54</v>
      </c>
      <c r="D303" s="55">
        <v>1631</v>
      </c>
      <c r="E303" s="53">
        <v>1540</v>
      </c>
      <c r="F303" s="53">
        <v>86</v>
      </c>
      <c r="G303" s="53">
        <v>0</v>
      </c>
      <c r="H303" s="53">
        <v>0</v>
      </c>
      <c r="I303" s="53">
        <v>5</v>
      </c>
      <c r="J303" s="53">
        <v>0</v>
      </c>
      <c r="K303" s="53">
        <v>0</v>
      </c>
    </row>
    <row r="304" spans="2:11" x14ac:dyDescent="0.25">
      <c r="B304" s="51">
        <v>1975</v>
      </c>
      <c r="C304" s="117" t="s">
        <v>88</v>
      </c>
      <c r="D304" s="55">
        <v>1954</v>
      </c>
      <c r="E304" s="53">
        <v>1597</v>
      </c>
      <c r="F304" s="53">
        <v>331</v>
      </c>
      <c r="G304" s="53">
        <v>11</v>
      </c>
      <c r="H304" s="53">
        <v>7</v>
      </c>
      <c r="I304" s="53">
        <v>8</v>
      </c>
      <c r="J304" s="53">
        <v>0</v>
      </c>
      <c r="K304" s="53">
        <v>0</v>
      </c>
    </row>
    <row r="305" spans="2:11" x14ac:dyDescent="0.25">
      <c r="B305" s="51">
        <v>1975</v>
      </c>
      <c r="C305" s="117" t="s">
        <v>69</v>
      </c>
      <c r="D305" s="55">
        <v>1716</v>
      </c>
      <c r="E305" s="53">
        <v>1142</v>
      </c>
      <c r="F305" s="53">
        <v>546</v>
      </c>
      <c r="G305" s="53">
        <v>6</v>
      </c>
      <c r="H305" s="53">
        <v>14</v>
      </c>
      <c r="I305" s="53">
        <v>8</v>
      </c>
      <c r="J305" s="53">
        <v>0</v>
      </c>
      <c r="K305" s="53">
        <v>0</v>
      </c>
    </row>
    <row r="306" spans="2:11" x14ac:dyDescent="0.25">
      <c r="B306" s="51">
        <v>1975</v>
      </c>
      <c r="C306" s="117" t="s">
        <v>57</v>
      </c>
      <c r="D306" s="55">
        <v>1564</v>
      </c>
      <c r="E306" s="53">
        <v>911</v>
      </c>
      <c r="F306" s="53">
        <v>611</v>
      </c>
      <c r="G306" s="53">
        <v>18</v>
      </c>
      <c r="H306" s="53">
        <v>15</v>
      </c>
      <c r="I306" s="53">
        <v>9</v>
      </c>
      <c r="J306" s="53">
        <v>0</v>
      </c>
      <c r="K306" s="53">
        <v>0</v>
      </c>
    </row>
    <row r="307" spans="2:11" x14ac:dyDescent="0.25">
      <c r="B307" s="51">
        <v>1975</v>
      </c>
      <c r="C307" s="117" t="s">
        <v>58</v>
      </c>
      <c r="D307" s="55">
        <v>1740</v>
      </c>
      <c r="E307" s="53">
        <v>987</v>
      </c>
      <c r="F307" s="53">
        <v>688</v>
      </c>
      <c r="G307" s="53">
        <v>18</v>
      </c>
      <c r="H307" s="53">
        <v>28</v>
      </c>
      <c r="I307" s="53">
        <v>19</v>
      </c>
      <c r="J307" s="53">
        <v>0</v>
      </c>
      <c r="K307" s="53">
        <v>0</v>
      </c>
    </row>
    <row r="308" spans="2:11" x14ac:dyDescent="0.25">
      <c r="B308" s="51">
        <v>1975</v>
      </c>
      <c r="C308" s="117" t="s">
        <v>59</v>
      </c>
      <c r="D308" s="55">
        <v>2002</v>
      </c>
      <c r="E308" s="53">
        <v>1094</v>
      </c>
      <c r="F308" s="53">
        <v>805</v>
      </c>
      <c r="G308" s="53">
        <v>36</v>
      </c>
      <c r="H308" s="53">
        <v>48</v>
      </c>
      <c r="I308" s="53">
        <v>19</v>
      </c>
      <c r="J308" s="53">
        <v>0</v>
      </c>
      <c r="K308" s="53">
        <v>0</v>
      </c>
    </row>
    <row r="309" spans="2:11" x14ac:dyDescent="0.25">
      <c r="B309" s="51">
        <v>1975</v>
      </c>
      <c r="C309" s="117" t="s">
        <v>60</v>
      </c>
      <c r="D309" s="55">
        <v>2651</v>
      </c>
      <c r="E309" s="53">
        <v>1295</v>
      </c>
      <c r="F309" s="53">
        <v>1181</v>
      </c>
      <c r="G309" s="53">
        <v>44</v>
      </c>
      <c r="H309" s="53">
        <v>99</v>
      </c>
      <c r="I309" s="53">
        <v>32</v>
      </c>
      <c r="J309" s="53">
        <v>0</v>
      </c>
      <c r="K309" s="53">
        <v>0</v>
      </c>
    </row>
    <row r="310" spans="2:11" x14ac:dyDescent="0.25">
      <c r="B310" s="51">
        <v>1975</v>
      </c>
      <c r="C310" s="117" t="s">
        <v>70</v>
      </c>
      <c r="D310" s="55">
        <v>3054</v>
      </c>
      <c r="E310" s="53">
        <v>1430</v>
      </c>
      <c r="F310" s="53">
        <v>1359</v>
      </c>
      <c r="G310" s="53">
        <v>52</v>
      </c>
      <c r="H310" s="53">
        <v>183</v>
      </c>
      <c r="I310" s="53">
        <v>30</v>
      </c>
      <c r="J310" s="53">
        <v>0</v>
      </c>
      <c r="K310" s="53">
        <v>0</v>
      </c>
    </row>
    <row r="311" spans="2:11" x14ac:dyDescent="0.25">
      <c r="B311" s="51">
        <v>1975</v>
      </c>
      <c r="C311" s="117" t="s">
        <v>71</v>
      </c>
      <c r="D311" s="55">
        <v>3863</v>
      </c>
      <c r="E311" s="53">
        <v>1785</v>
      </c>
      <c r="F311" s="53">
        <v>1685</v>
      </c>
      <c r="G311" s="53">
        <v>49</v>
      </c>
      <c r="H311" s="53">
        <v>308</v>
      </c>
      <c r="I311" s="53">
        <v>36</v>
      </c>
      <c r="J311" s="53">
        <v>0</v>
      </c>
      <c r="K311" s="53">
        <v>0</v>
      </c>
    </row>
    <row r="312" spans="2:11" x14ac:dyDescent="0.25">
      <c r="B312" s="51">
        <v>1975</v>
      </c>
      <c r="C312" s="117" t="s">
        <v>89</v>
      </c>
      <c r="D312" s="55">
        <v>4860</v>
      </c>
      <c r="E312" s="53">
        <v>2143</v>
      </c>
      <c r="F312" s="53">
        <v>1998</v>
      </c>
      <c r="G312" s="53">
        <v>57</v>
      </c>
      <c r="H312" s="53">
        <v>634</v>
      </c>
      <c r="I312" s="53">
        <v>28</v>
      </c>
      <c r="J312" s="53">
        <v>0</v>
      </c>
      <c r="K312" s="53">
        <v>0</v>
      </c>
    </row>
    <row r="313" spans="2:11" x14ac:dyDescent="0.25">
      <c r="B313" s="51">
        <v>1975</v>
      </c>
      <c r="C313" s="117" t="s">
        <v>90</v>
      </c>
      <c r="D313" s="55">
        <v>4838</v>
      </c>
      <c r="E313" s="53">
        <v>2070</v>
      </c>
      <c r="F313" s="53">
        <v>1802</v>
      </c>
      <c r="G313" s="53">
        <v>63</v>
      </c>
      <c r="H313" s="53">
        <v>871</v>
      </c>
      <c r="I313" s="53">
        <v>32</v>
      </c>
      <c r="J313" s="53">
        <v>0</v>
      </c>
      <c r="K313" s="53">
        <v>0</v>
      </c>
    </row>
    <row r="314" spans="2:11" x14ac:dyDescent="0.25">
      <c r="B314" s="51">
        <v>1975</v>
      </c>
      <c r="C314" s="117" t="s">
        <v>91</v>
      </c>
      <c r="D314" s="55">
        <v>4943</v>
      </c>
      <c r="E314" s="53">
        <v>2084</v>
      </c>
      <c r="F314" s="53">
        <v>1709</v>
      </c>
      <c r="G314" s="53">
        <v>43</v>
      </c>
      <c r="H314" s="53">
        <v>1078</v>
      </c>
      <c r="I314" s="53">
        <v>29</v>
      </c>
      <c r="J314" s="53">
        <v>0</v>
      </c>
      <c r="K314" s="53">
        <v>0</v>
      </c>
    </row>
    <row r="315" spans="2:11" x14ac:dyDescent="0.25">
      <c r="B315" s="51">
        <v>1975</v>
      </c>
      <c r="C315" s="117" t="s">
        <v>41</v>
      </c>
      <c r="D315" s="55">
        <v>3854</v>
      </c>
      <c r="E315" s="53">
        <v>1549</v>
      </c>
      <c r="F315" s="53">
        <v>1113</v>
      </c>
      <c r="G315" s="53">
        <v>26</v>
      </c>
      <c r="H315" s="53">
        <v>1142</v>
      </c>
      <c r="I315" s="53">
        <v>24</v>
      </c>
      <c r="J315" s="53">
        <v>0</v>
      </c>
      <c r="K315" s="53">
        <v>0</v>
      </c>
    </row>
    <row r="316" spans="2:11" x14ac:dyDescent="0.25">
      <c r="B316" s="51">
        <v>1975</v>
      </c>
      <c r="C316" s="117" t="s">
        <v>92</v>
      </c>
      <c r="D316" s="55">
        <v>3369</v>
      </c>
      <c r="E316" s="53">
        <v>1350</v>
      </c>
      <c r="F316" s="53">
        <v>823</v>
      </c>
      <c r="G316" s="53">
        <v>17</v>
      </c>
      <c r="H316" s="53">
        <v>1164</v>
      </c>
      <c r="I316" s="53">
        <v>15</v>
      </c>
      <c r="J316" s="53">
        <v>0</v>
      </c>
      <c r="K316" s="53">
        <v>0</v>
      </c>
    </row>
    <row r="317" spans="2:11" x14ac:dyDescent="0.25">
      <c r="B317" s="51">
        <v>1975</v>
      </c>
      <c r="C317" s="117" t="s">
        <v>93</v>
      </c>
      <c r="D317" s="55">
        <v>2161</v>
      </c>
      <c r="E317" s="53">
        <v>903</v>
      </c>
      <c r="F317" s="53">
        <v>417</v>
      </c>
      <c r="G317" s="53">
        <v>14</v>
      </c>
      <c r="H317" s="53">
        <v>811</v>
      </c>
      <c r="I317" s="53">
        <v>16</v>
      </c>
      <c r="J317" s="53">
        <v>0</v>
      </c>
      <c r="K317" s="53">
        <v>0</v>
      </c>
    </row>
    <row r="318" spans="2:11" x14ac:dyDescent="0.25">
      <c r="B318" s="51">
        <v>1975</v>
      </c>
      <c r="C318" s="117" t="s">
        <v>94</v>
      </c>
      <c r="D318" s="55">
        <v>1263</v>
      </c>
      <c r="E318" s="53">
        <v>548</v>
      </c>
      <c r="F318" s="53">
        <v>179</v>
      </c>
      <c r="G318" s="53">
        <v>4</v>
      </c>
      <c r="H318" s="53">
        <v>528</v>
      </c>
      <c r="I318" s="53">
        <v>4</v>
      </c>
      <c r="J318" s="53">
        <v>0</v>
      </c>
      <c r="K318" s="53">
        <v>0</v>
      </c>
    </row>
    <row r="319" spans="2:11" x14ac:dyDescent="0.25">
      <c r="B319" s="51">
        <v>1975</v>
      </c>
      <c r="C319" s="117" t="s">
        <v>95</v>
      </c>
      <c r="D319" s="55">
        <v>603</v>
      </c>
      <c r="E319" s="53">
        <v>283</v>
      </c>
      <c r="F319" s="53">
        <v>72</v>
      </c>
      <c r="G319" s="53">
        <v>2</v>
      </c>
      <c r="H319" s="53">
        <v>241</v>
      </c>
      <c r="I319" s="53">
        <v>5</v>
      </c>
      <c r="J319" s="53">
        <v>0</v>
      </c>
      <c r="K319" s="53">
        <v>0</v>
      </c>
    </row>
    <row r="320" spans="2:11" x14ac:dyDescent="0.25">
      <c r="B320" s="51">
        <v>1975</v>
      </c>
      <c r="C320" s="118" t="s">
        <v>96</v>
      </c>
      <c r="D320" s="55">
        <v>591</v>
      </c>
      <c r="E320" s="55">
        <v>318</v>
      </c>
      <c r="F320" s="55">
        <v>45</v>
      </c>
      <c r="G320" s="53">
        <v>0</v>
      </c>
      <c r="H320" s="55">
        <v>222</v>
      </c>
      <c r="I320" s="55">
        <v>6</v>
      </c>
      <c r="J320" s="53">
        <v>0</v>
      </c>
      <c r="K320" s="53">
        <v>0</v>
      </c>
    </row>
    <row r="321" spans="2:11" x14ac:dyDescent="0.25">
      <c r="B321" s="50">
        <v>1975</v>
      </c>
      <c r="C321" s="121" t="s">
        <v>62</v>
      </c>
      <c r="D321" s="54">
        <v>0</v>
      </c>
      <c r="E321" s="54">
        <v>0</v>
      </c>
      <c r="F321" s="54">
        <v>0</v>
      </c>
      <c r="G321" s="54">
        <v>0</v>
      </c>
      <c r="H321" s="54">
        <v>0</v>
      </c>
      <c r="I321" s="54">
        <v>0</v>
      </c>
      <c r="J321" s="54">
        <v>0</v>
      </c>
      <c r="K321" s="54">
        <v>0</v>
      </c>
    </row>
    <row r="322" spans="2:11" x14ac:dyDescent="0.25">
      <c r="B322" s="78">
        <v>1976</v>
      </c>
      <c r="C322" s="120" t="s">
        <v>3</v>
      </c>
      <c r="D322" s="78">
        <v>48375</v>
      </c>
      <c r="E322" s="52">
        <v>23952</v>
      </c>
      <c r="F322" s="52">
        <v>16014</v>
      </c>
      <c r="G322" s="52">
        <v>494</v>
      </c>
      <c r="H322" s="52">
        <v>7483</v>
      </c>
      <c r="I322" s="52">
        <v>432</v>
      </c>
      <c r="J322" s="52">
        <v>0</v>
      </c>
      <c r="K322" s="52">
        <v>0</v>
      </c>
    </row>
    <row r="323" spans="2:11" x14ac:dyDescent="0.25">
      <c r="B323" s="51">
        <v>1976</v>
      </c>
      <c r="C323" s="117" t="s">
        <v>87</v>
      </c>
      <c r="D323" s="55">
        <v>647</v>
      </c>
      <c r="E323" s="53">
        <v>637</v>
      </c>
      <c r="F323" s="53">
        <v>7</v>
      </c>
      <c r="G323" s="53">
        <v>0</v>
      </c>
      <c r="H323" s="53">
        <v>2</v>
      </c>
      <c r="I323" s="53">
        <v>1</v>
      </c>
      <c r="J323" s="53">
        <v>0</v>
      </c>
      <c r="K323" s="53">
        <v>0</v>
      </c>
    </row>
    <row r="324" spans="2:11" x14ac:dyDescent="0.25">
      <c r="B324" s="51">
        <v>1976</v>
      </c>
      <c r="C324" s="117" t="s">
        <v>54</v>
      </c>
      <c r="D324" s="55">
        <v>1771</v>
      </c>
      <c r="E324" s="53">
        <v>1686</v>
      </c>
      <c r="F324" s="53">
        <v>80</v>
      </c>
      <c r="G324" s="53">
        <v>0</v>
      </c>
      <c r="H324" s="53">
        <v>0</v>
      </c>
      <c r="I324" s="53">
        <v>5</v>
      </c>
      <c r="J324" s="53">
        <v>0</v>
      </c>
      <c r="K324" s="53">
        <v>0</v>
      </c>
    </row>
    <row r="325" spans="2:11" x14ac:dyDescent="0.25">
      <c r="B325" s="51">
        <v>1976</v>
      </c>
      <c r="C325" s="117" t="s">
        <v>88</v>
      </c>
      <c r="D325" s="55">
        <v>2200</v>
      </c>
      <c r="E325" s="53">
        <v>1797</v>
      </c>
      <c r="F325" s="53">
        <v>374</v>
      </c>
      <c r="G325" s="53">
        <v>5</v>
      </c>
      <c r="H325" s="53">
        <v>9</v>
      </c>
      <c r="I325" s="53">
        <v>15</v>
      </c>
      <c r="J325" s="53">
        <v>0</v>
      </c>
      <c r="K325" s="53">
        <v>0</v>
      </c>
    </row>
    <row r="326" spans="2:11" x14ac:dyDescent="0.25">
      <c r="B326" s="51">
        <v>1976</v>
      </c>
      <c r="C326" s="117" t="s">
        <v>69</v>
      </c>
      <c r="D326" s="55">
        <v>1857</v>
      </c>
      <c r="E326" s="53">
        <v>1228</v>
      </c>
      <c r="F326" s="53">
        <v>587</v>
      </c>
      <c r="G326" s="53">
        <v>10</v>
      </c>
      <c r="H326" s="53">
        <v>7</v>
      </c>
      <c r="I326" s="53">
        <v>25</v>
      </c>
      <c r="J326" s="53">
        <v>0</v>
      </c>
      <c r="K326" s="53">
        <v>0</v>
      </c>
    </row>
    <row r="327" spans="2:11" x14ac:dyDescent="0.25">
      <c r="B327" s="51">
        <v>1976</v>
      </c>
      <c r="C327" s="117" t="s">
        <v>57</v>
      </c>
      <c r="D327" s="55">
        <v>1488</v>
      </c>
      <c r="E327" s="53">
        <v>848</v>
      </c>
      <c r="F327" s="53">
        <v>588</v>
      </c>
      <c r="G327" s="53">
        <v>13</v>
      </c>
      <c r="H327" s="53">
        <v>17</v>
      </c>
      <c r="I327" s="53">
        <v>22</v>
      </c>
      <c r="J327" s="53">
        <v>0</v>
      </c>
      <c r="K327" s="53">
        <v>0</v>
      </c>
    </row>
    <row r="328" spans="2:11" x14ac:dyDescent="0.25">
      <c r="B328" s="51">
        <v>1976</v>
      </c>
      <c r="C328" s="117" t="s">
        <v>58</v>
      </c>
      <c r="D328" s="55">
        <v>1668</v>
      </c>
      <c r="E328" s="53">
        <v>915</v>
      </c>
      <c r="F328" s="53">
        <v>680</v>
      </c>
      <c r="G328" s="53">
        <v>27</v>
      </c>
      <c r="H328" s="53">
        <v>17</v>
      </c>
      <c r="I328" s="53">
        <v>29</v>
      </c>
      <c r="J328" s="53">
        <v>0</v>
      </c>
      <c r="K328" s="53">
        <v>0</v>
      </c>
    </row>
    <row r="329" spans="2:11" x14ac:dyDescent="0.25">
      <c r="B329" s="51">
        <v>1976</v>
      </c>
      <c r="C329" s="117" t="s">
        <v>59</v>
      </c>
      <c r="D329" s="55">
        <v>2016</v>
      </c>
      <c r="E329" s="53">
        <v>1029</v>
      </c>
      <c r="F329" s="53">
        <v>871</v>
      </c>
      <c r="G329" s="53">
        <v>32</v>
      </c>
      <c r="H329" s="53">
        <v>57</v>
      </c>
      <c r="I329" s="53">
        <v>27</v>
      </c>
      <c r="J329" s="53">
        <v>0</v>
      </c>
      <c r="K329" s="53">
        <v>0</v>
      </c>
    </row>
    <row r="330" spans="2:11" x14ac:dyDescent="0.25">
      <c r="B330" s="51">
        <v>1976</v>
      </c>
      <c r="C330" s="117" t="s">
        <v>60</v>
      </c>
      <c r="D330" s="55">
        <v>2749</v>
      </c>
      <c r="E330" s="53">
        <v>1285</v>
      </c>
      <c r="F330" s="53">
        <v>1275</v>
      </c>
      <c r="G330" s="53">
        <v>38</v>
      </c>
      <c r="H330" s="53">
        <v>108</v>
      </c>
      <c r="I330" s="53">
        <v>43</v>
      </c>
      <c r="J330" s="53">
        <v>0</v>
      </c>
      <c r="K330" s="53">
        <v>0</v>
      </c>
    </row>
    <row r="331" spans="2:11" x14ac:dyDescent="0.25">
      <c r="B331" s="51">
        <v>1976</v>
      </c>
      <c r="C331" s="117" t="s">
        <v>70</v>
      </c>
      <c r="D331" s="55">
        <v>3159</v>
      </c>
      <c r="E331" s="53">
        <v>1389</v>
      </c>
      <c r="F331" s="53">
        <v>1503</v>
      </c>
      <c r="G331" s="53">
        <v>55</v>
      </c>
      <c r="H331" s="53">
        <v>186</v>
      </c>
      <c r="I331" s="53">
        <v>26</v>
      </c>
      <c r="J331" s="53">
        <v>0</v>
      </c>
      <c r="K331" s="53">
        <v>0</v>
      </c>
    </row>
    <row r="332" spans="2:11" x14ac:dyDescent="0.25">
      <c r="B332" s="51">
        <v>1976</v>
      </c>
      <c r="C332" s="117" t="s">
        <v>71</v>
      </c>
      <c r="D332" s="55">
        <v>3808</v>
      </c>
      <c r="E332" s="53">
        <v>1730</v>
      </c>
      <c r="F332" s="53">
        <v>1657</v>
      </c>
      <c r="G332" s="53">
        <v>62</v>
      </c>
      <c r="H332" s="53">
        <v>315</v>
      </c>
      <c r="I332" s="53">
        <v>44</v>
      </c>
      <c r="J332" s="53">
        <v>0</v>
      </c>
      <c r="K332" s="53">
        <v>0</v>
      </c>
    </row>
    <row r="333" spans="2:11" x14ac:dyDescent="0.25">
      <c r="B333" s="51">
        <v>1976</v>
      </c>
      <c r="C333" s="117" t="s">
        <v>89</v>
      </c>
      <c r="D333" s="55">
        <v>4679</v>
      </c>
      <c r="E333" s="53">
        <v>2047</v>
      </c>
      <c r="F333" s="53">
        <v>1931</v>
      </c>
      <c r="G333" s="53">
        <v>68</v>
      </c>
      <c r="H333" s="53">
        <v>593</v>
      </c>
      <c r="I333" s="53">
        <v>40</v>
      </c>
      <c r="J333" s="53">
        <v>0</v>
      </c>
      <c r="K333" s="53">
        <v>0</v>
      </c>
    </row>
    <row r="334" spans="2:11" x14ac:dyDescent="0.25">
      <c r="B334" s="51">
        <v>1976</v>
      </c>
      <c r="C334" s="117" t="s">
        <v>90</v>
      </c>
      <c r="D334" s="55">
        <v>4861</v>
      </c>
      <c r="E334" s="53">
        <v>2039</v>
      </c>
      <c r="F334" s="53">
        <v>1944</v>
      </c>
      <c r="G334" s="53">
        <v>60</v>
      </c>
      <c r="H334" s="53">
        <v>785</v>
      </c>
      <c r="I334" s="53">
        <v>33</v>
      </c>
      <c r="J334" s="53">
        <v>0</v>
      </c>
      <c r="K334" s="53">
        <v>0</v>
      </c>
    </row>
    <row r="335" spans="2:11" x14ac:dyDescent="0.25">
      <c r="B335" s="51">
        <v>1976</v>
      </c>
      <c r="C335" s="117" t="s">
        <v>91</v>
      </c>
      <c r="D335" s="55">
        <v>4927</v>
      </c>
      <c r="E335" s="53">
        <v>2104</v>
      </c>
      <c r="F335" s="53">
        <v>1652</v>
      </c>
      <c r="G335" s="53">
        <v>52</v>
      </c>
      <c r="H335" s="53">
        <v>1085</v>
      </c>
      <c r="I335" s="53">
        <v>34</v>
      </c>
      <c r="J335" s="53">
        <v>0</v>
      </c>
      <c r="K335" s="53">
        <v>0</v>
      </c>
    </row>
    <row r="336" spans="2:11" x14ac:dyDescent="0.25">
      <c r="B336" s="51">
        <v>1976</v>
      </c>
      <c r="C336" s="117" t="s">
        <v>41</v>
      </c>
      <c r="D336" s="55">
        <v>4451</v>
      </c>
      <c r="E336" s="53">
        <v>1776</v>
      </c>
      <c r="F336" s="53">
        <v>1341</v>
      </c>
      <c r="G336" s="53">
        <v>32</v>
      </c>
      <c r="H336" s="53">
        <v>1272</v>
      </c>
      <c r="I336" s="53">
        <v>30</v>
      </c>
      <c r="J336" s="53">
        <v>0</v>
      </c>
      <c r="K336" s="53">
        <v>0</v>
      </c>
    </row>
    <row r="337" spans="2:11" x14ac:dyDescent="0.25">
      <c r="B337" s="51">
        <v>1976</v>
      </c>
      <c r="C337" s="117" t="s">
        <v>92</v>
      </c>
      <c r="D337" s="55">
        <v>3343</v>
      </c>
      <c r="E337" s="53">
        <v>1294</v>
      </c>
      <c r="F337" s="53">
        <v>791</v>
      </c>
      <c r="G337" s="53">
        <v>28</v>
      </c>
      <c r="H337" s="53">
        <v>1210</v>
      </c>
      <c r="I337" s="53">
        <v>20</v>
      </c>
      <c r="J337" s="53">
        <v>0</v>
      </c>
      <c r="K337" s="53">
        <v>0</v>
      </c>
    </row>
    <row r="338" spans="2:11" x14ac:dyDescent="0.25">
      <c r="B338" s="51">
        <v>1976</v>
      </c>
      <c r="C338" s="117" t="s">
        <v>93</v>
      </c>
      <c r="D338" s="55">
        <v>2290</v>
      </c>
      <c r="E338" s="53">
        <v>962</v>
      </c>
      <c r="F338" s="53">
        <v>430</v>
      </c>
      <c r="G338" s="53">
        <v>6</v>
      </c>
      <c r="H338" s="53">
        <v>876</v>
      </c>
      <c r="I338" s="53">
        <v>16</v>
      </c>
      <c r="J338" s="53">
        <v>0</v>
      </c>
      <c r="K338" s="53">
        <v>0</v>
      </c>
    </row>
    <row r="339" spans="2:11" x14ac:dyDescent="0.25">
      <c r="B339" s="51">
        <v>1976</v>
      </c>
      <c r="C339" s="117" t="s">
        <v>94</v>
      </c>
      <c r="D339" s="55">
        <v>1231</v>
      </c>
      <c r="E339" s="53">
        <v>553</v>
      </c>
      <c r="F339" s="53">
        <v>183</v>
      </c>
      <c r="G339" s="53">
        <v>4</v>
      </c>
      <c r="H339" s="53">
        <v>481</v>
      </c>
      <c r="I339" s="53">
        <v>10</v>
      </c>
      <c r="J339" s="53">
        <v>0</v>
      </c>
      <c r="K339" s="53">
        <v>0</v>
      </c>
    </row>
    <row r="340" spans="2:11" x14ac:dyDescent="0.25">
      <c r="B340" s="51">
        <v>1976</v>
      </c>
      <c r="C340" s="117" t="s">
        <v>95</v>
      </c>
      <c r="D340" s="55">
        <v>647</v>
      </c>
      <c r="E340" s="53">
        <v>315</v>
      </c>
      <c r="F340" s="53">
        <v>74</v>
      </c>
      <c r="G340" s="53">
        <v>2</v>
      </c>
      <c r="H340" s="53">
        <v>250</v>
      </c>
      <c r="I340" s="53">
        <v>6</v>
      </c>
      <c r="J340" s="53">
        <v>0</v>
      </c>
      <c r="K340" s="53">
        <v>0</v>
      </c>
    </row>
    <row r="341" spans="2:11" x14ac:dyDescent="0.25">
      <c r="B341" s="51">
        <v>1976</v>
      </c>
      <c r="C341" s="118" t="s">
        <v>96</v>
      </c>
      <c r="D341" s="55">
        <v>583</v>
      </c>
      <c r="E341" s="55">
        <v>318</v>
      </c>
      <c r="F341" s="55">
        <v>46</v>
      </c>
      <c r="G341" s="55">
        <v>0</v>
      </c>
      <c r="H341" s="55">
        <v>213</v>
      </c>
      <c r="I341" s="55">
        <v>6</v>
      </c>
      <c r="J341" s="53">
        <v>0</v>
      </c>
      <c r="K341" s="53">
        <v>0</v>
      </c>
    </row>
    <row r="342" spans="2:11" x14ac:dyDescent="0.25">
      <c r="B342" s="50">
        <v>1976</v>
      </c>
      <c r="C342" s="121" t="s">
        <v>62</v>
      </c>
      <c r="D342" s="54">
        <v>0</v>
      </c>
      <c r="E342" s="54">
        <v>0</v>
      </c>
      <c r="F342" s="54">
        <v>0</v>
      </c>
      <c r="G342" s="54">
        <v>0</v>
      </c>
      <c r="H342" s="54">
        <v>0</v>
      </c>
      <c r="I342" s="54">
        <v>0</v>
      </c>
      <c r="J342" s="54">
        <v>0</v>
      </c>
      <c r="K342" s="54">
        <v>0</v>
      </c>
    </row>
    <row r="343" spans="2:11" x14ac:dyDescent="0.25">
      <c r="B343" s="78">
        <v>1977</v>
      </c>
      <c r="C343" s="120" t="s">
        <v>3</v>
      </c>
      <c r="D343" s="78">
        <v>49697</v>
      </c>
      <c r="E343" s="52">
        <v>24900</v>
      </c>
      <c r="F343" s="52">
        <v>16218</v>
      </c>
      <c r="G343" s="52">
        <v>510</v>
      </c>
      <c r="H343" s="52">
        <v>7675</v>
      </c>
      <c r="I343" s="52">
        <v>394</v>
      </c>
      <c r="J343" s="52">
        <v>0</v>
      </c>
      <c r="K343" s="52">
        <v>0</v>
      </c>
    </row>
    <row r="344" spans="2:11" x14ac:dyDescent="0.25">
      <c r="B344" s="51">
        <v>1977</v>
      </c>
      <c r="C344" s="117" t="s">
        <v>87</v>
      </c>
      <c r="D344" s="55">
        <v>619</v>
      </c>
      <c r="E344" s="53">
        <v>611</v>
      </c>
      <c r="F344" s="53">
        <v>8</v>
      </c>
      <c r="G344" s="53">
        <v>0</v>
      </c>
      <c r="H344" s="53">
        <v>0</v>
      </c>
      <c r="I344" s="53">
        <v>0</v>
      </c>
      <c r="J344" s="53">
        <v>0</v>
      </c>
      <c r="K344" s="53">
        <v>0</v>
      </c>
    </row>
    <row r="345" spans="2:11" x14ac:dyDescent="0.25">
      <c r="B345" s="51">
        <v>1977</v>
      </c>
      <c r="C345" s="117" t="s">
        <v>54</v>
      </c>
      <c r="D345" s="55">
        <v>1821</v>
      </c>
      <c r="E345" s="53">
        <v>1725</v>
      </c>
      <c r="F345" s="53">
        <v>84</v>
      </c>
      <c r="G345" s="53">
        <v>1</v>
      </c>
      <c r="H345" s="53">
        <v>5</v>
      </c>
      <c r="I345" s="53">
        <v>6</v>
      </c>
      <c r="J345" s="53">
        <v>0</v>
      </c>
      <c r="K345" s="53">
        <v>0</v>
      </c>
    </row>
    <row r="346" spans="2:11" x14ac:dyDescent="0.25">
      <c r="B346" s="51">
        <v>1977</v>
      </c>
      <c r="C346" s="117" t="s">
        <v>88</v>
      </c>
      <c r="D346" s="55">
        <v>2325</v>
      </c>
      <c r="E346" s="53">
        <v>1910</v>
      </c>
      <c r="F346" s="53">
        <v>382</v>
      </c>
      <c r="G346" s="53">
        <v>4</v>
      </c>
      <c r="H346" s="53">
        <v>18</v>
      </c>
      <c r="I346" s="53">
        <v>11</v>
      </c>
      <c r="J346" s="53">
        <v>0</v>
      </c>
      <c r="K346" s="53">
        <v>0</v>
      </c>
    </row>
    <row r="347" spans="2:11" x14ac:dyDescent="0.25">
      <c r="B347" s="51">
        <v>1977</v>
      </c>
      <c r="C347" s="117" t="s">
        <v>69</v>
      </c>
      <c r="D347" s="55">
        <v>1946</v>
      </c>
      <c r="E347" s="53">
        <v>1258</v>
      </c>
      <c r="F347" s="53">
        <v>627</v>
      </c>
      <c r="G347" s="53">
        <v>18</v>
      </c>
      <c r="H347" s="53">
        <v>27</v>
      </c>
      <c r="I347" s="53">
        <v>16</v>
      </c>
      <c r="J347" s="53">
        <v>0</v>
      </c>
      <c r="K347" s="53">
        <v>0</v>
      </c>
    </row>
    <row r="348" spans="2:11" x14ac:dyDescent="0.25">
      <c r="B348" s="51">
        <v>1977</v>
      </c>
      <c r="C348" s="117" t="s">
        <v>57</v>
      </c>
      <c r="D348" s="55">
        <v>1701</v>
      </c>
      <c r="E348" s="53">
        <v>992</v>
      </c>
      <c r="F348" s="53">
        <v>657</v>
      </c>
      <c r="G348" s="53">
        <v>18</v>
      </c>
      <c r="H348" s="53">
        <v>26</v>
      </c>
      <c r="I348" s="53">
        <v>8</v>
      </c>
      <c r="J348" s="53">
        <v>0</v>
      </c>
      <c r="K348" s="53">
        <v>0</v>
      </c>
    </row>
    <row r="349" spans="2:11" x14ac:dyDescent="0.25">
      <c r="B349" s="51">
        <v>1977</v>
      </c>
      <c r="C349" s="117" t="s">
        <v>58</v>
      </c>
      <c r="D349" s="55">
        <v>1835</v>
      </c>
      <c r="E349" s="53">
        <v>1004</v>
      </c>
      <c r="F349" s="53">
        <v>751</v>
      </c>
      <c r="G349" s="53">
        <v>18</v>
      </c>
      <c r="H349" s="53">
        <v>36</v>
      </c>
      <c r="I349" s="53">
        <v>26</v>
      </c>
      <c r="J349" s="53">
        <v>0</v>
      </c>
      <c r="K349" s="53">
        <v>0</v>
      </c>
    </row>
    <row r="350" spans="2:11" x14ac:dyDescent="0.25">
      <c r="B350" s="51">
        <v>1977</v>
      </c>
      <c r="C350" s="117" t="s">
        <v>59</v>
      </c>
      <c r="D350" s="55">
        <v>2130</v>
      </c>
      <c r="E350" s="53">
        <v>1177</v>
      </c>
      <c r="F350" s="53">
        <v>853</v>
      </c>
      <c r="G350" s="53">
        <v>30</v>
      </c>
      <c r="H350" s="53">
        <v>53</v>
      </c>
      <c r="I350" s="53">
        <v>17</v>
      </c>
      <c r="J350" s="53">
        <v>0</v>
      </c>
      <c r="K350" s="53">
        <v>0</v>
      </c>
    </row>
    <row r="351" spans="2:11" x14ac:dyDescent="0.25">
      <c r="B351" s="51">
        <v>1977</v>
      </c>
      <c r="C351" s="117" t="s">
        <v>60</v>
      </c>
      <c r="D351" s="55">
        <v>2632</v>
      </c>
      <c r="E351" s="53">
        <v>1252</v>
      </c>
      <c r="F351" s="53">
        <v>1198</v>
      </c>
      <c r="G351" s="53">
        <v>43</v>
      </c>
      <c r="H351" s="53">
        <v>112</v>
      </c>
      <c r="I351" s="53">
        <v>27</v>
      </c>
      <c r="J351" s="53">
        <v>0</v>
      </c>
      <c r="K351" s="53">
        <v>0</v>
      </c>
    </row>
    <row r="352" spans="2:11" x14ac:dyDescent="0.25">
      <c r="B352" s="51">
        <v>1977</v>
      </c>
      <c r="C352" s="117" t="s">
        <v>70</v>
      </c>
      <c r="D352" s="55">
        <v>3219</v>
      </c>
      <c r="E352" s="53">
        <v>1526</v>
      </c>
      <c r="F352" s="53">
        <v>1413</v>
      </c>
      <c r="G352" s="53">
        <v>57</v>
      </c>
      <c r="H352" s="53">
        <v>187</v>
      </c>
      <c r="I352" s="53">
        <v>36</v>
      </c>
      <c r="J352" s="53">
        <v>0</v>
      </c>
      <c r="K352" s="53">
        <v>0</v>
      </c>
    </row>
    <row r="353" spans="2:11" x14ac:dyDescent="0.25">
      <c r="B353" s="51">
        <v>1977</v>
      </c>
      <c r="C353" s="117" t="s">
        <v>71</v>
      </c>
      <c r="D353" s="55">
        <v>3778</v>
      </c>
      <c r="E353" s="53">
        <v>1685</v>
      </c>
      <c r="F353" s="53">
        <v>1683</v>
      </c>
      <c r="G353" s="53">
        <v>57</v>
      </c>
      <c r="H353" s="53">
        <v>324</v>
      </c>
      <c r="I353" s="53">
        <v>29</v>
      </c>
      <c r="J353" s="53">
        <v>0</v>
      </c>
      <c r="K353" s="53">
        <v>0</v>
      </c>
    </row>
    <row r="354" spans="2:11" x14ac:dyDescent="0.25">
      <c r="B354" s="51">
        <v>1977</v>
      </c>
      <c r="C354" s="117" t="s">
        <v>89</v>
      </c>
      <c r="D354" s="55">
        <v>4674</v>
      </c>
      <c r="E354" s="53">
        <v>2080</v>
      </c>
      <c r="F354" s="53">
        <v>1936</v>
      </c>
      <c r="G354" s="53">
        <v>70</v>
      </c>
      <c r="H354" s="53">
        <v>551</v>
      </c>
      <c r="I354" s="53">
        <v>37</v>
      </c>
      <c r="J354" s="53">
        <v>0</v>
      </c>
      <c r="K354" s="53">
        <v>0</v>
      </c>
    </row>
    <row r="355" spans="2:11" x14ac:dyDescent="0.25">
      <c r="B355" s="51">
        <v>1977</v>
      </c>
      <c r="C355" s="117" t="s">
        <v>90</v>
      </c>
      <c r="D355" s="55">
        <v>5239</v>
      </c>
      <c r="E355" s="53">
        <v>2170</v>
      </c>
      <c r="F355" s="53">
        <v>2076</v>
      </c>
      <c r="G355" s="53">
        <v>74</v>
      </c>
      <c r="H355" s="53">
        <v>874</v>
      </c>
      <c r="I355" s="53">
        <v>45</v>
      </c>
      <c r="J355" s="53">
        <v>0</v>
      </c>
      <c r="K355" s="53">
        <v>0</v>
      </c>
    </row>
    <row r="356" spans="2:11" x14ac:dyDescent="0.25">
      <c r="B356" s="51">
        <v>1977</v>
      </c>
      <c r="C356" s="117" t="s">
        <v>91</v>
      </c>
      <c r="D356" s="55">
        <v>4784</v>
      </c>
      <c r="E356" s="53">
        <v>2019</v>
      </c>
      <c r="F356" s="53">
        <v>1656</v>
      </c>
      <c r="G356" s="53">
        <v>50</v>
      </c>
      <c r="H356" s="53">
        <v>1024</v>
      </c>
      <c r="I356" s="53">
        <v>35</v>
      </c>
      <c r="J356" s="53">
        <v>0</v>
      </c>
      <c r="K356" s="53">
        <v>0</v>
      </c>
    </row>
    <row r="357" spans="2:11" x14ac:dyDescent="0.25">
      <c r="B357" s="51">
        <v>1977</v>
      </c>
      <c r="C357" s="117" t="s">
        <v>41</v>
      </c>
      <c r="D357" s="55">
        <v>4704</v>
      </c>
      <c r="E357" s="53">
        <v>1903</v>
      </c>
      <c r="F357" s="53">
        <v>1340</v>
      </c>
      <c r="G357" s="53">
        <v>36</v>
      </c>
      <c r="H357" s="53">
        <v>1379</v>
      </c>
      <c r="I357" s="53">
        <v>46</v>
      </c>
      <c r="J357" s="53">
        <v>0</v>
      </c>
      <c r="K357" s="53">
        <v>0</v>
      </c>
    </row>
    <row r="358" spans="2:11" x14ac:dyDescent="0.25">
      <c r="B358" s="51">
        <v>1977</v>
      </c>
      <c r="C358" s="117" t="s">
        <v>92</v>
      </c>
      <c r="D358" s="55">
        <v>3413</v>
      </c>
      <c r="E358" s="53">
        <v>1396</v>
      </c>
      <c r="F358" s="53">
        <v>789</v>
      </c>
      <c r="G358" s="53">
        <v>21</v>
      </c>
      <c r="H358" s="53">
        <v>1187</v>
      </c>
      <c r="I358" s="53">
        <v>20</v>
      </c>
      <c r="J358" s="53">
        <v>0</v>
      </c>
      <c r="K358" s="53">
        <v>0</v>
      </c>
    </row>
    <row r="359" spans="2:11" x14ac:dyDescent="0.25">
      <c r="B359" s="51">
        <v>1977</v>
      </c>
      <c r="C359" s="117" t="s">
        <v>93</v>
      </c>
      <c r="D359" s="55">
        <v>2351</v>
      </c>
      <c r="E359" s="53">
        <v>966</v>
      </c>
      <c r="F359" s="53">
        <v>446</v>
      </c>
      <c r="G359" s="53">
        <v>9</v>
      </c>
      <c r="H359" s="53">
        <v>912</v>
      </c>
      <c r="I359" s="53">
        <v>18</v>
      </c>
      <c r="J359" s="53">
        <v>0</v>
      </c>
      <c r="K359" s="53">
        <v>0</v>
      </c>
    </row>
    <row r="360" spans="2:11" x14ac:dyDescent="0.25">
      <c r="B360" s="51">
        <v>1977</v>
      </c>
      <c r="C360" s="117" t="s">
        <v>94</v>
      </c>
      <c r="D360" s="55">
        <v>1227</v>
      </c>
      <c r="E360" s="53">
        <v>543</v>
      </c>
      <c r="F360" s="53">
        <v>176</v>
      </c>
      <c r="G360" s="53">
        <v>2</v>
      </c>
      <c r="H360" s="53">
        <v>498</v>
      </c>
      <c r="I360" s="53">
        <v>8</v>
      </c>
      <c r="J360" s="53">
        <v>0</v>
      </c>
      <c r="K360" s="53">
        <v>0</v>
      </c>
    </row>
    <row r="361" spans="2:11" x14ac:dyDescent="0.25">
      <c r="B361" s="51">
        <v>1977</v>
      </c>
      <c r="C361" s="117" t="s">
        <v>95</v>
      </c>
      <c r="D361" s="55">
        <v>689</v>
      </c>
      <c r="E361" s="53">
        <v>347</v>
      </c>
      <c r="F361" s="53">
        <v>85</v>
      </c>
      <c r="G361" s="53">
        <v>0</v>
      </c>
      <c r="H361" s="53">
        <v>252</v>
      </c>
      <c r="I361" s="53">
        <v>5</v>
      </c>
      <c r="J361" s="53">
        <v>0</v>
      </c>
      <c r="K361" s="53">
        <v>0</v>
      </c>
    </row>
    <row r="362" spans="2:11" x14ac:dyDescent="0.25">
      <c r="B362" s="51">
        <v>1977</v>
      </c>
      <c r="C362" s="118" t="s">
        <v>96</v>
      </c>
      <c r="D362" s="55">
        <v>610</v>
      </c>
      <c r="E362" s="55">
        <v>336</v>
      </c>
      <c r="F362" s="55">
        <v>58</v>
      </c>
      <c r="G362" s="55">
        <v>2</v>
      </c>
      <c r="H362" s="55">
        <v>210</v>
      </c>
      <c r="I362" s="55">
        <v>4</v>
      </c>
      <c r="J362" s="53">
        <v>0</v>
      </c>
      <c r="K362" s="53">
        <v>0</v>
      </c>
    </row>
    <row r="363" spans="2:11" x14ac:dyDescent="0.25">
      <c r="B363" s="50">
        <v>1977</v>
      </c>
      <c r="C363" s="121" t="s">
        <v>62</v>
      </c>
      <c r="D363" s="54">
        <v>0</v>
      </c>
      <c r="E363" s="54">
        <v>0</v>
      </c>
      <c r="F363" s="54">
        <v>0</v>
      </c>
      <c r="G363" s="54">
        <v>0</v>
      </c>
      <c r="H363" s="54">
        <v>0</v>
      </c>
      <c r="I363" s="54">
        <v>0</v>
      </c>
      <c r="J363" s="54">
        <v>0</v>
      </c>
      <c r="K363" s="54">
        <v>0</v>
      </c>
    </row>
    <row r="364" spans="2:11" x14ac:dyDescent="0.25">
      <c r="B364" s="78">
        <v>1978</v>
      </c>
      <c r="C364" s="120" t="s">
        <v>3</v>
      </c>
      <c r="D364" s="78">
        <v>50654</v>
      </c>
      <c r="E364" s="52">
        <v>25280</v>
      </c>
      <c r="F364" s="52">
        <v>16774</v>
      </c>
      <c r="G364" s="52">
        <v>527</v>
      </c>
      <c r="H364" s="52">
        <v>7499</v>
      </c>
      <c r="I364" s="52">
        <v>574</v>
      </c>
      <c r="J364" s="52">
        <v>0</v>
      </c>
      <c r="K364" s="52">
        <v>0</v>
      </c>
    </row>
    <row r="365" spans="2:11" x14ac:dyDescent="0.25">
      <c r="B365" s="51">
        <v>1978</v>
      </c>
      <c r="C365" s="117" t="s">
        <v>87</v>
      </c>
      <c r="D365" s="55">
        <v>669</v>
      </c>
      <c r="E365" s="53">
        <v>664</v>
      </c>
      <c r="F365" s="53">
        <v>4</v>
      </c>
      <c r="G365" s="53">
        <v>0</v>
      </c>
      <c r="H365" s="53">
        <v>1</v>
      </c>
      <c r="I365" s="53">
        <v>0</v>
      </c>
      <c r="J365" s="53">
        <v>0</v>
      </c>
      <c r="K365" s="53">
        <v>0</v>
      </c>
    </row>
    <row r="366" spans="2:11" x14ac:dyDescent="0.25">
      <c r="B366" s="51">
        <v>1978</v>
      </c>
      <c r="C366" s="117" t="s">
        <v>54</v>
      </c>
      <c r="D366" s="55">
        <v>1957</v>
      </c>
      <c r="E366" s="53">
        <v>1856</v>
      </c>
      <c r="F366" s="53">
        <v>85</v>
      </c>
      <c r="G366" s="53">
        <v>1</v>
      </c>
      <c r="H366" s="53">
        <v>6</v>
      </c>
      <c r="I366" s="53">
        <v>9</v>
      </c>
      <c r="J366" s="53">
        <v>0</v>
      </c>
      <c r="K366" s="53">
        <v>0</v>
      </c>
    </row>
    <row r="367" spans="2:11" x14ac:dyDescent="0.25">
      <c r="B367" s="51">
        <v>1978</v>
      </c>
      <c r="C367" s="117" t="s">
        <v>88</v>
      </c>
      <c r="D367" s="55">
        <v>2489</v>
      </c>
      <c r="E367" s="53">
        <v>2020</v>
      </c>
      <c r="F367" s="53">
        <v>434</v>
      </c>
      <c r="G367" s="53">
        <v>11</v>
      </c>
      <c r="H367" s="53">
        <v>6</v>
      </c>
      <c r="I367" s="53">
        <v>18</v>
      </c>
      <c r="J367" s="53">
        <v>0</v>
      </c>
      <c r="K367" s="53">
        <v>0</v>
      </c>
    </row>
    <row r="368" spans="2:11" x14ac:dyDescent="0.25">
      <c r="B368" s="51">
        <v>1978</v>
      </c>
      <c r="C368" s="117" t="s">
        <v>69</v>
      </c>
      <c r="D368" s="55">
        <v>2047</v>
      </c>
      <c r="E368" s="53">
        <v>1372</v>
      </c>
      <c r="F368" s="53">
        <v>614</v>
      </c>
      <c r="G368" s="53">
        <v>20</v>
      </c>
      <c r="H368" s="53">
        <v>18</v>
      </c>
      <c r="I368" s="53">
        <v>23</v>
      </c>
      <c r="J368" s="53">
        <v>0</v>
      </c>
      <c r="K368" s="53">
        <v>0</v>
      </c>
    </row>
    <row r="369" spans="2:11" x14ac:dyDescent="0.25">
      <c r="B369" s="51">
        <v>1978</v>
      </c>
      <c r="C369" s="117" t="s">
        <v>57</v>
      </c>
      <c r="D369" s="55">
        <v>1879</v>
      </c>
      <c r="E369" s="53">
        <v>1076</v>
      </c>
      <c r="F369" s="53">
        <v>721</v>
      </c>
      <c r="G369" s="53">
        <v>23</v>
      </c>
      <c r="H369" s="53">
        <v>20</v>
      </c>
      <c r="I369" s="53">
        <v>39</v>
      </c>
      <c r="J369" s="53">
        <v>0</v>
      </c>
      <c r="K369" s="53">
        <v>0</v>
      </c>
    </row>
    <row r="370" spans="2:11" x14ac:dyDescent="0.25">
      <c r="B370" s="51">
        <v>1978</v>
      </c>
      <c r="C370" s="117" t="s">
        <v>58</v>
      </c>
      <c r="D370" s="55">
        <v>1828</v>
      </c>
      <c r="E370" s="53">
        <v>1015</v>
      </c>
      <c r="F370" s="53">
        <v>738</v>
      </c>
      <c r="G370" s="53">
        <v>16</v>
      </c>
      <c r="H370" s="53">
        <v>37</v>
      </c>
      <c r="I370" s="53">
        <v>22</v>
      </c>
      <c r="J370" s="53">
        <v>0</v>
      </c>
      <c r="K370" s="53">
        <v>0</v>
      </c>
    </row>
    <row r="371" spans="2:11" x14ac:dyDescent="0.25">
      <c r="B371" s="51">
        <v>1978</v>
      </c>
      <c r="C371" s="117" t="s">
        <v>59</v>
      </c>
      <c r="D371" s="55">
        <v>2093</v>
      </c>
      <c r="E371" s="53">
        <v>1115</v>
      </c>
      <c r="F371" s="53">
        <v>851</v>
      </c>
      <c r="G371" s="53">
        <v>33</v>
      </c>
      <c r="H371" s="53">
        <v>56</v>
      </c>
      <c r="I371" s="53">
        <v>38</v>
      </c>
      <c r="J371" s="53">
        <v>0</v>
      </c>
      <c r="K371" s="53">
        <v>0</v>
      </c>
    </row>
    <row r="372" spans="2:11" x14ac:dyDescent="0.25">
      <c r="B372" s="51">
        <v>1978</v>
      </c>
      <c r="C372" s="117" t="s">
        <v>60</v>
      </c>
      <c r="D372" s="55">
        <v>2710</v>
      </c>
      <c r="E372" s="53">
        <v>1281</v>
      </c>
      <c r="F372" s="53">
        <v>1245</v>
      </c>
      <c r="G372" s="53">
        <v>41</v>
      </c>
      <c r="H372" s="53">
        <v>106</v>
      </c>
      <c r="I372" s="53">
        <v>37</v>
      </c>
      <c r="J372" s="53">
        <v>0</v>
      </c>
      <c r="K372" s="53">
        <v>0</v>
      </c>
    </row>
    <row r="373" spans="2:11" x14ac:dyDescent="0.25">
      <c r="B373" s="51">
        <v>1978</v>
      </c>
      <c r="C373" s="117" t="s">
        <v>70</v>
      </c>
      <c r="D373" s="55">
        <v>3396</v>
      </c>
      <c r="E373" s="53">
        <v>1584</v>
      </c>
      <c r="F373" s="53">
        <v>1560</v>
      </c>
      <c r="G373" s="53">
        <v>50</v>
      </c>
      <c r="H373" s="53">
        <v>164</v>
      </c>
      <c r="I373" s="53">
        <v>38</v>
      </c>
      <c r="J373" s="53">
        <v>0</v>
      </c>
      <c r="K373" s="53">
        <v>0</v>
      </c>
    </row>
    <row r="374" spans="2:11" x14ac:dyDescent="0.25">
      <c r="B374" s="51">
        <v>1978</v>
      </c>
      <c r="C374" s="117" t="s">
        <v>71</v>
      </c>
      <c r="D374" s="55">
        <v>3887</v>
      </c>
      <c r="E374" s="53">
        <v>1708</v>
      </c>
      <c r="F374" s="53">
        <v>1769</v>
      </c>
      <c r="G374" s="53">
        <v>70</v>
      </c>
      <c r="H374" s="53">
        <v>299</v>
      </c>
      <c r="I374" s="53">
        <v>41</v>
      </c>
      <c r="J374" s="53">
        <v>0</v>
      </c>
      <c r="K374" s="53">
        <v>0</v>
      </c>
    </row>
    <row r="375" spans="2:11" x14ac:dyDescent="0.25">
      <c r="B375" s="51">
        <v>1978</v>
      </c>
      <c r="C375" s="117" t="s">
        <v>89</v>
      </c>
      <c r="D375" s="55">
        <v>4730</v>
      </c>
      <c r="E375" s="53">
        <v>2075</v>
      </c>
      <c r="F375" s="53">
        <v>1982</v>
      </c>
      <c r="G375" s="53">
        <v>61</v>
      </c>
      <c r="H375" s="53">
        <v>558</v>
      </c>
      <c r="I375" s="53">
        <v>54</v>
      </c>
      <c r="J375" s="53">
        <v>0</v>
      </c>
      <c r="K375" s="53">
        <v>0</v>
      </c>
    </row>
    <row r="376" spans="2:11" x14ac:dyDescent="0.25">
      <c r="B376" s="51">
        <v>1978</v>
      </c>
      <c r="C376" s="117" t="s">
        <v>90</v>
      </c>
      <c r="D376" s="55">
        <v>5219</v>
      </c>
      <c r="E376" s="53">
        <v>2175</v>
      </c>
      <c r="F376" s="53">
        <v>2071</v>
      </c>
      <c r="G376" s="53">
        <v>76</v>
      </c>
      <c r="H376" s="53">
        <v>852</v>
      </c>
      <c r="I376" s="53">
        <v>45</v>
      </c>
      <c r="J376" s="53">
        <v>0</v>
      </c>
      <c r="K376" s="53">
        <v>0</v>
      </c>
    </row>
    <row r="377" spans="2:11" x14ac:dyDescent="0.25">
      <c r="B377" s="51">
        <v>1978</v>
      </c>
      <c r="C377" s="117" t="s">
        <v>91</v>
      </c>
      <c r="D377" s="55">
        <v>4832</v>
      </c>
      <c r="E377" s="53">
        <v>2010</v>
      </c>
      <c r="F377" s="53">
        <v>1708</v>
      </c>
      <c r="G377" s="53">
        <v>42</v>
      </c>
      <c r="H377" s="53">
        <v>1008</v>
      </c>
      <c r="I377" s="53">
        <v>64</v>
      </c>
      <c r="J377" s="53">
        <v>0</v>
      </c>
      <c r="K377" s="53">
        <v>0</v>
      </c>
    </row>
    <row r="378" spans="2:11" x14ac:dyDescent="0.25">
      <c r="B378" s="51">
        <v>1978</v>
      </c>
      <c r="C378" s="117" t="s">
        <v>41</v>
      </c>
      <c r="D378" s="55">
        <v>4728</v>
      </c>
      <c r="E378" s="53">
        <v>1828</v>
      </c>
      <c r="F378" s="53">
        <v>1438</v>
      </c>
      <c r="G378" s="53">
        <v>46</v>
      </c>
      <c r="H378" s="53">
        <v>1364</v>
      </c>
      <c r="I378" s="53">
        <v>52</v>
      </c>
      <c r="J378" s="53">
        <v>0</v>
      </c>
      <c r="K378" s="53">
        <v>0</v>
      </c>
    </row>
    <row r="379" spans="2:11" x14ac:dyDescent="0.25">
      <c r="B379" s="51">
        <v>1978</v>
      </c>
      <c r="C379" s="117" t="s">
        <v>92</v>
      </c>
      <c r="D379" s="55">
        <v>3365</v>
      </c>
      <c r="E379" s="53">
        <v>1350</v>
      </c>
      <c r="F379" s="53">
        <v>815</v>
      </c>
      <c r="G379" s="53">
        <v>19</v>
      </c>
      <c r="H379" s="53">
        <v>1147</v>
      </c>
      <c r="I379" s="53">
        <v>34</v>
      </c>
      <c r="J379" s="53">
        <v>0</v>
      </c>
      <c r="K379" s="53">
        <v>0</v>
      </c>
    </row>
    <row r="380" spans="2:11" x14ac:dyDescent="0.25">
      <c r="B380" s="51">
        <v>1978</v>
      </c>
      <c r="C380" s="117" t="s">
        <v>93</v>
      </c>
      <c r="D380" s="55">
        <v>2396</v>
      </c>
      <c r="E380" s="53">
        <v>971</v>
      </c>
      <c r="F380" s="53">
        <v>460</v>
      </c>
      <c r="G380" s="53">
        <v>11</v>
      </c>
      <c r="H380" s="53">
        <v>925</v>
      </c>
      <c r="I380" s="53">
        <v>29</v>
      </c>
      <c r="J380" s="53">
        <v>0</v>
      </c>
      <c r="K380" s="53">
        <v>0</v>
      </c>
    </row>
    <row r="381" spans="2:11" x14ac:dyDescent="0.25">
      <c r="B381" s="51">
        <v>1978</v>
      </c>
      <c r="C381" s="117" t="s">
        <v>94</v>
      </c>
      <c r="D381" s="55">
        <v>1191</v>
      </c>
      <c r="E381" s="53">
        <v>523</v>
      </c>
      <c r="F381" s="53">
        <v>154</v>
      </c>
      <c r="G381" s="53">
        <v>6</v>
      </c>
      <c r="H381" s="53">
        <v>491</v>
      </c>
      <c r="I381" s="53">
        <v>17</v>
      </c>
      <c r="J381" s="53">
        <v>0</v>
      </c>
      <c r="K381" s="53">
        <v>0</v>
      </c>
    </row>
    <row r="382" spans="2:11" x14ac:dyDescent="0.25">
      <c r="B382" s="51">
        <v>1978</v>
      </c>
      <c r="C382" s="117" t="s">
        <v>95</v>
      </c>
      <c r="D382" s="55">
        <v>656</v>
      </c>
      <c r="E382" s="53">
        <v>323</v>
      </c>
      <c r="F382" s="53">
        <v>71</v>
      </c>
      <c r="G382" s="53">
        <v>0</v>
      </c>
      <c r="H382" s="53">
        <v>256</v>
      </c>
      <c r="I382" s="53">
        <v>6</v>
      </c>
      <c r="J382" s="53">
        <v>0</v>
      </c>
      <c r="K382" s="53">
        <v>0</v>
      </c>
    </row>
    <row r="383" spans="2:11" x14ac:dyDescent="0.25">
      <c r="B383" s="51">
        <v>1978</v>
      </c>
      <c r="C383" s="118" t="s">
        <v>96</v>
      </c>
      <c r="D383" s="55">
        <v>582</v>
      </c>
      <c r="E383" s="55">
        <v>334</v>
      </c>
      <c r="F383" s="55">
        <v>54</v>
      </c>
      <c r="G383" s="55">
        <v>1</v>
      </c>
      <c r="H383" s="55">
        <v>185</v>
      </c>
      <c r="I383" s="55">
        <v>8</v>
      </c>
      <c r="J383" s="53">
        <v>0</v>
      </c>
      <c r="K383" s="53">
        <v>0</v>
      </c>
    </row>
    <row r="384" spans="2:11" x14ac:dyDescent="0.25">
      <c r="B384" s="50">
        <v>1978</v>
      </c>
      <c r="C384" s="121" t="s">
        <v>62</v>
      </c>
      <c r="D384" s="54">
        <v>0</v>
      </c>
      <c r="E384" s="54">
        <v>0</v>
      </c>
      <c r="F384" s="54">
        <v>0</v>
      </c>
      <c r="G384" s="54">
        <v>0</v>
      </c>
      <c r="H384" s="54">
        <v>0</v>
      </c>
      <c r="I384" s="54">
        <v>0</v>
      </c>
      <c r="J384" s="54">
        <v>0</v>
      </c>
      <c r="K384" s="54">
        <v>0</v>
      </c>
    </row>
    <row r="385" spans="2:11" x14ac:dyDescent="0.25">
      <c r="B385" s="78">
        <v>1979</v>
      </c>
      <c r="C385" s="120" t="s">
        <v>3</v>
      </c>
      <c r="D385" s="78">
        <v>53085</v>
      </c>
      <c r="E385" s="52">
        <v>26837</v>
      </c>
      <c r="F385" s="52">
        <v>17606</v>
      </c>
      <c r="G385" s="52">
        <v>590</v>
      </c>
      <c r="H385" s="52">
        <v>7633</v>
      </c>
      <c r="I385" s="52">
        <v>419</v>
      </c>
      <c r="J385" s="52">
        <v>0</v>
      </c>
      <c r="K385" s="52">
        <v>0</v>
      </c>
    </row>
    <row r="386" spans="2:11" x14ac:dyDescent="0.25">
      <c r="B386" s="51">
        <v>1979</v>
      </c>
      <c r="C386" s="117" t="s">
        <v>87</v>
      </c>
      <c r="D386" s="55">
        <v>633</v>
      </c>
      <c r="E386" s="53">
        <v>624</v>
      </c>
      <c r="F386" s="53">
        <v>7</v>
      </c>
      <c r="G386" s="53">
        <v>0</v>
      </c>
      <c r="H386" s="53">
        <v>1</v>
      </c>
      <c r="I386" s="53">
        <v>1</v>
      </c>
      <c r="J386" s="53">
        <v>0</v>
      </c>
      <c r="K386" s="53">
        <v>0</v>
      </c>
    </row>
    <row r="387" spans="2:11" x14ac:dyDescent="0.25">
      <c r="B387" s="51">
        <v>1979</v>
      </c>
      <c r="C387" s="117" t="s">
        <v>54</v>
      </c>
      <c r="D387" s="55">
        <v>2165</v>
      </c>
      <c r="E387" s="53">
        <v>2054</v>
      </c>
      <c r="F387" s="53">
        <v>98</v>
      </c>
      <c r="G387" s="53">
        <v>2</v>
      </c>
      <c r="H387" s="53">
        <v>6</v>
      </c>
      <c r="I387" s="53">
        <v>5</v>
      </c>
      <c r="J387" s="53">
        <v>0</v>
      </c>
      <c r="K387" s="53">
        <v>0</v>
      </c>
    </row>
    <row r="388" spans="2:11" x14ac:dyDescent="0.25">
      <c r="B388" s="51">
        <v>1979</v>
      </c>
      <c r="C388" s="117" t="s">
        <v>88</v>
      </c>
      <c r="D388" s="55">
        <v>2651</v>
      </c>
      <c r="E388" s="53">
        <v>2227</v>
      </c>
      <c r="F388" s="53">
        <v>393</v>
      </c>
      <c r="G388" s="53">
        <v>5</v>
      </c>
      <c r="H388" s="53">
        <v>11</v>
      </c>
      <c r="I388" s="53">
        <v>15</v>
      </c>
      <c r="J388" s="53">
        <v>0</v>
      </c>
      <c r="K388" s="53">
        <v>0</v>
      </c>
    </row>
    <row r="389" spans="2:11" x14ac:dyDescent="0.25">
      <c r="B389" s="51">
        <v>1979</v>
      </c>
      <c r="C389" s="117" t="s">
        <v>69</v>
      </c>
      <c r="D389" s="55">
        <v>2264</v>
      </c>
      <c r="E389" s="53">
        <v>1493</v>
      </c>
      <c r="F389" s="53">
        <v>725</v>
      </c>
      <c r="G389" s="53">
        <v>16</v>
      </c>
      <c r="H389" s="53">
        <v>12</v>
      </c>
      <c r="I389" s="53">
        <v>18</v>
      </c>
      <c r="J389" s="53">
        <v>0</v>
      </c>
      <c r="K389" s="53">
        <v>0</v>
      </c>
    </row>
    <row r="390" spans="2:11" x14ac:dyDescent="0.25">
      <c r="B390" s="51">
        <v>1979</v>
      </c>
      <c r="C390" s="117" t="s">
        <v>57</v>
      </c>
      <c r="D390" s="55">
        <v>1860</v>
      </c>
      <c r="E390" s="53">
        <v>1117</v>
      </c>
      <c r="F390" s="53">
        <v>691</v>
      </c>
      <c r="G390" s="53">
        <v>23</v>
      </c>
      <c r="H390" s="53">
        <v>16</v>
      </c>
      <c r="I390" s="53">
        <v>13</v>
      </c>
      <c r="J390" s="53">
        <v>0</v>
      </c>
      <c r="K390" s="53">
        <v>0</v>
      </c>
    </row>
    <row r="391" spans="2:11" x14ac:dyDescent="0.25">
      <c r="B391" s="51">
        <v>1979</v>
      </c>
      <c r="C391" s="117" t="s">
        <v>58</v>
      </c>
      <c r="D391" s="55">
        <v>1872</v>
      </c>
      <c r="E391" s="53">
        <v>1022</v>
      </c>
      <c r="F391" s="53">
        <v>765</v>
      </c>
      <c r="G391" s="53">
        <v>24</v>
      </c>
      <c r="H391" s="53">
        <v>38</v>
      </c>
      <c r="I391" s="53">
        <v>23</v>
      </c>
      <c r="J391" s="53">
        <v>0</v>
      </c>
      <c r="K391" s="53">
        <v>0</v>
      </c>
    </row>
    <row r="392" spans="2:11" x14ac:dyDescent="0.25">
      <c r="B392" s="51">
        <v>1979</v>
      </c>
      <c r="C392" s="117" t="s">
        <v>59</v>
      </c>
      <c r="D392" s="55">
        <v>2288</v>
      </c>
      <c r="E392" s="53">
        <v>1200</v>
      </c>
      <c r="F392" s="53">
        <v>964</v>
      </c>
      <c r="G392" s="53">
        <v>43</v>
      </c>
      <c r="H392" s="53">
        <v>54</v>
      </c>
      <c r="I392" s="53">
        <v>27</v>
      </c>
      <c r="J392" s="53">
        <v>0</v>
      </c>
      <c r="K392" s="53">
        <v>0</v>
      </c>
    </row>
    <row r="393" spans="2:11" x14ac:dyDescent="0.25">
      <c r="B393" s="51">
        <v>1979</v>
      </c>
      <c r="C393" s="117" t="s">
        <v>60</v>
      </c>
      <c r="D393" s="55">
        <v>2755</v>
      </c>
      <c r="E393" s="53">
        <v>1373</v>
      </c>
      <c r="F393" s="53">
        <v>1196</v>
      </c>
      <c r="G393" s="53">
        <v>56</v>
      </c>
      <c r="H393" s="53">
        <v>100</v>
      </c>
      <c r="I393" s="53">
        <v>30</v>
      </c>
      <c r="J393" s="53">
        <v>0</v>
      </c>
      <c r="K393" s="53">
        <v>0</v>
      </c>
    </row>
    <row r="394" spans="2:11" x14ac:dyDescent="0.25">
      <c r="B394" s="51">
        <v>1979</v>
      </c>
      <c r="C394" s="117" t="s">
        <v>70</v>
      </c>
      <c r="D394" s="55">
        <v>3506</v>
      </c>
      <c r="E394" s="53">
        <v>1684</v>
      </c>
      <c r="F394" s="53">
        <v>1558</v>
      </c>
      <c r="G394" s="53">
        <v>59</v>
      </c>
      <c r="H394" s="53">
        <v>179</v>
      </c>
      <c r="I394" s="53">
        <v>26</v>
      </c>
      <c r="J394" s="53">
        <v>0</v>
      </c>
      <c r="K394" s="53">
        <v>0</v>
      </c>
    </row>
    <row r="395" spans="2:11" x14ac:dyDescent="0.25">
      <c r="B395" s="51">
        <v>1979</v>
      </c>
      <c r="C395" s="117" t="s">
        <v>71</v>
      </c>
      <c r="D395" s="55">
        <v>3925</v>
      </c>
      <c r="E395" s="53">
        <v>1710</v>
      </c>
      <c r="F395" s="53">
        <v>1807</v>
      </c>
      <c r="G395" s="53">
        <v>59</v>
      </c>
      <c r="H395" s="53">
        <v>307</v>
      </c>
      <c r="I395" s="53">
        <v>42</v>
      </c>
      <c r="J395" s="53">
        <v>0</v>
      </c>
      <c r="K395" s="53">
        <v>0</v>
      </c>
    </row>
    <row r="396" spans="2:11" x14ac:dyDescent="0.25">
      <c r="B396" s="51">
        <v>1979</v>
      </c>
      <c r="C396" s="117" t="s">
        <v>89</v>
      </c>
      <c r="D396" s="55">
        <v>4872</v>
      </c>
      <c r="E396" s="53">
        <v>2124</v>
      </c>
      <c r="F396" s="53">
        <v>2069</v>
      </c>
      <c r="G396" s="53">
        <v>84</v>
      </c>
      <c r="H396" s="53">
        <v>556</v>
      </c>
      <c r="I396" s="53">
        <v>39</v>
      </c>
      <c r="J396" s="53">
        <v>0</v>
      </c>
      <c r="K396" s="53">
        <v>0</v>
      </c>
    </row>
    <row r="397" spans="2:11" x14ac:dyDescent="0.25">
      <c r="B397" s="51">
        <v>1979</v>
      </c>
      <c r="C397" s="117" t="s">
        <v>90</v>
      </c>
      <c r="D397" s="55">
        <v>5585</v>
      </c>
      <c r="E397" s="53">
        <v>2340</v>
      </c>
      <c r="F397" s="53">
        <v>2246</v>
      </c>
      <c r="G397" s="53">
        <v>67</v>
      </c>
      <c r="H397" s="53">
        <v>884</v>
      </c>
      <c r="I397" s="53">
        <v>48</v>
      </c>
      <c r="J397" s="53">
        <v>0</v>
      </c>
      <c r="K397" s="53">
        <v>0</v>
      </c>
    </row>
    <row r="398" spans="2:11" x14ac:dyDescent="0.25">
      <c r="B398" s="51">
        <v>1979</v>
      </c>
      <c r="C398" s="117" t="s">
        <v>91</v>
      </c>
      <c r="D398" s="55">
        <v>5118</v>
      </c>
      <c r="E398" s="53">
        <v>2151</v>
      </c>
      <c r="F398" s="53">
        <v>1847</v>
      </c>
      <c r="G398" s="53">
        <v>55</v>
      </c>
      <c r="H398" s="53">
        <v>1023</v>
      </c>
      <c r="I398" s="53">
        <v>42</v>
      </c>
      <c r="J398" s="53">
        <v>0</v>
      </c>
      <c r="K398" s="53">
        <v>0</v>
      </c>
    </row>
    <row r="399" spans="2:11" x14ac:dyDescent="0.25">
      <c r="B399" s="51">
        <v>1979</v>
      </c>
      <c r="C399" s="117" t="s">
        <v>41</v>
      </c>
      <c r="D399" s="55">
        <v>5149</v>
      </c>
      <c r="E399" s="53">
        <v>2127</v>
      </c>
      <c r="F399" s="53">
        <v>1553</v>
      </c>
      <c r="G399" s="53">
        <v>45</v>
      </c>
      <c r="H399" s="53">
        <v>1384</v>
      </c>
      <c r="I399" s="53">
        <v>40</v>
      </c>
      <c r="J399" s="53">
        <v>0</v>
      </c>
      <c r="K399" s="53">
        <v>0</v>
      </c>
    </row>
    <row r="400" spans="2:11" x14ac:dyDescent="0.25">
      <c r="B400" s="51">
        <v>1979</v>
      </c>
      <c r="C400" s="117" t="s">
        <v>92</v>
      </c>
      <c r="D400" s="55">
        <v>3531</v>
      </c>
      <c r="E400" s="53">
        <v>1412</v>
      </c>
      <c r="F400" s="53">
        <v>907</v>
      </c>
      <c r="G400" s="53">
        <v>27</v>
      </c>
      <c r="H400" s="53">
        <v>1166</v>
      </c>
      <c r="I400" s="53">
        <v>19</v>
      </c>
      <c r="J400" s="53">
        <v>0</v>
      </c>
      <c r="K400" s="53">
        <v>0</v>
      </c>
    </row>
    <row r="401" spans="2:11" x14ac:dyDescent="0.25">
      <c r="B401" s="51">
        <v>1979</v>
      </c>
      <c r="C401" s="117" t="s">
        <v>93</v>
      </c>
      <c r="D401" s="55">
        <v>2461</v>
      </c>
      <c r="E401" s="53">
        <v>1029</v>
      </c>
      <c r="F401" s="53">
        <v>468</v>
      </c>
      <c r="G401" s="53">
        <v>17</v>
      </c>
      <c r="H401" s="53">
        <v>933</v>
      </c>
      <c r="I401" s="53">
        <v>14</v>
      </c>
      <c r="J401" s="53">
        <v>0</v>
      </c>
      <c r="K401" s="53">
        <v>0</v>
      </c>
    </row>
    <row r="402" spans="2:11" x14ac:dyDescent="0.25">
      <c r="B402" s="51">
        <v>1979</v>
      </c>
      <c r="C402" s="117" t="s">
        <v>94</v>
      </c>
      <c r="D402" s="55">
        <v>1220</v>
      </c>
      <c r="E402" s="53">
        <v>515</v>
      </c>
      <c r="F402" s="53">
        <v>184</v>
      </c>
      <c r="G402" s="53">
        <v>5</v>
      </c>
      <c r="H402" s="53">
        <v>506</v>
      </c>
      <c r="I402" s="53">
        <v>10</v>
      </c>
      <c r="J402" s="53">
        <v>0</v>
      </c>
      <c r="K402" s="53">
        <v>0</v>
      </c>
    </row>
    <row r="403" spans="2:11" x14ac:dyDescent="0.25">
      <c r="B403" s="51">
        <v>1979</v>
      </c>
      <c r="C403" s="117" t="s">
        <v>95</v>
      </c>
      <c r="D403" s="55">
        <v>742</v>
      </c>
      <c r="E403" s="53">
        <v>353</v>
      </c>
      <c r="F403" s="53">
        <v>92</v>
      </c>
      <c r="G403" s="53">
        <v>3</v>
      </c>
      <c r="H403" s="53">
        <v>291</v>
      </c>
      <c r="I403" s="53">
        <v>3</v>
      </c>
      <c r="J403" s="53">
        <v>0</v>
      </c>
      <c r="K403" s="53">
        <v>0</v>
      </c>
    </row>
    <row r="404" spans="2:11" x14ac:dyDescent="0.25">
      <c r="B404" s="51">
        <v>1979</v>
      </c>
      <c r="C404" s="118" t="s">
        <v>96</v>
      </c>
      <c r="D404" s="55">
        <v>488</v>
      </c>
      <c r="E404" s="55">
        <v>282</v>
      </c>
      <c r="F404" s="55">
        <v>36</v>
      </c>
      <c r="G404" s="55">
        <v>0</v>
      </c>
      <c r="H404" s="55">
        <v>166</v>
      </c>
      <c r="I404" s="55">
        <v>4</v>
      </c>
      <c r="J404" s="53">
        <v>0</v>
      </c>
      <c r="K404" s="53">
        <v>0</v>
      </c>
    </row>
    <row r="405" spans="2:11" x14ac:dyDescent="0.25">
      <c r="B405" s="50">
        <v>1979</v>
      </c>
      <c r="C405" s="121" t="s">
        <v>62</v>
      </c>
      <c r="D405" s="54">
        <v>0</v>
      </c>
      <c r="E405" s="54">
        <v>0</v>
      </c>
      <c r="F405" s="54">
        <v>0</v>
      </c>
      <c r="G405" s="54">
        <v>0</v>
      </c>
      <c r="H405" s="54">
        <v>0</v>
      </c>
      <c r="I405" s="54">
        <v>0</v>
      </c>
      <c r="J405" s="54">
        <v>0</v>
      </c>
      <c r="K405" s="54">
        <v>0</v>
      </c>
    </row>
    <row r="406" spans="2:11" x14ac:dyDescent="0.25">
      <c r="B406" s="78">
        <v>1980</v>
      </c>
      <c r="C406" s="120" t="s">
        <v>3</v>
      </c>
      <c r="D406" s="78">
        <v>56249</v>
      </c>
      <c r="E406" s="52">
        <v>28453</v>
      </c>
      <c r="F406" s="52">
        <v>18539</v>
      </c>
      <c r="G406" s="52">
        <v>612</v>
      </c>
      <c r="H406" s="52">
        <v>8210</v>
      </c>
      <c r="I406" s="52">
        <v>407</v>
      </c>
      <c r="J406" s="52">
        <v>0</v>
      </c>
      <c r="K406" s="52">
        <v>28</v>
      </c>
    </row>
    <row r="407" spans="2:11" x14ac:dyDescent="0.25">
      <c r="B407" s="51">
        <v>1980</v>
      </c>
      <c r="C407" s="117" t="s">
        <v>87</v>
      </c>
      <c r="D407" s="55">
        <v>643</v>
      </c>
      <c r="E407" s="53">
        <v>627</v>
      </c>
      <c r="F407" s="53">
        <v>7</v>
      </c>
      <c r="G407" s="53">
        <v>0</v>
      </c>
      <c r="H407" s="53">
        <v>2</v>
      </c>
      <c r="I407" s="53">
        <v>2</v>
      </c>
      <c r="J407" s="53">
        <v>0</v>
      </c>
      <c r="K407" s="53">
        <v>5</v>
      </c>
    </row>
    <row r="408" spans="2:11" x14ac:dyDescent="0.25">
      <c r="B408" s="51">
        <v>1980</v>
      </c>
      <c r="C408" s="117" t="s">
        <v>54</v>
      </c>
      <c r="D408" s="55">
        <v>2163</v>
      </c>
      <c r="E408" s="53">
        <v>2072</v>
      </c>
      <c r="F408" s="53">
        <v>79</v>
      </c>
      <c r="G408" s="53">
        <v>0</v>
      </c>
      <c r="H408" s="53">
        <v>3</v>
      </c>
      <c r="I408" s="53">
        <v>8</v>
      </c>
      <c r="J408" s="53">
        <v>0</v>
      </c>
      <c r="K408" s="53">
        <v>1</v>
      </c>
    </row>
    <row r="409" spans="2:11" x14ac:dyDescent="0.25">
      <c r="B409" s="51">
        <v>1980</v>
      </c>
      <c r="C409" s="117" t="s">
        <v>88</v>
      </c>
      <c r="D409" s="55">
        <v>2744</v>
      </c>
      <c r="E409" s="53">
        <v>2278</v>
      </c>
      <c r="F409" s="53">
        <v>439</v>
      </c>
      <c r="G409" s="53">
        <v>5</v>
      </c>
      <c r="H409" s="53">
        <v>9</v>
      </c>
      <c r="I409" s="53">
        <v>12</v>
      </c>
      <c r="J409" s="53">
        <v>0</v>
      </c>
      <c r="K409" s="53">
        <v>1</v>
      </c>
    </row>
    <row r="410" spans="2:11" x14ac:dyDescent="0.25">
      <c r="B410" s="51">
        <v>1980</v>
      </c>
      <c r="C410" s="117" t="s">
        <v>69</v>
      </c>
      <c r="D410" s="55">
        <v>2406</v>
      </c>
      <c r="E410" s="53">
        <v>1581</v>
      </c>
      <c r="F410" s="53">
        <v>775</v>
      </c>
      <c r="G410" s="53">
        <v>16</v>
      </c>
      <c r="H410" s="53">
        <v>10</v>
      </c>
      <c r="I410" s="53">
        <v>23</v>
      </c>
      <c r="J410" s="53">
        <v>0</v>
      </c>
      <c r="K410" s="53">
        <v>1</v>
      </c>
    </row>
    <row r="411" spans="2:11" x14ac:dyDescent="0.25">
      <c r="B411" s="51">
        <v>1980</v>
      </c>
      <c r="C411" s="117" t="s">
        <v>57</v>
      </c>
      <c r="D411" s="55">
        <v>1997</v>
      </c>
      <c r="E411" s="53">
        <v>1182</v>
      </c>
      <c r="F411" s="53">
        <v>752</v>
      </c>
      <c r="G411" s="53">
        <v>20</v>
      </c>
      <c r="H411" s="53">
        <v>17</v>
      </c>
      <c r="I411" s="53">
        <v>25</v>
      </c>
      <c r="J411" s="53">
        <v>0</v>
      </c>
      <c r="K411" s="53">
        <v>1</v>
      </c>
    </row>
    <row r="412" spans="2:11" x14ac:dyDescent="0.25">
      <c r="B412" s="51">
        <v>1980</v>
      </c>
      <c r="C412" s="117" t="s">
        <v>58</v>
      </c>
      <c r="D412" s="55">
        <v>1936</v>
      </c>
      <c r="E412" s="53">
        <v>1073</v>
      </c>
      <c r="F412" s="53">
        <v>784</v>
      </c>
      <c r="G412" s="53">
        <v>32</v>
      </c>
      <c r="H412" s="53">
        <v>33</v>
      </c>
      <c r="I412" s="53">
        <v>14</v>
      </c>
      <c r="J412" s="53">
        <v>0</v>
      </c>
      <c r="K412" s="53">
        <v>0</v>
      </c>
    </row>
    <row r="413" spans="2:11" x14ac:dyDescent="0.25">
      <c r="B413" s="51">
        <v>1980</v>
      </c>
      <c r="C413" s="117" t="s">
        <v>59</v>
      </c>
      <c r="D413" s="55">
        <v>2372</v>
      </c>
      <c r="E413" s="53">
        <v>1229</v>
      </c>
      <c r="F413" s="53">
        <v>1029</v>
      </c>
      <c r="G413" s="53">
        <v>50</v>
      </c>
      <c r="H413" s="53">
        <v>44</v>
      </c>
      <c r="I413" s="53">
        <v>17</v>
      </c>
      <c r="J413" s="53">
        <v>0</v>
      </c>
      <c r="K413" s="53">
        <v>3</v>
      </c>
    </row>
    <row r="414" spans="2:11" x14ac:dyDescent="0.25">
      <c r="B414" s="51">
        <v>1980</v>
      </c>
      <c r="C414" s="117" t="s">
        <v>60</v>
      </c>
      <c r="D414" s="55">
        <v>2777</v>
      </c>
      <c r="E414" s="53">
        <v>1422</v>
      </c>
      <c r="F414" s="53">
        <v>1199</v>
      </c>
      <c r="G414" s="53">
        <v>57</v>
      </c>
      <c r="H414" s="53">
        <v>74</v>
      </c>
      <c r="I414" s="53">
        <v>23</v>
      </c>
      <c r="J414" s="53">
        <v>0</v>
      </c>
      <c r="K414" s="53">
        <v>2</v>
      </c>
    </row>
    <row r="415" spans="2:11" x14ac:dyDescent="0.25">
      <c r="B415" s="51">
        <v>1980</v>
      </c>
      <c r="C415" s="117" t="s">
        <v>70</v>
      </c>
      <c r="D415" s="55">
        <v>3593</v>
      </c>
      <c r="E415" s="53">
        <v>1684</v>
      </c>
      <c r="F415" s="53">
        <v>1637</v>
      </c>
      <c r="G415" s="53">
        <v>75</v>
      </c>
      <c r="H415" s="53">
        <v>169</v>
      </c>
      <c r="I415" s="53">
        <v>28</v>
      </c>
      <c r="J415" s="53">
        <v>0</v>
      </c>
      <c r="K415" s="53">
        <v>0</v>
      </c>
    </row>
    <row r="416" spans="2:11" x14ac:dyDescent="0.25">
      <c r="B416" s="51">
        <v>1980</v>
      </c>
      <c r="C416" s="117" t="s">
        <v>71</v>
      </c>
      <c r="D416" s="55">
        <v>4123</v>
      </c>
      <c r="E416" s="53">
        <v>1834</v>
      </c>
      <c r="F416" s="53">
        <v>1856</v>
      </c>
      <c r="G416" s="53">
        <v>75</v>
      </c>
      <c r="H416" s="53">
        <v>321</v>
      </c>
      <c r="I416" s="53">
        <v>37</v>
      </c>
      <c r="J416" s="53">
        <v>0</v>
      </c>
      <c r="K416" s="53">
        <v>0</v>
      </c>
    </row>
    <row r="417" spans="2:11" x14ac:dyDescent="0.25">
      <c r="B417" s="51">
        <v>1980</v>
      </c>
      <c r="C417" s="117" t="s">
        <v>89</v>
      </c>
      <c r="D417" s="55">
        <v>5074</v>
      </c>
      <c r="E417" s="53">
        <v>2298</v>
      </c>
      <c r="F417" s="53">
        <v>2133</v>
      </c>
      <c r="G417" s="53">
        <v>60</v>
      </c>
      <c r="H417" s="53">
        <v>534</v>
      </c>
      <c r="I417" s="53">
        <v>46</v>
      </c>
      <c r="J417" s="53">
        <v>0</v>
      </c>
      <c r="K417" s="53">
        <v>3</v>
      </c>
    </row>
    <row r="418" spans="2:11" x14ac:dyDescent="0.25">
      <c r="B418" s="51">
        <v>1980</v>
      </c>
      <c r="C418" s="117" t="s">
        <v>90</v>
      </c>
      <c r="D418" s="55">
        <v>5757</v>
      </c>
      <c r="E418" s="53">
        <v>2387</v>
      </c>
      <c r="F418" s="53">
        <v>2396</v>
      </c>
      <c r="G418" s="53">
        <v>86</v>
      </c>
      <c r="H418" s="53">
        <v>845</v>
      </c>
      <c r="I418" s="53">
        <v>40</v>
      </c>
      <c r="J418" s="53">
        <v>0</v>
      </c>
      <c r="K418" s="53">
        <v>3</v>
      </c>
    </row>
    <row r="419" spans="2:11" x14ac:dyDescent="0.25">
      <c r="B419" s="51">
        <v>1980</v>
      </c>
      <c r="C419" s="117" t="s">
        <v>91</v>
      </c>
      <c r="D419" s="55">
        <v>5642</v>
      </c>
      <c r="E419" s="53">
        <v>2418</v>
      </c>
      <c r="F419" s="53">
        <v>1964</v>
      </c>
      <c r="G419" s="53">
        <v>56</v>
      </c>
      <c r="H419" s="53">
        <v>1165</v>
      </c>
      <c r="I419" s="53">
        <v>36</v>
      </c>
      <c r="J419" s="53">
        <v>0</v>
      </c>
      <c r="K419" s="53">
        <v>3</v>
      </c>
    </row>
    <row r="420" spans="2:11" x14ac:dyDescent="0.25">
      <c r="B420" s="51">
        <v>1980</v>
      </c>
      <c r="C420" s="117" t="s">
        <v>41</v>
      </c>
      <c r="D420" s="55">
        <v>5464</v>
      </c>
      <c r="E420" s="53">
        <v>2298</v>
      </c>
      <c r="F420" s="53">
        <v>1616</v>
      </c>
      <c r="G420" s="53">
        <v>35</v>
      </c>
      <c r="H420" s="53">
        <v>1469</v>
      </c>
      <c r="I420" s="53">
        <v>43</v>
      </c>
      <c r="J420" s="53">
        <v>0</v>
      </c>
      <c r="K420" s="53">
        <v>3</v>
      </c>
    </row>
    <row r="421" spans="2:11" x14ac:dyDescent="0.25">
      <c r="B421" s="51">
        <v>1980</v>
      </c>
      <c r="C421" s="117" t="s">
        <v>92</v>
      </c>
      <c r="D421" s="55">
        <v>4102</v>
      </c>
      <c r="E421" s="53">
        <v>1668</v>
      </c>
      <c r="F421" s="53">
        <v>983</v>
      </c>
      <c r="G421" s="53">
        <v>28</v>
      </c>
      <c r="H421" s="53">
        <v>1402</v>
      </c>
      <c r="I421" s="53">
        <v>21</v>
      </c>
      <c r="J421" s="53">
        <v>0</v>
      </c>
      <c r="K421" s="53">
        <v>0</v>
      </c>
    </row>
    <row r="422" spans="2:11" x14ac:dyDescent="0.25">
      <c r="B422" s="51">
        <v>1980</v>
      </c>
      <c r="C422" s="117" t="s">
        <v>93</v>
      </c>
      <c r="D422" s="55">
        <v>2618</v>
      </c>
      <c r="E422" s="53">
        <v>1019</v>
      </c>
      <c r="F422" s="53">
        <v>534</v>
      </c>
      <c r="G422" s="53">
        <v>11</v>
      </c>
      <c r="H422" s="53">
        <v>1039</v>
      </c>
      <c r="I422" s="53">
        <v>14</v>
      </c>
      <c r="J422" s="53">
        <v>0</v>
      </c>
      <c r="K422" s="53">
        <v>1</v>
      </c>
    </row>
    <row r="423" spans="2:11" x14ac:dyDescent="0.25">
      <c r="B423" s="51">
        <v>1980</v>
      </c>
      <c r="C423" s="117" t="s">
        <v>94</v>
      </c>
      <c r="D423" s="55">
        <v>1476</v>
      </c>
      <c r="E423" s="53">
        <v>647</v>
      </c>
      <c r="F423" s="53">
        <v>212</v>
      </c>
      <c r="G423" s="53">
        <v>3</v>
      </c>
      <c r="H423" s="53">
        <v>606</v>
      </c>
      <c r="I423" s="53">
        <v>7</v>
      </c>
      <c r="J423" s="53">
        <v>0</v>
      </c>
      <c r="K423" s="53">
        <v>1</v>
      </c>
    </row>
    <row r="424" spans="2:11" x14ac:dyDescent="0.25">
      <c r="B424" s="51">
        <v>1980</v>
      </c>
      <c r="C424" s="117" t="s">
        <v>95</v>
      </c>
      <c r="D424" s="55">
        <v>739</v>
      </c>
      <c r="E424" s="53">
        <v>374</v>
      </c>
      <c r="F424" s="53">
        <v>95</v>
      </c>
      <c r="G424" s="53">
        <v>3</v>
      </c>
      <c r="H424" s="53">
        <v>261</v>
      </c>
      <c r="I424" s="53">
        <v>6</v>
      </c>
      <c r="J424" s="53">
        <v>0</v>
      </c>
      <c r="K424" s="53">
        <v>0</v>
      </c>
    </row>
    <row r="425" spans="2:11" x14ac:dyDescent="0.25">
      <c r="B425" s="51">
        <v>1980</v>
      </c>
      <c r="C425" s="118" t="s">
        <v>96</v>
      </c>
      <c r="D425" s="55">
        <v>623</v>
      </c>
      <c r="E425" s="55">
        <v>362</v>
      </c>
      <c r="F425" s="55">
        <v>49</v>
      </c>
      <c r="G425" s="55">
        <v>0</v>
      </c>
      <c r="H425" s="55">
        <v>207</v>
      </c>
      <c r="I425" s="55">
        <v>5</v>
      </c>
      <c r="J425" s="53">
        <v>0</v>
      </c>
      <c r="K425" s="53">
        <v>0</v>
      </c>
    </row>
    <row r="426" spans="2:11" x14ac:dyDescent="0.25">
      <c r="B426" s="50">
        <v>1980</v>
      </c>
      <c r="C426" s="121" t="s">
        <v>62</v>
      </c>
      <c r="D426" s="54">
        <v>0</v>
      </c>
      <c r="E426" s="54">
        <v>0</v>
      </c>
      <c r="F426" s="54">
        <v>0</v>
      </c>
      <c r="G426" s="54">
        <v>0</v>
      </c>
      <c r="H426" s="54">
        <v>0</v>
      </c>
      <c r="I426" s="54">
        <v>0</v>
      </c>
      <c r="J426" s="54">
        <v>0</v>
      </c>
      <c r="K426" s="54">
        <v>0</v>
      </c>
    </row>
    <row r="427" spans="2:11" x14ac:dyDescent="0.25">
      <c r="B427" s="78">
        <v>1981</v>
      </c>
      <c r="C427" s="120" t="s">
        <v>3</v>
      </c>
      <c r="D427" s="78">
        <v>0</v>
      </c>
      <c r="E427" s="52">
        <v>0</v>
      </c>
      <c r="F427" s="52">
        <v>0</v>
      </c>
      <c r="G427" s="52">
        <v>0</v>
      </c>
      <c r="H427" s="52">
        <v>0</v>
      </c>
      <c r="I427" s="52">
        <v>0</v>
      </c>
      <c r="J427" s="52">
        <v>0</v>
      </c>
      <c r="K427" s="52">
        <v>0</v>
      </c>
    </row>
    <row r="428" spans="2:11" x14ac:dyDescent="0.25">
      <c r="B428" s="51">
        <v>1981</v>
      </c>
      <c r="C428" s="117" t="s">
        <v>87</v>
      </c>
      <c r="D428" s="55">
        <v>0</v>
      </c>
      <c r="E428" s="91">
        <v>0</v>
      </c>
      <c r="F428" s="91">
        <v>0</v>
      </c>
      <c r="G428" s="91">
        <v>0</v>
      </c>
      <c r="H428" s="91">
        <v>0</v>
      </c>
      <c r="I428" s="91">
        <v>0</v>
      </c>
      <c r="J428" s="91">
        <v>0</v>
      </c>
      <c r="K428" s="53">
        <v>0</v>
      </c>
    </row>
    <row r="429" spans="2:11" x14ac:dyDescent="0.25">
      <c r="B429" s="51">
        <v>1981</v>
      </c>
      <c r="C429" s="117" t="s">
        <v>54</v>
      </c>
      <c r="D429" s="55">
        <v>0</v>
      </c>
      <c r="E429" s="91">
        <v>0</v>
      </c>
      <c r="F429" s="91">
        <v>0</v>
      </c>
      <c r="G429" s="91">
        <v>0</v>
      </c>
      <c r="H429" s="91">
        <v>0</v>
      </c>
      <c r="I429" s="91">
        <v>0</v>
      </c>
      <c r="J429" s="91">
        <v>0</v>
      </c>
      <c r="K429" s="53">
        <v>0</v>
      </c>
    </row>
    <row r="430" spans="2:11" x14ac:dyDescent="0.25">
      <c r="B430" s="51">
        <v>1981</v>
      </c>
      <c r="C430" s="117" t="s">
        <v>88</v>
      </c>
      <c r="D430" s="55">
        <v>0</v>
      </c>
      <c r="E430" s="91">
        <v>0</v>
      </c>
      <c r="F430" s="91">
        <v>0</v>
      </c>
      <c r="G430" s="91">
        <v>0</v>
      </c>
      <c r="H430" s="91">
        <v>0</v>
      </c>
      <c r="I430" s="91">
        <v>0</v>
      </c>
      <c r="J430" s="91">
        <v>0</v>
      </c>
      <c r="K430" s="53">
        <v>0</v>
      </c>
    </row>
    <row r="431" spans="2:11" x14ac:dyDescent="0.25">
      <c r="B431" s="51">
        <v>1981</v>
      </c>
      <c r="C431" s="117" t="s">
        <v>69</v>
      </c>
      <c r="D431" s="55">
        <v>0</v>
      </c>
      <c r="E431" s="91">
        <v>0</v>
      </c>
      <c r="F431" s="91">
        <v>0</v>
      </c>
      <c r="G431" s="91">
        <v>0</v>
      </c>
      <c r="H431" s="91">
        <v>0</v>
      </c>
      <c r="I431" s="91">
        <v>0</v>
      </c>
      <c r="J431" s="91">
        <v>0</v>
      </c>
      <c r="K431" s="53">
        <v>0</v>
      </c>
    </row>
    <row r="432" spans="2:11" x14ac:dyDescent="0.25">
      <c r="B432" s="51">
        <v>1981</v>
      </c>
      <c r="C432" s="117" t="s">
        <v>57</v>
      </c>
      <c r="D432" s="55">
        <v>0</v>
      </c>
      <c r="E432" s="91">
        <v>0</v>
      </c>
      <c r="F432" s="91">
        <v>0</v>
      </c>
      <c r="G432" s="91">
        <v>0</v>
      </c>
      <c r="H432" s="91">
        <v>0</v>
      </c>
      <c r="I432" s="91">
        <v>0</v>
      </c>
      <c r="J432" s="91">
        <v>0</v>
      </c>
      <c r="K432" s="53">
        <v>0</v>
      </c>
    </row>
    <row r="433" spans="2:11" x14ac:dyDescent="0.25">
      <c r="B433" s="51">
        <v>1981</v>
      </c>
      <c r="C433" s="117" t="s">
        <v>58</v>
      </c>
      <c r="D433" s="55">
        <v>0</v>
      </c>
      <c r="E433" s="91">
        <v>0</v>
      </c>
      <c r="F433" s="91">
        <v>0</v>
      </c>
      <c r="G433" s="91">
        <v>0</v>
      </c>
      <c r="H433" s="91">
        <v>0</v>
      </c>
      <c r="I433" s="91">
        <v>0</v>
      </c>
      <c r="J433" s="91">
        <v>0</v>
      </c>
      <c r="K433" s="53">
        <v>0</v>
      </c>
    </row>
    <row r="434" spans="2:11" x14ac:dyDescent="0.25">
      <c r="B434" s="51">
        <v>1981</v>
      </c>
      <c r="C434" s="117" t="s">
        <v>59</v>
      </c>
      <c r="D434" s="55">
        <v>0</v>
      </c>
      <c r="E434" s="91">
        <v>0</v>
      </c>
      <c r="F434" s="91">
        <v>0</v>
      </c>
      <c r="G434" s="91">
        <v>0</v>
      </c>
      <c r="H434" s="91">
        <v>0</v>
      </c>
      <c r="I434" s="91">
        <v>0</v>
      </c>
      <c r="J434" s="91">
        <v>0</v>
      </c>
      <c r="K434" s="53">
        <v>0</v>
      </c>
    </row>
    <row r="435" spans="2:11" x14ac:dyDescent="0.25">
      <c r="B435" s="51">
        <v>1981</v>
      </c>
      <c r="C435" s="117" t="s">
        <v>60</v>
      </c>
      <c r="D435" s="55">
        <v>0</v>
      </c>
      <c r="E435" s="91">
        <v>0</v>
      </c>
      <c r="F435" s="91">
        <v>0</v>
      </c>
      <c r="G435" s="91">
        <v>0</v>
      </c>
      <c r="H435" s="91">
        <v>0</v>
      </c>
      <c r="I435" s="91">
        <v>0</v>
      </c>
      <c r="J435" s="91">
        <v>0</v>
      </c>
      <c r="K435" s="53">
        <v>0</v>
      </c>
    </row>
    <row r="436" spans="2:11" x14ac:dyDescent="0.25">
      <c r="B436" s="51">
        <v>1981</v>
      </c>
      <c r="C436" s="117" t="s">
        <v>70</v>
      </c>
      <c r="D436" s="55">
        <v>0</v>
      </c>
      <c r="E436" s="91">
        <v>0</v>
      </c>
      <c r="F436" s="91">
        <v>0</v>
      </c>
      <c r="G436" s="91">
        <v>0</v>
      </c>
      <c r="H436" s="91">
        <v>0</v>
      </c>
      <c r="I436" s="91">
        <v>0</v>
      </c>
      <c r="J436" s="91">
        <v>0</v>
      </c>
      <c r="K436" s="53">
        <v>0</v>
      </c>
    </row>
    <row r="437" spans="2:11" x14ac:dyDescent="0.25">
      <c r="B437" s="51">
        <v>1981</v>
      </c>
      <c r="C437" s="117" t="s">
        <v>71</v>
      </c>
      <c r="D437" s="55">
        <v>0</v>
      </c>
      <c r="E437" s="91">
        <v>0</v>
      </c>
      <c r="F437" s="91">
        <v>0</v>
      </c>
      <c r="G437" s="91">
        <v>0</v>
      </c>
      <c r="H437" s="91">
        <v>0</v>
      </c>
      <c r="I437" s="91">
        <v>0</v>
      </c>
      <c r="J437" s="91">
        <v>0</v>
      </c>
      <c r="K437" s="53">
        <v>0</v>
      </c>
    </row>
    <row r="438" spans="2:11" x14ac:dyDescent="0.25">
      <c r="B438" s="51">
        <v>1981</v>
      </c>
      <c r="C438" s="117" t="s">
        <v>89</v>
      </c>
      <c r="D438" s="55">
        <v>0</v>
      </c>
      <c r="E438" s="91">
        <v>0</v>
      </c>
      <c r="F438" s="91">
        <v>0</v>
      </c>
      <c r="G438" s="91">
        <v>0</v>
      </c>
      <c r="H438" s="91">
        <v>0</v>
      </c>
      <c r="I438" s="91">
        <v>0</v>
      </c>
      <c r="J438" s="91">
        <v>0</v>
      </c>
      <c r="K438" s="53">
        <v>0</v>
      </c>
    </row>
    <row r="439" spans="2:11" x14ac:dyDescent="0.25">
      <c r="B439" s="51">
        <v>1981</v>
      </c>
      <c r="C439" s="117" t="s">
        <v>90</v>
      </c>
      <c r="D439" s="55">
        <v>0</v>
      </c>
      <c r="E439" s="91">
        <v>0</v>
      </c>
      <c r="F439" s="91">
        <v>0</v>
      </c>
      <c r="G439" s="91">
        <v>0</v>
      </c>
      <c r="H439" s="91">
        <v>0</v>
      </c>
      <c r="I439" s="91">
        <v>0</v>
      </c>
      <c r="J439" s="91">
        <v>0</v>
      </c>
      <c r="K439" s="53">
        <v>0</v>
      </c>
    </row>
    <row r="440" spans="2:11" x14ac:dyDescent="0.25">
      <c r="B440" s="51">
        <v>1981</v>
      </c>
      <c r="C440" s="117" t="s">
        <v>91</v>
      </c>
      <c r="D440" s="55">
        <v>0</v>
      </c>
      <c r="E440" s="91">
        <v>0</v>
      </c>
      <c r="F440" s="91">
        <v>0</v>
      </c>
      <c r="G440" s="91">
        <v>0</v>
      </c>
      <c r="H440" s="91">
        <v>0</v>
      </c>
      <c r="I440" s="91">
        <v>0</v>
      </c>
      <c r="J440" s="91">
        <v>0</v>
      </c>
      <c r="K440" s="53">
        <v>0</v>
      </c>
    </row>
    <row r="441" spans="2:11" x14ac:dyDescent="0.25">
      <c r="B441" s="51">
        <v>1981</v>
      </c>
      <c r="C441" s="117" t="s">
        <v>41</v>
      </c>
      <c r="D441" s="55">
        <v>0</v>
      </c>
      <c r="E441" s="91">
        <v>0</v>
      </c>
      <c r="F441" s="91">
        <v>0</v>
      </c>
      <c r="G441" s="91">
        <v>0</v>
      </c>
      <c r="H441" s="91">
        <v>0</v>
      </c>
      <c r="I441" s="91">
        <v>0</v>
      </c>
      <c r="J441" s="91">
        <v>0</v>
      </c>
      <c r="K441" s="53">
        <v>0</v>
      </c>
    </row>
    <row r="442" spans="2:11" x14ac:dyDescent="0.25">
      <c r="B442" s="51">
        <v>1981</v>
      </c>
      <c r="C442" s="117" t="s">
        <v>92</v>
      </c>
      <c r="D442" s="55">
        <v>0</v>
      </c>
      <c r="E442" s="91">
        <v>0</v>
      </c>
      <c r="F442" s="91">
        <v>0</v>
      </c>
      <c r="G442" s="91">
        <v>0</v>
      </c>
      <c r="H442" s="91">
        <v>0</v>
      </c>
      <c r="I442" s="91">
        <v>0</v>
      </c>
      <c r="J442" s="91">
        <v>0</v>
      </c>
      <c r="K442" s="53">
        <v>0</v>
      </c>
    </row>
    <row r="443" spans="2:11" x14ac:dyDescent="0.25">
      <c r="B443" s="51">
        <v>1981</v>
      </c>
      <c r="C443" s="117" t="s">
        <v>93</v>
      </c>
      <c r="D443" s="55">
        <v>0</v>
      </c>
      <c r="E443" s="91">
        <v>0</v>
      </c>
      <c r="F443" s="91">
        <v>0</v>
      </c>
      <c r="G443" s="91">
        <v>0</v>
      </c>
      <c r="H443" s="91">
        <v>0</v>
      </c>
      <c r="I443" s="91">
        <v>0</v>
      </c>
      <c r="J443" s="91">
        <v>0</v>
      </c>
      <c r="K443" s="53">
        <v>0</v>
      </c>
    </row>
    <row r="444" spans="2:11" x14ac:dyDescent="0.25">
      <c r="B444" s="51">
        <v>1981</v>
      </c>
      <c r="C444" s="117" t="s">
        <v>94</v>
      </c>
      <c r="D444" s="55">
        <v>0</v>
      </c>
      <c r="E444" s="91">
        <v>0</v>
      </c>
      <c r="F444" s="91">
        <v>0</v>
      </c>
      <c r="G444" s="91">
        <v>0</v>
      </c>
      <c r="H444" s="91">
        <v>0</v>
      </c>
      <c r="I444" s="91">
        <v>0</v>
      </c>
      <c r="J444" s="91">
        <v>0</v>
      </c>
      <c r="K444" s="53">
        <v>0</v>
      </c>
    </row>
    <row r="445" spans="2:11" x14ac:dyDescent="0.25">
      <c r="B445" s="51">
        <v>1981</v>
      </c>
      <c r="C445" s="117" t="s">
        <v>95</v>
      </c>
      <c r="D445" s="55">
        <v>0</v>
      </c>
      <c r="E445" s="91">
        <v>0</v>
      </c>
      <c r="F445" s="91">
        <v>0</v>
      </c>
      <c r="G445" s="91">
        <v>0</v>
      </c>
      <c r="H445" s="91">
        <v>0</v>
      </c>
      <c r="I445" s="91">
        <v>0</v>
      </c>
      <c r="J445" s="91">
        <v>0</v>
      </c>
      <c r="K445" s="53">
        <v>0</v>
      </c>
    </row>
    <row r="446" spans="2:11" x14ac:dyDescent="0.25">
      <c r="B446" s="51">
        <v>1981</v>
      </c>
      <c r="C446" s="118" t="s">
        <v>96</v>
      </c>
      <c r="D446" s="55">
        <v>0</v>
      </c>
      <c r="E446" s="55">
        <v>0</v>
      </c>
      <c r="F446" s="55">
        <v>0</v>
      </c>
      <c r="G446" s="55">
        <v>0</v>
      </c>
      <c r="H446" s="55">
        <v>0</v>
      </c>
      <c r="I446" s="55">
        <v>0</v>
      </c>
      <c r="J446" s="91">
        <v>0</v>
      </c>
      <c r="K446" s="53">
        <v>0</v>
      </c>
    </row>
    <row r="447" spans="2:11" x14ac:dyDescent="0.25">
      <c r="B447" s="50">
        <v>1981</v>
      </c>
      <c r="C447" s="121" t="s">
        <v>62</v>
      </c>
      <c r="D447" s="54">
        <v>0</v>
      </c>
      <c r="E447" s="54">
        <v>0</v>
      </c>
      <c r="F447" s="54">
        <v>0</v>
      </c>
      <c r="G447" s="54">
        <v>0</v>
      </c>
      <c r="H447" s="54">
        <v>0</v>
      </c>
      <c r="I447" s="54">
        <v>0</v>
      </c>
      <c r="J447" s="54">
        <v>0</v>
      </c>
      <c r="K447" s="54">
        <v>0</v>
      </c>
    </row>
    <row r="448" spans="2:11" x14ac:dyDescent="0.25">
      <c r="B448" s="78">
        <v>1982</v>
      </c>
      <c r="C448" s="120" t="s">
        <v>3</v>
      </c>
      <c r="D448" s="78">
        <v>0</v>
      </c>
      <c r="E448" s="52">
        <v>0</v>
      </c>
      <c r="F448" s="52">
        <v>0</v>
      </c>
      <c r="G448" s="52">
        <v>0</v>
      </c>
      <c r="H448" s="52">
        <v>0</v>
      </c>
      <c r="I448" s="52">
        <v>0</v>
      </c>
      <c r="J448" s="52">
        <v>0</v>
      </c>
      <c r="K448" s="52">
        <v>0</v>
      </c>
    </row>
    <row r="449" spans="2:11" x14ac:dyDescent="0.25">
      <c r="B449" s="51">
        <v>1982</v>
      </c>
      <c r="C449" s="117" t="s">
        <v>87</v>
      </c>
      <c r="D449" s="55">
        <v>0</v>
      </c>
      <c r="E449" s="91">
        <v>0</v>
      </c>
      <c r="F449" s="91">
        <v>0</v>
      </c>
      <c r="G449" s="91">
        <v>0</v>
      </c>
      <c r="H449" s="91">
        <v>0</v>
      </c>
      <c r="I449" s="91">
        <v>0</v>
      </c>
      <c r="J449" s="91">
        <v>0</v>
      </c>
      <c r="K449" s="53">
        <v>0</v>
      </c>
    </row>
    <row r="450" spans="2:11" x14ac:dyDescent="0.25">
      <c r="B450" s="51">
        <v>1982</v>
      </c>
      <c r="C450" s="117" t="s">
        <v>54</v>
      </c>
      <c r="D450" s="55">
        <v>0</v>
      </c>
      <c r="E450" s="91">
        <v>0</v>
      </c>
      <c r="F450" s="91">
        <v>0</v>
      </c>
      <c r="G450" s="91">
        <v>0</v>
      </c>
      <c r="H450" s="91">
        <v>0</v>
      </c>
      <c r="I450" s="91">
        <v>0</v>
      </c>
      <c r="J450" s="91">
        <v>0</v>
      </c>
      <c r="K450" s="53">
        <v>0</v>
      </c>
    </row>
    <row r="451" spans="2:11" x14ac:dyDescent="0.25">
      <c r="B451" s="51">
        <v>1982</v>
      </c>
      <c r="C451" s="117" t="s">
        <v>88</v>
      </c>
      <c r="D451" s="55">
        <v>0</v>
      </c>
      <c r="E451" s="91">
        <v>0</v>
      </c>
      <c r="F451" s="91">
        <v>0</v>
      </c>
      <c r="G451" s="91">
        <v>0</v>
      </c>
      <c r="H451" s="91">
        <v>0</v>
      </c>
      <c r="I451" s="91">
        <v>0</v>
      </c>
      <c r="J451" s="91">
        <v>0</v>
      </c>
      <c r="K451" s="53">
        <v>0</v>
      </c>
    </row>
    <row r="452" spans="2:11" x14ac:dyDescent="0.25">
      <c r="B452" s="51">
        <v>1982</v>
      </c>
      <c r="C452" s="117" t="s">
        <v>69</v>
      </c>
      <c r="D452" s="55">
        <v>0</v>
      </c>
      <c r="E452" s="91">
        <v>0</v>
      </c>
      <c r="F452" s="91">
        <v>0</v>
      </c>
      <c r="G452" s="91">
        <v>0</v>
      </c>
      <c r="H452" s="91">
        <v>0</v>
      </c>
      <c r="I452" s="91">
        <v>0</v>
      </c>
      <c r="J452" s="91">
        <v>0</v>
      </c>
      <c r="K452" s="53">
        <v>0</v>
      </c>
    </row>
    <row r="453" spans="2:11" x14ac:dyDescent="0.25">
      <c r="B453" s="51">
        <v>1982</v>
      </c>
      <c r="C453" s="117" t="s">
        <v>57</v>
      </c>
      <c r="D453" s="55">
        <v>0</v>
      </c>
      <c r="E453" s="91">
        <v>0</v>
      </c>
      <c r="F453" s="91">
        <v>0</v>
      </c>
      <c r="G453" s="91">
        <v>0</v>
      </c>
      <c r="H453" s="91">
        <v>0</v>
      </c>
      <c r="I453" s="91">
        <v>0</v>
      </c>
      <c r="J453" s="91">
        <v>0</v>
      </c>
      <c r="K453" s="53">
        <v>0</v>
      </c>
    </row>
    <row r="454" spans="2:11" x14ac:dyDescent="0.25">
      <c r="B454" s="51">
        <v>1982</v>
      </c>
      <c r="C454" s="117" t="s">
        <v>58</v>
      </c>
      <c r="D454" s="55">
        <v>0</v>
      </c>
      <c r="E454" s="91">
        <v>0</v>
      </c>
      <c r="F454" s="91">
        <v>0</v>
      </c>
      <c r="G454" s="91">
        <v>0</v>
      </c>
      <c r="H454" s="91">
        <v>0</v>
      </c>
      <c r="I454" s="91">
        <v>0</v>
      </c>
      <c r="J454" s="91">
        <v>0</v>
      </c>
      <c r="K454" s="53">
        <v>0</v>
      </c>
    </row>
    <row r="455" spans="2:11" x14ac:dyDescent="0.25">
      <c r="B455" s="51">
        <v>1982</v>
      </c>
      <c r="C455" s="117" t="s">
        <v>59</v>
      </c>
      <c r="D455" s="55">
        <v>0</v>
      </c>
      <c r="E455" s="91">
        <v>0</v>
      </c>
      <c r="F455" s="91">
        <v>0</v>
      </c>
      <c r="G455" s="91">
        <v>0</v>
      </c>
      <c r="H455" s="91">
        <v>0</v>
      </c>
      <c r="I455" s="91">
        <v>0</v>
      </c>
      <c r="J455" s="91">
        <v>0</v>
      </c>
      <c r="K455" s="53">
        <v>0</v>
      </c>
    </row>
    <row r="456" spans="2:11" x14ac:dyDescent="0.25">
      <c r="B456" s="51">
        <v>1982</v>
      </c>
      <c r="C456" s="117" t="s">
        <v>60</v>
      </c>
      <c r="D456" s="55">
        <v>0</v>
      </c>
      <c r="E456" s="91">
        <v>0</v>
      </c>
      <c r="F456" s="91">
        <v>0</v>
      </c>
      <c r="G456" s="91">
        <v>0</v>
      </c>
      <c r="H456" s="91">
        <v>0</v>
      </c>
      <c r="I456" s="91">
        <v>0</v>
      </c>
      <c r="J456" s="91">
        <v>0</v>
      </c>
      <c r="K456" s="53">
        <v>0</v>
      </c>
    </row>
    <row r="457" spans="2:11" x14ac:dyDescent="0.25">
      <c r="B457" s="51">
        <v>1982</v>
      </c>
      <c r="C457" s="117" t="s">
        <v>70</v>
      </c>
      <c r="D457" s="55">
        <v>0</v>
      </c>
      <c r="E457" s="91">
        <v>0</v>
      </c>
      <c r="F457" s="91">
        <v>0</v>
      </c>
      <c r="G457" s="91">
        <v>0</v>
      </c>
      <c r="H457" s="91">
        <v>0</v>
      </c>
      <c r="I457" s="91">
        <v>0</v>
      </c>
      <c r="J457" s="91">
        <v>0</v>
      </c>
      <c r="K457" s="53">
        <v>0</v>
      </c>
    </row>
    <row r="458" spans="2:11" x14ac:dyDescent="0.25">
      <c r="B458" s="51">
        <v>1982</v>
      </c>
      <c r="C458" s="117" t="s">
        <v>71</v>
      </c>
      <c r="D458" s="55">
        <v>0</v>
      </c>
      <c r="E458" s="91">
        <v>0</v>
      </c>
      <c r="F458" s="91">
        <v>0</v>
      </c>
      <c r="G458" s="91">
        <v>0</v>
      </c>
      <c r="H458" s="91">
        <v>0</v>
      </c>
      <c r="I458" s="91">
        <v>0</v>
      </c>
      <c r="J458" s="91">
        <v>0</v>
      </c>
      <c r="K458" s="53">
        <v>0</v>
      </c>
    </row>
    <row r="459" spans="2:11" x14ac:dyDescent="0.25">
      <c r="B459" s="51">
        <v>1982</v>
      </c>
      <c r="C459" s="117" t="s">
        <v>89</v>
      </c>
      <c r="D459" s="55">
        <v>0</v>
      </c>
      <c r="E459" s="91">
        <v>0</v>
      </c>
      <c r="F459" s="91">
        <v>0</v>
      </c>
      <c r="G459" s="91">
        <v>0</v>
      </c>
      <c r="H459" s="91">
        <v>0</v>
      </c>
      <c r="I459" s="91">
        <v>0</v>
      </c>
      <c r="J459" s="91">
        <v>0</v>
      </c>
      <c r="K459" s="53">
        <v>0</v>
      </c>
    </row>
    <row r="460" spans="2:11" x14ac:dyDescent="0.25">
      <c r="B460" s="51">
        <v>1982</v>
      </c>
      <c r="C460" s="117" t="s">
        <v>90</v>
      </c>
      <c r="D460" s="55">
        <v>0</v>
      </c>
      <c r="E460" s="91">
        <v>0</v>
      </c>
      <c r="F460" s="91">
        <v>0</v>
      </c>
      <c r="G460" s="91">
        <v>0</v>
      </c>
      <c r="H460" s="91">
        <v>0</v>
      </c>
      <c r="I460" s="91">
        <v>0</v>
      </c>
      <c r="J460" s="91">
        <v>0</v>
      </c>
      <c r="K460" s="53">
        <v>0</v>
      </c>
    </row>
    <row r="461" spans="2:11" x14ac:dyDescent="0.25">
      <c r="B461" s="51">
        <v>1982</v>
      </c>
      <c r="C461" s="117" t="s">
        <v>91</v>
      </c>
      <c r="D461" s="55">
        <v>0</v>
      </c>
      <c r="E461" s="91">
        <v>0</v>
      </c>
      <c r="F461" s="91">
        <v>0</v>
      </c>
      <c r="G461" s="91">
        <v>0</v>
      </c>
      <c r="H461" s="91">
        <v>0</v>
      </c>
      <c r="I461" s="91">
        <v>0</v>
      </c>
      <c r="J461" s="91">
        <v>0</v>
      </c>
      <c r="K461" s="53">
        <v>0</v>
      </c>
    </row>
    <row r="462" spans="2:11" x14ac:dyDescent="0.25">
      <c r="B462" s="51">
        <v>1982</v>
      </c>
      <c r="C462" s="117" t="s">
        <v>41</v>
      </c>
      <c r="D462" s="55">
        <v>0</v>
      </c>
      <c r="E462" s="91">
        <v>0</v>
      </c>
      <c r="F462" s="91">
        <v>0</v>
      </c>
      <c r="G462" s="91">
        <v>0</v>
      </c>
      <c r="H462" s="91">
        <v>0</v>
      </c>
      <c r="I462" s="91">
        <v>0</v>
      </c>
      <c r="J462" s="91">
        <v>0</v>
      </c>
      <c r="K462" s="53">
        <v>0</v>
      </c>
    </row>
    <row r="463" spans="2:11" x14ac:dyDescent="0.25">
      <c r="B463" s="51">
        <v>1982</v>
      </c>
      <c r="C463" s="117" t="s">
        <v>92</v>
      </c>
      <c r="D463" s="55">
        <v>0</v>
      </c>
      <c r="E463" s="91">
        <v>0</v>
      </c>
      <c r="F463" s="91">
        <v>0</v>
      </c>
      <c r="G463" s="91">
        <v>0</v>
      </c>
      <c r="H463" s="91">
        <v>0</v>
      </c>
      <c r="I463" s="91">
        <v>0</v>
      </c>
      <c r="J463" s="91">
        <v>0</v>
      </c>
      <c r="K463" s="53">
        <v>0</v>
      </c>
    </row>
    <row r="464" spans="2:11" x14ac:dyDescent="0.25">
      <c r="B464" s="51">
        <v>1982</v>
      </c>
      <c r="C464" s="117" t="s">
        <v>93</v>
      </c>
      <c r="D464" s="55">
        <v>0</v>
      </c>
      <c r="E464" s="91">
        <v>0</v>
      </c>
      <c r="F464" s="91">
        <v>0</v>
      </c>
      <c r="G464" s="91">
        <v>0</v>
      </c>
      <c r="H464" s="91">
        <v>0</v>
      </c>
      <c r="I464" s="91">
        <v>0</v>
      </c>
      <c r="J464" s="91">
        <v>0</v>
      </c>
      <c r="K464" s="53">
        <v>0</v>
      </c>
    </row>
    <row r="465" spans="2:11" x14ac:dyDescent="0.25">
      <c r="B465" s="51">
        <v>1982</v>
      </c>
      <c r="C465" s="117" t="s">
        <v>94</v>
      </c>
      <c r="D465" s="55">
        <v>0</v>
      </c>
      <c r="E465" s="91">
        <v>0</v>
      </c>
      <c r="F465" s="91">
        <v>0</v>
      </c>
      <c r="G465" s="91">
        <v>0</v>
      </c>
      <c r="H465" s="91">
        <v>0</v>
      </c>
      <c r="I465" s="91">
        <v>0</v>
      </c>
      <c r="J465" s="91">
        <v>0</v>
      </c>
      <c r="K465" s="53">
        <v>0</v>
      </c>
    </row>
    <row r="466" spans="2:11" x14ac:dyDescent="0.25">
      <c r="B466" s="51">
        <v>1982</v>
      </c>
      <c r="C466" s="117" t="s">
        <v>95</v>
      </c>
      <c r="D466" s="55">
        <v>0</v>
      </c>
      <c r="E466" s="91">
        <v>0</v>
      </c>
      <c r="F466" s="91">
        <v>0</v>
      </c>
      <c r="G466" s="91">
        <v>0</v>
      </c>
      <c r="H466" s="91">
        <v>0</v>
      </c>
      <c r="I466" s="91">
        <v>0</v>
      </c>
      <c r="J466" s="91">
        <v>0</v>
      </c>
      <c r="K466" s="53">
        <v>0</v>
      </c>
    </row>
    <row r="467" spans="2:11" x14ac:dyDescent="0.25">
      <c r="B467" s="51">
        <v>1982</v>
      </c>
      <c r="C467" s="118" t="s">
        <v>96</v>
      </c>
      <c r="D467" s="55">
        <v>0</v>
      </c>
      <c r="E467" s="55">
        <v>0</v>
      </c>
      <c r="F467" s="55">
        <v>0</v>
      </c>
      <c r="G467" s="55">
        <v>0</v>
      </c>
      <c r="H467" s="55">
        <v>0</v>
      </c>
      <c r="I467" s="55">
        <v>0</v>
      </c>
      <c r="J467" s="91">
        <v>0</v>
      </c>
      <c r="K467" s="53">
        <v>0</v>
      </c>
    </row>
    <row r="468" spans="2:11" x14ac:dyDescent="0.25">
      <c r="B468" s="50">
        <v>1982</v>
      </c>
      <c r="C468" s="121" t="s">
        <v>62</v>
      </c>
      <c r="D468" s="54">
        <v>0</v>
      </c>
      <c r="E468" s="54">
        <v>0</v>
      </c>
      <c r="F468" s="54">
        <v>0</v>
      </c>
      <c r="G468" s="54">
        <v>0</v>
      </c>
      <c r="H468" s="54">
        <v>0</v>
      </c>
      <c r="I468" s="54">
        <v>0</v>
      </c>
      <c r="J468" s="54">
        <v>0</v>
      </c>
      <c r="K468" s="54">
        <v>0</v>
      </c>
    </row>
    <row r="469" spans="2:11" x14ac:dyDescent="0.25">
      <c r="B469" s="78">
        <v>1983</v>
      </c>
      <c r="C469" s="120" t="s">
        <v>3</v>
      </c>
      <c r="D469" s="78">
        <v>0</v>
      </c>
      <c r="E469" s="52">
        <v>0</v>
      </c>
      <c r="F469" s="52">
        <v>0</v>
      </c>
      <c r="G469" s="52">
        <v>0</v>
      </c>
      <c r="H469" s="52">
        <v>0</v>
      </c>
      <c r="I469" s="52">
        <v>0</v>
      </c>
      <c r="J469" s="52">
        <v>0</v>
      </c>
      <c r="K469" s="52">
        <v>0</v>
      </c>
    </row>
    <row r="470" spans="2:11" x14ac:dyDescent="0.25">
      <c r="B470" s="51">
        <v>1983</v>
      </c>
      <c r="C470" s="117" t="s">
        <v>87</v>
      </c>
      <c r="D470" s="55">
        <v>0</v>
      </c>
      <c r="E470" s="91">
        <v>0</v>
      </c>
      <c r="F470" s="91">
        <v>0</v>
      </c>
      <c r="G470" s="91">
        <v>0</v>
      </c>
      <c r="H470" s="91">
        <v>0</v>
      </c>
      <c r="I470" s="91">
        <v>0</v>
      </c>
      <c r="J470" s="91">
        <v>0</v>
      </c>
      <c r="K470" s="53">
        <v>0</v>
      </c>
    </row>
    <row r="471" spans="2:11" x14ac:dyDescent="0.25">
      <c r="B471" s="51">
        <v>1983</v>
      </c>
      <c r="C471" s="117" t="s">
        <v>54</v>
      </c>
      <c r="D471" s="55">
        <v>0</v>
      </c>
      <c r="E471" s="91">
        <v>0</v>
      </c>
      <c r="F471" s="91">
        <v>0</v>
      </c>
      <c r="G471" s="91">
        <v>0</v>
      </c>
      <c r="H471" s="91">
        <v>0</v>
      </c>
      <c r="I471" s="91">
        <v>0</v>
      </c>
      <c r="J471" s="91">
        <v>0</v>
      </c>
      <c r="K471" s="53">
        <v>0</v>
      </c>
    </row>
    <row r="472" spans="2:11" x14ac:dyDescent="0.25">
      <c r="B472" s="51">
        <v>1983</v>
      </c>
      <c r="C472" s="117" t="s">
        <v>88</v>
      </c>
      <c r="D472" s="55">
        <v>0</v>
      </c>
      <c r="E472" s="91">
        <v>0</v>
      </c>
      <c r="F472" s="91">
        <v>0</v>
      </c>
      <c r="G472" s="91">
        <v>0</v>
      </c>
      <c r="H472" s="91">
        <v>0</v>
      </c>
      <c r="I472" s="91">
        <v>0</v>
      </c>
      <c r="J472" s="91">
        <v>0</v>
      </c>
      <c r="K472" s="53">
        <v>0</v>
      </c>
    </row>
    <row r="473" spans="2:11" x14ac:dyDescent="0.25">
      <c r="B473" s="51">
        <v>1983</v>
      </c>
      <c r="C473" s="117" t="s">
        <v>69</v>
      </c>
      <c r="D473" s="55">
        <v>0</v>
      </c>
      <c r="E473" s="91">
        <v>0</v>
      </c>
      <c r="F473" s="91">
        <v>0</v>
      </c>
      <c r="G473" s="91">
        <v>0</v>
      </c>
      <c r="H473" s="91">
        <v>0</v>
      </c>
      <c r="I473" s="91">
        <v>0</v>
      </c>
      <c r="J473" s="91">
        <v>0</v>
      </c>
      <c r="K473" s="53">
        <v>0</v>
      </c>
    </row>
    <row r="474" spans="2:11" x14ac:dyDescent="0.25">
      <c r="B474" s="51">
        <v>1983</v>
      </c>
      <c r="C474" s="117" t="s">
        <v>57</v>
      </c>
      <c r="D474" s="55">
        <v>0</v>
      </c>
      <c r="E474" s="91">
        <v>0</v>
      </c>
      <c r="F474" s="91">
        <v>0</v>
      </c>
      <c r="G474" s="91">
        <v>0</v>
      </c>
      <c r="H474" s="91">
        <v>0</v>
      </c>
      <c r="I474" s="91">
        <v>0</v>
      </c>
      <c r="J474" s="91">
        <v>0</v>
      </c>
      <c r="K474" s="53">
        <v>0</v>
      </c>
    </row>
    <row r="475" spans="2:11" x14ac:dyDescent="0.25">
      <c r="B475" s="51">
        <v>1983</v>
      </c>
      <c r="C475" s="117" t="s">
        <v>58</v>
      </c>
      <c r="D475" s="55">
        <v>0</v>
      </c>
      <c r="E475" s="91">
        <v>0</v>
      </c>
      <c r="F475" s="91">
        <v>0</v>
      </c>
      <c r="G475" s="91">
        <v>0</v>
      </c>
      <c r="H475" s="91">
        <v>0</v>
      </c>
      <c r="I475" s="91">
        <v>0</v>
      </c>
      <c r="J475" s="91">
        <v>0</v>
      </c>
      <c r="K475" s="53">
        <v>0</v>
      </c>
    </row>
    <row r="476" spans="2:11" x14ac:dyDescent="0.25">
      <c r="B476" s="51">
        <v>1983</v>
      </c>
      <c r="C476" s="117" t="s">
        <v>59</v>
      </c>
      <c r="D476" s="55">
        <v>0</v>
      </c>
      <c r="E476" s="91">
        <v>0</v>
      </c>
      <c r="F476" s="91">
        <v>0</v>
      </c>
      <c r="G476" s="91">
        <v>0</v>
      </c>
      <c r="H476" s="91">
        <v>0</v>
      </c>
      <c r="I476" s="91">
        <v>0</v>
      </c>
      <c r="J476" s="91">
        <v>0</v>
      </c>
      <c r="K476" s="53">
        <v>0</v>
      </c>
    </row>
    <row r="477" spans="2:11" x14ac:dyDescent="0.25">
      <c r="B477" s="51">
        <v>1983</v>
      </c>
      <c r="C477" s="117" t="s">
        <v>60</v>
      </c>
      <c r="D477" s="55">
        <v>0</v>
      </c>
      <c r="E477" s="91">
        <v>0</v>
      </c>
      <c r="F477" s="91">
        <v>0</v>
      </c>
      <c r="G477" s="91">
        <v>0</v>
      </c>
      <c r="H477" s="91">
        <v>0</v>
      </c>
      <c r="I477" s="91">
        <v>0</v>
      </c>
      <c r="J477" s="91">
        <v>0</v>
      </c>
      <c r="K477" s="53">
        <v>0</v>
      </c>
    </row>
    <row r="478" spans="2:11" x14ac:dyDescent="0.25">
      <c r="B478" s="51">
        <v>1983</v>
      </c>
      <c r="C478" s="117" t="s">
        <v>70</v>
      </c>
      <c r="D478" s="55">
        <v>0</v>
      </c>
      <c r="E478" s="91">
        <v>0</v>
      </c>
      <c r="F478" s="91">
        <v>0</v>
      </c>
      <c r="G478" s="91">
        <v>0</v>
      </c>
      <c r="H478" s="91">
        <v>0</v>
      </c>
      <c r="I478" s="91">
        <v>0</v>
      </c>
      <c r="J478" s="91">
        <v>0</v>
      </c>
      <c r="K478" s="53">
        <v>0</v>
      </c>
    </row>
    <row r="479" spans="2:11" x14ac:dyDescent="0.25">
      <c r="B479" s="51">
        <v>1983</v>
      </c>
      <c r="C479" s="117" t="s">
        <v>71</v>
      </c>
      <c r="D479" s="55">
        <v>0</v>
      </c>
      <c r="E479" s="91">
        <v>0</v>
      </c>
      <c r="F479" s="91">
        <v>0</v>
      </c>
      <c r="G479" s="91">
        <v>0</v>
      </c>
      <c r="H479" s="91">
        <v>0</v>
      </c>
      <c r="I479" s="91">
        <v>0</v>
      </c>
      <c r="J479" s="91">
        <v>0</v>
      </c>
      <c r="K479" s="53">
        <v>0</v>
      </c>
    </row>
    <row r="480" spans="2:11" x14ac:dyDescent="0.25">
      <c r="B480" s="51">
        <v>1983</v>
      </c>
      <c r="C480" s="117" t="s">
        <v>89</v>
      </c>
      <c r="D480" s="55">
        <v>0</v>
      </c>
      <c r="E480" s="91">
        <v>0</v>
      </c>
      <c r="F480" s="91">
        <v>0</v>
      </c>
      <c r="G480" s="91">
        <v>0</v>
      </c>
      <c r="H480" s="91">
        <v>0</v>
      </c>
      <c r="I480" s="91">
        <v>0</v>
      </c>
      <c r="J480" s="91">
        <v>0</v>
      </c>
      <c r="K480" s="53">
        <v>0</v>
      </c>
    </row>
    <row r="481" spans="2:11" x14ac:dyDescent="0.25">
      <c r="B481" s="51">
        <v>1983</v>
      </c>
      <c r="C481" s="117" t="s">
        <v>90</v>
      </c>
      <c r="D481" s="55">
        <v>0</v>
      </c>
      <c r="E481" s="91">
        <v>0</v>
      </c>
      <c r="F481" s="91">
        <v>0</v>
      </c>
      <c r="G481" s="91">
        <v>0</v>
      </c>
      <c r="H481" s="91">
        <v>0</v>
      </c>
      <c r="I481" s="91">
        <v>0</v>
      </c>
      <c r="J481" s="91">
        <v>0</v>
      </c>
      <c r="K481" s="53">
        <v>0</v>
      </c>
    </row>
    <row r="482" spans="2:11" x14ac:dyDescent="0.25">
      <c r="B482" s="51">
        <v>1983</v>
      </c>
      <c r="C482" s="117" t="s">
        <v>91</v>
      </c>
      <c r="D482" s="55">
        <v>0</v>
      </c>
      <c r="E482" s="91">
        <v>0</v>
      </c>
      <c r="F482" s="91">
        <v>0</v>
      </c>
      <c r="G482" s="91">
        <v>0</v>
      </c>
      <c r="H482" s="91">
        <v>0</v>
      </c>
      <c r="I482" s="91">
        <v>0</v>
      </c>
      <c r="J482" s="91">
        <v>0</v>
      </c>
      <c r="K482" s="53">
        <v>0</v>
      </c>
    </row>
    <row r="483" spans="2:11" x14ac:dyDescent="0.25">
      <c r="B483" s="51">
        <v>1983</v>
      </c>
      <c r="C483" s="117" t="s">
        <v>41</v>
      </c>
      <c r="D483" s="55">
        <v>0</v>
      </c>
      <c r="E483" s="91">
        <v>0</v>
      </c>
      <c r="F483" s="91">
        <v>0</v>
      </c>
      <c r="G483" s="91">
        <v>0</v>
      </c>
      <c r="H483" s="91">
        <v>0</v>
      </c>
      <c r="I483" s="91">
        <v>0</v>
      </c>
      <c r="J483" s="91">
        <v>0</v>
      </c>
      <c r="K483" s="53">
        <v>0</v>
      </c>
    </row>
    <row r="484" spans="2:11" x14ac:dyDescent="0.25">
      <c r="B484" s="51">
        <v>1983</v>
      </c>
      <c r="C484" s="117" t="s">
        <v>92</v>
      </c>
      <c r="D484" s="55">
        <v>0</v>
      </c>
      <c r="E484" s="91">
        <v>0</v>
      </c>
      <c r="F484" s="91">
        <v>0</v>
      </c>
      <c r="G484" s="91">
        <v>0</v>
      </c>
      <c r="H484" s="91">
        <v>0</v>
      </c>
      <c r="I484" s="91">
        <v>0</v>
      </c>
      <c r="J484" s="91">
        <v>0</v>
      </c>
      <c r="K484" s="53">
        <v>0</v>
      </c>
    </row>
    <row r="485" spans="2:11" x14ac:dyDescent="0.25">
      <c r="B485" s="51">
        <v>1983</v>
      </c>
      <c r="C485" s="117" t="s">
        <v>93</v>
      </c>
      <c r="D485" s="55">
        <v>0</v>
      </c>
      <c r="E485" s="91">
        <v>0</v>
      </c>
      <c r="F485" s="91">
        <v>0</v>
      </c>
      <c r="G485" s="91">
        <v>0</v>
      </c>
      <c r="H485" s="91">
        <v>0</v>
      </c>
      <c r="I485" s="91">
        <v>0</v>
      </c>
      <c r="J485" s="91">
        <v>0</v>
      </c>
      <c r="K485" s="53">
        <v>0</v>
      </c>
    </row>
    <row r="486" spans="2:11" x14ac:dyDescent="0.25">
      <c r="B486" s="51">
        <v>1983</v>
      </c>
      <c r="C486" s="117" t="s">
        <v>94</v>
      </c>
      <c r="D486" s="55">
        <v>0</v>
      </c>
      <c r="E486" s="91">
        <v>0</v>
      </c>
      <c r="F486" s="91">
        <v>0</v>
      </c>
      <c r="G486" s="91">
        <v>0</v>
      </c>
      <c r="H486" s="91">
        <v>0</v>
      </c>
      <c r="I486" s="91">
        <v>0</v>
      </c>
      <c r="J486" s="91">
        <v>0</v>
      </c>
      <c r="K486" s="53">
        <v>0</v>
      </c>
    </row>
    <row r="487" spans="2:11" x14ac:dyDescent="0.25">
      <c r="B487" s="51">
        <v>1983</v>
      </c>
      <c r="C487" s="117" t="s">
        <v>95</v>
      </c>
      <c r="D487" s="55">
        <v>0</v>
      </c>
      <c r="E487" s="91">
        <v>0</v>
      </c>
      <c r="F487" s="91">
        <v>0</v>
      </c>
      <c r="G487" s="91">
        <v>0</v>
      </c>
      <c r="H487" s="91">
        <v>0</v>
      </c>
      <c r="I487" s="91">
        <v>0</v>
      </c>
      <c r="J487" s="91">
        <v>0</v>
      </c>
      <c r="K487" s="53">
        <v>0</v>
      </c>
    </row>
    <row r="488" spans="2:11" x14ac:dyDescent="0.25">
      <c r="B488" s="51">
        <v>1983</v>
      </c>
      <c r="C488" s="118" t="s">
        <v>96</v>
      </c>
      <c r="D488" s="55">
        <v>0</v>
      </c>
      <c r="E488" s="55">
        <v>0</v>
      </c>
      <c r="F488" s="55">
        <v>0</v>
      </c>
      <c r="G488" s="55">
        <v>0</v>
      </c>
      <c r="H488" s="55">
        <v>0</v>
      </c>
      <c r="I488" s="55">
        <v>0</v>
      </c>
      <c r="J488" s="91">
        <v>0</v>
      </c>
      <c r="K488" s="53">
        <v>0</v>
      </c>
    </row>
    <row r="489" spans="2:11" x14ac:dyDescent="0.25">
      <c r="B489" s="50">
        <v>1983</v>
      </c>
      <c r="C489" s="121" t="s">
        <v>62</v>
      </c>
      <c r="D489" s="54">
        <v>0</v>
      </c>
      <c r="E489" s="54">
        <v>0</v>
      </c>
      <c r="F489" s="54">
        <v>0</v>
      </c>
      <c r="G489" s="54">
        <v>0</v>
      </c>
      <c r="H489" s="54">
        <v>0</v>
      </c>
      <c r="I489" s="54">
        <v>0</v>
      </c>
      <c r="J489" s="54">
        <v>0</v>
      </c>
      <c r="K489" s="54">
        <v>0</v>
      </c>
    </row>
    <row r="490" spans="2:11" x14ac:dyDescent="0.25">
      <c r="B490" s="78">
        <v>1984</v>
      </c>
      <c r="C490" s="120" t="s">
        <v>3</v>
      </c>
      <c r="D490" s="78">
        <v>59506</v>
      </c>
      <c r="E490" s="52">
        <v>28856</v>
      </c>
      <c r="F490" s="52">
        <v>20121</v>
      </c>
      <c r="G490" s="52">
        <v>914</v>
      </c>
      <c r="H490" s="52">
        <v>8766</v>
      </c>
      <c r="I490" s="52">
        <v>313</v>
      </c>
      <c r="J490" s="52">
        <v>0</v>
      </c>
      <c r="K490" s="52">
        <v>536</v>
      </c>
    </row>
    <row r="491" spans="2:11" x14ac:dyDescent="0.25">
      <c r="B491" s="51">
        <v>1984</v>
      </c>
      <c r="C491" s="117" t="s">
        <v>87</v>
      </c>
      <c r="D491" s="55">
        <v>593</v>
      </c>
      <c r="E491" s="53">
        <v>573</v>
      </c>
      <c r="F491" s="53">
        <v>1</v>
      </c>
      <c r="G491" s="53">
        <v>0</v>
      </c>
      <c r="H491" s="53">
        <v>0</v>
      </c>
      <c r="I491" s="53">
        <v>0</v>
      </c>
      <c r="J491" s="53">
        <v>0</v>
      </c>
      <c r="K491" s="53">
        <v>19</v>
      </c>
    </row>
    <row r="492" spans="2:11" x14ac:dyDescent="0.25">
      <c r="B492" s="51">
        <v>1984</v>
      </c>
      <c r="C492" s="117" t="s">
        <v>54</v>
      </c>
      <c r="D492" s="55">
        <v>1816</v>
      </c>
      <c r="E492" s="53">
        <v>1721</v>
      </c>
      <c r="F492" s="53">
        <v>73</v>
      </c>
      <c r="G492" s="53">
        <v>0</v>
      </c>
      <c r="H492" s="53">
        <v>2</v>
      </c>
      <c r="I492" s="53">
        <v>3</v>
      </c>
      <c r="J492" s="53">
        <v>0</v>
      </c>
      <c r="K492" s="53">
        <v>17</v>
      </c>
    </row>
    <row r="493" spans="2:11" x14ac:dyDescent="0.25">
      <c r="B493" s="51">
        <v>1984</v>
      </c>
      <c r="C493" s="117" t="s">
        <v>88</v>
      </c>
      <c r="D493" s="55">
        <v>2463</v>
      </c>
      <c r="E493" s="53">
        <v>2056</v>
      </c>
      <c r="F493" s="53">
        <v>356</v>
      </c>
      <c r="G493" s="53">
        <v>7</v>
      </c>
      <c r="H493" s="53">
        <v>10</v>
      </c>
      <c r="I493" s="53">
        <v>12</v>
      </c>
      <c r="J493" s="53">
        <v>0</v>
      </c>
      <c r="K493" s="53">
        <v>22</v>
      </c>
    </row>
    <row r="494" spans="2:11" x14ac:dyDescent="0.25">
      <c r="B494" s="51">
        <v>1984</v>
      </c>
      <c r="C494" s="117" t="s">
        <v>69</v>
      </c>
      <c r="D494" s="55">
        <v>2180</v>
      </c>
      <c r="E494" s="53">
        <v>1486</v>
      </c>
      <c r="F494" s="53">
        <v>643</v>
      </c>
      <c r="G494" s="53">
        <v>11</v>
      </c>
      <c r="H494" s="53">
        <v>6</v>
      </c>
      <c r="I494" s="53">
        <v>9</v>
      </c>
      <c r="J494" s="53">
        <v>0</v>
      </c>
      <c r="K494" s="53">
        <v>25</v>
      </c>
    </row>
    <row r="495" spans="2:11" x14ac:dyDescent="0.25">
      <c r="B495" s="51">
        <v>1984</v>
      </c>
      <c r="C495" s="117" t="s">
        <v>57</v>
      </c>
      <c r="D495" s="55">
        <v>2182</v>
      </c>
      <c r="E495" s="53">
        <v>1219</v>
      </c>
      <c r="F495" s="53">
        <v>847</v>
      </c>
      <c r="G495" s="53">
        <v>45</v>
      </c>
      <c r="H495" s="53">
        <v>13</v>
      </c>
      <c r="I495" s="53">
        <v>15</v>
      </c>
      <c r="J495" s="53">
        <v>0</v>
      </c>
      <c r="K495" s="53">
        <v>43</v>
      </c>
    </row>
    <row r="496" spans="2:11" x14ac:dyDescent="0.25">
      <c r="B496" s="51">
        <v>1984</v>
      </c>
      <c r="C496" s="117" t="s">
        <v>58</v>
      </c>
      <c r="D496" s="55">
        <v>1975</v>
      </c>
      <c r="E496" s="53">
        <v>1042</v>
      </c>
      <c r="F496" s="53">
        <v>811</v>
      </c>
      <c r="G496" s="53">
        <v>54</v>
      </c>
      <c r="H496" s="53">
        <v>34</v>
      </c>
      <c r="I496" s="53">
        <v>18</v>
      </c>
      <c r="J496" s="53">
        <v>0</v>
      </c>
      <c r="K496" s="53">
        <v>16</v>
      </c>
    </row>
    <row r="497" spans="2:11" x14ac:dyDescent="0.25">
      <c r="B497" s="51">
        <v>1984</v>
      </c>
      <c r="C497" s="117" t="s">
        <v>59</v>
      </c>
      <c r="D497" s="55">
        <v>2145</v>
      </c>
      <c r="E497" s="53">
        <v>1113</v>
      </c>
      <c r="F497" s="53">
        <v>902</v>
      </c>
      <c r="G497" s="53">
        <v>52</v>
      </c>
      <c r="H497" s="53">
        <v>36</v>
      </c>
      <c r="I497" s="53">
        <v>12</v>
      </c>
      <c r="J497" s="53">
        <v>0</v>
      </c>
      <c r="K497" s="53">
        <v>30</v>
      </c>
    </row>
    <row r="498" spans="2:11" x14ac:dyDescent="0.25">
      <c r="B498" s="51">
        <v>1984</v>
      </c>
      <c r="C498" s="117" t="s">
        <v>60</v>
      </c>
      <c r="D498" s="55">
        <v>2754</v>
      </c>
      <c r="E498" s="53">
        <v>1297</v>
      </c>
      <c r="F498" s="53">
        <v>1251</v>
      </c>
      <c r="G498" s="53">
        <v>70</v>
      </c>
      <c r="H498" s="53">
        <v>78</v>
      </c>
      <c r="I498" s="53">
        <v>26</v>
      </c>
      <c r="J498" s="53">
        <v>0</v>
      </c>
      <c r="K498" s="53">
        <v>32</v>
      </c>
    </row>
    <row r="499" spans="2:11" x14ac:dyDescent="0.25">
      <c r="B499" s="51">
        <v>1984</v>
      </c>
      <c r="C499" s="117" t="s">
        <v>70</v>
      </c>
      <c r="D499" s="55">
        <v>3712</v>
      </c>
      <c r="E499" s="53">
        <v>1712</v>
      </c>
      <c r="F499" s="53">
        <v>1694</v>
      </c>
      <c r="G499" s="53">
        <v>90</v>
      </c>
      <c r="H499" s="53">
        <v>152</v>
      </c>
      <c r="I499" s="53">
        <v>20</v>
      </c>
      <c r="J499" s="53">
        <v>0</v>
      </c>
      <c r="K499" s="53">
        <v>44</v>
      </c>
    </row>
    <row r="500" spans="2:11" x14ac:dyDescent="0.25">
      <c r="B500" s="51">
        <v>1984</v>
      </c>
      <c r="C500" s="117" t="s">
        <v>71</v>
      </c>
      <c r="D500" s="55">
        <v>4505</v>
      </c>
      <c r="E500" s="53">
        <v>1894</v>
      </c>
      <c r="F500" s="53">
        <v>2116</v>
      </c>
      <c r="G500" s="53">
        <v>122</v>
      </c>
      <c r="H500" s="53">
        <v>307</v>
      </c>
      <c r="I500" s="53">
        <v>26</v>
      </c>
      <c r="J500" s="53">
        <v>0</v>
      </c>
      <c r="K500" s="53">
        <v>40</v>
      </c>
    </row>
    <row r="501" spans="2:11" x14ac:dyDescent="0.25">
      <c r="B501" s="51">
        <v>1984</v>
      </c>
      <c r="C501" s="117" t="s">
        <v>89</v>
      </c>
      <c r="D501" s="55">
        <v>5267</v>
      </c>
      <c r="E501" s="53">
        <v>2237</v>
      </c>
      <c r="F501" s="53">
        <v>2311</v>
      </c>
      <c r="G501" s="53">
        <v>114</v>
      </c>
      <c r="H501" s="53">
        <v>521</v>
      </c>
      <c r="I501" s="53">
        <v>29</v>
      </c>
      <c r="J501" s="53">
        <v>0</v>
      </c>
      <c r="K501" s="53">
        <v>55</v>
      </c>
    </row>
    <row r="502" spans="2:11" x14ac:dyDescent="0.25">
      <c r="B502" s="51">
        <v>1984</v>
      </c>
      <c r="C502" s="117" t="s">
        <v>90</v>
      </c>
      <c r="D502" s="55">
        <v>5921</v>
      </c>
      <c r="E502" s="53">
        <v>2420</v>
      </c>
      <c r="F502" s="53">
        <v>2484</v>
      </c>
      <c r="G502" s="53">
        <v>107</v>
      </c>
      <c r="H502" s="53">
        <v>842</v>
      </c>
      <c r="I502" s="53">
        <v>22</v>
      </c>
      <c r="J502" s="53">
        <v>0</v>
      </c>
      <c r="K502" s="53">
        <v>46</v>
      </c>
    </row>
    <row r="503" spans="2:11" x14ac:dyDescent="0.25">
      <c r="B503" s="51">
        <v>1984</v>
      </c>
      <c r="C503" s="117" t="s">
        <v>91</v>
      </c>
      <c r="D503" s="55">
        <v>6778</v>
      </c>
      <c r="E503" s="53">
        <v>2765</v>
      </c>
      <c r="F503" s="53">
        <v>2510</v>
      </c>
      <c r="G503" s="53">
        <v>91</v>
      </c>
      <c r="H503" s="53">
        <v>1318</v>
      </c>
      <c r="I503" s="53">
        <v>46</v>
      </c>
      <c r="J503" s="53">
        <v>0</v>
      </c>
      <c r="K503" s="53">
        <v>48</v>
      </c>
    </row>
    <row r="504" spans="2:11" x14ac:dyDescent="0.25">
      <c r="B504" s="51">
        <v>1984</v>
      </c>
      <c r="C504" s="117" t="s">
        <v>41</v>
      </c>
      <c r="D504" s="55">
        <v>5763</v>
      </c>
      <c r="E504" s="53">
        <v>2384</v>
      </c>
      <c r="F504" s="53">
        <v>1815</v>
      </c>
      <c r="G504" s="53">
        <v>69</v>
      </c>
      <c r="H504" s="53">
        <v>1439</v>
      </c>
      <c r="I504" s="53">
        <v>22</v>
      </c>
      <c r="J504" s="53">
        <v>0</v>
      </c>
      <c r="K504" s="53">
        <v>34</v>
      </c>
    </row>
    <row r="505" spans="2:11" x14ac:dyDescent="0.25">
      <c r="B505" s="51">
        <v>1984</v>
      </c>
      <c r="C505" s="117" t="s">
        <v>92</v>
      </c>
      <c r="D505" s="55">
        <v>5518</v>
      </c>
      <c r="E505" s="53">
        <v>2398</v>
      </c>
      <c r="F505" s="53">
        <v>1300</v>
      </c>
      <c r="G505" s="53">
        <v>41</v>
      </c>
      <c r="H505" s="53">
        <v>1716</v>
      </c>
      <c r="I505" s="53">
        <v>25</v>
      </c>
      <c r="J505" s="53">
        <v>0</v>
      </c>
      <c r="K505" s="53">
        <v>38</v>
      </c>
    </row>
    <row r="506" spans="2:11" x14ac:dyDescent="0.25">
      <c r="B506" s="51">
        <v>1984</v>
      </c>
      <c r="C506" s="117" t="s">
        <v>93</v>
      </c>
      <c r="D506" s="55">
        <v>2914</v>
      </c>
      <c r="E506" s="53">
        <v>1153</v>
      </c>
      <c r="F506" s="53">
        <v>590</v>
      </c>
      <c r="G506" s="53">
        <v>29</v>
      </c>
      <c r="H506" s="53">
        <v>1120</v>
      </c>
      <c r="I506" s="53">
        <v>14</v>
      </c>
      <c r="J506" s="53">
        <v>0</v>
      </c>
      <c r="K506" s="53">
        <v>8</v>
      </c>
    </row>
    <row r="507" spans="2:11" x14ac:dyDescent="0.25">
      <c r="B507" s="51">
        <v>1984</v>
      </c>
      <c r="C507" s="117" t="s">
        <v>94</v>
      </c>
      <c r="D507" s="55">
        <v>1706</v>
      </c>
      <c r="E507" s="53">
        <v>726</v>
      </c>
      <c r="F507" s="53">
        <v>270</v>
      </c>
      <c r="G507" s="53">
        <v>7</v>
      </c>
      <c r="H507" s="53">
        <v>688</v>
      </c>
      <c r="I507" s="53">
        <v>7</v>
      </c>
      <c r="J507" s="53">
        <v>0</v>
      </c>
      <c r="K507" s="53">
        <v>8</v>
      </c>
    </row>
    <row r="508" spans="2:11" x14ac:dyDescent="0.25">
      <c r="B508" s="51">
        <v>1984</v>
      </c>
      <c r="C508" s="117" t="s">
        <v>95</v>
      </c>
      <c r="D508" s="55">
        <v>797</v>
      </c>
      <c r="E508" s="53">
        <v>388</v>
      </c>
      <c r="F508" s="53">
        <v>93</v>
      </c>
      <c r="G508" s="53">
        <v>4</v>
      </c>
      <c r="H508" s="53">
        <v>306</v>
      </c>
      <c r="I508" s="53">
        <v>4</v>
      </c>
      <c r="J508" s="53">
        <v>0</v>
      </c>
      <c r="K508" s="53">
        <v>2</v>
      </c>
    </row>
    <row r="509" spans="2:11" x14ac:dyDescent="0.25">
      <c r="B509" s="51">
        <v>1984</v>
      </c>
      <c r="C509" s="118" t="s">
        <v>96</v>
      </c>
      <c r="D509" s="55">
        <v>517</v>
      </c>
      <c r="E509" s="55">
        <v>272</v>
      </c>
      <c r="F509" s="55">
        <v>54</v>
      </c>
      <c r="G509" s="55">
        <v>1</v>
      </c>
      <c r="H509" s="55">
        <v>178</v>
      </c>
      <c r="I509" s="55">
        <v>3</v>
      </c>
      <c r="J509" s="53">
        <v>0</v>
      </c>
      <c r="K509" s="53">
        <v>9</v>
      </c>
    </row>
    <row r="510" spans="2:11" x14ac:dyDescent="0.25">
      <c r="B510" s="50">
        <v>1984</v>
      </c>
      <c r="C510" s="121" t="s">
        <v>62</v>
      </c>
      <c r="D510" s="54">
        <v>0</v>
      </c>
      <c r="E510" s="54">
        <v>0</v>
      </c>
      <c r="F510" s="54">
        <v>0</v>
      </c>
      <c r="G510" s="54">
        <v>0</v>
      </c>
      <c r="H510" s="54">
        <v>0</v>
      </c>
      <c r="I510" s="54">
        <v>0</v>
      </c>
      <c r="J510" s="54">
        <v>0</v>
      </c>
      <c r="K510" s="54">
        <v>0</v>
      </c>
    </row>
    <row r="511" spans="2:11" x14ac:dyDescent="0.25">
      <c r="B511" s="78">
        <v>1985</v>
      </c>
      <c r="C511" s="120" t="s">
        <v>3</v>
      </c>
      <c r="D511" s="78">
        <v>61354</v>
      </c>
      <c r="E511" s="52">
        <v>30416</v>
      </c>
      <c r="F511" s="52">
        <v>20534</v>
      </c>
      <c r="G511" s="52">
        <v>959</v>
      </c>
      <c r="H511" s="52">
        <v>9081</v>
      </c>
      <c r="I511" s="52">
        <v>364</v>
      </c>
      <c r="J511" s="52">
        <v>0</v>
      </c>
      <c r="K511" s="52">
        <v>0</v>
      </c>
    </row>
    <row r="512" spans="2:11" x14ac:dyDescent="0.25">
      <c r="B512" s="51">
        <v>1985</v>
      </c>
      <c r="C512" s="117" t="s">
        <v>87</v>
      </c>
      <c r="D512" s="55">
        <v>623</v>
      </c>
      <c r="E512" s="53">
        <v>618</v>
      </c>
      <c r="F512" s="53">
        <v>3</v>
      </c>
      <c r="G512" s="53">
        <v>0</v>
      </c>
      <c r="H512" s="53">
        <v>1</v>
      </c>
      <c r="I512" s="53">
        <v>1</v>
      </c>
      <c r="J512" s="53">
        <v>0</v>
      </c>
      <c r="K512" s="53">
        <v>0</v>
      </c>
    </row>
    <row r="513" spans="2:11" x14ac:dyDescent="0.25">
      <c r="B513" s="51">
        <v>1985</v>
      </c>
      <c r="C513" s="117" t="s">
        <v>54</v>
      </c>
      <c r="D513" s="55">
        <v>1696</v>
      </c>
      <c r="E513" s="53">
        <v>1643</v>
      </c>
      <c r="F513" s="53">
        <v>50</v>
      </c>
      <c r="G513" s="53">
        <v>0</v>
      </c>
      <c r="H513" s="53">
        <v>1</v>
      </c>
      <c r="I513" s="53">
        <v>2</v>
      </c>
      <c r="J513" s="53">
        <v>0</v>
      </c>
      <c r="K513" s="53">
        <v>0</v>
      </c>
    </row>
    <row r="514" spans="2:11" x14ac:dyDescent="0.25">
      <c r="B514" s="51">
        <v>1985</v>
      </c>
      <c r="C514" s="117" t="s">
        <v>88</v>
      </c>
      <c r="D514" s="55">
        <v>2372</v>
      </c>
      <c r="E514" s="53">
        <v>2015</v>
      </c>
      <c r="F514" s="53">
        <v>330</v>
      </c>
      <c r="G514" s="53">
        <v>7</v>
      </c>
      <c r="H514" s="53">
        <v>5</v>
      </c>
      <c r="I514" s="53">
        <v>15</v>
      </c>
      <c r="J514" s="53">
        <v>0</v>
      </c>
      <c r="K514" s="53">
        <v>0</v>
      </c>
    </row>
    <row r="515" spans="2:11" x14ac:dyDescent="0.25">
      <c r="B515" s="51">
        <v>1985</v>
      </c>
      <c r="C515" s="117" t="s">
        <v>69</v>
      </c>
      <c r="D515" s="55">
        <v>2281</v>
      </c>
      <c r="E515" s="53">
        <v>1604</v>
      </c>
      <c r="F515" s="53">
        <v>621</v>
      </c>
      <c r="G515" s="53">
        <v>22</v>
      </c>
      <c r="H515" s="53">
        <v>11</v>
      </c>
      <c r="I515" s="53">
        <v>23</v>
      </c>
      <c r="J515" s="53">
        <v>0</v>
      </c>
      <c r="K515" s="53">
        <v>0</v>
      </c>
    </row>
    <row r="516" spans="2:11" x14ac:dyDescent="0.25">
      <c r="B516" s="51">
        <v>1985</v>
      </c>
      <c r="C516" s="117" t="s">
        <v>57</v>
      </c>
      <c r="D516" s="55">
        <v>2188</v>
      </c>
      <c r="E516" s="53">
        <v>1304</v>
      </c>
      <c r="F516" s="53">
        <v>809</v>
      </c>
      <c r="G516" s="53">
        <v>48</v>
      </c>
      <c r="H516" s="53">
        <v>16</v>
      </c>
      <c r="I516" s="53">
        <v>11</v>
      </c>
      <c r="J516" s="53">
        <v>0</v>
      </c>
      <c r="K516" s="53">
        <v>0</v>
      </c>
    </row>
    <row r="517" spans="2:11" x14ac:dyDescent="0.25">
      <c r="B517" s="51">
        <v>1985</v>
      </c>
      <c r="C517" s="117" t="s">
        <v>58</v>
      </c>
      <c r="D517" s="55">
        <v>2116</v>
      </c>
      <c r="E517" s="53">
        <v>1136</v>
      </c>
      <c r="F517" s="53">
        <v>875</v>
      </c>
      <c r="G517" s="53">
        <v>55</v>
      </c>
      <c r="H517" s="53">
        <v>29</v>
      </c>
      <c r="I517" s="53">
        <v>21</v>
      </c>
      <c r="J517" s="53">
        <v>0</v>
      </c>
      <c r="K517" s="53">
        <v>0</v>
      </c>
    </row>
    <row r="518" spans="2:11" x14ac:dyDescent="0.25">
      <c r="B518" s="51">
        <v>1985</v>
      </c>
      <c r="C518" s="117" t="s">
        <v>59</v>
      </c>
      <c r="D518" s="55">
        <v>2289</v>
      </c>
      <c r="E518" s="53">
        <v>1246</v>
      </c>
      <c r="F518" s="53">
        <v>928</v>
      </c>
      <c r="G518" s="53">
        <v>53</v>
      </c>
      <c r="H518" s="53">
        <v>40</v>
      </c>
      <c r="I518" s="53">
        <v>22</v>
      </c>
      <c r="J518" s="53">
        <v>0</v>
      </c>
      <c r="K518" s="53">
        <v>0</v>
      </c>
    </row>
    <row r="519" spans="2:11" x14ac:dyDescent="0.25">
      <c r="B519" s="51">
        <v>1985</v>
      </c>
      <c r="C519" s="117" t="s">
        <v>60</v>
      </c>
      <c r="D519" s="55">
        <v>2842</v>
      </c>
      <c r="E519" s="53">
        <v>1403</v>
      </c>
      <c r="F519" s="53">
        <v>1266</v>
      </c>
      <c r="G519" s="53">
        <v>72</v>
      </c>
      <c r="H519" s="53">
        <v>85</v>
      </c>
      <c r="I519" s="53">
        <v>16</v>
      </c>
      <c r="J519" s="53">
        <v>0</v>
      </c>
      <c r="K519" s="53">
        <v>0</v>
      </c>
    </row>
    <row r="520" spans="2:11" x14ac:dyDescent="0.25">
      <c r="B520" s="51">
        <v>1985</v>
      </c>
      <c r="C520" s="117" t="s">
        <v>70</v>
      </c>
      <c r="D520" s="55">
        <v>3661</v>
      </c>
      <c r="E520" s="53">
        <v>1704</v>
      </c>
      <c r="F520" s="53">
        <v>1635</v>
      </c>
      <c r="G520" s="53">
        <v>108</v>
      </c>
      <c r="H520" s="53">
        <v>186</v>
      </c>
      <c r="I520" s="53">
        <v>28</v>
      </c>
      <c r="J520" s="53">
        <v>0</v>
      </c>
      <c r="K520" s="53">
        <v>0</v>
      </c>
    </row>
    <row r="521" spans="2:11" x14ac:dyDescent="0.25">
      <c r="B521" s="51">
        <v>1985</v>
      </c>
      <c r="C521" s="117" t="s">
        <v>71</v>
      </c>
      <c r="D521" s="55">
        <v>4602</v>
      </c>
      <c r="E521" s="53">
        <v>1985</v>
      </c>
      <c r="F521" s="53">
        <v>2153</v>
      </c>
      <c r="G521" s="53">
        <v>105</v>
      </c>
      <c r="H521" s="53">
        <v>324</v>
      </c>
      <c r="I521" s="53">
        <v>35</v>
      </c>
      <c r="J521" s="53">
        <v>0</v>
      </c>
      <c r="K521" s="53">
        <v>0</v>
      </c>
    </row>
    <row r="522" spans="2:11" x14ac:dyDescent="0.25">
      <c r="B522" s="51">
        <v>1985</v>
      </c>
      <c r="C522" s="117" t="s">
        <v>89</v>
      </c>
      <c r="D522" s="55">
        <v>5250</v>
      </c>
      <c r="E522" s="53">
        <v>2305</v>
      </c>
      <c r="F522" s="53">
        <v>2282</v>
      </c>
      <c r="G522" s="53">
        <v>124</v>
      </c>
      <c r="H522" s="53">
        <v>501</v>
      </c>
      <c r="I522" s="53">
        <v>38</v>
      </c>
      <c r="J522" s="53">
        <v>0</v>
      </c>
      <c r="K522" s="53">
        <v>0</v>
      </c>
    </row>
    <row r="523" spans="2:11" x14ac:dyDescent="0.25">
      <c r="B523" s="51">
        <v>1985</v>
      </c>
      <c r="C523" s="117" t="s">
        <v>90</v>
      </c>
      <c r="D523" s="55">
        <v>5902</v>
      </c>
      <c r="E523" s="53">
        <v>2551</v>
      </c>
      <c r="F523" s="53">
        <v>2373</v>
      </c>
      <c r="G523" s="53">
        <v>112</v>
      </c>
      <c r="H523" s="53">
        <v>836</v>
      </c>
      <c r="I523" s="53">
        <v>30</v>
      </c>
      <c r="J523" s="53">
        <v>0</v>
      </c>
      <c r="K523" s="53">
        <v>0</v>
      </c>
    </row>
    <row r="524" spans="2:11" x14ac:dyDescent="0.25">
      <c r="B524" s="51">
        <v>1985</v>
      </c>
      <c r="C524" s="117" t="s">
        <v>91</v>
      </c>
      <c r="D524" s="55">
        <v>7054</v>
      </c>
      <c r="E524" s="53">
        <v>2991</v>
      </c>
      <c r="F524" s="53">
        <v>2582</v>
      </c>
      <c r="G524" s="53">
        <v>106</v>
      </c>
      <c r="H524" s="53">
        <v>1333</v>
      </c>
      <c r="I524" s="53">
        <v>42</v>
      </c>
      <c r="J524" s="53">
        <v>0</v>
      </c>
      <c r="K524" s="53">
        <v>0</v>
      </c>
    </row>
    <row r="525" spans="2:11" x14ac:dyDescent="0.25">
      <c r="B525" s="51">
        <v>1985</v>
      </c>
      <c r="C525" s="117" t="s">
        <v>41</v>
      </c>
      <c r="D525" s="55">
        <v>6251</v>
      </c>
      <c r="E525" s="53">
        <v>2563</v>
      </c>
      <c r="F525" s="53">
        <v>2041</v>
      </c>
      <c r="G525" s="53">
        <v>74</v>
      </c>
      <c r="H525" s="53">
        <v>1549</v>
      </c>
      <c r="I525" s="53">
        <v>24</v>
      </c>
      <c r="J525" s="53">
        <v>0</v>
      </c>
      <c r="K525" s="53">
        <v>0</v>
      </c>
    </row>
    <row r="526" spans="2:11" x14ac:dyDescent="0.25">
      <c r="B526" s="51">
        <v>1985</v>
      </c>
      <c r="C526" s="117" t="s">
        <v>92</v>
      </c>
      <c r="D526" s="55">
        <v>5600</v>
      </c>
      <c r="E526" s="53">
        <v>2410</v>
      </c>
      <c r="F526" s="53">
        <v>1454</v>
      </c>
      <c r="G526" s="53">
        <v>43</v>
      </c>
      <c r="H526" s="53">
        <v>1667</v>
      </c>
      <c r="I526" s="53">
        <v>26</v>
      </c>
      <c r="J526" s="53">
        <v>0</v>
      </c>
      <c r="K526" s="53">
        <v>0</v>
      </c>
    </row>
    <row r="527" spans="2:11" x14ac:dyDescent="0.25">
      <c r="B527" s="51">
        <v>1985</v>
      </c>
      <c r="C527" s="117" t="s">
        <v>93</v>
      </c>
      <c r="D527" s="55">
        <v>3430</v>
      </c>
      <c r="E527" s="53">
        <v>1418</v>
      </c>
      <c r="F527" s="53">
        <v>693</v>
      </c>
      <c r="G527" s="53">
        <v>25</v>
      </c>
      <c r="H527" s="53">
        <v>1272</v>
      </c>
      <c r="I527" s="53">
        <v>22</v>
      </c>
      <c r="J527" s="53">
        <v>0</v>
      </c>
      <c r="K527" s="53">
        <v>0</v>
      </c>
    </row>
    <row r="528" spans="2:11" x14ac:dyDescent="0.25">
      <c r="B528" s="51">
        <v>1985</v>
      </c>
      <c r="C528" s="117" t="s">
        <v>94</v>
      </c>
      <c r="D528" s="55">
        <v>1875</v>
      </c>
      <c r="E528" s="53">
        <v>818</v>
      </c>
      <c r="F528" s="53">
        <v>297</v>
      </c>
      <c r="G528" s="53">
        <v>3</v>
      </c>
      <c r="H528" s="53">
        <v>753</v>
      </c>
      <c r="I528" s="53">
        <v>4</v>
      </c>
      <c r="J528" s="53">
        <v>0</v>
      </c>
      <c r="K528" s="53">
        <v>0</v>
      </c>
    </row>
    <row r="529" spans="2:11" x14ac:dyDescent="0.25">
      <c r="B529" s="51">
        <v>1985</v>
      </c>
      <c r="C529" s="117" t="s">
        <v>95</v>
      </c>
      <c r="D529" s="55">
        <v>805</v>
      </c>
      <c r="E529" s="53">
        <v>385</v>
      </c>
      <c r="F529" s="53">
        <v>101</v>
      </c>
      <c r="G529" s="53">
        <v>2</v>
      </c>
      <c r="H529" s="53">
        <v>313</v>
      </c>
      <c r="I529" s="53">
        <v>4</v>
      </c>
      <c r="J529" s="53">
        <v>0</v>
      </c>
      <c r="K529" s="53">
        <v>0</v>
      </c>
    </row>
    <row r="530" spans="2:11" x14ac:dyDescent="0.25">
      <c r="B530" s="51">
        <v>1985</v>
      </c>
      <c r="C530" s="118" t="s">
        <v>96</v>
      </c>
      <c r="D530" s="55">
        <v>517</v>
      </c>
      <c r="E530" s="55">
        <v>317</v>
      </c>
      <c r="F530" s="55">
        <v>41</v>
      </c>
      <c r="G530" s="55">
        <v>0</v>
      </c>
      <c r="H530" s="55">
        <v>159</v>
      </c>
      <c r="I530" s="55">
        <v>0</v>
      </c>
      <c r="J530" s="53">
        <v>0</v>
      </c>
      <c r="K530" s="53">
        <v>0</v>
      </c>
    </row>
    <row r="531" spans="2:11" x14ac:dyDescent="0.25">
      <c r="B531" s="50">
        <v>1985</v>
      </c>
      <c r="C531" s="121" t="s">
        <v>62</v>
      </c>
      <c r="D531" s="54">
        <v>0</v>
      </c>
      <c r="E531" s="54">
        <v>0</v>
      </c>
      <c r="F531" s="54">
        <v>0</v>
      </c>
      <c r="G531" s="54">
        <v>0</v>
      </c>
      <c r="H531" s="54">
        <v>0</v>
      </c>
      <c r="I531" s="54">
        <v>0</v>
      </c>
      <c r="J531" s="54">
        <v>0</v>
      </c>
      <c r="K531" s="54">
        <v>0</v>
      </c>
    </row>
    <row r="532" spans="2:11" x14ac:dyDescent="0.25">
      <c r="B532" s="78">
        <v>1986</v>
      </c>
      <c r="C532" s="120" t="s">
        <v>3</v>
      </c>
      <c r="D532" s="78">
        <v>60799</v>
      </c>
      <c r="E532" s="52">
        <v>30636</v>
      </c>
      <c r="F532" s="52">
        <v>20035</v>
      </c>
      <c r="G532" s="52">
        <v>978</v>
      </c>
      <c r="H532" s="52">
        <v>8853</v>
      </c>
      <c r="I532" s="52">
        <v>297</v>
      </c>
      <c r="J532" s="52">
        <v>0</v>
      </c>
      <c r="K532" s="52">
        <v>0</v>
      </c>
    </row>
    <row r="533" spans="2:11" x14ac:dyDescent="0.25">
      <c r="B533" s="51">
        <v>1986</v>
      </c>
      <c r="C533" s="117" t="s">
        <v>87</v>
      </c>
      <c r="D533" s="55">
        <v>639</v>
      </c>
      <c r="E533" s="53">
        <v>634</v>
      </c>
      <c r="F533" s="53">
        <v>2</v>
      </c>
      <c r="G533" s="53">
        <v>0</v>
      </c>
      <c r="H533" s="53">
        <v>3</v>
      </c>
      <c r="I533" s="53">
        <v>0</v>
      </c>
      <c r="J533" s="53">
        <v>0</v>
      </c>
      <c r="K533" s="53">
        <v>0</v>
      </c>
    </row>
    <row r="534" spans="2:11" x14ac:dyDescent="0.25">
      <c r="B534" s="51">
        <v>1986</v>
      </c>
      <c r="C534" s="117" t="s">
        <v>54</v>
      </c>
      <c r="D534" s="55">
        <v>1823</v>
      </c>
      <c r="E534" s="53">
        <v>1748</v>
      </c>
      <c r="F534" s="53">
        <v>72</v>
      </c>
      <c r="G534" s="53">
        <v>0</v>
      </c>
      <c r="H534" s="53">
        <v>1</v>
      </c>
      <c r="I534" s="53">
        <v>2</v>
      </c>
      <c r="J534" s="53">
        <v>0</v>
      </c>
      <c r="K534" s="53">
        <v>0</v>
      </c>
    </row>
    <row r="535" spans="2:11" x14ac:dyDescent="0.25">
      <c r="B535" s="51">
        <v>1986</v>
      </c>
      <c r="C535" s="117" t="s">
        <v>88</v>
      </c>
      <c r="D535" s="55">
        <v>2437</v>
      </c>
      <c r="E535" s="53">
        <v>2077</v>
      </c>
      <c r="F535" s="53">
        <v>332</v>
      </c>
      <c r="G535" s="53">
        <v>5</v>
      </c>
      <c r="H535" s="53">
        <v>14</v>
      </c>
      <c r="I535" s="53">
        <v>9</v>
      </c>
      <c r="J535" s="53">
        <v>0</v>
      </c>
      <c r="K535" s="53">
        <v>0</v>
      </c>
    </row>
    <row r="536" spans="2:11" x14ac:dyDescent="0.25">
      <c r="B536" s="51">
        <v>1986</v>
      </c>
      <c r="C536" s="117" t="s">
        <v>69</v>
      </c>
      <c r="D536" s="55">
        <v>2347</v>
      </c>
      <c r="E536" s="53">
        <v>1695</v>
      </c>
      <c r="F536" s="53">
        <v>602</v>
      </c>
      <c r="G536" s="53">
        <v>29</v>
      </c>
      <c r="H536" s="53">
        <v>11</v>
      </c>
      <c r="I536" s="53">
        <v>10</v>
      </c>
      <c r="J536" s="53">
        <v>0</v>
      </c>
      <c r="K536" s="53">
        <v>0</v>
      </c>
    </row>
    <row r="537" spans="2:11" x14ac:dyDescent="0.25">
      <c r="B537" s="51">
        <v>1986</v>
      </c>
      <c r="C537" s="117" t="s">
        <v>57</v>
      </c>
      <c r="D537" s="55">
        <v>2260</v>
      </c>
      <c r="E537" s="53">
        <v>1402</v>
      </c>
      <c r="F537" s="53">
        <v>789</v>
      </c>
      <c r="G537" s="53">
        <v>41</v>
      </c>
      <c r="H537" s="53">
        <v>15</v>
      </c>
      <c r="I537" s="53">
        <v>13</v>
      </c>
      <c r="J537" s="53">
        <v>0</v>
      </c>
      <c r="K537" s="53">
        <v>0</v>
      </c>
    </row>
    <row r="538" spans="2:11" x14ac:dyDescent="0.25">
      <c r="B538" s="51">
        <v>1986</v>
      </c>
      <c r="C538" s="117" t="s">
        <v>58</v>
      </c>
      <c r="D538" s="55">
        <v>2111</v>
      </c>
      <c r="E538" s="53">
        <v>1192</v>
      </c>
      <c r="F538" s="53">
        <v>828</v>
      </c>
      <c r="G538" s="53">
        <v>51</v>
      </c>
      <c r="H538" s="53">
        <v>25</v>
      </c>
      <c r="I538" s="53">
        <v>15</v>
      </c>
      <c r="J538" s="53">
        <v>0</v>
      </c>
      <c r="K538" s="53">
        <v>0</v>
      </c>
    </row>
    <row r="539" spans="2:11" x14ac:dyDescent="0.25">
      <c r="B539" s="51">
        <v>1986</v>
      </c>
      <c r="C539" s="117" t="s">
        <v>59</v>
      </c>
      <c r="D539" s="55">
        <v>2256</v>
      </c>
      <c r="E539" s="53">
        <v>1177</v>
      </c>
      <c r="F539" s="53">
        <v>957</v>
      </c>
      <c r="G539" s="53">
        <v>55</v>
      </c>
      <c r="H539" s="53">
        <v>50</v>
      </c>
      <c r="I539" s="53">
        <v>17</v>
      </c>
      <c r="J539" s="53">
        <v>0</v>
      </c>
      <c r="K539" s="53">
        <v>0</v>
      </c>
    </row>
    <row r="540" spans="2:11" x14ac:dyDescent="0.25">
      <c r="B540" s="51">
        <v>1986</v>
      </c>
      <c r="C540" s="117" t="s">
        <v>60</v>
      </c>
      <c r="D540" s="55">
        <v>2755</v>
      </c>
      <c r="E540" s="53">
        <v>1373</v>
      </c>
      <c r="F540" s="53">
        <v>1191</v>
      </c>
      <c r="G540" s="53">
        <v>85</v>
      </c>
      <c r="H540" s="53">
        <v>87</v>
      </c>
      <c r="I540" s="53">
        <v>19</v>
      </c>
      <c r="J540" s="53">
        <v>0</v>
      </c>
      <c r="K540" s="53">
        <v>0</v>
      </c>
    </row>
    <row r="541" spans="2:11" x14ac:dyDescent="0.25">
      <c r="B541" s="51">
        <v>1986</v>
      </c>
      <c r="C541" s="117" t="s">
        <v>70</v>
      </c>
      <c r="D541" s="55">
        <v>3452</v>
      </c>
      <c r="E541" s="53">
        <v>1669</v>
      </c>
      <c r="F541" s="53">
        <v>1521</v>
      </c>
      <c r="G541" s="53">
        <v>90</v>
      </c>
      <c r="H541" s="53">
        <v>148</v>
      </c>
      <c r="I541" s="53">
        <v>24</v>
      </c>
      <c r="J541" s="53">
        <v>0</v>
      </c>
      <c r="K541" s="53">
        <v>0</v>
      </c>
    </row>
    <row r="542" spans="2:11" x14ac:dyDescent="0.25">
      <c r="B542" s="51">
        <v>1986</v>
      </c>
      <c r="C542" s="117" t="s">
        <v>71</v>
      </c>
      <c r="D542" s="55">
        <v>4486</v>
      </c>
      <c r="E542" s="53">
        <v>2003</v>
      </c>
      <c r="F542" s="53">
        <v>2057</v>
      </c>
      <c r="G542" s="53">
        <v>108</v>
      </c>
      <c r="H542" s="53">
        <v>296</v>
      </c>
      <c r="I542" s="53">
        <v>22</v>
      </c>
      <c r="J542" s="53">
        <v>0</v>
      </c>
      <c r="K542" s="53">
        <v>0</v>
      </c>
    </row>
    <row r="543" spans="2:11" x14ac:dyDescent="0.25">
      <c r="B543" s="51">
        <v>1986</v>
      </c>
      <c r="C543" s="117" t="s">
        <v>89</v>
      </c>
      <c r="D543" s="55">
        <v>5382</v>
      </c>
      <c r="E543" s="53">
        <v>2346</v>
      </c>
      <c r="F543" s="53">
        <v>2324</v>
      </c>
      <c r="G543" s="53">
        <v>117</v>
      </c>
      <c r="H543" s="53">
        <v>567</v>
      </c>
      <c r="I543" s="53">
        <v>28</v>
      </c>
      <c r="J543" s="53">
        <v>0</v>
      </c>
      <c r="K543" s="53">
        <v>0</v>
      </c>
    </row>
    <row r="544" spans="2:11" x14ac:dyDescent="0.25">
      <c r="B544" s="51">
        <v>1986</v>
      </c>
      <c r="C544" s="117" t="s">
        <v>90</v>
      </c>
      <c r="D544" s="55">
        <v>5873</v>
      </c>
      <c r="E544" s="53">
        <v>2559</v>
      </c>
      <c r="F544" s="53">
        <v>2369</v>
      </c>
      <c r="G544" s="53">
        <v>126</v>
      </c>
      <c r="H544" s="53">
        <v>794</v>
      </c>
      <c r="I544" s="53">
        <v>25</v>
      </c>
      <c r="J544" s="53">
        <v>0</v>
      </c>
      <c r="K544" s="53">
        <v>0</v>
      </c>
    </row>
    <row r="545" spans="2:11" x14ac:dyDescent="0.25">
      <c r="B545" s="51">
        <v>1986</v>
      </c>
      <c r="C545" s="117" t="s">
        <v>91</v>
      </c>
      <c r="D545" s="55">
        <v>6856</v>
      </c>
      <c r="E545" s="53">
        <v>2956</v>
      </c>
      <c r="F545" s="53">
        <v>2524</v>
      </c>
      <c r="G545" s="53">
        <v>109</v>
      </c>
      <c r="H545" s="53">
        <v>1236</v>
      </c>
      <c r="I545" s="53">
        <v>31</v>
      </c>
      <c r="J545" s="53">
        <v>0</v>
      </c>
      <c r="K545" s="53">
        <v>0</v>
      </c>
    </row>
    <row r="546" spans="2:11" x14ac:dyDescent="0.25">
      <c r="B546" s="51">
        <v>1986</v>
      </c>
      <c r="C546" s="117" t="s">
        <v>41</v>
      </c>
      <c r="D546" s="55">
        <v>6339</v>
      </c>
      <c r="E546" s="53">
        <v>2703</v>
      </c>
      <c r="F546" s="53">
        <v>2000</v>
      </c>
      <c r="G546" s="53">
        <v>73</v>
      </c>
      <c r="H546" s="53">
        <v>1531</v>
      </c>
      <c r="I546" s="53">
        <v>32</v>
      </c>
      <c r="J546" s="53">
        <v>0</v>
      </c>
      <c r="K546" s="53">
        <v>0</v>
      </c>
    </row>
    <row r="547" spans="2:11" x14ac:dyDescent="0.25">
      <c r="B547" s="51">
        <v>1986</v>
      </c>
      <c r="C547" s="117" t="s">
        <v>92</v>
      </c>
      <c r="D547" s="55">
        <v>5325</v>
      </c>
      <c r="E547" s="53">
        <v>2245</v>
      </c>
      <c r="F547" s="53">
        <v>1355</v>
      </c>
      <c r="G547" s="53">
        <v>56</v>
      </c>
      <c r="H547" s="53">
        <v>1646</v>
      </c>
      <c r="I547" s="53">
        <v>23</v>
      </c>
      <c r="J547" s="53">
        <v>0</v>
      </c>
      <c r="K547" s="53">
        <v>0</v>
      </c>
    </row>
    <row r="548" spans="2:11" x14ac:dyDescent="0.25">
      <c r="B548" s="51">
        <v>1986</v>
      </c>
      <c r="C548" s="117" t="s">
        <v>93</v>
      </c>
      <c r="D548" s="55">
        <v>3571</v>
      </c>
      <c r="E548" s="53">
        <v>1529</v>
      </c>
      <c r="F548" s="53">
        <v>742</v>
      </c>
      <c r="G548" s="53">
        <v>19</v>
      </c>
      <c r="H548" s="53">
        <v>1266</v>
      </c>
      <c r="I548" s="53">
        <v>15</v>
      </c>
      <c r="J548" s="53">
        <v>0</v>
      </c>
      <c r="K548" s="53">
        <v>0</v>
      </c>
    </row>
    <row r="549" spans="2:11" x14ac:dyDescent="0.25">
      <c r="B549" s="51">
        <v>1986</v>
      </c>
      <c r="C549" s="117" t="s">
        <v>94</v>
      </c>
      <c r="D549" s="55">
        <v>1635</v>
      </c>
      <c r="E549" s="53">
        <v>690</v>
      </c>
      <c r="F549" s="53">
        <v>234</v>
      </c>
      <c r="G549" s="53">
        <v>8</v>
      </c>
      <c r="H549" s="53">
        <v>696</v>
      </c>
      <c r="I549" s="53">
        <v>7</v>
      </c>
      <c r="J549" s="53">
        <v>0</v>
      </c>
      <c r="K549" s="53">
        <v>0</v>
      </c>
    </row>
    <row r="550" spans="2:11" x14ac:dyDescent="0.25">
      <c r="B550" s="51">
        <v>1986</v>
      </c>
      <c r="C550" s="117" t="s">
        <v>95</v>
      </c>
      <c r="D550" s="55">
        <v>787</v>
      </c>
      <c r="E550" s="53">
        <v>378</v>
      </c>
      <c r="F550" s="53">
        <v>84</v>
      </c>
      <c r="G550" s="53">
        <v>4</v>
      </c>
      <c r="H550" s="53">
        <v>317</v>
      </c>
      <c r="I550" s="53">
        <v>4</v>
      </c>
      <c r="J550" s="53">
        <v>0</v>
      </c>
      <c r="K550" s="53">
        <v>0</v>
      </c>
    </row>
    <row r="551" spans="2:11" x14ac:dyDescent="0.25">
      <c r="B551" s="51">
        <v>1986</v>
      </c>
      <c r="C551" s="118" t="s">
        <v>96</v>
      </c>
      <c r="D551" s="55">
        <v>465</v>
      </c>
      <c r="E551" s="55">
        <v>260</v>
      </c>
      <c r="F551" s="55">
        <v>52</v>
      </c>
      <c r="G551" s="55">
        <v>2</v>
      </c>
      <c r="H551" s="55">
        <v>150</v>
      </c>
      <c r="I551" s="55">
        <v>1</v>
      </c>
      <c r="J551" s="53">
        <v>0</v>
      </c>
      <c r="K551" s="53">
        <v>0</v>
      </c>
    </row>
    <row r="552" spans="2:11" x14ac:dyDescent="0.25">
      <c r="B552" s="50">
        <v>1986</v>
      </c>
      <c r="C552" s="121" t="s">
        <v>62</v>
      </c>
      <c r="D552" s="54">
        <v>0</v>
      </c>
      <c r="E552" s="54">
        <v>0</v>
      </c>
      <c r="F552" s="54">
        <v>0</v>
      </c>
      <c r="G552" s="54">
        <v>0</v>
      </c>
      <c r="H552" s="54">
        <v>0</v>
      </c>
      <c r="I552" s="54">
        <v>0</v>
      </c>
      <c r="J552" s="54">
        <v>0</v>
      </c>
      <c r="K552" s="54">
        <v>0</v>
      </c>
    </row>
    <row r="553" spans="2:11" x14ac:dyDescent="0.25">
      <c r="B553" s="78">
        <v>1987</v>
      </c>
      <c r="C553" s="120" t="s">
        <v>3</v>
      </c>
      <c r="D553" s="78">
        <v>63690</v>
      </c>
      <c r="E553" s="52">
        <v>31504</v>
      </c>
      <c r="F553" s="52">
        <v>20838</v>
      </c>
      <c r="G553" s="52">
        <v>1165</v>
      </c>
      <c r="H553" s="52">
        <v>8582</v>
      </c>
      <c r="I553" s="52">
        <v>641</v>
      </c>
      <c r="J553" s="52">
        <v>86</v>
      </c>
      <c r="K553" s="52">
        <v>874</v>
      </c>
    </row>
    <row r="554" spans="2:11" x14ac:dyDescent="0.25">
      <c r="B554" s="51">
        <v>1987</v>
      </c>
      <c r="C554" s="117" t="s">
        <v>87</v>
      </c>
      <c r="D554" s="55">
        <v>642</v>
      </c>
      <c r="E554" s="53">
        <v>612</v>
      </c>
      <c r="F554" s="53">
        <v>0</v>
      </c>
      <c r="G554" s="53">
        <v>0</v>
      </c>
      <c r="H554" s="53">
        <v>1</v>
      </c>
      <c r="I554" s="53">
        <v>0</v>
      </c>
      <c r="J554" s="53">
        <v>0</v>
      </c>
      <c r="K554" s="53">
        <v>29</v>
      </c>
    </row>
    <row r="555" spans="2:11" x14ac:dyDescent="0.25">
      <c r="B555" s="51">
        <v>1987</v>
      </c>
      <c r="C555" s="117" t="s">
        <v>54</v>
      </c>
      <c r="D555" s="55">
        <v>1823</v>
      </c>
      <c r="E555" s="53">
        <v>1741</v>
      </c>
      <c r="F555" s="53">
        <v>53</v>
      </c>
      <c r="G555" s="53">
        <v>0</v>
      </c>
      <c r="H555" s="53">
        <v>0</v>
      </c>
      <c r="I555" s="53">
        <v>3</v>
      </c>
      <c r="J555" s="53">
        <v>1</v>
      </c>
      <c r="K555" s="53">
        <v>25</v>
      </c>
    </row>
    <row r="556" spans="2:11" x14ac:dyDescent="0.25">
      <c r="B556" s="51">
        <v>1987</v>
      </c>
      <c r="C556" s="117" t="s">
        <v>88</v>
      </c>
      <c r="D556" s="55">
        <v>2453</v>
      </c>
      <c r="E556" s="53">
        <v>2087</v>
      </c>
      <c r="F556" s="53">
        <v>299</v>
      </c>
      <c r="G556" s="53">
        <v>3</v>
      </c>
      <c r="H556" s="53">
        <v>5</v>
      </c>
      <c r="I556" s="53">
        <v>20</v>
      </c>
      <c r="J556" s="53">
        <v>1</v>
      </c>
      <c r="K556" s="53">
        <v>38</v>
      </c>
    </row>
    <row r="557" spans="2:11" x14ac:dyDescent="0.25">
      <c r="B557" s="51">
        <v>1987</v>
      </c>
      <c r="C557" s="117" t="s">
        <v>69</v>
      </c>
      <c r="D557" s="55">
        <v>2331</v>
      </c>
      <c r="E557" s="53">
        <v>1641</v>
      </c>
      <c r="F557" s="53">
        <v>587</v>
      </c>
      <c r="G557" s="53">
        <v>19</v>
      </c>
      <c r="H557" s="53">
        <v>12</v>
      </c>
      <c r="I557" s="53">
        <v>38</v>
      </c>
      <c r="J557" s="53">
        <v>2</v>
      </c>
      <c r="K557" s="53">
        <v>32</v>
      </c>
    </row>
    <row r="558" spans="2:11" x14ac:dyDescent="0.25">
      <c r="B558" s="51">
        <v>1987</v>
      </c>
      <c r="C558" s="117" t="s">
        <v>57</v>
      </c>
      <c r="D558" s="55">
        <v>2220</v>
      </c>
      <c r="E558" s="53">
        <v>1379</v>
      </c>
      <c r="F558" s="53">
        <v>704</v>
      </c>
      <c r="G558" s="53">
        <v>58</v>
      </c>
      <c r="H558" s="53">
        <v>15</v>
      </c>
      <c r="I558" s="53">
        <v>32</v>
      </c>
      <c r="J558" s="53">
        <v>4</v>
      </c>
      <c r="K558" s="53">
        <v>28</v>
      </c>
    </row>
    <row r="559" spans="2:11" x14ac:dyDescent="0.25">
      <c r="B559" s="51">
        <v>1987</v>
      </c>
      <c r="C559" s="117" t="s">
        <v>58</v>
      </c>
      <c r="D559" s="55">
        <v>2330</v>
      </c>
      <c r="E559" s="53">
        <v>1320</v>
      </c>
      <c r="F559" s="53">
        <v>834</v>
      </c>
      <c r="G559" s="53">
        <v>75</v>
      </c>
      <c r="H559" s="53">
        <v>18</v>
      </c>
      <c r="I559" s="53">
        <v>46</v>
      </c>
      <c r="J559" s="53">
        <v>0</v>
      </c>
      <c r="K559" s="53">
        <v>37</v>
      </c>
    </row>
    <row r="560" spans="2:11" x14ac:dyDescent="0.25">
      <c r="B560" s="51">
        <v>1987</v>
      </c>
      <c r="C560" s="117" t="s">
        <v>59</v>
      </c>
      <c r="D560" s="55">
        <v>2370</v>
      </c>
      <c r="E560" s="53">
        <v>1246</v>
      </c>
      <c r="F560" s="53">
        <v>919</v>
      </c>
      <c r="G560" s="53">
        <v>74</v>
      </c>
      <c r="H560" s="53">
        <v>53</v>
      </c>
      <c r="I560" s="53">
        <v>41</v>
      </c>
      <c r="J560" s="53">
        <v>3</v>
      </c>
      <c r="K560" s="53">
        <v>34</v>
      </c>
    </row>
    <row r="561" spans="2:11" x14ac:dyDescent="0.25">
      <c r="B561" s="51">
        <v>1987</v>
      </c>
      <c r="C561" s="117" t="s">
        <v>60</v>
      </c>
      <c r="D561" s="55">
        <v>2817</v>
      </c>
      <c r="E561" s="53">
        <v>1429</v>
      </c>
      <c r="F561" s="53">
        <v>1181</v>
      </c>
      <c r="G561" s="53">
        <v>75</v>
      </c>
      <c r="H561" s="53">
        <v>60</v>
      </c>
      <c r="I561" s="53">
        <v>30</v>
      </c>
      <c r="J561" s="53">
        <v>5</v>
      </c>
      <c r="K561" s="53">
        <v>37</v>
      </c>
    </row>
    <row r="562" spans="2:11" x14ac:dyDescent="0.25">
      <c r="B562" s="51">
        <v>1987</v>
      </c>
      <c r="C562" s="117" t="s">
        <v>70</v>
      </c>
      <c r="D562" s="55">
        <v>3805</v>
      </c>
      <c r="E562" s="53">
        <v>1735</v>
      </c>
      <c r="F562" s="53">
        <v>1676</v>
      </c>
      <c r="G562" s="53">
        <v>127</v>
      </c>
      <c r="H562" s="53">
        <v>155</v>
      </c>
      <c r="I562" s="53">
        <v>50</v>
      </c>
      <c r="J562" s="53">
        <v>2</v>
      </c>
      <c r="K562" s="53">
        <v>60</v>
      </c>
    </row>
    <row r="563" spans="2:11" x14ac:dyDescent="0.25">
      <c r="B563" s="51">
        <v>1987</v>
      </c>
      <c r="C563" s="117" t="s">
        <v>71</v>
      </c>
      <c r="D563" s="55">
        <v>4724</v>
      </c>
      <c r="E563" s="53">
        <v>2069</v>
      </c>
      <c r="F563" s="53">
        <v>2139</v>
      </c>
      <c r="G563" s="53">
        <v>141</v>
      </c>
      <c r="H563" s="53">
        <v>264</v>
      </c>
      <c r="I563" s="53">
        <v>43</v>
      </c>
      <c r="J563" s="53">
        <v>7</v>
      </c>
      <c r="K563" s="53">
        <v>61</v>
      </c>
    </row>
    <row r="564" spans="2:11" x14ac:dyDescent="0.25">
      <c r="B564" s="51">
        <v>1987</v>
      </c>
      <c r="C564" s="117" t="s">
        <v>89</v>
      </c>
      <c r="D564" s="55">
        <v>5628</v>
      </c>
      <c r="E564" s="53">
        <v>2382</v>
      </c>
      <c r="F564" s="53">
        <v>2459</v>
      </c>
      <c r="G564" s="53">
        <v>137</v>
      </c>
      <c r="H564" s="53">
        <v>481</v>
      </c>
      <c r="I564" s="53">
        <v>68</v>
      </c>
      <c r="J564" s="53">
        <v>12</v>
      </c>
      <c r="K564" s="53">
        <v>89</v>
      </c>
    </row>
    <row r="565" spans="2:11" x14ac:dyDescent="0.25">
      <c r="B565" s="51">
        <v>1987</v>
      </c>
      <c r="C565" s="117" t="s">
        <v>90</v>
      </c>
      <c r="D565" s="55">
        <v>6265</v>
      </c>
      <c r="E565" s="53">
        <v>2620</v>
      </c>
      <c r="F565" s="53">
        <v>2585</v>
      </c>
      <c r="G565" s="53">
        <v>128</v>
      </c>
      <c r="H565" s="53">
        <v>790</v>
      </c>
      <c r="I565" s="53">
        <v>62</v>
      </c>
      <c r="J565" s="53">
        <v>9</v>
      </c>
      <c r="K565" s="53">
        <v>71</v>
      </c>
    </row>
    <row r="566" spans="2:11" x14ac:dyDescent="0.25">
      <c r="B566" s="51">
        <v>1987</v>
      </c>
      <c r="C566" s="117" t="s">
        <v>91</v>
      </c>
      <c r="D566" s="55">
        <v>6694</v>
      </c>
      <c r="E566" s="53">
        <v>2847</v>
      </c>
      <c r="F566" s="53">
        <v>2464</v>
      </c>
      <c r="G566" s="53">
        <v>121</v>
      </c>
      <c r="H566" s="53">
        <v>1133</v>
      </c>
      <c r="I566" s="53">
        <v>55</v>
      </c>
      <c r="J566" s="53">
        <v>9</v>
      </c>
      <c r="K566" s="53">
        <v>65</v>
      </c>
    </row>
    <row r="567" spans="2:11" x14ac:dyDescent="0.25">
      <c r="B567" s="51">
        <v>1987</v>
      </c>
      <c r="C567" s="117" t="s">
        <v>41</v>
      </c>
      <c r="D567" s="55">
        <v>6842</v>
      </c>
      <c r="E567" s="53">
        <v>2875</v>
      </c>
      <c r="F567" s="53">
        <v>2182</v>
      </c>
      <c r="G567" s="53">
        <v>93</v>
      </c>
      <c r="H567" s="53">
        <v>1561</v>
      </c>
      <c r="I567" s="53">
        <v>57</v>
      </c>
      <c r="J567" s="53">
        <v>12</v>
      </c>
      <c r="K567" s="53">
        <v>62</v>
      </c>
    </row>
    <row r="568" spans="2:11" x14ac:dyDescent="0.25">
      <c r="B568" s="51">
        <v>1987</v>
      </c>
      <c r="C568" s="117" t="s">
        <v>92</v>
      </c>
      <c r="D568" s="55">
        <v>5520</v>
      </c>
      <c r="E568" s="53">
        <v>2316</v>
      </c>
      <c r="F568" s="53">
        <v>1442</v>
      </c>
      <c r="G568" s="53">
        <v>56</v>
      </c>
      <c r="H568" s="53">
        <v>1598</v>
      </c>
      <c r="I568" s="53">
        <v>42</v>
      </c>
      <c r="J568" s="53">
        <v>4</v>
      </c>
      <c r="K568" s="53">
        <v>62</v>
      </c>
    </row>
    <row r="569" spans="2:11" x14ac:dyDescent="0.25">
      <c r="B569" s="51">
        <v>1987</v>
      </c>
      <c r="C569" s="117" t="s">
        <v>93</v>
      </c>
      <c r="D569" s="55">
        <v>4047</v>
      </c>
      <c r="E569" s="53">
        <v>1762</v>
      </c>
      <c r="F569" s="53">
        <v>877</v>
      </c>
      <c r="G569" s="53">
        <v>37</v>
      </c>
      <c r="H569" s="53">
        <v>1303</v>
      </c>
      <c r="I569" s="53">
        <v>28</v>
      </c>
      <c r="J569" s="53">
        <v>7</v>
      </c>
      <c r="K569" s="53">
        <v>33</v>
      </c>
    </row>
    <row r="570" spans="2:11" x14ac:dyDescent="0.25">
      <c r="B570" s="51">
        <v>1987</v>
      </c>
      <c r="C570" s="117" t="s">
        <v>94</v>
      </c>
      <c r="D570" s="55">
        <v>1758</v>
      </c>
      <c r="E570" s="53">
        <v>744</v>
      </c>
      <c r="F570" s="53">
        <v>269</v>
      </c>
      <c r="G570" s="53">
        <v>15</v>
      </c>
      <c r="H570" s="53">
        <v>698</v>
      </c>
      <c r="I570" s="53">
        <v>10</v>
      </c>
      <c r="J570" s="53">
        <v>5</v>
      </c>
      <c r="K570" s="53">
        <v>17</v>
      </c>
    </row>
    <row r="571" spans="2:11" x14ac:dyDescent="0.25">
      <c r="B571" s="51">
        <v>1987</v>
      </c>
      <c r="C571" s="117" t="s">
        <v>95</v>
      </c>
      <c r="D571" s="55">
        <v>826</v>
      </c>
      <c r="E571" s="53">
        <v>396</v>
      </c>
      <c r="F571" s="53">
        <v>111</v>
      </c>
      <c r="G571" s="53">
        <v>6</v>
      </c>
      <c r="H571" s="53">
        <v>297</v>
      </c>
      <c r="I571" s="53">
        <v>7</v>
      </c>
      <c r="J571" s="53">
        <v>0</v>
      </c>
      <c r="K571" s="53">
        <v>9</v>
      </c>
    </row>
    <row r="572" spans="2:11" x14ac:dyDescent="0.25">
      <c r="B572" s="51">
        <v>1987</v>
      </c>
      <c r="C572" s="118" t="s">
        <v>96</v>
      </c>
      <c r="D572" s="55">
        <v>595</v>
      </c>
      <c r="E572" s="55">
        <v>303</v>
      </c>
      <c r="F572" s="55">
        <v>57</v>
      </c>
      <c r="G572" s="55">
        <v>0</v>
      </c>
      <c r="H572" s="55">
        <v>138</v>
      </c>
      <c r="I572" s="55">
        <v>9</v>
      </c>
      <c r="J572" s="53">
        <v>3</v>
      </c>
      <c r="K572" s="53">
        <v>85</v>
      </c>
    </row>
    <row r="573" spans="2:11" x14ac:dyDescent="0.25">
      <c r="B573" s="50">
        <v>1987</v>
      </c>
      <c r="C573" s="121" t="s">
        <v>62</v>
      </c>
      <c r="D573" s="54">
        <v>0</v>
      </c>
      <c r="E573" s="54">
        <v>0</v>
      </c>
      <c r="F573" s="54">
        <v>0</v>
      </c>
      <c r="G573" s="54">
        <v>0</v>
      </c>
      <c r="H573" s="54">
        <v>0</v>
      </c>
      <c r="I573" s="54">
        <v>0</v>
      </c>
      <c r="J573" s="54">
        <v>0</v>
      </c>
      <c r="K573" s="54">
        <v>0</v>
      </c>
    </row>
    <row r="574" spans="2:11" x14ac:dyDescent="0.25">
      <c r="B574" s="78">
        <v>1988</v>
      </c>
      <c r="C574" s="120" t="s">
        <v>3</v>
      </c>
      <c r="D574" s="78">
        <v>66256</v>
      </c>
      <c r="E574" s="52">
        <v>32527</v>
      </c>
      <c r="F574" s="52">
        <v>22071</v>
      </c>
      <c r="G574" s="52">
        <v>1394</v>
      </c>
      <c r="H574" s="52">
        <v>8519</v>
      </c>
      <c r="I574" s="52">
        <v>697</v>
      </c>
      <c r="J574" s="52">
        <v>105</v>
      </c>
      <c r="K574" s="52">
        <v>943</v>
      </c>
    </row>
    <row r="575" spans="2:11" x14ac:dyDescent="0.25">
      <c r="B575" s="51">
        <v>1988</v>
      </c>
      <c r="C575" s="117" t="s">
        <v>87</v>
      </c>
      <c r="D575" s="55">
        <v>642</v>
      </c>
      <c r="E575" s="53">
        <v>605</v>
      </c>
      <c r="F575" s="53">
        <v>1</v>
      </c>
      <c r="G575" s="53">
        <v>0</v>
      </c>
      <c r="H575" s="53">
        <v>1</v>
      </c>
      <c r="I575" s="53">
        <v>0</v>
      </c>
      <c r="J575" s="53">
        <v>0</v>
      </c>
      <c r="K575" s="53">
        <v>35</v>
      </c>
    </row>
    <row r="576" spans="2:11" x14ac:dyDescent="0.25">
      <c r="B576" s="51">
        <v>1988</v>
      </c>
      <c r="C576" s="117" t="s">
        <v>54</v>
      </c>
      <c r="D576" s="55">
        <v>1874</v>
      </c>
      <c r="E576" s="53">
        <v>1771</v>
      </c>
      <c r="F576" s="53">
        <v>65</v>
      </c>
      <c r="G576" s="53">
        <v>0</v>
      </c>
      <c r="H576" s="53">
        <v>2</v>
      </c>
      <c r="I576" s="53">
        <v>13</v>
      </c>
      <c r="J576" s="53">
        <v>2</v>
      </c>
      <c r="K576" s="53">
        <v>21</v>
      </c>
    </row>
    <row r="577" spans="2:11" x14ac:dyDescent="0.25">
      <c r="B577" s="51">
        <v>1988</v>
      </c>
      <c r="C577" s="117" t="s">
        <v>88</v>
      </c>
      <c r="D577" s="55">
        <v>2431</v>
      </c>
      <c r="E577" s="53">
        <v>2045</v>
      </c>
      <c r="F577" s="53">
        <v>305</v>
      </c>
      <c r="G577" s="53">
        <v>5</v>
      </c>
      <c r="H577" s="53">
        <v>6</v>
      </c>
      <c r="I577" s="53">
        <v>31</v>
      </c>
      <c r="J577" s="53">
        <v>0</v>
      </c>
      <c r="K577" s="53">
        <v>39</v>
      </c>
    </row>
    <row r="578" spans="2:11" x14ac:dyDescent="0.25">
      <c r="B578" s="51">
        <v>1988</v>
      </c>
      <c r="C578" s="117" t="s">
        <v>69</v>
      </c>
      <c r="D578" s="55">
        <v>2430</v>
      </c>
      <c r="E578" s="53">
        <v>1776</v>
      </c>
      <c r="F578" s="53">
        <v>556</v>
      </c>
      <c r="G578" s="53">
        <v>28</v>
      </c>
      <c r="H578" s="53">
        <v>9</v>
      </c>
      <c r="I578" s="53">
        <v>29</v>
      </c>
      <c r="J578" s="53">
        <v>5</v>
      </c>
      <c r="K578" s="53">
        <v>27</v>
      </c>
    </row>
    <row r="579" spans="2:11" x14ac:dyDescent="0.25">
      <c r="B579" s="51">
        <v>1988</v>
      </c>
      <c r="C579" s="117" t="s">
        <v>57</v>
      </c>
      <c r="D579" s="55">
        <v>2293</v>
      </c>
      <c r="E579" s="53">
        <v>1404</v>
      </c>
      <c r="F579" s="53">
        <v>745</v>
      </c>
      <c r="G579" s="53">
        <v>52</v>
      </c>
      <c r="H579" s="53">
        <v>14</v>
      </c>
      <c r="I579" s="53">
        <v>41</v>
      </c>
      <c r="J579" s="53">
        <v>3</v>
      </c>
      <c r="K579" s="53">
        <v>34</v>
      </c>
    </row>
    <row r="580" spans="2:11" x14ac:dyDescent="0.25">
      <c r="B580" s="51">
        <v>1988</v>
      </c>
      <c r="C580" s="117" t="s">
        <v>58</v>
      </c>
      <c r="D580" s="55">
        <v>2384</v>
      </c>
      <c r="E580" s="53">
        <v>1339</v>
      </c>
      <c r="F580" s="53">
        <v>870</v>
      </c>
      <c r="G580" s="53">
        <v>75</v>
      </c>
      <c r="H580" s="53">
        <v>21</v>
      </c>
      <c r="I580" s="53">
        <v>48</v>
      </c>
      <c r="J580" s="53">
        <v>4</v>
      </c>
      <c r="K580" s="53">
        <v>27</v>
      </c>
    </row>
    <row r="581" spans="2:11" x14ac:dyDescent="0.25">
      <c r="B581" s="51">
        <v>1988</v>
      </c>
      <c r="C581" s="117" t="s">
        <v>59</v>
      </c>
      <c r="D581" s="55">
        <v>2545</v>
      </c>
      <c r="E581" s="53">
        <v>1274</v>
      </c>
      <c r="F581" s="53">
        <v>1044</v>
      </c>
      <c r="G581" s="53">
        <v>94</v>
      </c>
      <c r="H581" s="53">
        <v>41</v>
      </c>
      <c r="I581" s="53">
        <v>42</v>
      </c>
      <c r="J581" s="53">
        <v>5</v>
      </c>
      <c r="K581" s="53">
        <v>45</v>
      </c>
    </row>
    <row r="582" spans="2:11" x14ac:dyDescent="0.25">
      <c r="B582" s="51">
        <v>1988</v>
      </c>
      <c r="C582" s="117" t="s">
        <v>60</v>
      </c>
      <c r="D582" s="55">
        <v>2927</v>
      </c>
      <c r="E582" s="53">
        <v>1449</v>
      </c>
      <c r="F582" s="53">
        <v>1205</v>
      </c>
      <c r="G582" s="53">
        <v>115</v>
      </c>
      <c r="H582" s="53">
        <v>80</v>
      </c>
      <c r="I582" s="53">
        <v>38</v>
      </c>
      <c r="J582" s="53">
        <v>5</v>
      </c>
      <c r="K582" s="53">
        <v>35</v>
      </c>
    </row>
    <row r="583" spans="2:11" x14ac:dyDescent="0.25">
      <c r="B583" s="51">
        <v>1988</v>
      </c>
      <c r="C583" s="117" t="s">
        <v>70</v>
      </c>
      <c r="D583" s="55">
        <v>3880</v>
      </c>
      <c r="E583" s="53">
        <v>1815</v>
      </c>
      <c r="F583" s="53">
        <v>1685</v>
      </c>
      <c r="G583" s="53">
        <v>128</v>
      </c>
      <c r="H583" s="53">
        <v>141</v>
      </c>
      <c r="I583" s="53">
        <v>44</v>
      </c>
      <c r="J583" s="53">
        <v>4</v>
      </c>
      <c r="K583" s="53">
        <v>63</v>
      </c>
    </row>
    <row r="584" spans="2:11" x14ac:dyDescent="0.25">
      <c r="B584" s="51">
        <v>1988</v>
      </c>
      <c r="C584" s="117" t="s">
        <v>71</v>
      </c>
      <c r="D584" s="55">
        <v>4815</v>
      </c>
      <c r="E584" s="53">
        <v>2094</v>
      </c>
      <c r="F584" s="53">
        <v>2194</v>
      </c>
      <c r="G584" s="53">
        <v>142</v>
      </c>
      <c r="H584" s="53">
        <v>272</v>
      </c>
      <c r="I584" s="53">
        <v>45</v>
      </c>
      <c r="J584" s="53">
        <v>8</v>
      </c>
      <c r="K584" s="53">
        <v>60</v>
      </c>
    </row>
    <row r="585" spans="2:11" x14ac:dyDescent="0.25">
      <c r="B585" s="51">
        <v>1988</v>
      </c>
      <c r="C585" s="117" t="s">
        <v>89</v>
      </c>
      <c r="D585" s="55">
        <v>5959</v>
      </c>
      <c r="E585" s="53">
        <v>2511</v>
      </c>
      <c r="F585" s="53">
        <v>2616</v>
      </c>
      <c r="G585" s="53">
        <v>153</v>
      </c>
      <c r="H585" s="53">
        <v>519</v>
      </c>
      <c r="I585" s="53">
        <v>61</v>
      </c>
      <c r="J585" s="53">
        <v>8</v>
      </c>
      <c r="K585" s="53">
        <v>91</v>
      </c>
    </row>
    <row r="586" spans="2:11" x14ac:dyDescent="0.25">
      <c r="B586" s="51">
        <v>1988</v>
      </c>
      <c r="C586" s="117" t="s">
        <v>90</v>
      </c>
      <c r="D586" s="55">
        <v>6525</v>
      </c>
      <c r="E586" s="53">
        <v>2736</v>
      </c>
      <c r="F586" s="53">
        <v>2682</v>
      </c>
      <c r="G586" s="53">
        <v>189</v>
      </c>
      <c r="H586" s="53">
        <v>765</v>
      </c>
      <c r="I586" s="53">
        <v>68</v>
      </c>
      <c r="J586" s="53">
        <v>11</v>
      </c>
      <c r="K586" s="53">
        <v>74</v>
      </c>
    </row>
    <row r="587" spans="2:11" x14ac:dyDescent="0.25">
      <c r="B587" s="51">
        <v>1988</v>
      </c>
      <c r="C587" s="117" t="s">
        <v>91</v>
      </c>
      <c r="D587" s="55">
        <v>6841</v>
      </c>
      <c r="E587" s="53">
        <v>2850</v>
      </c>
      <c r="F587" s="53">
        <v>2619</v>
      </c>
      <c r="G587" s="53">
        <v>139</v>
      </c>
      <c r="H587" s="53">
        <v>1081</v>
      </c>
      <c r="I587" s="53">
        <v>54</v>
      </c>
      <c r="J587" s="53">
        <v>11</v>
      </c>
      <c r="K587" s="53">
        <v>87</v>
      </c>
    </row>
    <row r="588" spans="2:11" x14ac:dyDescent="0.25">
      <c r="B588" s="51">
        <v>1988</v>
      </c>
      <c r="C588" s="117" t="s">
        <v>41</v>
      </c>
      <c r="D588" s="55">
        <v>7234</v>
      </c>
      <c r="E588" s="53">
        <v>3009</v>
      </c>
      <c r="F588" s="53">
        <v>2474</v>
      </c>
      <c r="G588" s="53">
        <v>127</v>
      </c>
      <c r="H588" s="53">
        <v>1490</v>
      </c>
      <c r="I588" s="53">
        <v>59</v>
      </c>
      <c r="J588" s="53">
        <v>6</v>
      </c>
      <c r="K588" s="53">
        <v>69</v>
      </c>
    </row>
    <row r="589" spans="2:11" x14ac:dyDescent="0.25">
      <c r="B589" s="51">
        <v>1988</v>
      </c>
      <c r="C589" s="117" t="s">
        <v>92</v>
      </c>
      <c r="D589" s="55">
        <v>5835</v>
      </c>
      <c r="E589" s="53">
        <v>2458</v>
      </c>
      <c r="F589" s="53">
        <v>1562</v>
      </c>
      <c r="G589" s="53">
        <v>83</v>
      </c>
      <c r="H589" s="53">
        <v>1597</v>
      </c>
      <c r="I589" s="53">
        <v>47</v>
      </c>
      <c r="J589" s="53">
        <v>12</v>
      </c>
      <c r="K589" s="53">
        <v>76</v>
      </c>
    </row>
    <row r="590" spans="2:11" x14ac:dyDescent="0.25">
      <c r="B590" s="51">
        <v>1988</v>
      </c>
      <c r="C590" s="117" t="s">
        <v>93</v>
      </c>
      <c r="D590" s="55">
        <v>4352</v>
      </c>
      <c r="E590" s="53">
        <v>1870</v>
      </c>
      <c r="F590" s="53">
        <v>952</v>
      </c>
      <c r="G590" s="53">
        <v>38</v>
      </c>
      <c r="H590" s="53">
        <v>1385</v>
      </c>
      <c r="I590" s="53">
        <v>48</v>
      </c>
      <c r="J590" s="53">
        <v>14</v>
      </c>
      <c r="K590" s="53">
        <v>45</v>
      </c>
    </row>
    <row r="591" spans="2:11" x14ac:dyDescent="0.25">
      <c r="B591" s="51">
        <v>1988</v>
      </c>
      <c r="C591" s="117" t="s">
        <v>94</v>
      </c>
      <c r="D591" s="55">
        <v>1834</v>
      </c>
      <c r="E591" s="53">
        <v>824</v>
      </c>
      <c r="F591" s="53">
        <v>319</v>
      </c>
      <c r="G591" s="53">
        <v>16</v>
      </c>
      <c r="H591" s="53">
        <v>643</v>
      </c>
      <c r="I591" s="53">
        <v>19</v>
      </c>
      <c r="J591" s="53">
        <v>4</v>
      </c>
      <c r="K591" s="53">
        <v>9</v>
      </c>
    </row>
    <row r="592" spans="2:11" x14ac:dyDescent="0.25">
      <c r="B592" s="51">
        <v>1988</v>
      </c>
      <c r="C592" s="117" t="s">
        <v>95</v>
      </c>
      <c r="D592" s="55">
        <v>878</v>
      </c>
      <c r="E592" s="53">
        <v>416</v>
      </c>
      <c r="F592" s="53">
        <v>121</v>
      </c>
      <c r="G592" s="53">
        <v>6</v>
      </c>
      <c r="H592" s="53">
        <v>316</v>
      </c>
      <c r="I592" s="53">
        <v>6</v>
      </c>
      <c r="J592" s="53">
        <v>1</v>
      </c>
      <c r="K592" s="53">
        <v>12</v>
      </c>
    </row>
    <row r="593" spans="2:11" x14ac:dyDescent="0.25">
      <c r="B593" s="51">
        <v>1988</v>
      </c>
      <c r="C593" s="118" t="s">
        <v>96</v>
      </c>
      <c r="D593" s="55">
        <v>577</v>
      </c>
      <c r="E593" s="55">
        <v>281</v>
      </c>
      <c r="F593" s="55">
        <v>56</v>
      </c>
      <c r="G593" s="55">
        <v>4</v>
      </c>
      <c r="H593" s="55">
        <v>136</v>
      </c>
      <c r="I593" s="55">
        <v>4</v>
      </c>
      <c r="J593" s="53">
        <v>2</v>
      </c>
      <c r="K593" s="53">
        <v>94</v>
      </c>
    </row>
    <row r="594" spans="2:11" x14ac:dyDescent="0.25">
      <c r="B594" s="50">
        <v>1988</v>
      </c>
      <c r="C594" s="121" t="s">
        <v>62</v>
      </c>
      <c r="D594" s="54">
        <v>0</v>
      </c>
      <c r="E594" s="54">
        <v>0</v>
      </c>
      <c r="F594" s="54">
        <v>0</v>
      </c>
      <c r="G594" s="54">
        <v>0</v>
      </c>
      <c r="H594" s="54">
        <v>0</v>
      </c>
      <c r="I594" s="54">
        <v>0</v>
      </c>
      <c r="J594" s="54">
        <v>0</v>
      </c>
      <c r="K594" s="54">
        <v>0</v>
      </c>
    </row>
    <row r="595" spans="2:11" x14ac:dyDescent="0.25">
      <c r="B595" s="78">
        <v>1989</v>
      </c>
      <c r="C595" s="120" t="s">
        <v>3</v>
      </c>
      <c r="D595" s="78">
        <v>39632</v>
      </c>
      <c r="E595" s="52">
        <v>19402</v>
      </c>
      <c r="F595" s="52">
        <v>15280</v>
      </c>
      <c r="G595" s="52">
        <v>875</v>
      </c>
      <c r="H595" s="52">
        <v>2979</v>
      </c>
      <c r="I595" s="52">
        <v>260</v>
      </c>
      <c r="J595" s="52">
        <v>25</v>
      </c>
      <c r="K595" s="52">
        <v>811</v>
      </c>
    </row>
    <row r="596" spans="2:11" x14ac:dyDescent="0.25">
      <c r="B596" s="51">
        <v>1989</v>
      </c>
      <c r="C596" s="117" t="s">
        <v>87</v>
      </c>
      <c r="D596" s="55">
        <v>411</v>
      </c>
      <c r="E596" s="53">
        <v>382</v>
      </c>
      <c r="F596" s="53">
        <v>1</v>
      </c>
      <c r="G596" s="53">
        <v>0</v>
      </c>
      <c r="H596" s="53">
        <v>0</v>
      </c>
      <c r="I596" s="53">
        <v>0</v>
      </c>
      <c r="J596" s="53">
        <v>0</v>
      </c>
      <c r="K596" s="53">
        <v>28</v>
      </c>
    </row>
    <row r="597" spans="2:11" x14ac:dyDescent="0.25">
      <c r="B597" s="51">
        <v>1989</v>
      </c>
      <c r="C597" s="117" t="s">
        <v>54</v>
      </c>
      <c r="D597" s="55">
        <v>1514</v>
      </c>
      <c r="E597" s="53">
        <v>1462</v>
      </c>
      <c r="F597" s="53">
        <v>24</v>
      </c>
      <c r="G597" s="53">
        <v>0</v>
      </c>
      <c r="H597" s="53">
        <v>0</v>
      </c>
      <c r="I597" s="53">
        <v>3</v>
      </c>
      <c r="J597" s="53">
        <v>0</v>
      </c>
      <c r="K597" s="53">
        <v>25</v>
      </c>
    </row>
    <row r="598" spans="2:11" x14ac:dyDescent="0.25">
      <c r="B598" s="51">
        <v>1989</v>
      </c>
      <c r="C598" s="117" t="s">
        <v>88</v>
      </c>
      <c r="D598" s="55">
        <v>1968</v>
      </c>
      <c r="E598" s="53">
        <v>1709</v>
      </c>
      <c r="F598" s="53">
        <v>219</v>
      </c>
      <c r="G598" s="53">
        <v>3</v>
      </c>
      <c r="H598" s="53">
        <v>3</v>
      </c>
      <c r="I598" s="53">
        <v>11</v>
      </c>
      <c r="J598" s="53">
        <v>1</v>
      </c>
      <c r="K598" s="53">
        <v>22</v>
      </c>
    </row>
    <row r="599" spans="2:11" x14ac:dyDescent="0.25">
      <c r="B599" s="51">
        <v>1989</v>
      </c>
      <c r="C599" s="117" t="s">
        <v>69</v>
      </c>
      <c r="D599" s="55">
        <v>1883</v>
      </c>
      <c r="E599" s="53">
        <v>1438</v>
      </c>
      <c r="F599" s="53">
        <v>371</v>
      </c>
      <c r="G599" s="53">
        <v>15</v>
      </c>
      <c r="H599" s="53">
        <v>5</v>
      </c>
      <c r="I599" s="53">
        <v>14</v>
      </c>
      <c r="J599" s="53">
        <v>2</v>
      </c>
      <c r="K599" s="53">
        <v>38</v>
      </c>
    </row>
    <row r="600" spans="2:11" x14ac:dyDescent="0.25">
      <c r="B600" s="51">
        <v>1989</v>
      </c>
      <c r="C600" s="117" t="s">
        <v>57</v>
      </c>
      <c r="D600" s="55">
        <v>1687</v>
      </c>
      <c r="E600" s="53">
        <v>1078</v>
      </c>
      <c r="F600" s="53">
        <v>514</v>
      </c>
      <c r="G600" s="53">
        <v>37</v>
      </c>
      <c r="H600" s="53">
        <v>3</v>
      </c>
      <c r="I600" s="53">
        <v>15</v>
      </c>
      <c r="J600" s="53">
        <v>0</v>
      </c>
      <c r="K600" s="53">
        <v>40</v>
      </c>
    </row>
    <row r="601" spans="2:11" x14ac:dyDescent="0.25">
      <c r="B601" s="51">
        <v>1989</v>
      </c>
      <c r="C601" s="117" t="s">
        <v>58</v>
      </c>
      <c r="D601" s="55">
        <v>1593</v>
      </c>
      <c r="E601" s="53">
        <v>955</v>
      </c>
      <c r="F601" s="53">
        <v>538</v>
      </c>
      <c r="G601" s="53">
        <v>47</v>
      </c>
      <c r="H601" s="53">
        <v>9</v>
      </c>
      <c r="I601" s="53">
        <v>12</v>
      </c>
      <c r="J601" s="53">
        <v>2</v>
      </c>
      <c r="K601" s="53">
        <v>30</v>
      </c>
    </row>
    <row r="602" spans="2:11" x14ac:dyDescent="0.25">
      <c r="B602" s="51">
        <v>1989</v>
      </c>
      <c r="C602" s="117" t="s">
        <v>59</v>
      </c>
      <c r="D602" s="55">
        <v>1642</v>
      </c>
      <c r="E602" s="53">
        <v>883</v>
      </c>
      <c r="F602" s="53">
        <v>651</v>
      </c>
      <c r="G602" s="53">
        <v>53</v>
      </c>
      <c r="H602" s="53">
        <v>10</v>
      </c>
      <c r="I602" s="53">
        <v>11</v>
      </c>
      <c r="J602" s="53">
        <v>0</v>
      </c>
      <c r="K602" s="53">
        <v>34</v>
      </c>
    </row>
    <row r="603" spans="2:11" x14ac:dyDescent="0.25">
      <c r="B603" s="51">
        <v>1989</v>
      </c>
      <c r="C603" s="117" t="s">
        <v>60</v>
      </c>
      <c r="D603" s="55">
        <v>1878</v>
      </c>
      <c r="E603" s="53">
        <v>915</v>
      </c>
      <c r="F603" s="53">
        <v>812</v>
      </c>
      <c r="G603" s="53">
        <v>75</v>
      </c>
      <c r="H603" s="53">
        <v>22</v>
      </c>
      <c r="I603" s="53">
        <v>16</v>
      </c>
      <c r="J603" s="53">
        <v>3</v>
      </c>
      <c r="K603" s="53">
        <v>35</v>
      </c>
    </row>
    <row r="604" spans="2:11" x14ac:dyDescent="0.25">
      <c r="B604" s="51">
        <v>1989</v>
      </c>
      <c r="C604" s="117" t="s">
        <v>70</v>
      </c>
      <c r="D604" s="55">
        <v>2403</v>
      </c>
      <c r="E604" s="53">
        <v>1166</v>
      </c>
      <c r="F604" s="53">
        <v>1027</v>
      </c>
      <c r="G604" s="53">
        <v>90</v>
      </c>
      <c r="H604" s="53">
        <v>54</v>
      </c>
      <c r="I604" s="53">
        <v>20</v>
      </c>
      <c r="J604" s="53">
        <v>2</v>
      </c>
      <c r="K604" s="53">
        <v>44</v>
      </c>
    </row>
    <row r="605" spans="2:11" x14ac:dyDescent="0.25">
      <c r="B605" s="51">
        <v>1989</v>
      </c>
      <c r="C605" s="117" t="s">
        <v>71</v>
      </c>
      <c r="D605" s="55">
        <v>3073</v>
      </c>
      <c r="E605" s="53">
        <v>1391</v>
      </c>
      <c r="F605" s="53">
        <v>1420</v>
      </c>
      <c r="G605" s="53">
        <v>96</v>
      </c>
      <c r="H605" s="53">
        <v>78</v>
      </c>
      <c r="I605" s="53">
        <v>33</v>
      </c>
      <c r="J605" s="53">
        <v>6</v>
      </c>
      <c r="K605" s="53">
        <v>49</v>
      </c>
    </row>
    <row r="606" spans="2:11" x14ac:dyDescent="0.25">
      <c r="B606" s="51">
        <v>1989</v>
      </c>
      <c r="C606" s="117" t="s">
        <v>89</v>
      </c>
      <c r="D606" s="55">
        <v>3672</v>
      </c>
      <c r="E606" s="53">
        <v>1458</v>
      </c>
      <c r="F606" s="53">
        <v>1872</v>
      </c>
      <c r="G606" s="53">
        <v>93</v>
      </c>
      <c r="H606" s="53">
        <v>159</v>
      </c>
      <c r="I606" s="53">
        <v>24</v>
      </c>
      <c r="J606" s="53">
        <v>4</v>
      </c>
      <c r="K606" s="53">
        <v>62</v>
      </c>
    </row>
    <row r="607" spans="2:11" x14ac:dyDescent="0.25">
      <c r="B607" s="51">
        <v>1989</v>
      </c>
      <c r="C607" s="117" t="s">
        <v>90</v>
      </c>
      <c r="D607" s="55">
        <v>3840</v>
      </c>
      <c r="E607" s="53">
        <v>1485</v>
      </c>
      <c r="F607" s="53">
        <v>1940</v>
      </c>
      <c r="G607" s="53">
        <v>98</v>
      </c>
      <c r="H607" s="53">
        <v>259</v>
      </c>
      <c r="I607" s="53">
        <v>12</v>
      </c>
      <c r="J607" s="53">
        <v>2</v>
      </c>
      <c r="K607" s="53">
        <v>44</v>
      </c>
    </row>
    <row r="608" spans="2:11" x14ac:dyDescent="0.25">
      <c r="B608" s="51">
        <v>1989</v>
      </c>
      <c r="C608" s="117" t="s">
        <v>91</v>
      </c>
      <c r="D608" s="55">
        <v>4012</v>
      </c>
      <c r="E608" s="53">
        <v>1509</v>
      </c>
      <c r="F608" s="53">
        <v>1922</v>
      </c>
      <c r="G608" s="53">
        <v>90</v>
      </c>
      <c r="H608" s="53">
        <v>401</v>
      </c>
      <c r="I608" s="53">
        <v>21</v>
      </c>
      <c r="J608" s="53">
        <v>0</v>
      </c>
      <c r="K608" s="53">
        <v>69</v>
      </c>
    </row>
    <row r="609" spans="2:11" x14ac:dyDescent="0.25">
      <c r="B609" s="51">
        <v>1989</v>
      </c>
      <c r="C609" s="117" t="s">
        <v>41</v>
      </c>
      <c r="D609" s="55">
        <v>3982</v>
      </c>
      <c r="E609" s="53">
        <v>1422</v>
      </c>
      <c r="F609" s="53">
        <v>1807</v>
      </c>
      <c r="G609" s="53">
        <v>89</v>
      </c>
      <c r="H609" s="53">
        <v>584</v>
      </c>
      <c r="I609" s="53">
        <v>28</v>
      </c>
      <c r="J609" s="53">
        <v>2</v>
      </c>
      <c r="K609" s="53">
        <v>50</v>
      </c>
    </row>
    <row r="610" spans="2:11" x14ac:dyDescent="0.25">
      <c r="B610" s="51">
        <v>1989</v>
      </c>
      <c r="C610" s="117" t="s">
        <v>92</v>
      </c>
      <c r="D610" s="55">
        <v>2751</v>
      </c>
      <c r="E610" s="53">
        <v>972</v>
      </c>
      <c r="F610" s="53">
        <v>1129</v>
      </c>
      <c r="G610" s="53">
        <v>41</v>
      </c>
      <c r="H610" s="53">
        <v>551</v>
      </c>
      <c r="I610" s="53">
        <v>13</v>
      </c>
      <c r="J610" s="53">
        <v>0</v>
      </c>
      <c r="K610" s="53">
        <v>45</v>
      </c>
    </row>
    <row r="611" spans="2:11" x14ac:dyDescent="0.25">
      <c r="B611" s="51">
        <v>1989</v>
      </c>
      <c r="C611" s="117" t="s">
        <v>93</v>
      </c>
      <c r="D611" s="55">
        <v>1917</v>
      </c>
      <c r="E611" s="53">
        <v>702</v>
      </c>
      <c r="F611" s="53">
        <v>665</v>
      </c>
      <c r="G611" s="53">
        <v>30</v>
      </c>
      <c r="H611" s="53">
        <v>479</v>
      </c>
      <c r="I611" s="53">
        <v>16</v>
      </c>
      <c r="J611" s="53">
        <v>1</v>
      </c>
      <c r="K611" s="53">
        <v>24</v>
      </c>
    </row>
    <row r="612" spans="2:11" x14ac:dyDescent="0.25">
      <c r="B612" s="51">
        <v>1989</v>
      </c>
      <c r="C612" s="117" t="s">
        <v>94</v>
      </c>
      <c r="D612" s="55">
        <v>708</v>
      </c>
      <c r="E612" s="53">
        <v>205</v>
      </c>
      <c r="F612" s="53">
        <v>244</v>
      </c>
      <c r="G612" s="53">
        <v>12</v>
      </c>
      <c r="H612" s="53">
        <v>225</v>
      </c>
      <c r="I612" s="53">
        <v>7</v>
      </c>
      <c r="J612" s="53">
        <v>0</v>
      </c>
      <c r="K612" s="53">
        <v>15</v>
      </c>
    </row>
    <row r="613" spans="2:11" x14ac:dyDescent="0.25">
      <c r="B613" s="51">
        <v>1989</v>
      </c>
      <c r="C613" s="117" t="s">
        <v>95</v>
      </c>
      <c r="D613" s="55">
        <v>318</v>
      </c>
      <c r="E613" s="53">
        <v>120</v>
      </c>
      <c r="F613" s="53">
        <v>85</v>
      </c>
      <c r="G613" s="53">
        <v>4</v>
      </c>
      <c r="H613" s="53">
        <v>98</v>
      </c>
      <c r="I613" s="53">
        <v>4</v>
      </c>
      <c r="J613" s="53">
        <v>0</v>
      </c>
      <c r="K613" s="53">
        <v>7</v>
      </c>
    </row>
    <row r="614" spans="2:11" x14ac:dyDescent="0.25">
      <c r="B614" s="51">
        <v>1989</v>
      </c>
      <c r="C614" s="118" t="s">
        <v>96</v>
      </c>
      <c r="D614" s="55">
        <v>210</v>
      </c>
      <c r="E614" s="55">
        <v>78</v>
      </c>
      <c r="F614" s="55">
        <v>32</v>
      </c>
      <c r="G614" s="55">
        <v>2</v>
      </c>
      <c r="H614" s="55">
        <v>39</v>
      </c>
      <c r="I614" s="55">
        <v>0</v>
      </c>
      <c r="J614" s="53">
        <v>0</v>
      </c>
      <c r="K614" s="53">
        <v>59</v>
      </c>
    </row>
    <row r="615" spans="2:11" x14ac:dyDescent="0.25">
      <c r="B615" s="50">
        <v>1989</v>
      </c>
      <c r="C615" s="121" t="s">
        <v>62</v>
      </c>
      <c r="D615" s="54">
        <v>170</v>
      </c>
      <c r="E615" s="54">
        <v>72</v>
      </c>
      <c r="F615" s="54">
        <v>7</v>
      </c>
      <c r="G615" s="54">
        <v>0</v>
      </c>
      <c r="H615" s="54">
        <v>0</v>
      </c>
      <c r="I615" s="54">
        <v>0</v>
      </c>
      <c r="J615" s="54">
        <v>0</v>
      </c>
      <c r="K615" s="54">
        <v>91</v>
      </c>
    </row>
    <row r="616" spans="2:11" x14ac:dyDescent="0.25">
      <c r="B616" s="78">
        <v>1990</v>
      </c>
      <c r="C616" s="120" t="s">
        <v>3</v>
      </c>
      <c r="D616" s="78">
        <v>71262</v>
      </c>
      <c r="E616" s="52">
        <v>36939</v>
      </c>
      <c r="F616" s="52">
        <v>22767</v>
      </c>
      <c r="G616" s="52">
        <v>1484</v>
      </c>
      <c r="H616" s="52">
        <v>8495</v>
      </c>
      <c r="I616" s="52">
        <v>421</v>
      </c>
      <c r="J616" s="52">
        <v>71</v>
      </c>
      <c r="K616" s="52">
        <v>1085</v>
      </c>
    </row>
    <row r="617" spans="2:11" x14ac:dyDescent="0.25">
      <c r="B617" s="51">
        <v>1990</v>
      </c>
      <c r="C617" s="117" t="s">
        <v>87</v>
      </c>
      <c r="D617" s="55">
        <v>707</v>
      </c>
      <c r="E617" s="53">
        <v>671</v>
      </c>
      <c r="F617" s="53">
        <v>3</v>
      </c>
      <c r="G617" s="53">
        <v>0</v>
      </c>
      <c r="H617" s="53">
        <v>0</v>
      </c>
      <c r="I617" s="53">
        <v>0</v>
      </c>
      <c r="J617" s="53">
        <v>0</v>
      </c>
      <c r="K617" s="53">
        <v>33</v>
      </c>
    </row>
    <row r="618" spans="2:11" x14ac:dyDescent="0.25">
      <c r="B618" s="51">
        <v>1990</v>
      </c>
      <c r="C618" s="117" t="s">
        <v>54</v>
      </c>
      <c r="D618" s="55">
        <v>2133</v>
      </c>
      <c r="E618" s="53">
        <v>2020</v>
      </c>
      <c r="F618" s="53">
        <v>61</v>
      </c>
      <c r="G618" s="53">
        <v>3</v>
      </c>
      <c r="H618" s="53">
        <v>4</v>
      </c>
      <c r="I618" s="53">
        <v>2</v>
      </c>
      <c r="J618" s="53">
        <v>0</v>
      </c>
      <c r="K618" s="53">
        <v>43</v>
      </c>
    </row>
    <row r="619" spans="2:11" x14ac:dyDescent="0.25">
      <c r="B619" s="51">
        <v>1990</v>
      </c>
      <c r="C619" s="117" t="s">
        <v>88</v>
      </c>
      <c r="D619" s="55">
        <v>2698</v>
      </c>
      <c r="E619" s="53">
        <v>2320</v>
      </c>
      <c r="F619" s="53">
        <v>302</v>
      </c>
      <c r="G619" s="53">
        <v>13</v>
      </c>
      <c r="H619" s="53">
        <v>5</v>
      </c>
      <c r="I619" s="53">
        <v>10</v>
      </c>
      <c r="J619" s="53">
        <v>0</v>
      </c>
      <c r="K619" s="53">
        <v>48</v>
      </c>
    </row>
    <row r="620" spans="2:11" x14ac:dyDescent="0.25">
      <c r="B620" s="51">
        <v>1990</v>
      </c>
      <c r="C620" s="117" t="s">
        <v>69</v>
      </c>
      <c r="D620" s="55">
        <v>2658</v>
      </c>
      <c r="E620" s="53">
        <v>1984</v>
      </c>
      <c r="F620" s="53">
        <v>565</v>
      </c>
      <c r="G620" s="53">
        <v>34</v>
      </c>
      <c r="H620" s="53">
        <v>7</v>
      </c>
      <c r="I620" s="53">
        <v>15</v>
      </c>
      <c r="J620" s="53">
        <v>0</v>
      </c>
      <c r="K620" s="53">
        <v>53</v>
      </c>
    </row>
    <row r="621" spans="2:11" x14ac:dyDescent="0.25">
      <c r="B621" s="51">
        <v>1990</v>
      </c>
      <c r="C621" s="117" t="s">
        <v>57</v>
      </c>
      <c r="D621" s="55">
        <v>2672</v>
      </c>
      <c r="E621" s="53">
        <v>1729</v>
      </c>
      <c r="F621" s="53">
        <v>799</v>
      </c>
      <c r="G621" s="53">
        <v>59</v>
      </c>
      <c r="H621" s="53">
        <v>20</v>
      </c>
      <c r="I621" s="53">
        <v>15</v>
      </c>
      <c r="J621" s="53">
        <v>4</v>
      </c>
      <c r="K621" s="53">
        <v>46</v>
      </c>
    </row>
    <row r="622" spans="2:11" x14ac:dyDescent="0.25">
      <c r="B622" s="51">
        <v>1990</v>
      </c>
      <c r="C622" s="117" t="s">
        <v>58</v>
      </c>
      <c r="D622" s="55">
        <v>2628</v>
      </c>
      <c r="E622" s="53">
        <v>1600</v>
      </c>
      <c r="F622" s="53">
        <v>872</v>
      </c>
      <c r="G622" s="53">
        <v>87</v>
      </c>
      <c r="H622" s="53">
        <v>16</v>
      </c>
      <c r="I622" s="53">
        <v>16</v>
      </c>
      <c r="J622" s="53">
        <v>2</v>
      </c>
      <c r="K622" s="53">
        <v>35</v>
      </c>
    </row>
    <row r="623" spans="2:11" x14ac:dyDescent="0.25">
      <c r="B623" s="51">
        <v>1990</v>
      </c>
      <c r="C623" s="117" t="s">
        <v>59</v>
      </c>
      <c r="D623" s="55">
        <v>2734</v>
      </c>
      <c r="E623" s="53">
        <v>1472</v>
      </c>
      <c r="F623" s="53">
        <v>1046</v>
      </c>
      <c r="G623" s="53">
        <v>97</v>
      </c>
      <c r="H623" s="53">
        <v>38</v>
      </c>
      <c r="I623" s="53">
        <v>24</v>
      </c>
      <c r="J623" s="53">
        <v>3</v>
      </c>
      <c r="K623" s="53">
        <v>54</v>
      </c>
    </row>
    <row r="624" spans="2:11" x14ac:dyDescent="0.25">
      <c r="B624" s="51">
        <v>1990</v>
      </c>
      <c r="C624" s="117" t="s">
        <v>60</v>
      </c>
      <c r="D624" s="55">
        <v>3051</v>
      </c>
      <c r="E624" s="53">
        <v>1603</v>
      </c>
      <c r="F624" s="53">
        <v>1203</v>
      </c>
      <c r="G624" s="53">
        <v>116</v>
      </c>
      <c r="H624" s="53">
        <v>70</v>
      </c>
      <c r="I624" s="53">
        <v>22</v>
      </c>
      <c r="J624" s="53">
        <v>1</v>
      </c>
      <c r="K624" s="53">
        <v>36</v>
      </c>
    </row>
    <row r="625" spans="2:11" x14ac:dyDescent="0.25">
      <c r="B625" s="51">
        <v>1990</v>
      </c>
      <c r="C625" s="117" t="s">
        <v>70</v>
      </c>
      <c r="D625" s="55">
        <v>3857</v>
      </c>
      <c r="E625" s="53">
        <v>1889</v>
      </c>
      <c r="F625" s="53">
        <v>1650</v>
      </c>
      <c r="G625" s="53">
        <v>116</v>
      </c>
      <c r="H625" s="53">
        <v>112</v>
      </c>
      <c r="I625" s="53">
        <v>24</v>
      </c>
      <c r="J625" s="53">
        <v>5</v>
      </c>
      <c r="K625" s="53">
        <v>61</v>
      </c>
    </row>
    <row r="626" spans="2:11" x14ac:dyDescent="0.25">
      <c r="B626" s="51">
        <v>1990</v>
      </c>
      <c r="C626" s="117" t="s">
        <v>71</v>
      </c>
      <c r="D626" s="55">
        <v>4792</v>
      </c>
      <c r="E626" s="53">
        <v>2280</v>
      </c>
      <c r="F626" s="53">
        <v>2065</v>
      </c>
      <c r="G626" s="53">
        <v>135</v>
      </c>
      <c r="H626" s="53">
        <v>232</v>
      </c>
      <c r="I626" s="53">
        <v>27</v>
      </c>
      <c r="J626" s="53">
        <v>7</v>
      </c>
      <c r="K626" s="53">
        <v>46</v>
      </c>
    </row>
    <row r="627" spans="2:11" x14ac:dyDescent="0.25">
      <c r="B627" s="51">
        <v>1990</v>
      </c>
      <c r="C627" s="117" t="s">
        <v>89</v>
      </c>
      <c r="D627" s="55">
        <v>6270</v>
      </c>
      <c r="E627" s="53">
        <v>2756</v>
      </c>
      <c r="F627" s="53">
        <v>2744</v>
      </c>
      <c r="G627" s="53">
        <v>184</v>
      </c>
      <c r="H627" s="53">
        <v>457</v>
      </c>
      <c r="I627" s="53">
        <v>43</v>
      </c>
      <c r="J627" s="53">
        <v>5</v>
      </c>
      <c r="K627" s="53">
        <v>81</v>
      </c>
    </row>
    <row r="628" spans="2:11" x14ac:dyDescent="0.25">
      <c r="B628" s="51">
        <v>1990</v>
      </c>
      <c r="C628" s="117" t="s">
        <v>90</v>
      </c>
      <c r="D628" s="55">
        <v>6658</v>
      </c>
      <c r="E628" s="53">
        <v>2957</v>
      </c>
      <c r="F628" s="53">
        <v>2661</v>
      </c>
      <c r="G628" s="53">
        <v>168</v>
      </c>
      <c r="H628" s="53">
        <v>730</v>
      </c>
      <c r="I628" s="53">
        <v>38</v>
      </c>
      <c r="J628" s="53">
        <v>11</v>
      </c>
      <c r="K628" s="53">
        <v>93</v>
      </c>
    </row>
    <row r="629" spans="2:11" x14ac:dyDescent="0.25">
      <c r="B629" s="51">
        <v>1990</v>
      </c>
      <c r="C629" s="117" t="s">
        <v>91</v>
      </c>
      <c r="D629" s="55">
        <v>7493</v>
      </c>
      <c r="E629" s="53">
        <v>3303</v>
      </c>
      <c r="F629" s="53">
        <v>2739</v>
      </c>
      <c r="G629" s="53">
        <v>157</v>
      </c>
      <c r="H629" s="53">
        <v>1153</v>
      </c>
      <c r="I629" s="53">
        <v>41</v>
      </c>
      <c r="J629" s="53">
        <v>7</v>
      </c>
      <c r="K629" s="53">
        <v>93</v>
      </c>
    </row>
    <row r="630" spans="2:11" x14ac:dyDescent="0.25">
      <c r="B630" s="51">
        <v>1990</v>
      </c>
      <c r="C630" s="117" t="s">
        <v>41</v>
      </c>
      <c r="D630" s="55">
        <v>7802</v>
      </c>
      <c r="E630" s="53">
        <v>3439</v>
      </c>
      <c r="F630" s="53">
        <v>2550</v>
      </c>
      <c r="G630" s="53">
        <v>141</v>
      </c>
      <c r="H630" s="53">
        <v>1514</v>
      </c>
      <c r="I630" s="53">
        <v>48</v>
      </c>
      <c r="J630" s="53">
        <v>10</v>
      </c>
      <c r="K630" s="53">
        <v>100</v>
      </c>
    </row>
    <row r="631" spans="2:11" x14ac:dyDescent="0.25">
      <c r="B631" s="51">
        <v>1990</v>
      </c>
      <c r="C631" s="117" t="s">
        <v>92</v>
      </c>
      <c r="D631" s="55">
        <v>6430</v>
      </c>
      <c r="E631" s="53">
        <v>2817</v>
      </c>
      <c r="F631" s="53">
        <v>1795</v>
      </c>
      <c r="G631" s="53">
        <v>89</v>
      </c>
      <c r="H631" s="53">
        <v>1590</v>
      </c>
      <c r="I631" s="53">
        <v>36</v>
      </c>
      <c r="J631" s="53">
        <v>10</v>
      </c>
      <c r="K631" s="53">
        <v>93</v>
      </c>
    </row>
    <row r="632" spans="2:11" x14ac:dyDescent="0.25">
      <c r="B632" s="51">
        <v>1990</v>
      </c>
      <c r="C632" s="117" t="s">
        <v>93</v>
      </c>
      <c r="D632" s="55">
        <v>4850</v>
      </c>
      <c r="E632" s="53">
        <v>2226</v>
      </c>
      <c r="F632" s="53">
        <v>1123</v>
      </c>
      <c r="G632" s="53">
        <v>57</v>
      </c>
      <c r="H632" s="53">
        <v>1358</v>
      </c>
      <c r="I632" s="53">
        <v>36</v>
      </c>
      <c r="J632" s="53">
        <v>2</v>
      </c>
      <c r="K632" s="53">
        <v>48</v>
      </c>
    </row>
    <row r="633" spans="2:11" x14ac:dyDescent="0.25">
      <c r="B633" s="51">
        <v>1990</v>
      </c>
      <c r="C633" s="117" t="s">
        <v>94</v>
      </c>
      <c r="D633" s="55">
        <v>2167</v>
      </c>
      <c r="E633" s="53">
        <v>1028</v>
      </c>
      <c r="F633" s="53">
        <v>389</v>
      </c>
      <c r="G633" s="53">
        <v>14</v>
      </c>
      <c r="H633" s="53">
        <v>694</v>
      </c>
      <c r="I633" s="53">
        <v>15</v>
      </c>
      <c r="J633" s="53">
        <v>1</v>
      </c>
      <c r="K633" s="53">
        <v>26</v>
      </c>
    </row>
    <row r="634" spans="2:11" x14ac:dyDescent="0.25">
      <c r="B634" s="51">
        <v>1990</v>
      </c>
      <c r="C634" s="117" t="s">
        <v>95</v>
      </c>
      <c r="D634" s="55">
        <v>936</v>
      </c>
      <c r="E634" s="53">
        <v>461</v>
      </c>
      <c r="F634" s="53">
        <v>120</v>
      </c>
      <c r="G634" s="53">
        <v>10</v>
      </c>
      <c r="H634" s="53">
        <v>323</v>
      </c>
      <c r="I634" s="53">
        <v>5</v>
      </c>
      <c r="J634" s="53">
        <v>3</v>
      </c>
      <c r="K634" s="53">
        <v>14</v>
      </c>
    </row>
    <row r="635" spans="2:11" x14ac:dyDescent="0.25">
      <c r="B635" s="51">
        <v>1990</v>
      </c>
      <c r="C635" s="118" t="s">
        <v>96</v>
      </c>
      <c r="D635" s="55">
        <v>561</v>
      </c>
      <c r="E635" s="55">
        <v>293</v>
      </c>
      <c r="F635" s="55">
        <v>73</v>
      </c>
      <c r="G635" s="55">
        <v>4</v>
      </c>
      <c r="H635" s="55">
        <v>164</v>
      </c>
      <c r="I635" s="55">
        <v>4</v>
      </c>
      <c r="J635" s="53">
        <v>0</v>
      </c>
      <c r="K635" s="53">
        <v>23</v>
      </c>
    </row>
    <row r="636" spans="2:11" x14ac:dyDescent="0.25">
      <c r="B636" s="50">
        <v>1990</v>
      </c>
      <c r="C636" s="121" t="s">
        <v>62</v>
      </c>
      <c r="D636" s="54">
        <v>165</v>
      </c>
      <c r="E636" s="54">
        <v>91</v>
      </c>
      <c r="F636" s="54">
        <v>7</v>
      </c>
      <c r="G636" s="54">
        <v>0</v>
      </c>
      <c r="H636" s="54">
        <v>8</v>
      </c>
      <c r="I636" s="54">
        <v>0</v>
      </c>
      <c r="J636" s="54">
        <v>0</v>
      </c>
      <c r="K636" s="54">
        <v>59</v>
      </c>
    </row>
    <row r="637" spans="2:11" x14ac:dyDescent="0.25">
      <c r="B637" s="78">
        <v>1991</v>
      </c>
      <c r="C637" s="120" t="s">
        <v>3</v>
      </c>
      <c r="D637" s="78">
        <v>72475</v>
      </c>
      <c r="E637" s="52">
        <v>37664</v>
      </c>
      <c r="F637" s="52">
        <v>23348</v>
      </c>
      <c r="G637" s="52">
        <v>1516</v>
      </c>
      <c r="H637" s="52">
        <v>8562</v>
      </c>
      <c r="I637" s="52">
        <v>375</v>
      </c>
      <c r="J637" s="52">
        <v>18</v>
      </c>
      <c r="K637" s="52">
        <v>992</v>
      </c>
    </row>
    <row r="638" spans="2:11" x14ac:dyDescent="0.25">
      <c r="B638" s="51">
        <v>1991</v>
      </c>
      <c r="C638" s="117" t="s">
        <v>87</v>
      </c>
      <c r="D638" s="55">
        <v>659</v>
      </c>
      <c r="E638" s="53">
        <v>623</v>
      </c>
      <c r="F638" s="53">
        <v>6</v>
      </c>
      <c r="G638" s="53">
        <v>0</v>
      </c>
      <c r="H638" s="53">
        <v>2</v>
      </c>
      <c r="I638" s="53">
        <v>0</v>
      </c>
      <c r="J638" s="53">
        <v>0</v>
      </c>
      <c r="K638" s="53">
        <v>28</v>
      </c>
    </row>
    <row r="639" spans="2:11" x14ac:dyDescent="0.25">
      <c r="B639" s="51">
        <v>1991</v>
      </c>
      <c r="C639" s="117" t="s">
        <v>54</v>
      </c>
      <c r="D639" s="55">
        <v>2156</v>
      </c>
      <c r="E639" s="53">
        <v>2072</v>
      </c>
      <c r="F639" s="53">
        <v>53</v>
      </c>
      <c r="G639" s="53">
        <v>0</v>
      </c>
      <c r="H639" s="53">
        <v>6</v>
      </c>
      <c r="I639" s="53">
        <v>0</v>
      </c>
      <c r="J639" s="53">
        <v>0</v>
      </c>
      <c r="K639" s="53">
        <v>25</v>
      </c>
    </row>
    <row r="640" spans="2:11" x14ac:dyDescent="0.25">
      <c r="B640" s="51">
        <v>1991</v>
      </c>
      <c r="C640" s="117" t="s">
        <v>88</v>
      </c>
      <c r="D640" s="55">
        <v>2755</v>
      </c>
      <c r="E640" s="53">
        <v>2388</v>
      </c>
      <c r="F640" s="53">
        <v>296</v>
      </c>
      <c r="G640" s="53">
        <v>9</v>
      </c>
      <c r="H640" s="53">
        <v>15</v>
      </c>
      <c r="I640" s="53">
        <v>6</v>
      </c>
      <c r="J640" s="53">
        <v>0</v>
      </c>
      <c r="K640" s="53">
        <v>41</v>
      </c>
    </row>
    <row r="641" spans="2:11" x14ac:dyDescent="0.25">
      <c r="B641" s="51">
        <v>1991</v>
      </c>
      <c r="C641" s="117" t="s">
        <v>69</v>
      </c>
      <c r="D641" s="55">
        <v>2621</v>
      </c>
      <c r="E641" s="53">
        <v>2003</v>
      </c>
      <c r="F641" s="53">
        <v>516</v>
      </c>
      <c r="G641" s="53">
        <v>30</v>
      </c>
      <c r="H641" s="53">
        <v>20</v>
      </c>
      <c r="I641" s="53">
        <v>18</v>
      </c>
      <c r="J641" s="53">
        <v>1</v>
      </c>
      <c r="K641" s="53">
        <v>33</v>
      </c>
    </row>
    <row r="642" spans="2:11" x14ac:dyDescent="0.25">
      <c r="B642" s="51">
        <v>1991</v>
      </c>
      <c r="C642" s="117" t="s">
        <v>57</v>
      </c>
      <c r="D642" s="55">
        <v>2780</v>
      </c>
      <c r="E642" s="53">
        <v>1874</v>
      </c>
      <c r="F642" s="53">
        <v>752</v>
      </c>
      <c r="G642" s="53">
        <v>60</v>
      </c>
      <c r="H642" s="53">
        <v>18</v>
      </c>
      <c r="I642" s="53">
        <v>23</v>
      </c>
      <c r="J642" s="53">
        <v>0</v>
      </c>
      <c r="K642" s="53">
        <v>53</v>
      </c>
    </row>
    <row r="643" spans="2:11" x14ac:dyDescent="0.25">
      <c r="B643" s="51">
        <v>1991</v>
      </c>
      <c r="C643" s="117" t="s">
        <v>58</v>
      </c>
      <c r="D643" s="55">
        <v>2705</v>
      </c>
      <c r="E643" s="53">
        <v>1624</v>
      </c>
      <c r="F643" s="53">
        <v>909</v>
      </c>
      <c r="G643" s="53">
        <v>91</v>
      </c>
      <c r="H643" s="53">
        <v>24</v>
      </c>
      <c r="I643" s="53">
        <v>18</v>
      </c>
      <c r="J643" s="53">
        <v>0</v>
      </c>
      <c r="K643" s="53">
        <v>39</v>
      </c>
    </row>
    <row r="644" spans="2:11" x14ac:dyDescent="0.25">
      <c r="B644" s="51">
        <v>1991</v>
      </c>
      <c r="C644" s="117" t="s">
        <v>59</v>
      </c>
      <c r="D644" s="55">
        <v>3068</v>
      </c>
      <c r="E644" s="53">
        <v>1723</v>
      </c>
      <c r="F644" s="53">
        <v>1126</v>
      </c>
      <c r="G644" s="53">
        <v>110</v>
      </c>
      <c r="H644" s="53">
        <v>37</v>
      </c>
      <c r="I644" s="53">
        <v>13</v>
      </c>
      <c r="J644" s="53">
        <v>0</v>
      </c>
      <c r="K644" s="53">
        <v>59</v>
      </c>
    </row>
    <row r="645" spans="2:11" x14ac:dyDescent="0.25">
      <c r="B645" s="51">
        <v>1991</v>
      </c>
      <c r="C645" s="117" t="s">
        <v>60</v>
      </c>
      <c r="D645" s="55">
        <v>3038</v>
      </c>
      <c r="E645" s="53">
        <v>1604</v>
      </c>
      <c r="F645" s="53">
        <v>1175</v>
      </c>
      <c r="G645" s="53">
        <v>130</v>
      </c>
      <c r="H645" s="53">
        <v>72</v>
      </c>
      <c r="I645" s="53">
        <v>19</v>
      </c>
      <c r="J645" s="53">
        <v>0</v>
      </c>
      <c r="K645" s="53">
        <v>38</v>
      </c>
    </row>
    <row r="646" spans="2:11" x14ac:dyDescent="0.25">
      <c r="B646" s="51">
        <v>1991</v>
      </c>
      <c r="C646" s="117" t="s">
        <v>70</v>
      </c>
      <c r="D646" s="55">
        <v>4043</v>
      </c>
      <c r="E646" s="53">
        <v>2083</v>
      </c>
      <c r="F646" s="53">
        <v>1616</v>
      </c>
      <c r="G646" s="53">
        <v>151</v>
      </c>
      <c r="H646" s="53">
        <v>127</v>
      </c>
      <c r="I646" s="53">
        <v>18</v>
      </c>
      <c r="J646" s="53">
        <v>3</v>
      </c>
      <c r="K646" s="53">
        <v>45</v>
      </c>
    </row>
    <row r="647" spans="2:11" x14ac:dyDescent="0.25">
      <c r="B647" s="51">
        <v>1991</v>
      </c>
      <c r="C647" s="117" t="s">
        <v>71</v>
      </c>
      <c r="D647" s="55">
        <v>4978</v>
      </c>
      <c r="E647" s="53">
        <v>2359</v>
      </c>
      <c r="F647" s="53">
        <v>2141</v>
      </c>
      <c r="G647" s="53">
        <v>155</v>
      </c>
      <c r="H647" s="53">
        <v>243</v>
      </c>
      <c r="I647" s="53">
        <v>26</v>
      </c>
      <c r="J647" s="53">
        <v>1</v>
      </c>
      <c r="K647" s="53">
        <v>53</v>
      </c>
    </row>
    <row r="648" spans="2:11" x14ac:dyDescent="0.25">
      <c r="B648" s="51">
        <v>1991</v>
      </c>
      <c r="C648" s="117" t="s">
        <v>89</v>
      </c>
      <c r="D648" s="55">
        <v>6545</v>
      </c>
      <c r="E648" s="53">
        <v>2960</v>
      </c>
      <c r="F648" s="53">
        <v>2788</v>
      </c>
      <c r="G648" s="53">
        <v>181</v>
      </c>
      <c r="H648" s="53">
        <v>485</v>
      </c>
      <c r="I648" s="53">
        <v>42</v>
      </c>
      <c r="J648" s="53">
        <v>5</v>
      </c>
      <c r="K648" s="53">
        <v>84</v>
      </c>
    </row>
    <row r="649" spans="2:11" x14ac:dyDescent="0.25">
      <c r="B649" s="51">
        <v>1991</v>
      </c>
      <c r="C649" s="117" t="s">
        <v>90</v>
      </c>
      <c r="D649" s="55">
        <v>6857</v>
      </c>
      <c r="E649" s="53">
        <v>2981</v>
      </c>
      <c r="F649" s="53">
        <v>2854</v>
      </c>
      <c r="G649" s="53">
        <v>160</v>
      </c>
      <c r="H649" s="53">
        <v>739</v>
      </c>
      <c r="I649" s="53">
        <v>34</v>
      </c>
      <c r="J649" s="53">
        <v>5</v>
      </c>
      <c r="K649" s="53">
        <v>84</v>
      </c>
    </row>
    <row r="650" spans="2:11" x14ac:dyDescent="0.25">
      <c r="B650" s="51">
        <v>1991</v>
      </c>
      <c r="C650" s="117" t="s">
        <v>91</v>
      </c>
      <c r="D650" s="55">
        <v>7633</v>
      </c>
      <c r="E650" s="53">
        <v>3353</v>
      </c>
      <c r="F650" s="53">
        <v>2903</v>
      </c>
      <c r="G650" s="53">
        <v>146</v>
      </c>
      <c r="H650" s="53">
        <v>1106</v>
      </c>
      <c r="I650" s="53">
        <v>24</v>
      </c>
      <c r="J650" s="53">
        <v>0</v>
      </c>
      <c r="K650" s="53">
        <v>101</v>
      </c>
    </row>
    <row r="651" spans="2:11" x14ac:dyDescent="0.25">
      <c r="B651" s="51">
        <v>1991</v>
      </c>
      <c r="C651" s="117" t="s">
        <v>41</v>
      </c>
      <c r="D651" s="55">
        <v>7599</v>
      </c>
      <c r="E651" s="53">
        <v>3305</v>
      </c>
      <c r="F651" s="53">
        <v>2532</v>
      </c>
      <c r="G651" s="53">
        <v>117</v>
      </c>
      <c r="H651" s="53">
        <v>1501</v>
      </c>
      <c r="I651" s="53">
        <v>45</v>
      </c>
      <c r="J651" s="53">
        <v>1</v>
      </c>
      <c r="K651" s="53">
        <v>98</v>
      </c>
    </row>
    <row r="652" spans="2:11" x14ac:dyDescent="0.25">
      <c r="B652" s="51">
        <v>1991</v>
      </c>
      <c r="C652" s="117" t="s">
        <v>92</v>
      </c>
      <c r="D652" s="55">
        <v>6664</v>
      </c>
      <c r="E652" s="53">
        <v>2924</v>
      </c>
      <c r="F652" s="53">
        <v>1897</v>
      </c>
      <c r="G652" s="53">
        <v>97</v>
      </c>
      <c r="H652" s="53">
        <v>1637</v>
      </c>
      <c r="I652" s="53">
        <v>34</v>
      </c>
      <c r="J652" s="53">
        <v>0</v>
      </c>
      <c r="K652" s="53">
        <v>75</v>
      </c>
    </row>
    <row r="653" spans="2:11" x14ac:dyDescent="0.25">
      <c r="B653" s="51">
        <v>1991</v>
      </c>
      <c r="C653" s="117" t="s">
        <v>93</v>
      </c>
      <c r="D653" s="55">
        <v>4536</v>
      </c>
      <c r="E653" s="53">
        <v>2022</v>
      </c>
      <c r="F653" s="53">
        <v>1113</v>
      </c>
      <c r="G653" s="53">
        <v>43</v>
      </c>
      <c r="H653" s="53">
        <v>1284</v>
      </c>
      <c r="I653" s="53">
        <v>26</v>
      </c>
      <c r="J653" s="53">
        <v>1</v>
      </c>
      <c r="K653" s="53">
        <v>47</v>
      </c>
    </row>
    <row r="654" spans="2:11" x14ac:dyDescent="0.25">
      <c r="B654" s="51">
        <v>1991</v>
      </c>
      <c r="C654" s="117" t="s">
        <v>94</v>
      </c>
      <c r="D654" s="55">
        <v>2448</v>
      </c>
      <c r="E654" s="53">
        <v>1050</v>
      </c>
      <c r="F654" s="53">
        <v>492</v>
      </c>
      <c r="G654" s="53">
        <v>22</v>
      </c>
      <c r="H654" s="53">
        <v>831</v>
      </c>
      <c r="I654" s="53">
        <v>20</v>
      </c>
      <c r="J654" s="53">
        <v>1</v>
      </c>
      <c r="K654" s="53">
        <v>32</v>
      </c>
    </row>
    <row r="655" spans="2:11" x14ac:dyDescent="0.25">
      <c r="B655" s="51">
        <v>1991</v>
      </c>
      <c r="C655" s="117" t="s">
        <v>95</v>
      </c>
      <c r="D655" s="55">
        <v>828</v>
      </c>
      <c r="E655" s="53">
        <v>410</v>
      </c>
      <c r="F655" s="53">
        <v>116</v>
      </c>
      <c r="G655" s="53">
        <v>6</v>
      </c>
      <c r="H655" s="53">
        <v>285</v>
      </c>
      <c r="I655" s="53">
        <v>5</v>
      </c>
      <c r="J655" s="53">
        <v>0</v>
      </c>
      <c r="K655" s="53">
        <v>6</v>
      </c>
    </row>
    <row r="656" spans="2:11" x14ac:dyDescent="0.25">
      <c r="B656" s="51">
        <v>1991</v>
      </c>
      <c r="C656" s="118" t="s">
        <v>96</v>
      </c>
      <c r="D656" s="55">
        <v>440</v>
      </c>
      <c r="E656" s="55">
        <v>234</v>
      </c>
      <c r="F656" s="55">
        <v>56</v>
      </c>
      <c r="G656" s="55">
        <v>8</v>
      </c>
      <c r="H656" s="55">
        <v>130</v>
      </c>
      <c r="I656" s="55">
        <v>3</v>
      </c>
      <c r="J656" s="53">
        <v>0</v>
      </c>
      <c r="K656" s="53">
        <v>9</v>
      </c>
    </row>
    <row r="657" spans="2:11" x14ac:dyDescent="0.25">
      <c r="B657" s="50">
        <v>1991</v>
      </c>
      <c r="C657" s="121" t="s">
        <v>62</v>
      </c>
      <c r="D657" s="54">
        <v>122</v>
      </c>
      <c r="E657" s="54">
        <v>72</v>
      </c>
      <c r="F657" s="54">
        <v>7</v>
      </c>
      <c r="G657" s="54">
        <v>0</v>
      </c>
      <c r="H657" s="54">
        <v>0</v>
      </c>
      <c r="I657" s="54">
        <v>1</v>
      </c>
      <c r="J657" s="54">
        <v>0</v>
      </c>
      <c r="K657" s="54">
        <v>42</v>
      </c>
    </row>
    <row r="658" spans="2:11" x14ac:dyDescent="0.25">
      <c r="B658" s="78">
        <v>1992</v>
      </c>
      <c r="C658" s="120" t="s">
        <v>3</v>
      </c>
      <c r="D658" s="78">
        <v>75224</v>
      </c>
      <c r="E658" s="52">
        <v>38284</v>
      </c>
      <c r="F658" s="52">
        <v>24393</v>
      </c>
      <c r="G658" s="52">
        <v>1677</v>
      </c>
      <c r="H658" s="52">
        <v>9161</v>
      </c>
      <c r="I658" s="52">
        <v>464</v>
      </c>
      <c r="J658" s="52">
        <v>17</v>
      </c>
      <c r="K658" s="52">
        <v>1228</v>
      </c>
    </row>
    <row r="659" spans="2:11" x14ac:dyDescent="0.25">
      <c r="B659" s="51">
        <v>1992</v>
      </c>
      <c r="C659" s="117" t="s">
        <v>87</v>
      </c>
      <c r="D659" s="55">
        <v>738</v>
      </c>
      <c r="E659" s="53">
        <v>695</v>
      </c>
      <c r="F659" s="53">
        <v>5</v>
      </c>
      <c r="G659" s="53">
        <v>0</v>
      </c>
      <c r="H659" s="53">
        <v>1</v>
      </c>
      <c r="I659" s="53">
        <v>0</v>
      </c>
      <c r="J659" s="53">
        <v>0</v>
      </c>
      <c r="K659" s="53">
        <v>37</v>
      </c>
    </row>
    <row r="660" spans="2:11" x14ac:dyDescent="0.25">
      <c r="B660" s="51">
        <v>1992</v>
      </c>
      <c r="C660" s="117" t="s">
        <v>54</v>
      </c>
      <c r="D660" s="55">
        <v>2391</v>
      </c>
      <c r="E660" s="53">
        <v>2288</v>
      </c>
      <c r="F660" s="53">
        <v>52</v>
      </c>
      <c r="G660" s="53">
        <v>1</v>
      </c>
      <c r="H660" s="53">
        <v>7</v>
      </c>
      <c r="I660" s="53">
        <v>3</v>
      </c>
      <c r="J660" s="53">
        <v>0</v>
      </c>
      <c r="K660" s="53">
        <v>40</v>
      </c>
    </row>
    <row r="661" spans="2:11" x14ac:dyDescent="0.25">
      <c r="B661" s="51">
        <v>1992</v>
      </c>
      <c r="C661" s="117" t="s">
        <v>88</v>
      </c>
      <c r="D661" s="55">
        <v>3018</v>
      </c>
      <c r="E661" s="53">
        <v>2624</v>
      </c>
      <c r="F661" s="53">
        <v>306</v>
      </c>
      <c r="G661" s="53">
        <v>4</v>
      </c>
      <c r="H661" s="53">
        <v>8</v>
      </c>
      <c r="I661" s="53">
        <v>16</v>
      </c>
      <c r="J661" s="53">
        <v>0</v>
      </c>
      <c r="K661" s="53">
        <v>60</v>
      </c>
    </row>
    <row r="662" spans="2:11" x14ac:dyDescent="0.25">
      <c r="B662" s="51">
        <v>1992</v>
      </c>
      <c r="C662" s="117" t="s">
        <v>69</v>
      </c>
      <c r="D662" s="55">
        <v>2818</v>
      </c>
      <c r="E662" s="53">
        <v>2142</v>
      </c>
      <c r="F662" s="53">
        <v>573</v>
      </c>
      <c r="G662" s="53">
        <v>24</v>
      </c>
      <c r="H662" s="53">
        <v>11</v>
      </c>
      <c r="I662" s="53">
        <v>16</v>
      </c>
      <c r="J662" s="53">
        <v>1</v>
      </c>
      <c r="K662" s="53">
        <v>51</v>
      </c>
    </row>
    <row r="663" spans="2:11" x14ac:dyDescent="0.25">
      <c r="B663" s="51">
        <v>1992</v>
      </c>
      <c r="C663" s="117" t="s">
        <v>57</v>
      </c>
      <c r="D663" s="55">
        <v>2960</v>
      </c>
      <c r="E663" s="53">
        <v>2008</v>
      </c>
      <c r="F663" s="53">
        <v>782</v>
      </c>
      <c r="G663" s="53">
        <v>70</v>
      </c>
      <c r="H663" s="53">
        <v>25</v>
      </c>
      <c r="I663" s="53">
        <v>19</v>
      </c>
      <c r="J663" s="53">
        <v>1</v>
      </c>
      <c r="K663" s="53">
        <v>55</v>
      </c>
    </row>
    <row r="664" spans="2:11" x14ac:dyDescent="0.25">
      <c r="B664" s="51">
        <v>1992</v>
      </c>
      <c r="C664" s="117" t="s">
        <v>58</v>
      </c>
      <c r="D664" s="55">
        <v>2938</v>
      </c>
      <c r="E664" s="53">
        <v>1758</v>
      </c>
      <c r="F664" s="53">
        <v>993</v>
      </c>
      <c r="G664" s="53">
        <v>92</v>
      </c>
      <c r="H664" s="53">
        <v>31</v>
      </c>
      <c r="I664" s="53">
        <v>19</v>
      </c>
      <c r="J664" s="53">
        <v>1</v>
      </c>
      <c r="K664" s="53">
        <v>44</v>
      </c>
    </row>
    <row r="665" spans="2:11" x14ac:dyDescent="0.25">
      <c r="B665" s="51">
        <v>1992</v>
      </c>
      <c r="C665" s="117" t="s">
        <v>59</v>
      </c>
      <c r="D665" s="55">
        <v>3157</v>
      </c>
      <c r="E665" s="53">
        <v>1728</v>
      </c>
      <c r="F665" s="53">
        <v>1186</v>
      </c>
      <c r="G665" s="53">
        <v>123</v>
      </c>
      <c r="H665" s="53">
        <v>47</v>
      </c>
      <c r="I665" s="53">
        <v>19</v>
      </c>
      <c r="J665" s="53">
        <v>0</v>
      </c>
      <c r="K665" s="53">
        <v>54</v>
      </c>
    </row>
    <row r="666" spans="2:11" x14ac:dyDescent="0.25">
      <c r="B666" s="51">
        <v>1992</v>
      </c>
      <c r="C666" s="117" t="s">
        <v>60</v>
      </c>
      <c r="D666" s="55">
        <v>3374</v>
      </c>
      <c r="E666" s="53">
        <v>1768</v>
      </c>
      <c r="F666" s="53">
        <v>1340</v>
      </c>
      <c r="G666" s="53">
        <v>116</v>
      </c>
      <c r="H666" s="53">
        <v>67</v>
      </c>
      <c r="I666" s="53">
        <v>26</v>
      </c>
      <c r="J666" s="53">
        <v>0</v>
      </c>
      <c r="K666" s="53">
        <v>57</v>
      </c>
    </row>
    <row r="667" spans="2:11" x14ac:dyDescent="0.25">
      <c r="B667" s="51">
        <v>1992</v>
      </c>
      <c r="C667" s="117" t="s">
        <v>70</v>
      </c>
      <c r="D667" s="55">
        <v>3945</v>
      </c>
      <c r="E667" s="53">
        <v>1946</v>
      </c>
      <c r="F667" s="53">
        <v>1615</v>
      </c>
      <c r="G667" s="53">
        <v>145</v>
      </c>
      <c r="H667" s="53">
        <v>134</v>
      </c>
      <c r="I667" s="53">
        <v>35</v>
      </c>
      <c r="J667" s="53">
        <v>1</v>
      </c>
      <c r="K667" s="53">
        <v>69</v>
      </c>
    </row>
    <row r="668" spans="2:11" x14ac:dyDescent="0.25">
      <c r="B668" s="51">
        <v>1992</v>
      </c>
      <c r="C668" s="117" t="s">
        <v>71</v>
      </c>
      <c r="D668" s="55">
        <v>5009</v>
      </c>
      <c r="E668" s="53">
        <v>2256</v>
      </c>
      <c r="F668" s="53">
        <v>2198</v>
      </c>
      <c r="G668" s="53">
        <v>177</v>
      </c>
      <c r="H668" s="53">
        <v>265</v>
      </c>
      <c r="I668" s="53">
        <v>32</v>
      </c>
      <c r="J668" s="53">
        <v>1</v>
      </c>
      <c r="K668" s="53">
        <v>80</v>
      </c>
    </row>
    <row r="669" spans="2:11" x14ac:dyDescent="0.25">
      <c r="B669" s="51">
        <v>1992</v>
      </c>
      <c r="C669" s="117" t="s">
        <v>89</v>
      </c>
      <c r="D669" s="55">
        <v>6369</v>
      </c>
      <c r="E669" s="53">
        <v>2766</v>
      </c>
      <c r="F669" s="53">
        <v>2777</v>
      </c>
      <c r="G669" s="53">
        <v>210</v>
      </c>
      <c r="H669" s="53">
        <v>470</v>
      </c>
      <c r="I669" s="53">
        <v>42</v>
      </c>
      <c r="J669" s="53">
        <v>1</v>
      </c>
      <c r="K669" s="53">
        <v>103</v>
      </c>
    </row>
    <row r="670" spans="2:11" x14ac:dyDescent="0.25">
      <c r="B670" s="51">
        <v>1992</v>
      </c>
      <c r="C670" s="117" t="s">
        <v>90</v>
      </c>
      <c r="D670" s="55">
        <v>7287</v>
      </c>
      <c r="E670" s="53">
        <v>3091</v>
      </c>
      <c r="F670" s="53">
        <v>3043</v>
      </c>
      <c r="G670" s="53">
        <v>198</v>
      </c>
      <c r="H670" s="53">
        <v>800</v>
      </c>
      <c r="I670" s="53">
        <v>57</v>
      </c>
      <c r="J670" s="53">
        <v>3</v>
      </c>
      <c r="K670" s="53">
        <v>95</v>
      </c>
    </row>
    <row r="671" spans="2:11" x14ac:dyDescent="0.25">
      <c r="B671" s="51">
        <v>1992</v>
      </c>
      <c r="C671" s="117" t="s">
        <v>91</v>
      </c>
      <c r="D671" s="55">
        <v>7803</v>
      </c>
      <c r="E671" s="53">
        <v>3279</v>
      </c>
      <c r="F671" s="53">
        <v>2976</v>
      </c>
      <c r="G671" s="53">
        <v>172</v>
      </c>
      <c r="H671" s="53">
        <v>1213</v>
      </c>
      <c r="I671" s="53">
        <v>43</v>
      </c>
      <c r="J671" s="53">
        <v>0</v>
      </c>
      <c r="K671" s="53">
        <v>120</v>
      </c>
    </row>
    <row r="672" spans="2:11" x14ac:dyDescent="0.25">
      <c r="B672" s="51">
        <v>1992</v>
      </c>
      <c r="C672" s="117" t="s">
        <v>41</v>
      </c>
      <c r="D672" s="55">
        <v>7741</v>
      </c>
      <c r="E672" s="53">
        <v>3276</v>
      </c>
      <c r="F672" s="53">
        <v>2659</v>
      </c>
      <c r="G672" s="53">
        <v>148</v>
      </c>
      <c r="H672" s="53">
        <v>1522</v>
      </c>
      <c r="I672" s="53">
        <v>42</v>
      </c>
      <c r="J672" s="53">
        <v>3</v>
      </c>
      <c r="K672" s="53">
        <v>91</v>
      </c>
    </row>
    <row r="673" spans="2:11" x14ac:dyDescent="0.25">
      <c r="B673" s="51">
        <v>1992</v>
      </c>
      <c r="C673" s="117" t="s">
        <v>92</v>
      </c>
      <c r="D673" s="55">
        <v>7183</v>
      </c>
      <c r="E673" s="53">
        <v>3000</v>
      </c>
      <c r="F673" s="53">
        <v>2097</v>
      </c>
      <c r="G673" s="53">
        <v>111</v>
      </c>
      <c r="H673" s="53">
        <v>1841</v>
      </c>
      <c r="I673" s="53">
        <v>36</v>
      </c>
      <c r="J673" s="53">
        <v>2</v>
      </c>
      <c r="K673" s="53">
        <v>96</v>
      </c>
    </row>
    <row r="674" spans="2:11" x14ac:dyDescent="0.25">
      <c r="B674" s="51">
        <v>1992</v>
      </c>
      <c r="C674" s="117" t="s">
        <v>93</v>
      </c>
      <c r="D674" s="55">
        <v>4560</v>
      </c>
      <c r="E674" s="53">
        <v>1900</v>
      </c>
      <c r="F674" s="53">
        <v>1121</v>
      </c>
      <c r="G674" s="53">
        <v>47</v>
      </c>
      <c r="H674" s="53">
        <v>1425</v>
      </c>
      <c r="I674" s="53">
        <v>30</v>
      </c>
      <c r="J674" s="53">
        <v>1</v>
      </c>
      <c r="K674" s="53">
        <v>36</v>
      </c>
    </row>
    <row r="675" spans="2:11" x14ac:dyDescent="0.25">
      <c r="B675" s="51">
        <v>1992</v>
      </c>
      <c r="C675" s="117" t="s">
        <v>94</v>
      </c>
      <c r="D675" s="55">
        <v>2608</v>
      </c>
      <c r="E675" s="53">
        <v>1150</v>
      </c>
      <c r="F675" s="53">
        <v>498</v>
      </c>
      <c r="G675" s="53">
        <v>32</v>
      </c>
      <c r="H675" s="53">
        <v>870</v>
      </c>
      <c r="I675" s="53">
        <v>24</v>
      </c>
      <c r="J675" s="53">
        <v>2</v>
      </c>
      <c r="K675" s="53">
        <v>32</v>
      </c>
    </row>
    <row r="676" spans="2:11" x14ac:dyDescent="0.25">
      <c r="B676" s="51">
        <v>1992</v>
      </c>
      <c r="C676" s="117" t="s">
        <v>95</v>
      </c>
      <c r="D676" s="55">
        <v>786</v>
      </c>
      <c r="E676" s="53">
        <v>351</v>
      </c>
      <c r="F676" s="53">
        <v>108</v>
      </c>
      <c r="G676" s="53">
        <v>4</v>
      </c>
      <c r="H676" s="53">
        <v>306</v>
      </c>
      <c r="I676" s="53">
        <v>2</v>
      </c>
      <c r="J676" s="53">
        <v>0</v>
      </c>
      <c r="K676" s="53">
        <v>15</v>
      </c>
    </row>
    <row r="677" spans="2:11" x14ac:dyDescent="0.25">
      <c r="B677" s="51">
        <v>1992</v>
      </c>
      <c r="C677" s="118" t="s">
        <v>96</v>
      </c>
      <c r="D677" s="55">
        <v>388</v>
      </c>
      <c r="E677" s="55">
        <v>193</v>
      </c>
      <c r="F677" s="55">
        <v>58</v>
      </c>
      <c r="G677" s="55">
        <v>3</v>
      </c>
      <c r="H677" s="55">
        <v>115</v>
      </c>
      <c r="I677" s="55">
        <v>3</v>
      </c>
      <c r="J677" s="53">
        <v>0</v>
      </c>
      <c r="K677" s="53">
        <v>16</v>
      </c>
    </row>
    <row r="678" spans="2:11" x14ac:dyDescent="0.25">
      <c r="B678" s="50">
        <v>1992</v>
      </c>
      <c r="C678" s="121" t="s">
        <v>62</v>
      </c>
      <c r="D678" s="54">
        <v>151</v>
      </c>
      <c r="E678" s="54">
        <v>65</v>
      </c>
      <c r="F678" s="54">
        <v>6</v>
      </c>
      <c r="G678" s="54">
        <v>0</v>
      </c>
      <c r="H678" s="54">
        <v>3</v>
      </c>
      <c r="I678" s="54">
        <v>0</v>
      </c>
      <c r="J678" s="54">
        <v>0</v>
      </c>
      <c r="K678" s="54">
        <v>77</v>
      </c>
    </row>
    <row r="679" spans="2:11" x14ac:dyDescent="0.25">
      <c r="B679" s="78">
        <v>1993</v>
      </c>
      <c r="C679" s="120" t="s">
        <v>3</v>
      </c>
      <c r="D679" s="78">
        <v>73813</v>
      </c>
      <c r="E679" s="52">
        <v>38164</v>
      </c>
      <c r="F679" s="52">
        <v>23861</v>
      </c>
      <c r="G679" s="52">
        <v>1659</v>
      </c>
      <c r="H679" s="52">
        <v>8607</v>
      </c>
      <c r="I679" s="52">
        <v>295</v>
      </c>
      <c r="J679" s="52">
        <v>17</v>
      </c>
      <c r="K679" s="52">
        <v>1210</v>
      </c>
    </row>
    <row r="680" spans="2:11" x14ac:dyDescent="0.25">
      <c r="B680" s="51">
        <v>1993</v>
      </c>
      <c r="C680" s="117" t="s">
        <v>87</v>
      </c>
      <c r="D680" s="55">
        <v>677</v>
      </c>
      <c r="E680" s="53">
        <v>627</v>
      </c>
      <c r="F680" s="53">
        <v>5</v>
      </c>
      <c r="G680" s="53">
        <v>1</v>
      </c>
      <c r="H680" s="53">
        <v>1</v>
      </c>
      <c r="I680" s="53">
        <v>0</v>
      </c>
      <c r="J680" s="53">
        <v>0</v>
      </c>
      <c r="K680" s="53">
        <v>43</v>
      </c>
    </row>
    <row r="681" spans="2:11" x14ac:dyDescent="0.25">
      <c r="B681" s="51">
        <v>1993</v>
      </c>
      <c r="C681" s="117" t="s">
        <v>54</v>
      </c>
      <c r="D681" s="55">
        <v>2585</v>
      </c>
      <c r="E681" s="53">
        <v>2466</v>
      </c>
      <c r="F681" s="53">
        <v>57</v>
      </c>
      <c r="G681" s="53">
        <v>0</v>
      </c>
      <c r="H681" s="53">
        <v>6</v>
      </c>
      <c r="I681" s="53">
        <v>7</v>
      </c>
      <c r="J681" s="53">
        <v>0</v>
      </c>
      <c r="K681" s="53">
        <v>49</v>
      </c>
    </row>
    <row r="682" spans="2:11" x14ac:dyDescent="0.25">
      <c r="B682" s="51">
        <v>1993</v>
      </c>
      <c r="C682" s="117" t="s">
        <v>88</v>
      </c>
      <c r="D682" s="55">
        <v>3237</v>
      </c>
      <c r="E682" s="53">
        <v>2819</v>
      </c>
      <c r="F682" s="53">
        <v>341</v>
      </c>
      <c r="G682" s="53">
        <v>6</v>
      </c>
      <c r="H682" s="53">
        <v>7</v>
      </c>
      <c r="I682" s="53">
        <v>13</v>
      </c>
      <c r="J682" s="53">
        <v>2</v>
      </c>
      <c r="K682" s="53">
        <v>49</v>
      </c>
    </row>
    <row r="683" spans="2:11" x14ac:dyDescent="0.25">
      <c r="B683" s="51">
        <v>1993</v>
      </c>
      <c r="C683" s="117" t="s">
        <v>69</v>
      </c>
      <c r="D683" s="55">
        <v>3064</v>
      </c>
      <c r="E683" s="53">
        <v>2359</v>
      </c>
      <c r="F683" s="53">
        <v>610</v>
      </c>
      <c r="G683" s="53">
        <v>24</v>
      </c>
      <c r="H683" s="53">
        <v>13</v>
      </c>
      <c r="I683" s="53">
        <v>14</v>
      </c>
      <c r="J683" s="53">
        <v>0</v>
      </c>
      <c r="K683" s="53">
        <v>44</v>
      </c>
    </row>
    <row r="684" spans="2:11" x14ac:dyDescent="0.25">
      <c r="B684" s="51">
        <v>1993</v>
      </c>
      <c r="C684" s="117" t="s">
        <v>57</v>
      </c>
      <c r="D684" s="55">
        <v>2940</v>
      </c>
      <c r="E684" s="53">
        <v>2022</v>
      </c>
      <c r="F684" s="53">
        <v>765</v>
      </c>
      <c r="G684" s="53">
        <v>59</v>
      </c>
      <c r="H684" s="53">
        <v>19</v>
      </c>
      <c r="I684" s="53">
        <v>15</v>
      </c>
      <c r="J684" s="53">
        <v>1</v>
      </c>
      <c r="K684" s="53">
        <v>59</v>
      </c>
    </row>
    <row r="685" spans="2:11" x14ac:dyDescent="0.25">
      <c r="B685" s="51">
        <v>1993</v>
      </c>
      <c r="C685" s="117" t="s">
        <v>58</v>
      </c>
      <c r="D685" s="55">
        <v>2824</v>
      </c>
      <c r="E685" s="53">
        <v>1793</v>
      </c>
      <c r="F685" s="53">
        <v>840</v>
      </c>
      <c r="G685" s="53">
        <v>96</v>
      </c>
      <c r="H685" s="53">
        <v>25</v>
      </c>
      <c r="I685" s="53">
        <v>12</v>
      </c>
      <c r="J685" s="53">
        <v>1</v>
      </c>
      <c r="K685" s="53">
        <v>57</v>
      </c>
    </row>
    <row r="686" spans="2:11" x14ac:dyDescent="0.25">
      <c r="B686" s="51">
        <v>1993</v>
      </c>
      <c r="C686" s="117" t="s">
        <v>59</v>
      </c>
      <c r="D686" s="55">
        <v>3257</v>
      </c>
      <c r="E686" s="53">
        <v>1839</v>
      </c>
      <c r="F686" s="53">
        <v>1179</v>
      </c>
      <c r="G686" s="53">
        <v>128</v>
      </c>
      <c r="H686" s="53">
        <v>42</v>
      </c>
      <c r="I686" s="53">
        <v>16</v>
      </c>
      <c r="J686" s="53">
        <v>2</v>
      </c>
      <c r="K686" s="53">
        <v>51</v>
      </c>
    </row>
    <row r="687" spans="2:11" x14ac:dyDescent="0.25">
      <c r="B687" s="51">
        <v>1993</v>
      </c>
      <c r="C687" s="117" t="s">
        <v>60</v>
      </c>
      <c r="D687" s="55">
        <v>3249</v>
      </c>
      <c r="E687" s="53">
        <v>1681</v>
      </c>
      <c r="F687" s="53">
        <v>1298</v>
      </c>
      <c r="G687" s="53">
        <v>147</v>
      </c>
      <c r="H687" s="53">
        <v>63</v>
      </c>
      <c r="I687" s="53">
        <v>11</v>
      </c>
      <c r="J687" s="53">
        <v>4</v>
      </c>
      <c r="K687" s="53">
        <v>45</v>
      </c>
    </row>
    <row r="688" spans="2:11" x14ac:dyDescent="0.25">
      <c r="B688" s="51">
        <v>1993</v>
      </c>
      <c r="C688" s="117" t="s">
        <v>70</v>
      </c>
      <c r="D688" s="55">
        <v>3877</v>
      </c>
      <c r="E688" s="53">
        <v>1944</v>
      </c>
      <c r="F688" s="53">
        <v>1557</v>
      </c>
      <c r="G688" s="53">
        <v>178</v>
      </c>
      <c r="H688" s="53">
        <v>128</v>
      </c>
      <c r="I688" s="53">
        <v>14</v>
      </c>
      <c r="J688" s="53">
        <v>1</v>
      </c>
      <c r="K688" s="53">
        <v>55</v>
      </c>
    </row>
    <row r="689" spans="2:11" x14ac:dyDescent="0.25">
      <c r="B689" s="51">
        <v>1993</v>
      </c>
      <c r="C689" s="117" t="s">
        <v>71</v>
      </c>
      <c r="D689" s="55">
        <v>4793</v>
      </c>
      <c r="E689" s="53">
        <v>2228</v>
      </c>
      <c r="F689" s="53">
        <v>2055</v>
      </c>
      <c r="G689" s="53">
        <v>172</v>
      </c>
      <c r="H689" s="53">
        <v>220</v>
      </c>
      <c r="I689" s="53">
        <v>31</v>
      </c>
      <c r="J689" s="53">
        <v>0</v>
      </c>
      <c r="K689" s="53">
        <v>87</v>
      </c>
    </row>
    <row r="690" spans="2:11" x14ac:dyDescent="0.25">
      <c r="B690" s="51">
        <v>1993</v>
      </c>
      <c r="C690" s="117" t="s">
        <v>89</v>
      </c>
      <c r="D690" s="55">
        <v>6268</v>
      </c>
      <c r="E690" s="53">
        <v>2749</v>
      </c>
      <c r="F690" s="53">
        <v>2749</v>
      </c>
      <c r="G690" s="53">
        <v>193</v>
      </c>
      <c r="H690" s="53">
        <v>445</v>
      </c>
      <c r="I690" s="53">
        <v>29</v>
      </c>
      <c r="J690" s="53">
        <v>1</v>
      </c>
      <c r="K690" s="53">
        <v>102</v>
      </c>
    </row>
    <row r="691" spans="2:11" x14ac:dyDescent="0.25">
      <c r="B691" s="51">
        <v>1993</v>
      </c>
      <c r="C691" s="117" t="s">
        <v>90</v>
      </c>
      <c r="D691" s="55">
        <v>7115</v>
      </c>
      <c r="E691" s="53">
        <v>3018</v>
      </c>
      <c r="F691" s="53">
        <v>3025</v>
      </c>
      <c r="G691" s="53">
        <v>174</v>
      </c>
      <c r="H691" s="53">
        <v>768</v>
      </c>
      <c r="I691" s="53">
        <v>25</v>
      </c>
      <c r="J691" s="53">
        <v>3</v>
      </c>
      <c r="K691" s="53">
        <v>102</v>
      </c>
    </row>
    <row r="692" spans="2:11" x14ac:dyDescent="0.25">
      <c r="B692" s="51">
        <v>1993</v>
      </c>
      <c r="C692" s="117" t="s">
        <v>91</v>
      </c>
      <c r="D692" s="55">
        <v>7352</v>
      </c>
      <c r="E692" s="53">
        <v>3162</v>
      </c>
      <c r="F692" s="53">
        <v>2851</v>
      </c>
      <c r="G692" s="53">
        <v>167</v>
      </c>
      <c r="H692" s="53">
        <v>1052</v>
      </c>
      <c r="I692" s="53">
        <v>23</v>
      </c>
      <c r="J692" s="53">
        <v>0</v>
      </c>
      <c r="K692" s="53">
        <v>97</v>
      </c>
    </row>
    <row r="693" spans="2:11" x14ac:dyDescent="0.25">
      <c r="B693" s="51">
        <v>1993</v>
      </c>
      <c r="C693" s="117" t="s">
        <v>41</v>
      </c>
      <c r="D693" s="55">
        <v>7414</v>
      </c>
      <c r="E693" s="53">
        <v>3093</v>
      </c>
      <c r="F693" s="53">
        <v>2589</v>
      </c>
      <c r="G693" s="53">
        <v>131</v>
      </c>
      <c r="H693" s="53">
        <v>1487</v>
      </c>
      <c r="I693" s="53">
        <v>25</v>
      </c>
      <c r="J693" s="53">
        <v>0</v>
      </c>
      <c r="K693" s="53">
        <v>89</v>
      </c>
    </row>
    <row r="694" spans="2:11" x14ac:dyDescent="0.25">
      <c r="B694" s="51">
        <v>1993</v>
      </c>
      <c r="C694" s="117" t="s">
        <v>92</v>
      </c>
      <c r="D694" s="55">
        <v>6939</v>
      </c>
      <c r="E694" s="53">
        <v>2863</v>
      </c>
      <c r="F694" s="53">
        <v>2140</v>
      </c>
      <c r="G694" s="53">
        <v>98</v>
      </c>
      <c r="H694" s="53">
        <v>1707</v>
      </c>
      <c r="I694" s="53">
        <v>35</v>
      </c>
      <c r="J694" s="53">
        <v>0</v>
      </c>
      <c r="K694" s="53">
        <v>96</v>
      </c>
    </row>
    <row r="695" spans="2:11" x14ac:dyDescent="0.25">
      <c r="B695" s="51">
        <v>1993</v>
      </c>
      <c r="C695" s="117" t="s">
        <v>93</v>
      </c>
      <c r="D695" s="55">
        <v>4438</v>
      </c>
      <c r="E695" s="53">
        <v>1844</v>
      </c>
      <c r="F695" s="53">
        <v>1146</v>
      </c>
      <c r="G695" s="53">
        <v>60</v>
      </c>
      <c r="H695" s="53">
        <v>1312</v>
      </c>
      <c r="I695" s="53">
        <v>12</v>
      </c>
      <c r="J695" s="53">
        <v>0</v>
      </c>
      <c r="K695" s="53">
        <v>64</v>
      </c>
    </row>
    <row r="696" spans="2:11" x14ac:dyDescent="0.25">
      <c r="B696" s="51">
        <v>1993</v>
      </c>
      <c r="C696" s="117" t="s">
        <v>94</v>
      </c>
      <c r="D696" s="55">
        <v>2517</v>
      </c>
      <c r="E696" s="53">
        <v>1046</v>
      </c>
      <c r="F696" s="53">
        <v>498</v>
      </c>
      <c r="G696" s="53">
        <v>15</v>
      </c>
      <c r="H696" s="53">
        <v>909</v>
      </c>
      <c r="I696" s="53">
        <v>8</v>
      </c>
      <c r="J696" s="53">
        <v>1</v>
      </c>
      <c r="K696" s="53">
        <v>40</v>
      </c>
    </row>
    <row r="697" spans="2:11" x14ac:dyDescent="0.25">
      <c r="B697" s="51">
        <v>1993</v>
      </c>
      <c r="C697" s="117" t="s">
        <v>95</v>
      </c>
      <c r="D697" s="55">
        <v>729</v>
      </c>
      <c r="E697" s="53">
        <v>325</v>
      </c>
      <c r="F697" s="53">
        <v>104</v>
      </c>
      <c r="G697" s="53">
        <v>6</v>
      </c>
      <c r="H697" s="53">
        <v>275</v>
      </c>
      <c r="I697" s="53">
        <v>3</v>
      </c>
      <c r="J697" s="53">
        <v>0</v>
      </c>
      <c r="K697" s="53">
        <v>16</v>
      </c>
    </row>
    <row r="698" spans="2:11" x14ac:dyDescent="0.25">
      <c r="B698" s="51">
        <v>1993</v>
      </c>
      <c r="C698" s="118" t="s">
        <v>96</v>
      </c>
      <c r="D698" s="55">
        <v>396</v>
      </c>
      <c r="E698" s="55">
        <v>211</v>
      </c>
      <c r="F698" s="55">
        <v>44</v>
      </c>
      <c r="G698" s="55">
        <v>3</v>
      </c>
      <c r="H698" s="55">
        <v>126</v>
      </c>
      <c r="I698" s="55">
        <v>2</v>
      </c>
      <c r="J698" s="53">
        <v>1</v>
      </c>
      <c r="K698" s="53">
        <v>9</v>
      </c>
    </row>
    <row r="699" spans="2:11" x14ac:dyDescent="0.25">
      <c r="B699" s="50">
        <v>1993</v>
      </c>
      <c r="C699" s="121" t="s">
        <v>62</v>
      </c>
      <c r="D699" s="54">
        <v>142</v>
      </c>
      <c r="E699" s="54">
        <v>75</v>
      </c>
      <c r="F699" s="54">
        <v>8</v>
      </c>
      <c r="G699" s="54">
        <v>1</v>
      </c>
      <c r="H699" s="54">
        <v>2</v>
      </c>
      <c r="I699" s="54">
        <v>0</v>
      </c>
      <c r="J699" s="54">
        <v>0</v>
      </c>
      <c r="K699" s="54">
        <v>56</v>
      </c>
    </row>
    <row r="700" spans="2:11" x14ac:dyDescent="0.25">
      <c r="B700" s="78">
        <v>1994</v>
      </c>
      <c r="C700" s="120" t="s">
        <v>3</v>
      </c>
      <c r="D700" s="78">
        <v>80950</v>
      </c>
      <c r="E700" s="52">
        <v>42598</v>
      </c>
      <c r="F700" s="52">
        <v>25996</v>
      </c>
      <c r="G700" s="52">
        <v>1947</v>
      </c>
      <c r="H700" s="52">
        <v>9383</v>
      </c>
      <c r="I700" s="52">
        <v>260</v>
      </c>
      <c r="J700" s="52">
        <v>7</v>
      </c>
      <c r="K700" s="52">
        <v>759</v>
      </c>
    </row>
    <row r="701" spans="2:11" x14ac:dyDescent="0.25">
      <c r="B701" s="51">
        <v>1994</v>
      </c>
      <c r="C701" s="117" t="s">
        <v>87</v>
      </c>
      <c r="D701" s="55">
        <v>720</v>
      </c>
      <c r="E701" s="53">
        <v>684</v>
      </c>
      <c r="F701" s="53">
        <v>4</v>
      </c>
      <c r="G701" s="53">
        <v>0</v>
      </c>
      <c r="H701" s="53">
        <v>1</v>
      </c>
      <c r="I701" s="53">
        <v>0</v>
      </c>
      <c r="J701" s="53">
        <v>0</v>
      </c>
      <c r="K701" s="53">
        <v>31</v>
      </c>
    </row>
    <row r="702" spans="2:11" x14ac:dyDescent="0.25">
      <c r="B702" s="51">
        <v>1994</v>
      </c>
      <c r="C702" s="117" t="s">
        <v>54</v>
      </c>
      <c r="D702" s="55">
        <v>2968</v>
      </c>
      <c r="E702" s="53">
        <v>2857</v>
      </c>
      <c r="F702" s="53">
        <v>61</v>
      </c>
      <c r="G702" s="53">
        <v>0</v>
      </c>
      <c r="H702" s="53">
        <v>3</v>
      </c>
      <c r="I702" s="53">
        <v>2</v>
      </c>
      <c r="J702" s="53">
        <v>0</v>
      </c>
      <c r="K702" s="53">
        <v>45</v>
      </c>
    </row>
    <row r="703" spans="2:11" x14ac:dyDescent="0.25">
      <c r="B703" s="51">
        <v>1994</v>
      </c>
      <c r="C703" s="117" t="s">
        <v>88</v>
      </c>
      <c r="D703" s="55">
        <v>3608</v>
      </c>
      <c r="E703" s="53">
        <v>3210</v>
      </c>
      <c r="F703" s="53">
        <v>344</v>
      </c>
      <c r="G703" s="53">
        <v>3</v>
      </c>
      <c r="H703" s="53">
        <v>8</v>
      </c>
      <c r="I703" s="53">
        <v>7</v>
      </c>
      <c r="J703" s="53">
        <v>0</v>
      </c>
      <c r="K703" s="53">
        <v>36</v>
      </c>
    </row>
    <row r="704" spans="2:11" x14ac:dyDescent="0.25">
      <c r="B704" s="51">
        <v>1994</v>
      </c>
      <c r="C704" s="117" t="s">
        <v>69</v>
      </c>
      <c r="D704" s="55">
        <v>3181</v>
      </c>
      <c r="E704" s="53">
        <v>2470</v>
      </c>
      <c r="F704" s="53">
        <v>634</v>
      </c>
      <c r="G704" s="53">
        <v>27</v>
      </c>
      <c r="H704" s="53">
        <v>8</v>
      </c>
      <c r="I704" s="53">
        <v>9</v>
      </c>
      <c r="J704" s="53">
        <v>0</v>
      </c>
      <c r="K704" s="53">
        <v>33</v>
      </c>
    </row>
    <row r="705" spans="2:11" x14ac:dyDescent="0.25">
      <c r="B705" s="51">
        <v>1994</v>
      </c>
      <c r="C705" s="117" t="s">
        <v>57</v>
      </c>
      <c r="D705" s="55">
        <v>4104</v>
      </c>
      <c r="E705" s="53">
        <v>3204</v>
      </c>
      <c r="F705" s="53">
        <v>785</v>
      </c>
      <c r="G705" s="53">
        <v>57</v>
      </c>
      <c r="H705" s="53">
        <v>12</v>
      </c>
      <c r="I705" s="53">
        <v>14</v>
      </c>
      <c r="J705" s="53">
        <v>0</v>
      </c>
      <c r="K705" s="53">
        <v>32</v>
      </c>
    </row>
    <row r="706" spans="2:11" x14ac:dyDescent="0.25">
      <c r="B706" s="51">
        <v>1994</v>
      </c>
      <c r="C706" s="117" t="s">
        <v>58</v>
      </c>
      <c r="D706" s="55">
        <v>3187</v>
      </c>
      <c r="E706" s="53">
        <v>1990</v>
      </c>
      <c r="F706" s="53">
        <v>1028</v>
      </c>
      <c r="G706" s="53">
        <v>105</v>
      </c>
      <c r="H706" s="53">
        <v>25</v>
      </c>
      <c r="I706" s="53">
        <v>11</v>
      </c>
      <c r="J706" s="53">
        <v>0</v>
      </c>
      <c r="K706" s="53">
        <v>28</v>
      </c>
    </row>
    <row r="707" spans="2:11" x14ac:dyDescent="0.25">
      <c r="B707" s="51">
        <v>1994</v>
      </c>
      <c r="C707" s="117" t="s">
        <v>59</v>
      </c>
      <c r="D707" s="55">
        <v>3444</v>
      </c>
      <c r="E707" s="53">
        <v>1971</v>
      </c>
      <c r="F707" s="53">
        <v>1252</v>
      </c>
      <c r="G707" s="53">
        <v>143</v>
      </c>
      <c r="H707" s="53">
        <v>43</v>
      </c>
      <c r="I707" s="53">
        <v>8</v>
      </c>
      <c r="J707" s="53">
        <v>1</v>
      </c>
      <c r="K707" s="53">
        <v>26</v>
      </c>
    </row>
    <row r="708" spans="2:11" x14ac:dyDescent="0.25">
      <c r="B708" s="51">
        <v>1994</v>
      </c>
      <c r="C708" s="117" t="s">
        <v>60</v>
      </c>
      <c r="D708" s="55">
        <v>3586</v>
      </c>
      <c r="E708" s="53">
        <v>1819</v>
      </c>
      <c r="F708" s="53">
        <v>1481</v>
      </c>
      <c r="G708" s="53">
        <v>169</v>
      </c>
      <c r="H708" s="53">
        <v>71</v>
      </c>
      <c r="I708" s="53">
        <v>12</v>
      </c>
      <c r="J708" s="53">
        <v>0</v>
      </c>
      <c r="K708" s="53">
        <v>34</v>
      </c>
    </row>
    <row r="709" spans="2:11" x14ac:dyDescent="0.25">
      <c r="B709" s="51">
        <v>1994</v>
      </c>
      <c r="C709" s="117" t="s">
        <v>70</v>
      </c>
      <c r="D709" s="55">
        <v>4170</v>
      </c>
      <c r="E709" s="53">
        <v>2055</v>
      </c>
      <c r="F709" s="53">
        <v>1787</v>
      </c>
      <c r="G709" s="53">
        <v>166</v>
      </c>
      <c r="H709" s="53">
        <v>115</v>
      </c>
      <c r="I709" s="53">
        <v>13</v>
      </c>
      <c r="J709" s="53">
        <v>0</v>
      </c>
      <c r="K709" s="53">
        <v>34</v>
      </c>
    </row>
    <row r="710" spans="2:11" x14ac:dyDescent="0.25">
      <c r="B710" s="51">
        <v>1994</v>
      </c>
      <c r="C710" s="117" t="s">
        <v>71</v>
      </c>
      <c r="D710" s="55">
        <v>5099</v>
      </c>
      <c r="E710" s="53">
        <v>2383</v>
      </c>
      <c r="F710" s="53">
        <v>2183</v>
      </c>
      <c r="G710" s="53">
        <v>215</v>
      </c>
      <c r="H710" s="53">
        <v>253</v>
      </c>
      <c r="I710" s="53">
        <v>18</v>
      </c>
      <c r="J710" s="53">
        <v>0</v>
      </c>
      <c r="K710" s="53">
        <v>47</v>
      </c>
    </row>
    <row r="711" spans="2:11" x14ac:dyDescent="0.25">
      <c r="B711" s="51">
        <v>1994</v>
      </c>
      <c r="C711" s="117" t="s">
        <v>89</v>
      </c>
      <c r="D711" s="55">
        <v>6603</v>
      </c>
      <c r="E711" s="53">
        <v>2962</v>
      </c>
      <c r="F711" s="53">
        <v>2857</v>
      </c>
      <c r="G711" s="53">
        <v>231</v>
      </c>
      <c r="H711" s="53">
        <v>482</v>
      </c>
      <c r="I711" s="53">
        <v>19</v>
      </c>
      <c r="J711" s="53">
        <v>0</v>
      </c>
      <c r="K711" s="53">
        <v>52</v>
      </c>
    </row>
    <row r="712" spans="2:11" x14ac:dyDescent="0.25">
      <c r="B712" s="51">
        <v>1994</v>
      </c>
      <c r="C712" s="117" t="s">
        <v>90</v>
      </c>
      <c r="D712" s="55">
        <v>7742</v>
      </c>
      <c r="E712" s="53">
        <v>3266</v>
      </c>
      <c r="F712" s="53">
        <v>3343</v>
      </c>
      <c r="G712" s="53">
        <v>230</v>
      </c>
      <c r="H712" s="53">
        <v>824</v>
      </c>
      <c r="I712" s="53">
        <v>22</v>
      </c>
      <c r="J712" s="53">
        <v>2</v>
      </c>
      <c r="K712" s="53">
        <v>55</v>
      </c>
    </row>
    <row r="713" spans="2:11" x14ac:dyDescent="0.25">
      <c r="B713" s="51">
        <v>1994</v>
      </c>
      <c r="C713" s="117" t="s">
        <v>91</v>
      </c>
      <c r="D713" s="55">
        <v>8027</v>
      </c>
      <c r="E713" s="53">
        <v>3327</v>
      </c>
      <c r="F713" s="53">
        <v>3208</v>
      </c>
      <c r="G713" s="53">
        <v>209</v>
      </c>
      <c r="H713" s="53">
        <v>1179</v>
      </c>
      <c r="I713" s="53">
        <v>26</v>
      </c>
      <c r="J713" s="53">
        <v>1</v>
      </c>
      <c r="K713" s="53">
        <v>77</v>
      </c>
    </row>
    <row r="714" spans="2:11" x14ac:dyDescent="0.25">
      <c r="B714" s="51">
        <v>1994</v>
      </c>
      <c r="C714" s="117" t="s">
        <v>41</v>
      </c>
      <c r="D714" s="55">
        <v>7862</v>
      </c>
      <c r="E714" s="53">
        <v>3214</v>
      </c>
      <c r="F714" s="53">
        <v>2762</v>
      </c>
      <c r="G714" s="53">
        <v>160</v>
      </c>
      <c r="H714" s="53">
        <v>1610</v>
      </c>
      <c r="I714" s="53">
        <v>32</v>
      </c>
      <c r="J714" s="53">
        <v>1</v>
      </c>
      <c r="K714" s="53">
        <v>83</v>
      </c>
    </row>
    <row r="715" spans="2:11" x14ac:dyDescent="0.25">
      <c r="B715" s="51">
        <v>1994</v>
      </c>
      <c r="C715" s="117" t="s">
        <v>92</v>
      </c>
      <c r="D715" s="55">
        <v>7631</v>
      </c>
      <c r="E715" s="53">
        <v>3191</v>
      </c>
      <c r="F715" s="53">
        <v>2267</v>
      </c>
      <c r="G715" s="53">
        <v>124</v>
      </c>
      <c r="H715" s="53">
        <v>1948</v>
      </c>
      <c r="I715" s="53">
        <v>36</v>
      </c>
      <c r="J715" s="53">
        <v>1</v>
      </c>
      <c r="K715" s="53">
        <v>64</v>
      </c>
    </row>
    <row r="716" spans="2:11" x14ac:dyDescent="0.25">
      <c r="B716" s="51">
        <v>1994</v>
      </c>
      <c r="C716" s="117" t="s">
        <v>93</v>
      </c>
      <c r="D716" s="55">
        <v>4827</v>
      </c>
      <c r="E716" s="53">
        <v>2024</v>
      </c>
      <c r="F716" s="53">
        <v>1229</v>
      </c>
      <c r="G716" s="53">
        <v>69</v>
      </c>
      <c r="H716" s="53">
        <v>1446</v>
      </c>
      <c r="I716" s="53">
        <v>14</v>
      </c>
      <c r="J716" s="53">
        <v>1</v>
      </c>
      <c r="K716" s="53">
        <v>44</v>
      </c>
    </row>
    <row r="717" spans="2:11" x14ac:dyDescent="0.25">
      <c r="B717" s="51">
        <v>1994</v>
      </c>
      <c r="C717" s="117" t="s">
        <v>94</v>
      </c>
      <c r="D717" s="55">
        <v>2865</v>
      </c>
      <c r="E717" s="53">
        <v>1225</v>
      </c>
      <c r="F717" s="53">
        <v>565</v>
      </c>
      <c r="G717" s="53">
        <v>32</v>
      </c>
      <c r="H717" s="53">
        <v>1012</v>
      </c>
      <c r="I717" s="53">
        <v>8</v>
      </c>
      <c r="J717" s="53">
        <v>0</v>
      </c>
      <c r="K717" s="53">
        <v>23</v>
      </c>
    </row>
    <row r="718" spans="2:11" x14ac:dyDescent="0.25">
      <c r="B718" s="51">
        <v>1994</v>
      </c>
      <c r="C718" s="117" t="s">
        <v>95</v>
      </c>
      <c r="D718" s="55">
        <v>764</v>
      </c>
      <c r="E718" s="53">
        <v>355</v>
      </c>
      <c r="F718" s="53">
        <v>149</v>
      </c>
      <c r="G718" s="53">
        <v>3</v>
      </c>
      <c r="H718" s="53">
        <v>241</v>
      </c>
      <c r="I718" s="53">
        <v>8</v>
      </c>
      <c r="J718" s="53">
        <v>0</v>
      </c>
      <c r="K718" s="53">
        <v>8</v>
      </c>
    </row>
    <row r="719" spans="2:11" x14ac:dyDescent="0.25">
      <c r="B719" s="51">
        <v>1994</v>
      </c>
      <c r="C719" s="118" t="s">
        <v>96</v>
      </c>
      <c r="D719" s="55">
        <v>332</v>
      </c>
      <c r="E719" s="55">
        <v>194</v>
      </c>
      <c r="F719" s="55">
        <v>40</v>
      </c>
      <c r="G719" s="55">
        <v>3</v>
      </c>
      <c r="H719" s="55">
        <v>93</v>
      </c>
      <c r="I719" s="55">
        <v>1</v>
      </c>
      <c r="J719" s="53">
        <v>0</v>
      </c>
      <c r="K719" s="53">
        <v>1</v>
      </c>
    </row>
    <row r="720" spans="2:11" x14ac:dyDescent="0.25">
      <c r="B720" s="50">
        <v>1994</v>
      </c>
      <c r="C720" s="121" t="s">
        <v>62</v>
      </c>
      <c r="D720" s="54">
        <v>230</v>
      </c>
      <c r="E720" s="54">
        <v>197</v>
      </c>
      <c r="F720" s="54">
        <v>17</v>
      </c>
      <c r="G720" s="54">
        <v>1</v>
      </c>
      <c r="H720" s="54">
        <v>9</v>
      </c>
      <c r="I720" s="54">
        <v>0</v>
      </c>
      <c r="J720" s="54">
        <v>0</v>
      </c>
      <c r="K720" s="54">
        <v>6</v>
      </c>
    </row>
    <row r="721" spans="2:11" x14ac:dyDescent="0.25">
      <c r="B721" s="78">
        <v>1995</v>
      </c>
      <c r="C721" s="120" t="s">
        <v>3</v>
      </c>
      <c r="D721" s="78">
        <v>77852</v>
      </c>
      <c r="E721" s="52">
        <v>39827</v>
      </c>
      <c r="F721" s="52">
        <v>25316</v>
      </c>
      <c r="G721" s="52">
        <v>1877</v>
      </c>
      <c r="H721" s="52">
        <v>9460</v>
      </c>
      <c r="I721" s="52">
        <v>278</v>
      </c>
      <c r="J721" s="52">
        <v>17</v>
      </c>
      <c r="K721" s="52">
        <v>1077</v>
      </c>
    </row>
    <row r="722" spans="2:11" x14ac:dyDescent="0.25">
      <c r="B722" s="51">
        <v>1995</v>
      </c>
      <c r="C722" s="117" t="s">
        <v>87</v>
      </c>
      <c r="D722" s="55">
        <v>669</v>
      </c>
      <c r="E722" s="53">
        <v>638</v>
      </c>
      <c r="F722" s="53">
        <v>2</v>
      </c>
      <c r="G722" s="53">
        <v>0</v>
      </c>
      <c r="H722" s="53">
        <v>1</v>
      </c>
      <c r="I722" s="53">
        <v>0</v>
      </c>
      <c r="J722" s="53">
        <v>0</v>
      </c>
      <c r="K722" s="53">
        <v>28</v>
      </c>
    </row>
    <row r="723" spans="2:11" x14ac:dyDescent="0.25">
      <c r="B723" s="51">
        <v>1995</v>
      </c>
      <c r="C723" s="117" t="s">
        <v>54</v>
      </c>
      <c r="D723" s="55">
        <v>2690</v>
      </c>
      <c r="E723" s="53">
        <v>2590</v>
      </c>
      <c r="F723" s="53">
        <v>37</v>
      </c>
      <c r="G723" s="53">
        <v>4</v>
      </c>
      <c r="H723" s="53">
        <v>7</v>
      </c>
      <c r="I723" s="53">
        <v>3</v>
      </c>
      <c r="J723" s="53">
        <v>1</v>
      </c>
      <c r="K723" s="53">
        <v>48</v>
      </c>
    </row>
    <row r="724" spans="2:11" x14ac:dyDescent="0.25">
      <c r="B724" s="51">
        <v>1995</v>
      </c>
      <c r="C724" s="117" t="s">
        <v>88</v>
      </c>
      <c r="D724" s="55">
        <v>3291</v>
      </c>
      <c r="E724" s="53">
        <v>2897</v>
      </c>
      <c r="F724" s="53">
        <v>313</v>
      </c>
      <c r="G724" s="53">
        <v>8</v>
      </c>
      <c r="H724" s="53">
        <v>18</v>
      </c>
      <c r="I724" s="53">
        <v>5</v>
      </c>
      <c r="J724" s="53">
        <v>1</v>
      </c>
      <c r="K724" s="53">
        <v>49</v>
      </c>
    </row>
    <row r="725" spans="2:11" x14ac:dyDescent="0.25">
      <c r="B725" s="51">
        <v>1995</v>
      </c>
      <c r="C725" s="117" t="s">
        <v>69</v>
      </c>
      <c r="D725" s="55">
        <v>2976</v>
      </c>
      <c r="E725" s="53">
        <v>2262</v>
      </c>
      <c r="F725" s="53">
        <v>621</v>
      </c>
      <c r="G725" s="53">
        <v>19</v>
      </c>
      <c r="H725" s="53">
        <v>16</v>
      </c>
      <c r="I725" s="53">
        <v>14</v>
      </c>
      <c r="J725" s="53">
        <v>1</v>
      </c>
      <c r="K725" s="53">
        <v>43</v>
      </c>
    </row>
    <row r="726" spans="2:11" x14ac:dyDescent="0.25">
      <c r="B726" s="51">
        <v>1995</v>
      </c>
      <c r="C726" s="117" t="s">
        <v>57</v>
      </c>
      <c r="D726" s="55">
        <v>2997</v>
      </c>
      <c r="E726" s="53">
        <v>2078</v>
      </c>
      <c r="F726" s="53">
        <v>791</v>
      </c>
      <c r="G726" s="53">
        <v>52</v>
      </c>
      <c r="H726" s="53">
        <v>18</v>
      </c>
      <c r="I726" s="53">
        <v>13</v>
      </c>
      <c r="J726" s="53">
        <v>0</v>
      </c>
      <c r="K726" s="53">
        <v>45</v>
      </c>
    </row>
    <row r="727" spans="2:11" x14ac:dyDescent="0.25">
      <c r="B727" s="51">
        <v>1995</v>
      </c>
      <c r="C727" s="117" t="s">
        <v>58</v>
      </c>
      <c r="D727" s="55">
        <v>3067</v>
      </c>
      <c r="E727" s="53">
        <v>1944</v>
      </c>
      <c r="F727" s="53">
        <v>913</v>
      </c>
      <c r="G727" s="53">
        <v>104</v>
      </c>
      <c r="H727" s="53">
        <v>28</v>
      </c>
      <c r="I727" s="53">
        <v>20</v>
      </c>
      <c r="J727" s="53">
        <v>0</v>
      </c>
      <c r="K727" s="53">
        <v>58</v>
      </c>
    </row>
    <row r="728" spans="2:11" x14ac:dyDescent="0.25">
      <c r="B728" s="51">
        <v>1995</v>
      </c>
      <c r="C728" s="117" t="s">
        <v>59</v>
      </c>
      <c r="D728" s="55">
        <v>3325</v>
      </c>
      <c r="E728" s="53">
        <v>1890</v>
      </c>
      <c r="F728" s="53">
        <v>1200</v>
      </c>
      <c r="G728" s="53">
        <v>140</v>
      </c>
      <c r="H728" s="53">
        <v>48</v>
      </c>
      <c r="I728" s="53">
        <v>11</v>
      </c>
      <c r="J728" s="53">
        <v>1</v>
      </c>
      <c r="K728" s="53">
        <v>35</v>
      </c>
    </row>
    <row r="729" spans="2:11" x14ac:dyDescent="0.25">
      <c r="B729" s="51">
        <v>1995</v>
      </c>
      <c r="C729" s="117" t="s">
        <v>60</v>
      </c>
      <c r="D729" s="55">
        <v>3525</v>
      </c>
      <c r="E729" s="53">
        <v>1783</v>
      </c>
      <c r="F729" s="53">
        <v>1448</v>
      </c>
      <c r="G729" s="53">
        <v>156</v>
      </c>
      <c r="H729" s="53">
        <v>76</v>
      </c>
      <c r="I729" s="53">
        <v>15</v>
      </c>
      <c r="J729" s="53">
        <v>1</v>
      </c>
      <c r="K729" s="53">
        <v>46</v>
      </c>
    </row>
    <row r="730" spans="2:11" x14ac:dyDescent="0.25">
      <c r="B730" s="51">
        <v>1995</v>
      </c>
      <c r="C730" s="117" t="s">
        <v>70</v>
      </c>
      <c r="D730" s="55">
        <v>3949</v>
      </c>
      <c r="E730" s="53">
        <v>1897</v>
      </c>
      <c r="F730" s="53">
        <v>1696</v>
      </c>
      <c r="G730" s="53">
        <v>196</v>
      </c>
      <c r="H730" s="53">
        <v>104</v>
      </c>
      <c r="I730" s="53">
        <v>13</v>
      </c>
      <c r="J730" s="53">
        <v>1</v>
      </c>
      <c r="K730" s="53">
        <v>42</v>
      </c>
    </row>
    <row r="731" spans="2:11" x14ac:dyDescent="0.25">
      <c r="B731" s="51">
        <v>1995</v>
      </c>
      <c r="C731" s="117" t="s">
        <v>71</v>
      </c>
      <c r="D731" s="55">
        <v>4994</v>
      </c>
      <c r="E731" s="53">
        <v>2309</v>
      </c>
      <c r="F731" s="53">
        <v>2175</v>
      </c>
      <c r="G731" s="53">
        <v>188</v>
      </c>
      <c r="H731" s="53">
        <v>234</v>
      </c>
      <c r="I731" s="53">
        <v>21</v>
      </c>
      <c r="J731" s="53">
        <v>3</v>
      </c>
      <c r="K731" s="53">
        <v>64</v>
      </c>
    </row>
    <row r="732" spans="2:11" x14ac:dyDescent="0.25">
      <c r="B732" s="51">
        <v>1995</v>
      </c>
      <c r="C732" s="117" t="s">
        <v>89</v>
      </c>
      <c r="D732" s="55">
        <v>6173</v>
      </c>
      <c r="E732" s="53">
        <v>2734</v>
      </c>
      <c r="F732" s="53">
        <v>2680</v>
      </c>
      <c r="G732" s="53">
        <v>218</v>
      </c>
      <c r="H732" s="53">
        <v>441</v>
      </c>
      <c r="I732" s="53">
        <v>27</v>
      </c>
      <c r="J732" s="53">
        <v>1</v>
      </c>
      <c r="K732" s="53">
        <v>72</v>
      </c>
    </row>
    <row r="733" spans="2:11" x14ac:dyDescent="0.25">
      <c r="B733" s="51">
        <v>1995</v>
      </c>
      <c r="C733" s="117" t="s">
        <v>90</v>
      </c>
      <c r="D733" s="55">
        <v>7379</v>
      </c>
      <c r="E733" s="53">
        <v>3046</v>
      </c>
      <c r="F733" s="53">
        <v>3199</v>
      </c>
      <c r="G733" s="53">
        <v>209</v>
      </c>
      <c r="H733" s="53">
        <v>802</v>
      </c>
      <c r="I733" s="53">
        <v>28</v>
      </c>
      <c r="J733" s="53">
        <v>1</v>
      </c>
      <c r="K733" s="53">
        <v>94</v>
      </c>
    </row>
    <row r="734" spans="2:11" x14ac:dyDescent="0.25">
      <c r="B734" s="51">
        <v>1995</v>
      </c>
      <c r="C734" s="117" t="s">
        <v>91</v>
      </c>
      <c r="D734" s="55">
        <v>7745</v>
      </c>
      <c r="E734" s="53">
        <v>3189</v>
      </c>
      <c r="F734" s="53">
        <v>3109</v>
      </c>
      <c r="G734" s="53">
        <v>185</v>
      </c>
      <c r="H734" s="53">
        <v>1142</v>
      </c>
      <c r="I734" s="53">
        <v>23</v>
      </c>
      <c r="J734" s="53">
        <v>4</v>
      </c>
      <c r="K734" s="53">
        <v>93</v>
      </c>
    </row>
    <row r="735" spans="2:11" x14ac:dyDescent="0.25">
      <c r="B735" s="51">
        <v>1995</v>
      </c>
      <c r="C735" s="117" t="s">
        <v>41</v>
      </c>
      <c r="D735" s="55">
        <v>7906</v>
      </c>
      <c r="E735" s="53">
        <v>3348</v>
      </c>
      <c r="F735" s="53">
        <v>2762</v>
      </c>
      <c r="G735" s="53">
        <v>166</v>
      </c>
      <c r="H735" s="53">
        <v>1507</v>
      </c>
      <c r="I735" s="53">
        <v>22</v>
      </c>
      <c r="J735" s="53">
        <v>1</v>
      </c>
      <c r="K735" s="53">
        <v>100</v>
      </c>
    </row>
    <row r="736" spans="2:11" x14ac:dyDescent="0.25">
      <c r="B736" s="51">
        <v>1995</v>
      </c>
      <c r="C736" s="117" t="s">
        <v>92</v>
      </c>
      <c r="D736" s="55">
        <v>7644</v>
      </c>
      <c r="E736" s="53">
        <v>3089</v>
      </c>
      <c r="F736" s="53">
        <v>2315</v>
      </c>
      <c r="G736" s="53">
        <v>119</v>
      </c>
      <c r="H736" s="53">
        <v>1965</v>
      </c>
      <c r="I736" s="53">
        <v>28</v>
      </c>
      <c r="J736" s="53">
        <v>0</v>
      </c>
      <c r="K736" s="53">
        <v>128</v>
      </c>
    </row>
    <row r="737" spans="2:11" x14ac:dyDescent="0.25">
      <c r="B737" s="51">
        <v>1995</v>
      </c>
      <c r="C737" s="117" t="s">
        <v>93</v>
      </c>
      <c r="D737" s="55">
        <v>5155</v>
      </c>
      <c r="E737" s="53">
        <v>2124</v>
      </c>
      <c r="F737" s="53">
        <v>1282</v>
      </c>
      <c r="G737" s="53">
        <v>72</v>
      </c>
      <c r="H737" s="53">
        <v>1600</v>
      </c>
      <c r="I737" s="53">
        <v>15</v>
      </c>
      <c r="J737" s="53">
        <v>1</v>
      </c>
      <c r="K737" s="53">
        <v>61</v>
      </c>
    </row>
    <row r="738" spans="2:11" x14ac:dyDescent="0.25">
      <c r="B738" s="51">
        <v>1995</v>
      </c>
      <c r="C738" s="117" t="s">
        <v>94</v>
      </c>
      <c r="D738" s="55">
        <v>2866</v>
      </c>
      <c r="E738" s="53">
        <v>1210</v>
      </c>
      <c r="F738" s="53">
        <v>573</v>
      </c>
      <c r="G738" s="53">
        <v>26</v>
      </c>
      <c r="H738" s="53">
        <v>1005</v>
      </c>
      <c r="I738" s="53">
        <v>13</v>
      </c>
      <c r="J738" s="53">
        <v>0</v>
      </c>
      <c r="K738" s="53">
        <v>39</v>
      </c>
    </row>
    <row r="739" spans="2:11" x14ac:dyDescent="0.25">
      <c r="B739" s="51">
        <v>1995</v>
      </c>
      <c r="C739" s="117" t="s">
        <v>95</v>
      </c>
      <c r="D739" s="55">
        <v>871</v>
      </c>
      <c r="E739" s="53">
        <v>388</v>
      </c>
      <c r="F739" s="53">
        <v>144</v>
      </c>
      <c r="G739" s="53">
        <v>9</v>
      </c>
      <c r="H739" s="53">
        <v>314</v>
      </c>
      <c r="I739" s="53">
        <v>4</v>
      </c>
      <c r="J739" s="53">
        <v>0</v>
      </c>
      <c r="K739" s="53">
        <v>12</v>
      </c>
    </row>
    <row r="740" spans="2:11" x14ac:dyDescent="0.25">
      <c r="B740" s="51">
        <v>1995</v>
      </c>
      <c r="C740" s="118" t="s">
        <v>96</v>
      </c>
      <c r="D740" s="55">
        <v>361</v>
      </c>
      <c r="E740" s="55">
        <v>185</v>
      </c>
      <c r="F740" s="55">
        <v>39</v>
      </c>
      <c r="G740" s="55">
        <v>4</v>
      </c>
      <c r="H740" s="55">
        <v>125</v>
      </c>
      <c r="I740" s="55">
        <v>2</v>
      </c>
      <c r="J740" s="53">
        <v>0</v>
      </c>
      <c r="K740" s="53">
        <v>6</v>
      </c>
    </row>
    <row r="741" spans="2:11" x14ac:dyDescent="0.25">
      <c r="B741" s="50">
        <v>1995</v>
      </c>
      <c r="C741" s="121" t="s">
        <v>62</v>
      </c>
      <c r="D741" s="54">
        <v>269</v>
      </c>
      <c r="E741" s="54">
        <v>226</v>
      </c>
      <c r="F741" s="54">
        <v>17</v>
      </c>
      <c r="G741" s="54">
        <v>2</v>
      </c>
      <c r="H741" s="54">
        <v>9</v>
      </c>
      <c r="I741" s="54">
        <v>1</v>
      </c>
      <c r="J741" s="54">
        <v>0</v>
      </c>
      <c r="K741" s="54">
        <v>14</v>
      </c>
    </row>
    <row r="742" spans="2:11" x14ac:dyDescent="0.25">
      <c r="B742" s="78">
        <v>1996</v>
      </c>
      <c r="C742" s="120" t="s">
        <v>3</v>
      </c>
      <c r="D742" s="78">
        <v>79330</v>
      </c>
      <c r="E742" s="52">
        <v>40689</v>
      </c>
      <c r="F742" s="52">
        <v>25485</v>
      </c>
      <c r="G742" s="52">
        <v>2060</v>
      </c>
      <c r="H742" s="52">
        <v>8993</v>
      </c>
      <c r="I742" s="52">
        <v>368</v>
      </c>
      <c r="J742" s="52">
        <v>25</v>
      </c>
      <c r="K742" s="52">
        <v>1710</v>
      </c>
    </row>
    <row r="743" spans="2:11" x14ac:dyDescent="0.25">
      <c r="B743" s="51">
        <v>1996</v>
      </c>
      <c r="C743" s="117" t="s">
        <v>87</v>
      </c>
      <c r="D743" s="55">
        <v>656</v>
      </c>
      <c r="E743" s="53">
        <v>616</v>
      </c>
      <c r="F743" s="53">
        <v>5</v>
      </c>
      <c r="G743" s="53">
        <v>1</v>
      </c>
      <c r="H743" s="53">
        <v>1</v>
      </c>
      <c r="I743" s="53">
        <v>0</v>
      </c>
      <c r="J743" s="53">
        <v>0</v>
      </c>
      <c r="K743" s="53">
        <v>33</v>
      </c>
    </row>
    <row r="744" spans="2:11" x14ac:dyDescent="0.25">
      <c r="B744" s="51">
        <v>1996</v>
      </c>
      <c r="C744" s="117" t="s">
        <v>54</v>
      </c>
      <c r="D744" s="55">
        <v>2692</v>
      </c>
      <c r="E744" s="53">
        <v>2574</v>
      </c>
      <c r="F744" s="53">
        <v>45</v>
      </c>
      <c r="G744" s="53">
        <v>2</v>
      </c>
      <c r="H744" s="53">
        <v>10</v>
      </c>
      <c r="I744" s="53">
        <v>5</v>
      </c>
      <c r="J744" s="53">
        <v>0</v>
      </c>
      <c r="K744" s="53">
        <v>56</v>
      </c>
    </row>
    <row r="745" spans="2:11" x14ac:dyDescent="0.25">
      <c r="B745" s="51">
        <v>1996</v>
      </c>
      <c r="C745" s="117" t="s">
        <v>88</v>
      </c>
      <c r="D745" s="55">
        <v>3137</v>
      </c>
      <c r="E745" s="53">
        <v>2777</v>
      </c>
      <c r="F745" s="53">
        <v>267</v>
      </c>
      <c r="G745" s="53">
        <v>3</v>
      </c>
      <c r="H745" s="53">
        <v>20</v>
      </c>
      <c r="I745" s="53">
        <v>10</v>
      </c>
      <c r="J745" s="53">
        <v>0</v>
      </c>
      <c r="K745" s="53">
        <v>60</v>
      </c>
    </row>
    <row r="746" spans="2:11" x14ac:dyDescent="0.25">
      <c r="B746" s="51">
        <v>1996</v>
      </c>
      <c r="C746" s="117" t="s">
        <v>69</v>
      </c>
      <c r="D746" s="55">
        <v>2964</v>
      </c>
      <c r="E746" s="53">
        <v>2330</v>
      </c>
      <c r="F746" s="53">
        <v>504</v>
      </c>
      <c r="G746" s="53">
        <v>27</v>
      </c>
      <c r="H746" s="53">
        <v>17</v>
      </c>
      <c r="I746" s="53">
        <v>26</v>
      </c>
      <c r="J746" s="53">
        <v>1</v>
      </c>
      <c r="K746" s="53">
        <v>59</v>
      </c>
    </row>
    <row r="747" spans="2:11" x14ac:dyDescent="0.25">
      <c r="B747" s="51">
        <v>1996</v>
      </c>
      <c r="C747" s="117" t="s">
        <v>57</v>
      </c>
      <c r="D747" s="55">
        <v>2879</v>
      </c>
      <c r="E747" s="53">
        <v>1995</v>
      </c>
      <c r="F747" s="53">
        <v>715</v>
      </c>
      <c r="G747" s="53">
        <v>55</v>
      </c>
      <c r="H747" s="53">
        <v>17</v>
      </c>
      <c r="I747" s="53">
        <v>21</v>
      </c>
      <c r="J747" s="53">
        <v>0</v>
      </c>
      <c r="K747" s="53">
        <v>76</v>
      </c>
    </row>
    <row r="748" spans="2:11" x14ac:dyDescent="0.25">
      <c r="B748" s="51">
        <v>1996</v>
      </c>
      <c r="C748" s="117" t="s">
        <v>58</v>
      </c>
      <c r="D748" s="55">
        <v>3065</v>
      </c>
      <c r="E748" s="53">
        <v>1906</v>
      </c>
      <c r="F748" s="53">
        <v>946</v>
      </c>
      <c r="G748" s="53">
        <v>94</v>
      </c>
      <c r="H748" s="53">
        <v>32</v>
      </c>
      <c r="I748" s="53">
        <v>22</v>
      </c>
      <c r="J748" s="53">
        <v>0</v>
      </c>
      <c r="K748" s="53">
        <v>65</v>
      </c>
    </row>
    <row r="749" spans="2:11" x14ac:dyDescent="0.25">
      <c r="B749" s="51">
        <v>1996</v>
      </c>
      <c r="C749" s="117" t="s">
        <v>59</v>
      </c>
      <c r="D749" s="55">
        <v>3328</v>
      </c>
      <c r="E749" s="53">
        <v>1901</v>
      </c>
      <c r="F749" s="53">
        <v>1148</v>
      </c>
      <c r="G749" s="53">
        <v>142</v>
      </c>
      <c r="H749" s="53">
        <v>46</v>
      </c>
      <c r="I749" s="53">
        <v>19</v>
      </c>
      <c r="J749" s="53">
        <v>1</v>
      </c>
      <c r="K749" s="53">
        <v>71</v>
      </c>
    </row>
    <row r="750" spans="2:11" x14ac:dyDescent="0.25">
      <c r="B750" s="51">
        <v>1996</v>
      </c>
      <c r="C750" s="117" t="s">
        <v>60</v>
      </c>
      <c r="D750" s="55">
        <v>3662</v>
      </c>
      <c r="E750" s="53">
        <v>1904</v>
      </c>
      <c r="F750" s="53">
        <v>1395</v>
      </c>
      <c r="G750" s="53">
        <v>191</v>
      </c>
      <c r="H750" s="53">
        <v>71</v>
      </c>
      <c r="I750" s="53">
        <v>22</v>
      </c>
      <c r="J750" s="53">
        <v>0</v>
      </c>
      <c r="K750" s="53">
        <v>79</v>
      </c>
    </row>
    <row r="751" spans="2:11" x14ac:dyDescent="0.25">
      <c r="B751" s="51">
        <v>1996</v>
      </c>
      <c r="C751" s="117" t="s">
        <v>70</v>
      </c>
      <c r="D751" s="55">
        <v>4066</v>
      </c>
      <c r="E751" s="53">
        <v>1978</v>
      </c>
      <c r="F751" s="53">
        <v>1662</v>
      </c>
      <c r="G751" s="53">
        <v>194</v>
      </c>
      <c r="H751" s="53">
        <v>107</v>
      </c>
      <c r="I751" s="53">
        <v>28</v>
      </c>
      <c r="J751" s="53">
        <v>1</v>
      </c>
      <c r="K751" s="53">
        <v>96</v>
      </c>
    </row>
    <row r="752" spans="2:11" x14ac:dyDescent="0.25">
      <c r="B752" s="51">
        <v>1996</v>
      </c>
      <c r="C752" s="117" t="s">
        <v>71</v>
      </c>
      <c r="D752" s="55">
        <v>4993</v>
      </c>
      <c r="E752" s="53">
        <v>2316</v>
      </c>
      <c r="F752" s="53">
        <v>2135</v>
      </c>
      <c r="G752" s="53">
        <v>219</v>
      </c>
      <c r="H752" s="53">
        <v>205</v>
      </c>
      <c r="I752" s="53">
        <v>22</v>
      </c>
      <c r="J752" s="53">
        <v>1</v>
      </c>
      <c r="K752" s="53">
        <v>95</v>
      </c>
    </row>
    <row r="753" spans="2:11" x14ac:dyDescent="0.25">
      <c r="B753" s="51">
        <v>1996</v>
      </c>
      <c r="C753" s="117" t="s">
        <v>89</v>
      </c>
      <c r="D753" s="55">
        <v>6091</v>
      </c>
      <c r="E753" s="53">
        <v>2688</v>
      </c>
      <c r="F753" s="53">
        <v>2607</v>
      </c>
      <c r="G753" s="53">
        <v>222</v>
      </c>
      <c r="H753" s="53">
        <v>403</v>
      </c>
      <c r="I753" s="53">
        <v>33</v>
      </c>
      <c r="J753" s="53">
        <v>6</v>
      </c>
      <c r="K753" s="53">
        <v>132</v>
      </c>
    </row>
    <row r="754" spans="2:11" x14ac:dyDescent="0.25">
      <c r="B754" s="51">
        <v>1996</v>
      </c>
      <c r="C754" s="117" t="s">
        <v>90</v>
      </c>
      <c r="D754" s="55">
        <v>7722</v>
      </c>
      <c r="E754" s="53">
        <v>3305</v>
      </c>
      <c r="F754" s="53">
        <v>3241</v>
      </c>
      <c r="G754" s="53">
        <v>241</v>
      </c>
      <c r="H754" s="53">
        <v>740</v>
      </c>
      <c r="I754" s="53">
        <v>43</v>
      </c>
      <c r="J754" s="53">
        <v>2</v>
      </c>
      <c r="K754" s="53">
        <v>150</v>
      </c>
    </row>
    <row r="755" spans="2:11" x14ac:dyDescent="0.25">
      <c r="B755" s="51">
        <v>1996</v>
      </c>
      <c r="C755" s="117" t="s">
        <v>91</v>
      </c>
      <c r="D755" s="55">
        <v>8032</v>
      </c>
      <c r="E755" s="53">
        <v>3291</v>
      </c>
      <c r="F755" s="53">
        <v>3196</v>
      </c>
      <c r="G755" s="53">
        <v>208</v>
      </c>
      <c r="H755" s="53">
        <v>1118</v>
      </c>
      <c r="I755" s="53">
        <v>29</v>
      </c>
      <c r="J755" s="53">
        <v>3</v>
      </c>
      <c r="K755" s="53">
        <v>187</v>
      </c>
    </row>
    <row r="756" spans="2:11" x14ac:dyDescent="0.25">
      <c r="B756" s="51">
        <v>1996</v>
      </c>
      <c r="C756" s="117" t="s">
        <v>41</v>
      </c>
      <c r="D756" s="55">
        <v>8311</v>
      </c>
      <c r="E756" s="53">
        <v>3532</v>
      </c>
      <c r="F756" s="53">
        <v>2951</v>
      </c>
      <c r="G756" s="53">
        <v>185</v>
      </c>
      <c r="H756" s="53">
        <v>1457</v>
      </c>
      <c r="I756" s="53">
        <v>30</v>
      </c>
      <c r="J756" s="53">
        <v>3</v>
      </c>
      <c r="K756" s="53">
        <v>153</v>
      </c>
    </row>
    <row r="757" spans="2:11" x14ac:dyDescent="0.25">
      <c r="B757" s="51">
        <v>1996</v>
      </c>
      <c r="C757" s="117" t="s">
        <v>92</v>
      </c>
      <c r="D757" s="55">
        <v>7717</v>
      </c>
      <c r="E757" s="53">
        <v>3264</v>
      </c>
      <c r="F757" s="53">
        <v>2387</v>
      </c>
      <c r="G757" s="53">
        <v>144</v>
      </c>
      <c r="H757" s="53">
        <v>1722</v>
      </c>
      <c r="I757" s="53">
        <v>31</v>
      </c>
      <c r="J757" s="53">
        <v>2</v>
      </c>
      <c r="K757" s="53">
        <v>167</v>
      </c>
    </row>
    <row r="758" spans="2:11" x14ac:dyDescent="0.25">
      <c r="B758" s="51">
        <v>1996</v>
      </c>
      <c r="C758" s="117" t="s">
        <v>93</v>
      </c>
      <c r="D758" s="55">
        <v>5528</v>
      </c>
      <c r="E758" s="53">
        <v>2253</v>
      </c>
      <c r="F758" s="53">
        <v>1447</v>
      </c>
      <c r="G758" s="53">
        <v>90</v>
      </c>
      <c r="H758" s="53">
        <v>1614</v>
      </c>
      <c r="I758" s="53">
        <v>14</v>
      </c>
      <c r="J758" s="53">
        <v>4</v>
      </c>
      <c r="K758" s="53">
        <v>106</v>
      </c>
    </row>
    <row r="759" spans="2:11" x14ac:dyDescent="0.25">
      <c r="B759" s="51">
        <v>1996</v>
      </c>
      <c r="C759" s="117" t="s">
        <v>94</v>
      </c>
      <c r="D759" s="55">
        <v>2823</v>
      </c>
      <c r="E759" s="53">
        <v>1193</v>
      </c>
      <c r="F759" s="53">
        <v>587</v>
      </c>
      <c r="G759" s="53">
        <v>32</v>
      </c>
      <c r="H759" s="53">
        <v>938</v>
      </c>
      <c r="I759" s="53">
        <v>5</v>
      </c>
      <c r="J759" s="53">
        <v>1</v>
      </c>
      <c r="K759" s="53">
        <v>67</v>
      </c>
    </row>
    <row r="760" spans="2:11" x14ac:dyDescent="0.25">
      <c r="B760" s="51">
        <v>1996</v>
      </c>
      <c r="C760" s="117" t="s">
        <v>95</v>
      </c>
      <c r="D760" s="55">
        <v>1049</v>
      </c>
      <c r="E760" s="53">
        <v>493</v>
      </c>
      <c r="F760" s="53">
        <v>177</v>
      </c>
      <c r="G760" s="53">
        <v>7</v>
      </c>
      <c r="H760" s="53">
        <v>348</v>
      </c>
      <c r="I760" s="53">
        <v>4</v>
      </c>
      <c r="J760" s="53">
        <v>0</v>
      </c>
      <c r="K760" s="53">
        <v>20</v>
      </c>
    </row>
    <row r="761" spans="2:11" x14ac:dyDescent="0.25">
      <c r="B761" s="51">
        <v>1996</v>
      </c>
      <c r="C761" s="118" t="s">
        <v>96</v>
      </c>
      <c r="D761" s="55">
        <v>340</v>
      </c>
      <c r="E761" s="55">
        <v>157</v>
      </c>
      <c r="F761" s="55">
        <v>45</v>
      </c>
      <c r="G761" s="55">
        <v>3</v>
      </c>
      <c r="H761" s="55">
        <v>122</v>
      </c>
      <c r="I761" s="55">
        <v>3</v>
      </c>
      <c r="J761" s="53">
        <v>0</v>
      </c>
      <c r="K761" s="53">
        <v>10</v>
      </c>
    </row>
    <row r="762" spans="2:11" x14ac:dyDescent="0.25">
      <c r="B762" s="50">
        <v>1996</v>
      </c>
      <c r="C762" s="121" t="s">
        <v>62</v>
      </c>
      <c r="D762" s="54">
        <v>275</v>
      </c>
      <c r="E762" s="54">
        <v>216</v>
      </c>
      <c r="F762" s="54">
        <v>25</v>
      </c>
      <c r="G762" s="54">
        <v>0</v>
      </c>
      <c r="H762" s="54">
        <v>5</v>
      </c>
      <c r="I762" s="54">
        <v>1</v>
      </c>
      <c r="J762" s="54">
        <v>0</v>
      </c>
      <c r="K762" s="54">
        <v>28</v>
      </c>
    </row>
    <row r="763" spans="2:11" x14ac:dyDescent="0.25">
      <c r="B763" s="78">
        <v>1997</v>
      </c>
      <c r="C763" s="120" t="s">
        <v>3</v>
      </c>
      <c r="D763" s="78">
        <v>81054</v>
      </c>
      <c r="E763" s="52">
        <v>42855</v>
      </c>
      <c r="F763" s="52">
        <v>25556</v>
      </c>
      <c r="G763" s="52">
        <v>2076</v>
      </c>
      <c r="H763" s="52">
        <v>9226</v>
      </c>
      <c r="I763" s="52">
        <v>427</v>
      </c>
      <c r="J763" s="52">
        <v>27</v>
      </c>
      <c r="K763" s="52">
        <v>887</v>
      </c>
    </row>
    <row r="764" spans="2:11" x14ac:dyDescent="0.25">
      <c r="B764" s="51">
        <v>1997</v>
      </c>
      <c r="C764" s="117" t="s">
        <v>87</v>
      </c>
      <c r="D764" s="55">
        <v>682</v>
      </c>
      <c r="E764" s="53">
        <v>663</v>
      </c>
      <c r="F764" s="53">
        <v>1</v>
      </c>
      <c r="G764" s="53">
        <v>1</v>
      </c>
      <c r="H764" s="53">
        <v>3</v>
      </c>
      <c r="I764" s="53">
        <v>0</v>
      </c>
      <c r="J764" s="53">
        <v>0</v>
      </c>
      <c r="K764" s="53">
        <v>14</v>
      </c>
    </row>
    <row r="765" spans="2:11" x14ac:dyDescent="0.25">
      <c r="B765" s="51">
        <v>1997</v>
      </c>
      <c r="C765" s="117" t="s">
        <v>54</v>
      </c>
      <c r="D765" s="55">
        <v>2428</v>
      </c>
      <c r="E765" s="53">
        <v>2331</v>
      </c>
      <c r="F765" s="53">
        <v>43</v>
      </c>
      <c r="G765" s="53">
        <v>6</v>
      </c>
      <c r="H765" s="53">
        <v>13</v>
      </c>
      <c r="I765" s="53">
        <v>3</v>
      </c>
      <c r="J765" s="53">
        <v>0</v>
      </c>
      <c r="K765" s="53">
        <v>32</v>
      </c>
    </row>
    <row r="766" spans="2:11" x14ac:dyDescent="0.25">
      <c r="B766" s="51">
        <v>1997</v>
      </c>
      <c r="C766" s="117" t="s">
        <v>88</v>
      </c>
      <c r="D766" s="55">
        <v>3073</v>
      </c>
      <c r="E766" s="53">
        <v>2752</v>
      </c>
      <c r="F766" s="53">
        <v>242</v>
      </c>
      <c r="G766" s="53">
        <v>6</v>
      </c>
      <c r="H766" s="53">
        <v>15</v>
      </c>
      <c r="I766" s="53">
        <v>19</v>
      </c>
      <c r="J766" s="53">
        <v>1</v>
      </c>
      <c r="K766" s="53">
        <v>38</v>
      </c>
    </row>
    <row r="767" spans="2:11" x14ac:dyDescent="0.25">
      <c r="B767" s="51">
        <v>1997</v>
      </c>
      <c r="C767" s="117" t="s">
        <v>69</v>
      </c>
      <c r="D767" s="55">
        <v>2985</v>
      </c>
      <c r="E767" s="53">
        <v>2397</v>
      </c>
      <c r="F767" s="53">
        <v>499</v>
      </c>
      <c r="G767" s="53">
        <v>26</v>
      </c>
      <c r="H767" s="53">
        <v>17</v>
      </c>
      <c r="I767" s="53">
        <v>14</v>
      </c>
      <c r="J767" s="53">
        <v>0</v>
      </c>
      <c r="K767" s="53">
        <v>32</v>
      </c>
    </row>
    <row r="768" spans="2:11" x14ac:dyDescent="0.25">
      <c r="B768" s="51">
        <v>1997</v>
      </c>
      <c r="C768" s="117" t="s">
        <v>57</v>
      </c>
      <c r="D768" s="55">
        <v>2895</v>
      </c>
      <c r="E768" s="53">
        <v>2116</v>
      </c>
      <c r="F768" s="53">
        <v>647</v>
      </c>
      <c r="G768" s="53">
        <v>52</v>
      </c>
      <c r="H768" s="53">
        <v>16</v>
      </c>
      <c r="I768" s="53">
        <v>28</v>
      </c>
      <c r="J768" s="53">
        <v>1</v>
      </c>
      <c r="K768" s="53">
        <v>35</v>
      </c>
    </row>
    <row r="769" spans="2:11" x14ac:dyDescent="0.25">
      <c r="B769" s="51">
        <v>1997</v>
      </c>
      <c r="C769" s="117" t="s">
        <v>58</v>
      </c>
      <c r="D769" s="55">
        <v>3187</v>
      </c>
      <c r="E769" s="53">
        <v>2135</v>
      </c>
      <c r="F769" s="53">
        <v>860</v>
      </c>
      <c r="G769" s="53">
        <v>90</v>
      </c>
      <c r="H769" s="53">
        <v>36</v>
      </c>
      <c r="I769" s="53">
        <v>34</v>
      </c>
      <c r="J769" s="53">
        <v>1</v>
      </c>
      <c r="K769" s="53">
        <v>31</v>
      </c>
    </row>
    <row r="770" spans="2:11" x14ac:dyDescent="0.25">
      <c r="B770" s="51">
        <v>1997</v>
      </c>
      <c r="C770" s="117" t="s">
        <v>59</v>
      </c>
      <c r="D770" s="55">
        <v>3633</v>
      </c>
      <c r="E770" s="53">
        <v>2112</v>
      </c>
      <c r="F770" s="53">
        <v>1256</v>
      </c>
      <c r="G770" s="53">
        <v>136</v>
      </c>
      <c r="H770" s="53">
        <v>52</v>
      </c>
      <c r="I770" s="53">
        <v>27</v>
      </c>
      <c r="J770" s="53">
        <v>2</v>
      </c>
      <c r="K770" s="53">
        <v>48</v>
      </c>
    </row>
    <row r="771" spans="2:11" x14ac:dyDescent="0.25">
      <c r="B771" s="51">
        <v>1997</v>
      </c>
      <c r="C771" s="117" t="s">
        <v>60</v>
      </c>
      <c r="D771" s="55">
        <v>3862</v>
      </c>
      <c r="E771" s="53">
        <v>2081</v>
      </c>
      <c r="F771" s="53">
        <v>1466</v>
      </c>
      <c r="G771" s="53">
        <v>178</v>
      </c>
      <c r="H771" s="53">
        <v>76</v>
      </c>
      <c r="I771" s="53">
        <v>26</v>
      </c>
      <c r="J771" s="53">
        <v>1</v>
      </c>
      <c r="K771" s="53">
        <v>34</v>
      </c>
    </row>
    <row r="772" spans="2:11" x14ac:dyDescent="0.25">
      <c r="B772" s="51">
        <v>1997</v>
      </c>
      <c r="C772" s="117" t="s">
        <v>70</v>
      </c>
      <c r="D772" s="55">
        <v>4501</v>
      </c>
      <c r="E772" s="53">
        <v>2369</v>
      </c>
      <c r="F772" s="53">
        <v>1719</v>
      </c>
      <c r="G772" s="53">
        <v>197</v>
      </c>
      <c r="H772" s="53">
        <v>118</v>
      </c>
      <c r="I772" s="53">
        <v>30</v>
      </c>
      <c r="J772" s="53">
        <v>4</v>
      </c>
      <c r="K772" s="53">
        <v>64</v>
      </c>
    </row>
    <row r="773" spans="2:11" x14ac:dyDescent="0.25">
      <c r="B773" s="51">
        <v>1997</v>
      </c>
      <c r="C773" s="117" t="s">
        <v>71</v>
      </c>
      <c r="D773" s="55">
        <v>4986</v>
      </c>
      <c r="E773" s="53">
        <v>2473</v>
      </c>
      <c r="F773" s="53">
        <v>2041</v>
      </c>
      <c r="G773" s="53">
        <v>212</v>
      </c>
      <c r="H773" s="53">
        <v>197</v>
      </c>
      <c r="I773" s="53">
        <v>24</v>
      </c>
      <c r="J773" s="53">
        <v>3</v>
      </c>
      <c r="K773" s="53">
        <v>36</v>
      </c>
    </row>
    <row r="774" spans="2:11" x14ac:dyDescent="0.25">
      <c r="B774" s="51">
        <v>1997</v>
      </c>
      <c r="C774" s="117" t="s">
        <v>89</v>
      </c>
      <c r="D774" s="55">
        <v>6367</v>
      </c>
      <c r="E774" s="53">
        <v>2936</v>
      </c>
      <c r="F774" s="53">
        <v>2653</v>
      </c>
      <c r="G774" s="53">
        <v>225</v>
      </c>
      <c r="H774" s="53">
        <v>458</v>
      </c>
      <c r="I774" s="53">
        <v>31</v>
      </c>
      <c r="J774" s="53">
        <v>3</v>
      </c>
      <c r="K774" s="53">
        <v>61</v>
      </c>
    </row>
    <row r="775" spans="2:11" x14ac:dyDescent="0.25">
      <c r="B775" s="51">
        <v>1997</v>
      </c>
      <c r="C775" s="117" t="s">
        <v>90</v>
      </c>
      <c r="D775" s="55">
        <v>7662</v>
      </c>
      <c r="E775" s="53">
        <v>3387</v>
      </c>
      <c r="F775" s="53">
        <v>3189</v>
      </c>
      <c r="G775" s="53">
        <v>237</v>
      </c>
      <c r="H775" s="53">
        <v>716</v>
      </c>
      <c r="I775" s="53">
        <v>48</v>
      </c>
      <c r="J775" s="53">
        <v>2</v>
      </c>
      <c r="K775" s="53">
        <v>83</v>
      </c>
    </row>
    <row r="776" spans="2:11" x14ac:dyDescent="0.25">
      <c r="B776" s="51">
        <v>1997</v>
      </c>
      <c r="C776" s="117" t="s">
        <v>91</v>
      </c>
      <c r="D776" s="55">
        <v>8426</v>
      </c>
      <c r="E776" s="53">
        <v>3634</v>
      </c>
      <c r="F776" s="53">
        <v>3288</v>
      </c>
      <c r="G776" s="53">
        <v>251</v>
      </c>
      <c r="H776" s="53">
        <v>1118</v>
      </c>
      <c r="I776" s="53">
        <v>37</v>
      </c>
      <c r="J776" s="53">
        <v>2</v>
      </c>
      <c r="K776" s="53">
        <v>96</v>
      </c>
    </row>
    <row r="777" spans="2:11" x14ac:dyDescent="0.25">
      <c r="B777" s="51">
        <v>1997</v>
      </c>
      <c r="C777" s="117" t="s">
        <v>41</v>
      </c>
      <c r="D777" s="55">
        <v>8561</v>
      </c>
      <c r="E777" s="53">
        <v>3637</v>
      </c>
      <c r="F777" s="53">
        <v>3065</v>
      </c>
      <c r="G777" s="53">
        <v>194</v>
      </c>
      <c r="H777" s="53">
        <v>1540</v>
      </c>
      <c r="I777" s="53">
        <v>39</v>
      </c>
      <c r="J777" s="53">
        <v>1</v>
      </c>
      <c r="K777" s="53">
        <v>85</v>
      </c>
    </row>
    <row r="778" spans="2:11" x14ac:dyDescent="0.25">
      <c r="B778" s="51">
        <v>1997</v>
      </c>
      <c r="C778" s="117" t="s">
        <v>92</v>
      </c>
      <c r="D778" s="55">
        <v>7541</v>
      </c>
      <c r="E778" s="53">
        <v>3198</v>
      </c>
      <c r="F778" s="53">
        <v>2242</v>
      </c>
      <c r="G778" s="53">
        <v>145</v>
      </c>
      <c r="H778" s="53">
        <v>1843</v>
      </c>
      <c r="I778" s="53">
        <v>27</v>
      </c>
      <c r="J778" s="53">
        <v>1</v>
      </c>
      <c r="K778" s="53">
        <v>85</v>
      </c>
    </row>
    <row r="779" spans="2:11" x14ac:dyDescent="0.25">
      <c r="B779" s="51">
        <v>1997</v>
      </c>
      <c r="C779" s="117" t="s">
        <v>93</v>
      </c>
      <c r="D779" s="55">
        <v>5864</v>
      </c>
      <c r="E779" s="53">
        <v>2545</v>
      </c>
      <c r="F779" s="53">
        <v>1516</v>
      </c>
      <c r="G779" s="53">
        <v>80</v>
      </c>
      <c r="H779" s="53">
        <v>1654</v>
      </c>
      <c r="I779" s="53">
        <v>20</v>
      </c>
      <c r="J779" s="53">
        <v>3</v>
      </c>
      <c r="K779" s="53">
        <v>46</v>
      </c>
    </row>
    <row r="780" spans="2:11" x14ac:dyDescent="0.25">
      <c r="B780" s="51">
        <v>1997</v>
      </c>
      <c r="C780" s="117" t="s">
        <v>94</v>
      </c>
      <c r="D780" s="55">
        <v>2805</v>
      </c>
      <c r="E780" s="53">
        <v>1264</v>
      </c>
      <c r="F780" s="53">
        <v>560</v>
      </c>
      <c r="G780" s="53">
        <v>29</v>
      </c>
      <c r="H780" s="53">
        <v>909</v>
      </c>
      <c r="I780" s="53">
        <v>11</v>
      </c>
      <c r="J780" s="53">
        <v>1</v>
      </c>
      <c r="K780" s="53">
        <v>31</v>
      </c>
    </row>
    <row r="781" spans="2:11" x14ac:dyDescent="0.25">
      <c r="B781" s="51">
        <v>1997</v>
      </c>
      <c r="C781" s="117" t="s">
        <v>95</v>
      </c>
      <c r="D781" s="55">
        <v>1104</v>
      </c>
      <c r="E781" s="53">
        <v>527</v>
      </c>
      <c r="F781" s="53">
        <v>190</v>
      </c>
      <c r="G781" s="53">
        <v>6</v>
      </c>
      <c r="H781" s="53">
        <v>358</v>
      </c>
      <c r="I781" s="53">
        <v>6</v>
      </c>
      <c r="J781" s="53">
        <v>1</v>
      </c>
      <c r="K781" s="53">
        <v>16</v>
      </c>
    </row>
    <row r="782" spans="2:11" x14ac:dyDescent="0.25">
      <c r="B782" s="51">
        <v>1997</v>
      </c>
      <c r="C782" s="118" t="s">
        <v>96</v>
      </c>
      <c r="D782" s="55">
        <v>250</v>
      </c>
      <c r="E782" s="55">
        <v>136</v>
      </c>
      <c r="F782" s="55">
        <v>30</v>
      </c>
      <c r="G782" s="55">
        <v>1</v>
      </c>
      <c r="H782" s="55">
        <v>73</v>
      </c>
      <c r="I782" s="55">
        <v>2</v>
      </c>
      <c r="J782" s="53">
        <v>0</v>
      </c>
      <c r="K782" s="53">
        <v>8</v>
      </c>
    </row>
    <row r="783" spans="2:11" x14ac:dyDescent="0.25">
      <c r="B783" s="50">
        <v>1997</v>
      </c>
      <c r="C783" s="121" t="s">
        <v>62</v>
      </c>
      <c r="D783" s="54">
        <v>242</v>
      </c>
      <c r="E783" s="54">
        <v>162</v>
      </c>
      <c r="F783" s="54">
        <v>49</v>
      </c>
      <c r="G783" s="54">
        <v>4</v>
      </c>
      <c r="H783" s="54">
        <v>14</v>
      </c>
      <c r="I783" s="54">
        <v>1</v>
      </c>
      <c r="J783" s="54">
        <v>0</v>
      </c>
      <c r="K783" s="54">
        <v>12</v>
      </c>
    </row>
    <row r="784" spans="2:11" x14ac:dyDescent="0.25">
      <c r="B784" s="78">
        <v>1998</v>
      </c>
      <c r="C784" s="120" t="s">
        <v>3</v>
      </c>
      <c r="D784" s="78">
        <v>84747</v>
      </c>
      <c r="E784" s="52">
        <v>47128</v>
      </c>
      <c r="F784" s="52">
        <v>25576</v>
      </c>
      <c r="G784" s="52">
        <v>2112</v>
      </c>
      <c r="H784" s="52">
        <v>8811</v>
      </c>
      <c r="I784" s="52">
        <v>440</v>
      </c>
      <c r="J784" s="52">
        <v>55</v>
      </c>
      <c r="K784" s="52">
        <v>625</v>
      </c>
    </row>
    <row r="785" spans="2:11" x14ac:dyDescent="0.25">
      <c r="B785" s="51">
        <v>1998</v>
      </c>
      <c r="C785" s="117" t="s">
        <v>87</v>
      </c>
      <c r="D785" s="55">
        <v>680</v>
      </c>
      <c r="E785" s="53">
        <v>671</v>
      </c>
      <c r="F785" s="53">
        <v>0</v>
      </c>
      <c r="G785" s="53">
        <v>1</v>
      </c>
      <c r="H785" s="53">
        <v>2</v>
      </c>
      <c r="I785" s="53">
        <v>0</v>
      </c>
      <c r="J785" s="53">
        <v>0</v>
      </c>
      <c r="K785" s="53">
        <v>6</v>
      </c>
    </row>
    <row r="786" spans="2:11" x14ac:dyDescent="0.25">
      <c r="B786" s="51">
        <v>1998</v>
      </c>
      <c r="C786" s="117" t="s">
        <v>54</v>
      </c>
      <c r="D786" s="55">
        <v>2437</v>
      </c>
      <c r="E786" s="53">
        <v>2365</v>
      </c>
      <c r="F786" s="53">
        <v>34</v>
      </c>
      <c r="G786" s="53">
        <v>3</v>
      </c>
      <c r="H786" s="53">
        <v>9</v>
      </c>
      <c r="I786" s="53">
        <v>3</v>
      </c>
      <c r="J786" s="53">
        <v>1</v>
      </c>
      <c r="K786" s="53">
        <v>22</v>
      </c>
    </row>
    <row r="787" spans="2:11" x14ac:dyDescent="0.25">
      <c r="B787" s="51">
        <v>1998</v>
      </c>
      <c r="C787" s="117" t="s">
        <v>88</v>
      </c>
      <c r="D787" s="55">
        <v>3343</v>
      </c>
      <c r="E787" s="53">
        <v>3027</v>
      </c>
      <c r="F787" s="53">
        <v>224</v>
      </c>
      <c r="G787" s="53">
        <v>9</v>
      </c>
      <c r="H787" s="53">
        <v>18</v>
      </c>
      <c r="I787" s="53">
        <v>23</v>
      </c>
      <c r="J787" s="53">
        <v>3</v>
      </c>
      <c r="K787" s="53">
        <v>39</v>
      </c>
    </row>
    <row r="788" spans="2:11" x14ac:dyDescent="0.25">
      <c r="B788" s="51">
        <v>1998</v>
      </c>
      <c r="C788" s="117" t="s">
        <v>69</v>
      </c>
      <c r="D788" s="55">
        <v>3133</v>
      </c>
      <c r="E788" s="53">
        <v>2565</v>
      </c>
      <c r="F788" s="53">
        <v>477</v>
      </c>
      <c r="G788" s="53">
        <v>17</v>
      </c>
      <c r="H788" s="53">
        <v>24</v>
      </c>
      <c r="I788" s="53">
        <v>31</v>
      </c>
      <c r="J788" s="53">
        <v>1</v>
      </c>
      <c r="K788" s="53">
        <v>18</v>
      </c>
    </row>
    <row r="789" spans="2:11" x14ac:dyDescent="0.25">
      <c r="B789" s="51">
        <v>1998</v>
      </c>
      <c r="C789" s="117" t="s">
        <v>57</v>
      </c>
      <c r="D789" s="55">
        <v>3061</v>
      </c>
      <c r="E789" s="53">
        <v>2288</v>
      </c>
      <c r="F789" s="53">
        <v>670</v>
      </c>
      <c r="G789" s="53">
        <v>35</v>
      </c>
      <c r="H789" s="53">
        <v>21</v>
      </c>
      <c r="I789" s="53">
        <v>29</v>
      </c>
      <c r="J789" s="53">
        <v>3</v>
      </c>
      <c r="K789" s="53">
        <v>15</v>
      </c>
    </row>
    <row r="790" spans="2:11" x14ac:dyDescent="0.25">
      <c r="B790" s="51">
        <v>1998</v>
      </c>
      <c r="C790" s="117" t="s">
        <v>58</v>
      </c>
      <c r="D790" s="55">
        <v>3360</v>
      </c>
      <c r="E790" s="53">
        <v>2341</v>
      </c>
      <c r="F790" s="53">
        <v>849</v>
      </c>
      <c r="G790" s="53">
        <v>95</v>
      </c>
      <c r="H790" s="53">
        <v>30</v>
      </c>
      <c r="I790" s="53">
        <v>28</v>
      </c>
      <c r="J790" s="53">
        <v>1</v>
      </c>
      <c r="K790" s="53">
        <v>16</v>
      </c>
    </row>
    <row r="791" spans="2:11" x14ac:dyDescent="0.25">
      <c r="B791" s="51">
        <v>1998</v>
      </c>
      <c r="C791" s="117" t="s">
        <v>59</v>
      </c>
      <c r="D791" s="55">
        <v>3786</v>
      </c>
      <c r="E791" s="53">
        <v>2367</v>
      </c>
      <c r="F791" s="53">
        <v>1160</v>
      </c>
      <c r="G791" s="53">
        <v>149</v>
      </c>
      <c r="H791" s="53">
        <v>37</v>
      </c>
      <c r="I791" s="53">
        <v>34</v>
      </c>
      <c r="J791" s="53">
        <v>4</v>
      </c>
      <c r="K791" s="53">
        <v>35</v>
      </c>
    </row>
    <row r="792" spans="2:11" x14ac:dyDescent="0.25">
      <c r="B792" s="51">
        <v>1998</v>
      </c>
      <c r="C792" s="117" t="s">
        <v>60</v>
      </c>
      <c r="D792" s="55">
        <v>4318</v>
      </c>
      <c r="E792" s="53">
        <v>2521</v>
      </c>
      <c r="F792" s="53">
        <v>1483</v>
      </c>
      <c r="G792" s="53">
        <v>170</v>
      </c>
      <c r="H792" s="53">
        <v>79</v>
      </c>
      <c r="I792" s="53">
        <v>29</v>
      </c>
      <c r="J792" s="53">
        <v>4</v>
      </c>
      <c r="K792" s="53">
        <v>32</v>
      </c>
    </row>
    <row r="793" spans="2:11" x14ac:dyDescent="0.25">
      <c r="B793" s="51">
        <v>1998</v>
      </c>
      <c r="C793" s="117" t="s">
        <v>70</v>
      </c>
      <c r="D793" s="55">
        <v>4673</v>
      </c>
      <c r="E793" s="53">
        <v>2526</v>
      </c>
      <c r="F793" s="53">
        <v>1730</v>
      </c>
      <c r="G793" s="53">
        <v>223</v>
      </c>
      <c r="H793" s="53">
        <v>122</v>
      </c>
      <c r="I793" s="53">
        <v>31</v>
      </c>
      <c r="J793" s="53">
        <v>4</v>
      </c>
      <c r="K793" s="53">
        <v>37</v>
      </c>
    </row>
    <row r="794" spans="2:11" x14ac:dyDescent="0.25">
      <c r="B794" s="51">
        <v>1998</v>
      </c>
      <c r="C794" s="117" t="s">
        <v>71</v>
      </c>
      <c r="D794" s="55">
        <v>5314</v>
      </c>
      <c r="E794" s="53">
        <v>2799</v>
      </c>
      <c r="F794" s="53">
        <v>2044</v>
      </c>
      <c r="G794" s="53">
        <v>216</v>
      </c>
      <c r="H794" s="53">
        <v>190</v>
      </c>
      <c r="I794" s="53">
        <v>22</v>
      </c>
      <c r="J794" s="53">
        <v>6</v>
      </c>
      <c r="K794" s="53">
        <v>37</v>
      </c>
    </row>
    <row r="795" spans="2:11" x14ac:dyDescent="0.25">
      <c r="B795" s="51">
        <v>1998</v>
      </c>
      <c r="C795" s="117" t="s">
        <v>89</v>
      </c>
      <c r="D795" s="55">
        <v>6547</v>
      </c>
      <c r="E795" s="53">
        <v>3325</v>
      </c>
      <c r="F795" s="53">
        <v>2499</v>
      </c>
      <c r="G795" s="53">
        <v>253</v>
      </c>
      <c r="H795" s="53">
        <v>388</v>
      </c>
      <c r="I795" s="53">
        <v>37</v>
      </c>
      <c r="J795" s="53">
        <v>3</v>
      </c>
      <c r="K795" s="53">
        <v>42</v>
      </c>
    </row>
    <row r="796" spans="2:11" x14ac:dyDescent="0.25">
      <c r="B796" s="51">
        <v>1998</v>
      </c>
      <c r="C796" s="117" t="s">
        <v>90</v>
      </c>
      <c r="D796" s="55">
        <v>8207</v>
      </c>
      <c r="E796" s="53">
        <v>3864</v>
      </c>
      <c r="F796" s="53">
        <v>3279</v>
      </c>
      <c r="G796" s="53">
        <v>254</v>
      </c>
      <c r="H796" s="53">
        <v>728</v>
      </c>
      <c r="I796" s="53">
        <v>27</v>
      </c>
      <c r="J796" s="53">
        <v>3</v>
      </c>
      <c r="K796" s="53">
        <v>52</v>
      </c>
    </row>
    <row r="797" spans="2:11" x14ac:dyDescent="0.25">
      <c r="B797" s="51">
        <v>1998</v>
      </c>
      <c r="C797" s="117" t="s">
        <v>91</v>
      </c>
      <c r="D797" s="55">
        <v>8900</v>
      </c>
      <c r="E797" s="53">
        <v>3972</v>
      </c>
      <c r="F797" s="53">
        <v>3441</v>
      </c>
      <c r="G797" s="53">
        <v>244</v>
      </c>
      <c r="H797" s="53">
        <v>1134</v>
      </c>
      <c r="I797" s="53">
        <v>36</v>
      </c>
      <c r="J797" s="53">
        <v>6</v>
      </c>
      <c r="K797" s="53">
        <v>67</v>
      </c>
    </row>
    <row r="798" spans="2:11" x14ac:dyDescent="0.25">
      <c r="B798" s="51">
        <v>1998</v>
      </c>
      <c r="C798" s="117" t="s">
        <v>41</v>
      </c>
      <c r="D798" s="55">
        <v>8698</v>
      </c>
      <c r="E798" s="53">
        <v>3968</v>
      </c>
      <c r="F798" s="53">
        <v>2981</v>
      </c>
      <c r="G798" s="53">
        <v>185</v>
      </c>
      <c r="H798" s="53">
        <v>1473</v>
      </c>
      <c r="I798" s="53">
        <v>38</v>
      </c>
      <c r="J798" s="53">
        <v>7</v>
      </c>
      <c r="K798" s="53">
        <v>46</v>
      </c>
    </row>
    <row r="799" spans="2:11" x14ac:dyDescent="0.25">
      <c r="B799" s="51">
        <v>1998</v>
      </c>
      <c r="C799" s="117" t="s">
        <v>92</v>
      </c>
      <c r="D799" s="55">
        <v>7748</v>
      </c>
      <c r="E799" s="53">
        <v>3566</v>
      </c>
      <c r="F799" s="53">
        <v>2322</v>
      </c>
      <c r="G799" s="53">
        <v>134</v>
      </c>
      <c r="H799" s="53">
        <v>1646</v>
      </c>
      <c r="I799" s="53">
        <v>30</v>
      </c>
      <c r="J799" s="53">
        <v>4</v>
      </c>
      <c r="K799" s="53">
        <v>46</v>
      </c>
    </row>
    <row r="800" spans="2:11" x14ac:dyDescent="0.25">
      <c r="B800" s="51">
        <v>1998</v>
      </c>
      <c r="C800" s="117" t="s">
        <v>93</v>
      </c>
      <c r="D800" s="55">
        <v>5934</v>
      </c>
      <c r="E800" s="53">
        <v>2702</v>
      </c>
      <c r="F800" s="53">
        <v>1544</v>
      </c>
      <c r="G800" s="53">
        <v>72</v>
      </c>
      <c r="H800" s="53">
        <v>1552</v>
      </c>
      <c r="I800" s="53">
        <v>20</v>
      </c>
      <c r="J800" s="53">
        <v>1</v>
      </c>
      <c r="K800" s="53">
        <v>43</v>
      </c>
    </row>
    <row r="801" spans="2:11" x14ac:dyDescent="0.25">
      <c r="B801" s="51">
        <v>1998</v>
      </c>
      <c r="C801" s="117" t="s">
        <v>94</v>
      </c>
      <c r="D801" s="55">
        <v>2935</v>
      </c>
      <c r="E801" s="53">
        <v>1375</v>
      </c>
      <c r="F801" s="53">
        <v>577</v>
      </c>
      <c r="G801" s="53">
        <v>31</v>
      </c>
      <c r="H801" s="53">
        <v>919</v>
      </c>
      <c r="I801" s="53">
        <v>11</v>
      </c>
      <c r="J801" s="53">
        <v>4</v>
      </c>
      <c r="K801" s="53">
        <v>18</v>
      </c>
    </row>
    <row r="802" spans="2:11" x14ac:dyDescent="0.25">
      <c r="B802" s="51">
        <v>1998</v>
      </c>
      <c r="C802" s="117" t="s">
        <v>95</v>
      </c>
      <c r="D802" s="55">
        <v>1215</v>
      </c>
      <c r="E802" s="53">
        <v>606</v>
      </c>
      <c r="F802" s="53">
        <v>204</v>
      </c>
      <c r="G802" s="53">
        <v>14</v>
      </c>
      <c r="H802" s="53">
        <v>373</v>
      </c>
      <c r="I802" s="53">
        <v>7</v>
      </c>
      <c r="J802" s="53">
        <v>0</v>
      </c>
      <c r="K802" s="53">
        <v>11</v>
      </c>
    </row>
    <row r="803" spans="2:11" x14ac:dyDescent="0.25">
      <c r="B803" s="51">
        <v>1998</v>
      </c>
      <c r="C803" s="118" t="s">
        <v>96</v>
      </c>
      <c r="D803" s="55">
        <v>181</v>
      </c>
      <c r="E803" s="55">
        <v>101</v>
      </c>
      <c r="F803" s="55">
        <v>27</v>
      </c>
      <c r="G803" s="55">
        <v>3</v>
      </c>
      <c r="H803" s="55">
        <v>49</v>
      </c>
      <c r="I803" s="55">
        <v>1</v>
      </c>
      <c r="J803" s="53">
        <v>0</v>
      </c>
      <c r="K803" s="53">
        <v>0</v>
      </c>
    </row>
    <row r="804" spans="2:11" x14ac:dyDescent="0.25">
      <c r="B804" s="50">
        <v>1998</v>
      </c>
      <c r="C804" s="121" t="s">
        <v>62</v>
      </c>
      <c r="D804" s="54">
        <v>277</v>
      </c>
      <c r="E804" s="54">
        <v>179</v>
      </c>
      <c r="F804" s="54">
        <v>31</v>
      </c>
      <c r="G804" s="54">
        <v>4</v>
      </c>
      <c r="H804" s="54">
        <v>17</v>
      </c>
      <c r="I804" s="54">
        <v>3</v>
      </c>
      <c r="J804" s="54">
        <v>0</v>
      </c>
      <c r="K804" s="54">
        <v>43</v>
      </c>
    </row>
    <row r="805" spans="2:11" x14ac:dyDescent="0.25">
      <c r="B805" s="78">
        <v>1999</v>
      </c>
      <c r="C805" s="120" t="s">
        <v>3</v>
      </c>
      <c r="D805" s="78">
        <v>89373</v>
      </c>
      <c r="E805" s="52">
        <v>56093</v>
      </c>
      <c r="F805" s="52">
        <v>23089</v>
      </c>
      <c r="G805" s="52">
        <v>1878</v>
      </c>
      <c r="H805" s="52">
        <v>7851</v>
      </c>
      <c r="I805" s="52">
        <v>432</v>
      </c>
      <c r="J805" s="52">
        <v>30</v>
      </c>
      <c r="K805" s="52">
        <v>0</v>
      </c>
    </row>
    <row r="806" spans="2:11" x14ac:dyDescent="0.25">
      <c r="B806" s="51">
        <v>1999</v>
      </c>
      <c r="C806" s="117" t="s">
        <v>87</v>
      </c>
      <c r="D806" s="55">
        <v>632</v>
      </c>
      <c r="E806" s="53">
        <v>619</v>
      </c>
      <c r="F806" s="53">
        <v>10</v>
      </c>
      <c r="G806" s="53">
        <v>1</v>
      </c>
      <c r="H806" s="53">
        <v>2</v>
      </c>
      <c r="I806" s="53">
        <v>0</v>
      </c>
      <c r="J806" s="53">
        <v>0</v>
      </c>
      <c r="K806" s="53">
        <v>0</v>
      </c>
    </row>
    <row r="807" spans="2:11" x14ac:dyDescent="0.25">
      <c r="B807" s="51">
        <v>1999</v>
      </c>
      <c r="C807" s="117" t="s">
        <v>54</v>
      </c>
      <c r="D807" s="55">
        <v>2739</v>
      </c>
      <c r="E807" s="53">
        <v>2663</v>
      </c>
      <c r="F807" s="53">
        <v>53</v>
      </c>
      <c r="G807" s="53">
        <v>6</v>
      </c>
      <c r="H807" s="53">
        <v>9</v>
      </c>
      <c r="I807" s="53">
        <v>8</v>
      </c>
      <c r="J807" s="53">
        <v>0</v>
      </c>
      <c r="K807" s="53">
        <v>0</v>
      </c>
    </row>
    <row r="808" spans="2:11" x14ac:dyDescent="0.25">
      <c r="B808" s="51">
        <v>1999</v>
      </c>
      <c r="C808" s="117" t="s">
        <v>88</v>
      </c>
      <c r="D808" s="55">
        <v>3881</v>
      </c>
      <c r="E808" s="53">
        <v>3620</v>
      </c>
      <c r="F808" s="53">
        <v>213</v>
      </c>
      <c r="G808" s="53">
        <v>6</v>
      </c>
      <c r="H808" s="53">
        <v>20</v>
      </c>
      <c r="I808" s="53">
        <v>22</v>
      </c>
      <c r="J808" s="53">
        <v>0</v>
      </c>
      <c r="K808" s="53">
        <v>0</v>
      </c>
    </row>
    <row r="809" spans="2:11" x14ac:dyDescent="0.25">
      <c r="B809" s="51">
        <v>1999</v>
      </c>
      <c r="C809" s="117" t="s">
        <v>69</v>
      </c>
      <c r="D809" s="55">
        <v>3541</v>
      </c>
      <c r="E809" s="53">
        <v>3041</v>
      </c>
      <c r="F809" s="53">
        <v>438</v>
      </c>
      <c r="G809" s="53">
        <v>22</v>
      </c>
      <c r="H809" s="53">
        <v>25</v>
      </c>
      <c r="I809" s="53">
        <v>14</v>
      </c>
      <c r="J809" s="53">
        <v>1</v>
      </c>
      <c r="K809" s="53">
        <v>0</v>
      </c>
    </row>
    <row r="810" spans="2:11" x14ac:dyDescent="0.25">
      <c r="B810" s="51">
        <v>1999</v>
      </c>
      <c r="C810" s="117" t="s">
        <v>57</v>
      </c>
      <c r="D810" s="55">
        <v>3397</v>
      </c>
      <c r="E810" s="53">
        <v>2721</v>
      </c>
      <c r="F810" s="53">
        <v>585</v>
      </c>
      <c r="G810" s="53">
        <v>40</v>
      </c>
      <c r="H810" s="53">
        <v>27</v>
      </c>
      <c r="I810" s="53">
        <v>20</v>
      </c>
      <c r="J810" s="53">
        <v>4</v>
      </c>
      <c r="K810" s="53">
        <v>0</v>
      </c>
    </row>
    <row r="811" spans="2:11" x14ac:dyDescent="0.25">
      <c r="B811" s="51">
        <v>1999</v>
      </c>
      <c r="C811" s="117" t="s">
        <v>58</v>
      </c>
      <c r="D811" s="55">
        <v>3449</v>
      </c>
      <c r="E811" s="53">
        <v>2592</v>
      </c>
      <c r="F811" s="53">
        <v>736</v>
      </c>
      <c r="G811" s="53">
        <v>59</v>
      </c>
      <c r="H811" s="53">
        <v>27</v>
      </c>
      <c r="I811" s="53">
        <v>34</v>
      </c>
      <c r="J811" s="53">
        <v>1</v>
      </c>
      <c r="K811" s="53">
        <v>0</v>
      </c>
    </row>
    <row r="812" spans="2:11" x14ac:dyDescent="0.25">
      <c r="B812" s="51">
        <v>1999</v>
      </c>
      <c r="C812" s="117" t="s">
        <v>59</v>
      </c>
      <c r="D812" s="55">
        <v>3976</v>
      </c>
      <c r="E812" s="53">
        <v>2764</v>
      </c>
      <c r="F812" s="53">
        <v>1039</v>
      </c>
      <c r="G812" s="53">
        <v>97</v>
      </c>
      <c r="H812" s="53">
        <v>50</v>
      </c>
      <c r="I812" s="53">
        <v>23</v>
      </c>
      <c r="J812" s="53">
        <v>3</v>
      </c>
      <c r="K812" s="53">
        <v>0</v>
      </c>
    </row>
    <row r="813" spans="2:11" x14ac:dyDescent="0.25">
      <c r="B813" s="51">
        <v>1999</v>
      </c>
      <c r="C813" s="117" t="s">
        <v>60</v>
      </c>
      <c r="D813" s="55">
        <v>4485</v>
      </c>
      <c r="E813" s="53">
        <v>2860</v>
      </c>
      <c r="F813" s="53">
        <v>1363</v>
      </c>
      <c r="G813" s="53">
        <v>173</v>
      </c>
      <c r="H813" s="53">
        <v>62</v>
      </c>
      <c r="I813" s="53">
        <v>26</v>
      </c>
      <c r="J813" s="53">
        <v>1</v>
      </c>
      <c r="K813" s="53">
        <v>0</v>
      </c>
    </row>
    <row r="814" spans="2:11" x14ac:dyDescent="0.25">
      <c r="B814" s="51">
        <v>1999</v>
      </c>
      <c r="C814" s="117" t="s">
        <v>70</v>
      </c>
      <c r="D814" s="55">
        <v>4791</v>
      </c>
      <c r="E814" s="53">
        <v>2977</v>
      </c>
      <c r="F814" s="53">
        <v>1528</v>
      </c>
      <c r="G814" s="53">
        <v>170</v>
      </c>
      <c r="H814" s="53">
        <v>85</v>
      </c>
      <c r="I814" s="53">
        <v>29</v>
      </c>
      <c r="J814" s="53">
        <v>2</v>
      </c>
      <c r="K814" s="53">
        <v>0</v>
      </c>
    </row>
    <row r="815" spans="2:11" x14ac:dyDescent="0.25">
      <c r="B815" s="51">
        <v>1999</v>
      </c>
      <c r="C815" s="117" t="s">
        <v>71</v>
      </c>
      <c r="D815" s="55">
        <v>5506</v>
      </c>
      <c r="E815" s="53">
        <v>3249</v>
      </c>
      <c r="F815" s="53">
        <v>1806</v>
      </c>
      <c r="G815" s="53">
        <v>225</v>
      </c>
      <c r="H815" s="53">
        <v>197</v>
      </c>
      <c r="I815" s="53">
        <v>25</v>
      </c>
      <c r="J815" s="53">
        <v>4</v>
      </c>
      <c r="K815" s="53">
        <v>0</v>
      </c>
    </row>
    <row r="816" spans="2:11" x14ac:dyDescent="0.25">
      <c r="B816" s="51">
        <v>1999</v>
      </c>
      <c r="C816" s="117" t="s">
        <v>89</v>
      </c>
      <c r="D816" s="55">
        <v>6841</v>
      </c>
      <c r="E816" s="53">
        <v>3953</v>
      </c>
      <c r="F816" s="53">
        <v>2264</v>
      </c>
      <c r="G816" s="53">
        <v>216</v>
      </c>
      <c r="H816" s="53">
        <v>367</v>
      </c>
      <c r="I816" s="53">
        <v>41</v>
      </c>
      <c r="J816" s="53">
        <v>0</v>
      </c>
      <c r="K816" s="53">
        <v>0</v>
      </c>
    </row>
    <row r="817" spans="2:11" x14ac:dyDescent="0.25">
      <c r="B817" s="51">
        <v>1999</v>
      </c>
      <c r="C817" s="117" t="s">
        <v>90</v>
      </c>
      <c r="D817" s="55">
        <v>8236</v>
      </c>
      <c r="E817" s="53">
        <v>4611</v>
      </c>
      <c r="F817" s="53">
        <v>2723</v>
      </c>
      <c r="G817" s="53">
        <v>233</v>
      </c>
      <c r="H817" s="53">
        <v>628</v>
      </c>
      <c r="I817" s="53">
        <v>38</v>
      </c>
      <c r="J817" s="53">
        <v>3</v>
      </c>
      <c r="K817" s="53">
        <v>0</v>
      </c>
    </row>
    <row r="818" spans="2:11" x14ac:dyDescent="0.25">
      <c r="B818" s="51">
        <v>1999</v>
      </c>
      <c r="C818" s="117" t="s">
        <v>91</v>
      </c>
      <c r="D818" s="55">
        <v>9031</v>
      </c>
      <c r="E818" s="53">
        <v>4843</v>
      </c>
      <c r="F818" s="53">
        <v>2994</v>
      </c>
      <c r="G818" s="53">
        <v>202</v>
      </c>
      <c r="H818" s="53">
        <v>948</v>
      </c>
      <c r="I818" s="53">
        <v>42</v>
      </c>
      <c r="J818" s="53">
        <v>2</v>
      </c>
      <c r="K818" s="53">
        <v>0</v>
      </c>
    </row>
    <row r="819" spans="2:11" x14ac:dyDescent="0.25">
      <c r="B819" s="51">
        <v>1999</v>
      </c>
      <c r="C819" s="117" t="s">
        <v>41</v>
      </c>
      <c r="D819" s="55">
        <v>9266</v>
      </c>
      <c r="E819" s="53">
        <v>5025</v>
      </c>
      <c r="F819" s="53">
        <v>2769</v>
      </c>
      <c r="G819" s="53">
        <v>173</v>
      </c>
      <c r="H819" s="53">
        <v>1268</v>
      </c>
      <c r="I819" s="53">
        <v>27</v>
      </c>
      <c r="J819" s="53">
        <v>4</v>
      </c>
      <c r="K819" s="53">
        <v>0</v>
      </c>
    </row>
    <row r="820" spans="2:11" x14ac:dyDescent="0.25">
      <c r="B820" s="51">
        <v>1999</v>
      </c>
      <c r="C820" s="117" t="s">
        <v>92</v>
      </c>
      <c r="D820" s="55">
        <v>8307</v>
      </c>
      <c r="E820" s="53">
        <v>4431</v>
      </c>
      <c r="F820" s="53">
        <v>2202</v>
      </c>
      <c r="G820" s="53">
        <v>134</v>
      </c>
      <c r="H820" s="53">
        <v>1498</v>
      </c>
      <c r="I820" s="53">
        <v>39</v>
      </c>
      <c r="J820" s="53">
        <v>3</v>
      </c>
      <c r="K820" s="53">
        <v>0</v>
      </c>
    </row>
    <row r="821" spans="2:11" x14ac:dyDescent="0.25">
      <c r="B821" s="51">
        <v>1999</v>
      </c>
      <c r="C821" s="117" t="s">
        <v>93</v>
      </c>
      <c r="D821" s="55">
        <v>6463</v>
      </c>
      <c r="E821" s="53">
        <v>3440</v>
      </c>
      <c r="F821" s="53">
        <v>1486</v>
      </c>
      <c r="G821" s="53">
        <v>81</v>
      </c>
      <c r="H821" s="53">
        <v>1432</v>
      </c>
      <c r="I821" s="53">
        <v>24</v>
      </c>
      <c r="J821" s="53">
        <v>0</v>
      </c>
      <c r="K821" s="53">
        <v>0</v>
      </c>
    </row>
    <row r="822" spans="2:11" x14ac:dyDescent="0.25">
      <c r="B822" s="51">
        <v>1999</v>
      </c>
      <c r="C822" s="117" t="s">
        <v>94</v>
      </c>
      <c r="D822" s="55">
        <v>3168</v>
      </c>
      <c r="E822" s="53">
        <v>1703</v>
      </c>
      <c r="F822" s="53">
        <v>578</v>
      </c>
      <c r="G822" s="53">
        <v>33</v>
      </c>
      <c r="H822" s="53">
        <v>841</v>
      </c>
      <c r="I822" s="53">
        <v>11</v>
      </c>
      <c r="J822" s="53">
        <v>2</v>
      </c>
      <c r="K822" s="53">
        <v>0</v>
      </c>
    </row>
    <row r="823" spans="2:11" x14ac:dyDescent="0.25">
      <c r="B823" s="51">
        <v>1999</v>
      </c>
      <c r="C823" s="117" t="s">
        <v>95</v>
      </c>
      <c r="D823" s="55">
        <v>1158</v>
      </c>
      <c r="E823" s="53">
        <v>620</v>
      </c>
      <c r="F823" s="53">
        <v>214</v>
      </c>
      <c r="G823" s="53">
        <v>6</v>
      </c>
      <c r="H823" s="53">
        <v>315</v>
      </c>
      <c r="I823" s="53">
        <v>3</v>
      </c>
      <c r="J823" s="53">
        <v>0</v>
      </c>
      <c r="K823" s="53">
        <v>0</v>
      </c>
    </row>
    <row r="824" spans="2:11" x14ac:dyDescent="0.25">
      <c r="B824" s="51">
        <v>1999</v>
      </c>
      <c r="C824" s="118" t="s">
        <v>96</v>
      </c>
      <c r="D824" s="55">
        <v>153</v>
      </c>
      <c r="E824" s="55">
        <v>82</v>
      </c>
      <c r="F824" s="55">
        <v>28</v>
      </c>
      <c r="G824" s="55">
        <v>1</v>
      </c>
      <c r="H824" s="55">
        <v>41</v>
      </c>
      <c r="I824" s="55">
        <v>1</v>
      </c>
      <c r="J824" s="53">
        <v>0</v>
      </c>
      <c r="K824" s="53">
        <v>0</v>
      </c>
    </row>
    <row r="825" spans="2:11" x14ac:dyDescent="0.25">
      <c r="B825" s="50">
        <v>1999</v>
      </c>
      <c r="C825" s="121" t="s">
        <v>62</v>
      </c>
      <c r="D825" s="54">
        <v>353</v>
      </c>
      <c r="E825" s="54">
        <v>279</v>
      </c>
      <c r="F825" s="54">
        <v>60</v>
      </c>
      <c r="G825" s="54">
        <v>0</v>
      </c>
      <c r="H825" s="54">
        <v>9</v>
      </c>
      <c r="I825" s="54">
        <v>5</v>
      </c>
      <c r="J825" s="54">
        <v>0</v>
      </c>
      <c r="K825" s="54">
        <v>0</v>
      </c>
    </row>
    <row r="826" spans="2:11" x14ac:dyDescent="0.25">
      <c r="B826" s="78">
        <v>2000</v>
      </c>
      <c r="C826" s="120" t="s">
        <v>3</v>
      </c>
      <c r="D826" s="78">
        <v>91369</v>
      </c>
      <c r="E826" s="52">
        <v>59431</v>
      </c>
      <c r="F826" s="52">
        <v>22288</v>
      </c>
      <c r="G826" s="52">
        <v>1763</v>
      </c>
      <c r="H826" s="52">
        <v>7482</v>
      </c>
      <c r="I826" s="52">
        <v>350</v>
      </c>
      <c r="J826" s="52">
        <v>53</v>
      </c>
      <c r="K826" s="52">
        <v>2</v>
      </c>
    </row>
    <row r="827" spans="2:11" x14ac:dyDescent="0.25">
      <c r="B827" s="51">
        <v>2000</v>
      </c>
      <c r="C827" s="117" t="s">
        <v>87</v>
      </c>
      <c r="D827" s="55">
        <v>647</v>
      </c>
      <c r="E827" s="53">
        <v>632</v>
      </c>
      <c r="F827" s="53">
        <v>13</v>
      </c>
      <c r="G827" s="53">
        <v>1</v>
      </c>
      <c r="H827" s="53">
        <v>1</v>
      </c>
      <c r="I827" s="53">
        <v>0</v>
      </c>
      <c r="J827" s="53">
        <v>0</v>
      </c>
      <c r="K827" s="53">
        <v>0</v>
      </c>
    </row>
    <row r="828" spans="2:11" x14ac:dyDescent="0.25">
      <c r="B828" s="51">
        <v>2000</v>
      </c>
      <c r="C828" s="117" t="s">
        <v>54</v>
      </c>
      <c r="D828" s="55">
        <v>3209</v>
      </c>
      <c r="E828" s="53">
        <v>3155</v>
      </c>
      <c r="F828" s="53">
        <v>39</v>
      </c>
      <c r="G828" s="53">
        <v>3</v>
      </c>
      <c r="H828" s="53">
        <v>8</v>
      </c>
      <c r="I828" s="53">
        <v>4</v>
      </c>
      <c r="J828" s="53">
        <v>0</v>
      </c>
      <c r="K828" s="53">
        <v>0</v>
      </c>
    </row>
    <row r="829" spans="2:11" x14ac:dyDescent="0.25">
      <c r="B829" s="51">
        <v>2000</v>
      </c>
      <c r="C829" s="117" t="s">
        <v>88</v>
      </c>
      <c r="D829" s="55">
        <v>4729</v>
      </c>
      <c r="E829" s="53">
        <v>4451</v>
      </c>
      <c r="F829" s="53">
        <v>242</v>
      </c>
      <c r="G829" s="53">
        <v>2</v>
      </c>
      <c r="H829" s="53">
        <v>16</v>
      </c>
      <c r="I829" s="53">
        <v>18</v>
      </c>
      <c r="J829" s="53">
        <v>0</v>
      </c>
      <c r="K829" s="53">
        <v>0</v>
      </c>
    </row>
    <row r="830" spans="2:11" x14ac:dyDescent="0.25">
      <c r="B830" s="51">
        <v>2000</v>
      </c>
      <c r="C830" s="117" t="s">
        <v>69</v>
      </c>
      <c r="D830" s="55">
        <v>4069</v>
      </c>
      <c r="E830" s="53">
        <v>3533</v>
      </c>
      <c r="F830" s="53">
        <v>465</v>
      </c>
      <c r="G830" s="53">
        <v>17</v>
      </c>
      <c r="H830" s="53">
        <v>22</v>
      </c>
      <c r="I830" s="53">
        <v>30</v>
      </c>
      <c r="J830" s="53">
        <v>2</v>
      </c>
      <c r="K830" s="53">
        <v>0</v>
      </c>
    </row>
    <row r="831" spans="2:11" x14ac:dyDescent="0.25">
      <c r="B831" s="51">
        <v>2000</v>
      </c>
      <c r="C831" s="117" t="s">
        <v>57</v>
      </c>
      <c r="D831" s="55">
        <v>4121</v>
      </c>
      <c r="E831" s="53">
        <v>3448</v>
      </c>
      <c r="F831" s="53">
        <v>587</v>
      </c>
      <c r="G831" s="53">
        <v>36</v>
      </c>
      <c r="H831" s="53">
        <v>22</v>
      </c>
      <c r="I831" s="53">
        <v>24</v>
      </c>
      <c r="J831" s="53">
        <v>4</v>
      </c>
      <c r="K831" s="53">
        <v>0</v>
      </c>
    </row>
    <row r="832" spans="2:11" x14ac:dyDescent="0.25">
      <c r="B832" s="51">
        <v>2000</v>
      </c>
      <c r="C832" s="117" t="s">
        <v>58</v>
      </c>
      <c r="D832" s="55">
        <v>3779</v>
      </c>
      <c r="E832" s="53">
        <v>2923</v>
      </c>
      <c r="F832" s="53">
        <v>768</v>
      </c>
      <c r="G832" s="53">
        <v>53</v>
      </c>
      <c r="H832" s="53">
        <v>21</v>
      </c>
      <c r="I832" s="53">
        <v>14</v>
      </c>
      <c r="J832" s="53">
        <v>0</v>
      </c>
      <c r="K832" s="53">
        <v>0</v>
      </c>
    </row>
    <row r="833" spans="2:11" x14ac:dyDescent="0.25">
      <c r="B833" s="51">
        <v>2000</v>
      </c>
      <c r="C833" s="117" t="s">
        <v>59</v>
      </c>
      <c r="D833" s="55">
        <v>4067</v>
      </c>
      <c r="E833" s="53">
        <v>2927</v>
      </c>
      <c r="F833" s="53">
        <v>977</v>
      </c>
      <c r="G833" s="53">
        <v>97</v>
      </c>
      <c r="H833" s="53">
        <v>37</v>
      </c>
      <c r="I833" s="53">
        <v>23</v>
      </c>
      <c r="J833" s="53">
        <v>5</v>
      </c>
      <c r="K833" s="53">
        <v>1</v>
      </c>
    </row>
    <row r="834" spans="2:11" x14ac:dyDescent="0.25">
      <c r="B834" s="51">
        <v>2000</v>
      </c>
      <c r="C834" s="117" t="s">
        <v>60</v>
      </c>
      <c r="D834" s="55">
        <v>4589</v>
      </c>
      <c r="E834" s="53">
        <v>3074</v>
      </c>
      <c r="F834" s="53">
        <v>1315</v>
      </c>
      <c r="G834" s="53">
        <v>119</v>
      </c>
      <c r="H834" s="53">
        <v>63</v>
      </c>
      <c r="I834" s="53">
        <v>16</v>
      </c>
      <c r="J834" s="53">
        <v>2</v>
      </c>
      <c r="K834" s="53">
        <v>0</v>
      </c>
    </row>
    <row r="835" spans="2:11" x14ac:dyDescent="0.25">
      <c r="B835" s="51">
        <v>2000</v>
      </c>
      <c r="C835" s="117" t="s">
        <v>70</v>
      </c>
      <c r="D835" s="55">
        <v>5038</v>
      </c>
      <c r="E835" s="53">
        <v>3164</v>
      </c>
      <c r="F835" s="53">
        <v>1559</v>
      </c>
      <c r="G835" s="53">
        <v>172</v>
      </c>
      <c r="H835" s="53">
        <v>114</v>
      </c>
      <c r="I835" s="53">
        <v>25</v>
      </c>
      <c r="J835" s="53">
        <v>4</v>
      </c>
      <c r="K835" s="53">
        <v>0</v>
      </c>
    </row>
    <row r="836" spans="2:11" x14ac:dyDescent="0.25">
      <c r="B836" s="51">
        <v>2000</v>
      </c>
      <c r="C836" s="117" t="s">
        <v>71</v>
      </c>
      <c r="D836" s="55">
        <v>5370</v>
      </c>
      <c r="E836" s="53">
        <v>3240</v>
      </c>
      <c r="F836" s="53">
        <v>1726</v>
      </c>
      <c r="G836" s="53">
        <v>186</v>
      </c>
      <c r="H836" s="53">
        <v>192</v>
      </c>
      <c r="I836" s="53">
        <v>22</v>
      </c>
      <c r="J836" s="53">
        <v>4</v>
      </c>
      <c r="K836" s="53">
        <v>0</v>
      </c>
    </row>
    <row r="837" spans="2:11" x14ac:dyDescent="0.25">
      <c r="B837" s="51">
        <v>2000</v>
      </c>
      <c r="C837" s="117" t="s">
        <v>89</v>
      </c>
      <c r="D837" s="55">
        <v>6740</v>
      </c>
      <c r="E837" s="53">
        <v>3907</v>
      </c>
      <c r="F837" s="53">
        <v>2241</v>
      </c>
      <c r="G837" s="53">
        <v>228</v>
      </c>
      <c r="H837" s="53">
        <v>338</v>
      </c>
      <c r="I837" s="53">
        <v>25</v>
      </c>
      <c r="J837" s="53">
        <v>1</v>
      </c>
      <c r="K837" s="53">
        <v>0</v>
      </c>
    </row>
    <row r="838" spans="2:11" x14ac:dyDescent="0.25">
      <c r="B838" s="51">
        <v>2000</v>
      </c>
      <c r="C838" s="117" t="s">
        <v>90</v>
      </c>
      <c r="D838" s="55">
        <v>7802</v>
      </c>
      <c r="E838" s="53">
        <v>4561</v>
      </c>
      <c r="F838" s="53">
        <v>2466</v>
      </c>
      <c r="G838" s="53">
        <v>206</v>
      </c>
      <c r="H838" s="53">
        <v>532</v>
      </c>
      <c r="I838" s="53">
        <v>31</v>
      </c>
      <c r="J838" s="53">
        <v>5</v>
      </c>
      <c r="K838" s="53">
        <v>1</v>
      </c>
    </row>
    <row r="839" spans="2:11" x14ac:dyDescent="0.25">
      <c r="B839" s="51">
        <v>2000</v>
      </c>
      <c r="C839" s="117" t="s">
        <v>91</v>
      </c>
      <c r="D839" s="55">
        <v>9233</v>
      </c>
      <c r="E839" s="53">
        <v>5190</v>
      </c>
      <c r="F839" s="53">
        <v>2856</v>
      </c>
      <c r="G839" s="53">
        <v>229</v>
      </c>
      <c r="H839" s="53">
        <v>914</v>
      </c>
      <c r="I839" s="53">
        <v>35</v>
      </c>
      <c r="J839" s="53">
        <v>9</v>
      </c>
      <c r="K839" s="53">
        <v>0</v>
      </c>
    </row>
    <row r="840" spans="2:11" x14ac:dyDescent="0.25">
      <c r="B840" s="51">
        <v>2000</v>
      </c>
      <c r="C840" s="117" t="s">
        <v>41</v>
      </c>
      <c r="D840" s="55">
        <v>8922</v>
      </c>
      <c r="E840" s="53">
        <v>4830</v>
      </c>
      <c r="F840" s="53">
        <v>2686</v>
      </c>
      <c r="G840" s="53">
        <v>180</v>
      </c>
      <c r="H840" s="53">
        <v>1195</v>
      </c>
      <c r="I840" s="53">
        <v>26</v>
      </c>
      <c r="J840" s="53">
        <v>5</v>
      </c>
      <c r="K840" s="53">
        <v>0</v>
      </c>
    </row>
    <row r="841" spans="2:11" x14ac:dyDescent="0.25">
      <c r="B841" s="51">
        <v>2000</v>
      </c>
      <c r="C841" s="117" t="s">
        <v>92</v>
      </c>
      <c r="D841" s="55">
        <v>8199</v>
      </c>
      <c r="E841" s="53">
        <v>4451</v>
      </c>
      <c r="F841" s="53">
        <v>2118</v>
      </c>
      <c r="G841" s="53">
        <v>127</v>
      </c>
      <c r="H841" s="53">
        <v>1466</v>
      </c>
      <c r="I841" s="53">
        <v>31</v>
      </c>
      <c r="J841" s="53">
        <v>6</v>
      </c>
      <c r="K841" s="53">
        <v>0</v>
      </c>
    </row>
    <row r="842" spans="2:11" x14ac:dyDescent="0.25">
      <c r="B842" s="51">
        <v>2000</v>
      </c>
      <c r="C842" s="117" t="s">
        <v>93</v>
      </c>
      <c r="D842" s="55">
        <v>6148</v>
      </c>
      <c r="E842" s="53">
        <v>3307</v>
      </c>
      <c r="F842" s="53">
        <v>1403</v>
      </c>
      <c r="G842" s="53">
        <v>63</v>
      </c>
      <c r="H842" s="53">
        <v>1354</v>
      </c>
      <c r="I842" s="53">
        <v>20</v>
      </c>
      <c r="J842" s="53">
        <v>1</v>
      </c>
      <c r="K842" s="53">
        <v>0</v>
      </c>
    </row>
    <row r="843" spans="2:11" x14ac:dyDescent="0.25">
      <c r="B843" s="51">
        <v>2000</v>
      </c>
      <c r="C843" s="117" t="s">
        <v>94</v>
      </c>
      <c r="D843" s="55">
        <v>3093</v>
      </c>
      <c r="E843" s="53">
        <v>1674</v>
      </c>
      <c r="F843" s="53">
        <v>578</v>
      </c>
      <c r="G843" s="53">
        <v>30</v>
      </c>
      <c r="H843" s="53">
        <v>804</v>
      </c>
      <c r="I843" s="53">
        <v>2</v>
      </c>
      <c r="J843" s="53">
        <v>5</v>
      </c>
      <c r="K843" s="53">
        <v>0</v>
      </c>
    </row>
    <row r="844" spans="2:11" x14ac:dyDescent="0.25">
      <c r="B844" s="51">
        <v>2000</v>
      </c>
      <c r="C844" s="117" t="s">
        <v>95</v>
      </c>
      <c r="D844" s="55">
        <v>1134</v>
      </c>
      <c r="E844" s="53">
        <v>631</v>
      </c>
      <c r="F844" s="53">
        <v>188</v>
      </c>
      <c r="G844" s="53">
        <v>10</v>
      </c>
      <c r="H844" s="53">
        <v>304</v>
      </c>
      <c r="I844" s="53">
        <v>1</v>
      </c>
      <c r="J844" s="53">
        <v>0</v>
      </c>
      <c r="K844" s="53">
        <v>0</v>
      </c>
    </row>
    <row r="845" spans="2:11" x14ac:dyDescent="0.25">
      <c r="B845" s="51">
        <v>2000</v>
      </c>
      <c r="C845" s="118" t="s">
        <v>96</v>
      </c>
      <c r="D845" s="55">
        <v>244</v>
      </c>
      <c r="E845" s="55">
        <v>131</v>
      </c>
      <c r="F845" s="55">
        <v>39</v>
      </c>
      <c r="G845" s="55">
        <v>2</v>
      </c>
      <c r="H845" s="55">
        <v>72</v>
      </c>
      <c r="I845" s="55">
        <v>0</v>
      </c>
      <c r="J845" s="53">
        <v>0</v>
      </c>
      <c r="K845" s="53">
        <v>0</v>
      </c>
    </row>
    <row r="846" spans="2:11" x14ac:dyDescent="0.25">
      <c r="B846" s="50">
        <v>2000</v>
      </c>
      <c r="C846" s="121" t="s">
        <v>62</v>
      </c>
      <c r="D846" s="54">
        <v>236</v>
      </c>
      <c r="E846" s="54">
        <v>202</v>
      </c>
      <c r="F846" s="54">
        <v>22</v>
      </c>
      <c r="G846" s="54">
        <v>2</v>
      </c>
      <c r="H846" s="54">
        <v>7</v>
      </c>
      <c r="I846" s="54">
        <v>3</v>
      </c>
      <c r="J846" s="54">
        <v>0</v>
      </c>
      <c r="K846" s="54">
        <v>0</v>
      </c>
    </row>
    <row r="847" spans="2:11" x14ac:dyDescent="0.25">
      <c r="B847" s="78">
        <v>2001</v>
      </c>
      <c r="C847" s="120" t="s">
        <v>3</v>
      </c>
      <c r="D847" s="78">
        <v>96344</v>
      </c>
      <c r="E847" s="52">
        <v>59331</v>
      </c>
      <c r="F847" s="52">
        <v>26008</v>
      </c>
      <c r="G847" s="52">
        <v>1944</v>
      </c>
      <c r="H847" s="52">
        <v>8502</v>
      </c>
      <c r="I847" s="52">
        <v>513</v>
      </c>
      <c r="J847" s="52">
        <v>46</v>
      </c>
      <c r="K847" s="52">
        <v>0</v>
      </c>
    </row>
    <row r="848" spans="2:11" x14ac:dyDescent="0.25">
      <c r="B848" s="51">
        <v>2001</v>
      </c>
      <c r="C848" s="117" t="s">
        <v>87</v>
      </c>
      <c r="D848" s="55">
        <v>709</v>
      </c>
      <c r="E848" s="53">
        <v>698</v>
      </c>
      <c r="F848" s="53">
        <v>5</v>
      </c>
      <c r="G848" s="53">
        <v>2</v>
      </c>
      <c r="H848" s="53">
        <v>3</v>
      </c>
      <c r="I848" s="53">
        <v>1</v>
      </c>
      <c r="J848" s="53">
        <v>0</v>
      </c>
      <c r="K848" s="53">
        <v>0</v>
      </c>
    </row>
    <row r="849" spans="2:11" x14ac:dyDescent="0.25">
      <c r="B849" s="51">
        <v>2001</v>
      </c>
      <c r="C849" s="117" t="s">
        <v>54</v>
      </c>
      <c r="D849" s="55">
        <v>3286</v>
      </c>
      <c r="E849" s="53">
        <v>3214</v>
      </c>
      <c r="F849" s="53">
        <v>44</v>
      </c>
      <c r="G849" s="53">
        <v>4</v>
      </c>
      <c r="H849" s="53">
        <v>16</v>
      </c>
      <c r="I849" s="53">
        <v>8</v>
      </c>
      <c r="J849" s="53">
        <v>0</v>
      </c>
      <c r="K849" s="53">
        <v>0</v>
      </c>
    </row>
    <row r="850" spans="2:11" x14ac:dyDescent="0.25">
      <c r="B850" s="51">
        <v>2001</v>
      </c>
      <c r="C850" s="117" t="s">
        <v>88</v>
      </c>
      <c r="D850" s="55">
        <v>4799</v>
      </c>
      <c r="E850" s="53">
        <v>4519</v>
      </c>
      <c r="F850" s="53">
        <v>228</v>
      </c>
      <c r="G850" s="53">
        <v>2</v>
      </c>
      <c r="H850" s="53">
        <v>26</v>
      </c>
      <c r="I850" s="53">
        <v>23</v>
      </c>
      <c r="J850" s="53">
        <v>1</v>
      </c>
      <c r="K850" s="53">
        <v>0</v>
      </c>
    </row>
    <row r="851" spans="2:11" x14ac:dyDescent="0.25">
      <c r="B851" s="51">
        <v>2001</v>
      </c>
      <c r="C851" s="117" t="s">
        <v>69</v>
      </c>
      <c r="D851" s="55">
        <v>4260</v>
      </c>
      <c r="E851" s="53">
        <v>3675</v>
      </c>
      <c r="F851" s="53">
        <v>489</v>
      </c>
      <c r="G851" s="53">
        <v>18</v>
      </c>
      <c r="H851" s="53">
        <v>39</v>
      </c>
      <c r="I851" s="53">
        <v>37</v>
      </c>
      <c r="J851" s="53">
        <v>2</v>
      </c>
      <c r="K851" s="55">
        <v>0</v>
      </c>
    </row>
    <row r="852" spans="2:11" x14ac:dyDescent="0.25">
      <c r="B852" s="51">
        <v>2001</v>
      </c>
      <c r="C852" s="117" t="s">
        <v>57</v>
      </c>
      <c r="D852" s="55">
        <v>4019</v>
      </c>
      <c r="E852" s="53">
        <v>3243</v>
      </c>
      <c r="F852" s="53">
        <v>678</v>
      </c>
      <c r="G852" s="53">
        <v>39</v>
      </c>
      <c r="H852" s="53">
        <v>29</v>
      </c>
      <c r="I852" s="53">
        <v>29</v>
      </c>
      <c r="J852" s="53">
        <v>1</v>
      </c>
      <c r="K852" s="55">
        <v>0</v>
      </c>
    </row>
    <row r="853" spans="2:11" x14ac:dyDescent="0.25">
      <c r="B853" s="51">
        <v>2001</v>
      </c>
      <c r="C853" s="117" t="s">
        <v>58</v>
      </c>
      <c r="D853" s="55">
        <v>3968</v>
      </c>
      <c r="E853" s="53">
        <v>2985</v>
      </c>
      <c r="F853" s="53">
        <v>860</v>
      </c>
      <c r="G853" s="53">
        <v>56</v>
      </c>
      <c r="H853" s="53">
        <v>35</v>
      </c>
      <c r="I853" s="53">
        <v>32</v>
      </c>
      <c r="J853" s="53">
        <v>0</v>
      </c>
      <c r="K853" s="55">
        <v>0</v>
      </c>
    </row>
    <row r="854" spans="2:11" x14ac:dyDescent="0.25">
      <c r="B854" s="51">
        <v>2001</v>
      </c>
      <c r="C854" s="117" t="s">
        <v>59</v>
      </c>
      <c r="D854" s="55">
        <v>4350</v>
      </c>
      <c r="E854" s="53">
        <v>3002</v>
      </c>
      <c r="F854" s="53">
        <v>1159</v>
      </c>
      <c r="G854" s="53">
        <v>100</v>
      </c>
      <c r="H854" s="53">
        <v>53</v>
      </c>
      <c r="I854" s="53">
        <v>33</v>
      </c>
      <c r="J854" s="53">
        <v>3</v>
      </c>
      <c r="K854" s="55">
        <v>0</v>
      </c>
    </row>
    <row r="855" spans="2:11" x14ac:dyDescent="0.25">
      <c r="B855" s="51">
        <v>2001</v>
      </c>
      <c r="C855" s="117" t="s">
        <v>60</v>
      </c>
      <c r="D855" s="55">
        <v>4980</v>
      </c>
      <c r="E855" s="53">
        <v>3184</v>
      </c>
      <c r="F855" s="53">
        <v>1520</v>
      </c>
      <c r="G855" s="53">
        <v>163</v>
      </c>
      <c r="H855" s="53">
        <v>65</v>
      </c>
      <c r="I855" s="53">
        <v>45</v>
      </c>
      <c r="J855" s="53">
        <v>3</v>
      </c>
      <c r="K855" s="55">
        <v>0</v>
      </c>
    </row>
    <row r="856" spans="2:11" x14ac:dyDescent="0.25">
      <c r="B856" s="51">
        <v>2001</v>
      </c>
      <c r="C856" s="117" t="s">
        <v>70</v>
      </c>
      <c r="D856" s="55">
        <v>5467</v>
      </c>
      <c r="E856" s="53">
        <v>3306</v>
      </c>
      <c r="F856" s="53">
        <v>1822</v>
      </c>
      <c r="G856" s="53">
        <v>190</v>
      </c>
      <c r="H856" s="53">
        <v>125</v>
      </c>
      <c r="I856" s="53">
        <v>22</v>
      </c>
      <c r="J856" s="53">
        <v>2</v>
      </c>
      <c r="K856" s="55">
        <v>0</v>
      </c>
    </row>
    <row r="857" spans="2:11" x14ac:dyDescent="0.25">
      <c r="B857" s="51">
        <v>2001</v>
      </c>
      <c r="C857" s="117" t="s">
        <v>71</v>
      </c>
      <c r="D857" s="55">
        <v>5619</v>
      </c>
      <c r="E857" s="53">
        <v>3243</v>
      </c>
      <c r="F857" s="53">
        <v>1983</v>
      </c>
      <c r="G857" s="53">
        <v>195</v>
      </c>
      <c r="H857" s="53">
        <v>162</v>
      </c>
      <c r="I857" s="53">
        <v>31</v>
      </c>
      <c r="J857" s="53">
        <v>5</v>
      </c>
      <c r="K857" s="55">
        <v>0</v>
      </c>
    </row>
    <row r="858" spans="2:11" x14ac:dyDescent="0.25">
      <c r="B858" s="51">
        <v>2001</v>
      </c>
      <c r="C858" s="117" t="s">
        <v>89</v>
      </c>
      <c r="D858" s="55">
        <v>6852</v>
      </c>
      <c r="E858" s="53">
        <v>3790</v>
      </c>
      <c r="F858" s="53">
        <v>2443</v>
      </c>
      <c r="G858" s="53">
        <v>219</v>
      </c>
      <c r="H858" s="53">
        <v>354</v>
      </c>
      <c r="I858" s="53">
        <v>41</v>
      </c>
      <c r="J858" s="53">
        <v>5</v>
      </c>
      <c r="K858" s="55">
        <v>0</v>
      </c>
    </row>
    <row r="859" spans="2:11" x14ac:dyDescent="0.25">
      <c r="B859" s="51">
        <v>2001</v>
      </c>
      <c r="C859" s="117" t="s">
        <v>90</v>
      </c>
      <c r="D859" s="55">
        <v>8224</v>
      </c>
      <c r="E859" s="53">
        <v>4424</v>
      </c>
      <c r="F859" s="53">
        <v>2962</v>
      </c>
      <c r="G859" s="53">
        <v>226</v>
      </c>
      <c r="H859" s="53">
        <v>561</v>
      </c>
      <c r="I859" s="53">
        <v>41</v>
      </c>
      <c r="J859" s="53">
        <v>10</v>
      </c>
      <c r="K859" s="55">
        <v>0</v>
      </c>
    </row>
    <row r="860" spans="2:11" x14ac:dyDescent="0.25">
      <c r="B860" s="51">
        <v>2001</v>
      </c>
      <c r="C860" s="117" t="s">
        <v>91</v>
      </c>
      <c r="D860" s="55">
        <v>9784</v>
      </c>
      <c r="E860" s="53">
        <v>5109</v>
      </c>
      <c r="F860" s="53">
        <v>3372</v>
      </c>
      <c r="G860" s="53">
        <v>234</v>
      </c>
      <c r="H860" s="53">
        <v>1025</v>
      </c>
      <c r="I860" s="53">
        <v>41</v>
      </c>
      <c r="J860" s="53">
        <v>3</v>
      </c>
      <c r="K860" s="55">
        <v>0</v>
      </c>
    </row>
    <row r="861" spans="2:11" x14ac:dyDescent="0.25">
      <c r="B861" s="51">
        <v>2001</v>
      </c>
      <c r="C861" s="117" t="s">
        <v>41</v>
      </c>
      <c r="D861" s="55">
        <v>9541</v>
      </c>
      <c r="E861" s="53">
        <v>4742</v>
      </c>
      <c r="F861" s="53">
        <v>3165</v>
      </c>
      <c r="G861" s="53">
        <v>198</v>
      </c>
      <c r="H861" s="53">
        <v>1391</v>
      </c>
      <c r="I861" s="53">
        <v>41</v>
      </c>
      <c r="J861" s="53">
        <v>4</v>
      </c>
      <c r="K861" s="55">
        <v>0</v>
      </c>
    </row>
    <row r="862" spans="2:11" x14ac:dyDescent="0.25">
      <c r="B862" s="51">
        <v>2001</v>
      </c>
      <c r="C862" s="117" t="s">
        <v>92</v>
      </c>
      <c r="D862" s="55">
        <v>8710</v>
      </c>
      <c r="E862" s="53">
        <v>4354</v>
      </c>
      <c r="F862" s="53">
        <v>2527</v>
      </c>
      <c r="G862" s="53">
        <v>161</v>
      </c>
      <c r="H862" s="53">
        <v>1633</v>
      </c>
      <c r="I862" s="53">
        <v>34</v>
      </c>
      <c r="J862" s="53">
        <v>1</v>
      </c>
      <c r="K862" s="55">
        <v>0</v>
      </c>
    </row>
    <row r="863" spans="2:11" x14ac:dyDescent="0.25">
      <c r="B863" s="51">
        <v>2001</v>
      </c>
      <c r="C863" s="117" t="s">
        <v>93</v>
      </c>
      <c r="D863" s="55">
        <v>6535</v>
      </c>
      <c r="E863" s="53">
        <v>3224</v>
      </c>
      <c r="F863" s="53">
        <v>1669</v>
      </c>
      <c r="G863" s="53">
        <v>80</v>
      </c>
      <c r="H863" s="53">
        <v>1523</v>
      </c>
      <c r="I863" s="53">
        <v>35</v>
      </c>
      <c r="J863" s="53">
        <v>4</v>
      </c>
      <c r="K863" s="55">
        <v>0</v>
      </c>
    </row>
    <row r="864" spans="2:11" x14ac:dyDescent="0.25">
      <c r="B864" s="51">
        <v>2001</v>
      </c>
      <c r="C864" s="117" t="s">
        <v>94</v>
      </c>
      <c r="D864" s="55">
        <v>3531</v>
      </c>
      <c r="E864" s="53">
        <v>1711</v>
      </c>
      <c r="F864" s="53">
        <v>794</v>
      </c>
      <c r="G864" s="53">
        <v>43</v>
      </c>
      <c r="H864" s="53">
        <v>968</v>
      </c>
      <c r="I864" s="53">
        <v>14</v>
      </c>
      <c r="J864" s="53">
        <v>1</v>
      </c>
      <c r="K864" s="55">
        <v>0</v>
      </c>
    </row>
    <row r="865" spans="2:11" x14ac:dyDescent="0.25">
      <c r="B865" s="51">
        <v>2001</v>
      </c>
      <c r="C865" s="117" t="s">
        <v>95</v>
      </c>
      <c r="D865" s="55">
        <v>1284</v>
      </c>
      <c r="E865" s="53">
        <v>667</v>
      </c>
      <c r="F865" s="55">
        <v>216</v>
      </c>
      <c r="G865" s="53">
        <v>12</v>
      </c>
      <c r="H865" s="53">
        <v>384</v>
      </c>
      <c r="I865" s="53">
        <v>5</v>
      </c>
      <c r="J865" s="53">
        <v>0</v>
      </c>
      <c r="K865" s="55">
        <v>0</v>
      </c>
    </row>
    <row r="866" spans="2:11" x14ac:dyDescent="0.25">
      <c r="B866" s="51">
        <v>2001</v>
      </c>
      <c r="C866" s="118" t="s">
        <v>96</v>
      </c>
      <c r="D866" s="55">
        <v>312</v>
      </c>
      <c r="E866" s="55">
        <v>160</v>
      </c>
      <c r="F866" s="55">
        <v>49</v>
      </c>
      <c r="G866" s="55">
        <v>0</v>
      </c>
      <c r="H866" s="55">
        <v>103</v>
      </c>
      <c r="I866" s="55">
        <v>0</v>
      </c>
      <c r="J866" s="53">
        <v>0</v>
      </c>
      <c r="K866" s="55">
        <v>0</v>
      </c>
    </row>
    <row r="867" spans="2:11" x14ac:dyDescent="0.25">
      <c r="B867" s="50">
        <v>2001</v>
      </c>
      <c r="C867" s="121" t="s">
        <v>62</v>
      </c>
      <c r="D867" s="54">
        <v>114</v>
      </c>
      <c r="E867" s="54">
        <v>81</v>
      </c>
      <c r="F867" s="54">
        <v>23</v>
      </c>
      <c r="G867" s="54">
        <v>2</v>
      </c>
      <c r="H867" s="54">
        <v>7</v>
      </c>
      <c r="I867" s="54">
        <v>0</v>
      </c>
      <c r="J867" s="54">
        <v>1</v>
      </c>
      <c r="K867" s="54">
        <v>0</v>
      </c>
    </row>
    <row r="868" spans="2:11" x14ac:dyDescent="0.25">
      <c r="B868" s="78">
        <v>2002</v>
      </c>
      <c r="C868" s="120" t="s">
        <v>3</v>
      </c>
      <c r="D868" s="78">
        <v>94630</v>
      </c>
      <c r="E868" s="52">
        <v>57224</v>
      </c>
      <c r="F868" s="52">
        <v>26128</v>
      </c>
      <c r="G868" s="52">
        <v>1943</v>
      </c>
      <c r="H868" s="52">
        <v>8317</v>
      </c>
      <c r="I868" s="52">
        <v>810</v>
      </c>
      <c r="J868" s="52">
        <v>208</v>
      </c>
      <c r="K868" s="52">
        <v>0</v>
      </c>
    </row>
    <row r="869" spans="2:11" x14ac:dyDescent="0.25">
      <c r="B869" s="51">
        <v>2002</v>
      </c>
      <c r="C869" s="117" t="s">
        <v>87</v>
      </c>
      <c r="D869" s="55">
        <v>714</v>
      </c>
      <c r="E869" s="91">
        <v>705</v>
      </c>
      <c r="F869" s="91">
        <v>6</v>
      </c>
      <c r="G869" s="91">
        <v>2</v>
      </c>
      <c r="H869" s="91">
        <v>1</v>
      </c>
      <c r="I869" s="91">
        <v>0</v>
      </c>
      <c r="J869" s="91">
        <v>0</v>
      </c>
      <c r="K869" s="53">
        <v>0</v>
      </c>
    </row>
    <row r="870" spans="2:11" x14ac:dyDescent="0.25">
      <c r="B870" s="51">
        <v>2002</v>
      </c>
      <c r="C870" s="117" t="s">
        <v>54</v>
      </c>
      <c r="D870" s="55">
        <v>3540</v>
      </c>
      <c r="E870" s="91">
        <v>3473</v>
      </c>
      <c r="F870" s="91">
        <v>42</v>
      </c>
      <c r="G870" s="91">
        <v>7</v>
      </c>
      <c r="H870" s="91">
        <v>9</v>
      </c>
      <c r="I870" s="91">
        <v>6</v>
      </c>
      <c r="J870" s="91">
        <v>3</v>
      </c>
      <c r="K870" s="53">
        <v>0</v>
      </c>
    </row>
    <row r="871" spans="2:11" x14ac:dyDescent="0.25">
      <c r="B871" s="51">
        <v>2002</v>
      </c>
      <c r="C871" s="117" t="s">
        <v>88</v>
      </c>
      <c r="D871" s="55">
        <v>5301</v>
      </c>
      <c r="E871" s="91">
        <v>5003</v>
      </c>
      <c r="F871" s="91">
        <v>220</v>
      </c>
      <c r="G871" s="91">
        <v>7</v>
      </c>
      <c r="H871" s="91">
        <v>21</v>
      </c>
      <c r="I871" s="91">
        <v>37</v>
      </c>
      <c r="J871" s="91">
        <v>13</v>
      </c>
      <c r="K871" s="53">
        <v>0</v>
      </c>
    </row>
    <row r="872" spans="2:11" x14ac:dyDescent="0.25">
      <c r="B872" s="51">
        <v>2002</v>
      </c>
      <c r="C872" s="117" t="s">
        <v>69</v>
      </c>
      <c r="D872" s="55">
        <v>4293</v>
      </c>
      <c r="E872" s="91">
        <v>3716</v>
      </c>
      <c r="F872" s="91">
        <v>459</v>
      </c>
      <c r="G872" s="91">
        <v>16</v>
      </c>
      <c r="H872" s="91">
        <v>27</v>
      </c>
      <c r="I872" s="91">
        <v>65</v>
      </c>
      <c r="J872" s="91">
        <v>10</v>
      </c>
      <c r="K872" s="53">
        <v>0</v>
      </c>
    </row>
    <row r="873" spans="2:11" x14ac:dyDescent="0.25">
      <c r="B873" s="51">
        <v>2002</v>
      </c>
      <c r="C873" s="117" t="s">
        <v>57</v>
      </c>
      <c r="D873" s="55">
        <v>3957</v>
      </c>
      <c r="E873" s="91">
        <v>3185</v>
      </c>
      <c r="F873" s="91">
        <v>649</v>
      </c>
      <c r="G873" s="91">
        <v>29</v>
      </c>
      <c r="H873" s="91">
        <v>25</v>
      </c>
      <c r="I873" s="91">
        <v>57</v>
      </c>
      <c r="J873" s="91">
        <v>12</v>
      </c>
      <c r="K873" s="53">
        <v>0</v>
      </c>
    </row>
    <row r="874" spans="2:11" x14ac:dyDescent="0.25">
      <c r="B874" s="51">
        <v>2002</v>
      </c>
      <c r="C874" s="117" t="s">
        <v>58</v>
      </c>
      <c r="D874" s="55">
        <v>3621</v>
      </c>
      <c r="E874" s="91">
        <v>2672</v>
      </c>
      <c r="F874" s="91">
        <v>802</v>
      </c>
      <c r="G874" s="91">
        <v>59</v>
      </c>
      <c r="H874" s="91">
        <v>26</v>
      </c>
      <c r="I874" s="91">
        <v>55</v>
      </c>
      <c r="J874" s="91">
        <v>7</v>
      </c>
      <c r="K874" s="53">
        <v>0</v>
      </c>
    </row>
    <row r="875" spans="2:11" x14ac:dyDescent="0.25">
      <c r="B875" s="51">
        <v>2002</v>
      </c>
      <c r="C875" s="117" t="s">
        <v>59</v>
      </c>
      <c r="D875" s="55">
        <v>4168</v>
      </c>
      <c r="E875" s="91">
        <v>2873</v>
      </c>
      <c r="F875" s="91">
        <v>1071</v>
      </c>
      <c r="G875" s="91">
        <v>105</v>
      </c>
      <c r="H875" s="91">
        <v>44</v>
      </c>
      <c r="I875" s="91">
        <v>59</v>
      </c>
      <c r="J875" s="91">
        <v>16</v>
      </c>
      <c r="K875" s="53">
        <v>0</v>
      </c>
    </row>
    <row r="876" spans="2:11" x14ac:dyDescent="0.25">
      <c r="B876" s="51">
        <v>2002</v>
      </c>
      <c r="C876" s="117" t="s">
        <v>60</v>
      </c>
      <c r="D876" s="55">
        <v>4878</v>
      </c>
      <c r="E876" s="91">
        <v>3063</v>
      </c>
      <c r="F876" s="91">
        <v>1514</v>
      </c>
      <c r="G876" s="91">
        <v>152</v>
      </c>
      <c r="H876" s="91">
        <v>71</v>
      </c>
      <c r="I876" s="91">
        <v>63</v>
      </c>
      <c r="J876" s="91">
        <v>15</v>
      </c>
      <c r="K876" s="53">
        <v>0</v>
      </c>
    </row>
    <row r="877" spans="2:11" x14ac:dyDescent="0.25">
      <c r="B877" s="51">
        <v>2002</v>
      </c>
      <c r="C877" s="117" t="s">
        <v>70</v>
      </c>
      <c r="D877" s="55">
        <v>5518</v>
      </c>
      <c r="E877" s="91">
        <v>3248</v>
      </c>
      <c r="F877" s="91">
        <v>1878</v>
      </c>
      <c r="G877" s="91">
        <v>191</v>
      </c>
      <c r="H877" s="91">
        <v>131</v>
      </c>
      <c r="I877" s="91">
        <v>48</v>
      </c>
      <c r="J877" s="91">
        <v>22</v>
      </c>
      <c r="K877" s="53">
        <v>0</v>
      </c>
    </row>
    <row r="878" spans="2:11" x14ac:dyDescent="0.25">
      <c r="B878" s="51">
        <v>2002</v>
      </c>
      <c r="C878" s="117" t="s">
        <v>71</v>
      </c>
      <c r="D878" s="55">
        <v>5802</v>
      </c>
      <c r="E878" s="91">
        <v>3236</v>
      </c>
      <c r="F878" s="91">
        <v>2052</v>
      </c>
      <c r="G878" s="91">
        <v>216</v>
      </c>
      <c r="H878" s="91">
        <v>210</v>
      </c>
      <c r="I878" s="91">
        <v>67</v>
      </c>
      <c r="J878" s="91">
        <v>21</v>
      </c>
      <c r="K878" s="53">
        <v>0</v>
      </c>
    </row>
    <row r="879" spans="2:11" x14ac:dyDescent="0.25">
      <c r="B879" s="51">
        <v>2002</v>
      </c>
      <c r="C879" s="117" t="s">
        <v>89</v>
      </c>
      <c r="D879" s="55">
        <v>6494</v>
      </c>
      <c r="E879" s="91">
        <v>3486</v>
      </c>
      <c r="F879" s="91">
        <v>2426</v>
      </c>
      <c r="G879" s="91">
        <v>222</v>
      </c>
      <c r="H879" s="91">
        <v>286</v>
      </c>
      <c r="I879" s="91">
        <v>60</v>
      </c>
      <c r="J879" s="91">
        <v>14</v>
      </c>
      <c r="K879" s="53">
        <v>0</v>
      </c>
    </row>
    <row r="880" spans="2:11" x14ac:dyDescent="0.25">
      <c r="B880" s="51">
        <v>2002</v>
      </c>
      <c r="C880" s="117" t="s">
        <v>90</v>
      </c>
      <c r="D880" s="55">
        <v>7964</v>
      </c>
      <c r="E880" s="91">
        <v>4109</v>
      </c>
      <c r="F880" s="91">
        <v>2983</v>
      </c>
      <c r="G880" s="91">
        <v>226</v>
      </c>
      <c r="H880" s="91">
        <v>572</v>
      </c>
      <c r="I880" s="91">
        <v>54</v>
      </c>
      <c r="J880" s="91">
        <v>20</v>
      </c>
      <c r="K880" s="53">
        <v>0</v>
      </c>
    </row>
    <row r="881" spans="2:11" x14ac:dyDescent="0.25">
      <c r="B881" s="51">
        <v>2002</v>
      </c>
      <c r="C881" s="117" t="s">
        <v>91</v>
      </c>
      <c r="D881" s="55">
        <v>9145</v>
      </c>
      <c r="E881" s="91">
        <v>4433</v>
      </c>
      <c r="F881" s="91">
        <v>3354</v>
      </c>
      <c r="G881" s="91">
        <v>223</v>
      </c>
      <c r="H881" s="91">
        <v>1048</v>
      </c>
      <c r="I881" s="91">
        <v>72</v>
      </c>
      <c r="J881" s="91">
        <v>15</v>
      </c>
      <c r="K881" s="53">
        <v>0</v>
      </c>
    </row>
    <row r="882" spans="2:11" x14ac:dyDescent="0.25">
      <c r="B882" s="51">
        <v>2002</v>
      </c>
      <c r="C882" s="117" t="s">
        <v>41</v>
      </c>
      <c r="D882" s="55">
        <v>9369</v>
      </c>
      <c r="E882" s="91">
        <v>4475</v>
      </c>
      <c r="F882" s="91">
        <v>3218</v>
      </c>
      <c r="G882" s="91">
        <v>208</v>
      </c>
      <c r="H882" s="91">
        <v>1402</v>
      </c>
      <c r="I882" s="91">
        <v>52</v>
      </c>
      <c r="J882" s="91">
        <v>14</v>
      </c>
      <c r="K882" s="53">
        <v>0</v>
      </c>
    </row>
    <row r="883" spans="2:11" x14ac:dyDescent="0.25">
      <c r="B883" s="51">
        <v>2002</v>
      </c>
      <c r="C883" s="117" t="s">
        <v>92</v>
      </c>
      <c r="D883" s="55">
        <v>8247</v>
      </c>
      <c r="E883" s="91">
        <v>3918</v>
      </c>
      <c r="F883" s="91">
        <v>2576</v>
      </c>
      <c r="G883" s="91">
        <v>132</v>
      </c>
      <c r="H883" s="91">
        <v>1567</v>
      </c>
      <c r="I883" s="91">
        <v>40</v>
      </c>
      <c r="J883" s="91">
        <v>14</v>
      </c>
      <c r="K883" s="53">
        <v>0</v>
      </c>
    </row>
    <row r="884" spans="2:11" x14ac:dyDescent="0.25">
      <c r="B884" s="51">
        <v>2002</v>
      </c>
      <c r="C884" s="117" t="s">
        <v>93</v>
      </c>
      <c r="D884" s="55">
        <v>6270</v>
      </c>
      <c r="E884" s="91">
        <v>2866</v>
      </c>
      <c r="F884" s="91">
        <v>1760</v>
      </c>
      <c r="G884" s="91">
        <v>87</v>
      </c>
      <c r="H884" s="91">
        <v>1504</v>
      </c>
      <c r="I884" s="91">
        <v>45</v>
      </c>
      <c r="J884" s="91">
        <v>8</v>
      </c>
      <c r="K884" s="53">
        <v>0</v>
      </c>
    </row>
    <row r="885" spans="2:11" x14ac:dyDescent="0.25">
      <c r="B885" s="51">
        <v>2002</v>
      </c>
      <c r="C885" s="117" t="s">
        <v>94</v>
      </c>
      <c r="D885" s="55">
        <v>3518</v>
      </c>
      <c r="E885" s="91">
        <v>1714</v>
      </c>
      <c r="F885" s="91">
        <v>799</v>
      </c>
      <c r="G885" s="91">
        <v>42</v>
      </c>
      <c r="H885" s="91">
        <v>942</v>
      </c>
      <c r="I885" s="91">
        <v>17</v>
      </c>
      <c r="J885" s="91">
        <v>4</v>
      </c>
      <c r="K885" s="53">
        <v>0</v>
      </c>
    </row>
    <row r="886" spans="2:11" x14ac:dyDescent="0.25">
      <c r="B886" s="51">
        <v>2002</v>
      </c>
      <c r="C886" s="117" t="s">
        <v>95</v>
      </c>
      <c r="D886" s="55">
        <v>1201</v>
      </c>
      <c r="E886" s="91">
        <v>625</v>
      </c>
      <c r="F886" s="91">
        <v>222</v>
      </c>
      <c r="G886" s="91">
        <v>15</v>
      </c>
      <c r="H886" s="91">
        <v>335</v>
      </c>
      <c r="I886" s="91">
        <v>4</v>
      </c>
      <c r="J886" s="91">
        <v>0</v>
      </c>
      <c r="K886" s="53">
        <v>0</v>
      </c>
    </row>
    <row r="887" spans="2:11" x14ac:dyDescent="0.25">
      <c r="B887" s="51">
        <v>2002</v>
      </c>
      <c r="C887" s="118" t="s">
        <v>96</v>
      </c>
      <c r="D887" s="55">
        <v>364</v>
      </c>
      <c r="E887" s="55">
        <v>217</v>
      </c>
      <c r="F887" s="55">
        <v>52</v>
      </c>
      <c r="G887" s="55">
        <v>2</v>
      </c>
      <c r="H887" s="55">
        <v>90</v>
      </c>
      <c r="I887" s="55">
        <v>3</v>
      </c>
      <c r="J887" s="91">
        <v>0</v>
      </c>
      <c r="K887" s="53">
        <v>0</v>
      </c>
    </row>
    <row r="888" spans="2:11" x14ac:dyDescent="0.25">
      <c r="B888" s="50">
        <v>2002</v>
      </c>
      <c r="C888" s="121" t="s">
        <v>62</v>
      </c>
      <c r="D888" s="54">
        <v>266</v>
      </c>
      <c r="E888" s="54">
        <v>207</v>
      </c>
      <c r="F888" s="54">
        <v>45</v>
      </c>
      <c r="G888" s="54">
        <v>2</v>
      </c>
      <c r="H888" s="54">
        <v>6</v>
      </c>
      <c r="I888" s="54">
        <v>6</v>
      </c>
      <c r="J888" s="54">
        <v>0</v>
      </c>
      <c r="K888" s="54">
        <v>0</v>
      </c>
    </row>
    <row r="889" spans="2:11" x14ac:dyDescent="0.25">
      <c r="B889" s="78">
        <v>2003</v>
      </c>
      <c r="C889" s="120" t="s">
        <v>3</v>
      </c>
      <c r="D889" s="78">
        <v>105525</v>
      </c>
      <c r="E889" s="52">
        <v>66524</v>
      </c>
      <c r="F889" s="52">
        <v>27882</v>
      </c>
      <c r="G889" s="52">
        <v>2014</v>
      </c>
      <c r="H889" s="52">
        <v>8314</v>
      </c>
      <c r="I889" s="52">
        <v>714</v>
      </c>
      <c r="J889" s="52">
        <v>77</v>
      </c>
      <c r="K889" s="52">
        <v>0</v>
      </c>
    </row>
    <row r="890" spans="2:11" x14ac:dyDescent="0.25">
      <c r="B890" s="51">
        <v>2003</v>
      </c>
      <c r="C890" s="117" t="s">
        <v>87</v>
      </c>
      <c r="D890" s="55">
        <v>783</v>
      </c>
      <c r="E890" s="53">
        <v>771</v>
      </c>
      <c r="F890" s="53">
        <v>9</v>
      </c>
      <c r="G890" s="53">
        <v>1</v>
      </c>
      <c r="H890" s="53">
        <v>2</v>
      </c>
      <c r="I890" s="53">
        <v>0</v>
      </c>
      <c r="J890" s="53">
        <v>0</v>
      </c>
      <c r="K890" s="53">
        <v>0</v>
      </c>
    </row>
    <row r="891" spans="2:11" x14ac:dyDescent="0.25">
      <c r="B891" s="51">
        <v>2003</v>
      </c>
      <c r="C891" s="117" t="s">
        <v>54</v>
      </c>
      <c r="D891" s="55">
        <v>4027</v>
      </c>
      <c r="E891" s="53">
        <v>3955</v>
      </c>
      <c r="F891" s="53">
        <v>41</v>
      </c>
      <c r="G891" s="53">
        <v>3</v>
      </c>
      <c r="H891" s="53">
        <v>12</v>
      </c>
      <c r="I891" s="53">
        <v>13</v>
      </c>
      <c r="J891" s="53">
        <v>3</v>
      </c>
      <c r="K891" s="53">
        <v>0</v>
      </c>
    </row>
    <row r="892" spans="2:11" x14ac:dyDescent="0.25">
      <c r="B892" s="51">
        <v>2003</v>
      </c>
      <c r="C892" s="117" t="s">
        <v>88</v>
      </c>
      <c r="D892" s="55">
        <v>6068</v>
      </c>
      <c r="E892" s="53">
        <v>5781</v>
      </c>
      <c r="F892" s="53">
        <v>220</v>
      </c>
      <c r="G892" s="53">
        <v>7</v>
      </c>
      <c r="H892" s="53">
        <v>16</v>
      </c>
      <c r="I892" s="53">
        <v>42</v>
      </c>
      <c r="J892" s="53">
        <v>2</v>
      </c>
      <c r="K892" s="53">
        <v>0</v>
      </c>
    </row>
    <row r="893" spans="2:11" x14ac:dyDescent="0.25">
      <c r="B893" s="51">
        <v>2003</v>
      </c>
      <c r="C893" s="117" t="s">
        <v>69</v>
      </c>
      <c r="D893" s="55">
        <v>4969</v>
      </c>
      <c r="E893" s="53">
        <v>4416</v>
      </c>
      <c r="F893" s="53">
        <v>451</v>
      </c>
      <c r="G893" s="53">
        <v>19</v>
      </c>
      <c r="H893" s="53">
        <v>34</v>
      </c>
      <c r="I893" s="53">
        <v>48</v>
      </c>
      <c r="J893" s="53">
        <v>1</v>
      </c>
      <c r="K893" s="53">
        <v>0</v>
      </c>
    </row>
    <row r="894" spans="2:11" x14ac:dyDescent="0.25">
      <c r="B894" s="51">
        <v>2003</v>
      </c>
      <c r="C894" s="117" t="s">
        <v>57</v>
      </c>
      <c r="D894" s="55">
        <v>4462</v>
      </c>
      <c r="E894" s="53">
        <v>3653</v>
      </c>
      <c r="F894" s="53">
        <v>687</v>
      </c>
      <c r="G894" s="53">
        <v>32</v>
      </c>
      <c r="H894" s="53">
        <v>28</v>
      </c>
      <c r="I894" s="53">
        <v>55</v>
      </c>
      <c r="J894" s="53">
        <v>7</v>
      </c>
      <c r="K894" s="53">
        <v>0</v>
      </c>
    </row>
    <row r="895" spans="2:11" x14ac:dyDescent="0.25">
      <c r="B895" s="51">
        <v>2003</v>
      </c>
      <c r="C895" s="117" t="s">
        <v>58</v>
      </c>
      <c r="D895" s="55">
        <v>3997</v>
      </c>
      <c r="E895" s="53">
        <v>3035</v>
      </c>
      <c r="F895" s="53">
        <v>812</v>
      </c>
      <c r="G895" s="53">
        <v>49</v>
      </c>
      <c r="H895" s="53">
        <v>35</v>
      </c>
      <c r="I895" s="53">
        <v>62</v>
      </c>
      <c r="J895" s="53">
        <v>4</v>
      </c>
      <c r="K895" s="53">
        <v>0</v>
      </c>
    </row>
    <row r="896" spans="2:11" x14ac:dyDescent="0.25">
      <c r="B896" s="51">
        <v>2003</v>
      </c>
      <c r="C896" s="117" t="s">
        <v>59</v>
      </c>
      <c r="D896" s="55">
        <v>4411</v>
      </c>
      <c r="E896" s="53">
        <v>3137</v>
      </c>
      <c r="F896" s="53">
        <v>1102</v>
      </c>
      <c r="G896" s="53">
        <v>83</v>
      </c>
      <c r="H896" s="53">
        <v>43</v>
      </c>
      <c r="I896" s="53">
        <v>42</v>
      </c>
      <c r="J896" s="53">
        <v>4</v>
      </c>
      <c r="K896" s="53">
        <v>0</v>
      </c>
    </row>
    <row r="897" spans="2:11" x14ac:dyDescent="0.25">
      <c r="B897" s="51">
        <v>2003</v>
      </c>
      <c r="C897" s="117" t="s">
        <v>60</v>
      </c>
      <c r="D897" s="55">
        <v>5174</v>
      </c>
      <c r="E897" s="53">
        <v>3458</v>
      </c>
      <c r="F897" s="53">
        <v>1455</v>
      </c>
      <c r="G897" s="53">
        <v>141</v>
      </c>
      <c r="H897" s="53">
        <v>61</v>
      </c>
      <c r="I897" s="53">
        <v>51</v>
      </c>
      <c r="J897" s="53">
        <v>8</v>
      </c>
      <c r="K897" s="53">
        <v>0</v>
      </c>
    </row>
    <row r="898" spans="2:11" x14ac:dyDescent="0.25">
      <c r="B898" s="51">
        <v>2003</v>
      </c>
      <c r="C898" s="117" t="s">
        <v>70</v>
      </c>
      <c r="D898" s="55">
        <v>6051</v>
      </c>
      <c r="E898" s="53">
        <v>3718</v>
      </c>
      <c r="F898" s="53">
        <v>1947</v>
      </c>
      <c r="G898" s="53">
        <v>222</v>
      </c>
      <c r="H898" s="53">
        <v>110</v>
      </c>
      <c r="I898" s="53">
        <v>50</v>
      </c>
      <c r="J898" s="53">
        <v>4</v>
      </c>
      <c r="K898" s="53">
        <v>0</v>
      </c>
    </row>
    <row r="899" spans="2:11" x14ac:dyDescent="0.25">
      <c r="B899" s="51">
        <v>2003</v>
      </c>
      <c r="C899" s="117" t="s">
        <v>71</v>
      </c>
      <c r="D899" s="55">
        <v>6328</v>
      </c>
      <c r="E899" s="53">
        <v>3634</v>
      </c>
      <c r="F899" s="53">
        <v>2269</v>
      </c>
      <c r="G899" s="53">
        <v>198</v>
      </c>
      <c r="H899" s="53">
        <v>182</v>
      </c>
      <c r="I899" s="53">
        <v>44</v>
      </c>
      <c r="J899" s="53">
        <v>1</v>
      </c>
      <c r="K899" s="53">
        <v>0</v>
      </c>
    </row>
    <row r="900" spans="2:11" x14ac:dyDescent="0.25">
      <c r="B900" s="51">
        <v>2003</v>
      </c>
      <c r="C900" s="117" t="s">
        <v>89</v>
      </c>
      <c r="D900" s="55">
        <v>7252</v>
      </c>
      <c r="E900" s="53">
        <v>4157</v>
      </c>
      <c r="F900" s="53">
        <v>2487</v>
      </c>
      <c r="G900" s="53">
        <v>217</v>
      </c>
      <c r="H900" s="53">
        <v>326</v>
      </c>
      <c r="I900" s="53">
        <v>57</v>
      </c>
      <c r="J900" s="53">
        <v>8</v>
      </c>
      <c r="K900" s="53">
        <v>0</v>
      </c>
    </row>
    <row r="901" spans="2:11" x14ac:dyDescent="0.25">
      <c r="B901" s="51">
        <v>2003</v>
      </c>
      <c r="C901" s="117" t="s">
        <v>90</v>
      </c>
      <c r="D901" s="55">
        <v>8684</v>
      </c>
      <c r="E901" s="53">
        <v>4670</v>
      </c>
      <c r="F901" s="53">
        <v>3154</v>
      </c>
      <c r="G901" s="53">
        <v>220</v>
      </c>
      <c r="H901" s="53">
        <v>578</v>
      </c>
      <c r="I901" s="53">
        <v>57</v>
      </c>
      <c r="J901" s="53">
        <v>5</v>
      </c>
      <c r="K901" s="53">
        <v>0</v>
      </c>
    </row>
    <row r="902" spans="2:11" x14ac:dyDescent="0.25">
      <c r="B902" s="51">
        <v>2003</v>
      </c>
      <c r="C902" s="117" t="s">
        <v>91</v>
      </c>
      <c r="D902" s="55">
        <v>10064</v>
      </c>
      <c r="E902" s="53">
        <v>5310</v>
      </c>
      <c r="F902" s="53">
        <v>3525</v>
      </c>
      <c r="G902" s="53">
        <v>248</v>
      </c>
      <c r="H902" s="53">
        <v>921</v>
      </c>
      <c r="I902" s="53">
        <v>53</v>
      </c>
      <c r="J902" s="53">
        <v>7</v>
      </c>
      <c r="K902" s="53">
        <v>0</v>
      </c>
    </row>
    <row r="903" spans="2:11" x14ac:dyDescent="0.25">
      <c r="B903" s="51">
        <v>2003</v>
      </c>
      <c r="C903" s="117" t="s">
        <v>41</v>
      </c>
      <c r="D903" s="55">
        <v>10518</v>
      </c>
      <c r="E903" s="53">
        <v>5338</v>
      </c>
      <c r="F903" s="53">
        <v>3528</v>
      </c>
      <c r="G903" s="53">
        <v>235</v>
      </c>
      <c r="H903" s="53">
        <v>1361</v>
      </c>
      <c r="I903" s="53">
        <v>48</v>
      </c>
      <c r="J903" s="53">
        <v>8</v>
      </c>
      <c r="K903" s="53">
        <v>0</v>
      </c>
    </row>
    <row r="904" spans="2:11" x14ac:dyDescent="0.25">
      <c r="B904" s="51">
        <v>2003</v>
      </c>
      <c r="C904" s="117" t="s">
        <v>92</v>
      </c>
      <c r="D904" s="55">
        <v>9407</v>
      </c>
      <c r="E904" s="53">
        <v>4713</v>
      </c>
      <c r="F904" s="53">
        <v>2890</v>
      </c>
      <c r="G904" s="53">
        <v>171</v>
      </c>
      <c r="H904" s="53">
        <v>1588</v>
      </c>
      <c r="I904" s="53">
        <v>40</v>
      </c>
      <c r="J904" s="53">
        <v>5</v>
      </c>
      <c r="K904" s="53">
        <v>0</v>
      </c>
    </row>
    <row r="905" spans="2:11" x14ac:dyDescent="0.25">
      <c r="B905" s="51">
        <v>2003</v>
      </c>
      <c r="C905" s="117" t="s">
        <v>93</v>
      </c>
      <c r="D905" s="55">
        <v>7171</v>
      </c>
      <c r="E905" s="53">
        <v>3567</v>
      </c>
      <c r="F905" s="53">
        <v>1960</v>
      </c>
      <c r="G905" s="53">
        <v>104</v>
      </c>
      <c r="H905" s="53">
        <v>1500</v>
      </c>
      <c r="I905" s="53">
        <v>32</v>
      </c>
      <c r="J905" s="53">
        <v>8</v>
      </c>
      <c r="K905" s="53">
        <v>0</v>
      </c>
    </row>
    <row r="906" spans="2:11" x14ac:dyDescent="0.25">
      <c r="B906" s="51">
        <v>2003</v>
      </c>
      <c r="C906" s="117" t="s">
        <v>94</v>
      </c>
      <c r="D906" s="55">
        <v>4267</v>
      </c>
      <c r="E906" s="53">
        <v>2174</v>
      </c>
      <c r="F906" s="53">
        <v>996</v>
      </c>
      <c r="G906" s="53">
        <v>49</v>
      </c>
      <c r="H906" s="53">
        <v>1028</v>
      </c>
      <c r="I906" s="53">
        <v>18</v>
      </c>
      <c r="J906" s="53">
        <v>2</v>
      </c>
      <c r="K906" s="53">
        <v>0</v>
      </c>
    </row>
    <row r="907" spans="2:11" x14ac:dyDescent="0.25">
      <c r="B907" s="51">
        <v>2003</v>
      </c>
      <c r="C907" s="117" t="s">
        <v>95</v>
      </c>
      <c r="D907" s="55">
        <v>1454</v>
      </c>
      <c r="E907" s="53">
        <v>773</v>
      </c>
      <c r="F907" s="53">
        <v>283</v>
      </c>
      <c r="G907" s="53">
        <v>11</v>
      </c>
      <c r="H907" s="53">
        <v>385</v>
      </c>
      <c r="I907" s="53">
        <v>2</v>
      </c>
      <c r="J907" s="53">
        <v>0</v>
      </c>
      <c r="K907" s="53">
        <v>0</v>
      </c>
    </row>
    <row r="908" spans="2:11" x14ac:dyDescent="0.25">
      <c r="B908" s="51">
        <v>2003</v>
      </c>
      <c r="C908" s="118" t="s">
        <v>96</v>
      </c>
      <c r="D908" s="55">
        <v>435</v>
      </c>
      <c r="E908" s="55">
        <v>261</v>
      </c>
      <c r="F908" s="55">
        <v>66</v>
      </c>
      <c r="G908" s="55">
        <v>4</v>
      </c>
      <c r="H908" s="55">
        <v>104</v>
      </c>
      <c r="I908" s="55">
        <v>0</v>
      </c>
      <c r="J908" s="53">
        <v>0</v>
      </c>
      <c r="K908" s="53">
        <v>0</v>
      </c>
    </row>
    <row r="909" spans="2:11" x14ac:dyDescent="0.25">
      <c r="B909" s="50">
        <v>2003</v>
      </c>
      <c r="C909" s="121" t="s">
        <v>62</v>
      </c>
      <c r="D909" s="54">
        <v>3</v>
      </c>
      <c r="E909" s="54">
        <v>3</v>
      </c>
      <c r="F909" s="54">
        <v>0</v>
      </c>
      <c r="G909" s="54">
        <v>0</v>
      </c>
      <c r="H909" s="54">
        <v>0</v>
      </c>
      <c r="I909" s="54">
        <v>0</v>
      </c>
      <c r="J909" s="54">
        <v>0</v>
      </c>
      <c r="K909" s="53">
        <v>0</v>
      </c>
    </row>
    <row r="910" spans="2:11" x14ac:dyDescent="0.25">
      <c r="B910" s="78">
        <v>2004</v>
      </c>
      <c r="C910" s="120" t="s">
        <v>3</v>
      </c>
      <c r="D910" s="78">
        <v>99943</v>
      </c>
      <c r="E910" s="78">
        <v>60310</v>
      </c>
      <c r="F910" s="78">
        <v>28091</v>
      </c>
      <c r="G910" s="78">
        <v>2067</v>
      </c>
      <c r="H910" s="78">
        <v>8552</v>
      </c>
      <c r="I910" s="78">
        <v>867</v>
      </c>
      <c r="J910" s="78">
        <v>56</v>
      </c>
      <c r="K910" s="78">
        <v>0</v>
      </c>
    </row>
    <row r="911" spans="2:11" x14ac:dyDescent="0.25">
      <c r="B911" s="51">
        <v>2004</v>
      </c>
      <c r="C911" s="117" t="s">
        <v>87</v>
      </c>
      <c r="D911" s="55">
        <v>658</v>
      </c>
      <c r="E911" s="53">
        <v>646</v>
      </c>
      <c r="F911" s="53">
        <v>7</v>
      </c>
      <c r="G911" s="53">
        <v>0</v>
      </c>
      <c r="H911" s="53">
        <v>4</v>
      </c>
      <c r="I911" s="53">
        <v>1</v>
      </c>
      <c r="J911" s="53">
        <v>0</v>
      </c>
      <c r="K911" s="53">
        <v>0</v>
      </c>
    </row>
    <row r="912" spans="2:11" x14ac:dyDescent="0.25">
      <c r="B912" s="51">
        <v>2004</v>
      </c>
      <c r="C912" s="117" t="s">
        <v>54</v>
      </c>
      <c r="D912" s="55">
        <v>3530</v>
      </c>
      <c r="E912" s="53">
        <v>3461</v>
      </c>
      <c r="F912" s="53">
        <v>39</v>
      </c>
      <c r="G912" s="53">
        <v>4</v>
      </c>
      <c r="H912" s="53">
        <v>13</v>
      </c>
      <c r="I912" s="53">
        <v>12</v>
      </c>
      <c r="J912" s="53">
        <v>1</v>
      </c>
      <c r="K912" s="53">
        <v>0</v>
      </c>
    </row>
    <row r="913" spans="2:11" x14ac:dyDescent="0.25">
      <c r="B913" s="51">
        <v>2004</v>
      </c>
      <c r="C913" s="117" t="s">
        <v>88</v>
      </c>
      <c r="D913" s="55">
        <v>5205</v>
      </c>
      <c r="E913" s="53">
        <v>4936</v>
      </c>
      <c r="F913" s="53">
        <v>197</v>
      </c>
      <c r="G913" s="53">
        <v>4</v>
      </c>
      <c r="H913" s="53">
        <v>28</v>
      </c>
      <c r="I913" s="53">
        <v>40</v>
      </c>
      <c r="J913" s="53">
        <v>0</v>
      </c>
      <c r="K913" s="53">
        <v>0</v>
      </c>
    </row>
    <row r="914" spans="2:11" x14ac:dyDescent="0.25">
      <c r="B914" s="51">
        <v>2004</v>
      </c>
      <c r="C914" s="117" t="s">
        <v>69</v>
      </c>
      <c r="D914" s="55">
        <v>4505</v>
      </c>
      <c r="E914" s="53">
        <v>4022</v>
      </c>
      <c r="F914" s="53">
        <v>394</v>
      </c>
      <c r="G914" s="53">
        <v>14</v>
      </c>
      <c r="H914" s="53">
        <v>32</v>
      </c>
      <c r="I914" s="53">
        <v>42</v>
      </c>
      <c r="J914" s="53">
        <v>1</v>
      </c>
      <c r="K914" s="53">
        <v>0</v>
      </c>
    </row>
    <row r="915" spans="2:11" x14ac:dyDescent="0.25">
      <c r="B915" s="51">
        <v>2004</v>
      </c>
      <c r="C915" s="117" t="s">
        <v>57</v>
      </c>
      <c r="D915" s="55">
        <v>3881</v>
      </c>
      <c r="E915" s="53">
        <v>3230</v>
      </c>
      <c r="F915" s="53">
        <v>549</v>
      </c>
      <c r="G915" s="53">
        <v>24</v>
      </c>
      <c r="H915" s="53">
        <v>21</v>
      </c>
      <c r="I915" s="53">
        <v>55</v>
      </c>
      <c r="J915" s="53">
        <v>2</v>
      </c>
      <c r="K915" s="53">
        <v>0</v>
      </c>
    </row>
    <row r="916" spans="2:11" x14ac:dyDescent="0.25">
      <c r="B916" s="51">
        <v>2004</v>
      </c>
      <c r="C916" s="117" t="s">
        <v>58</v>
      </c>
      <c r="D916" s="55">
        <v>3760</v>
      </c>
      <c r="E916" s="53">
        <v>2897</v>
      </c>
      <c r="F916" s="53">
        <v>721</v>
      </c>
      <c r="G916" s="53">
        <v>58</v>
      </c>
      <c r="H916" s="53">
        <v>32</v>
      </c>
      <c r="I916" s="53">
        <v>52</v>
      </c>
      <c r="J916" s="53">
        <v>0</v>
      </c>
      <c r="K916" s="53">
        <v>0</v>
      </c>
    </row>
    <row r="917" spans="2:11" x14ac:dyDescent="0.25">
      <c r="B917" s="51">
        <v>2004</v>
      </c>
      <c r="C917" s="117" t="s">
        <v>59</v>
      </c>
      <c r="D917" s="55">
        <v>4101</v>
      </c>
      <c r="E917" s="53">
        <v>2915</v>
      </c>
      <c r="F917" s="53">
        <v>1011</v>
      </c>
      <c r="G917" s="53">
        <v>90</v>
      </c>
      <c r="H917" s="53">
        <v>26</v>
      </c>
      <c r="I917" s="53">
        <v>54</v>
      </c>
      <c r="J917" s="53">
        <v>5</v>
      </c>
      <c r="K917" s="53">
        <v>0</v>
      </c>
    </row>
    <row r="918" spans="2:11" x14ac:dyDescent="0.25">
      <c r="B918" s="51">
        <v>2004</v>
      </c>
      <c r="C918" s="117" t="s">
        <v>60</v>
      </c>
      <c r="D918" s="55">
        <v>4949</v>
      </c>
      <c r="E918" s="53">
        <v>3218</v>
      </c>
      <c r="F918" s="53">
        <v>1483</v>
      </c>
      <c r="G918" s="53">
        <v>135</v>
      </c>
      <c r="H918" s="53">
        <v>64</v>
      </c>
      <c r="I918" s="53">
        <v>44</v>
      </c>
      <c r="J918" s="53">
        <v>5</v>
      </c>
      <c r="K918" s="53">
        <v>0</v>
      </c>
    </row>
    <row r="919" spans="2:11" x14ac:dyDescent="0.25">
      <c r="B919" s="51">
        <v>2004</v>
      </c>
      <c r="C919" s="117" t="s">
        <v>70</v>
      </c>
      <c r="D919" s="55">
        <v>5841</v>
      </c>
      <c r="E919" s="53">
        <v>3513</v>
      </c>
      <c r="F919" s="53">
        <v>1924</v>
      </c>
      <c r="G919" s="53">
        <v>214</v>
      </c>
      <c r="H919" s="53">
        <v>128</v>
      </c>
      <c r="I919" s="53">
        <v>55</v>
      </c>
      <c r="J919" s="53">
        <v>7</v>
      </c>
      <c r="K919" s="53">
        <v>0</v>
      </c>
    </row>
    <row r="920" spans="2:11" x14ac:dyDescent="0.25">
      <c r="B920" s="51">
        <v>2004</v>
      </c>
      <c r="C920" s="117" t="s">
        <v>71</v>
      </c>
      <c r="D920" s="55">
        <v>6373</v>
      </c>
      <c r="E920" s="53">
        <v>3601</v>
      </c>
      <c r="F920" s="53">
        <v>2322</v>
      </c>
      <c r="G920" s="53">
        <v>211</v>
      </c>
      <c r="H920" s="53">
        <v>164</v>
      </c>
      <c r="I920" s="53">
        <v>71</v>
      </c>
      <c r="J920" s="53">
        <v>4</v>
      </c>
      <c r="K920" s="53">
        <v>0</v>
      </c>
    </row>
    <row r="921" spans="2:11" x14ac:dyDescent="0.25">
      <c r="B921" s="51">
        <v>2004</v>
      </c>
      <c r="C921" s="117" t="s">
        <v>89</v>
      </c>
      <c r="D921" s="55">
        <v>6884</v>
      </c>
      <c r="E921" s="53">
        <v>3698</v>
      </c>
      <c r="F921" s="53">
        <v>2575</v>
      </c>
      <c r="G921" s="53">
        <v>243</v>
      </c>
      <c r="H921" s="53">
        <v>299</v>
      </c>
      <c r="I921" s="53">
        <v>64</v>
      </c>
      <c r="J921" s="53">
        <v>5</v>
      </c>
      <c r="K921" s="53">
        <v>0</v>
      </c>
    </row>
    <row r="922" spans="2:11" x14ac:dyDescent="0.25">
      <c r="B922" s="51">
        <v>2004</v>
      </c>
      <c r="C922" s="117" t="s">
        <v>90</v>
      </c>
      <c r="D922" s="55">
        <v>8263</v>
      </c>
      <c r="E922" s="53">
        <v>4218</v>
      </c>
      <c r="F922" s="53">
        <v>3140</v>
      </c>
      <c r="G922" s="53">
        <v>240</v>
      </c>
      <c r="H922" s="53">
        <v>575</v>
      </c>
      <c r="I922" s="53">
        <v>84</v>
      </c>
      <c r="J922" s="53">
        <v>6</v>
      </c>
      <c r="K922" s="53">
        <v>0</v>
      </c>
    </row>
    <row r="923" spans="2:11" x14ac:dyDescent="0.25">
      <c r="B923" s="51">
        <v>2004</v>
      </c>
      <c r="C923" s="117" t="s">
        <v>91</v>
      </c>
      <c r="D923" s="55">
        <v>9529</v>
      </c>
      <c r="E923" s="53">
        <v>4818</v>
      </c>
      <c r="F923" s="53">
        <v>3499</v>
      </c>
      <c r="G923" s="53">
        <v>223</v>
      </c>
      <c r="H923" s="53">
        <v>915</v>
      </c>
      <c r="I923" s="53">
        <v>67</v>
      </c>
      <c r="J923" s="53">
        <v>7</v>
      </c>
      <c r="K923" s="53">
        <v>0</v>
      </c>
    </row>
    <row r="924" spans="2:11" x14ac:dyDescent="0.25">
      <c r="B924" s="51">
        <v>2004</v>
      </c>
      <c r="C924" s="117" t="s">
        <v>41</v>
      </c>
      <c r="D924" s="55">
        <v>10359</v>
      </c>
      <c r="E924" s="53">
        <v>4850</v>
      </c>
      <c r="F924" s="53">
        <v>3763</v>
      </c>
      <c r="G924" s="53">
        <v>241</v>
      </c>
      <c r="H924" s="53">
        <v>1408</v>
      </c>
      <c r="I924" s="53">
        <v>90</v>
      </c>
      <c r="J924" s="53">
        <v>7</v>
      </c>
      <c r="K924" s="53">
        <v>0</v>
      </c>
    </row>
    <row r="925" spans="2:11" x14ac:dyDescent="0.25">
      <c r="B925" s="51">
        <v>2004</v>
      </c>
      <c r="C925" s="117" t="s">
        <v>92</v>
      </c>
      <c r="D925" s="55">
        <v>9284</v>
      </c>
      <c r="E925" s="53">
        <v>4330</v>
      </c>
      <c r="F925" s="53">
        <v>3034</v>
      </c>
      <c r="G925" s="53">
        <v>170</v>
      </c>
      <c r="H925" s="53">
        <v>1699</v>
      </c>
      <c r="I925" s="53">
        <v>48</v>
      </c>
      <c r="J925" s="53">
        <v>3</v>
      </c>
      <c r="K925" s="53">
        <v>0</v>
      </c>
    </row>
    <row r="926" spans="2:11" x14ac:dyDescent="0.25">
      <c r="B926" s="51">
        <v>2004</v>
      </c>
      <c r="C926" s="117" t="s">
        <v>93</v>
      </c>
      <c r="D926" s="55">
        <v>6943</v>
      </c>
      <c r="E926" s="53">
        <v>3169</v>
      </c>
      <c r="F926" s="53">
        <v>2038</v>
      </c>
      <c r="G926" s="53">
        <v>111</v>
      </c>
      <c r="H926" s="53">
        <v>1567</v>
      </c>
      <c r="I926" s="53">
        <v>55</v>
      </c>
      <c r="J926" s="53">
        <v>3</v>
      </c>
      <c r="K926" s="53">
        <v>0</v>
      </c>
    </row>
    <row r="927" spans="2:11" x14ac:dyDescent="0.25">
      <c r="B927" s="51">
        <v>2004</v>
      </c>
      <c r="C927" s="117" t="s">
        <v>94</v>
      </c>
      <c r="D927" s="55">
        <v>4068</v>
      </c>
      <c r="E927" s="53">
        <v>1896</v>
      </c>
      <c r="F927" s="53">
        <v>1044</v>
      </c>
      <c r="G927" s="53">
        <v>62</v>
      </c>
      <c r="H927" s="53">
        <v>1044</v>
      </c>
      <c r="I927" s="53">
        <v>22</v>
      </c>
      <c r="J927" s="53">
        <v>0</v>
      </c>
      <c r="K927" s="53">
        <v>0</v>
      </c>
    </row>
    <row r="928" spans="2:11" x14ac:dyDescent="0.25">
      <c r="B928" s="51">
        <v>2004</v>
      </c>
      <c r="C928" s="117" t="s">
        <v>95</v>
      </c>
      <c r="D928" s="55">
        <v>1364</v>
      </c>
      <c r="E928" s="53">
        <v>663</v>
      </c>
      <c r="F928" s="53">
        <v>271</v>
      </c>
      <c r="G928" s="53">
        <v>18</v>
      </c>
      <c r="H928" s="53">
        <v>405</v>
      </c>
      <c r="I928" s="53">
        <v>7</v>
      </c>
      <c r="J928" s="53">
        <v>0</v>
      </c>
      <c r="K928" s="53">
        <v>0</v>
      </c>
    </row>
    <row r="929" spans="2:11" x14ac:dyDescent="0.25">
      <c r="B929" s="51">
        <v>2004</v>
      </c>
      <c r="C929" s="118" t="s">
        <v>96</v>
      </c>
      <c r="D929" s="55">
        <v>446</v>
      </c>
      <c r="E929" s="55">
        <v>229</v>
      </c>
      <c r="F929" s="55">
        <v>80</v>
      </c>
      <c r="G929" s="55">
        <v>5</v>
      </c>
      <c r="H929" s="55">
        <v>128</v>
      </c>
      <c r="I929" s="55">
        <v>4</v>
      </c>
      <c r="J929" s="53">
        <v>0</v>
      </c>
      <c r="K929" s="53">
        <v>0</v>
      </c>
    </row>
    <row r="930" spans="2:11" x14ac:dyDescent="0.25">
      <c r="B930" s="50">
        <v>2004</v>
      </c>
      <c r="C930" s="121" t="s">
        <v>62</v>
      </c>
      <c r="D930" s="54">
        <v>0</v>
      </c>
      <c r="E930" s="54">
        <v>0</v>
      </c>
      <c r="F930" s="54">
        <v>0</v>
      </c>
      <c r="G930" s="54">
        <v>0</v>
      </c>
      <c r="H930" s="54">
        <v>0</v>
      </c>
      <c r="I930" s="54">
        <v>0</v>
      </c>
      <c r="J930" s="54">
        <v>0</v>
      </c>
      <c r="K930" s="54">
        <v>0</v>
      </c>
    </row>
    <row r="931" spans="2:11" x14ac:dyDescent="0.25">
      <c r="B931" s="78">
        <v>2005</v>
      </c>
      <c r="C931" s="120" t="s">
        <v>3</v>
      </c>
      <c r="D931" s="78">
        <v>100536</v>
      </c>
      <c r="E931" s="78">
        <v>58561</v>
      </c>
      <c r="F931" s="78">
        <v>30116</v>
      </c>
      <c r="G931" s="78">
        <v>2504</v>
      </c>
      <c r="H931" s="78">
        <v>8390</v>
      </c>
      <c r="I931" s="78">
        <v>905</v>
      </c>
      <c r="J931" s="78">
        <v>60</v>
      </c>
      <c r="K931" s="78">
        <v>0</v>
      </c>
    </row>
    <row r="932" spans="2:11" x14ac:dyDescent="0.25">
      <c r="B932" s="51">
        <v>2005</v>
      </c>
      <c r="C932" s="117" t="s">
        <v>87</v>
      </c>
      <c r="D932" s="55">
        <v>628</v>
      </c>
      <c r="E932" s="53">
        <v>621</v>
      </c>
      <c r="F932" s="53">
        <v>4</v>
      </c>
      <c r="G932" s="53">
        <v>1</v>
      </c>
      <c r="H932" s="53">
        <v>2</v>
      </c>
      <c r="I932" s="53">
        <v>0</v>
      </c>
      <c r="J932" s="53">
        <v>0</v>
      </c>
      <c r="K932" s="53">
        <v>0</v>
      </c>
    </row>
    <row r="933" spans="2:11" x14ac:dyDescent="0.25">
      <c r="B933" s="51">
        <v>2005</v>
      </c>
      <c r="C933" s="117" t="s">
        <v>54</v>
      </c>
      <c r="D933" s="55">
        <v>3263</v>
      </c>
      <c r="E933" s="53">
        <v>3214</v>
      </c>
      <c r="F933" s="53">
        <v>29</v>
      </c>
      <c r="G933" s="53">
        <v>4</v>
      </c>
      <c r="H933" s="53">
        <v>6</v>
      </c>
      <c r="I933" s="53">
        <v>10</v>
      </c>
      <c r="J933" s="53">
        <v>0</v>
      </c>
      <c r="K933" s="53">
        <v>0</v>
      </c>
    </row>
    <row r="934" spans="2:11" x14ac:dyDescent="0.25">
      <c r="B934" s="51">
        <v>2005</v>
      </c>
      <c r="C934" s="117" t="s">
        <v>88</v>
      </c>
      <c r="D934" s="55">
        <v>4757</v>
      </c>
      <c r="E934" s="53">
        <v>4565</v>
      </c>
      <c r="F934" s="53">
        <v>132</v>
      </c>
      <c r="G934" s="53">
        <v>4</v>
      </c>
      <c r="H934" s="53">
        <v>12</v>
      </c>
      <c r="I934" s="53">
        <v>44</v>
      </c>
      <c r="J934" s="53">
        <v>0</v>
      </c>
      <c r="K934" s="53">
        <v>0</v>
      </c>
    </row>
    <row r="935" spans="2:11" x14ac:dyDescent="0.25">
      <c r="B935" s="51">
        <v>2005</v>
      </c>
      <c r="C935" s="117" t="s">
        <v>69</v>
      </c>
      <c r="D935" s="55">
        <v>4363</v>
      </c>
      <c r="E935" s="53">
        <v>3906</v>
      </c>
      <c r="F935" s="53">
        <v>374</v>
      </c>
      <c r="G935" s="53">
        <v>8</v>
      </c>
      <c r="H935" s="53">
        <v>20</v>
      </c>
      <c r="I935" s="53">
        <v>53</v>
      </c>
      <c r="J935" s="53">
        <v>2</v>
      </c>
      <c r="K935" s="53">
        <v>0</v>
      </c>
    </row>
    <row r="936" spans="2:11" x14ac:dyDescent="0.25">
      <c r="B936" s="51">
        <v>2005</v>
      </c>
      <c r="C936" s="117" t="s">
        <v>57</v>
      </c>
      <c r="D936" s="55">
        <v>3691</v>
      </c>
      <c r="E936" s="53">
        <v>3043</v>
      </c>
      <c r="F936" s="53">
        <v>536</v>
      </c>
      <c r="G936" s="53">
        <v>24</v>
      </c>
      <c r="H936" s="53">
        <v>21</v>
      </c>
      <c r="I936" s="53">
        <v>66</v>
      </c>
      <c r="J936" s="53">
        <v>1</v>
      </c>
      <c r="K936" s="53">
        <v>0</v>
      </c>
    </row>
    <row r="937" spans="2:11" x14ac:dyDescent="0.25">
      <c r="B937" s="51">
        <v>2005</v>
      </c>
      <c r="C937" s="117" t="s">
        <v>58</v>
      </c>
      <c r="D937" s="55">
        <v>3622</v>
      </c>
      <c r="E937" s="53">
        <v>2795</v>
      </c>
      <c r="F937" s="53">
        <v>674</v>
      </c>
      <c r="G937" s="53">
        <v>57</v>
      </c>
      <c r="H937" s="53">
        <v>32</v>
      </c>
      <c r="I937" s="53">
        <v>63</v>
      </c>
      <c r="J937" s="53">
        <v>1</v>
      </c>
      <c r="K937" s="53">
        <v>0</v>
      </c>
    </row>
    <row r="938" spans="2:11" x14ac:dyDescent="0.25">
      <c r="B938" s="51">
        <v>2005</v>
      </c>
      <c r="C938" s="117" t="s">
        <v>59</v>
      </c>
      <c r="D938" s="55">
        <v>4323</v>
      </c>
      <c r="E938" s="53">
        <v>3150</v>
      </c>
      <c r="F938" s="53">
        <v>975</v>
      </c>
      <c r="G938" s="53">
        <v>88</v>
      </c>
      <c r="H938" s="53">
        <v>43</v>
      </c>
      <c r="I938" s="53">
        <v>66</v>
      </c>
      <c r="J938" s="53">
        <v>1</v>
      </c>
      <c r="K938" s="53">
        <v>0</v>
      </c>
    </row>
    <row r="939" spans="2:11" x14ac:dyDescent="0.25">
      <c r="B939" s="51">
        <v>2005</v>
      </c>
      <c r="C939" s="117" t="s">
        <v>60</v>
      </c>
      <c r="D939" s="55">
        <v>4991</v>
      </c>
      <c r="E939" s="53">
        <v>3321</v>
      </c>
      <c r="F939" s="53">
        <v>1383</v>
      </c>
      <c r="G939" s="53">
        <v>149</v>
      </c>
      <c r="H939" s="53">
        <v>56</v>
      </c>
      <c r="I939" s="53">
        <v>77</v>
      </c>
      <c r="J939" s="53">
        <v>5</v>
      </c>
      <c r="K939" s="53">
        <v>0</v>
      </c>
    </row>
    <row r="940" spans="2:11" x14ac:dyDescent="0.25">
      <c r="B940" s="51">
        <v>2005</v>
      </c>
      <c r="C940" s="117" t="s">
        <v>70</v>
      </c>
      <c r="D940" s="55">
        <v>6084</v>
      </c>
      <c r="E940" s="53">
        <v>3686</v>
      </c>
      <c r="F940" s="53">
        <v>2024</v>
      </c>
      <c r="G940" s="53">
        <v>207</v>
      </c>
      <c r="H940" s="53">
        <v>100</v>
      </c>
      <c r="I940" s="53">
        <v>62</v>
      </c>
      <c r="J940" s="53">
        <v>5</v>
      </c>
      <c r="K940" s="53">
        <v>0</v>
      </c>
    </row>
    <row r="941" spans="2:11" x14ac:dyDescent="0.25">
      <c r="B941" s="51">
        <v>2005</v>
      </c>
      <c r="C941" s="117" t="s">
        <v>71</v>
      </c>
      <c r="D941" s="55">
        <v>6748</v>
      </c>
      <c r="E941" s="53">
        <v>3677</v>
      </c>
      <c r="F941" s="53">
        <v>2572</v>
      </c>
      <c r="G941" s="53">
        <v>263</v>
      </c>
      <c r="H941" s="53">
        <v>159</v>
      </c>
      <c r="I941" s="53">
        <v>76</v>
      </c>
      <c r="J941" s="53">
        <v>1</v>
      </c>
      <c r="K941" s="53">
        <v>0</v>
      </c>
    </row>
    <row r="942" spans="2:11" x14ac:dyDescent="0.25">
      <c r="B942" s="51">
        <v>2005</v>
      </c>
      <c r="C942" s="117" t="s">
        <v>89</v>
      </c>
      <c r="D942" s="55">
        <v>7183</v>
      </c>
      <c r="E942" s="53">
        <v>3685</v>
      </c>
      <c r="F942" s="53">
        <v>2825</v>
      </c>
      <c r="G942" s="53">
        <v>291</v>
      </c>
      <c r="H942" s="53">
        <v>321</v>
      </c>
      <c r="I942" s="53">
        <v>53</v>
      </c>
      <c r="J942" s="53">
        <v>8</v>
      </c>
      <c r="K942" s="53">
        <v>0</v>
      </c>
    </row>
    <row r="943" spans="2:11" x14ac:dyDescent="0.25">
      <c r="B943" s="51">
        <v>2005</v>
      </c>
      <c r="C943" s="117" t="s">
        <v>90</v>
      </c>
      <c r="D943" s="55">
        <v>8330</v>
      </c>
      <c r="E943" s="53">
        <v>4238</v>
      </c>
      <c r="F943" s="53">
        <v>3204</v>
      </c>
      <c r="G943" s="53">
        <v>282</v>
      </c>
      <c r="H943" s="53">
        <v>533</v>
      </c>
      <c r="I943" s="53">
        <v>69</v>
      </c>
      <c r="J943" s="53">
        <v>4</v>
      </c>
      <c r="K943" s="53">
        <v>0</v>
      </c>
    </row>
    <row r="944" spans="2:11" x14ac:dyDescent="0.25">
      <c r="B944" s="51">
        <v>2005</v>
      </c>
      <c r="C944" s="117" t="s">
        <v>91</v>
      </c>
      <c r="D944" s="55">
        <v>9347</v>
      </c>
      <c r="E944" s="53">
        <v>4361</v>
      </c>
      <c r="F944" s="53">
        <v>3746</v>
      </c>
      <c r="G944" s="53">
        <v>309</v>
      </c>
      <c r="H944" s="53">
        <v>867</v>
      </c>
      <c r="I944" s="53">
        <v>58</v>
      </c>
      <c r="J944" s="53">
        <v>6</v>
      </c>
      <c r="K944" s="53">
        <v>0</v>
      </c>
    </row>
    <row r="945" spans="2:11" x14ac:dyDescent="0.25">
      <c r="B945" s="51">
        <v>2005</v>
      </c>
      <c r="C945" s="117" t="s">
        <v>41</v>
      </c>
      <c r="D945" s="55">
        <v>10576</v>
      </c>
      <c r="E945" s="53">
        <v>4628</v>
      </c>
      <c r="F945" s="53">
        <v>4148</v>
      </c>
      <c r="G945" s="53">
        <v>320</v>
      </c>
      <c r="H945" s="53">
        <v>1400</v>
      </c>
      <c r="I945" s="53">
        <v>73</v>
      </c>
      <c r="J945" s="53">
        <v>7</v>
      </c>
      <c r="K945" s="53">
        <v>0</v>
      </c>
    </row>
    <row r="946" spans="2:11" x14ac:dyDescent="0.25">
      <c r="B946" s="51">
        <v>2005</v>
      </c>
      <c r="C946" s="117" t="s">
        <v>92</v>
      </c>
      <c r="D946" s="55">
        <v>9307</v>
      </c>
      <c r="E946" s="53">
        <v>3968</v>
      </c>
      <c r="F946" s="53">
        <v>3404</v>
      </c>
      <c r="G946" s="53">
        <v>236</v>
      </c>
      <c r="H946" s="53">
        <v>1636</v>
      </c>
      <c r="I946" s="53">
        <v>56</v>
      </c>
      <c r="J946" s="53">
        <v>7</v>
      </c>
      <c r="K946" s="53">
        <v>0</v>
      </c>
    </row>
    <row r="947" spans="2:11" x14ac:dyDescent="0.25">
      <c r="B947" s="51">
        <v>2005</v>
      </c>
      <c r="C947" s="117" t="s">
        <v>93</v>
      </c>
      <c r="D947" s="55">
        <v>7251</v>
      </c>
      <c r="E947" s="53">
        <v>3129</v>
      </c>
      <c r="F947" s="53">
        <v>2375</v>
      </c>
      <c r="G947" s="53">
        <v>145</v>
      </c>
      <c r="H947" s="53">
        <v>1550</v>
      </c>
      <c r="I947" s="53">
        <v>46</v>
      </c>
      <c r="J947" s="53">
        <v>6</v>
      </c>
      <c r="K947" s="53">
        <v>0</v>
      </c>
    </row>
    <row r="948" spans="2:11" x14ac:dyDescent="0.25">
      <c r="B948" s="51">
        <v>2005</v>
      </c>
      <c r="C948" s="117" t="s">
        <v>94</v>
      </c>
      <c r="D948" s="55">
        <v>4149</v>
      </c>
      <c r="E948" s="53">
        <v>1716</v>
      </c>
      <c r="F948" s="53">
        <v>1216</v>
      </c>
      <c r="G948" s="53">
        <v>90</v>
      </c>
      <c r="H948" s="53">
        <v>1098</v>
      </c>
      <c r="I948" s="53">
        <v>26</v>
      </c>
      <c r="J948" s="53">
        <v>3</v>
      </c>
      <c r="K948" s="53">
        <v>0</v>
      </c>
    </row>
    <row r="949" spans="2:11" x14ac:dyDescent="0.25">
      <c r="B949" s="51">
        <v>2005</v>
      </c>
      <c r="C949" s="117" t="s">
        <v>95</v>
      </c>
      <c r="D949" s="55">
        <v>1439</v>
      </c>
      <c r="E949" s="53">
        <v>631</v>
      </c>
      <c r="F949" s="53">
        <v>375</v>
      </c>
      <c r="G949" s="53">
        <v>19</v>
      </c>
      <c r="H949" s="53">
        <v>407</v>
      </c>
      <c r="I949" s="53">
        <v>4</v>
      </c>
      <c r="J949" s="53">
        <v>3</v>
      </c>
      <c r="K949" s="53">
        <v>0</v>
      </c>
    </row>
    <row r="950" spans="2:11" x14ac:dyDescent="0.25">
      <c r="B950" s="51">
        <v>2005</v>
      </c>
      <c r="C950" s="118" t="s">
        <v>96</v>
      </c>
      <c r="D950" s="55">
        <v>484</v>
      </c>
      <c r="E950" s="55">
        <v>227</v>
      </c>
      <c r="F950" s="55">
        <v>120</v>
      </c>
      <c r="G950" s="55">
        <v>7</v>
      </c>
      <c r="H950" s="55">
        <v>127</v>
      </c>
      <c r="I950" s="55">
        <v>3</v>
      </c>
      <c r="J950" s="53">
        <v>0</v>
      </c>
      <c r="K950" s="53">
        <v>0</v>
      </c>
    </row>
    <row r="951" spans="2:11" x14ac:dyDescent="0.25">
      <c r="B951" s="51">
        <v>2005</v>
      </c>
      <c r="C951" s="121" t="s">
        <v>62</v>
      </c>
      <c r="D951" s="54">
        <v>0</v>
      </c>
      <c r="E951" s="54">
        <v>0</v>
      </c>
      <c r="F951" s="54">
        <v>0</v>
      </c>
      <c r="G951" s="54">
        <v>0</v>
      </c>
      <c r="H951" s="54">
        <v>0</v>
      </c>
      <c r="I951" s="54">
        <v>0</v>
      </c>
      <c r="J951" s="54">
        <v>0</v>
      </c>
      <c r="K951" s="54">
        <v>0</v>
      </c>
    </row>
    <row r="952" spans="2:11" x14ac:dyDescent="0.25">
      <c r="B952" s="78">
        <v>2006</v>
      </c>
      <c r="C952" s="120" t="s">
        <v>3</v>
      </c>
      <c r="D952" s="78">
        <v>105978</v>
      </c>
      <c r="E952" s="78">
        <v>63707</v>
      </c>
      <c r="F952" s="78">
        <v>31308</v>
      </c>
      <c r="G952" s="78">
        <v>2629</v>
      </c>
      <c r="H952" s="78">
        <v>7548</v>
      </c>
      <c r="I952" s="78">
        <v>731</v>
      </c>
      <c r="J952" s="78">
        <v>55</v>
      </c>
      <c r="K952" s="78">
        <v>0</v>
      </c>
    </row>
    <row r="953" spans="2:11" x14ac:dyDescent="0.25">
      <c r="B953" s="51">
        <v>2006</v>
      </c>
      <c r="C953" s="117" t="s">
        <v>87</v>
      </c>
      <c r="D953" s="55">
        <v>646</v>
      </c>
      <c r="E953" s="53">
        <v>639</v>
      </c>
      <c r="F953" s="53">
        <v>3</v>
      </c>
      <c r="G953" s="53">
        <v>2</v>
      </c>
      <c r="H953" s="53">
        <v>2</v>
      </c>
      <c r="I953" s="53">
        <v>0</v>
      </c>
      <c r="J953" s="53">
        <v>0</v>
      </c>
      <c r="K953" s="53">
        <v>0</v>
      </c>
    </row>
    <row r="954" spans="2:11" x14ac:dyDescent="0.25">
      <c r="B954" s="51">
        <v>2006</v>
      </c>
      <c r="C954" s="117" t="s">
        <v>54</v>
      </c>
      <c r="D954" s="55">
        <v>3684</v>
      </c>
      <c r="E954" s="53">
        <v>3635</v>
      </c>
      <c r="F954" s="53">
        <v>27</v>
      </c>
      <c r="G954" s="53">
        <v>4</v>
      </c>
      <c r="H954" s="53">
        <v>9</v>
      </c>
      <c r="I954" s="53">
        <v>9</v>
      </c>
      <c r="J954" s="53">
        <v>0</v>
      </c>
      <c r="K954" s="53">
        <v>0</v>
      </c>
    </row>
    <row r="955" spans="2:11" x14ac:dyDescent="0.25">
      <c r="B955" s="51">
        <v>2006</v>
      </c>
      <c r="C955" s="117" t="s">
        <v>88</v>
      </c>
      <c r="D955" s="55">
        <v>5354</v>
      </c>
      <c r="E955" s="53">
        <v>5167</v>
      </c>
      <c r="F955" s="53">
        <v>123</v>
      </c>
      <c r="G955" s="53">
        <v>6</v>
      </c>
      <c r="H955" s="53">
        <v>13</v>
      </c>
      <c r="I955" s="53">
        <v>43</v>
      </c>
      <c r="J955" s="53">
        <v>2</v>
      </c>
      <c r="K955" s="53">
        <v>0</v>
      </c>
    </row>
    <row r="956" spans="2:11" x14ac:dyDescent="0.25">
      <c r="B956" s="51">
        <v>2006</v>
      </c>
      <c r="C956" s="117" t="s">
        <v>69</v>
      </c>
      <c r="D956" s="55">
        <v>4980</v>
      </c>
      <c r="E956" s="53">
        <v>4571</v>
      </c>
      <c r="F956" s="53">
        <v>326</v>
      </c>
      <c r="G956" s="53">
        <v>10</v>
      </c>
      <c r="H956" s="53">
        <v>14</v>
      </c>
      <c r="I956" s="53">
        <v>58</v>
      </c>
      <c r="J956" s="53">
        <v>1</v>
      </c>
      <c r="K956" s="53">
        <v>0</v>
      </c>
    </row>
    <row r="957" spans="2:11" x14ac:dyDescent="0.25">
      <c r="B957" s="51">
        <v>2006</v>
      </c>
      <c r="C957" s="117" t="s">
        <v>57</v>
      </c>
      <c r="D957" s="55">
        <v>4043</v>
      </c>
      <c r="E957" s="53">
        <v>3436</v>
      </c>
      <c r="F957" s="53">
        <v>521</v>
      </c>
      <c r="G957" s="53">
        <v>19</v>
      </c>
      <c r="H957" s="53">
        <v>17</v>
      </c>
      <c r="I957" s="53">
        <v>47</v>
      </c>
      <c r="J957" s="53">
        <v>3</v>
      </c>
      <c r="K957" s="53">
        <v>0</v>
      </c>
    </row>
    <row r="958" spans="2:11" x14ac:dyDescent="0.25">
      <c r="B958" s="51">
        <v>2006</v>
      </c>
      <c r="C958" s="117" t="s">
        <v>58</v>
      </c>
      <c r="D958" s="55">
        <v>3688</v>
      </c>
      <c r="E958" s="53">
        <v>2968</v>
      </c>
      <c r="F958" s="53">
        <v>616</v>
      </c>
      <c r="G958" s="53">
        <v>40</v>
      </c>
      <c r="H958" s="53">
        <v>21</v>
      </c>
      <c r="I958" s="53">
        <v>42</v>
      </c>
      <c r="J958" s="53">
        <v>1</v>
      </c>
      <c r="K958" s="53">
        <v>0</v>
      </c>
    </row>
    <row r="959" spans="2:11" x14ac:dyDescent="0.25">
      <c r="B959" s="51">
        <v>2006</v>
      </c>
      <c r="C959" s="117" t="s">
        <v>59</v>
      </c>
      <c r="D959" s="55">
        <v>4415</v>
      </c>
      <c r="E959" s="53">
        <v>3308</v>
      </c>
      <c r="F959" s="53">
        <v>950</v>
      </c>
      <c r="G959" s="53">
        <v>76</v>
      </c>
      <c r="H959" s="53">
        <v>30</v>
      </c>
      <c r="I959" s="53">
        <v>51</v>
      </c>
      <c r="J959" s="53">
        <v>0</v>
      </c>
      <c r="K959" s="53">
        <v>0</v>
      </c>
    </row>
    <row r="960" spans="2:11" x14ac:dyDescent="0.25">
      <c r="B960" s="51">
        <v>2006</v>
      </c>
      <c r="C960" s="117" t="s">
        <v>60</v>
      </c>
      <c r="D960" s="55">
        <v>5228</v>
      </c>
      <c r="E960" s="53">
        <v>3597</v>
      </c>
      <c r="F960" s="53">
        <v>1370</v>
      </c>
      <c r="G960" s="53">
        <v>162</v>
      </c>
      <c r="H960" s="53">
        <v>44</v>
      </c>
      <c r="I960" s="53">
        <v>49</v>
      </c>
      <c r="J960" s="53">
        <v>6</v>
      </c>
      <c r="K960" s="53">
        <v>0</v>
      </c>
    </row>
    <row r="961" spans="2:11" x14ac:dyDescent="0.25">
      <c r="B961" s="51">
        <v>2006</v>
      </c>
      <c r="C961" s="117" t="s">
        <v>70</v>
      </c>
      <c r="D961" s="55">
        <v>6438</v>
      </c>
      <c r="E961" s="53">
        <v>3985</v>
      </c>
      <c r="F961" s="53">
        <v>2050</v>
      </c>
      <c r="G961" s="53">
        <v>255</v>
      </c>
      <c r="H961" s="53">
        <v>81</v>
      </c>
      <c r="I961" s="53">
        <v>61</v>
      </c>
      <c r="J961" s="53">
        <v>6</v>
      </c>
      <c r="K961" s="53">
        <v>0</v>
      </c>
    </row>
    <row r="962" spans="2:11" x14ac:dyDescent="0.25">
      <c r="B962" s="51">
        <v>2006</v>
      </c>
      <c r="C962" s="117" t="s">
        <v>71</v>
      </c>
      <c r="D962" s="55">
        <v>7144</v>
      </c>
      <c r="E962" s="53">
        <v>4115</v>
      </c>
      <c r="F962" s="53">
        <v>2495</v>
      </c>
      <c r="G962" s="53">
        <v>301</v>
      </c>
      <c r="H962" s="53">
        <v>178</v>
      </c>
      <c r="I962" s="53">
        <v>51</v>
      </c>
      <c r="J962" s="53">
        <v>4</v>
      </c>
      <c r="K962" s="53">
        <v>0</v>
      </c>
    </row>
    <row r="963" spans="2:11" x14ac:dyDescent="0.25">
      <c r="B963" s="51">
        <v>2006</v>
      </c>
      <c r="C963" s="117" t="s">
        <v>89</v>
      </c>
      <c r="D963" s="55">
        <v>7430</v>
      </c>
      <c r="E963" s="53">
        <v>3981</v>
      </c>
      <c r="F963" s="53">
        <v>2850</v>
      </c>
      <c r="G963" s="53">
        <v>307</v>
      </c>
      <c r="H963" s="53">
        <v>248</v>
      </c>
      <c r="I963" s="53">
        <v>39</v>
      </c>
      <c r="J963" s="53">
        <v>5</v>
      </c>
      <c r="K963" s="53">
        <v>0</v>
      </c>
    </row>
    <row r="964" spans="2:11" x14ac:dyDescent="0.25">
      <c r="B964" s="51">
        <v>2006</v>
      </c>
      <c r="C964" s="117" t="s">
        <v>90</v>
      </c>
      <c r="D964" s="55">
        <v>8545</v>
      </c>
      <c r="E964" s="53">
        <v>4402</v>
      </c>
      <c r="F964" s="53">
        <v>3293</v>
      </c>
      <c r="G964" s="53">
        <v>311</v>
      </c>
      <c r="H964" s="53">
        <v>477</v>
      </c>
      <c r="I964" s="53">
        <v>58</v>
      </c>
      <c r="J964" s="53">
        <v>4</v>
      </c>
      <c r="K964" s="53">
        <v>0</v>
      </c>
    </row>
    <row r="965" spans="2:11" x14ac:dyDescent="0.25">
      <c r="B965" s="51">
        <v>2006</v>
      </c>
      <c r="C965" s="117" t="s">
        <v>91</v>
      </c>
      <c r="D965" s="55">
        <v>9739</v>
      </c>
      <c r="E965" s="53">
        <v>4699</v>
      </c>
      <c r="F965" s="53">
        <v>3888</v>
      </c>
      <c r="G965" s="53">
        <v>331</v>
      </c>
      <c r="H965" s="53">
        <v>749</v>
      </c>
      <c r="I965" s="53">
        <v>64</v>
      </c>
      <c r="J965" s="53">
        <v>8</v>
      </c>
      <c r="K965" s="53">
        <v>0</v>
      </c>
    </row>
    <row r="966" spans="2:11" x14ac:dyDescent="0.25">
      <c r="B966" s="51">
        <v>2006</v>
      </c>
      <c r="C966" s="117" t="s">
        <v>41</v>
      </c>
      <c r="D966" s="55">
        <v>10882</v>
      </c>
      <c r="E966" s="53">
        <v>4963</v>
      </c>
      <c r="F966" s="53">
        <v>4342</v>
      </c>
      <c r="G966" s="53">
        <v>320</v>
      </c>
      <c r="H966" s="53">
        <v>1198</v>
      </c>
      <c r="I966" s="53">
        <v>54</v>
      </c>
      <c r="J966" s="53">
        <v>5</v>
      </c>
      <c r="K966" s="53">
        <v>0</v>
      </c>
    </row>
    <row r="967" spans="2:11" x14ac:dyDescent="0.25">
      <c r="B967" s="51">
        <v>2006</v>
      </c>
      <c r="C967" s="117" t="s">
        <v>92</v>
      </c>
      <c r="D967" s="55">
        <v>9908</v>
      </c>
      <c r="E967" s="53">
        <v>4273</v>
      </c>
      <c r="F967" s="53">
        <v>3788</v>
      </c>
      <c r="G967" s="53">
        <v>247</v>
      </c>
      <c r="H967" s="53">
        <v>1554</v>
      </c>
      <c r="I967" s="53">
        <v>41</v>
      </c>
      <c r="J967" s="53">
        <v>5</v>
      </c>
      <c r="K967" s="53">
        <v>0</v>
      </c>
    </row>
    <row r="968" spans="2:11" x14ac:dyDescent="0.25">
      <c r="B968" s="51">
        <v>2006</v>
      </c>
      <c r="C968" s="117" t="s">
        <v>93</v>
      </c>
      <c r="D968" s="55">
        <v>7531</v>
      </c>
      <c r="E968" s="53">
        <v>3197</v>
      </c>
      <c r="F968" s="53">
        <v>2700</v>
      </c>
      <c r="G968" s="53">
        <v>144</v>
      </c>
      <c r="H968" s="53">
        <v>1451</v>
      </c>
      <c r="I968" s="53">
        <v>37</v>
      </c>
      <c r="J968" s="53">
        <v>2</v>
      </c>
      <c r="K968" s="53">
        <v>0</v>
      </c>
    </row>
    <row r="969" spans="2:11" x14ac:dyDescent="0.25">
      <c r="B969" s="51">
        <v>2006</v>
      </c>
      <c r="C969" s="117" t="s">
        <v>94</v>
      </c>
      <c r="D969" s="55">
        <v>4317</v>
      </c>
      <c r="E969" s="53">
        <v>1837</v>
      </c>
      <c r="F969" s="53">
        <v>1398</v>
      </c>
      <c r="G969" s="53">
        <v>65</v>
      </c>
      <c r="H969" s="53">
        <v>994</v>
      </c>
      <c r="I969" s="53">
        <v>20</v>
      </c>
      <c r="J969" s="53">
        <v>3</v>
      </c>
      <c r="K969" s="53">
        <v>0</v>
      </c>
    </row>
    <row r="970" spans="2:11" x14ac:dyDescent="0.25">
      <c r="B970" s="51">
        <v>2006</v>
      </c>
      <c r="C970" s="117" t="s">
        <v>95</v>
      </c>
      <c r="D970" s="55">
        <v>1514</v>
      </c>
      <c r="E970" s="53">
        <v>684</v>
      </c>
      <c r="F970" s="53">
        <v>435</v>
      </c>
      <c r="G970" s="53">
        <v>25</v>
      </c>
      <c r="H970" s="53">
        <v>365</v>
      </c>
      <c r="I970" s="53">
        <v>5</v>
      </c>
      <c r="J970" s="53">
        <v>0</v>
      </c>
      <c r="K970" s="53">
        <v>0</v>
      </c>
    </row>
    <row r="971" spans="2:11" x14ac:dyDescent="0.25">
      <c r="B971" s="51">
        <v>2006</v>
      </c>
      <c r="C971" s="118" t="s">
        <v>96</v>
      </c>
      <c r="D971" s="55">
        <v>492</v>
      </c>
      <c r="E971" s="55">
        <v>250</v>
      </c>
      <c r="F971" s="55">
        <v>133</v>
      </c>
      <c r="G971" s="55">
        <v>4</v>
      </c>
      <c r="H971" s="55">
        <v>103</v>
      </c>
      <c r="I971" s="55">
        <v>2</v>
      </c>
      <c r="J971" s="53">
        <v>0</v>
      </c>
      <c r="K971" s="53">
        <v>0</v>
      </c>
    </row>
    <row r="972" spans="2:11" x14ac:dyDescent="0.25">
      <c r="B972" s="51">
        <v>2006</v>
      </c>
      <c r="C972" s="121" t="s">
        <v>62</v>
      </c>
      <c r="D972" s="54">
        <v>0</v>
      </c>
      <c r="E972" s="54">
        <v>0</v>
      </c>
      <c r="F972" s="54">
        <v>0</v>
      </c>
      <c r="G972" s="54">
        <v>0</v>
      </c>
      <c r="H972" s="54">
        <v>0</v>
      </c>
      <c r="I972" s="54">
        <v>0</v>
      </c>
      <c r="J972" s="54">
        <v>0</v>
      </c>
      <c r="K972" s="54">
        <v>0</v>
      </c>
    </row>
    <row r="973" spans="2:11" x14ac:dyDescent="0.25">
      <c r="B973" s="78">
        <v>2007</v>
      </c>
      <c r="C973" s="120" t="s">
        <v>3</v>
      </c>
      <c r="D973" s="78">
        <v>109895</v>
      </c>
      <c r="E973" s="78">
        <v>67505</v>
      </c>
      <c r="F973" s="78">
        <v>31504</v>
      </c>
      <c r="G973" s="78">
        <v>2664</v>
      </c>
      <c r="H973" s="78">
        <v>7454</v>
      </c>
      <c r="I973" s="78">
        <v>722</v>
      </c>
      <c r="J973" s="78">
        <v>46</v>
      </c>
      <c r="K973" s="78">
        <v>0</v>
      </c>
    </row>
    <row r="974" spans="2:11" x14ac:dyDescent="0.25">
      <c r="B974" s="51">
        <v>2007</v>
      </c>
      <c r="C974" s="117" t="s">
        <v>87</v>
      </c>
      <c r="D974" s="55">
        <v>659</v>
      </c>
      <c r="E974" s="53">
        <v>650</v>
      </c>
      <c r="F974" s="53">
        <v>5</v>
      </c>
      <c r="G974" s="53">
        <v>0</v>
      </c>
      <c r="H974" s="53">
        <v>3</v>
      </c>
      <c r="I974" s="53">
        <v>1</v>
      </c>
      <c r="J974" s="53">
        <v>0</v>
      </c>
      <c r="K974" s="53">
        <v>0</v>
      </c>
    </row>
    <row r="975" spans="2:11" x14ac:dyDescent="0.25">
      <c r="B975" s="51">
        <v>2007</v>
      </c>
      <c r="C975" s="117" t="s">
        <v>54</v>
      </c>
      <c r="D975" s="55">
        <v>4010</v>
      </c>
      <c r="E975" s="53">
        <v>3967</v>
      </c>
      <c r="F975" s="53">
        <v>25</v>
      </c>
      <c r="G975" s="53">
        <v>2</v>
      </c>
      <c r="H975" s="53">
        <v>8</v>
      </c>
      <c r="I975" s="53">
        <v>8</v>
      </c>
      <c r="J975" s="53">
        <v>0</v>
      </c>
      <c r="K975" s="53">
        <v>0</v>
      </c>
    </row>
    <row r="976" spans="2:11" x14ac:dyDescent="0.25">
      <c r="B976" s="51">
        <v>2007</v>
      </c>
      <c r="C976" s="117" t="s">
        <v>88</v>
      </c>
      <c r="D976" s="55">
        <v>5900</v>
      </c>
      <c r="E976" s="53">
        <v>5737</v>
      </c>
      <c r="F976" s="53">
        <v>98</v>
      </c>
      <c r="G976" s="53">
        <v>4</v>
      </c>
      <c r="H976" s="53">
        <v>21</v>
      </c>
      <c r="I976" s="53">
        <v>37</v>
      </c>
      <c r="J976" s="53">
        <v>3</v>
      </c>
      <c r="K976" s="53">
        <v>0</v>
      </c>
    </row>
    <row r="977" spans="2:11" x14ac:dyDescent="0.25">
      <c r="B977" s="51">
        <v>2007</v>
      </c>
      <c r="C977" s="117" t="s">
        <v>69</v>
      </c>
      <c r="D977" s="55">
        <v>5436</v>
      </c>
      <c r="E977" s="53">
        <v>5017</v>
      </c>
      <c r="F977" s="53">
        <v>324</v>
      </c>
      <c r="G977" s="53">
        <v>16</v>
      </c>
      <c r="H977" s="53">
        <v>21</v>
      </c>
      <c r="I977" s="53">
        <v>58</v>
      </c>
      <c r="J977" s="53">
        <v>0</v>
      </c>
      <c r="K977" s="53">
        <v>0</v>
      </c>
    </row>
    <row r="978" spans="2:11" x14ac:dyDescent="0.25">
      <c r="B978" s="51">
        <v>2007</v>
      </c>
      <c r="C978" s="117" t="s">
        <v>57</v>
      </c>
      <c r="D978" s="55">
        <v>4327</v>
      </c>
      <c r="E978" s="53">
        <v>3755</v>
      </c>
      <c r="F978" s="53">
        <v>474</v>
      </c>
      <c r="G978" s="53">
        <v>22</v>
      </c>
      <c r="H978" s="53">
        <v>19</v>
      </c>
      <c r="I978" s="53">
        <v>54</v>
      </c>
      <c r="J978" s="53">
        <v>3</v>
      </c>
      <c r="K978" s="53">
        <v>0</v>
      </c>
    </row>
    <row r="979" spans="2:11" x14ac:dyDescent="0.25">
      <c r="B979" s="51">
        <v>2007</v>
      </c>
      <c r="C979" s="117" t="s">
        <v>58</v>
      </c>
      <c r="D979" s="55">
        <v>4074</v>
      </c>
      <c r="E979" s="53">
        <v>3326</v>
      </c>
      <c r="F979" s="53">
        <v>634</v>
      </c>
      <c r="G979" s="53">
        <v>47</v>
      </c>
      <c r="H979" s="53">
        <v>12</v>
      </c>
      <c r="I979" s="53">
        <v>53</v>
      </c>
      <c r="J979" s="53">
        <v>2</v>
      </c>
      <c r="K979" s="53">
        <v>0</v>
      </c>
    </row>
    <row r="980" spans="2:11" x14ac:dyDescent="0.25">
      <c r="B980" s="51">
        <v>2007</v>
      </c>
      <c r="C980" s="117" t="s">
        <v>59</v>
      </c>
      <c r="D980" s="55">
        <v>4495</v>
      </c>
      <c r="E980" s="53">
        <v>3421</v>
      </c>
      <c r="F980" s="53">
        <v>915</v>
      </c>
      <c r="G980" s="53">
        <v>80</v>
      </c>
      <c r="H980" s="53">
        <v>38</v>
      </c>
      <c r="I980" s="53">
        <v>40</v>
      </c>
      <c r="J980" s="53">
        <v>1</v>
      </c>
      <c r="K980" s="53">
        <v>0</v>
      </c>
    </row>
    <row r="981" spans="2:11" x14ac:dyDescent="0.25">
      <c r="B981" s="51">
        <v>2007</v>
      </c>
      <c r="C981" s="117" t="s">
        <v>60</v>
      </c>
      <c r="D981" s="55">
        <v>5391</v>
      </c>
      <c r="E981" s="53">
        <v>3802</v>
      </c>
      <c r="F981" s="53">
        <v>1329</v>
      </c>
      <c r="G981" s="53">
        <v>141</v>
      </c>
      <c r="H981" s="53">
        <v>61</v>
      </c>
      <c r="I981" s="53">
        <v>57</v>
      </c>
      <c r="J981" s="53">
        <v>1</v>
      </c>
      <c r="K981" s="53">
        <v>0</v>
      </c>
    </row>
    <row r="982" spans="2:11" x14ac:dyDescent="0.25">
      <c r="B982" s="51">
        <v>2007</v>
      </c>
      <c r="C982" s="117" t="s">
        <v>70</v>
      </c>
      <c r="D982" s="55">
        <v>6398</v>
      </c>
      <c r="E982" s="53">
        <v>4058</v>
      </c>
      <c r="F982" s="53">
        <v>1945</v>
      </c>
      <c r="G982" s="53">
        <v>235</v>
      </c>
      <c r="H982" s="53">
        <v>90</v>
      </c>
      <c r="I982" s="53">
        <v>65</v>
      </c>
      <c r="J982" s="53">
        <v>5</v>
      </c>
      <c r="K982" s="53">
        <v>0</v>
      </c>
    </row>
    <row r="983" spans="2:11" x14ac:dyDescent="0.25">
      <c r="B983" s="51">
        <v>2007</v>
      </c>
      <c r="C983" s="117" t="s">
        <v>71</v>
      </c>
      <c r="D983" s="55">
        <v>7386</v>
      </c>
      <c r="E983" s="53">
        <v>4392</v>
      </c>
      <c r="F983" s="53">
        <v>2485</v>
      </c>
      <c r="G983" s="53">
        <v>298</v>
      </c>
      <c r="H983" s="53">
        <v>151</v>
      </c>
      <c r="I983" s="53">
        <v>53</v>
      </c>
      <c r="J983" s="53">
        <v>7</v>
      </c>
      <c r="K983" s="53">
        <v>0</v>
      </c>
    </row>
    <row r="984" spans="2:11" x14ac:dyDescent="0.25">
      <c r="B984" s="51">
        <v>2007</v>
      </c>
      <c r="C984" s="117" t="s">
        <v>89</v>
      </c>
      <c r="D984" s="55">
        <v>7726</v>
      </c>
      <c r="E984" s="53">
        <v>4261</v>
      </c>
      <c r="F984" s="53">
        <v>2837</v>
      </c>
      <c r="G984" s="53">
        <v>302</v>
      </c>
      <c r="H984" s="53">
        <v>256</v>
      </c>
      <c r="I984" s="53">
        <v>65</v>
      </c>
      <c r="J984" s="53">
        <v>5</v>
      </c>
      <c r="K984" s="53">
        <v>0</v>
      </c>
    </row>
    <row r="985" spans="2:11" x14ac:dyDescent="0.25">
      <c r="B985" s="51">
        <v>2007</v>
      </c>
      <c r="C985" s="117" t="s">
        <v>90</v>
      </c>
      <c r="D985" s="55">
        <v>8761</v>
      </c>
      <c r="E985" s="53">
        <v>4570</v>
      </c>
      <c r="F985" s="53">
        <v>3338</v>
      </c>
      <c r="G985" s="53">
        <v>336</v>
      </c>
      <c r="H985" s="53">
        <v>467</v>
      </c>
      <c r="I985" s="53">
        <v>44</v>
      </c>
      <c r="J985" s="53">
        <v>6</v>
      </c>
      <c r="K985" s="53">
        <v>0</v>
      </c>
    </row>
    <row r="986" spans="2:11" x14ac:dyDescent="0.25">
      <c r="B986" s="51">
        <v>2007</v>
      </c>
      <c r="C986" s="117" t="s">
        <v>91</v>
      </c>
      <c r="D986" s="55">
        <v>9915</v>
      </c>
      <c r="E986" s="53">
        <v>4915</v>
      </c>
      <c r="F986" s="53">
        <v>3860</v>
      </c>
      <c r="G986" s="53">
        <v>329</v>
      </c>
      <c r="H986" s="53">
        <v>755</v>
      </c>
      <c r="I986" s="53">
        <v>52</v>
      </c>
      <c r="J986" s="53">
        <v>4</v>
      </c>
      <c r="K986" s="53">
        <v>0</v>
      </c>
    </row>
    <row r="987" spans="2:11" x14ac:dyDescent="0.25">
      <c r="B987" s="51">
        <v>2007</v>
      </c>
      <c r="C987" s="117" t="s">
        <v>41</v>
      </c>
      <c r="D987" s="55">
        <v>10992</v>
      </c>
      <c r="E987" s="53">
        <v>5017</v>
      </c>
      <c r="F987" s="53">
        <v>4379</v>
      </c>
      <c r="G987" s="53">
        <v>326</v>
      </c>
      <c r="H987" s="53">
        <v>1213</v>
      </c>
      <c r="I987" s="53">
        <v>54</v>
      </c>
      <c r="J987" s="53">
        <v>3</v>
      </c>
      <c r="K987" s="53">
        <v>0</v>
      </c>
    </row>
    <row r="988" spans="2:11" x14ac:dyDescent="0.25">
      <c r="B988" s="51">
        <v>2007</v>
      </c>
      <c r="C988" s="117" t="s">
        <v>92</v>
      </c>
      <c r="D988" s="55">
        <v>10121</v>
      </c>
      <c r="E988" s="53">
        <v>4309</v>
      </c>
      <c r="F988" s="53">
        <v>3989</v>
      </c>
      <c r="G988" s="53">
        <v>242</v>
      </c>
      <c r="H988" s="53">
        <v>1544</v>
      </c>
      <c r="I988" s="53">
        <v>33</v>
      </c>
      <c r="J988" s="53">
        <v>4</v>
      </c>
      <c r="K988" s="53">
        <v>0</v>
      </c>
    </row>
    <row r="989" spans="2:11" x14ac:dyDescent="0.25">
      <c r="B989" s="51">
        <v>2007</v>
      </c>
      <c r="C989" s="117" t="s">
        <v>93</v>
      </c>
      <c r="D989" s="55">
        <v>7745</v>
      </c>
      <c r="E989" s="53">
        <v>3377</v>
      </c>
      <c r="F989" s="53">
        <v>2822</v>
      </c>
      <c r="G989" s="53">
        <v>172</v>
      </c>
      <c r="H989" s="53">
        <v>1348</v>
      </c>
      <c r="I989" s="53">
        <v>26</v>
      </c>
      <c r="J989" s="53">
        <v>0</v>
      </c>
      <c r="K989" s="53">
        <v>0</v>
      </c>
    </row>
    <row r="990" spans="2:11" x14ac:dyDescent="0.25">
      <c r="B990" s="51">
        <v>2007</v>
      </c>
      <c r="C990" s="117" t="s">
        <v>94</v>
      </c>
      <c r="D990" s="55">
        <v>4364</v>
      </c>
      <c r="E990" s="53">
        <v>1893</v>
      </c>
      <c r="F990" s="53">
        <v>1429</v>
      </c>
      <c r="G990" s="53">
        <v>81</v>
      </c>
      <c r="H990" s="53">
        <v>945</v>
      </c>
      <c r="I990" s="53">
        <v>14</v>
      </c>
      <c r="J990" s="53">
        <v>2</v>
      </c>
      <c r="K990" s="53">
        <v>0</v>
      </c>
    </row>
    <row r="991" spans="2:11" x14ac:dyDescent="0.25">
      <c r="B991" s="51">
        <v>2007</v>
      </c>
      <c r="C991" s="117" t="s">
        <v>95</v>
      </c>
      <c r="D991" s="55">
        <v>1682</v>
      </c>
      <c r="E991" s="53">
        <v>779</v>
      </c>
      <c r="F991" s="53">
        <v>478</v>
      </c>
      <c r="G991" s="53">
        <v>24</v>
      </c>
      <c r="H991" s="53">
        <v>395</v>
      </c>
      <c r="I991" s="53">
        <v>6</v>
      </c>
      <c r="J991" s="53">
        <v>0</v>
      </c>
      <c r="K991" s="53">
        <v>0</v>
      </c>
    </row>
    <row r="992" spans="2:11" x14ac:dyDescent="0.25">
      <c r="B992" s="51">
        <v>2007</v>
      </c>
      <c r="C992" s="118" t="s">
        <v>96</v>
      </c>
      <c r="D992" s="55">
        <v>513</v>
      </c>
      <c r="E992" s="55">
        <v>259</v>
      </c>
      <c r="F992" s="55">
        <v>138</v>
      </c>
      <c r="G992" s="55">
        <v>7</v>
      </c>
      <c r="H992" s="55">
        <v>107</v>
      </c>
      <c r="I992" s="55">
        <v>2</v>
      </c>
      <c r="J992" s="53">
        <v>0</v>
      </c>
      <c r="K992" s="53">
        <v>0</v>
      </c>
    </row>
    <row r="993" spans="2:11" x14ac:dyDescent="0.25">
      <c r="B993" s="51">
        <v>2007</v>
      </c>
      <c r="C993" s="121" t="s">
        <v>62</v>
      </c>
      <c r="D993" s="54">
        <v>0</v>
      </c>
      <c r="E993" s="54">
        <v>0</v>
      </c>
      <c r="F993" s="54">
        <v>0</v>
      </c>
      <c r="G993" s="54">
        <v>0</v>
      </c>
      <c r="H993" s="54">
        <v>0</v>
      </c>
      <c r="I993" s="54">
        <v>0</v>
      </c>
      <c r="J993" s="54">
        <v>0</v>
      </c>
      <c r="K993" s="54">
        <v>0</v>
      </c>
    </row>
    <row r="994" spans="2:11" x14ac:dyDescent="0.25">
      <c r="B994" s="78">
        <v>2008</v>
      </c>
      <c r="C994" s="120" t="s">
        <v>3</v>
      </c>
      <c r="D994" s="78">
        <v>115535</v>
      </c>
      <c r="E994" s="78">
        <v>74557</v>
      </c>
      <c r="F994" s="78">
        <v>30570</v>
      </c>
      <c r="G994" s="78">
        <v>2764</v>
      </c>
      <c r="H994" s="78">
        <v>6555</v>
      </c>
      <c r="I994" s="78">
        <v>1020</v>
      </c>
      <c r="J994" s="78">
        <v>69</v>
      </c>
      <c r="K994" s="78">
        <v>0</v>
      </c>
    </row>
    <row r="995" spans="2:11" x14ac:dyDescent="0.25">
      <c r="B995" s="51">
        <v>2008</v>
      </c>
      <c r="C995" s="117" t="s">
        <v>87</v>
      </c>
      <c r="D995" s="55">
        <v>683</v>
      </c>
      <c r="E995" s="53">
        <v>672</v>
      </c>
      <c r="F995" s="53">
        <v>7</v>
      </c>
      <c r="G995" s="53">
        <v>2</v>
      </c>
      <c r="H995" s="53">
        <v>1</v>
      </c>
      <c r="I995" s="53">
        <v>1</v>
      </c>
      <c r="J995" s="53">
        <v>0</v>
      </c>
      <c r="K995" s="53">
        <v>0</v>
      </c>
    </row>
    <row r="996" spans="2:11" x14ac:dyDescent="0.25">
      <c r="B996" s="51">
        <v>2008</v>
      </c>
      <c r="C996" s="117" t="s">
        <v>54</v>
      </c>
      <c r="D996" s="55">
        <v>4369</v>
      </c>
      <c r="E996" s="53">
        <v>4301</v>
      </c>
      <c r="F996" s="53">
        <v>30</v>
      </c>
      <c r="G996" s="53">
        <v>4</v>
      </c>
      <c r="H996" s="53">
        <v>8</v>
      </c>
      <c r="I996" s="53">
        <v>25</v>
      </c>
      <c r="J996" s="53">
        <v>1</v>
      </c>
      <c r="K996" s="53">
        <v>0</v>
      </c>
    </row>
    <row r="997" spans="2:11" x14ac:dyDescent="0.25">
      <c r="B997" s="51">
        <v>2008</v>
      </c>
      <c r="C997" s="117" t="s">
        <v>88</v>
      </c>
      <c r="D997" s="55">
        <v>6508</v>
      </c>
      <c r="E997" s="53">
        <v>6297</v>
      </c>
      <c r="F997" s="53">
        <v>125</v>
      </c>
      <c r="G997" s="53">
        <v>2</v>
      </c>
      <c r="H997" s="53">
        <v>17</v>
      </c>
      <c r="I997" s="53">
        <v>65</v>
      </c>
      <c r="J997" s="53">
        <v>2</v>
      </c>
      <c r="K997" s="53">
        <v>0</v>
      </c>
    </row>
    <row r="998" spans="2:11" x14ac:dyDescent="0.25">
      <c r="B998" s="51">
        <v>2008</v>
      </c>
      <c r="C998" s="117" t="s">
        <v>69</v>
      </c>
      <c r="D998" s="55">
        <v>5558</v>
      </c>
      <c r="E998" s="53">
        <v>5187</v>
      </c>
      <c r="F998" s="53">
        <v>255</v>
      </c>
      <c r="G998" s="53">
        <v>11</v>
      </c>
      <c r="H998" s="53">
        <v>22</v>
      </c>
      <c r="I998" s="53">
        <v>83</v>
      </c>
      <c r="J998" s="53">
        <v>0</v>
      </c>
      <c r="K998" s="53">
        <v>0</v>
      </c>
    </row>
    <row r="999" spans="2:11" x14ac:dyDescent="0.25">
      <c r="B999" s="51">
        <v>2008</v>
      </c>
      <c r="C999" s="117" t="s">
        <v>57</v>
      </c>
      <c r="D999" s="55">
        <v>4636</v>
      </c>
      <c r="E999" s="53">
        <v>4071</v>
      </c>
      <c r="F999" s="53">
        <v>435</v>
      </c>
      <c r="G999" s="53">
        <v>22</v>
      </c>
      <c r="H999" s="53">
        <v>19</v>
      </c>
      <c r="I999" s="53">
        <v>87</v>
      </c>
      <c r="J999" s="53">
        <v>2</v>
      </c>
      <c r="K999" s="53">
        <v>0</v>
      </c>
    </row>
    <row r="1000" spans="2:11" x14ac:dyDescent="0.25">
      <c r="B1000" s="51">
        <v>2008</v>
      </c>
      <c r="C1000" s="117" t="s">
        <v>58</v>
      </c>
      <c r="D1000" s="55">
        <v>4178</v>
      </c>
      <c r="E1000" s="53">
        <v>3473</v>
      </c>
      <c r="F1000" s="53">
        <v>561</v>
      </c>
      <c r="G1000" s="53">
        <v>40</v>
      </c>
      <c r="H1000" s="53">
        <v>20</v>
      </c>
      <c r="I1000" s="53">
        <v>79</v>
      </c>
      <c r="J1000" s="53">
        <v>5</v>
      </c>
      <c r="K1000" s="53">
        <v>0</v>
      </c>
    </row>
    <row r="1001" spans="2:11" x14ac:dyDescent="0.25">
      <c r="B1001" s="51">
        <v>2008</v>
      </c>
      <c r="C1001" s="117" t="s">
        <v>59</v>
      </c>
      <c r="D1001" s="55">
        <v>4463</v>
      </c>
      <c r="E1001" s="53">
        <v>3542</v>
      </c>
      <c r="F1001" s="53">
        <v>745</v>
      </c>
      <c r="G1001" s="53">
        <v>74</v>
      </c>
      <c r="H1001" s="53">
        <v>21</v>
      </c>
      <c r="I1001" s="53">
        <v>77</v>
      </c>
      <c r="J1001" s="53">
        <v>4</v>
      </c>
      <c r="K1001" s="53">
        <v>0</v>
      </c>
    </row>
    <row r="1002" spans="2:11" x14ac:dyDescent="0.25">
      <c r="B1002" s="51">
        <v>2008</v>
      </c>
      <c r="C1002" s="117" t="s">
        <v>60</v>
      </c>
      <c r="D1002" s="55">
        <v>5557</v>
      </c>
      <c r="E1002" s="53">
        <v>4170</v>
      </c>
      <c r="F1002" s="53">
        <v>1138</v>
      </c>
      <c r="G1002" s="53">
        <v>133</v>
      </c>
      <c r="H1002" s="53">
        <v>46</v>
      </c>
      <c r="I1002" s="53">
        <v>62</v>
      </c>
      <c r="J1002" s="53">
        <v>8</v>
      </c>
      <c r="K1002" s="53">
        <v>0</v>
      </c>
    </row>
    <row r="1003" spans="2:11" x14ac:dyDescent="0.25">
      <c r="B1003" s="51">
        <v>2008</v>
      </c>
      <c r="C1003" s="117" t="s">
        <v>70</v>
      </c>
      <c r="D1003" s="55">
        <v>6685</v>
      </c>
      <c r="E1003" s="53">
        <v>4584</v>
      </c>
      <c r="F1003" s="53">
        <v>1730</v>
      </c>
      <c r="G1003" s="53">
        <v>203</v>
      </c>
      <c r="H1003" s="53">
        <v>90</v>
      </c>
      <c r="I1003" s="53">
        <v>72</v>
      </c>
      <c r="J1003" s="53">
        <v>6</v>
      </c>
      <c r="K1003" s="53">
        <v>0</v>
      </c>
    </row>
    <row r="1004" spans="2:11" x14ac:dyDescent="0.25">
      <c r="B1004" s="51">
        <v>2008</v>
      </c>
      <c r="C1004" s="117" t="s">
        <v>71</v>
      </c>
      <c r="D1004" s="55">
        <v>7843</v>
      </c>
      <c r="E1004" s="53">
        <v>4913</v>
      </c>
      <c r="F1004" s="53">
        <v>2406</v>
      </c>
      <c r="G1004" s="53">
        <v>288</v>
      </c>
      <c r="H1004" s="53">
        <v>146</v>
      </c>
      <c r="I1004" s="53">
        <v>81</v>
      </c>
      <c r="J1004" s="53">
        <v>9</v>
      </c>
      <c r="K1004" s="53">
        <v>0</v>
      </c>
    </row>
    <row r="1005" spans="2:11" x14ac:dyDescent="0.25">
      <c r="B1005" s="51">
        <v>2008</v>
      </c>
      <c r="C1005" s="117" t="s">
        <v>89</v>
      </c>
      <c r="D1005" s="55">
        <v>8172</v>
      </c>
      <c r="E1005" s="53">
        <v>4831</v>
      </c>
      <c r="F1005" s="53">
        <v>2736</v>
      </c>
      <c r="G1005" s="53">
        <v>311</v>
      </c>
      <c r="H1005" s="53">
        <v>221</v>
      </c>
      <c r="I1005" s="53">
        <v>66</v>
      </c>
      <c r="J1005" s="53">
        <v>7</v>
      </c>
      <c r="K1005" s="53">
        <v>0</v>
      </c>
    </row>
    <row r="1006" spans="2:11" x14ac:dyDescent="0.25">
      <c r="B1006" s="51">
        <v>2008</v>
      </c>
      <c r="C1006" s="117" t="s">
        <v>90</v>
      </c>
      <c r="D1006" s="55">
        <v>9093</v>
      </c>
      <c r="E1006" s="53">
        <v>5023</v>
      </c>
      <c r="F1006" s="53">
        <v>3218</v>
      </c>
      <c r="G1006" s="53">
        <v>367</v>
      </c>
      <c r="H1006" s="53">
        <v>417</v>
      </c>
      <c r="I1006" s="53">
        <v>61</v>
      </c>
      <c r="J1006" s="53">
        <v>7</v>
      </c>
      <c r="K1006" s="53">
        <v>0</v>
      </c>
    </row>
    <row r="1007" spans="2:11" x14ac:dyDescent="0.25">
      <c r="B1007" s="51">
        <v>2008</v>
      </c>
      <c r="C1007" s="117" t="s">
        <v>91</v>
      </c>
      <c r="D1007" s="55">
        <v>10119</v>
      </c>
      <c r="E1007" s="53">
        <v>5301</v>
      </c>
      <c r="F1007" s="53">
        <v>3759</v>
      </c>
      <c r="G1007" s="53">
        <v>337</v>
      </c>
      <c r="H1007" s="53">
        <v>635</v>
      </c>
      <c r="I1007" s="53">
        <v>83</v>
      </c>
      <c r="J1007" s="53">
        <v>4</v>
      </c>
      <c r="K1007" s="53">
        <v>0</v>
      </c>
    </row>
    <row r="1008" spans="2:11" x14ac:dyDescent="0.25">
      <c r="B1008" s="51">
        <v>2008</v>
      </c>
      <c r="C1008" s="117" t="s">
        <v>41</v>
      </c>
      <c r="D1008" s="55">
        <v>11508</v>
      </c>
      <c r="E1008" s="53">
        <v>5806</v>
      </c>
      <c r="F1008" s="53">
        <v>4310</v>
      </c>
      <c r="G1008" s="53">
        <v>355</v>
      </c>
      <c r="H1008" s="53">
        <v>962</v>
      </c>
      <c r="I1008" s="53">
        <v>69</v>
      </c>
      <c r="J1008" s="53">
        <v>6</v>
      </c>
      <c r="K1008" s="53">
        <v>0</v>
      </c>
    </row>
    <row r="1009" spans="2:11" x14ac:dyDescent="0.25">
      <c r="B1009" s="51">
        <v>2008</v>
      </c>
      <c r="C1009" s="117" t="s">
        <v>92</v>
      </c>
      <c r="D1009" s="55">
        <v>10714</v>
      </c>
      <c r="E1009" s="53">
        <v>5124</v>
      </c>
      <c r="F1009" s="53">
        <v>3984</v>
      </c>
      <c r="G1009" s="53">
        <v>277</v>
      </c>
      <c r="H1009" s="53">
        <v>1285</v>
      </c>
      <c r="I1009" s="53">
        <v>39</v>
      </c>
      <c r="J1009" s="53">
        <v>5</v>
      </c>
      <c r="K1009" s="53">
        <v>0</v>
      </c>
    </row>
    <row r="1010" spans="2:11" x14ac:dyDescent="0.25">
      <c r="B1010" s="51">
        <v>2008</v>
      </c>
      <c r="C1010" s="117" t="s">
        <v>93</v>
      </c>
      <c r="D1010" s="55">
        <v>8405</v>
      </c>
      <c r="E1010" s="53">
        <v>3948</v>
      </c>
      <c r="F1010" s="53">
        <v>2933</v>
      </c>
      <c r="G1010" s="53">
        <v>212</v>
      </c>
      <c r="H1010" s="53">
        <v>1268</v>
      </c>
      <c r="I1010" s="53">
        <v>41</v>
      </c>
      <c r="J1010" s="53">
        <v>3</v>
      </c>
      <c r="K1010" s="53">
        <v>0</v>
      </c>
    </row>
    <row r="1011" spans="2:11" x14ac:dyDescent="0.25">
      <c r="B1011" s="51">
        <v>2008</v>
      </c>
      <c r="C1011" s="117" t="s">
        <v>94</v>
      </c>
      <c r="D1011" s="55">
        <v>4703</v>
      </c>
      <c r="E1011" s="53">
        <v>2195</v>
      </c>
      <c r="F1011" s="53">
        <v>1521</v>
      </c>
      <c r="G1011" s="53">
        <v>83</v>
      </c>
      <c r="H1011" s="53">
        <v>888</v>
      </c>
      <c r="I1011" s="53">
        <v>16</v>
      </c>
      <c r="J1011" s="53">
        <v>0</v>
      </c>
      <c r="K1011" s="53">
        <v>0</v>
      </c>
    </row>
    <row r="1012" spans="2:11" x14ac:dyDescent="0.25">
      <c r="B1012" s="51">
        <v>2008</v>
      </c>
      <c r="C1012" s="117" t="s">
        <v>95</v>
      </c>
      <c r="D1012" s="55">
        <v>1823</v>
      </c>
      <c r="E1012" s="53">
        <v>852</v>
      </c>
      <c r="F1012" s="53">
        <v>524</v>
      </c>
      <c r="G1012" s="53">
        <v>30</v>
      </c>
      <c r="H1012" s="53">
        <v>409</v>
      </c>
      <c r="I1012" s="53">
        <v>8</v>
      </c>
      <c r="J1012" s="53">
        <v>0</v>
      </c>
      <c r="K1012" s="53">
        <v>0</v>
      </c>
    </row>
    <row r="1013" spans="2:11" x14ac:dyDescent="0.25">
      <c r="B1013" s="51">
        <v>2008</v>
      </c>
      <c r="C1013" s="118" t="s">
        <v>96</v>
      </c>
      <c r="D1013" s="55">
        <v>518</v>
      </c>
      <c r="E1013" s="55">
        <v>267</v>
      </c>
      <c r="F1013" s="55">
        <v>153</v>
      </c>
      <c r="G1013" s="53">
        <v>13</v>
      </c>
      <c r="H1013" s="55">
        <v>80</v>
      </c>
      <c r="I1013" s="55">
        <v>5</v>
      </c>
      <c r="J1013" s="53">
        <v>0</v>
      </c>
      <c r="K1013" s="53">
        <v>0</v>
      </c>
    </row>
    <row r="1014" spans="2:11" x14ac:dyDescent="0.25">
      <c r="B1014" s="51">
        <v>2008</v>
      </c>
      <c r="C1014" s="121" t="s">
        <v>62</v>
      </c>
      <c r="D1014" s="54">
        <v>0</v>
      </c>
      <c r="E1014" s="54">
        <v>0</v>
      </c>
      <c r="F1014" s="54">
        <v>0</v>
      </c>
      <c r="G1014" s="54">
        <v>0</v>
      </c>
      <c r="H1014" s="54">
        <v>0</v>
      </c>
      <c r="I1014" s="54">
        <v>0</v>
      </c>
      <c r="J1014" s="54">
        <v>0</v>
      </c>
      <c r="K1014" s="54">
        <v>0</v>
      </c>
    </row>
    <row r="1015" spans="2:11" x14ac:dyDescent="0.25">
      <c r="B1015" s="78">
        <v>2009</v>
      </c>
      <c r="C1015" s="120" t="s">
        <v>3</v>
      </c>
      <c r="D1015" s="78">
        <v>115009</v>
      </c>
      <c r="E1015" s="78">
        <v>76679</v>
      </c>
      <c r="F1015" s="78">
        <v>28827</v>
      </c>
      <c r="G1015" s="78">
        <v>2583</v>
      </c>
      <c r="H1015" s="78">
        <v>5649</v>
      </c>
      <c r="I1015" s="78">
        <v>1179</v>
      </c>
      <c r="J1015" s="78">
        <v>92</v>
      </c>
      <c r="K1015" s="78">
        <v>0</v>
      </c>
    </row>
    <row r="1016" spans="2:11" x14ac:dyDescent="0.25">
      <c r="B1016" s="51">
        <v>2009</v>
      </c>
      <c r="C1016" s="117" t="s">
        <v>87</v>
      </c>
      <c r="D1016" s="55">
        <v>578</v>
      </c>
      <c r="E1016" s="53">
        <v>571</v>
      </c>
      <c r="F1016" s="53">
        <v>3</v>
      </c>
      <c r="G1016" s="53">
        <v>1</v>
      </c>
      <c r="H1016" s="53">
        <v>2</v>
      </c>
      <c r="I1016" s="53">
        <v>1</v>
      </c>
      <c r="J1016" s="53">
        <v>0</v>
      </c>
      <c r="K1016" s="53">
        <v>0</v>
      </c>
    </row>
    <row r="1017" spans="2:11" x14ac:dyDescent="0.25">
      <c r="B1017" s="51">
        <v>2009</v>
      </c>
      <c r="C1017" s="117" t="s">
        <v>54</v>
      </c>
      <c r="D1017" s="55">
        <v>4357</v>
      </c>
      <c r="E1017" s="53">
        <v>4306</v>
      </c>
      <c r="F1017" s="53">
        <v>24</v>
      </c>
      <c r="G1017" s="53">
        <v>1</v>
      </c>
      <c r="H1017" s="53">
        <v>8</v>
      </c>
      <c r="I1017" s="53">
        <v>18</v>
      </c>
      <c r="J1017" s="53">
        <v>0</v>
      </c>
      <c r="K1017" s="53">
        <v>0</v>
      </c>
    </row>
    <row r="1018" spans="2:11" x14ac:dyDescent="0.25">
      <c r="B1018" s="51">
        <v>2009</v>
      </c>
      <c r="C1018" s="117" t="s">
        <v>88</v>
      </c>
      <c r="D1018" s="55">
        <v>6274</v>
      </c>
      <c r="E1018" s="53">
        <v>6106</v>
      </c>
      <c r="F1018" s="53">
        <v>82</v>
      </c>
      <c r="G1018" s="53">
        <v>7</v>
      </c>
      <c r="H1018" s="53">
        <v>13</v>
      </c>
      <c r="I1018" s="53">
        <v>66</v>
      </c>
      <c r="J1018" s="53">
        <v>0</v>
      </c>
      <c r="K1018" s="53">
        <v>0</v>
      </c>
    </row>
    <row r="1019" spans="2:11" x14ac:dyDescent="0.25">
      <c r="B1019" s="51">
        <v>2009</v>
      </c>
      <c r="C1019" s="117" t="s">
        <v>69</v>
      </c>
      <c r="D1019" s="55">
        <v>5609</v>
      </c>
      <c r="E1019" s="53">
        <v>5266</v>
      </c>
      <c r="F1019" s="53">
        <v>227</v>
      </c>
      <c r="G1019" s="53">
        <v>8</v>
      </c>
      <c r="H1019" s="53">
        <v>15</v>
      </c>
      <c r="I1019" s="53">
        <v>91</v>
      </c>
      <c r="J1019" s="53">
        <v>2</v>
      </c>
      <c r="K1019" s="53">
        <v>0</v>
      </c>
    </row>
    <row r="1020" spans="2:11" x14ac:dyDescent="0.25">
      <c r="B1020" s="51">
        <v>2009</v>
      </c>
      <c r="C1020" s="117" t="s">
        <v>57</v>
      </c>
      <c r="D1020" s="55">
        <v>4626</v>
      </c>
      <c r="E1020" s="53">
        <v>4196</v>
      </c>
      <c r="F1020" s="53">
        <v>308</v>
      </c>
      <c r="G1020" s="53">
        <v>20</v>
      </c>
      <c r="H1020" s="53">
        <v>14</v>
      </c>
      <c r="I1020" s="53">
        <v>87</v>
      </c>
      <c r="J1020" s="53">
        <v>1</v>
      </c>
      <c r="K1020" s="53">
        <v>0</v>
      </c>
    </row>
    <row r="1021" spans="2:11" x14ac:dyDescent="0.25">
      <c r="B1021" s="51">
        <v>2009</v>
      </c>
      <c r="C1021" s="117" t="s">
        <v>58</v>
      </c>
      <c r="D1021" s="55">
        <v>4090</v>
      </c>
      <c r="E1021" s="53">
        <v>3554</v>
      </c>
      <c r="F1021" s="53">
        <v>433</v>
      </c>
      <c r="G1021" s="53">
        <v>22</v>
      </c>
      <c r="H1021" s="53">
        <v>15</v>
      </c>
      <c r="I1021" s="53">
        <v>61</v>
      </c>
      <c r="J1021" s="53">
        <v>5</v>
      </c>
      <c r="K1021" s="53">
        <v>0</v>
      </c>
    </row>
    <row r="1022" spans="2:11" x14ac:dyDescent="0.25">
      <c r="B1022" s="51">
        <v>2009</v>
      </c>
      <c r="C1022" s="117" t="s">
        <v>59</v>
      </c>
      <c r="D1022" s="55">
        <v>4527</v>
      </c>
      <c r="E1022" s="53">
        <v>3682</v>
      </c>
      <c r="F1022" s="53">
        <v>657</v>
      </c>
      <c r="G1022" s="53">
        <v>64</v>
      </c>
      <c r="H1022" s="53">
        <v>20</v>
      </c>
      <c r="I1022" s="53">
        <v>96</v>
      </c>
      <c r="J1022" s="53">
        <v>8</v>
      </c>
      <c r="K1022" s="53">
        <v>0</v>
      </c>
    </row>
    <row r="1023" spans="2:11" x14ac:dyDescent="0.25">
      <c r="B1023" s="51">
        <v>2009</v>
      </c>
      <c r="C1023" s="117" t="s">
        <v>60</v>
      </c>
      <c r="D1023" s="55">
        <v>5543</v>
      </c>
      <c r="E1023" s="53">
        <v>4315</v>
      </c>
      <c r="F1023" s="53">
        <v>1017</v>
      </c>
      <c r="G1023" s="53">
        <v>94</v>
      </c>
      <c r="H1023" s="53">
        <v>30</v>
      </c>
      <c r="I1023" s="53">
        <v>81</v>
      </c>
      <c r="J1023" s="53">
        <v>6</v>
      </c>
      <c r="K1023" s="53">
        <v>0</v>
      </c>
    </row>
    <row r="1024" spans="2:11" x14ac:dyDescent="0.25">
      <c r="B1024" s="51">
        <v>2009</v>
      </c>
      <c r="C1024" s="117" t="s">
        <v>70</v>
      </c>
      <c r="D1024" s="55">
        <v>6741</v>
      </c>
      <c r="E1024" s="53">
        <v>4832</v>
      </c>
      <c r="F1024" s="53">
        <v>1530</v>
      </c>
      <c r="G1024" s="53">
        <v>200</v>
      </c>
      <c r="H1024" s="53">
        <v>75</v>
      </c>
      <c r="I1024" s="53">
        <v>93</v>
      </c>
      <c r="J1024" s="53">
        <v>11</v>
      </c>
      <c r="K1024" s="53">
        <v>0</v>
      </c>
    </row>
    <row r="1025" spans="2:11" x14ac:dyDescent="0.25">
      <c r="B1025" s="51">
        <v>2009</v>
      </c>
      <c r="C1025" s="117" t="s">
        <v>71</v>
      </c>
      <c r="D1025" s="55">
        <v>8107</v>
      </c>
      <c r="E1025" s="53">
        <v>5371</v>
      </c>
      <c r="F1025" s="53">
        <v>2224</v>
      </c>
      <c r="G1025" s="53">
        <v>271</v>
      </c>
      <c r="H1025" s="53">
        <v>125</v>
      </c>
      <c r="I1025" s="53">
        <v>106</v>
      </c>
      <c r="J1025" s="53">
        <v>10</v>
      </c>
      <c r="K1025" s="53">
        <v>0</v>
      </c>
    </row>
    <row r="1026" spans="2:11" x14ac:dyDescent="0.25">
      <c r="B1026" s="51">
        <v>2009</v>
      </c>
      <c r="C1026" s="117" t="s">
        <v>89</v>
      </c>
      <c r="D1026" s="55">
        <v>8376</v>
      </c>
      <c r="E1026" s="53">
        <v>5138</v>
      </c>
      <c r="F1026" s="53">
        <v>2624</v>
      </c>
      <c r="G1026" s="53">
        <v>325</v>
      </c>
      <c r="H1026" s="53">
        <v>196</v>
      </c>
      <c r="I1026" s="53">
        <v>89</v>
      </c>
      <c r="J1026" s="53">
        <v>4</v>
      </c>
      <c r="K1026" s="53">
        <v>0</v>
      </c>
    </row>
    <row r="1027" spans="2:11" x14ac:dyDescent="0.25">
      <c r="B1027" s="51">
        <v>2009</v>
      </c>
      <c r="C1027" s="117" t="s">
        <v>90</v>
      </c>
      <c r="D1027" s="55">
        <v>8905</v>
      </c>
      <c r="E1027" s="53">
        <v>5141</v>
      </c>
      <c r="F1027" s="53">
        <v>3033</v>
      </c>
      <c r="G1027" s="53">
        <v>327</v>
      </c>
      <c r="H1027" s="53">
        <v>302</v>
      </c>
      <c r="I1027" s="53">
        <v>93</v>
      </c>
      <c r="J1027" s="53">
        <v>9</v>
      </c>
      <c r="K1027" s="53">
        <v>0</v>
      </c>
    </row>
    <row r="1028" spans="2:11" x14ac:dyDescent="0.25">
      <c r="B1028" s="51">
        <v>2009</v>
      </c>
      <c r="C1028" s="117" t="s">
        <v>91</v>
      </c>
      <c r="D1028" s="55">
        <v>10017</v>
      </c>
      <c r="E1028" s="53">
        <v>5585</v>
      </c>
      <c r="F1028" s="53">
        <v>3488</v>
      </c>
      <c r="G1028" s="53">
        <v>317</v>
      </c>
      <c r="H1028" s="53">
        <v>539</v>
      </c>
      <c r="I1028" s="53">
        <v>82</v>
      </c>
      <c r="J1028" s="53">
        <v>6</v>
      </c>
      <c r="K1028" s="53">
        <v>0</v>
      </c>
    </row>
    <row r="1029" spans="2:11" x14ac:dyDescent="0.25">
      <c r="B1029" s="51">
        <v>2009</v>
      </c>
      <c r="C1029" s="117" t="s">
        <v>41</v>
      </c>
      <c r="D1029" s="55">
        <v>11214</v>
      </c>
      <c r="E1029" s="53">
        <v>5870</v>
      </c>
      <c r="F1029" s="53">
        <v>4097</v>
      </c>
      <c r="G1029" s="53">
        <v>318</v>
      </c>
      <c r="H1029" s="53">
        <v>848</v>
      </c>
      <c r="I1029" s="53">
        <v>74</v>
      </c>
      <c r="J1029" s="53">
        <v>7</v>
      </c>
      <c r="K1029" s="53">
        <v>0</v>
      </c>
    </row>
    <row r="1030" spans="2:11" x14ac:dyDescent="0.25">
      <c r="B1030" s="51">
        <v>2009</v>
      </c>
      <c r="C1030" s="117" t="s">
        <v>92</v>
      </c>
      <c r="D1030" s="55">
        <v>10862</v>
      </c>
      <c r="E1030" s="53">
        <v>5375</v>
      </c>
      <c r="F1030" s="53">
        <v>3977</v>
      </c>
      <c r="G1030" s="53">
        <v>274</v>
      </c>
      <c r="H1030" s="53">
        <v>1162</v>
      </c>
      <c r="I1030" s="53">
        <v>64</v>
      </c>
      <c r="J1030" s="53">
        <v>10</v>
      </c>
      <c r="K1030" s="53">
        <v>0</v>
      </c>
    </row>
    <row r="1031" spans="2:11" x14ac:dyDescent="0.25">
      <c r="B1031" s="51">
        <v>2009</v>
      </c>
      <c r="C1031" s="117" t="s">
        <v>93</v>
      </c>
      <c r="D1031" s="55">
        <v>8276</v>
      </c>
      <c r="E1031" s="53">
        <v>3952</v>
      </c>
      <c r="F1031" s="53">
        <v>2965</v>
      </c>
      <c r="G1031" s="53">
        <v>204</v>
      </c>
      <c r="H1031" s="53">
        <v>1103</v>
      </c>
      <c r="I1031" s="53">
        <v>45</v>
      </c>
      <c r="J1031" s="53">
        <v>7</v>
      </c>
      <c r="K1031" s="53">
        <v>0</v>
      </c>
    </row>
    <row r="1032" spans="2:11" x14ac:dyDescent="0.25">
      <c r="B1032" s="51">
        <v>2009</v>
      </c>
      <c r="C1032" s="117" t="s">
        <v>94</v>
      </c>
      <c r="D1032" s="55">
        <v>4617</v>
      </c>
      <c r="E1032" s="53">
        <v>2233</v>
      </c>
      <c r="F1032" s="53">
        <v>1497</v>
      </c>
      <c r="G1032" s="53">
        <v>96</v>
      </c>
      <c r="H1032" s="53">
        <v>765</v>
      </c>
      <c r="I1032" s="53">
        <v>22</v>
      </c>
      <c r="J1032" s="53">
        <v>4</v>
      </c>
      <c r="K1032" s="53">
        <v>0</v>
      </c>
    </row>
    <row r="1033" spans="2:11" x14ac:dyDescent="0.25">
      <c r="B1033" s="51">
        <v>2009</v>
      </c>
      <c r="C1033" s="117" t="s">
        <v>95</v>
      </c>
      <c r="D1033" s="55">
        <v>1790</v>
      </c>
      <c r="E1033" s="53">
        <v>882</v>
      </c>
      <c r="F1033" s="53">
        <v>525</v>
      </c>
      <c r="G1033" s="53">
        <v>29</v>
      </c>
      <c r="H1033" s="53">
        <v>343</v>
      </c>
      <c r="I1033" s="53">
        <v>9</v>
      </c>
      <c r="J1033" s="53">
        <v>2</v>
      </c>
      <c r="K1033" s="53">
        <v>0</v>
      </c>
    </row>
    <row r="1034" spans="2:11" x14ac:dyDescent="0.25">
      <c r="B1034" s="51">
        <v>2009</v>
      </c>
      <c r="C1034" s="118" t="s">
        <v>96</v>
      </c>
      <c r="D1034" s="55">
        <v>500</v>
      </c>
      <c r="E1034" s="55">
        <v>304</v>
      </c>
      <c r="F1034" s="55">
        <v>116</v>
      </c>
      <c r="G1034" s="55">
        <v>5</v>
      </c>
      <c r="H1034" s="55">
        <v>74</v>
      </c>
      <c r="I1034" s="55">
        <v>1</v>
      </c>
      <c r="J1034" s="53">
        <v>0</v>
      </c>
      <c r="K1034" s="53">
        <v>0</v>
      </c>
    </row>
    <row r="1035" spans="2:11" x14ac:dyDescent="0.25">
      <c r="B1035" s="51">
        <v>2009</v>
      </c>
      <c r="C1035" s="121" t="s">
        <v>62</v>
      </c>
      <c r="D1035" s="54">
        <v>0</v>
      </c>
      <c r="E1035" s="54">
        <v>0</v>
      </c>
      <c r="F1035" s="54">
        <v>0</v>
      </c>
      <c r="G1035" s="54">
        <v>0</v>
      </c>
      <c r="H1035" s="54">
        <v>0</v>
      </c>
      <c r="I1035" s="54">
        <v>0</v>
      </c>
      <c r="J1035" s="54">
        <v>0</v>
      </c>
      <c r="K1035" s="54">
        <v>0</v>
      </c>
    </row>
    <row r="1036" spans="2:11" x14ac:dyDescent="0.25">
      <c r="B1036" s="78">
        <v>2010</v>
      </c>
      <c r="C1036" s="120" t="s">
        <v>3</v>
      </c>
      <c r="D1036" s="78">
        <v>121347</v>
      </c>
      <c r="E1036" s="78">
        <v>79276</v>
      </c>
      <c r="F1036" s="78">
        <v>31120</v>
      </c>
      <c r="G1036" s="78">
        <v>2982</v>
      </c>
      <c r="H1036" s="78">
        <v>6306</v>
      </c>
      <c r="I1036" s="78">
        <v>1583</v>
      </c>
      <c r="J1036" s="78">
        <v>80</v>
      </c>
      <c r="K1036" s="78">
        <v>0</v>
      </c>
    </row>
    <row r="1037" spans="2:11" x14ac:dyDescent="0.25">
      <c r="B1037" s="51">
        <v>2010</v>
      </c>
      <c r="C1037" s="117" t="s">
        <v>87</v>
      </c>
      <c r="D1037" s="55">
        <v>617</v>
      </c>
      <c r="E1037" s="55">
        <v>612</v>
      </c>
      <c r="F1037" s="55">
        <v>3</v>
      </c>
      <c r="G1037" s="55">
        <v>0</v>
      </c>
      <c r="H1037" s="55">
        <v>2</v>
      </c>
      <c r="I1037" s="55">
        <v>0</v>
      </c>
      <c r="J1037" s="55">
        <v>0</v>
      </c>
      <c r="K1037" s="55">
        <v>0</v>
      </c>
    </row>
    <row r="1038" spans="2:11" x14ac:dyDescent="0.25">
      <c r="B1038" s="51">
        <v>2010</v>
      </c>
      <c r="C1038" s="117" t="s">
        <v>54</v>
      </c>
      <c r="D1038" s="55">
        <v>4269</v>
      </c>
      <c r="E1038" s="55">
        <v>4195</v>
      </c>
      <c r="F1038" s="55">
        <v>30</v>
      </c>
      <c r="G1038" s="55">
        <v>6</v>
      </c>
      <c r="H1038" s="55">
        <v>11</v>
      </c>
      <c r="I1038" s="55">
        <v>26</v>
      </c>
      <c r="J1038" s="55">
        <v>1</v>
      </c>
      <c r="K1038" s="55">
        <v>0</v>
      </c>
    </row>
    <row r="1039" spans="2:11" x14ac:dyDescent="0.25">
      <c r="B1039" s="51">
        <v>2010</v>
      </c>
      <c r="C1039" s="117" t="s">
        <v>88</v>
      </c>
      <c r="D1039" s="55">
        <v>6067</v>
      </c>
      <c r="E1039" s="55">
        <v>5899</v>
      </c>
      <c r="F1039" s="55">
        <v>72</v>
      </c>
      <c r="G1039" s="55">
        <v>3</v>
      </c>
      <c r="H1039" s="55">
        <v>19</v>
      </c>
      <c r="I1039" s="55">
        <v>72</v>
      </c>
      <c r="J1039" s="55">
        <v>2</v>
      </c>
      <c r="K1039" s="55">
        <v>0</v>
      </c>
    </row>
    <row r="1040" spans="2:11" x14ac:dyDescent="0.25">
      <c r="B1040" s="51">
        <v>2010</v>
      </c>
      <c r="C1040" s="117" t="s">
        <v>69</v>
      </c>
      <c r="D1040" s="55">
        <v>5446</v>
      </c>
      <c r="E1040" s="55">
        <v>5128</v>
      </c>
      <c r="F1040" s="55">
        <v>174</v>
      </c>
      <c r="G1040" s="55">
        <v>7</v>
      </c>
      <c r="H1040" s="55">
        <v>10</v>
      </c>
      <c r="I1040" s="55">
        <v>125</v>
      </c>
      <c r="J1040" s="55">
        <v>2</v>
      </c>
      <c r="K1040" s="55">
        <v>0</v>
      </c>
    </row>
    <row r="1041" spans="2:11" x14ac:dyDescent="0.25">
      <c r="B1041" s="51">
        <v>2010</v>
      </c>
      <c r="C1041" s="117" t="s">
        <v>57</v>
      </c>
      <c r="D1041" s="55">
        <v>4617</v>
      </c>
      <c r="E1041" s="55">
        <v>4209</v>
      </c>
      <c r="F1041" s="55">
        <v>267</v>
      </c>
      <c r="G1041" s="55">
        <v>17</v>
      </c>
      <c r="H1041" s="55">
        <v>18</v>
      </c>
      <c r="I1041" s="55">
        <v>106</v>
      </c>
      <c r="J1041" s="55">
        <v>0</v>
      </c>
      <c r="K1041" s="55">
        <v>0</v>
      </c>
    </row>
    <row r="1042" spans="2:11" x14ac:dyDescent="0.25">
      <c r="B1042" s="51">
        <v>2010</v>
      </c>
      <c r="C1042" s="117" t="s">
        <v>58</v>
      </c>
      <c r="D1042" s="55">
        <v>4146</v>
      </c>
      <c r="E1042" s="55">
        <v>3635</v>
      </c>
      <c r="F1042" s="55">
        <v>366</v>
      </c>
      <c r="G1042" s="55">
        <v>27</v>
      </c>
      <c r="H1042" s="55">
        <v>11</v>
      </c>
      <c r="I1042" s="55">
        <v>105</v>
      </c>
      <c r="J1042" s="55">
        <v>2</v>
      </c>
      <c r="K1042" s="55">
        <v>0</v>
      </c>
    </row>
    <row r="1043" spans="2:11" x14ac:dyDescent="0.25">
      <c r="B1043" s="51">
        <v>2010</v>
      </c>
      <c r="C1043" s="117" t="s">
        <v>59</v>
      </c>
      <c r="D1043" s="55">
        <v>4354</v>
      </c>
      <c r="E1043" s="55">
        <v>3623</v>
      </c>
      <c r="F1043" s="55">
        <v>571</v>
      </c>
      <c r="G1043" s="55">
        <v>39</v>
      </c>
      <c r="H1043" s="55">
        <v>9</v>
      </c>
      <c r="I1043" s="55">
        <v>105</v>
      </c>
      <c r="J1043" s="55">
        <v>7</v>
      </c>
      <c r="K1043" s="55">
        <v>0</v>
      </c>
    </row>
    <row r="1044" spans="2:11" x14ac:dyDescent="0.25">
      <c r="B1044" s="51">
        <v>2010</v>
      </c>
      <c r="C1044" s="117" t="s">
        <v>60</v>
      </c>
      <c r="D1044" s="55">
        <v>5540</v>
      </c>
      <c r="E1044" s="55">
        <v>4331</v>
      </c>
      <c r="F1044" s="55">
        <v>928</v>
      </c>
      <c r="G1044" s="55">
        <v>107</v>
      </c>
      <c r="H1044" s="55">
        <v>45</v>
      </c>
      <c r="I1044" s="55">
        <v>119</v>
      </c>
      <c r="J1044" s="55">
        <v>10</v>
      </c>
      <c r="K1044" s="55">
        <v>0</v>
      </c>
    </row>
    <row r="1045" spans="2:11" x14ac:dyDescent="0.25">
      <c r="B1045" s="51">
        <v>2010</v>
      </c>
      <c r="C1045" s="117" t="s">
        <v>70</v>
      </c>
      <c r="D1045" s="55">
        <v>6944</v>
      </c>
      <c r="E1045" s="55">
        <v>5033</v>
      </c>
      <c r="F1045" s="55">
        <v>1522</v>
      </c>
      <c r="G1045" s="55">
        <v>216</v>
      </c>
      <c r="H1045" s="55">
        <v>64</v>
      </c>
      <c r="I1045" s="55">
        <v>104</v>
      </c>
      <c r="J1045" s="55">
        <v>5</v>
      </c>
      <c r="K1045" s="55">
        <v>0</v>
      </c>
    </row>
    <row r="1046" spans="2:11" x14ac:dyDescent="0.25">
      <c r="B1046" s="51">
        <v>2010</v>
      </c>
      <c r="C1046" s="117" t="s">
        <v>71</v>
      </c>
      <c r="D1046" s="55">
        <v>8468</v>
      </c>
      <c r="E1046" s="55">
        <v>5496</v>
      </c>
      <c r="F1046" s="55">
        <v>2387</v>
      </c>
      <c r="G1046" s="55">
        <v>313</v>
      </c>
      <c r="H1046" s="55">
        <v>119</v>
      </c>
      <c r="I1046" s="55">
        <v>148</v>
      </c>
      <c r="J1046" s="55">
        <v>5</v>
      </c>
      <c r="K1046" s="55">
        <v>0</v>
      </c>
    </row>
    <row r="1047" spans="2:11" x14ac:dyDescent="0.25">
      <c r="B1047" s="51">
        <v>2010</v>
      </c>
      <c r="C1047" s="117" t="s">
        <v>89</v>
      </c>
      <c r="D1047" s="55">
        <v>9257</v>
      </c>
      <c r="E1047" s="55">
        <v>5671</v>
      </c>
      <c r="F1047" s="55">
        <v>2872</v>
      </c>
      <c r="G1047" s="55">
        <v>343</v>
      </c>
      <c r="H1047" s="55">
        <v>227</v>
      </c>
      <c r="I1047" s="55">
        <v>137</v>
      </c>
      <c r="J1047" s="55">
        <v>7</v>
      </c>
      <c r="K1047" s="55">
        <v>0</v>
      </c>
    </row>
    <row r="1048" spans="2:11" x14ac:dyDescent="0.25">
      <c r="B1048" s="51">
        <v>2010</v>
      </c>
      <c r="C1048" s="117" t="s">
        <v>90</v>
      </c>
      <c r="D1048" s="55">
        <v>9543</v>
      </c>
      <c r="E1048" s="55">
        <v>5428</v>
      </c>
      <c r="F1048" s="55">
        <v>3272</v>
      </c>
      <c r="G1048" s="55">
        <v>376</v>
      </c>
      <c r="H1048" s="55">
        <v>345</v>
      </c>
      <c r="I1048" s="55">
        <v>116</v>
      </c>
      <c r="J1048" s="55">
        <v>6</v>
      </c>
      <c r="K1048" s="55">
        <v>0</v>
      </c>
    </row>
    <row r="1049" spans="2:11" x14ac:dyDescent="0.25">
      <c r="B1049" s="51">
        <v>2010</v>
      </c>
      <c r="C1049" s="117" t="s">
        <v>91</v>
      </c>
      <c r="D1049" s="55">
        <v>11032</v>
      </c>
      <c r="E1049" s="55">
        <v>6060</v>
      </c>
      <c r="F1049" s="55">
        <v>3851</v>
      </c>
      <c r="G1049" s="55">
        <v>369</v>
      </c>
      <c r="H1049" s="55">
        <v>625</v>
      </c>
      <c r="I1049" s="55">
        <v>118</v>
      </c>
      <c r="J1049" s="55">
        <v>9</v>
      </c>
      <c r="K1049" s="55">
        <v>0</v>
      </c>
    </row>
    <row r="1050" spans="2:11" x14ac:dyDescent="0.25">
      <c r="B1050" s="51">
        <v>2010</v>
      </c>
      <c r="C1050" s="117" t="s">
        <v>41</v>
      </c>
      <c r="D1050" s="55">
        <v>11756</v>
      </c>
      <c r="E1050" s="55">
        <v>6023</v>
      </c>
      <c r="F1050" s="55">
        <v>4310</v>
      </c>
      <c r="G1050" s="55">
        <v>414</v>
      </c>
      <c r="H1050" s="55">
        <v>900</v>
      </c>
      <c r="I1050" s="55">
        <v>102</v>
      </c>
      <c r="J1050" s="55">
        <v>7</v>
      </c>
      <c r="K1050" s="55">
        <v>0</v>
      </c>
    </row>
    <row r="1051" spans="2:11" x14ac:dyDescent="0.25">
      <c r="B1051" s="51">
        <v>2010</v>
      </c>
      <c r="C1051" s="117" t="s">
        <v>92</v>
      </c>
      <c r="D1051" s="55">
        <v>12194</v>
      </c>
      <c r="E1051" s="55">
        <v>5823</v>
      </c>
      <c r="F1051" s="55">
        <v>4566</v>
      </c>
      <c r="G1051" s="55">
        <v>376</v>
      </c>
      <c r="H1051" s="55">
        <v>1326</v>
      </c>
      <c r="I1051" s="55">
        <v>93</v>
      </c>
      <c r="J1051" s="55">
        <v>10</v>
      </c>
      <c r="K1051" s="55">
        <v>0</v>
      </c>
    </row>
    <row r="1052" spans="2:11" x14ac:dyDescent="0.25">
      <c r="B1052" s="51">
        <v>2010</v>
      </c>
      <c r="C1052" s="117" t="s">
        <v>93</v>
      </c>
      <c r="D1052" s="55">
        <v>9053</v>
      </c>
      <c r="E1052" s="55">
        <v>4219</v>
      </c>
      <c r="F1052" s="55">
        <v>3291</v>
      </c>
      <c r="G1052" s="55">
        <v>228</v>
      </c>
      <c r="H1052" s="55">
        <v>1244</v>
      </c>
      <c r="I1052" s="55">
        <v>66</v>
      </c>
      <c r="J1052" s="55">
        <v>5</v>
      </c>
      <c r="K1052" s="55">
        <v>0</v>
      </c>
    </row>
    <row r="1053" spans="2:11" x14ac:dyDescent="0.25">
      <c r="B1053" s="51">
        <v>2010</v>
      </c>
      <c r="C1053" s="117" t="s">
        <v>94</v>
      </c>
      <c r="D1053" s="55">
        <v>5285</v>
      </c>
      <c r="E1053" s="55">
        <v>2493</v>
      </c>
      <c r="F1053" s="55">
        <v>1823</v>
      </c>
      <c r="G1053" s="55">
        <v>98</v>
      </c>
      <c r="H1053" s="55">
        <v>847</v>
      </c>
      <c r="I1053" s="55">
        <v>24</v>
      </c>
      <c r="J1053" s="55">
        <v>0</v>
      </c>
      <c r="K1053" s="55">
        <v>0</v>
      </c>
    </row>
    <row r="1054" spans="2:11" x14ac:dyDescent="0.25">
      <c r="B1054" s="51">
        <v>2010</v>
      </c>
      <c r="C1054" s="117" t="s">
        <v>95</v>
      </c>
      <c r="D1054" s="55">
        <v>2169</v>
      </c>
      <c r="E1054" s="55">
        <v>1081</v>
      </c>
      <c r="F1054" s="55">
        <v>651</v>
      </c>
      <c r="G1054" s="55">
        <v>37</v>
      </c>
      <c r="H1054" s="55">
        <v>388</v>
      </c>
      <c r="I1054" s="55">
        <v>11</v>
      </c>
      <c r="J1054" s="55">
        <v>1</v>
      </c>
      <c r="K1054" s="55">
        <v>0</v>
      </c>
    </row>
    <row r="1055" spans="2:11" x14ac:dyDescent="0.25">
      <c r="B1055" s="51">
        <v>2010</v>
      </c>
      <c r="C1055" s="118" t="s">
        <v>96</v>
      </c>
      <c r="D1055" s="55">
        <v>590</v>
      </c>
      <c r="E1055" s="55">
        <v>317</v>
      </c>
      <c r="F1055" s="55">
        <v>164</v>
      </c>
      <c r="G1055" s="55">
        <v>6</v>
      </c>
      <c r="H1055" s="55">
        <v>96</v>
      </c>
      <c r="I1055" s="55">
        <v>6</v>
      </c>
      <c r="J1055" s="55">
        <v>1</v>
      </c>
      <c r="K1055" s="55">
        <v>0</v>
      </c>
    </row>
    <row r="1056" spans="2:11" x14ac:dyDescent="0.25">
      <c r="B1056" s="50">
        <v>2010</v>
      </c>
      <c r="C1056" s="121" t="s">
        <v>62</v>
      </c>
      <c r="D1056" s="54">
        <v>0</v>
      </c>
      <c r="E1056" s="54">
        <v>0</v>
      </c>
      <c r="F1056" s="54">
        <v>0</v>
      </c>
      <c r="G1056" s="54">
        <v>0</v>
      </c>
      <c r="H1056" s="54">
        <v>0</v>
      </c>
      <c r="I1056" s="54">
        <v>0</v>
      </c>
      <c r="J1056" s="54">
        <v>0</v>
      </c>
      <c r="K1056" s="54">
        <v>0</v>
      </c>
    </row>
    <row r="1057" spans="2:11" x14ac:dyDescent="0.25">
      <c r="B1057" s="78">
        <v>2011</v>
      </c>
      <c r="C1057" s="120" t="s">
        <v>3</v>
      </c>
      <c r="D1057" s="78">
        <v>0</v>
      </c>
      <c r="E1057" s="78"/>
      <c r="F1057" s="78"/>
      <c r="G1057" s="78"/>
      <c r="H1057" s="78"/>
      <c r="I1057" s="78"/>
      <c r="J1057" s="78"/>
      <c r="K1057" s="78"/>
    </row>
    <row r="1058" spans="2:11" x14ac:dyDescent="0.25">
      <c r="B1058" s="51">
        <v>2011</v>
      </c>
      <c r="C1058" s="117" t="s">
        <v>87</v>
      </c>
      <c r="D1058" s="55">
        <v>0</v>
      </c>
      <c r="E1058" s="55"/>
      <c r="F1058" s="55"/>
      <c r="G1058" s="55"/>
      <c r="H1058" s="55"/>
      <c r="I1058" s="55"/>
      <c r="J1058" s="55"/>
      <c r="K1058" s="55"/>
    </row>
    <row r="1059" spans="2:11" x14ac:dyDescent="0.25">
      <c r="B1059" s="51">
        <v>2011</v>
      </c>
      <c r="C1059" s="117" t="s">
        <v>54</v>
      </c>
      <c r="D1059" s="55">
        <v>0</v>
      </c>
      <c r="E1059" s="55"/>
      <c r="F1059" s="55"/>
      <c r="G1059" s="55"/>
      <c r="H1059" s="55"/>
      <c r="I1059" s="55"/>
      <c r="J1059" s="55"/>
      <c r="K1059" s="55"/>
    </row>
    <row r="1060" spans="2:11" x14ac:dyDescent="0.25">
      <c r="B1060" s="51">
        <v>2011</v>
      </c>
      <c r="C1060" s="117" t="s">
        <v>88</v>
      </c>
      <c r="D1060" s="55">
        <v>0</v>
      </c>
      <c r="E1060" s="55"/>
      <c r="F1060" s="55"/>
      <c r="G1060" s="55"/>
      <c r="H1060" s="55"/>
      <c r="I1060" s="55"/>
      <c r="J1060" s="55"/>
      <c r="K1060" s="55"/>
    </row>
    <row r="1061" spans="2:11" x14ac:dyDescent="0.25">
      <c r="B1061" s="51">
        <v>2011</v>
      </c>
      <c r="C1061" s="117" t="s">
        <v>69</v>
      </c>
      <c r="D1061" s="55">
        <v>0</v>
      </c>
      <c r="E1061" s="55"/>
      <c r="F1061" s="55"/>
      <c r="G1061" s="55"/>
      <c r="H1061" s="55"/>
      <c r="I1061" s="55"/>
      <c r="J1061" s="55"/>
      <c r="K1061" s="55"/>
    </row>
    <row r="1062" spans="2:11" x14ac:dyDescent="0.25">
      <c r="B1062" s="51">
        <v>2011</v>
      </c>
      <c r="C1062" s="117" t="s">
        <v>57</v>
      </c>
      <c r="D1062" s="55">
        <v>0</v>
      </c>
      <c r="E1062" s="55"/>
      <c r="F1062" s="55"/>
      <c r="G1062" s="55"/>
      <c r="H1062" s="55"/>
      <c r="I1062" s="55"/>
      <c r="J1062" s="55"/>
      <c r="K1062" s="55"/>
    </row>
    <row r="1063" spans="2:11" x14ac:dyDescent="0.25">
      <c r="B1063" s="51">
        <v>2011</v>
      </c>
      <c r="C1063" s="117" t="s">
        <v>58</v>
      </c>
      <c r="D1063" s="55">
        <v>0</v>
      </c>
      <c r="E1063" s="55"/>
      <c r="F1063" s="55"/>
      <c r="G1063" s="55"/>
      <c r="H1063" s="55"/>
      <c r="I1063" s="55"/>
      <c r="J1063" s="55"/>
      <c r="K1063" s="55"/>
    </row>
    <row r="1064" spans="2:11" x14ac:dyDescent="0.25">
      <c r="B1064" s="51">
        <v>2011</v>
      </c>
      <c r="C1064" s="117" t="s">
        <v>59</v>
      </c>
      <c r="D1064" s="55">
        <v>0</v>
      </c>
      <c r="E1064" s="55"/>
      <c r="F1064" s="55"/>
      <c r="G1064" s="55"/>
      <c r="H1064" s="55"/>
      <c r="I1064" s="55"/>
      <c r="J1064" s="55"/>
      <c r="K1064" s="55"/>
    </row>
    <row r="1065" spans="2:11" x14ac:dyDescent="0.25">
      <c r="B1065" s="51">
        <v>2011</v>
      </c>
      <c r="C1065" s="117" t="s">
        <v>60</v>
      </c>
      <c r="D1065" s="55">
        <v>0</v>
      </c>
      <c r="E1065" s="55"/>
      <c r="F1065" s="55"/>
      <c r="G1065" s="55"/>
      <c r="H1065" s="55"/>
      <c r="I1065" s="55"/>
      <c r="J1065" s="55"/>
      <c r="K1065" s="55"/>
    </row>
    <row r="1066" spans="2:11" x14ac:dyDescent="0.25">
      <c r="B1066" s="51">
        <v>2011</v>
      </c>
      <c r="C1066" s="117" t="s">
        <v>70</v>
      </c>
      <c r="D1066" s="55">
        <v>0</v>
      </c>
      <c r="E1066" s="55"/>
      <c r="F1066" s="55"/>
      <c r="G1066" s="55"/>
      <c r="H1066" s="55"/>
      <c r="I1066" s="55"/>
      <c r="J1066" s="55"/>
      <c r="K1066" s="55"/>
    </row>
    <row r="1067" spans="2:11" x14ac:dyDescent="0.25">
      <c r="B1067" s="51">
        <v>2011</v>
      </c>
      <c r="C1067" s="117" t="s">
        <v>71</v>
      </c>
      <c r="D1067" s="55">
        <v>0</v>
      </c>
      <c r="E1067" s="55"/>
      <c r="F1067" s="55"/>
      <c r="G1067" s="55"/>
      <c r="H1067" s="55"/>
      <c r="I1067" s="55"/>
      <c r="J1067" s="55"/>
      <c r="K1067" s="55"/>
    </row>
    <row r="1068" spans="2:11" x14ac:dyDescent="0.25">
      <c r="B1068" s="51">
        <v>2011</v>
      </c>
      <c r="C1068" s="117" t="s">
        <v>89</v>
      </c>
      <c r="D1068" s="55">
        <v>0</v>
      </c>
      <c r="E1068" s="55"/>
      <c r="F1068" s="55"/>
      <c r="G1068" s="55"/>
      <c r="H1068" s="55"/>
      <c r="I1068" s="55"/>
      <c r="J1068" s="55"/>
      <c r="K1068" s="55"/>
    </row>
    <row r="1069" spans="2:11" x14ac:dyDescent="0.25">
      <c r="B1069" s="51">
        <v>2011</v>
      </c>
      <c r="C1069" s="117" t="s">
        <v>90</v>
      </c>
      <c r="D1069" s="55">
        <v>0</v>
      </c>
      <c r="E1069" s="55"/>
      <c r="F1069" s="55"/>
      <c r="G1069" s="55"/>
      <c r="H1069" s="55"/>
      <c r="I1069" s="55"/>
      <c r="J1069" s="55"/>
      <c r="K1069" s="55"/>
    </row>
    <row r="1070" spans="2:11" x14ac:dyDescent="0.25">
      <c r="B1070" s="51">
        <v>2011</v>
      </c>
      <c r="C1070" s="117" t="s">
        <v>91</v>
      </c>
      <c r="D1070" s="55">
        <v>0</v>
      </c>
      <c r="E1070" s="55"/>
      <c r="F1070" s="55"/>
      <c r="G1070" s="55"/>
      <c r="H1070" s="55"/>
      <c r="I1070" s="55"/>
      <c r="J1070" s="55"/>
      <c r="K1070" s="55"/>
    </row>
    <row r="1071" spans="2:11" x14ac:dyDescent="0.25">
      <c r="B1071" s="51">
        <v>2011</v>
      </c>
      <c r="C1071" s="117" t="s">
        <v>41</v>
      </c>
      <c r="D1071" s="55">
        <v>0</v>
      </c>
      <c r="E1071" s="55"/>
      <c r="F1071" s="55"/>
      <c r="G1071" s="55"/>
      <c r="H1071" s="55"/>
      <c r="I1071" s="55"/>
      <c r="J1071" s="55"/>
      <c r="K1071" s="55"/>
    </row>
    <row r="1072" spans="2:11" x14ac:dyDescent="0.25">
      <c r="B1072" s="51">
        <v>2011</v>
      </c>
      <c r="C1072" s="117" t="s">
        <v>92</v>
      </c>
      <c r="D1072" s="55">
        <v>0</v>
      </c>
      <c r="E1072" s="55"/>
      <c r="F1072" s="55"/>
      <c r="G1072" s="55"/>
      <c r="H1072" s="55"/>
      <c r="I1072" s="55"/>
      <c r="J1072" s="55"/>
      <c r="K1072" s="55"/>
    </row>
    <row r="1073" spans="2:11" x14ac:dyDescent="0.25">
      <c r="B1073" s="51">
        <v>2011</v>
      </c>
      <c r="C1073" s="117" t="s">
        <v>93</v>
      </c>
      <c r="D1073" s="55">
        <v>0</v>
      </c>
      <c r="E1073" s="55"/>
      <c r="F1073" s="55"/>
      <c r="G1073" s="55"/>
      <c r="H1073" s="55"/>
      <c r="I1073" s="55"/>
      <c r="J1073" s="55"/>
      <c r="K1073" s="55"/>
    </row>
    <row r="1074" spans="2:11" x14ac:dyDescent="0.25">
      <c r="B1074" s="51">
        <v>2011</v>
      </c>
      <c r="C1074" s="117" t="s">
        <v>94</v>
      </c>
      <c r="D1074" s="55">
        <v>0</v>
      </c>
      <c r="E1074" s="55"/>
      <c r="F1074" s="55"/>
      <c r="G1074" s="55"/>
      <c r="H1074" s="55"/>
      <c r="I1074" s="55"/>
      <c r="J1074" s="55"/>
      <c r="K1074" s="55"/>
    </row>
    <row r="1075" spans="2:11" x14ac:dyDescent="0.25">
      <c r="B1075" s="51">
        <v>2011</v>
      </c>
      <c r="C1075" s="117" t="s">
        <v>95</v>
      </c>
      <c r="D1075" s="55">
        <v>0</v>
      </c>
      <c r="E1075" s="55"/>
      <c r="F1075" s="55"/>
      <c r="G1075" s="55"/>
      <c r="H1075" s="55"/>
      <c r="I1075" s="55"/>
      <c r="J1075" s="55"/>
      <c r="K1075" s="55"/>
    </row>
    <row r="1076" spans="2:11" x14ac:dyDescent="0.25">
      <c r="B1076" s="51">
        <v>2011</v>
      </c>
      <c r="C1076" s="118" t="s">
        <v>96</v>
      </c>
      <c r="D1076" s="55">
        <v>0</v>
      </c>
      <c r="E1076" s="55"/>
      <c r="F1076" s="55"/>
      <c r="G1076" s="55"/>
      <c r="H1076" s="55"/>
      <c r="I1076" s="55"/>
      <c r="J1076" s="55"/>
      <c r="K1076" s="55"/>
    </row>
    <row r="1077" spans="2:11" x14ac:dyDescent="0.25">
      <c r="B1077" s="50">
        <v>2011</v>
      </c>
      <c r="C1077" s="121" t="s">
        <v>62</v>
      </c>
      <c r="D1077" s="54">
        <v>0</v>
      </c>
      <c r="E1077" s="54"/>
      <c r="F1077" s="54"/>
      <c r="G1077" s="54"/>
      <c r="H1077" s="54"/>
      <c r="I1077" s="54"/>
      <c r="J1077" s="54"/>
      <c r="K1077" s="54"/>
    </row>
    <row r="1078" spans="2:11" x14ac:dyDescent="0.25">
      <c r="B1078" s="78">
        <v>2012</v>
      </c>
      <c r="C1078" s="120" t="s">
        <v>3</v>
      </c>
      <c r="D1078" s="78">
        <v>0</v>
      </c>
      <c r="E1078" s="78">
        <v>0</v>
      </c>
      <c r="F1078" s="78">
        <v>0</v>
      </c>
      <c r="G1078" s="78">
        <v>0</v>
      </c>
      <c r="H1078" s="78">
        <v>0</v>
      </c>
      <c r="I1078" s="78">
        <v>0</v>
      </c>
      <c r="J1078" s="78">
        <v>0</v>
      </c>
      <c r="K1078" s="78">
        <v>0</v>
      </c>
    </row>
    <row r="1079" spans="2:11" x14ac:dyDescent="0.25">
      <c r="B1079" s="51">
        <v>2012</v>
      </c>
      <c r="C1079" s="117" t="s">
        <v>87</v>
      </c>
      <c r="D1079" s="55">
        <v>0</v>
      </c>
      <c r="E1079" s="55"/>
      <c r="F1079" s="55"/>
      <c r="G1079" s="55"/>
      <c r="H1079" s="55"/>
      <c r="I1079" s="55"/>
      <c r="J1079" s="55"/>
      <c r="K1079" s="55"/>
    </row>
    <row r="1080" spans="2:11" x14ac:dyDescent="0.25">
      <c r="B1080" s="51">
        <v>2012</v>
      </c>
      <c r="C1080" s="117" t="s">
        <v>54</v>
      </c>
      <c r="D1080" s="55">
        <v>0</v>
      </c>
      <c r="E1080" s="55"/>
      <c r="F1080" s="55"/>
      <c r="G1080" s="55"/>
      <c r="H1080" s="55"/>
      <c r="I1080" s="55"/>
      <c r="J1080" s="55"/>
      <c r="K1080" s="55"/>
    </row>
    <row r="1081" spans="2:11" x14ac:dyDescent="0.25">
      <c r="B1081" s="51">
        <v>2012</v>
      </c>
      <c r="C1081" s="117" t="s">
        <v>88</v>
      </c>
      <c r="D1081" s="55">
        <v>0</v>
      </c>
      <c r="E1081" s="55"/>
      <c r="F1081" s="55"/>
      <c r="G1081" s="55"/>
      <c r="H1081" s="55"/>
      <c r="I1081" s="55"/>
      <c r="J1081" s="55"/>
      <c r="K1081" s="55"/>
    </row>
    <row r="1082" spans="2:11" x14ac:dyDescent="0.25">
      <c r="B1082" s="51">
        <v>2012</v>
      </c>
      <c r="C1082" s="117" t="s">
        <v>69</v>
      </c>
      <c r="D1082" s="55">
        <v>0</v>
      </c>
      <c r="E1082" s="55"/>
      <c r="F1082" s="55"/>
      <c r="G1082" s="55"/>
      <c r="H1082" s="55"/>
      <c r="I1082" s="55"/>
      <c r="J1082" s="55"/>
      <c r="K1082" s="55"/>
    </row>
    <row r="1083" spans="2:11" x14ac:dyDescent="0.25">
      <c r="B1083" s="51">
        <v>2012</v>
      </c>
      <c r="C1083" s="117" t="s">
        <v>57</v>
      </c>
      <c r="D1083" s="55">
        <v>0</v>
      </c>
      <c r="E1083" s="55"/>
      <c r="F1083" s="55"/>
      <c r="G1083" s="55"/>
      <c r="H1083" s="55"/>
      <c r="I1083" s="55"/>
      <c r="J1083" s="55"/>
      <c r="K1083" s="55"/>
    </row>
    <row r="1084" spans="2:11" x14ac:dyDescent="0.25">
      <c r="B1084" s="51">
        <v>2012</v>
      </c>
      <c r="C1084" s="117" t="s">
        <v>58</v>
      </c>
      <c r="D1084" s="55">
        <v>0</v>
      </c>
      <c r="E1084" s="55"/>
      <c r="F1084" s="55"/>
      <c r="G1084" s="55"/>
      <c r="H1084" s="55"/>
      <c r="I1084" s="55"/>
      <c r="J1084" s="55"/>
      <c r="K1084" s="55"/>
    </row>
    <row r="1085" spans="2:11" x14ac:dyDescent="0.25">
      <c r="B1085" s="51">
        <v>2012</v>
      </c>
      <c r="C1085" s="117" t="s">
        <v>59</v>
      </c>
      <c r="D1085" s="55">
        <v>0</v>
      </c>
      <c r="E1085" s="55"/>
      <c r="F1085" s="55"/>
      <c r="G1085" s="55"/>
      <c r="H1085" s="55"/>
      <c r="I1085" s="55"/>
      <c r="J1085" s="55"/>
      <c r="K1085" s="55"/>
    </row>
    <row r="1086" spans="2:11" x14ac:dyDescent="0.25">
      <c r="B1086" s="51">
        <v>2012</v>
      </c>
      <c r="C1086" s="117" t="s">
        <v>60</v>
      </c>
      <c r="D1086" s="55">
        <v>0</v>
      </c>
      <c r="E1086" s="55"/>
      <c r="F1086" s="55"/>
      <c r="G1086" s="55"/>
      <c r="H1086" s="55"/>
      <c r="I1086" s="55"/>
      <c r="J1086" s="55"/>
      <c r="K1086" s="55"/>
    </row>
    <row r="1087" spans="2:11" x14ac:dyDescent="0.25">
      <c r="B1087" s="51">
        <v>2012</v>
      </c>
      <c r="C1087" s="117" t="s">
        <v>70</v>
      </c>
      <c r="D1087" s="55">
        <v>0</v>
      </c>
      <c r="E1087" s="55"/>
      <c r="F1087" s="55"/>
      <c r="G1087" s="55"/>
      <c r="H1087" s="55"/>
      <c r="I1087" s="55"/>
      <c r="J1087" s="55"/>
      <c r="K1087" s="55"/>
    </row>
    <row r="1088" spans="2:11" x14ac:dyDescent="0.25">
      <c r="B1088" s="51">
        <v>2012</v>
      </c>
      <c r="C1088" s="117" t="s">
        <v>71</v>
      </c>
      <c r="D1088" s="55">
        <v>0</v>
      </c>
      <c r="E1088" s="55"/>
      <c r="F1088" s="55"/>
      <c r="G1088" s="55"/>
      <c r="H1088" s="55"/>
      <c r="I1088" s="55"/>
      <c r="J1088" s="55"/>
      <c r="K1088" s="55"/>
    </row>
    <row r="1089" spans="2:11" x14ac:dyDescent="0.25">
      <c r="B1089" s="51">
        <v>2012</v>
      </c>
      <c r="C1089" s="117" t="s">
        <v>89</v>
      </c>
      <c r="D1089" s="55">
        <v>0</v>
      </c>
      <c r="E1089" s="55"/>
      <c r="F1089" s="55"/>
      <c r="G1089" s="55"/>
      <c r="H1089" s="55"/>
      <c r="I1089" s="55"/>
      <c r="J1089" s="55"/>
      <c r="K1089" s="55"/>
    </row>
    <row r="1090" spans="2:11" x14ac:dyDescent="0.25">
      <c r="B1090" s="51">
        <v>2012</v>
      </c>
      <c r="C1090" s="117" t="s">
        <v>90</v>
      </c>
      <c r="D1090" s="55">
        <v>0</v>
      </c>
      <c r="E1090" s="55"/>
      <c r="F1090" s="55"/>
      <c r="G1090" s="55"/>
      <c r="H1090" s="55"/>
      <c r="I1090" s="55"/>
      <c r="J1090" s="55"/>
      <c r="K1090" s="55"/>
    </row>
    <row r="1091" spans="2:11" x14ac:dyDescent="0.25">
      <c r="B1091" s="51">
        <v>2012</v>
      </c>
      <c r="C1091" s="117" t="s">
        <v>91</v>
      </c>
      <c r="D1091" s="55">
        <v>0</v>
      </c>
      <c r="E1091" s="55"/>
      <c r="F1091" s="55"/>
      <c r="G1091" s="55"/>
      <c r="H1091" s="55"/>
      <c r="I1091" s="55"/>
      <c r="J1091" s="55"/>
      <c r="K1091" s="55"/>
    </row>
    <row r="1092" spans="2:11" x14ac:dyDescent="0.25">
      <c r="B1092" s="51">
        <v>2012</v>
      </c>
      <c r="C1092" s="117" t="s">
        <v>41</v>
      </c>
      <c r="D1092" s="55">
        <v>0</v>
      </c>
      <c r="E1092" s="55"/>
      <c r="F1092" s="55"/>
      <c r="G1092" s="55"/>
      <c r="H1092" s="55"/>
      <c r="I1092" s="55"/>
      <c r="J1092" s="55"/>
      <c r="K1092" s="55"/>
    </row>
    <row r="1093" spans="2:11" x14ac:dyDescent="0.25">
      <c r="B1093" s="51">
        <v>2012</v>
      </c>
      <c r="C1093" s="117" t="s">
        <v>92</v>
      </c>
      <c r="D1093" s="55">
        <v>0</v>
      </c>
      <c r="E1093" s="55"/>
      <c r="F1093" s="55"/>
      <c r="G1093" s="55"/>
      <c r="H1093" s="55"/>
      <c r="I1093" s="55"/>
      <c r="J1093" s="55"/>
      <c r="K1093" s="55"/>
    </row>
    <row r="1094" spans="2:11" x14ac:dyDescent="0.25">
      <c r="B1094" s="51">
        <v>2012</v>
      </c>
      <c r="C1094" s="117" t="s">
        <v>93</v>
      </c>
      <c r="D1094" s="55">
        <v>0</v>
      </c>
      <c r="E1094" s="55"/>
      <c r="F1094" s="55"/>
      <c r="G1094" s="55"/>
      <c r="H1094" s="55"/>
      <c r="I1094" s="55"/>
      <c r="J1094" s="55"/>
      <c r="K1094" s="55"/>
    </row>
    <row r="1095" spans="2:11" x14ac:dyDescent="0.25">
      <c r="B1095" s="51">
        <v>2012</v>
      </c>
      <c r="C1095" s="117" t="s">
        <v>94</v>
      </c>
      <c r="D1095" s="55">
        <v>0</v>
      </c>
      <c r="E1095" s="55"/>
      <c r="F1095" s="55"/>
      <c r="G1095" s="55"/>
      <c r="H1095" s="55"/>
      <c r="I1095" s="55"/>
      <c r="J1095" s="55"/>
      <c r="K1095" s="55"/>
    </row>
    <row r="1096" spans="2:11" x14ac:dyDescent="0.25">
      <c r="B1096" s="51">
        <v>2012</v>
      </c>
      <c r="C1096" s="117" t="s">
        <v>95</v>
      </c>
      <c r="D1096" s="55">
        <v>0</v>
      </c>
      <c r="E1096" s="55"/>
      <c r="F1096" s="55"/>
      <c r="G1096" s="55"/>
      <c r="H1096" s="55"/>
      <c r="I1096" s="55"/>
      <c r="J1096" s="55"/>
      <c r="K1096" s="55"/>
    </row>
    <row r="1097" spans="2:11" x14ac:dyDescent="0.25">
      <c r="B1097" s="51">
        <v>2012</v>
      </c>
      <c r="C1097" s="118" t="s">
        <v>96</v>
      </c>
      <c r="D1097" s="55">
        <v>0</v>
      </c>
      <c r="E1097" s="55"/>
      <c r="F1097" s="55"/>
      <c r="G1097" s="55"/>
      <c r="H1097" s="55"/>
      <c r="I1097" s="55"/>
      <c r="J1097" s="55"/>
      <c r="K1097" s="55"/>
    </row>
    <row r="1098" spans="2:11" x14ac:dyDescent="0.25">
      <c r="B1098" s="50">
        <v>2012</v>
      </c>
      <c r="C1098" s="121" t="s">
        <v>62</v>
      </c>
      <c r="D1098" s="54">
        <v>0</v>
      </c>
      <c r="E1098" s="54"/>
      <c r="F1098" s="54"/>
      <c r="G1098" s="54"/>
      <c r="H1098" s="54"/>
      <c r="I1098" s="54"/>
      <c r="J1098" s="54"/>
      <c r="K1098" s="54"/>
    </row>
    <row r="1099" spans="2:11" x14ac:dyDescent="0.25">
      <c r="B1099" s="52"/>
      <c r="C1099" s="117"/>
      <c r="D1099" s="53"/>
      <c r="E1099" s="53"/>
      <c r="F1099" s="53"/>
      <c r="G1099" s="53"/>
      <c r="H1099" s="53"/>
      <c r="I1099" s="53"/>
      <c r="J1099" s="53"/>
      <c r="K1099" s="91"/>
    </row>
    <row r="1100" spans="2:11" x14ac:dyDescent="0.25">
      <c r="B1100" s="122"/>
      <c r="C1100" s="117"/>
      <c r="D1100" s="53"/>
      <c r="E1100" s="53"/>
      <c r="F1100" s="53"/>
      <c r="G1100" s="53"/>
      <c r="H1100" s="53"/>
      <c r="I1100" s="53"/>
      <c r="J1100" s="53"/>
      <c r="K1100" s="91"/>
    </row>
    <row r="1101" spans="2:11" x14ac:dyDescent="0.25">
      <c r="B1101" s="55"/>
      <c r="C1101" s="91"/>
      <c r="D1101" s="91"/>
      <c r="E1101" s="91"/>
      <c r="F1101" s="91"/>
      <c r="G1101" s="91"/>
      <c r="H1101" s="91"/>
      <c r="I1101" s="91"/>
      <c r="J1101" s="55"/>
      <c r="K1101" s="55"/>
    </row>
    <row r="1102" spans="2:11" x14ac:dyDescent="0.25">
      <c r="B1102" s="55"/>
      <c r="C1102" s="91"/>
      <c r="D1102" s="91"/>
      <c r="E1102" s="91"/>
      <c r="F1102" s="91"/>
      <c r="G1102" s="91"/>
      <c r="H1102" s="91"/>
      <c r="I1102" s="91"/>
      <c r="J1102" s="55"/>
      <c r="K1102" s="55"/>
    </row>
    <row r="1103" spans="2:11" x14ac:dyDescent="0.25">
      <c r="B1103" s="52"/>
      <c r="C1103" s="117"/>
      <c r="D1103" s="53"/>
      <c r="E1103" s="53"/>
      <c r="F1103" s="53"/>
      <c r="G1103" s="53"/>
      <c r="H1103" s="53"/>
      <c r="I1103" s="53"/>
      <c r="J1103" s="53"/>
      <c r="K1103" s="91"/>
    </row>
    <row r="1104" spans="2:11" x14ac:dyDescent="0.25">
      <c r="B1104" s="52" t="s">
        <v>97</v>
      </c>
      <c r="C1104" s="120"/>
      <c r="D1104" s="52"/>
      <c r="E1104" s="52"/>
      <c r="F1104" s="52"/>
      <c r="G1104" s="52"/>
      <c r="H1104" s="52"/>
      <c r="I1104" s="52"/>
      <c r="J1104" s="52"/>
      <c r="K1104" s="119"/>
    </row>
    <row r="1105" spans="2:11" x14ac:dyDescent="0.25">
      <c r="B1105" s="50" t="s">
        <v>1</v>
      </c>
      <c r="C1105" s="87" t="s">
        <v>2</v>
      </c>
      <c r="D1105" s="50" t="s">
        <v>3</v>
      </c>
      <c r="E1105" s="50" t="s">
        <v>81</v>
      </c>
      <c r="F1105" s="50" t="s">
        <v>82</v>
      </c>
      <c r="G1105" s="50" t="s">
        <v>83</v>
      </c>
      <c r="H1105" s="50" t="s">
        <v>84</v>
      </c>
      <c r="I1105" s="50" t="s">
        <v>85</v>
      </c>
      <c r="J1105" s="50" t="s">
        <v>86</v>
      </c>
      <c r="K1105" s="107" t="s">
        <v>73</v>
      </c>
    </row>
    <row r="1106" spans="2:11" x14ac:dyDescent="0.25">
      <c r="B1106" s="78">
        <v>1961</v>
      </c>
      <c r="C1106" s="120" t="s">
        <v>3</v>
      </c>
      <c r="D1106" s="78">
        <v>14950</v>
      </c>
      <c r="E1106" s="52">
        <v>6935</v>
      </c>
      <c r="F1106" s="52">
        <v>6028</v>
      </c>
      <c r="G1106" s="52">
        <v>133</v>
      </c>
      <c r="H1106" s="52">
        <v>1515</v>
      </c>
      <c r="I1106" s="52">
        <v>174</v>
      </c>
      <c r="J1106" s="52">
        <v>0</v>
      </c>
      <c r="K1106" s="52">
        <v>165</v>
      </c>
    </row>
    <row r="1107" spans="2:11" x14ac:dyDescent="0.25">
      <c r="B1107" s="51">
        <v>1961</v>
      </c>
      <c r="C1107" s="117" t="s">
        <v>87</v>
      </c>
      <c r="D1107" s="55">
        <v>274</v>
      </c>
      <c r="E1107" s="53">
        <v>245</v>
      </c>
      <c r="F1107" s="53">
        <v>0</v>
      </c>
      <c r="G1107" s="53">
        <v>0</v>
      </c>
      <c r="H1107" s="53">
        <v>0</v>
      </c>
      <c r="I1107" s="53">
        <v>0</v>
      </c>
      <c r="J1107" s="55">
        <v>0</v>
      </c>
      <c r="K1107" s="53">
        <v>29</v>
      </c>
    </row>
    <row r="1108" spans="2:11" x14ac:dyDescent="0.25">
      <c r="B1108" s="51">
        <v>1961</v>
      </c>
      <c r="C1108" s="117" t="s">
        <v>54</v>
      </c>
      <c r="D1108" s="55">
        <v>461</v>
      </c>
      <c r="E1108" s="53">
        <v>450</v>
      </c>
      <c r="F1108" s="53">
        <v>4</v>
      </c>
      <c r="G1108" s="53">
        <v>0</v>
      </c>
      <c r="H1108" s="53">
        <v>0</v>
      </c>
      <c r="I1108" s="53">
        <v>0</v>
      </c>
      <c r="J1108" s="55">
        <v>0</v>
      </c>
      <c r="K1108" s="53">
        <v>7</v>
      </c>
    </row>
    <row r="1109" spans="2:11" x14ac:dyDescent="0.25">
      <c r="B1109" s="51">
        <v>1961</v>
      </c>
      <c r="C1109" s="117" t="s">
        <v>88</v>
      </c>
      <c r="D1109" s="55">
        <v>741</v>
      </c>
      <c r="E1109" s="53">
        <v>659</v>
      </c>
      <c r="F1109" s="53">
        <v>72</v>
      </c>
      <c r="G1109" s="53">
        <v>0</v>
      </c>
      <c r="H1109" s="53">
        <v>4</v>
      </c>
      <c r="I1109" s="53">
        <v>6</v>
      </c>
      <c r="J1109" s="55">
        <v>0</v>
      </c>
      <c r="K1109" s="53">
        <v>0</v>
      </c>
    </row>
    <row r="1110" spans="2:11" x14ac:dyDescent="0.25">
      <c r="B1110" s="51">
        <v>1961</v>
      </c>
      <c r="C1110" s="117" t="s">
        <v>69</v>
      </c>
      <c r="D1110" s="55">
        <v>621</v>
      </c>
      <c r="E1110" s="53">
        <v>419</v>
      </c>
      <c r="F1110" s="53">
        <v>192</v>
      </c>
      <c r="G1110" s="53">
        <v>0</v>
      </c>
      <c r="H1110" s="53">
        <v>0</v>
      </c>
      <c r="I1110" s="53">
        <v>10</v>
      </c>
      <c r="J1110" s="55">
        <v>0</v>
      </c>
      <c r="K1110" s="53">
        <v>0</v>
      </c>
    </row>
    <row r="1111" spans="2:11" x14ac:dyDescent="0.25">
      <c r="B1111" s="51">
        <v>1961</v>
      </c>
      <c r="C1111" s="117" t="s">
        <v>57</v>
      </c>
      <c r="D1111" s="55">
        <v>809</v>
      </c>
      <c r="E1111" s="53">
        <v>462</v>
      </c>
      <c r="F1111" s="53">
        <v>289</v>
      </c>
      <c r="G1111" s="53">
        <v>9</v>
      </c>
      <c r="H1111" s="53">
        <v>11</v>
      </c>
      <c r="I1111" s="53">
        <v>14</v>
      </c>
      <c r="J1111" s="55">
        <v>0</v>
      </c>
      <c r="K1111" s="53">
        <v>24</v>
      </c>
    </row>
    <row r="1112" spans="2:11" x14ac:dyDescent="0.25">
      <c r="B1112" s="51">
        <v>1961</v>
      </c>
      <c r="C1112" s="117" t="s">
        <v>58</v>
      </c>
      <c r="D1112" s="55">
        <v>786</v>
      </c>
      <c r="E1112" s="53">
        <v>429</v>
      </c>
      <c r="F1112" s="53">
        <v>298</v>
      </c>
      <c r="G1112" s="53">
        <v>9</v>
      </c>
      <c r="H1112" s="53">
        <v>26</v>
      </c>
      <c r="I1112" s="53">
        <v>12</v>
      </c>
      <c r="J1112" s="55">
        <v>0</v>
      </c>
      <c r="K1112" s="53">
        <v>12</v>
      </c>
    </row>
    <row r="1113" spans="2:11" x14ac:dyDescent="0.25">
      <c r="B1113" s="51">
        <v>1961</v>
      </c>
      <c r="C1113" s="117" t="s">
        <v>59</v>
      </c>
      <c r="D1113" s="55">
        <v>950</v>
      </c>
      <c r="E1113" s="53">
        <v>479</v>
      </c>
      <c r="F1113" s="53">
        <v>404</v>
      </c>
      <c r="G1113" s="53">
        <v>29</v>
      </c>
      <c r="H1113" s="53">
        <v>11</v>
      </c>
      <c r="I1113" s="53">
        <v>18</v>
      </c>
      <c r="J1113" s="55">
        <v>0</v>
      </c>
      <c r="K1113" s="53">
        <v>9</v>
      </c>
    </row>
    <row r="1114" spans="2:11" x14ac:dyDescent="0.25">
      <c r="B1114" s="51">
        <v>1961</v>
      </c>
      <c r="C1114" s="117" t="s">
        <v>60</v>
      </c>
      <c r="D1114" s="55">
        <v>1160</v>
      </c>
      <c r="E1114" s="53">
        <v>587</v>
      </c>
      <c r="F1114" s="53">
        <v>511</v>
      </c>
      <c r="G1114" s="53">
        <v>14</v>
      </c>
      <c r="H1114" s="53">
        <v>29</v>
      </c>
      <c r="I1114" s="53">
        <v>14</v>
      </c>
      <c r="J1114" s="55">
        <v>0</v>
      </c>
      <c r="K1114" s="53">
        <v>5</v>
      </c>
    </row>
    <row r="1115" spans="2:11" x14ac:dyDescent="0.25">
      <c r="B1115" s="51">
        <v>1961</v>
      </c>
      <c r="C1115" s="117" t="s">
        <v>70</v>
      </c>
      <c r="D1115" s="55">
        <v>1301</v>
      </c>
      <c r="E1115" s="53">
        <v>597</v>
      </c>
      <c r="F1115" s="53">
        <v>605</v>
      </c>
      <c r="G1115" s="53">
        <v>14</v>
      </c>
      <c r="H1115" s="53">
        <v>52</v>
      </c>
      <c r="I1115" s="53">
        <v>24</v>
      </c>
      <c r="J1115" s="55">
        <v>0</v>
      </c>
      <c r="K1115" s="53">
        <v>9</v>
      </c>
    </row>
    <row r="1116" spans="2:11" x14ac:dyDescent="0.25">
      <c r="B1116" s="51">
        <v>1961</v>
      </c>
      <c r="C1116" s="117" t="s">
        <v>71</v>
      </c>
      <c r="D1116" s="55">
        <v>1248</v>
      </c>
      <c r="E1116" s="53">
        <v>415</v>
      </c>
      <c r="F1116" s="53">
        <v>693</v>
      </c>
      <c r="G1116" s="53">
        <v>29</v>
      </c>
      <c r="H1116" s="53">
        <v>82</v>
      </c>
      <c r="I1116" s="53">
        <v>19</v>
      </c>
      <c r="J1116" s="55">
        <v>0</v>
      </c>
      <c r="K1116" s="53">
        <v>10</v>
      </c>
    </row>
    <row r="1117" spans="2:11" x14ac:dyDescent="0.25">
      <c r="B1117" s="51">
        <v>1961</v>
      </c>
      <c r="C1117" s="117" t="s">
        <v>89</v>
      </c>
      <c r="D1117" s="55">
        <v>1667</v>
      </c>
      <c r="E1117" s="53">
        <v>625</v>
      </c>
      <c r="F1117" s="53">
        <v>792</v>
      </c>
      <c r="G1117" s="53">
        <v>15</v>
      </c>
      <c r="H1117" s="53">
        <v>202</v>
      </c>
      <c r="I1117" s="53">
        <v>19</v>
      </c>
      <c r="J1117" s="55">
        <v>0</v>
      </c>
      <c r="K1117" s="53">
        <v>14</v>
      </c>
    </row>
    <row r="1118" spans="2:11" x14ac:dyDescent="0.25">
      <c r="B1118" s="51">
        <v>1961</v>
      </c>
      <c r="C1118" s="117" t="s">
        <v>90</v>
      </c>
      <c r="D1118" s="55">
        <v>1204</v>
      </c>
      <c r="E1118" s="53">
        <v>351</v>
      </c>
      <c r="F1118" s="53">
        <v>592</v>
      </c>
      <c r="G1118" s="53">
        <v>7</v>
      </c>
      <c r="H1118" s="53">
        <v>221</v>
      </c>
      <c r="I1118" s="53">
        <v>25</v>
      </c>
      <c r="J1118" s="55">
        <v>0</v>
      </c>
      <c r="K1118" s="53">
        <v>8</v>
      </c>
    </row>
    <row r="1119" spans="2:11" x14ac:dyDescent="0.25">
      <c r="B1119" s="51">
        <v>1961</v>
      </c>
      <c r="C1119" s="117" t="s">
        <v>91</v>
      </c>
      <c r="D1119" s="55">
        <v>1174</v>
      </c>
      <c r="E1119" s="53">
        <v>408</v>
      </c>
      <c r="F1119" s="53">
        <v>554</v>
      </c>
      <c r="G1119" s="53">
        <v>7</v>
      </c>
      <c r="H1119" s="53">
        <v>199</v>
      </c>
      <c r="I1119" s="53">
        <v>3</v>
      </c>
      <c r="J1119" s="55">
        <v>0</v>
      </c>
      <c r="K1119" s="53">
        <v>3</v>
      </c>
    </row>
    <row r="1120" spans="2:11" x14ac:dyDescent="0.25">
      <c r="B1120" s="51">
        <v>1961</v>
      </c>
      <c r="C1120" s="117" t="s">
        <v>41</v>
      </c>
      <c r="D1120" s="55">
        <v>785</v>
      </c>
      <c r="E1120" s="53">
        <v>226</v>
      </c>
      <c r="F1120" s="53">
        <v>371</v>
      </c>
      <c r="G1120" s="53">
        <v>0</v>
      </c>
      <c r="H1120" s="53">
        <v>186</v>
      </c>
      <c r="I1120" s="53">
        <v>2</v>
      </c>
      <c r="J1120" s="55">
        <v>0</v>
      </c>
      <c r="K1120" s="53">
        <v>0</v>
      </c>
    </row>
    <row r="1121" spans="2:11" x14ac:dyDescent="0.25">
      <c r="B1121" s="51">
        <v>1961</v>
      </c>
      <c r="C1121" s="117" t="s">
        <v>92</v>
      </c>
      <c r="D1121" s="55">
        <v>755</v>
      </c>
      <c r="E1121" s="53">
        <v>269</v>
      </c>
      <c r="F1121" s="53">
        <v>241</v>
      </c>
      <c r="G1121" s="53">
        <v>0</v>
      </c>
      <c r="H1121" s="53">
        <v>229</v>
      </c>
      <c r="I1121" s="53">
        <v>2</v>
      </c>
      <c r="J1121" s="55">
        <v>0</v>
      </c>
      <c r="K1121" s="53">
        <v>14</v>
      </c>
    </row>
    <row r="1122" spans="2:11" x14ac:dyDescent="0.25">
      <c r="B1122" s="51">
        <v>1961</v>
      </c>
      <c r="C1122" s="117" t="s">
        <v>93</v>
      </c>
      <c r="D1122" s="55">
        <v>405</v>
      </c>
      <c r="E1122" s="53">
        <v>126</v>
      </c>
      <c r="F1122" s="53">
        <v>193</v>
      </c>
      <c r="G1122" s="53">
        <v>0</v>
      </c>
      <c r="H1122" s="53">
        <v>86</v>
      </c>
      <c r="I1122" s="53">
        <v>0</v>
      </c>
      <c r="J1122" s="55">
        <v>0</v>
      </c>
      <c r="K1122" s="53">
        <v>0</v>
      </c>
    </row>
    <row r="1123" spans="2:11" x14ac:dyDescent="0.25">
      <c r="B1123" s="51">
        <v>1961</v>
      </c>
      <c r="C1123" s="117" t="s">
        <v>94</v>
      </c>
      <c r="D1123" s="55">
        <v>260</v>
      </c>
      <c r="E1123" s="53">
        <v>63</v>
      </c>
      <c r="F1123" s="53">
        <v>111</v>
      </c>
      <c r="G1123" s="53">
        <v>0</v>
      </c>
      <c r="H1123" s="53">
        <v>80</v>
      </c>
      <c r="I1123" s="53">
        <v>6</v>
      </c>
      <c r="J1123" s="55">
        <v>0</v>
      </c>
      <c r="K1123" s="53">
        <v>0</v>
      </c>
    </row>
    <row r="1124" spans="2:11" x14ac:dyDescent="0.25">
      <c r="B1124" s="51">
        <v>1961</v>
      </c>
      <c r="C1124" s="117" t="s">
        <v>95</v>
      </c>
      <c r="D1124" s="55">
        <v>143</v>
      </c>
      <c r="E1124" s="53">
        <v>42</v>
      </c>
      <c r="F1124" s="53">
        <v>63</v>
      </c>
      <c r="G1124" s="53">
        <v>0</v>
      </c>
      <c r="H1124" s="53">
        <v>37</v>
      </c>
      <c r="I1124" s="53">
        <v>0</v>
      </c>
      <c r="J1124" s="55">
        <v>0</v>
      </c>
      <c r="K1124" s="53">
        <v>1</v>
      </c>
    </row>
    <row r="1125" spans="2:11" x14ac:dyDescent="0.25">
      <c r="B1125" s="51">
        <v>1961</v>
      </c>
      <c r="C1125" s="118" t="s">
        <v>96</v>
      </c>
      <c r="D1125" s="55">
        <v>24</v>
      </c>
      <c r="E1125" s="55">
        <v>6</v>
      </c>
      <c r="F1125" s="55">
        <v>0</v>
      </c>
      <c r="G1125" s="55">
        <v>0</v>
      </c>
      <c r="H1125" s="55">
        <v>0</v>
      </c>
      <c r="I1125" s="55">
        <v>0</v>
      </c>
      <c r="J1125" s="55">
        <v>0</v>
      </c>
      <c r="K1125" s="53">
        <v>18</v>
      </c>
    </row>
    <row r="1126" spans="2:11" x14ac:dyDescent="0.25">
      <c r="B1126" s="50">
        <v>1961</v>
      </c>
      <c r="C1126" s="121" t="s">
        <v>62</v>
      </c>
      <c r="D1126" s="54">
        <v>182</v>
      </c>
      <c r="E1126" s="54">
        <v>77</v>
      </c>
      <c r="F1126" s="54">
        <v>43</v>
      </c>
      <c r="G1126" s="54">
        <v>0</v>
      </c>
      <c r="H1126" s="54">
        <v>60</v>
      </c>
      <c r="I1126" s="54">
        <v>0</v>
      </c>
      <c r="J1126" s="54">
        <v>0</v>
      </c>
      <c r="K1126" s="54">
        <v>2</v>
      </c>
    </row>
    <row r="1127" spans="2:11" x14ac:dyDescent="0.25">
      <c r="B1127" s="78">
        <v>1962</v>
      </c>
      <c r="C1127" s="120" t="s">
        <v>3</v>
      </c>
      <c r="D1127" s="78">
        <v>16181</v>
      </c>
      <c r="E1127" s="52">
        <v>7484</v>
      </c>
      <c r="F1127" s="52">
        <v>6506</v>
      </c>
      <c r="G1127" s="52">
        <v>98</v>
      </c>
      <c r="H1127" s="52">
        <v>1605</v>
      </c>
      <c r="I1127" s="52">
        <v>147</v>
      </c>
      <c r="J1127" s="52">
        <v>0</v>
      </c>
      <c r="K1127" s="52">
        <v>341</v>
      </c>
    </row>
    <row r="1128" spans="2:11" x14ac:dyDescent="0.25">
      <c r="B1128" s="51">
        <v>1962</v>
      </c>
      <c r="C1128" s="117" t="s">
        <v>87</v>
      </c>
      <c r="D1128" s="55">
        <v>291</v>
      </c>
      <c r="E1128" s="53">
        <v>162</v>
      </c>
      <c r="F1128" s="53">
        <v>0</v>
      </c>
      <c r="G1128" s="53">
        <v>0</v>
      </c>
      <c r="H1128" s="53">
        <v>4</v>
      </c>
      <c r="I1128" s="53">
        <v>0</v>
      </c>
      <c r="J1128" s="55">
        <v>0</v>
      </c>
      <c r="K1128" s="53">
        <v>125</v>
      </c>
    </row>
    <row r="1129" spans="2:11" x14ac:dyDescent="0.25">
      <c r="B1129" s="51">
        <v>1962</v>
      </c>
      <c r="C1129" s="117" t="s">
        <v>54</v>
      </c>
      <c r="D1129" s="55">
        <v>593</v>
      </c>
      <c r="E1129" s="53">
        <v>571</v>
      </c>
      <c r="F1129" s="53">
        <v>9</v>
      </c>
      <c r="G1129" s="53">
        <v>0</v>
      </c>
      <c r="H1129" s="53">
        <v>0</v>
      </c>
      <c r="I1129" s="53">
        <v>1</v>
      </c>
      <c r="J1129" s="55">
        <v>0</v>
      </c>
      <c r="K1129" s="53">
        <v>12</v>
      </c>
    </row>
    <row r="1130" spans="2:11" x14ac:dyDescent="0.25">
      <c r="B1130" s="51">
        <v>1962</v>
      </c>
      <c r="C1130" s="117" t="s">
        <v>88</v>
      </c>
      <c r="D1130" s="55">
        <v>826</v>
      </c>
      <c r="E1130" s="53">
        <v>690</v>
      </c>
      <c r="F1130" s="53">
        <v>102</v>
      </c>
      <c r="G1130" s="53">
        <v>0</v>
      </c>
      <c r="H1130" s="53">
        <v>3</v>
      </c>
      <c r="I1130" s="53">
        <v>2</v>
      </c>
      <c r="J1130" s="55">
        <v>0</v>
      </c>
      <c r="K1130" s="53">
        <v>29</v>
      </c>
    </row>
    <row r="1131" spans="2:11" x14ac:dyDescent="0.25">
      <c r="B1131" s="51">
        <v>1962</v>
      </c>
      <c r="C1131" s="117" t="s">
        <v>69</v>
      </c>
      <c r="D1131" s="55">
        <v>797</v>
      </c>
      <c r="E1131" s="53">
        <v>573</v>
      </c>
      <c r="F1131" s="53">
        <v>195</v>
      </c>
      <c r="G1131" s="53">
        <v>7</v>
      </c>
      <c r="H1131" s="53">
        <v>2</v>
      </c>
      <c r="I1131" s="53">
        <v>13</v>
      </c>
      <c r="J1131" s="55">
        <v>0</v>
      </c>
      <c r="K1131" s="53">
        <v>7</v>
      </c>
    </row>
    <row r="1132" spans="2:11" x14ac:dyDescent="0.25">
      <c r="B1132" s="51">
        <v>1962</v>
      </c>
      <c r="C1132" s="117" t="s">
        <v>57</v>
      </c>
      <c r="D1132" s="55">
        <v>749</v>
      </c>
      <c r="E1132" s="53">
        <v>460</v>
      </c>
      <c r="F1132" s="53">
        <v>255</v>
      </c>
      <c r="G1132" s="53">
        <v>3</v>
      </c>
      <c r="H1132" s="53">
        <v>8</v>
      </c>
      <c r="I1132" s="53">
        <v>11</v>
      </c>
      <c r="J1132" s="55">
        <v>0</v>
      </c>
      <c r="K1132" s="53">
        <v>12</v>
      </c>
    </row>
    <row r="1133" spans="2:11" x14ac:dyDescent="0.25">
      <c r="B1133" s="51">
        <v>1962</v>
      </c>
      <c r="C1133" s="117" t="s">
        <v>58</v>
      </c>
      <c r="D1133" s="55">
        <v>883</v>
      </c>
      <c r="E1133" s="53">
        <v>472</v>
      </c>
      <c r="F1133" s="53">
        <v>367</v>
      </c>
      <c r="G1133" s="53">
        <v>9</v>
      </c>
      <c r="H1133" s="53">
        <v>11</v>
      </c>
      <c r="I1133" s="53">
        <v>16</v>
      </c>
      <c r="J1133" s="55">
        <v>0</v>
      </c>
      <c r="K1133" s="53">
        <v>8</v>
      </c>
    </row>
    <row r="1134" spans="2:11" x14ac:dyDescent="0.25">
      <c r="B1134" s="51">
        <v>1962</v>
      </c>
      <c r="C1134" s="117" t="s">
        <v>59</v>
      </c>
      <c r="D1134" s="55">
        <v>932</v>
      </c>
      <c r="E1134" s="53">
        <v>447</v>
      </c>
      <c r="F1134" s="53">
        <v>429</v>
      </c>
      <c r="G1134" s="53">
        <v>7</v>
      </c>
      <c r="H1134" s="53">
        <v>15</v>
      </c>
      <c r="I1134" s="53">
        <v>15</v>
      </c>
      <c r="J1134" s="55">
        <v>0</v>
      </c>
      <c r="K1134" s="53">
        <v>19</v>
      </c>
    </row>
    <row r="1135" spans="2:11" x14ac:dyDescent="0.25">
      <c r="B1135" s="51">
        <v>1962</v>
      </c>
      <c r="C1135" s="117" t="s">
        <v>60</v>
      </c>
      <c r="D1135" s="55">
        <v>1117</v>
      </c>
      <c r="E1135" s="53">
        <v>512</v>
      </c>
      <c r="F1135" s="53">
        <v>539</v>
      </c>
      <c r="G1135" s="53">
        <v>10</v>
      </c>
      <c r="H1135" s="53">
        <v>25</v>
      </c>
      <c r="I1135" s="53">
        <v>14</v>
      </c>
      <c r="J1135" s="55">
        <v>0</v>
      </c>
      <c r="K1135" s="53">
        <v>17</v>
      </c>
    </row>
    <row r="1136" spans="2:11" x14ac:dyDescent="0.25">
      <c r="B1136" s="51">
        <v>1962</v>
      </c>
      <c r="C1136" s="117" t="s">
        <v>70</v>
      </c>
      <c r="D1136" s="55">
        <v>1414</v>
      </c>
      <c r="E1136" s="53">
        <v>617</v>
      </c>
      <c r="F1136" s="53">
        <v>680</v>
      </c>
      <c r="G1136" s="53">
        <v>15</v>
      </c>
      <c r="H1136" s="53">
        <v>64</v>
      </c>
      <c r="I1136" s="53">
        <v>21</v>
      </c>
      <c r="J1136" s="55">
        <v>0</v>
      </c>
      <c r="K1136" s="53">
        <v>17</v>
      </c>
    </row>
    <row r="1137" spans="2:11" x14ac:dyDescent="0.25">
      <c r="B1137" s="51">
        <v>1962</v>
      </c>
      <c r="C1137" s="117" t="s">
        <v>71</v>
      </c>
      <c r="D1137" s="55">
        <v>1283</v>
      </c>
      <c r="E1137" s="53">
        <v>503</v>
      </c>
      <c r="F1137" s="53">
        <v>655</v>
      </c>
      <c r="G1137" s="53">
        <v>10</v>
      </c>
      <c r="H1137" s="53">
        <v>91</v>
      </c>
      <c r="I1137" s="53">
        <v>18</v>
      </c>
      <c r="J1137" s="55">
        <v>0</v>
      </c>
      <c r="K1137" s="53">
        <v>6</v>
      </c>
    </row>
    <row r="1138" spans="2:11" x14ac:dyDescent="0.25">
      <c r="B1138" s="51">
        <v>1962</v>
      </c>
      <c r="C1138" s="117" t="s">
        <v>89</v>
      </c>
      <c r="D1138" s="55">
        <v>1892</v>
      </c>
      <c r="E1138" s="53">
        <v>751</v>
      </c>
      <c r="F1138" s="53">
        <v>909</v>
      </c>
      <c r="G1138" s="53">
        <v>14</v>
      </c>
      <c r="H1138" s="53">
        <v>195</v>
      </c>
      <c r="I1138" s="53">
        <v>10</v>
      </c>
      <c r="J1138" s="55">
        <v>0</v>
      </c>
      <c r="K1138" s="53">
        <v>13</v>
      </c>
    </row>
    <row r="1139" spans="2:11" x14ac:dyDescent="0.25">
      <c r="B1139" s="51">
        <v>1962</v>
      </c>
      <c r="C1139" s="117" t="s">
        <v>90</v>
      </c>
      <c r="D1139" s="55">
        <v>1277</v>
      </c>
      <c r="E1139" s="53">
        <v>402</v>
      </c>
      <c r="F1139" s="53">
        <v>630</v>
      </c>
      <c r="G1139" s="53">
        <v>6</v>
      </c>
      <c r="H1139" s="53">
        <v>213</v>
      </c>
      <c r="I1139" s="53">
        <v>7</v>
      </c>
      <c r="J1139" s="55">
        <v>0</v>
      </c>
      <c r="K1139" s="53">
        <v>19</v>
      </c>
    </row>
    <row r="1140" spans="2:11" x14ac:dyDescent="0.25">
      <c r="B1140" s="51">
        <v>1962</v>
      </c>
      <c r="C1140" s="117" t="s">
        <v>91</v>
      </c>
      <c r="D1140" s="55">
        <v>1310</v>
      </c>
      <c r="E1140" s="53">
        <v>460</v>
      </c>
      <c r="F1140" s="53">
        <v>617</v>
      </c>
      <c r="G1140" s="53">
        <v>8</v>
      </c>
      <c r="H1140" s="53">
        <v>209</v>
      </c>
      <c r="I1140" s="53">
        <v>6</v>
      </c>
      <c r="J1140" s="55">
        <v>0</v>
      </c>
      <c r="K1140" s="53">
        <v>10</v>
      </c>
    </row>
    <row r="1141" spans="2:11" x14ac:dyDescent="0.25">
      <c r="B1141" s="51">
        <v>1962</v>
      </c>
      <c r="C1141" s="117" t="s">
        <v>41</v>
      </c>
      <c r="D1141" s="55">
        <v>950</v>
      </c>
      <c r="E1141" s="53">
        <v>267</v>
      </c>
      <c r="F1141" s="53">
        <v>459</v>
      </c>
      <c r="G1141" s="53">
        <v>5</v>
      </c>
      <c r="H1141" s="53">
        <v>214</v>
      </c>
      <c r="I1141" s="53">
        <v>2</v>
      </c>
      <c r="J1141" s="55">
        <v>0</v>
      </c>
      <c r="K1141" s="53">
        <v>3</v>
      </c>
    </row>
    <row r="1142" spans="2:11" x14ac:dyDescent="0.25">
      <c r="B1142" s="51">
        <v>1962</v>
      </c>
      <c r="C1142" s="117" t="s">
        <v>92</v>
      </c>
      <c r="D1142" s="55">
        <v>857</v>
      </c>
      <c r="E1142" s="53">
        <v>283</v>
      </c>
      <c r="F1142" s="53">
        <v>338</v>
      </c>
      <c r="G1142" s="53">
        <v>2</v>
      </c>
      <c r="H1142" s="53">
        <v>226</v>
      </c>
      <c r="I1142" s="53">
        <v>4</v>
      </c>
      <c r="J1142" s="55">
        <v>0</v>
      </c>
      <c r="K1142" s="53">
        <v>4</v>
      </c>
    </row>
    <row r="1143" spans="2:11" x14ac:dyDescent="0.25">
      <c r="B1143" s="51">
        <v>1962</v>
      </c>
      <c r="C1143" s="117" t="s">
        <v>93</v>
      </c>
      <c r="D1143" s="55">
        <v>433</v>
      </c>
      <c r="E1143" s="53">
        <v>122</v>
      </c>
      <c r="F1143" s="53">
        <v>158</v>
      </c>
      <c r="G1143" s="53">
        <v>0</v>
      </c>
      <c r="H1143" s="53">
        <v>146</v>
      </c>
      <c r="I1143" s="53">
        <v>4</v>
      </c>
      <c r="J1143" s="55">
        <v>0</v>
      </c>
      <c r="K1143" s="53">
        <v>3</v>
      </c>
    </row>
    <row r="1144" spans="2:11" x14ac:dyDescent="0.25">
      <c r="B1144" s="51">
        <v>1962</v>
      </c>
      <c r="C1144" s="117" t="s">
        <v>94</v>
      </c>
      <c r="D1144" s="55">
        <v>311</v>
      </c>
      <c r="E1144" s="53">
        <v>93</v>
      </c>
      <c r="F1144" s="53">
        <v>101</v>
      </c>
      <c r="G1144" s="53">
        <v>1</v>
      </c>
      <c r="H1144" s="53">
        <v>111</v>
      </c>
      <c r="I1144" s="53">
        <v>1</v>
      </c>
      <c r="J1144" s="55">
        <v>0</v>
      </c>
      <c r="K1144" s="53">
        <v>4</v>
      </c>
    </row>
    <row r="1145" spans="2:11" x14ac:dyDescent="0.25">
      <c r="B1145" s="51">
        <v>1962</v>
      </c>
      <c r="C1145" s="117" t="s">
        <v>95</v>
      </c>
      <c r="D1145" s="55">
        <v>182</v>
      </c>
      <c r="E1145" s="53">
        <v>74</v>
      </c>
      <c r="F1145" s="53">
        <v>50</v>
      </c>
      <c r="G1145" s="53">
        <v>1</v>
      </c>
      <c r="H1145" s="53">
        <v>55</v>
      </c>
      <c r="I1145" s="53">
        <v>1</v>
      </c>
      <c r="J1145" s="55">
        <v>0</v>
      </c>
      <c r="K1145" s="53">
        <v>1</v>
      </c>
    </row>
    <row r="1146" spans="2:11" x14ac:dyDescent="0.25">
      <c r="B1146" s="51">
        <v>1962</v>
      </c>
      <c r="C1146" s="118" t="s">
        <v>96</v>
      </c>
      <c r="D1146" s="55">
        <v>38</v>
      </c>
      <c r="E1146" s="55">
        <v>17</v>
      </c>
      <c r="F1146" s="55">
        <v>9</v>
      </c>
      <c r="G1146" s="55">
        <v>0</v>
      </c>
      <c r="H1146" s="55">
        <v>12</v>
      </c>
      <c r="I1146" s="55">
        <v>0</v>
      </c>
      <c r="J1146" s="55">
        <v>0</v>
      </c>
      <c r="K1146" s="53">
        <v>0</v>
      </c>
    </row>
    <row r="1147" spans="2:11" x14ac:dyDescent="0.25">
      <c r="B1147" s="50">
        <v>1962</v>
      </c>
      <c r="C1147" s="121" t="s">
        <v>62</v>
      </c>
      <c r="D1147" s="54">
        <v>46</v>
      </c>
      <c r="E1147" s="54">
        <v>8</v>
      </c>
      <c r="F1147" s="54">
        <v>4</v>
      </c>
      <c r="G1147" s="54">
        <v>0</v>
      </c>
      <c r="H1147" s="54">
        <v>1</v>
      </c>
      <c r="I1147" s="54">
        <v>1</v>
      </c>
      <c r="J1147" s="54">
        <v>0</v>
      </c>
      <c r="K1147" s="54">
        <v>32</v>
      </c>
    </row>
    <row r="1148" spans="2:11" x14ac:dyDescent="0.25">
      <c r="B1148" s="78">
        <v>1963</v>
      </c>
      <c r="C1148" s="120" t="s">
        <v>3</v>
      </c>
      <c r="D1148" s="78">
        <v>17047</v>
      </c>
      <c r="E1148" s="52">
        <v>8121</v>
      </c>
      <c r="F1148" s="52">
        <v>6599</v>
      </c>
      <c r="G1148" s="52">
        <v>130</v>
      </c>
      <c r="H1148" s="52">
        <v>1784</v>
      </c>
      <c r="I1148" s="52">
        <v>130</v>
      </c>
      <c r="J1148" s="52">
        <v>0</v>
      </c>
      <c r="K1148" s="52">
        <v>283</v>
      </c>
    </row>
    <row r="1149" spans="2:11" x14ac:dyDescent="0.25">
      <c r="B1149" s="51">
        <v>1963</v>
      </c>
      <c r="C1149" s="117" t="s">
        <v>87</v>
      </c>
      <c r="D1149" s="55">
        <v>342</v>
      </c>
      <c r="E1149" s="53">
        <v>258</v>
      </c>
      <c r="F1149" s="53">
        <v>0</v>
      </c>
      <c r="G1149" s="53">
        <v>0</v>
      </c>
      <c r="H1149" s="53">
        <v>0</v>
      </c>
      <c r="I1149" s="53">
        <v>0</v>
      </c>
      <c r="J1149" s="55">
        <v>0</v>
      </c>
      <c r="K1149" s="53">
        <v>84</v>
      </c>
    </row>
    <row r="1150" spans="2:11" x14ac:dyDescent="0.25">
      <c r="B1150" s="51">
        <v>1963</v>
      </c>
      <c r="C1150" s="117" t="s">
        <v>54</v>
      </c>
      <c r="D1150" s="55">
        <v>618</v>
      </c>
      <c r="E1150" s="53">
        <v>608</v>
      </c>
      <c r="F1150" s="53">
        <v>10</v>
      </c>
      <c r="G1150" s="53">
        <v>0</v>
      </c>
      <c r="H1150" s="53">
        <v>0</v>
      </c>
      <c r="I1150" s="53">
        <v>0</v>
      </c>
      <c r="J1150" s="55">
        <v>0</v>
      </c>
      <c r="K1150" s="53">
        <v>0</v>
      </c>
    </row>
    <row r="1151" spans="2:11" x14ac:dyDescent="0.25">
      <c r="B1151" s="51">
        <v>1963</v>
      </c>
      <c r="C1151" s="117" t="s">
        <v>88</v>
      </c>
      <c r="D1151" s="55">
        <v>867</v>
      </c>
      <c r="E1151" s="53">
        <v>773</v>
      </c>
      <c r="F1151" s="53">
        <v>83</v>
      </c>
      <c r="G1151" s="53">
        <v>0</v>
      </c>
      <c r="H1151" s="53">
        <v>4</v>
      </c>
      <c r="I1151" s="53">
        <v>3</v>
      </c>
      <c r="J1151" s="55">
        <v>0</v>
      </c>
      <c r="K1151" s="53">
        <v>4</v>
      </c>
    </row>
    <row r="1152" spans="2:11" x14ac:dyDescent="0.25">
      <c r="B1152" s="51">
        <v>1963</v>
      </c>
      <c r="C1152" s="117" t="s">
        <v>69</v>
      </c>
      <c r="D1152" s="55">
        <v>804</v>
      </c>
      <c r="E1152" s="53">
        <v>606</v>
      </c>
      <c r="F1152" s="53">
        <v>186</v>
      </c>
      <c r="G1152" s="53">
        <v>0</v>
      </c>
      <c r="H1152" s="53">
        <v>0</v>
      </c>
      <c r="I1152" s="53">
        <v>12</v>
      </c>
      <c r="J1152" s="55">
        <v>0</v>
      </c>
      <c r="K1152" s="53">
        <v>0</v>
      </c>
    </row>
    <row r="1153" spans="2:11" x14ac:dyDescent="0.25">
      <c r="B1153" s="51">
        <v>1963</v>
      </c>
      <c r="C1153" s="117" t="s">
        <v>57</v>
      </c>
      <c r="D1153" s="55">
        <v>777</v>
      </c>
      <c r="E1153" s="53">
        <v>518</v>
      </c>
      <c r="F1153" s="53">
        <v>234</v>
      </c>
      <c r="G1153" s="53">
        <v>3</v>
      </c>
      <c r="H1153" s="53">
        <v>2</v>
      </c>
      <c r="I1153" s="53">
        <v>16</v>
      </c>
      <c r="J1153" s="55">
        <v>0</v>
      </c>
      <c r="K1153" s="53">
        <v>4</v>
      </c>
    </row>
    <row r="1154" spans="2:11" x14ac:dyDescent="0.25">
      <c r="B1154" s="51">
        <v>1963</v>
      </c>
      <c r="C1154" s="117" t="s">
        <v>58</v>
      </c>
      <c r="D1154" s="55">
        <v>788</v>
      </c>
      <c r="E1154" s="53">
        <v>430</v>
      </c>
      <c r="F1154" s="53">
        <v>313</v>
      </c>
      <c r="G1154" s="53">
        <v>16</v>
      </c>
      <c r="H1154" s="53">
        <v>12</v>
      </c>
      <c r="I1154" s="53">
        <v>3</v>
      </c>
      <c r="J1154" s="55">
        <v>0</v>
      </c>
      <c r="K1154" s="53">
        <v>14</v>
      </c>
    </row>
    <row r="1155" spans="2:11" x14ac:dyDescent="0.25">
      <c r="B1155" s="51">
        <v>1963</v>
      </c>
      <c r="C1155" s="117" t="s">
        <v>59</v>
      </c>
      <c r="D1155" s="55">
        <v>1073</v>
      </c>
      <c r="E1155" s="53">
        <v>502</v>
      </c>
      <c r="F1155" s="53">
        <v>506</v>
      </c>
      <c r="G1155" s="53">
        <v>6</v>
      </c>
      <c r="H1155" s="53">
        <v>26</v>
      </c>
      <c r="I1155" s="53">
        <v>17</v>
      </c>
      <c r="J1155" s="55">
        <v>0</v>
      </c>
      <c r="K1155" s="53">
        <v>16</v>
      </c>
    </row>
    <row r="1156" spans="2:11" x14ac:dyDescent="0.25">
      <c r="B1156" s="51">
        <v>1963</v>
      </c>
      <c r="C1156" s="117" t="s">
        <v>60</v>
      </c>
      <c r="D1156" s="55">
        <v>1141</v>
      </c>
      <c r="E1156" s="53">
        <v>480</v>
      </c>
      <c r="F1156" s="53">
        <v>546</v>
      </c>
      <c r="G1156" s="53">
        <v>17</v>
      </c>
      <c r="H1156" s="53">
        <v>24</v>
      </c>
      <c r="I1156" s="53">
        <v>26</v>
      </c>
      <c r="J1156" s="55">
        <v>0</v>
      </c>
      <c r="K1156" s="53">
        <v>48</v>
      </c>
    </row>
    <row r="1157" spans="2:11" x14ac:dyDescent="0.25">
      <c r="B1157" s="51">
        <v>1963</v>
      </c>
      <c r="C1157" s="117" t="s">
        <v>70</v>
      </c>
      <c r="D1157" s="55">
        <v>1570</v>
      </c>
      <c r="E1157" s="53">
        <v>661</v>
      </c>
      <c r="F1157" s="53">
        <v>790</v>
      </c>
      <c r="G1157" s="53">
        <v>24</v>
      </c>
      <c r="H1157" s="53">
        <v>79</v>
      </c>
      <c r="I1157" s="53">
        <v>7</v>
      </c>
      <c r="J1157" s="55">
        <v>0</v>
      </c>
      <c r="K1157" s="53">
        <v>9</v>
      </c>
    </row>
    <row r="1158" spans="2:11" x14ac:dyDescent="0.25">
      <c r="B1158" s="51">
        <v>1963</v>
      </c>
      <c r="C1158" s="117" t="s">
        <v>71</v>
      </c>
      <c r="D1158" s="55">
        <v>1583</v>
      </c>
      <c r="E1158" s="53">
        <v>586</v>
      </c>
      <c r="F1158" s="53">
        <v>828</v>
      </c>
      <c r="G1158" s="53">
        <v>6</v>
      </c>
      <c r="H1158" s="53">
        <v>129</v>
      </c>
      <c r="I1158" s="53">
        <v>5</v>
      </c>
      <c r="J1158" s="55">
        <v>0</v>
      </c>
      <c r="K1158" s="53">
        <v>29</v>
      </c>
    </row>
    <row r="1159" spans="2:11" x14ac:dyDescent="0.25">
      <c r="B1159" s="51">
        <v>1963</v>
      </c>
      <c r="C1159" s="117" t="s">
        <v>89</v>
      </c>
      <c r="D1159" s="55">
        <v>2095</v>
      </c>
      <c r="E1159" s="53">
        <v>869</v>
      </c>
      <c r="F1159" s="53">
        <v>913</v>
      </c>
      <c r="G1159" s="53">
        <v>13</v>
      </c>
      <c r="H1159" s="53">
        <v>263</v>
      </c>
      <c r="I1159" s="53">
        <v>26</v>
      </c>
      <c r="J1159" s="55">
        <v>0</v>
      </c>
      <c r="K1159" s="53">
        <v>11</v>
      </c>
    </row>
    <row r="1160" spans="2:11" x14ac:dyDescent="0.25">
      <c r="B1160" s="51">
        <v>1963</v>
      </c>
      <c r="C1160" s="117" t="s">
        <v>90</v>
      </c>
      <c r="D1160" s="55">
        <v>1202</v>
      </c>
      <c r="E1160" s="53">
        <v>383</v>
      </c>
      <c r="F1160" s="53">
        <v>630</v>
      </c>
      <c r="G1160" s="53">
        <v>11</v>
      </c>
      <c r="H1160" s="53">
        <v>164</v>
      </c>
      <c r="I1160" s="53">
        <v>0</v>
      </c>
      <c r="J1160" s="55">
        <v>0</v>
      </c>
      <c r="K1160" s="53">
        <v>14</v>
      </c>
    </row>
    <row r="1161" spans="2:11" x14ac:dyDescent="0.25">
      <c r="B1161" s="51">
        <v>1963</v>
      </c>
      <c r="C1161" s="117" t="s">
        <v>91</v>
      </c>
      <c r="D1161" s="55">
        <v>1373</v>
      </c>
      <c r="E1161" s="53">
        <v>561</v>
      </c>
      <c r="F1161" s="53">
        <v>514</v>
      </c>
      <c r="G1161" s="53">
        <v>14</v>
      </c>
      <c r="H1161" s="53">
        <v>263</v>
      </c>
      <c r="I1161" s="53">
        <v>4</v>
      </c>
      <c r="J1161" s="55">
        <v>0</v>
      </c>
      <c r="K1161" s="53">
        <v>17</v>
      </c>
    </row>
    <row r="1162" spans="2:11" x14ac:dyDescent="0.25">
      <c r="B1162" s="51">
        <v>1963</v>
      </c>
      <c r="C1162" s="117" t="s">
        <v>41</v>
      </c>
      <c r="D1162" s="55">
        <v>885</v>
      </c>
      <c r="E1162" s="53">
        <v>224</v>
      </c>
      <c r="F1162" s="53">
        <v>427</v>
      </c>
      <c r="G1162" s="53">
        <v>15</v>
      </c>
      <c r="H1162" s="53">
        <v>199</v>
      </c>
      <c r="I1162" s="53">
        <v>6</v>
      </c>
      <c r="J1162" s="55">
        <v>0</v>
      </c>
      <c r="K1162" s="53">
        <v>14</v>
      </c>
    </row>
    <row r="1163" spans="2:11" x14ac:dyDescent="0.25">
      <c r="B1163" s="51">
        <v>1963</v>
      </c>
      <c r="C1163" s="117" t="s">
        <v>92</v>
      </c>
      <c r="D1163" s="55">
        <v>871</v>
      </c>
      <c r="E1163" s="53">
        <v>300</v>
      </c>
      <c r="F1163" s="53">
        <v>278</v>
      </c>
      <c r="G1163" s="53">
        <v>0</v>
      </c>
      <c r="H1163" s="53">
        <v>288</v>
      </c>
      <c r="I1163" s="53">
        <v>5</v>
      </c>
      <c r="J1163" s="55">
        <v>0</v>
      </c>
      <c r="K1163" s="53">
        <v>0</v>
      </c>
    </row>
    <row r="1164" spans="2:11" x14ac:dyDescent="0.25">
      <c r="B1164" s="51">
        <v>1963</v>
      </c>
      <c r="C1164" s="117" t="s">
        <v>93</v>
      </c>
      <c r="D1164" s="55">
        <v>405</v>
      </c>
      <c r="E1164" s="53">
        <v>107</v>
      </c>
      <c r="F1164" s="53">
        <v>194</v>
      </c>
      <c r="G1164" s="53">
        <v>0</v>
      </c>
      <c r="H1164" s="53">
        <v>104</v>
      </c>
      <c r="I1164" s="53">
        <v>0</v>
      </c>
      <c r="J1164" s="55">
        <v>0</v>
      </c>
      <c r="K1164" s="53">
        <v>0</v>
      </c>
    </row>
    <row r="1165" spans="2:11" x14ac:dyDescent="0.25">
      <c r="B1165" s="51">
        <v>1963</v>
      </c>
      <c r="C1165" s="117" t="s">
        <v>94</v>
      </c>
      <c r="D1165" s="55">
        <v>239</v>
      </c>
      <c r="E1165" s="53">
        <v>80</v>
      </c>
      <c r="F1165" s="53">
        <v>65</v>
      </c>
      <c r="G1165" s="53">
        <v>0</v>
      </c>
      <c r="H1165" s="53">
        <v>94</v>
      </c>
      <c r="I1165" s="53">
        <v>0</v>
      </c>
      <c r="J1165" s="55">
        <v>0</v>
      </c>
      <c r="K1165" s="53">
        <v>0</v>
      </c>
    </row>
    <row r="1166" spans="2:11" x14ac:dyDescent="0.25">
      <c r="B1166" s="51">
        <v>1963</v>
      </c>
      <c r="C1166" s="117" t="s">
        <v>95</v>
      </c>
      <c r="D1166" s="55">
        <v>174</v>
      </c>
      <c r="E1166" s="53">
        <v>60</v>
      </c>
      <c r="F1166" s="53">
        <v>50</v>
      </c>
      <c r="G1166" s="53">
        <v>0</v>
      </c>
      <c r="H1166" s="53">
        <v>64</v>
      </c>
      <c r="I1166" s="53">
        <v>0</v>
      </c>
      <c r="J1166" s="55">
        <v>0</v>
      </c>
      <c r="K1166" s="53">
        <v>0</v>
      </c>
    </row>
    <row r="1167" spans="2:11" x14ac:dyDescent="0.25">
      <c r="B1167" s="51">
        <v>1963</v>
      </c>
      <c r="C1167" s="118" t="s">
        <v>96</v>
      </c>
      <c r="D1167" s="55">
        <v>34</v>
      </c>
      <c r="E1167" s="55">
        <v>11</v>
      </c>
      <c r="F1167" s="55">
        <v>0</v>
      </c>
      <c r="G1167" s="55">
        <v>0</v>
      </c>
      <c r="H1167" s="55">
        <v>4</v>
      </c>
      <c r="I1167" s="55">
        <v>0</v>
      </c>
      <c r="J1167" s="55">
        <v>0</v>
      </c>
      <c r="K1167" s="53">
        <v>19</v>
      </c>
    </row>
    <row r="1168" spans="2:11" x14ac:dyDescent="0.25">
      <c r="B1168" s="50">
        <v>1963</v>
      </c>
      <c r="C1168" s="121" t="s">
        <v>62</v>
      </c>
      <c r="D1168" s="54">
        <v>206</v>
      </c>
      <c r="E1168" s="54">
        <v>104</v>
      </c>
      <c r="F1168" s="54">
        <v>32</v>
      </c>
      <c r="G1168" s="54">
        <v>5</v>
      </c>
      <c r="H1168" s="54">
        <v>65</v>
      </c>
      <c r="I1168" s="54">
        <v>0</v>
      </c>
      <c r="J1168" s="54">
        <v>0</v>
      </c>
      <c r="K1168" s="54">
        <v>0</v>
      </c>
    </row>
    <row r="1169" spans="2:11" x14ac:dyDescent="0.25">
      <c r="B1169" s="78">
        <v>1964</v>
      </c>
      <c r="C1169" s="120" t="s">
        <v>3</v>
      </c>
      <c r="D1169" s="78">
        <v>17682</v>
      </c>
      <c r="E1169" s="52">
        <v>8395</v>
      </c>
      <c r="F1169" s="52">
        <v>7059</v>
      </c>
      <c r="G1169" s="52">
        <v>127</v>
      </c>
      <c r="H1169" s="52">
        <v>1717</v>
      </c>
      <c r="I1169" s="52">
        <v>135</v>
      </c>
      <c r="J1169" s="52">
        <v>0</v>
      </c>
      <c r="K1169" s="52">
        <v>249</v>
      </c>
    </row>
    <row r="1170" spans="2:11" x14ac:dyDescent="0.25">
      <c r="B1170" s="51">
        <v>1964</v>
      </c>
      <c r="C1170" s="117" t="s">
        <v>87</v>
      </c>
      <c r="D1170" s="55">
        <v>367</v>
      </c>
      <c r="E1170" s="53">
        <v>227</v>
      </c>
      <c r="F1170" s="53">
        <v>1</v>
      </c>
      <c r="G1170" s="53">
        <v>0</v>
      </c>
      <c r="H1170" s="53">
        <v>0</v>
      </c>
      <c r="I1170" s="53">
        <v>0</v>
      </c>
      <c r="J1170" s="53">
        <v>0</v>
      </c>
      <c r="K1170" s="53">
        <v>139</v>
      </c>
    </row>
    <row r="1171" spans="2:11" x14ac:dyDescent="0.25">
      <c r="B1171" s="51">
        <v>1964</v>
      </c>
      <c r="C1171" s="117" t="s">
        <v>54</v>
      </c>
      <c r="D1171" s="55">
        <v>689</v>
      </c>
      <c r="E1171" s="53">
        <v>674</v>
      </c>
      <c r="F1171" s="53">
        <v>5</v>
      </c>
      <c r="G1171" s="53">
        <v>0</v>
      </c>
      <c r="H1171" s="53">
        <v>0</v>
      </c>
      <c r="I1171" s="53">
        <v>0</v>
      </c>
      <c r="J1171" s="53">
        <v>0</v>
      </c>
      <c r="K1171" s="53">
        <v>10</v>
      </c>
    </row>
    <row r="1172" spans="2:11" x14ac:dyDescent="0.25">
      <c r="B1172" s="51">
        <v>1964</v>
      </c>
      <c r="C1172" s="117" t="s">
        <v>88</v>
      </c>
      <c r="D1172" s="55">
        <v>820</v>
      </c>
      <c r="E1172" s="53">
        <v>719</v>
      </c>
      <c r="F1172" s="53">
        <v>84</v>
      </c>
      <c r="G1172" s="53">
        <v>1</v>
      </c>
      <c r="H1172" s="53">
        <v>1</v>
      </c>
      <c r="I1172" s="53">
        <v>9</v>
      </c>
      <c r="J1172" s="53">
        <v>0</v>
      </c>
      <c r="K1172" s="53">
        <v>6</v>
      </c>
    </row>
    <row r="1173" spans="2:11" x14ac:dyDescent="0.25">
      <c r="B1173" s="51">
        <v>1964</v>
      </c>
      <c r="C1173" s="117" t="s">
        <v>69</v>
      </c>
      <c r="D1173" s="55">
        <v>817</v>
      </c>
      <c r="E1173" s="53">
        <v>569</v>
      </c>
      <c r="F1173" s="53">
        <v>230</v>
      </c>
      <c r="G1173" s="53">
        <v>0</v>
      </c>
      <c r="H1173" s="53">
        <v>3</v>
      </c>
      <c r="I1173" s="53">
        <v>7</v>
      </c>
      <c r="J1173" s="53">
        <v>0</v>
      </c>
      <c r="K1173" s="53">
        <v>8</v>
      </c>
    </row>
    <row r="1174" spans="2:11" x14ac:dyDescent="0.25">
      <c r="B1174" s="51">
        <v>1964</v>
      </c>
      <c r="C1174" s="117" t="s">
        <v>57</v>
      </c>
      <c r="D1174" s="55">
        <v>871</v>
      </c>
      <c r="E1174" s="53">
        <v>538</v>
      </c>
      <c r="F1174" s="53">
        <v>300</v>
      </c>
      <c r="G1174" s="53">
        <v>4</v>
      </c>
      <c r="H1174" s="53">
        <v>8</v>
      </c>
      <c r="I1174" s="53">
        <v>18</v>
      </c>
      <c r="J1174" s="53">
        <v>0</v>
      </c>
      <c r="K1174" s="53">
        <v>3</v>
      </c>
    </row>
    <row r="1175" spans="2:11" x14ac:dyDescent="0.25">
      <c r="B1175" s="51">
        <v>1964</v>
      </c>
      <c r="C1175" s="117" t="s">
        <v>58</v>
      </c>
      <c r="D1175" s="55">
        <v>907</v>
      </c>
      <c r="E1175" s="53">
        <v>495</v>
      </c>
      <c r="F1175" s="53">
        <v>371</v>
      </c>
      <c r="G1175" s="53">
        <v>12</v>
      </c>
      <c r="H1175" s="53">
        <v>9</v>
      </c>
      <c r="I1175" s="53">
        <v>12</v>
      </c>
      <c r="J1175" s="53">
        <v>0</v>
      </c>
      <c r="K1175" s="53">
        <v>8</v>
      </c>
    </row>
    <row r="1176" spans="2:11" x14ac:dyDescent="0.25">
      <c r="B1176" s="51">
        <v>1964</v>
      </c>
      <c r="C1176" s="117" t="s">
        <v>59</v>
      </c>
      <c r="D1176" s="55">
        <v>1091</v>
      </c>
      <c r="E1176" s="53">
        <v>503</v>
      </c>
      <c r="F1176" s="53">
        <v>521</v>
      </c>
      <c r="G1176" s="53">
        <v>15</v>
      </c>
      <c r="H1176" s="53">
        <v>24</v>
      </c>
      <c r="I1176" s="53">
        <v>19</v>
      </c>
      <c r="J1176" s="53">
        <v>0</v>
      </c>
      <c r="K1176" s="53">
        <v>9</v>
      </c>
    </row>
    <row r="1177" spans="2:11" x14ac:dyDescent="0.25">
      <c r="B1177" s="51">
        <v>1964</v>
      </c>
      <c r="C1177" s="117" t="s">
        <v>60</v>
      </c>
      <c r="D1177" s="55">
        <v>1124</v>
      </c>
      <c r="E1177" s="53">
        <v>504</v>
      </c>
      <c r="F1177" s="53">
        <v>550</v>
      </c>
      <c r="G1177" s="53">
        <v>14</v>
      </c>
      <c r="H1177" s="53">
        <v>36</v>
      </c>
      <c r="I1177" s="53">
        <v>15</v>
      </c>
      <c r="J1177" s="53">
        <v>0</v>
      </c>
      <c r="K1177" s="53">
        <v>5</v>
      </c>
    </row>
    <row r="1178" spans="2:11" x14ac:dyDescent="0.25">
      <c r="B1178" s="51">
        <v>1964</v>
      </c>
      <c r="C1178" s="117" t="s">
        <v>70</v>
      </c>
      <c r="D1178" s="55">
        <v>1532</v>
      </c>
      <c r="E1178" s="53">
        <v>667</v>
      </c>
      <c r="F1178" s="53">
        <v>740</v>
      </c>
      <c r="G1178" s="53">
        <v>17</v>
      </c>
      <c r="H1178" s="53">
        <v>82</v>
      </c>
      <c r="I1178" s="53">
        <v>16</v>
      </c>
      <c r="J1178" s="53">
        <v>0</v>
      </c>
      <c r="K1178" s="53">
        <v>10</v>
      </c>
    </row>
    <row r="1179" spans="2:11" x14ac:dyDescent="0.25">
      <c r="B1179" s="51">
        <v>1964</v>
      </c>
      <c r="C1179" s="117" t="s">
        <v>71</v>
      </c>
      <c r="D1179" s="55">
        <v>1527</v>
      </c>
      <c r="E1179" s="53">
        <v>618</v>
      </c>
      <c r="F1179" s="53">
        <v>779</v>
      </c>
      <c r="G1179" s="53">
        <v>17</v>
      </c>
      <c r="H1179" s="53">
        <v>96</v>
      </c>
      <c r="I1179" s="53">
        <v>11</v>
      </c>
      <c r="J1179" s="53">
        <v>0</v>
      </c>
      <c r="K1179" s="53">
        <v>6</v>
      </c>
    </row>
    <row r="1180" spans="2:11" x14ac:dyDescent="0.25">
      <c r="B1180" s="51">
        <v>1964</v>
      </c>
      <c r="C1180" s="117" t="s">
        <v>89</v>
      </c>
      <c r="D1180" s="55">
        <v>2107</v>
      </c>
      <c r="E1180" s="53">
        <v>868</v>
      </c>
      <c r="F1180" s="53">
        <v>987</v>
      </c>
      <c r="G1180" s="53">
        <v>12</v>
      </c>
      <c r="H1180" s="53">
        <v>216</v>
      </c>
      <c r="I1180" s="53">
        <v>8</v>
      </c>
      <c r="J1180" s="53">
        <v>0</v>
      </c>
      <c r="K1180" s="53">
        <v>16</v>
      </c>
    </row>
    <row r="1181" spans="2:11" x14ac:dyDescent="0.25">
      <c r="B1181" s="51">
        <v>1964</v>
      </c>
      <c r="C1181" s="117" t="s">
        <v>90</v>
      </c>
      <c r="D1181" s="55">
        <v>1325</v>
      </c>
      <c r="E1181" s="53">
        <v>466</v>
      </c>
      <c r="F1181" s="53">
        <v>668</v>
      </c>
      <c r="G1181" s="53">
        <v>12</v>
      </c>
      <c r="H1181" s="53">
        <v>167</v>
      </c>
      <c r="I1181" s="53">
        <v>8</v>
      </c>
      <c r="J1181" s="53">
        <v>0</v>
      </c>
      <c r="K1181" s="53">
        <v>4</v>
      </c>
    </row>
    <row r="1182" spans="2:11" x14ac:dyDescent="0.25">
      <c r="B1182" s="51">
        <v>1964</v>
      </c>
      <c r="C1182" s="117" t="s">
        <v>91</v>
      </c>
      <c r="D1182" s="55">
        <v>1415</v>
      </c>
      <c r="E1182" s="53">
        <v>485</v>
      </c>
      <c r="F1182" s="53">
        <v>669</v>
      </c>
      <c r="G1182" s="53">
        <v>6</v>
      </c>
      <c r="H1182" s="53">
        <v>246</v>
      </c>
      <c r="I1182" s="53">
        <v>3</v>
      </c>
      <c r="J1182" s="53">
        <v>0</v>
      </c>
      <c r="K1182" s="53">
        <v>6</v>
      </c>
    </row>
    <row r="1183" spans="2:11" x14ac:dyDescent="0.25">
      <c r="B1183" s="51">
        <v>1964</v>
      </c>
      <c r="C1183" s="117" t="s">
        <v>41</v>
      </c>
      <c r="D1183" s="55">
        <v>1028</v>
      </c>
      <c r="E1183" s="53">
        <v>338</v>
      </c>
      <c r="F1183" s="53">
        <v>444</v>
      </c>
      <c r="G1183" s="53">
        <v>6</v>
      </c>
      <c r="H1183" s="53">
        <v>229</v>
      </c>
      <c r="I1183" s="53">
        <v>5</v>
      </c>
      <c r="J1183" s="53">
        <v>0</v>
      </c>
      <c r="K1183" s="53">
        <v>6</v>
      </c>
    </row>
    <row r="1184" spans="2:11" x14ac:dyDescent="0.25">
      <c r="B1184" s="51">
        <v>1964</v>
      </c>
      <c r="C1184" s="117" t="s">
        <v>92</v>
      </c>
      <c r="D1184" s="55">
        <v>1000</v>
      </c>
      <c r="E1184" s="53">
        <v>341</v>
      </c>
      <c r="F1184" s="53">
        <v>390</v>
      </c>
      <c r="G1184" s="53">
        <v>2</v>
      </c>
      <c r="H1184" s="53">
        <v>264</v>
      </c>
      <c r="I1184" s="53">
        <v>2</v>
      </c>
      <c r="J1184" s="53">
        <v>0</v>
      </c>
      <c r="K1184" s="53">
        <v>1</v>
      </c>
    </row>
    <row r="1185" spans="2:11" x14ac:dyDescent="0.25">
      <c r="B1185" s="51">
        <v>1964</v>
      </c>
      <c r="C1185" s="117" t="s">
        <v>93</v>
      </c>
      <c r="D1185" s="55">
        <v>475</v>
      </c>
      <c r="E1185" s="53">
        <v>170</v>
      </c>
      <c r="F1185" s="53">
        <v>159</v>
      </c>
      <c r="G1185" s="53">
        <v>8</v>
      </c>
      <c r="H1185" s="53">
        <v>137</v>
      </c>
      <c r="I1185" s="53">
        <v>0</v>
      </c>
      <c r="J1185" s="53">
        <v>0</v>
      </c>
      <c r="K1185" s="53">
        <v>1</v>
      </c>
    </row>
    <row r="1186" spans="2:11" x14ac:dyDescent="0.25">
      <c r="B1186" s="51">
        <v>1964</v>
      </c>
      <c r="C1186" s="117" t="s">
        <v>94</v>
      </c>
      <c r="D1186" s="55">
        <v>264</v>
      </c>
      <c r="E1186" s="53">
        <v>102</v>
      </c>
      <c r="F1186" s="53">
        <v>81</v>
      </c>
      <c r="G1186" s="53">
        <v>1</v>
      </c>
      <c r="H1186" s="53">
        <v>77</v>
      </c>
      <c r="I1186" s="53">
        <v>1</v>
      </c>
      <c r="J1186" s="53">
        <v>0</v>
      </c>
      <c r="K1186" s="53">
        <v>2</v>
      </c>
    </row>
    <row r="1187" spans="2:11" x14ac:dyDescent="0.25">
      <c r="B1187" s="51">
        <v>1964</v>
      </c>
      <c r="C1187" s="117" t="s">
        <v>95</v>
      </c>
      <c r="D1187" s="55">
        <v>154</v>
      </c>
      <c r="E1187" s="53">
        <v>51</v>
      </c>
      <c r="F1187" s="53">
        <v>43</v>
      </c>
      <c r="G1187" s="53">
        <v>0</v>
      </c>
      <c r="H1187" s="53">
        <v>60</v>
      </c>
      <c r="I1187" s="53">
        <v>0</v>
      </c>
      <c r="J1187" s="53">
        <v>0</v>
      </c>
      <c r="K1187" s="53">
        <v>0</v>
      </c>
    </row>
    <row r="1188" spans="2:11" x14ac:dyDescent="0.25">
      <c r="B1188" s="51">
        <v>1964</v>
      </c>
      <c r="C1188" s="118" t="s">
        <v>96</v>
      </c>
      <c r="D1188" s="55">
        <v>162</v>
      </c>
      <c r="E1188" s="55">
        <v>60</v>
      </c>
      <c r="F1188" s="55">
        <v>37</v>
      </c>
      <c r="G1188" s="55">
        <v>0</v>
      </c>
      <c r="H1188" s="55">
        <v>62</v>
      </c>
      <c r="I1188" s="55">
        <v>1</v>
      </c>
      <c r="J1188" s="53">
        <v>0</v>
      </c>
      <c r="K1188" s="53">
        <v>2</v>
      </c>
    </row>
    <row r="1189" spans="2:11" x14ac:dyDescent="0.25">
      <c r="B1189" s="50">
        <v>1964</v>
      </c>
      <c r="C1189" s="121" t="s">
        <v>62</v>
      </c>
      <c r="D1189" s="54">
        <v>7</v>
      </c>
      <c r="E1189" s="54">
        <v>0</v>
      </c>
      <c r="F1189" s="54">
        <v>0</v>
      </c>
      <c r="G1189" s="54">
        <v>0</v>
      </c>
      <c r="H1189" s="54">
        <v>0</v>
      </c>
      <c r="I1189" s="54">
        <v>0</v>
      </c>
      <c r="J1189" s="54">
        <v>0</v>
      </c>
      <c r="K1189" s="54">
        <v>7</v>
      </c>
    </row>
    <row r="1190" spans="2:11" x14ac:dyDescent="0.25">
      <c r="B1190" s="78">
        <v>1965</v>
      </c>
      <c r="C1190" s="120" t="s">
        <v>3</v>
      </c>
      <c r="D1190" s="78">
        <v>18353</v>
      </c>
      <c r="E1190" s="52">
        <v>8685</v>
      </c>
      <c r="F1190" s="52">
        <v>7373</v>
      </c>
      <c r="G1190" s="52">
        <v>121</v>
      </c>
      <c r="H1190" s="52">
        <v>1835</v>
      </c>
      <c r="I1190" s="52">
        <v>131</v>
      </c>
      <c r="J1190" s="52">
        <v>0</v>
      </c>
      <c r="K1190" s="52">
        <v>208</v>
      </c>
    </row>
    <row r="1191" spans="2:11" x14ac:dyDescent="0.25">
      <c r="B1191" s="51">
        <v>1965</v>
      </c>
      <c r="C1191" s="117" t="s">
        <v>87</v>
      </c>
      <c r="D1191" s="55">
        <v>307</v>
      </c>
      <c r="E1191" s="53">
        <v>173</v>
      </c>
      <c r="F1191" s="53">
        <v>0</v>
      </c>
      <c r="G1191" s="53">
        <v>0</v>
      </c>
      <c r="H1191" s="53">
        <v>0</v>
      </c>
      <c r="I1191" s="53">
        <v>0</v>
      </c>
      <c r="J1191" s="53">
        <v>0</v>
      </c>
      <c r="K1191" s="53">
        <v>134</v>
      </c>
    </row>
    <row r="1192" spans="2:11" x14ac:dyDescent="0.25">
      <c r="B1192" s="51">
        <v>1965</v>
      </c>
      <c r="C1192" s="117" t="s">
        <v>54</v>
      </c>
      <c r="D1192" s="55">
        <v>685</v>
      </c>
      <c r="E1192" s="53">
        <v>655</v>
      </c>
      <c r="F1192" s="53">
        <v>12</v>
      </c>
      <c r="G1192" s="53">
        <v>0</v>
      </c>
      <c r="H1192" s="53">
        <v>0</v>
      </c>
      <c r="I1192" s="53">
        <v>1</v>
      </c>
      <c r="J1192" s="53">
        <v>0</v>
      </c>
      <c r="K1192" s="53">
        <v>17</v>
      </c>
    </row>
    <row r="1193" spans="2:11" x14ac:dyDescent="0.25">
      <c r="B1193" s="51">
        <v>1965</v>
      </c>
      <c r="C1193" s="117" t="s">
        <v>88</v>
      </c>
      <c r="D1193" s="55">
        <v>891</v>
      </c>
      <c r="E1193" s="53">
        <v>800</v>
      </c>
      <c r="F1193" s="53">
        <v>83</v>
      </c>
      <c r="G1193" s="53">
        <v>0</v>
      </c>
      <c r="H1193" s="53">
        <v>2</v>
      </c>
      <c r="I1193" s="53">
        <v>3</v>
      </c>
      <c r="J1193" s="53">
        <v>0</v>
      </c>
      <c r="K1193" s="53">
        <v>3</v>
      </c>
    </row>
    <row r="1194" spans="2:11" x14ac:dyDescent="0.25">
      <c r="B1194" s="51">
        <v>1965</v>
      </c>
      <c r="C1194" s="117" t="s">
        <v>69</v>
      </c>
      <c r="D1194" s="55">
        <v>802</v>
      </c>
      <c r="E1194" s="53">
        <v>579</v>
      </c>
      <c r="F1194" s="53">
        <v>205</v>
      </c>
      <c r="G1194" s="53">
        <v>2</v>
      </c>
      <c r="H1194" s="53">
        <v>3</v>
      </c>
      <c r="I1194" s="53">
        <v>11</v>
      </c>
      <c r="J1194" s="53">
        <v>0</v>
      </c>
      <c r="K1194" s="53">
        <v>2</v>
      </c>
    </row>
    <row r="1195" spans="2:11" x14ac:dyDescent="0.25">
      <c r="B1195" s="51">
        <v>1965</v>
      </c>
      <c r="C1195" s="117" t="s">
        <v>57</v>
      </c>
      <c r="D1195" s="55">
        <v>869</v>
      </c>
      <c r="E1195" s="53">
        <v>534</v>
      </c>
      <c r="F1195" s="53">
        <v>308</v>
      </c>
      <c r="G1195" s="53">
        <v>5</v>
      </c>
      <c r="H1195" s="53">
        <v>8</v>
      </c>
      <c r="I1195" s="53">
        <v>10</v>
      </c>
      <c r="J1195" s="53">
        <v>0</v>
      </c>
      <c r="K1195" s="53">
        <v>4</v>
      </c>
    </row>
    <row r="1196" spans="2:11" x14ac:dyDescent="0.25">
      <c r="B1196" s="51">
        <v>1965</v>
      </c>
      <c r="C1196" s="117" t="s">
        <v>58</v>
      </c>
      <c r="D1196" s="55">
        <v>931</v>
      </c>
      <c r="E1196" s="53">
        <v>516</v>
      </c>
      <c r="F1196" s="53">
        <v>384</v>
      </c>
      <c r="G1196" s="53">
        <v>8</v>
      </c>
      <c r="H1196" s="53">
        <v>5</v>
      </c>
      <c r="I1196" s="53">
        <v>11</v>
      </c>
      <c r="J1196" s="53">
        <v>0</v>
      </c>
      <c r="K1196" s="53">
        <v>7</v>
      </c>
    </row>
    <row r="1197" spans="2:11" x14ac:dyDescent="0.25">
      <c r="B1197" s="51">
        <v>1965</v>
      </c>
      <c r="C1197" s="117" t="s">
        <v>59</v>
      </c>
      <c r="D1197" s="55">
        <v>1034</v>
      </c>
      <c r="E1197" s="53">
        <v>527</v>
      </c>
      <c r="F1197" s="53">
        <v>461</v>
      </c>
      <c r="G1197" s="53">
        <v>8</v>
      </c>
      <c r="H1197" s="53">
        <v>17</v>
      </c>
      <c r="I1197" s="53">
        <v>18</v>
      </c>
      <c r="J1197" s="53">
        <v>0</v>
      </c>
      <c r="K1197" s="53">
        <v>3</v>
      </c>
    </row>
    <row r="1198" spans="2:11" x14ac:dyDescent="0.25">
      <c r="B1198" s="51">
        <v>1965</v>
      </c>
      <c r="C1198" s="117" t="s">
        <v>60</v>
      </c>
      <c r="D1198" s="55">
        <v>1230</v>
      </c>
      <c r="E1198" s="53">
        <v>590</v>
      </c>
      <c r="F1198" s="53">
        <v>579</v>
      </c>
      <c r="G1198" s="53">
        <v>11</v>
      </c>
      <c r="H1198" s="53">
        <v>38</v>
      </c>
      <c r="I1198" s="53">
        <v>9</v>
      </c>
      <c r="J1198" s="53">
        <v>0</v>
      </c>
      <c r="K1198" s="53">
        <v>3</v>
      </c>
    </row>
    <row r="1199" spans="2:11" x14ac:dyDescent="0.25">
      <c r="B1199" s="51">
        <v>1965</v>
      </c>
      <c r="C1199" s="117" t="s">
        <v>70</v>
      </c>
      <c r="D1199" s="55">
        <v>1539</v>
      </c>
      <c r="E1199" s="53">
        <v>681</v>
      </c>
      <c r="F1199" s="53">
        <v>768</v>
      </c>
      <c r="G1199" s="53">
        <v>11</v>
      </c>
      <c r="H1199" s="53">
        <v>57</v>
      </c>
      <c r="I1199" s="53">
        <v>16</v>
      </c>
      <c r="J1199" s="53">
        <v>0</v>
      </c>
      <c r="K1199" s="53">
        <v>6</v>
      </c>
    </row>
    <row r="1200" spans="2:11" x14ac:dyDescent="0.25">
      <c r="B1200" s="51">
        <v>1965</v>
      </c>
      <c r="C1200" s="117" t="s">
        <v>71</v>
      </c>
      <c r="D1200" s="55">
        <v>1574</v>
      </c>
      <c r="E1200" s="53">
        <v>603</v>
      </c>
      <c r="F1200" s="53">
        <v>829</v>
      </c>
      <c r="G1200" s="53">
        <v>17</v>
      </c>
      <c r="H1200" s="53">
        <v>110</v>
      </c>
      <c r="I1200" s="53">
        <v>13</v>
      </c>
      <c r="J1200" s="53">
        <v>0</v>
      </c>
      <c r="K1200" s="53">
        <v>2</v>
      </c>
    </row>
    <row r="1201" spans="2:11" x14ac:dyDescent="0.25">
      <c r="B1201" s="51">
        <v>1965</v>
      </c>
      <c r="C1201" s="117" t="s">
        <v>89</v>
      </c>
      <c r="D1201" s="55">
        <v>2061</v>
      </c>
      <c r="E1201" s="53">
        <v>825</v>
      </c>
      <c r="F1201" s="53">
        <v>970</v>
      </c>
      <c r="G1201" s="53">
        <v>26</v>
      </c>
      <c r="H1201" s="53">
        <v>218</v>
      </c>
      <c r="I1201" s="53">
        <v>12</v>
      </c>
      <c r="J1201" s="53">
        <v>0</v>
      </c>
      <c r="K1201" s="53">
        <v>10</v>
      </c>
    </row>
    <row r="1202" spans="2:11" x14ac:dyDescent="0.25">
      <c r="B1202" s="51">
        <v>1965</v>
      </c>
      <c r="C1202" s="117" t="s">
        <v>90</v>
      </c>
      <c r="D1202" s="55">
        <v>1623</v>
      </c>
      <c r="E1202" s="53">
        <v>568</v>
      </c>
      <c r="F1202" s="53">
        <v>809</v>
      </c>
      <c r="G1202" s="53">
        <v>10</v>
      </c>
      <c r="H1202" s="53">
        <v>221</v>
      </c>
      <c r="I1202" s="53">
        <v>8</v>
      </c>
      <c r="J1202" s="53">
        <v>0</v>
      </c>
      <c r="K1202" s="53">
        <v>7</v>
      </c>
    </row>
    <row r="1203" spans="2:11" x14ac:dyDescent="0.25">
      <c r="B1203" s="51">
        <v>1965</v>
      </c>
      <c r="C1203" s="117" t="s">
        <v>91</v>
      </c>
      <c r="D1203" s="55">
        <v>1539</v>
      </c>
      <c r="E1203" s="53">
        <v>537</v>
      </c>
      <c r="F1203" s="53">
        <v>708</v>
      </c>
      <c r="G1203" s="53">
        <v>10</v>
      </c>
      <c r="H1203" s="53">
        <v>278</v>
      </c>
      <c r="I1203" s="53">
        <v>4</v>
      </c>
      <c r="J1203" s="53">
        <v>0</v>
      </c>
      <c r="K1203" s="53">
        <v>2</v>
      </c>
    </row>
    <row r="1204" spans="2:11" x14ac:dyDescent="0.25">
      <c r="B1204" s="51">
        <v>1965</v>
      </c>
      <c r="C1204" s="117" t="s">
        <v>41</v>
      </c>
      <c r="D1204" s="55">
        <v>1155</v>
      </c>
      <c r="E1204" s="53">
        <v>359</v>
      </c>
      <c r="F1204" s="53">
        <v>539</v>
      </c>
      <c r="G1204" s="53">
        <v>4</v>
      </c>
      <c r="H1204" s="53">
        <v>246</v>
      </c>
      <c r="I1204" s="53">
        <v>3</v>
      </c>
      <c r="J1204" s="53">
        <v>0</v>
      </c>
      <c r="K1204" s="53">
        <v>4</v>
      </c>
    </row>
    <row r="1205" spans="2:11" x14ac:dyDescent="0.25">
      <c r="B1205" s="51">
        <v>1965</v>
      </c>
      <c r="C1205" s="117" t="s">
        <v>92</v>
      </c>
      <c r="D1205" s="55">
        <v>936</v>
      </c>
      <c r="E1205" s="53">
        <v>312</v>
      </c>
      <c r="F1205" s="53">
        <v>362</v>
      </c>
      <c r="G1205" s="53">
        <v>2</v>
      </c>
      <c r="H1205" s="53">
        <v>253</v>
      </c>
      <c r="I1205" s="53">
        <v>5</v>
      </c>
      <c r="J1205" s="53">
        <v>0</v>
      </c>
      <c r="K1205" s="53">
        <v>2</v>
      </c>
    </row>
    <row r="1206" spans="2:11" x14ac:dyDescent="0.25">
      <c r="B1206" s="51">
        <v>1965</v>
      </c>
      <c r="C1206" s="117" t="s">
        <v>93</v>
      </c>
      <c r="D1206" s="55">
        <v>498</v>
      </c>
      <c r="E1206" s="53">
        <v>171</v>
      </c>
      <c r="F1206" s="53">
        <v>166</v>
      </c>
      <c r="G1206" s="53">
        <v>4</v>
      </c>
      <c r="H1206" s="53">
        <v>154</v>
      </c>
      <c r="I1206" s="53">
        <v>3</v>
      </c>
      <c r="J1206" s="53">
        <v>0</v>
      </c>
      <c r="K1206" s="53">
        <v>0</v>
      </c>
    </row>
    <row r="1207" spans="2:11" x14ac:dyDescent="0.25">
      <c r="B1207" s="51">
        <v>1965</v>
      </c>
      <c r="C1207" s="117" t="s">
        <v>94</v>
      </c>
      <c r="D1207" s="55">
        <v>328</v>
      </c>
      <c r="E1207" s="53">
        <v>121</v>
      </c>
      <c r="F1207" s="53">
        <v>104</v>
      </c>
      <c r="G1207" s="53">
        <v>1</v>
      </c>
      <c r="H1207" s="53">
        <v>100</v>
      </c>
      <c r="I1207" s="53">
        <v>2</v>
      </c>
      <c r="J1207" s="53">
        <v>0</v>
      </c>
      <c r="K1207" s="53">
        <v>0</v>
      </c>
    </row>
    <row r="1208" spans="2:11" x14ac:dyDescent="0.25">
      <c r="B1208" s="51">
        <v>1965</v>
      </c>
      <c r="C1208" s="117" t="s">
        <v>95</v>
      </c>
      <c r="D1208" s="55">
        <v>189</v>
      </c>
      <c r="E1208" s="53">
        <v>67</v>
      </c>
      <c r="F1208" s="53">
        <v>55</v>
      </c>
      <c r="G1208" s="53">
        <v>1</v>
      </c>
      <c r="H1208" s="53">
        <v>64</v>
      </c>
      <c r="I1208" s="53">
        <v>1</v>
      </c>
      <c r="J1208" s="53">
        <v>0</v>
      </c>
      <c r="K1208" s="53">
        <v>1</v>
      </c>
    </row>
    <row r="1209" spans="2:11" x14ac:dyDescent="0.25">
      <c r="B1209" s="51">
        <v>1965</v>
      </c>
      <c r="C1209" s="118" t="s">
        <v>96</v>
      </c>
      <c r="D1209" s="55">
        <v>160</v>
      </c>
      <c r="E1209" s="55">
        <v>66</v>
      </c>
      <c r="F1209" s="55">
        <v>31</v>
      </c>
      <c r="G1209" s="55">
        <v>1</v>
      </c>
      <c r="H1209" s="55">
        <v>61</v>
      </c>
      <c r="I1209" s="53">
        <v>1</v>
      </c>
      <c r="J1209" s="53">
        <v>0</v>
      </c>
      <c r="K1209" s="53">
        <v>0</v>
      </c>
    </row>
    <row r="1210" spans="2:11" x14ac:dyDescent="0.25">
      <c r="B1210" s="50">
        <v>1965</v>
      </c>
      <c r="C1210" s="121" t="s">
        <v>62</v>
      </c>
      <c r="D1210" s="54">
        <v>2</v>
      </c>
      <c r="E1210" s="54">
        <v>1</v>
      </c>
      <c r="F1210" s="54">
        <v>0</v>
      </c>
      <c r="G1210" s="54">
        <v>0</v>
      </c>
      <c r="H1210" s="54">
        <v>0</v>
      </c>
      <c r="I1210" s="54">
        <v>0</v>
      </c>
      <c r="J1210" s="54">
        <v>0</v>
      </c>
      <c r="K1210" s="54">
        <v>1</v>
      </c>
    </row>
    <row r="1211" spans="2:11" x14ac:dyDescent="0.25">
      <c r="B1211" s="78">
        <v>1966</v>
      </c>
      <c r="C1211" s="120" t="s">
        <v>3</v>
      </c>
      <c r="D1211" s="78">
        <v>19273</v>
      </c>
      <c r="E1211" s="52">
        <v>9152</v>
      </c>
      <c r="F1211" s="52">
        <v>7716</v>
      </c>
      <c r="G1211" s="52">
        <v>136</v>
      </c>
      <c r="H1211" s="52">
        <v>1907</v>
      </c>
      <c r="I1211" s="52">
        <v>147</v>
      </c>
      <c r="J1211" s="52">
        <v>0</v>
      </c>
      <c r="K1211" s="52">
        <v>215</v>
      </c>
    </row>
    <row r="1212" spans="2:11" x14ac:dyDescent="0.25">
      <c r="B1212" s="51">
        <v>1966</v>
      </c>
      <c r="C1212" s="117" t="s">
        <v>87</v>
      </c>
      <c r="D1212" s="55">
        <v>301</v>
      </c>
      <c r="E1212" s="53">
        <v>143</v>
      </c>
      <c r="F1212" s="53">
        <v>0</v>
      </c>
      <c r="G1212" s="53">
        <v>0</v>
      </c>
      <c r="H1212" s="53">
        <v>0</v>
      </c>
      <c r="I1212" s="53">
        <v>0</v>
      </c>
      <c r="J1212" s="53">
        <v>0</v>
      </c>
      <c r="K1212" s="53">
        <v>158</v>
      </c>
    </row>
    <row r="1213" spans="2:11" x14ac:dyDescent="0.25">
      <c r="B1213" s="51">
        <v>1966</v>
      </c>
      <c r="C1213" s="117" t="s">
        <v>54</v>
      </c>
      <c r="D1213" s="55">
        <v>733</v>
      </c>
      <c r="E1213" s="53">
        <v>718</v>
      </c>
      <c r="F1213" s="53">
        <v>10</v>
      </c>
      <c r="G1213" s="53">
        <v>0</v>
      </c>
      <c r="H1213" s="53">
        <v>1</v>
      </c>
      <c r="I1213" s="53">
        <v>0</v>
      </c>
      <c r="J1213" s="53">
        <v>0</v>
      </c>
      <c r="K1213" s="53">
        <v>4</v>
      </c>
    </row>
    <row r="1214" spans="2:11" x14ac:dyDescent="0.25">
      <c r="B1214" s="51">
        <v>1966</v>
      </c>
      <c r="C1214" s="117" t="s">
        <v>88</v>
      </c>
      <c r="D1214" s="55">
        <v>859</v>
      </c>
      <c r="E1214" s="53">
        <v>772</v>
      </c>
      <c r="F1214" s="53">
        <v>85</v>
      </c>
      <c r="G1214" s="53">
        <v>0</v>
      </c>
      <c r="H1214" s="53">
        <v>1</v>
      </c>
      <c r="I1214" s="53">
        <v>1</v>
      </c>
      <c r="J1214" s="53">
        <v>0</v>
      </c>
      <c r="K1214" s="53">
        <v>0</v>
      </c>
    </row>
    <row r="1215" spans="2:11" x14ac:dyDescent="0.25">
      <c r="B1215" s="51">
        <v>1966</v>
      </c>
      <c r="C1215" s="117" t="s">
        <v>69</v>
      </c>
      <c r="D1215" s="55">
        <v>877</v>
      </c>
      <c r="E1215" s="53">
        <v>648</v>
      </c>
      <c r="F1215" s="53">
        <v>210</v>
      </c>
      <c r="G1215" s="53">
        <v>5</v>
      </c>
      <c r="H1215" s="53">
        <v>3</v>
      </c>
      <c r="I1215" s="53">
        <v>8</v>
      </c>
      <c r="J1215" s="53">
        <v>0</v>
      </c>
      <c r="K1215" s="53">
        <v>3</v>
      </c>
    </row>
    <row r="1216" spans="2:11" x14ac:dyDescent="0.25">
      <c r="B1216" s="51">
        <v>1966</v>
      </c>
      <c r="C1216" s="117" t="s">
        <v>57</v>
      </c>
      <c r="D1216" s="55">
        <v>857</v>
      </c>
      <c r="E1216" s="53">
        <v>509</v>
      </c>
      <c r="F1216" s="53">
        <v>314</v>
      </c>
      <c r="G1216" s="53">
        <v>6</v>
      </c>
      <c r="H1216" s="53">
        <v>7</v>
      </c>
      <c r="I1216" s="53">
        <v>16</v>
      </c>
      <c r="J1216" s="53">
        <v>0</v>
      </c>
      <c r="K1216" s="53">
        <v>5</v>
      </c>
    </row>
    <row r="1217" spans="2:11" x14ac:dyDescent="0.25">
      <c r="B1217" s="51">
        <v>1966</v>
      </c>
      <c r="C1217" s="117" t="s">
        <v>58</v>
      </c>
      <c r="D1217" s="55">
        <v>1022</v>
      </c>
      <c r="E1217" s="53">
        <v>556</v>
      </c>
      <c r="F1217" s="53">
        <v>422</v>
      </c>
      <c r="G1217" s="53">
        <v>14</v>
      </c>
      <c r="H1217" s="53">
        <v>12</v>
      </c>
      <c r="I1217" s="53">
        <v>13</v>
      </c>
      <c r="J1217" s="53">
        <v>0</v>
      </c>
      <c r="K1217" s="53">
        <v>5</v>
      </c>
    </row>
    <row r="1218" spans="2:11" x14ac:dyDescent="0.25">
      <c r="B1218" s="51">
        <v>1966</v>
      </c>
      <c r="C1218" s="117" t="s">
        <v>59</v>
      </c>
      <c r="D1218" s="55">
        <v>998</v>
      </c>
      <c r="E1218" s="53">
        <v>518</v>
      </c>
      <c r="F1218" s="53">
        <v>442</v>
      </c>
      <c r="G1218" s="53">
        <v>11</v>
      </c>
      <c r="H1218" s="53">
        <v>16</v>
      </c>
      <c r="I1218" s="53">
        <v>9</v>
      </c>
      <c r="J1218" s="53">
        <v>0</v>
      </c>
      <c r="K1218" s="53">
        <v>2</v>
      </c>
    </row>
    <row r="1219" spans="2:11" x14ac:dyDescent="0.25">
      <c r="B1219" s="51">
        <v>1966</v>
      </c>
      <c r="C1219" s="117" t="s">
        <v>60</v>
      </c>
      <c r="D1219" s="55">
        <v>1276</v>
      </c>
      <c r="E1219" s="53">
        <v>609</v>
      </c>
      <c r="F1219" s="53">
        <v>593</v>
      </c>
      <c r="G1219" s="53">
        <v>14</v>
      </c>
      <c r="H1219" s="53">
        <v>36</v>
      </c>
      <c r="I1219" s="53">
        <v>18</v>
      </c>
      <c r="J1219" s="53">
        <v>0</v>
      </c>
      <c r="K1219" s="53">
        <v>6</v>
      </c>
    </row>
    <row r="1220" spans="2:11" x14ac:dyDescent="0.25">
      <c r="B1220" s="51">
        <v>1966</v>
      </c>
      <c r="C1220" s="117" t="s">
        <v>70</v>
      </c>
      <c r="D1220" s="55">
        <v>1566</v>
      </c>
      <c r="E1220" s="53">
        <v>694</v>
      </c>
      <c r="F1220" s="53">
        <v>771</v>
      </c>
      <c r="G1220" s="53">
        <v>18</v>
      </c>
      <c r="H1220" s="53">
        <v>67</v>
      </c>
      <c r="I1220" s="53">
        <v>14</v>
      </c>
      <c r="J1220" s="53">
        <v>0</v>
      </c>
      <c r="K1220" s="53">
        <v>2</v>
      </c>
    </row>
    <row r="1221" spans="2:11" x14ac:dyDescent="0.25">
      <c r="B1221" s="51">
        <v>1966</v>
      </c>
      <c r="C1221" s="117" t="s">
        <v>71</v>
      </c>
      <c r="D1221" s="55">
        <v>1714</v>
      </c>
      <c r="E1221" s="53">
        <v>695</v>
      </c>
      <c r="F1221" s="53">
        <v>864</v>
      </c>
      <c r="G1221" s="53">
        <v>19</v>
      </c>
      <c r="H1221" s="53">
        <v>110</v>
      </c>
      <c r="I1221" s="53">
        <v>21</v>
      </c>
      <c r="J1221" s="53">
        <v>0</v>
      </c>
      <c r="K1221" s="53">
        <v>5</v>
      </c>
    </row>
    <row r="1222" spans="2:11" x14ac:dyDescent="0.25">
      <c r="B1222" s="51">
        <v>1966</v>
      </c>
      <c r="C1222" s="117" t="s">
        <v>89</v>
      </c>
      <c r="D1222" s="55">
        <v>2027</v>
      </c>
      <c r="E1222" s="53">
        <v>809</v>
      </c>
      <c r="F1222" s="53">
        <v>1007</v>
      </c>
      <c r="G1222" s="53">
        <v>14</v>
      </c>
      <c r="H1222" s="53">
        <v>181</v>
      </c>
      <c r="I1222" s="53">
        <v>14</v>
      </c>
      <c r="J1222" s="53">
        <v>0</v>
      </c>
      <c r="K1222" s="53">
        <v>2</v>
      </c>
    </row>
    <row r="1223" spans="2:11" x14ac:dyDescent="0.25">
      <c r="B1223" s="51">
        <v>1966</v>
      </c>
      <c r="C1223" s="117" t="s">
        <v>90</v>
      </c>
      <c r="D1223" s="55">
        <v>1852</v>
      </c>
      <c r="E1223" s="53">
        <v>722</v>
      </c>
      <c r="F1223" s="53">
        <v>892</v>
      </c>
      <c r="G1223" s="53">
        <v>12</v>
      </c>
      <c r="H1223" s="53">
        <v>208</v>
      </c>
      <c r="I1223" s="53">
        <v>6</v>
      </c>
      <c r="J1223" s="53">
        <v>0</v>
      </c>
      <c r="K1223" s="53">
        <v>12</v>
      </c>
    </row>
    <row r="1224" spans="2:11" x14ac:dyDescent="0.25">
      <c r="B1224" s="51">
        <v>1966</v>
      </c>
      <c r="C1224" s="117" t="s">
        <v>91</v>
      </c>
      <c r="D1224" s="55">
        <v>1595</v>
      </c>
      <c r="E1224" s="53">
        <v>545</v>
      </c>
      <c r="F1224" s="53">
        <v>739</v>
      </c>
      <c r="G1224" s="53">
        <v>6</v>
      </c>
      <c r="H1224" s="53">
        <v>293</v>
      </c>
      <c r="I1224" s="53">
        <v>8</v>
      </c>
      <c r="J1224" s="53">
        <v>0</v>
      </c>
      <c r="K1224" s="53">
        <v>4</v>
      </c>
    </row>
    <row r="1225" spans="2:11" x14ac:dyDescent="0.25">
      <c r="B1225" s="51">
        <v>1966</v>
      </c>
      <c r="C1225" s="117" t="s">
        <v>41</v>
      </c>
      <c r="D1225" s="55">
        <v>1276</v>
      </c>
      <c r="E1225" s="53">
        <v>444</v>
      </c>
      <c r="F1225" s="53">
        <v>540</v>
      </c>
      <c r="G1225" s="53">
        <v>10</v>
      </c>
      <c r="H1225" s="53">
        <v>276</v>
      </c>
      <c r="I1225" s="53">
        <v>5</v>
      </c>
      <c r="J1225" s="53">
        <v>0</v>
      </c>
      <c r="K1225" s="53">
        <v>1</v>
      </c>
    </row>
    <row r="1226" spans="2:11" x14ac:dyDescent="0.25">
      <c r="B1226" s="51">
        <v>1966</v>
      </c>
      <c r="C1226" s="117" t="s">
        <v>92</v>
      </c>
      <c r="D1226" s="55">
        <v>1016</v>
      </c>
      <c r="E1226" s="53">
        <v>343</v>
      </c>
      <c r="F1226" s="53">
        <v>405</v>
      </c>
      <c r="G1226" s="53">
        <v>4</v>
      </c>
      <c r="H1226" s="53">
        <v>260</v>
      </c>
      <c r="I1226" s="53">
        <v>3</v>
      </c>
      <c r="J1226" s="53">
        <v>0</v>
      </c>
      <c r="K1226" s="53">
        <v>1</v>
      </c>
    </row>
    <row r="1227" spans="2:11" x14ac:dyDescent="0.25">
      <c r="B1227" s="51">
        <v>1966</v>
      </c>
      <c r="C1227" s="117" t="s">
        <v>93</v>
      </c>
      <c r="D1227" s="55">
        <v>616</v>
      </c>
      <c r="E1227" s="53">
        <v>199</v>
      </c>
      <c r="F1227" s="53">
        <v>228</v>
      </c>
      <c r="G1227" s="53">
        <v>3</v>
      </c>
      <c r="H1227" s="53">
        <v>181</v>
      </c>
      <c r="I1227" s="53">
        <v>5</v>
      </c>
      <c r="J1227" s="53">
        <v>0</v>
      </c>
      <c r="K1227" s="53">
        <v>0</v>
      </c>
    </row>
    <row r="1228" spans="2:11" x14ac:dyDescent="0.25">
      <c r="B1228" s="51">
        <v>1966</v>
      </c>
      <c r="C1228" s="117" t="s">
        <v>94</v>
      </c>
      <c r="D1228" s="55">
        <v>306</v>
      </c>
      <c r="E1228" s="53">
        <v>103</v>
      </c>
      <c r="F1228" s="53">
        <v>97</v>
      </c>
      <c r="G1228" s="53">
        <v>0</v>
      </c>
      <c r="H1228" s="53">
        <v>104</v>
      </c>
      <c r="I1228" s="53">
        <v>2</v>
      </c>
      <c r="J1228" s="53">
        <v>0</v>
      </c>
      <c r="K1228" s="53">
        <v>0</v>
      </c>
    </row>
    <row r="1229" spans="2:11" x14ac:dyDescent="0.25">
      <c r="B1229" s="51">
        <v>1966</v>
      </c>
      <c r="C1229" s="117" t="s">
        <v>95</v>
      </c>
      <c r="D1229" s="55">
        <v>201</v>
      </c>
      <c r="E1229" s="53">
        <v>66</v>
      </c>
      <c r="F1229" s="53">
        <v>51</v>
      </c>
      <c r="G1229" s="53">
        <v>0</v>
      </c>
      <c r="H1229" s="53">
        <v>82</v>
      </c>
      <c r="I1229" s="53">
        <v>2</v>
      </c>
      <c r="J1229" s="53">
        <v>0</v>
      </c>
      <c r="K1229" s="53">
        <v>0</v>
      </c>
    </row>
    <row r="1230" spans="2:11" x14ac:dyDescent="0.25">
      <c r="B1230" s="51">
        <v>1966</v>
      </c>
      <c r="C1230" s="118" t="s">
        <v>96</v>
      </c>
      <c r="D1230" s="55">
        <v>174</v>
      </c>
      <c r="E1230" s="55">
        <v>58</v>
      </c>
      <c r="F1230" s="55">
        <v>45</v>
      </c>
      <c r="G1230" s="55">
        <v>0</v>
      </c>
      <c r="H1230" s="53">
        <v>69</v>
      </c>
      <c r="I1230" s="55">
        <v>2</v>
      </c>
      <c r="J1230" s="53">
        <v>0</v>
      </c>
      <c r="K1230" s="53">
        <v>0</v>
      </c>
    </row>
    <row r="1231" spans="2:11" x14ac:dyDescent="0.25">
      <c r="B1231" s="50">
        <v>1966</v>
      </c>
      <c r="C1231" s="121" t="s">
        <v>62</v>
      </c>
      <c r="D1231" s="54">
        <v>7</v>
      </c>
      <c r="E1231" s="54">
        <v>1</v>
      </c>
      <c r="F1231" s="54">
        <v>1</v>
      </c>
      <c r="G1231" s="54">
        <v>0</v>
      </c>
      <c r="H1231" s="54">
        <v>0</v>
      </c>
      <c r="I1231" s="54">
        <v>0</v>
      </c>
      <c r="J1231" s="54">
        <v>0</v>
      </c>
      <c r="K1231" s="54">
        <v>5</v>
      </c>
    </row>
    <row r="1232" spans="2:11" x14ac:dyDescent="0.25">
      <c r="B1232" s="78">
        <v>1967</v>
      </c>
      <c r="C1232" s="120" t="s">
        <v>3</v>
      </c>
      <c r="D1232" s="78">
        <v>19276</v>
      </c>
      <c r="E1232" s="52">
        <v>9159</v>
      </c>
      <c r="F1232" s="52">
        <v>7550</v>
      </c>
      <c r="G1232" s="52">
        <v>206</v>
      </c>
      <c r="H1232" s="52">
        <v>1966</v>
      </c>
      <c r="I1232" s="52">
        <v>118</v>
      </c>
      <c r="J1232" s="52">
        <v>0</v>
      </c>
      <c r="K1232" s="52">
        <v>277</v>
      </c>
    </row>
    <row r="1233" spans="2:11" x14ac:dyDescent="0.25">
      <c r="B1233" s="51">
        <v>1967</v>
      </c>
      <c r="C1233" s="117" t="s">
        <v>87</v>
      </c>
      <c r="D1233" s="55">
        <v>310</v>
      </c>
      <c r="E1233" s="53">
        <v>193</v>
      </c>
      <c r="F1233" s="53">
        <v>0</v>
      </c>
      <c r="G1233" s="53">
        <v>0</v>
      </c>
      <c r="H1233" s="53">
        <v>0</v>
      </c>
      <c r="I1233" s="53">
        <v>0</v>
      </c>
      <c r="J1233" s="55">
        <v>0</v>
      </c>
      <c r="K1233" s="53">
        <v>117</v>
      </c>
    </row>
    <row r="1234" spans="2:11" x14ac:dyDescent="0.25">
      <c r="B1234" s="51">
        <v>1967</v>
      </c>
      <c r="C1234" s="117" t="s">
        <v>54</v>
      </c>
      <c r="D1234" s="55">
        <v>696</v>
      </c>
      <c r="E1234" s="53">
        <v>669</v>
      </c>
      <c r="F1234" s="53">
        <v>14</v>
      </c>
      <c r="G1234" s="53">
        <v>0</v>
      </c>
      <c r="H1234" s="53">
        <v>0</v>
      </c>
      <c r="I1234" s="53">
        <v>2</v>
      </c>
      <c r="J1234" s="55">
        <v>0</v>
      </c>
      <c r="K1234" s="53">
        <v>11</v>
      </c>
    </row>
    <row r="1235" spans="2:11" x14ac:dyDescent="0.25">
      <c r="B1235" s="51">
        <v>1967</v>
      </c>
      <c r="C1235" s="117" t="s">
        <v>88</v>
      </c>
      <c r="D1235" s="55">
        <v>888</v>
      </c>
      <c r="E1235" s="53">
        <v>774</v>
      </c>
      <c r="F1235" s="53">
        <v>104</v>
      </c>
      <c r="G1235" s="53">
        <v>1</v>
      </c>
      <c r="H1235" s="53">
        <v>0</v>
      </c>
      <c r="I1235" s="53">
        <v>3</v>
      </c>
      <c r="J1235" s="55">
        <v>0</v>
      </c>
      <c r="K1235" s="53">
        <v>6</v>
      </c>
    </row>
    <row r="1236" spans="2:11" x14ac:dyDescent="0.25">
      <c r="B1236" s="51">
        <v>1967</v>
      </c>
      <c r="C1236" s="117" t="s">
        <v>69</v>
      </c>
      <c r="D1236" s="55">
        <v>768</v>
      </c>
      <c r="E1236" s="53">
        <v>555</v>
      </c>
      <c r="F1236" s="53">
        <v>182</v>
      </c>
      <c r="G1236" s="53">
        <v>3</v>
      </c>
      <c r="H1236" s="53">
        <v>5</v>
      </c>
      <c r="I1236" s="53">
        <v>13</v>
      </c>
      <c r="J1236" s="55">
        <v>0</v>
      </c>
      <c r="K1236" s="53">
        <v>10</v>
      </c>
    </row>
    <row r="1237" spans="2:11" x14ac:dyDescent="0.25">
      <c r="B1237" s="51">
        <v>1967</v>
      </c>
      <c r="C1237" s="117" t="s">
        <v>57</v>
      </c>
      <c r="D1237" s="55">
        <v>790</v>
      </c>
      <c r="E1237" s="53">
        <v>503</v>
      </c>
      <c r="F1237" s="53">
        <v>259</v>
      </c>
      <c r="G1237" s="53">
        <v>10</v>
      </c>
      <c r="H1237" s="53">
        <v>10</v>
      </c>
      <c r="I1237" s="53">
        <v>6</v>
      </c>
      <c r="J1237" s="55">
        <v>0</v>
      </c>
      <c r="K1237" s="53">
        <v>2</v>
      </c>
    </row>
    <row r="1238" spans="2:11" x14ac:dyDescent="0.25">
      <c r="B1238" s="51">
        <v>1967</v>
      </c>
      <c r="C1238" s="117" t="s">
        <v>58</v>
      </c>
      <c r="D1238" s="55">
        <v>901</v>
      </c>
      <c r="E1238" s="53">
        <v>510</v>
      </c>
      <c r="F1238" s="53">
        <v>354</v>
      </c>
      <c r="G1238" s="53">
        <v>3</v>
      </c>
      <c r="H1238" s="53">
        <v>18</v>
      </c>
      <c r="I1238" s="53">
        <v>15</v>
      </c>
      <c r="J1238" s="55">
        <v>0</v>
      </c>
      <c r="K1238" s="53">
        <v>1</v>
      </c>
    </row>
    <row r="1239" spans="2:11" x14ac:dyDescent="0.25">
      <c r="B1239" s="51">
        <v>1967</v>
      </c>
      <c r="C1239" s="117" t="s">
        <v>59</v>
      </c>
      <c r="D1239" s="55">
        <v>1083</v>
      </c>
      <c r="E1239" s="53">
        <v>573</v>
      </c>
      <c r="F1239" s="53">
        <v>442</v>
      </c>
      <c r="G1239" s="53">
        <v>13</v>
      </c>
      <c r="H1239" s="53">
        <v>38</v>
      </c>
      <c r="I1239" s="53">
        <v>9</v>
      </c>
      <c r="J1239" s="55">
        <v>0</v>
      </c>
      <c r="K1239" s="53">
        <v>8</v>
      </c>
    </row>
    <row r="1240" spans="2:11" x14ac:dyDescent="0.25">
      <c r="B1240" s="51">
        <v>1967</v>
      </c>
      <c r="C1240" s="117" t="s">
        <v>60</v>
      </c>
      <c r="D1240" s="55">
        <v>1230</v>
      </c>
      <c r="E1240" s="53">
        <v>576</v>
      </c>
      <c r="F1240" s="53">
        <v>594</v>
      </c>
      <c r="G1240" s="53">
        <v>17</v>
      </c>
      <c r="H1240" s="53">
        <v>34</v>
      </c>
      <c r="I1240" s="53">
        <v>9</v>
      </c>
      <c r="J1240" s="55">
        <v>0</v>
      </c>
      <c r="K1240" s="53">
        <v>0</v>
      </c>
    </row>
    <row r="1241" spans="2:11" x14ac:dyDescent="0.25">
      <c r="B1241" s="51">
        <v>1967</v>
      </c>
      <c r="C1241" s="117" t="s">
        <v>70</v>
      </c>
      <c r="D1241" s="55">
        <v>1506</v>
      </c>
      <c r="E1241" s="53">
        <v>680</v>
      </c>
      <c r="F1241" s="53">
        <v>728</v>
      </c>
      <c r="G1241" s="53">
        <v>19</v>
      </c>
      <c r="H1241" s="53">
        <v>60</v>
      </c>
      <c r="I1241" s="53">
        <v>16</v>
      </c>
      <c r="J1241" s="55">
        <v>0</v>
      </c>
      <c r="K1241" s="53">
        <v>3</v>
      </c>
    </row>
    <row r="1242" spans="2:11" x14ac:dyDescent="0.25">
      <c r="B1242" s="51">
        <v>1967</v>
      </c>
      <c r="C1242" s="117" t="s">
        <v>71</v>
      </c>
      <c r="D1242" s="55">
        <v>1867</v>
      </c>
      <c r="E1242" s="53">
        <v>761</v>
      </c>
      <c r="F1242" s="53">
        <v>953</v>
      </c>
      <c r="G1242" s="53">
        <v>33</v>
      </c>
      <c r="H1242" s="53">
        <v>107</v>
      </c>
      <c r="I1242" s="53">
        <v>10</v>
      </c>
      <c r="J1242" s="55">
        <v>0</v>
      </c>
      <c r="K1242" s="53">
        <v>3</v>
      </c>
    </row>
    <row r="1243" spans="2:11" x14ac:dyDescent="0.25">
      <c r="B1243" s="51">
        <v>1967</v>
      </c>
      <c r="C1243" s="117" t="s">
        <v>89</v>
      </c>
      <c r="D1243" s="55">
        <v>2043</v>
      </c>
      <c r="E1243" s="53">
        <v>867</v>
      </c>
      <c r="F1243" s="53">
        <v>943</v>
      </c>
      <c r="G1243" s="53">
        <v>26</v>
      </c>
      <c r="H1243" s="53">
        <v>186</v>
      </c>
      <c r="I1243" s="53">
        <v>15</v>
      </c>
      <c r="J1243" s="55">
        <v>0</v>
      </c>
      <c r="K1243" s="53">
        <v>6</v>
      </c>
    </row>
    <row r="1244" spans="2:11" x14ac:dyDescent="0.25">
      <c r="B1244" s="51">
        <v>1967</v>
      </c>
      <c r="C1244" s="117" t="s">
        <v>90</v>
      </c>
      <c r="D1244" s="55">
        <v>1902</v>
      </c>
      <c r="E1244" s="53">
        <v>697</v>
      </c>
      <c r="F1244" s="53">
        <v>929</v>
      </c>
      <c r="G1244" s="53">
        <v>20</v>
      </c>
      <c r="H1244" s="53">
        <v>246</v>
      </c>
      <c r="I1244" s="53">
        <v>7</v>
      </c>
      <c r="J1244" s="55">
        <v>0</v>
      </c>
      <c r="K1244" s="53">
        <v>3</v>
      </c>
    </row>
    <row r="1245" spans="2:11" x14ac:dyDescent="0.25">
      <c r="B1245" s="51">
        <v>1967</v>
      </c>
      <c r="C1245" s="117" t="s">
        <v>91</v>
      </c>
      <c r="D1245" s="55">
        <v>1580</v>
      </c>
      <c r="E1245" s="53">
        <v>536</v>
      </c>
      <c r="F1245" s="53">
        <v>719</v>
      </c>
      <c r="G1245" s="53">
        <v>14</v>
      </c>
      <c r="H1245" s="53">
        <v>294</v>
      </c>
      <c r="I1245" s="53">
        <v>3</v>
      </c>
      <c r="J1245" s="55">
        <v>0</v>
      </c>
      <c r="K1245" s="53">
        <v>14</v>
      </c>
    </row>
    <row r="1246" spans="2:11" x14ac:dyDescent="0.25">
      <c r="B1246" s="51">
        <v>1967</v>
      </c>
      <c r="C1246" s="117" t="s">
        <v>41</v>
      </c>
      <c r="D1246" s="55">
        <v>1267</v>
      </c>
      <c r="E1246" s="53">
        <v>418</v>
      </c>
      <c r="F1246" s="53">
        <v>543</v>
      </c>
      <c r="G1246" s="53">
        <v>14</v>
      </c>
      <c r="H1246" s="53">
        <v>281</v>
      </c>
      <c r="I1246" s="53">
        <v>6</v>
      </c>
      <c r="J1246" s="55">
        <v>0</v>
      </c>
      <c r="K1246" s="53">
        <v>5</v>
      </c>
    </row>
    <row r="1247" spans="2:11" x14ac:dyDescent="0.25">
      <c r="B1247" s="51">
        <v>1967</v>
      </c>
      <c r="C1247" s="117" t="s">
        <v>92</v>
      </c>
      <c r="D1247" s="55">
        <v>971</v>
      </c>
      <c r="E1247" s="53">
        <v>338</v>
      </c>
      <c r="F1247" s="53">
        <v>347</v>
      </c>
      <c r="G1247" s="53">
        <v>7</v>
      </c>
      <c r="H1247" s="53">
        <v>263</v>
      </c>
      <c r="I1247" s="53">
        <v>2</v>
      </c>
      <c r="J1247" s="55">
        <v>0</v>
      </c>
      <c r="K1247" s="53">
        <v>14</v>
      </c>
    </row>
    <row r="1248" spans="2:11" x14ac:dyDescent="0.25">
      <c r="B1248" s="51">
        <v>1967</v>
      </c>
      <c r="C1248" s="117" t="s">
        <v>93</v>
      </c>
      <c r="D1248" s="55">
        <v>616</v>
      </c>
      <c r="E1248" s="53">
        <v>208</v>
      </c>
      <c r="F1248" s="53">
        <v>218</v>
      </c>
      <c r="G1248" s="53">
        <v>1</v>
      </c>
      <c r="H1248" s="53">
        <v>184</v>
      </c>
      <c r="I1248" s="53">
        <v>1</v>
      </c>
      <c r="J1248" s="55">
        <v>0</v>
      </c>
      <c r="K1248" s="53">
        <v>4</v>
      </c>
    </row>
    <row r="1249" spans="2:11" x14ac:dyDescent="0.25">
      <c r="B1249" s="51">
        <v>1967</v>
      </c>
      <c r="C1249" s="117" t="s">
        <v>94</v>
      </c>
      <c r="D1249" s="55">
        <v>394</v>
      </c>
      <c r="E1249" s="53">
        <v>122</v>
      </c>
      <c r="F1249" s="53">
        <v>103</v>
      </c>
      <c r="G1249" s="53">
        <v>13</v>
      </c>
      <c r="H1249" s="53">
        <v>118</v>
      </c>
      <c r="I1249" s="53">
        <v>1</v>
      </c>
      <c r="J1249" s="55">
        <v>0</v>
      </c>
      <c r="K1249" s="53">
        <v>37</v>
      </c>
    </row>
    <row r="1250" spans="2:11" x14ac:dyDescent="0.25">
      <c r="B1250" s="51">
        <v>1967</v>
      </c>
      <c r="C1250" s="117" t="s">
        <v>95</v>
      </c>
      <c r="D1250" s="55">
        <v>274</v>
      </c>
      <c r="E1250" s="53">
        <v>108</v>
      </c>
      <c r="F1250" s="53">
        <v>75</v>
      </c>
      <c r="G1250" s="53">
        <v>8</v>
      </c>
      <c r="H1250" s="53">
        <v>60</v>
      </c>
      <c r="I1250" s="53">
        <v>0</v>
      </c>
      <c r="J1250" s="55">
        <v>0</v>
      </c>
      <c r="K1250" s="53">
        <v>23</v>
      </c>
    </row>
    <row r="1251" spans="2:11" x14ac:dyDescent="0.25">
      <c r="B1251" s="51">
        <v>1967</v>
      </c>
      <c r="C1251" s="118" t="s">
        <v>96</v>
      </c>
      <c r="D1251" s="55">
        <v>175</v>
      </c>
      <c r="E1251" s="55">
        <v>66</v>
      </c>
      <c r="F1251" s="55">
        <v>42</v>
      </c>
      <c r="G1251" s="55">
        <v>2</v>
      </c>
      <c r="H1251" s="55">
        <v>59</v>
      </c>
      <c r="I1251" s="55">
        <v>0</v>
      </c>
      <c r="J1251" s="55">
        <v>0</v>
      </c>
      <c r="K1251" s="53">
        <v>6</v>
      </c>
    </row>
    <row r="1252" spans="2:11" x14ac:dyDescent="0.25">
      <c r="B1252" s="50">
        <v>1967</v>
      </c>
      <c r="C1252" s="121" t="s">
        <v>62</v>
      </c>
      <c r="D1252" s="54">
        <v>15</v>
      </c>
      <c r="E1252" s="54">
        <v>5</v>
      </c>
      <c r="F1252" s="54">
        <v>1</v>
      </c>
      <c r="G1252" s="54">
        <v>2</v>
      </c>
      <c r="H1252" s="54">
        <v>3</v>
      </c>
      <c r="I1252" s="54">
        <v>0</v>
      </c>
      <c r="J1252" s="54">
        <v>0</v>
      </c>
      <c r="K1252" s="54">
        <v>4</v>
      </c>
    </row>
    <row r="1253" spans="2:11" x14ac:dyDescent="0.25">
      <c r="B1253" s="78">
        <v>1968</v>
      </c>
      <c r="C1253" s="120" t="s">
        <v>3</v>
      </c>
      <c r="D1253" s="78">
        <v>20311</v>
      </c>
      <c r="E1253" s="52">
        <v>9677</v>
      </c>
      <c r="F1253" s="52">
        <v>8212</v>
      </c>
      <c r="G1253" s="52">
        <v>196</v>
      </c>
      <c r="H1253" s="52">
        <v>1979</v>
      </c>
      <c r="I1253" s="52">
        <v>116</v>
      </c>
      <c r="J1253" s="52">
        <v>0</v>
      </c>
      <c r="K1253" s="52">
        <v>131</v>
      </c>
    </row>
    <row r="1254" spans="2:11" x14ac:dyDescent="0.25">
      <c r="B1254" s="51">
        <v>1968</v>
      </c>
      <c r="C1254" s="117" t="s">
        <v>87</v>
      </c>
      <c r="D1254" s="55">
        <v>334</v>
      </c>
      <c r="E1254" s="53">
        <v>233</v>
      </c>
      <c r="F1254" s="53">
        <v>1</v>
      </c>
      <c r="G1254" s="53">
        <v>0</v>
      </c>
      <c r="H1254" s="53">
        <v>0</v>
      </c>
      <c r="I1254" s="53">
        <v>0</v>
      </c>
      <c r="J1254" s="55">
        <v>0</v>
      </c>
      <c r="K1254" s="53">
        <v>100</v>
      </c>
    </row>
    <row r="1255" spans="2:11" x14ac:dyDescent="0.25">
      <c r="B1255" s="51">
        <v>1968</v>
      </c>
      <c r="C1255" s="117" t="s">
        <v>54</v>
      </c>
      <c r="D1255" s="55">
        <v>793</v>
      </c>
      <c r="E1255" s="53">
        <v>779</v>
      </c>
      <c r="F1255" s="53">
        <v>10</v>
      </c>
      <c r="G1255" s="53">
        <v>0</v>
      </c>
      <c r="H1255" s="53">
        <v>0</v>
      </c>
      <c r="I1255" s="53">
        <v>1</v>
      </c>
      <c r="J1255" s="55">
        <v>0</v>
      </c>
      <c r="K1255" s="53">
        <v>3</v>
      </c>
    </row>
    <row r="1256" spans="2:11" x14ac:dyDescent="0.25">
      <c r="B1256" s="51">
        <v>1968</v>
      </c>
      <c r="C1256" s="117" t="s">
        <v>88</v>
      </c>
      <c r="D1256" s="55">
        <v>881</v>
      </c>
      <c r="E1256" s="53">
        <v>760</v>
      </c>
      <c r="F1256" s="53">
        <v>116</v>
      </c>
      <c r="G1256" s="53">
        <v>0</v>
      </c>
      <c r="H1256" s="53">
        <v>0</v>
      </c>
      <c r="I1256" s="53">
        <v>3</v>
      </c>
      <c r="J1256" s="55">
        <v>0</v>
      </c>
      <c r="K1256" s="53">
        <v>2</v>
      </c>
    </row>
    <row r="1257" spans="2:11" x14ac:dyDescent="0.25">
      <c r="B1257" s="51">
        <v>1968</v>
      </c>
      <c r="C1257" s="117" t="s">
        <v>69</v>
      </c>
      <c r="D1257" s="55">
        <v>811</v>
      </c>
      <c r="E1257" s="53">
        <v>573</v>
      </c>
      <c r="F1257" s="53">
        <v>228</v>
      </c>
      <c r="G1257" s="53">
        <v>1</v>
      </c>
      <c r="H1257" s="53">
        <v>1</v>
      </c>
      <c r="I1257" s="53">
        <v>7</v>
      </c>
      <c r="J1257" s="55">
        <v>0</v>
      </c>
      <c r="K1257" s="53">
        <v>1</v>
      </c>
    </row>
    <row r="1258" spans="2:11" x14ac:dyDescent="0.25">
      <c r="B1258" s="51">
        <v>1968</v>
      </c>
      <c r="C1258" s="117" t="s">
        <v>57</v>
      </c>
      <c r="D1258" s="55">
        <v>788</v>
      </c>
      <c r="E1258" s="53">
        <v>499</v>
      </c>
      <c r="F1258" s="53">
        <v>269</v>
      </c>
      <c r="G1258" s="53">
        <v>6</v>
      </c>
      <c r="H1258" s="53">
        <v>4</v>
      </c>
      <c r="I1258" s="53">
        <v>7</v>
      </c>
      <c r="J1258" s="55">
        <v>0</v>
      </c>
      <c r="K1258" s="53">
        <v>3</v>
      </c>
    </row>
    <row r="1259" spans="2:11" x14ac:dyDescent="0.25">
      <c r="B1259" s="51">
        <v>1968</v>
      </c>
      <c r="C1259" s="117" t="s">
        <v>58</v>
      </c>
      <c r="D1259" s="55">
        <v>943</v>
      </c>
      <c r="E1259" s="53">
        <v>548</v>
      </c>
      <c r="F1259" s="53">
        <v>363</v>
      </c>
      <c r="G1259" s="53">
        <v>9</v>
      </c>
      <c r="H1259" s="53">
        <v>12</v>
      </c>
      <c r="I1259" s="53">
        <v>10</v>
      </c>
      <c r="J1259" s="55">
        <v>0</v>
      </c>
      <c r="K1259" s="53">
        <v>1</v>
      </c>
    </row>
    <row r="1260" spans="2:11" x14ac:dyDescent="0.25">
      <c r="B1260" s="51">
        <v>1968</v>
      </c>
      <c r="C1260" s="117" t="s">
        <v>59</v>
      </c>
      <c r="D1260" s="55">
        <v>1097</v>
      </c>
      <c r="E1260" s="53">
        <v>557</v>
      </c>
      <c r="F1260" s="53">
        <v>497</v>
      </c>
      <c r="G1260" s="53">
        <v>12</v>
      </c>
      <c r="H1260" s="53">
        <v>15</v>
      </c>
      <c r="I1260" s="53">
        <v>14</v>
      </c>
      <c r="J1260" s="55">
        <v>0</v>
      </c>
      <c r="K1260" s="53">
        <v>2</v>
      </c>
    </row>
    <row r="1261" spans="2:11" x14ac:dyDescent="0.25">
      <c r="B1261" s="51">
        <v>1968</v>
      </c>
      <c r="C1261" s="117" t="s">
        <v>60</v>
      </c>
      <c r="D1261" s="55">
        <v>1250</v>
      </c>
      <c r="E1261" s="53">
        <v>597</v>
      </c>
      <c r="F1261" s="53">
        <v>602</v>
      </c>
      <c r="G1261" s="53">
        <v>11</v>
      </c>
      <c r="H1261" s="53">
        <v>29</v>
      </c>
      <c r="I1261" s="53">
        <v>9</v>
      </c>
      <c r="J1261" s="55">
        <v>0</v>
      </c>
      <c r="K1261" s="53">
        <v>2</v>
      </c>
    </row>
    <row r="1262" spans="2:11" x14ac:dyDescent="0.25">
      <c r="B1262" s="51">
        <v>1968</v>
      </c>
      <c r="C1262" s="117" t="s">
        <v>70</v>
      </c>
      <c r="D1262" s="55">
        <v>1586</v>
      </c>
      <c r="E1262" s="53">
        <v>679</v>
      </c>
      <c r="F1262" s="53">
        <v>803</v>
      </c>
      <c r="G1262" s="53">
        <v>18</v>
      </c>
      <c r="H1262" s="53">
        <v>70</v>
      </c>
      <c r="I1262" s="53">
        <v>14</v>
      </c>
      <c r="J1262" s="55">
        <v>0</v>
      </c>
      <c r="K1262" s="53">
        <v>2</v>
      </c>
    </row>
    <row r="1263" spans="2:11" x14ac:dyDescent="0.25">
      <c r="B1263" s="51">
        <v>1968</v>
      </c>
      <c r="C1263" s="117" t="s">
        <v>71</v>
      </c>
      <c r="D1263" s="55">
        <v>1926</v>
      </c>
      <c r="E1263" s="53">
        <v>757</v>
      </c>
      <c r="F1263" s="53">
        <v>1014</v>
      </c>
      <c r="G1263" s="53">
        <v>21</v>
      </c>
      <c r="H1263" s="53">
        <v>122</v>
      </c>
      <c r="I1263" s="53">
        <v>10</v>
      </c>
      <c r="J1263" s="55">
        <v>0</v>
      </c>
      <c r="K1263" s="53">
        <v>2</v>
      </c>
    </row>
    <row r="1264" spans="2:11" x14ac:dyDescent="0.25">
      <c r="B1264" s="51">
        <v>1968</v>
      </c>
      <c r="C1264" s="117" t="s">
        <v>89</v>
      </c>
      <c r="D1264" s="55">
        <v>2325</v>
      </c>
      <c r="E1264" s="53">
        <v>998</v>
      </c>
      <c r="F1264" s="53">
        <v>1048</v>
      </c>
      <c r="G1264" s="53">
        <v>26</v>
      </c>
      <c r="H1264" s="53">
        <v>245</v>
      </c>
      <c r="I1264" s="53">
        <v>8</v>
      </c>
      <c r="J1264" s="55">
        <v>0</v>
      </c>
      <c r="K1264" s="53">
        <v>0</v>
      </c>
    </row>
    <row r="1265" spans="2:11" x14ac:dyDescent="0.25">
      <c r="B1265" s="51">
        <v>1968</v>
      </c>
      <c r="C1265" s="117" t="s">
        <v>90</v>
      </c>
      <c r="D1265" s="55">
        <v>2107</v>
      </c>
      <c r="E1265" s="53">
        <v>808</v>
      </c>
      <c r="F1265" s="53">
        <v>1029</v>
      </c>
      <c r="G1265" s="53">
        <v>21</v>
      </c>
      <c r="H1265" s="53">
        <v>234</v>
      </c>
      <c r="I1265" s="53">
        <v>13</v>
      </c>
      <c r="J1265" s="55">
        <v>0</v>
      </c>
      <c r="K1265" s="53">
        <v>2</v>
      </c>
    </row>
    <row r="1266" spans="2:11" x14ac:dyDescent="0.25">
      <c r="B1266" s="51">
        <v>1968</v>
      </c>
      <c r="C1266" s="117" t="s">
        <v>91</v>
      </c>
      <c r="D1266" s="55">
        <v>1647</v>
      </c>
      <c r="E1266" s="53">
        <v>613</v>
      </c>
      <c r="F1266" s="53">
        <v>734</v>
      </c>
      <c r="G1266" s="53">
        <v>24</v>
      </c>
      <c r="H1266" s="53">
        <v>269</v>
      </c>
      <c r="I1266" s="53">
        <v>4</v>
      </c>
      <c r="J1266" s="55">
        <v>0</v>
      </c>
      <c r="K1266" s="53">
        <v>3</v>
      </c>
    </row>
    <row r="1267" spans="2:11" x14ac:dyDescent="0.25">
      <c r="B1267" s="51">
        <v>1968</v>
      </c>
      <c r="C1267" s="117" t="s">
        <v>41</v>
      </c>
      <c r="D1267" s="55">
        <v>1430</v>
      </c>
      <c r="E1267" s="53">
        <v>461</v>
      </c>
      <c r="F1267" s="53">
        <v>669</v>
      </c>
      <c r="G1267" s="53">
        <v>19</v>
      </c>
      <c r="H1267" s="53">
        <v>273</v>
      </c>
      <c r="I1267" s="53">
        <v>5</v>
      </c>
      <c r="J1267" s="55">
        <v>0</v>
      </c>
      <c r="K1267" s="53">
        <v>3</v>
      </c>
    </row>
    <row r="1268" spans="2:11" x14ac:dyDescent="0.25">
      <c r="B1268" s="51">
        <v>1968</v>
      </c>
      <c r="C1268" s="117" t="s">
        <v>92</v>
      </c>
      <c r="D1268" s="55">
        <v>1097</v>
      </c>
      <c r="E1268" s="53">
        <v>365</v>
      </c>
      <c r="F1268" s="53">
        <v>423</v>
      </c>
      <c r="G1268" s="53">
        <v>12</v>
      </c>
      <c r="H1268" s="53">
        <v>290</v>
      </c>
      <c r="I1268" s="53">
        <v>5</v>
      </c>
      <c r="J1268" s="55">
        <v>0</v>
      </c>
      <c r="K1268" s="53">
        <v>2</v>
      </c>
    </row>
    <row r="1269" spans="2:11" x14ac:dyDescent="0.25">
      <c r="B1269" s="51">
        <v>1968</v>
      </c>
      <c r="C1269" s="117" t="s">
        <v>93</v>
      </c>
      <c r="D1269" s="55">
        <v>595</v>
      </c>
      <c r="E1269" s="53">
        <v>187</v>
      </c>
      <c r="F1269" s="53">
        <v>204</v>
      </c>
      <c r="G1269" s="53">
        <v>11</v>
      </c>
      <c r="H1269" s="53">
        <v>188</v>
      </c>
      <c r="I1269" s="53">
        <v>5</v>
      </c>
      <c r="J1269" s="55">
        <v>0</v>
      </c>
      <c r="K1269" s="53">
        <v>0</v>
      </c>
    </row>
    <row r="1270" spans="2:11" x14ac:dyDescent="0.25">
      <c r="B1270" s="51">
        <v>1968</v>
      </c>
      <c r="C1270" s="117" t="s">
        <v>94</v>
      </c>
      <c r="D1270" s="55">
        <v>326</v>
      </c>
      <c r="E1270" s="53">
        <v>113</v>
      </c>
      <c r="F1270" s="53">
        <v>100</v>
      </c>
      <c r="G1270" s="53">
        <v>3</v>
      </c>
      <c r="H1270" s="53">
        <v>109</v>
      </c>
      <c r="I1270" s="53">
        <v>0</v>
      </c>
      <c r="J1270" s="55">
        <v>0</v>
      </c>
      <c r="K1270" s="53">
        <v>1</v>
      </c>
    </row>
    <row r="1271" spans="2:11" x14ac:dyDescent="0.25">
      <c r="B1271" s="51">
        <v>1968</v>
      </c>
      <c r="C1271" s="117" t="s">
        <v>95</v>
      </c>
      <c r="D1271" s="55">
        <v>199</v>
      </c>
      <c r="E1271" s="53">
        <v>78</v>
      </c>
      <c r="F1271" s="53">
        <v>58</v>
      </c>
      <c r="G1271" s="53">
        <v>2</v>
      </c>
      <c r="H1271" s="53">
        <v>60</v>
      </c>
      <c r="I1271" s="53">
        <v>1</v>
      </c>
      <c r="J1271" s="55">
        <v>0</v>
      </c>
      <c r="K1271" s="53">
        <v>0</v>
      </c>
    </row>
    <row r="1272" spans="2:11" x14ac:dyDescent="0.25">
      <c r="B1272" s="51">
        <v>1968</v>
      </c>
      <c r="C1272" s="118" t="s">
        <v>96</v>
      </c>
      <c r="D1272" s="55">
        <v>172</v>
      </c>
      <c r="E1272" s="55">
        <v>70</v>
      </c>
      <c r="F1272" s="55">
        <v>44</v>
      </c>
      <c r="G1272" s="55">
        <v>0</v>
      </c>
      <c r="H1272" s="55">
        <v>58</v>
      </c>
      <c r="I1272" s="55">
        <v>0</v>
      </c>
      <c r="J1272" s="55">
        <v>0</v>
      </c>
      <c r="K1272" s="53">
        <v>0</v>
      </c>
    </row>
    <row r="1273" spans="2:11" x14ac:dyDescent="0.25">
      <c r="B1273" s="50">
        <v>1968</v>
      </c>
      <c r="C1273" s="121" t="s">
        <v>62</v>
      </c>
      <c r="D1273" s="54">
        <v>4</v>
      </c>
      <c r="E1273" s="54">
        <v>2</v>
      </c>
      <c r="F1273" s="54">
        <v>0</v>
      </c>
      <c r="G1273" s="54">
        <v>0</v>
      </c>
      <c r="H1273" s="54">
        <v>0</v>
      </c>
      <c r="I1273" s="54">
        <v>0</v>
      </c>
      <c r="J1273" s="54">
        <v>0</v>
      </c>
      <c r="K1273" s="54">
        <v>2</v>
      </c>
    </row>
    <row r="1274" spans="2:11" x14ac:dyDescent="0.25">
      <c r="B1274" s="78">
        <v>1969</v>
      </c>
      <c r="C1274" s="120" t="s">
        <v>3</v>
      </c>
      <c r="D1274" s="78">
        <v>21783</v>
      </c>
      <c r="E1274" s="52">
        <v>10278</v>
      </c>
      <c r="F1274" s="52">
        <v>8742</v>
      </c>
      <c r="G1274" s="52">
        <v>186</v>
      </c>
      <c r="H1274" s="52">
        <v>2321</v>
      </c>
      <c r="I1274" s="52">
        <v>128</v>
      </c>
      <c r="J1274" s="52">
        <v>0</v>
      </c>
      <c r="K1274" s="52">
        <v>128</v>
      </c>
    </row>
    <row r="1275" spans="2:11" x14ac:dyDescent="0.25">
      <c r="B1275" s="51">
        <v>1969</v>
      </c>
      <c r="C1275" s="117" t="s">
        <v>87</v>
      </c>
      <c r="D1275" s="55">
        <v>425</v>
      </c>
      <c r="E1275" s="53">
        <v>295</v>
      </c>
      <c r="F1275" s="53">
        <v>9</v>
      </c>
      <c r="G1275" s="53">
        <v>1</v>
      </c>
      <c r="H1275" s="53">
        <v>28</v>
      </c>
      <c r="I1275" s="53">
        <v>0</v>
      </c>
      <c r="J1275" s="55">
        <v>0</v>
      </c>
      <c r="K1275" s="53">
        <v>92</v>
      </c>
    </row>
    <row r="1276" spans="2:11" x14ac:dyDescent="0.25">
      <c r="B1276" s="51">
        <v>1969</v>
      </c>
      <c r="C1276" s="117" t="s">
        <v>54</v>
      </c>
      <c r="D1276" s="55">
        <v>888</v>
      </c>
      <c r="E1276" s="53">
        <v>833</v>
      </c>
      <c r="F1276" s="53">
        <v>22</v>
      </c>
      <c r="G1276" s="53">
        <v>0</v>
      </c>
      <c r="H1276" s="53">
        <v>16</v>
      </c>
      <c r="I1276" s="53">
        <v>0</v>
      </c>
      <c r="J1276" s="55">
        <v>0</v>
      </c>
      <c r="K1276" s="53">
        <v>17</v>
      </c>
    </row>
    <row r="1277" spans="2:11" x14ac:dyDescent="0.25">
      <c r="B1277" s="51">
        <v>1969</v>
      </c>
      <c r="C1277" s="117" t="s">
        <v>88</v>
      </c>
      <c r="D1277" s="55">
        <v>1033</v>
      </c>
      <c r="E1277" s="53">
        <v>878</v>
      </c>
      <c r="F1277" s="53">
        <v>136</v>
      </c>
      <c r="G1277" s="53">
        <v>2</v>
      </c>
      <c r="H1277" s="53">
        <v>14</v>
      </c>
      <c r="I1277" s="53">
        <v>1</v>
      </c>
      <c r="J1277" s="55">
        <v>0</v>
      </c>
      <c r="K1277" s="53">
        <v>2</v>
      </c>
    </row>
    <row r="1278" spans="2:11" x14ac:dyDescent="0.25">
      <c r="B1278" s="51">
        <v>1969</v>
      </c>
      <c r="C1278" s="117" t="s">
        <v>69</v>
      </c>
      <c r="D1278" s="55">
        <v>906</v>
      </c>
      <c r="E1278" s="53">
        <v>633</v>
      </c>
      <c r="F1278" s="53">
        <v>258</v>
      </c>
      <c r="G1278" s="53">
        <v>3</v>
      </c>
      <c r="H1278" s="53">
        <v>2</v>
      </c>
      <c r="I1278" s="53">
        <v>9</v>
      </c>
      <c r="J1278" s="55">
        <v>0</v>
      </c>
      <c r="K1278" s="53">
        <v>1</v>
      </c>
    </row>
    <row r="1279" spans="2:11" x14ac:dyDescent="0.25">
      <c r="B1279" s="51">
        <v>1969</v>
      </c>
      <c r="C1279" s="117" t="s">
        <v>57</v>
      </c>
      <c r="D1279" s="55">
        <v>855</v>
      </c>
      <c r="E1279" s="53">
        <v>524</v>
      </c>
      <c r="F1279" s="53">
        <v>305</v>
      </c>
      <c r="G1279" s="53">
        <v>1</v>
      </c>
      <c r="H1279" s="53">
        <v>9</v>
      </c>
      <c r="I1279" s="53">
        <v>14</v>
      </c>
      <c r="J1279" s="55">
        <v>0</v>
      </c>
      <c r="K1279" s="53">
        <v>2</v>
      </c>
    </row>
    <row r="1280" spans="2:11" x14ac:dyDescent="0.25">
      <c r="B1280" s="51">
        <v>1969</v>
      </c>
      <c r="C1280" s="117" t="s">
        <v>58</v>
      </c>
      <c r="D1280" s="55">
        <v>1003</v>
      </c>
      <c r="E1280" s="53">
        <v>574</v>
      </c>
      <c r="F1280" s="53">
        <v>395</v>
      </c>
      <c r="G1280" s="53">
        <v>9</v>
      </c>
      <c r="H1280" s="53">
        <v>9</v>
      </c>
      <c r="I1280" s="53">
        <v>12</v>
      </c>
      <c r="J1280" s="55">
        <v>0</v>
      </c>
      <c r="K1280" s="53">
        <v>4</v>
      </c>
    </row>
    <row r="1281" spans="2:11" x14ac:dyDescent="0.25">
      <c r="B1281" s="51">
        <v>1969</v>
      </c>
      <c r="C1281" s="117" t="s">
        <v>59</v>
      </c>
      <c r="D1281" s="55">
        <v>1074</v>
      </c>
      <c r="E1281" s="53">
        <v>548</v>
      </c>
      <c r="F1281" s="53">
        <v>485</v>
      </c>
      <c r="G1281" s="53">
        <v>12</v>
      </c>
      <c r="H1281" s="53">
        <v>13</v>
      </c>
      <c r="I1281" s="53">
        <v>16</v>
      </c>
      <c r="J1281" s="55">
        <v>0</v>
      </c>
      <c r="K1281" s="53">
        <v>0</v>
      </c>
    </row>
    <row r="1282" spans="2:11" x14ac:dyDescent="0.25">
      <c r="B1282" s="51">
        <v>1969</v>
      </c>
      <c r="C1282" s="117" t="s">
        <v>60</v>
      </c>
      <c r="D1282" s="55">
        <v>1289</v>
      </c>
      <c r="E1282" s="53">
        <v>607</v>
      </c>
      <c r="F1282" s="53">
        <v>629</v>
      </c>
      <c r="G1282" s="53">
        <v>18</v>
      </c>
      <c r="H1282" s="53">
        <v>26</v>
      </c>
      <c r="I1282" s="53">
        <v>9</v>
      </c>
      <c r="J1282" s="55">
        <v>0</v>
      </c>
      <c r="K1282" s="53">
        <v>0</v>
      </c>
    </row>
    <row r="1283" spans="2:11" x14ac:dyDescent="0.25">
      <c r="B1283" s="51">
        <v>1969</v>
      </c>
      <c r="C1283" s="117" t="s">
        <v>70</v>
      </c>
      <c r="D1283" s="55">
        <v>1525</v>
      </c>
      <c r="E1283" s="53">
        <v>670</v>
      </c>
      <c r="F1283" s="53">
        <v>755</v>
      </c>
      <c r="G1283" s="53">
        <v>21</v>
      </c>
      <c r="H1283" s="53">
        <v>61</v>
      </c>
      <c r="I1283" s="53">
        <v>14</v>
      </c>
      <c r="J1283" s="55">
        <v>0</v>
      </c>
      <c r="K1283" s="53">
        <v>4</v>
      </c>
    </row>
    <row r="1284" spans="2:11" x14ac:dyDescent="0.25">
      <c r="B1284" s="51">
        <v>1969</v>
      </c>
      <c r="C1284" s="117" t="s">
        <v>71</v>
      </c>
      <c r="D1284" s="55">
        <v>2009</v>
      </c>
      <c r="E1284" s="53">
        <v>837</v>
      </c>
      <c r="F1284" s="53">
        <v>991</v>
      </c>
      <c r="G1284" s="53">
        <v>37</v>
      </c>
      <c r="H1284" s="53">
        <v>123</v>
      </c>
      <c r="I1284" s="53">
        <v>18</v>
      </c>
      <c r="J1284" s="55">
        <v>0</v>
      </c>
      <c r="K1284" s="53">
        <v>3</v>
      </c>
    </row>
    <row r="1285" spans="2:11" x14ac:dyDescent="0.25">
      <c r="B1285" s="51">
        <v>1969</v>
      </c>
      <c r="C1285" s="117" t="s">
        <v>89</v>
      </c>
      <c r="D1285" s="55">
        <v>2367</v>
      </c>
      <c r="E1285" s="53">
        <v>933</v>
      </c>
      <c r="F1285" s="53">
        <v>1171</v>
      </c>
      <c r="G1285" s="53">
        <v>26</v>
      </c>
      <c r="H1285" s="53">
        <v>228</v>
      </c>
      <c r="I1285" s="53">
        <v>9</v>
      </c>
      <c r="J1285" s="55">
        <v>0</v>
      </c>
      <c r="K1285" s="53">
        <v>0</v>
      </c>
    </row>
    <row r="1286" spans="2:11" x14ac:dyDescent="0.25">
      <c r="B1286" s="51">
        <v>1969</v>
      </c>
      <c r="C1286" s="117" t="s">
        <v>90</v>
      </c>
      <c r="D1286" s="55">
        <v>2265</v>
      </c>
      <c r="E1286" s="53">
        <v>835</v>
      </c>
      <c r="F1286" s="53">
        <v>1171</v>
      </c>
      <c r="G1286" s="53">
        <v>22</v>
      </c>
      <c r="H1286" s="53">
        <v>229</v>
      </c>
      <c r="I1286" s="53">
        <v>7</v>
      </c>
      <c r="J1286" s="55">
        <v>0</v>
      </c>
      <c r="K1286" s="53">
        <v>1</v>
      </c>
    </row>
    <row r="1287" spans="2:11" x14ac:dyDescent="0.25">
      <c r="B1287" s="51">
        <v>1969</v>
      </c>
      <c r="C1287" s="117" t="s">
        <v>91</v>
      </c>
      <c r="D1287" s="55">
        <v>1787</v>
      </c>
      <c r="E1287" s="53">
        <v>628</v>
      </c>
      <c r="F1287" s="53">
        <v>856</v>
      </c>
      <c r="G1287" s="53">
        <v>13</v>
      </c>
      <c r="H1287" s="53">
        <v>279</v>
      </c>
      <c r="I1287" s="53">
        <v>10</v>
      </c>
      <c r="J1287" s="55">
        <v>0</v>
      </c>
      <c r="K1287" s="53">
        <v>1</v>
      </c>
    </row>
    <row r="1288" spans="2:11" x14ac:dyDescent="0.25">
      <c r="B1288" s="51">
        <v>1969</v>
      </c>
      <c r="C1288" s="117" t="s">
        <v>41</v>
      </c>
      <c r="D1288" s="55">
        <v>1478</v>
      </c>
      <c r="E1288" s="53">
        <v>487</v>
      </c>
      <c r="F1288" s="53">
        <v>653</v>
      </c>
      <c r="G1288" s="53">
        <v>9</v>
      </c>
      <c r="H1288" s="53">
        <v>321</v>
      </c>
      <c r="I1288" s="53">
        <v>8</v>
      </c>
      <c r="J1288" s="55">
        <v>0</v>
      </c>
      <c r="K1288" s="53">
        <v>0</v>
      </c>
    </row>
    <row r="1289" spans="2:11" x14ac:dyDescent="0.25">
      <c r="B1289" s="51">
        <v>1969</v>
      </c>
      <c r="C1289" s="117" t="s">
        <v>92</v>
      </c>
      <c r="D1289" s="55">
        <v>1074</v>
      </c>
      <c r="E1289" s="53">
        <v>350</v>
      </c>
      <c r="F1289" s="53">
        <v>453</v>
      </c>
      <c r="G1289" s="53">
        <v>2</v>
      </c>
      <c r="H1289" s="53">
        <v>268</v>
      </c>
      <c r="I1289" s="53">
        <v>1</v>
      </c>
      <c r="J1289" s="55">
        <v>0</v>
      </c>
      <c r="K1289" s="53">
        <v>0</v>
      </c>
    </row>
    <row r="1290" spans="2:11" x14ac:dyDescent="0.25">
      <c r="B1290" s="51">
        <v>1969</v>
      </c>
      <c r="C1290" s="117" t="s">
        <v>93</v>
      </c>
      <c r="D1290" s="55">
        <v>717</v>
      </c>
      <c r="E1290" s="53">
        <v>214</v>
      </c>
      <c r="F1290" s="53">
        <v>256</v>
      </c>
      <c r="G1290" s="53">
        <v>3</v>
      </c>
      <c r="H1290" s="53">
        <v>243</v>
      </c>
      <c r="I1290" s="53">
        <v>0</v>
      </c>
      <c r="J1290" s="55">
        <v>0</v>
      </c>
      <c r="K1290" s="53">
        <v>1</v>
      </c>
    </row>
    <row r="1291" spans="2:11" x14ac:dyDescent="0.25">
      <c r="B1291" s="51">
        <v>1969</v>
      </c>
      <c r="C1291" s="117" t="s">
        <v>94</v>
      </c>
      <c r="D1291" s="55">
        <v>315</v>
      </c>
      <c r="E1291" s="53">
        <v>103</v>
      </c>
      <c r="F1291" s="53">
        <v>89</v>
      </c>
      <c r="G1291" s="53">
        <v>1</v>
      </c>
      <c r="H1291" s="53">
        <v>122</v>
      </c>
      <c r="I1291" s="53">
        <v>0</v>
      </c>
      <c r="J1291" s="55">
        <v>0</v>
      </c>
      <c r="K1291" s="53">
        <v>0</v>
      </c>
    </row>
    <row r="1292" spans="2:11" x14ac:dyDescent="0.25">
      <c r="B1292" s="51">
        <v>1969</v>
      </c>
      <c r="C1292" s="117" t="s">
        <v>95</v>
      </c>
      <c r="D1292" s="55">
        <v>183</v>
      </c>
      <c r="E1292" s="53">
        <v>74</v>
      </c>
      <c r="F1292" s="53">
        <v>42</v>
      </c>
      <c r="G1292" s="53">
        <v>1</v>
      </c>
      <c r="H1292" s="53">
        <v>66</v>
      </c>
      <c r="I1292" s="53">
        <v>0</v>
      </c>
      <c r="J1292" s="55">
        <v>0</v>
      </c>
      <c r="K1292" s="53">
        <v>0</v>
      </c>
    </row>
    <row r="1293" spans="2:11" x14ac:dyDescent="0.25">
      <c r="B1293" s="51">
        <v>1969</v>
      </c>
      <c r="C1293" s="118" t="s">
        <v>96</v>
      </c>
      <c r="D1293" s="55">
        <v>460</v>
      </c>
      <c r="E1293" s="55">
        <v>191</v>
      </c>
      <c r="F1293" s="55">
        <v>52</v>
      </c>
      <c r="G1293" s="55">
        <v>4</v>
      </c>
      <c r="H1293" s="55">
        <v>213</v>
      </c>
      <c r="I1293" s="55">
        <v>0</v>
      </c>
      <c r="J1293" s="55">
        <v>0</v>
      </c>
      <c r="K1293" s="55">
        <v>0</v>
      </c>
    </row>
    <row r="1294" spans="2:11" x14ac:dyDescent="0.25">
      <c r="B1294" s="50">
        <v>1969</v>
      </c>
      <c r="C1294" s="121" t="s">
        <v>62</v>
      </c>
      <c r="D1294" s="54">
        <v>133</v>
      </c>
      <c r="E1294" s="54">
        <v>64</v>
      </c>
      <c r="F1294" s="54">
        <v>14</v>
      </c>
      <c r="G1294" s="54">
        <v>1</v>
      </c>
      <c r="H1294" s="54">
        <v>51</v>
      </c>
      <c r="I1294" s="54">
        <v>0</v>
      </c>
      <c r="J1294" s="54">
        <v>0</v>
      </c>
      <c r="K1294" s="86">
        <v>3</v>
      </c>
    </row>
    <row r="1295" spans="2:11" x14ac:dyDescent="0.25">
      <c r="B1295" s="78">
        <v>1970</v>
      </c>
      <c r="C1295" s="120" t="s">
        <v>3</v>
      </c>
      <c r="D1295" s="78">
        <v>21473</v>
      </c>
      <c r="E1295" s="52">
        <v>10161</v>
      </c>
      <c r="F1295" s="52">
        <v>8771</v>
      </c>
      <c r="G1295" s="52">
        <v>204</v>
      </c>
      <c r="H1295" s="52">
        <v>2110</v>
      </c>
      <c r="I1295" s="52">
        <v>101</v>
      </c>
      <c r="J1295" s="52">
        <v>0</v>
      </c>
      <c r="K1295" s="52">
        <v>126</v>
      </c>
    </row>
    <row r="1296" spans="2:11" x14ac:dyDescent="0.25">
      <c r="B1296" s="51">
        <v>1970</v>
      </c>
      <c r="C1296" s="117" t="s">
        <v>87</v>
      </c>
      <c r="D1296" s="55">
        <v>324</v>
      </c>
      <c r="E1296" s="53">
        <v>210</v>
      </c>
      <c r="F1296" s="53">
        <v>0</v>
      </c>
      <c r="G1296" s="53">
        <v>0</v>
      </c>
      <c r="H1296" s="53">
        <v>0</v>
      </c>
      <c r="I1296" s="53">
        <v>0</v>
      </c>
      <c r="J1296" s="53">
        <v>0</v>
      </c>
      <c r="K1296" s="53">
        <v>114</v>
      </c>
    </row>
    <row r="1297" spans="2:11" x14ac:dyDescent="0.25">
      <c r="B1297" s="51">
        <v>1970</v>
      </c>
      <c r="C1297" s="117" t="s">
        <v>54</v>
      </c>
      <c r="D1297" s="55">
        <v>847</v>
      </c>
      <c r="E1297" s="53">
        <v>839</v>
      </c>
      <c r="F1297" s="53">
        <v>8</v>
      </c>
      <c r="G1297" s="53">
        <v>0</v>
      </c>
      <c r="H1297" s="53">
        <v>0</v>
      </c>
      <c r="I1297" s="53">
        <v>0</v>
      </c>
      <c r="J1297" s="53">
        <v>0</v>
      </c>
      <c r="K1297" s="53">
        <v>0</v>
      </c>
    </row>
    <row r="1298" spans="2:11" x14ac:dyDescent="0.25">
      <c r="B1298" s="51">
        <v>1970</v>
      </c>
      <c r="C1298" s="117" t="s">
        <v>88</v>
      </c>
      <c r="D1298" s="55">
        <v>1052</v>
      </c>
      <c r="E1298" s="53">
        <v>928</v>
      </c>
      <c r="F1298" s="53">
        <v>118</v>
      </c>
      <c r="G1298" s="53">
        <v>0</v>
      </c>
      <c r="H1298" s="53">
        <v>4</v>
      </c>
      <c r="I1298" s="53">
        <v>2</v>
      </c>
      <c r="J1298" s="53">
        <v>0</v>
      </c>
      <c r="K1298" s="53">
        <v>0</v>
      </c>
    </row>
    <row r="1299" spans="2:11" x14ac:dyDescent="0.25">
      <c r="B1299" s="51">
        <v>1970</v>
      </c>
      <c r="C1299" s="117" t="s">
        <v>69</v>
      </c>
      <c r="D1299" s="55">
        <v>844</v>
      </c>
      <c r="E1299" s="53">
        <v>610</v>
      </c>
      <c r="F1299" s="53">
        <v>219</v>
      </c>
      <c r="G1299" s="53">
        <v>6</v>
      </c>
      <c r="H1299" s="53">
        <v>2</v>
      </c>
      <c r="I1299" s="53">
        <v>7</v>
      </c>
      <c r="J1299" s="53">
        <v>0</v>
      </c>
      <c r="K1299" s="53">
        <v>0</v>
      </c>
    </row>
    <row r="1300" spans="2:11" x14ac:dyDescent="0.25">
      <c r="B1300" s="51">
        <v>1970</v>
      </c>
      <c r="C1300" s="117" t="s">
        <v>57</v>
      </c>
      <c r="D1300" s="55">
        <v>808</v>
      </c>
      <c r="E1300" s="53">
        <v>493</v>
      </c>
      <c r="F1300" s="53">
        <v>297</v>
      </c>
      <c r="G1300" s="53">
        <v>8</v>
      </c>
      <c r="H1300" s="53">
        <v>5</v>
      </c>
      <c r="I1300" s="53">
        <v>5</v>
      </c>
      <c r="J1300" s="53">
        <v>0</v>
      </c>
      <c r="K1300" s="53">
        <v>0</v>
      </c>
    </row>
    <row r="1301" spans="2:11" x14ac:dyDescent="0.25">
      <c r="B1301" s="51">
        <v>1970</v>
      </c>
      <c r="C1301" s="117" t="s">
        <v>58</v>
      </c>
      <c r="D1301" s="55">
        <v>922</v>
      </c>
      <c r="E1301" s="53">
        <v>555</v>
      </c>
      <c r="F1301" s="53">
        <v>349</v>
      </c>
      <c r="G1301" s="53">
        <v>6</v>
      </c>
      <c r="H1301" s="53">
        <v>6</v>
      </c>
      <c r="I1301" s="53">
        <v>6</v>
      </c>
      <c r="J1301" s="53">
        <v>0</v>
      </c>
      <c r="K1301" s="53">
        <v>0</v>
      </c>
    </row>
    <row r="1302" spans="2:11" x14ac:dyDescent="0.25">
      <c r="B1302" s="51">
        <v>1970</v>
      </c>
      <c r="C1302" s="117" t="s">
        <v>59</v>
      </c>
      <c r="D1302" s="55">
        <v>1121</v>
      </c>
      <c r="E1302" s="53">
        <v>613</v>
      </c>
      <c r="F1302" s="53">
        <v>478</v>
      </c>
      <c r="G1302" s="53">
        <v>10</v>
      </c>
      <c r="H1302" s="53">
        <v>11</v>
      </c>
      <c r="I1302" s="53">
        <v>8</v>
      </c>
      <c r="J1302" s="53">
        <v>0</v>
      </c>
      <c r="K1302" s="53">
        <v>1</v>
      </c>
    </row>
    <row r="1303" spans="2:11" x14ac:dyDescent="0.25">
      <c r="B1303" s="51">
        <v>1970</v>
      </c>
      <c r="C1303" s="117" t="s">
        <v>60</v>
      </c>
      <c r="D1303" s="55">
        <v>1323</v>
      </c>
      <c r="E1303" s="53">
        <v>637</v>
      </c>
      <c r="F1303" s="53">
        <v>619</v>
      </c>
      <c r="G1303" s="53">
        <v>19</v>
      </c>
      <c r="H1303" s="53">
        <v>34</v>
      </c>
      <c r="I1303" s="53">
        <v>12</v>
      </c>
      <c r="J1303" s="53">
        <v>0</v>
      </c>
      <c r="K1303" s="53">
        <v>2</v>
      </c>
    </row>
    <row r="1304" spans="2:11" x14ac:dyDescent="0.25">
      <c r="B1304" s="51">
        <v>1970</v>
      </c>
      <c r="C1304" s="117" t="s">
        <v>70</v>
      </c>
      <c r="D1304" s="55">
        <v>1669</v>
      </c>
      <c r="E1304" s="53">
        <v>738</v>
      </c>
      <c r="F1304" s="53">
        <v>817</v>
      </c>
      <c r="G1304" s="53">
        <v>28</v>
      </c>
      <c r="H1304" s="53">
        <v>68</v>
      </c>
      <c r="I1304" s="53">
        <v>16</v>
      </c>
      <c r="J1304" s="53">
        <v>0</v>
      </c>
      <c r="K1304" s="53">
        <v>2</v>
      </c>
    </row>
    <row r="1305" spans="2:11" x14ac:dyDescent="0.25">
      <c r="B1305" s="51">
        <v>1970</v>
      </c>
      <c r="C1305" s="117" t="s">
        <v>71</v>
      </c>
      <c r="D1305" s="55">
        <v>2042</v>
      </c>
      <c r="E1305" s="53">
        <v>795</v>
      </c>
      <c r="F1305" s="53">
        <v>1088</v>
      </c>
      <c r="G1305" s="53">
        <v>30</v>
      </c>
      <c r="H1305" s="53">
        <v>118</v>
      </c>
      <c r="I1305" s="53">
        <v>10</v>
      </c>
      <c r="J1305" s="53">
        <v>0</v>
      </c>
      <c r="K1305" s="53">
        <v>1</v>
      </c>
    </row>
    <row r="1306" spans="2:11" x14ac:dyDescent="0.25">
      <c r="B1306" s="51">
        <v>1970</v>
      </c>
      <c r="C1306" s="117" t="s">
        <v>89</v>
      </c>
      <c r="D1306" s="55">
        <v>2280</v>
      </c>
      <c r="E1306" s="53">
        <v>937</v>
      </c>
      <c r="F1306" s="53">
        <v>1102</v>
      </c>
      <c r="G1306" s="53">
        <v>28</v>
      </c>
      <c r="H1306" s="53">
        <v>202</v>
      </c>
      <c r="I1306" s="53">
        <v>10</v>
      </c>
      <c r="J1306" s="53">
        <v>0</v>
      </c>
      <c r="K1306" s="53">
        <v>1</v>
      </c>
    </row>
    <row r="1307" spans="2:11" x14ac:dyDescent="0.25">
      <c r="B1307" s="51">
        <v>1970</v>
      </c>
      <c r="C1307" s="117" t="s">
        <v>90</v>
      </c>
      <c r="D1307" s="55">
        <v>2235</v>
      </c>
      <c r="E1307" s="53">
        <v>784</v>
      </c>
      <c r="F1307" s="53">
        <v>1144</v>
      </c>
      <c r="G1307" s="53">
        <v>19</v>
      </c>
      <c r="H1307" s="53">
        <v>278</v>
      </c>
      <c r="I1307" s="53">
        <v>9</v>
      </c>
      <c r="J1307" s="53">
        <v>0</v>
      </c>
      <c r="K1307" s="53">
        <v>1</v>
      </c>
    </row>
    <row r="1308" spans="2:11" x14ac:dyDescent="0.25">
      <c r="B1308" s="51">
        <v>1970</v>
      </c>
      <c r="C1308" s="117" t="s">
        <v>91</v>
      </c>
      <c r="D1308" s="55">
        <v>1997</v>
      </c>
      <c r="E1308" s="53">
        <v>707</v>
      </c>
      <c r="F1308" s="53">
        <v>919</v>
      </c>
      <c r="G1308" s="53">
        <v>27</v>
      </c>
      <c r="H1308" s="53">
        <v>340</v>
      </c>
      <c r="I1308" s="53">
        <v>4</v>
      </c>
      <c r="J1308" s="53">
        <v>0</v>
      </c>
      <c r="K1308" s="53">
        <v>0</v>
      </c>
    </row>
    <row r="1309" spans="2:11" x14ac:dyDescent="0.25">
      <c r="B1309" s="51">
        <v>1970</v>
      </c>
      <c r="C1309" s="117" t="s">
        <v>41</v>
      </c>
      <c r="D1309" s="55">
        <v>1511</v>
      </c>
      <c r="E1309" s="53">
        <v>489</v>
      </c>
      <c r="F1309" s="53">
        <v>685</v>
      </c>
      <c r="G1309" s="53">
        <v>16</v>
      </c>
      <c r="H1309" s="53">
        <v>315</v>
      </c>
      <c r="I1309" s="53">
        <v>3</v>
      </c>
      <c r="J1309" s="53">
        <v>0</v>
      </c>
      <c r="K1309" s="53">
        <v>3</v>
      </c>
    </row>
    <row r="1310" spans="2:11" x14ac:dyDescent="0.25">
      <c r="B1310" s="51">
        <v>1970</v>
      </c>
      <c r="C1310" s="117" t="s">
        <v>92</v>
      </c>
      <c r="D1310" s="55">
        <v>1152</v>
      </c>
      <c r="E1310" s="53">
        <v>371</v>
      </c>
      <c r="F1310" s="53">
        <v>476</v>
      </c>
      <c r="G1310" s="53">
        <v>4</v>
      </c>
      <c r="H1310" s="53">
        <v>294</v>
      </c>
      <c r="I1310" s="53">
        <v>7</v>
      </c>
      <c r="J1310" s="53">
        <v>0</v>
      </c>
      <c r="K1310" s="53">
        <v>0</v>
      </c>
    </row>
    <row r="1311" spans="2:11" x14ac:dyDescent="0.25">
      <c r="B1311" s="51">
        <v>1970</v>
      </c>
      <c r="C1311" s="117" t="s">
        <v>93</v>
      </c>
      <c r="D1311" s="55">
        <v>650</v>
      </c>
      <c r="E1311" s="53">
        <v>199</v>
      </c>
      <c r="F1311" s="53">
        <v>265</v>
      </c>
      <c r="G1311" s="53">
        <v>2</v>
      </c>
      <c r="H1311" s="53">
        <v>182</v>
      </c>
      <c r="I1311" s="53">
        <v>2</v>
      </c>
      <c r="J1311" s="53">
        <v>0</v>
      </c>
      <c r="K1311" s="53">
        <v>0</v>
      </c>
    </row>
    <row r="1312" spans="2:11" x14ac:dyDescent="0.25">
      <c r="B1312" s="51">
        <v>1970</v>
      </c>
      <c r="C1312" s="117" t="s">
        <v>94</v>
      </c>
      <c r="D1312" s="55">
        <v>330</v>
      </c>
      <c r="E1312" s="53">
        <v>119</v>
      </c>
      <c r="F1312" s="53">
        <v>92</v>
      </c>
      <c r="G1312" s="53">
        <v>1</v>
      </c>
      <c r="H1312" s="53">
        <v>117</v>
      </c>
      <c r="I1312" s="53">
        <v>0</v>
      </c>
      <c r="J1312" s="53">
        <v>0</v>
      </c>
      <c r="K1312" s="53">
        <v>1</v>
      </c>
    </row>
    <row r="1313" spans="2:11" x14ac:dyDescent="0.25">
      <c r="B1313" s="51">
        <v>1970</v>
      </c>
      <c r="C1313" s="117" t="s">
        <v>95</v>
      </c>
      <c r="D1313" s="55">
        <v>199</v>
      </c>
      <c r="E1313" s="53">
        <v>66</v>
      </c>
      <c r="F1313" s="53">
        <v>60</v>
      </c>
      <c r="G1313" s="53">
        <v>0</v>
      </c>
      <c r="H1313" s="53">
        <v>73</v>
      </c>
      <c r="I1313" s="53">
        <v>0</v>
      </c>
      <c r="J1313" s="53">
        <v>0</v>
      </c>
      <c r="K1313" s="53">
        <v>0</v>
      </c>
    </row>
    <row r="1314" spans="2:11" x14ac:dyDescent="0.25">
      <c r="B1314" s="51">
        <v>1970</v>
      </c>
      <c r="C1314" s="118" t="s">
        <v>96</v>
      </c>
      <c r="D1314" s="55">
        <v>167</v>
      </c>
      <c r="E1314" s="55">
        <v>71</v>
      </c>
      <c r="F1314" s="55">
        <v>35</v>
      </c>
      <c r="G1314" s="55">
        <v>0</v>
      </c>
      <c r="H1314" s="55">
        <v>61</v>
      </c>
      <c r="I1314" s="55">
        <v>0</v>
      </c>
      <c r="J1314" s="53">
        <v>0</v>
      </c>
      <c r="K1314" s="53">
        <v>0</v>
      </c>
    </row>
    <row r="1315" spans="2:11" x14ac:dyDescent="0.25">
      <c r="B1315" s="50">
        <v>1970</v>
      </c>
      <c r="C1315" s="121" t="s">
        <v>62</v>
      </c>
      <c r="D1315" s="54">
        <v>0</v>
      </c>
      <c r="E1315" s="54">
        <v>0</v>
      </c>
      <c r="F1315" s="54">
        <v>0</v>
      </c>
      <c r="G1315" s="54">
        <v>0</v>
      </c>
      <c r="H1315" s="54">
        <v>0</v>
      </c>
      <c r="I1315" s="54">
        <v>0</v>
      </c>
      <c r="J1315" s="54">
        <v>0</v>
      </c>
      <c r="K1315" s="54">
        <v>0</v>
      </c>
    </row>
    <row r="1316" spans="2:11" x14ac:dyDescent="0.25">
      <c r="B1316" s="78">
        <v>1971</v>
      </c>
      <c r="C1316" s="120" t="s">
        <v>3</v>
      </c>
      <c r="D1316" s="78">
        <v>0</v>
      </c>
      <c r="E1316" s="52">
        <v>0</v>
      </c>
      <c r="F1316" s="52">
        <v>0</v>
      </c>
      <c r="G1316" s="52">
        <v>0</v>
      </c>
      <c r="H1316" s="52">
        <v>0</v>
      </c>
      <c r="I1316" s="52">
        <v>0</v>
      </c>
      <c r="J1316" s="52">
        <v>0</v>
      </c>
      <c r="K1316" s="52">
        <v>0</v>
      </c>
    </row>
    <row r="1317" spans="2:11" x14ac:dyDescent="0.25">
      <c r="B1317" s="51">
        <v>1971</v>
      </c>
      <c r="C1317" s="117" t="s">
        <v>87</v>
      </c>
      <c r="D1317" s="55">
        <v>0</v>
      </c>
      <c r="E1317" s="91"/>
      <c r="F1317" s="91"/>
      <c r="G1317" s="91"/>
      <c r="H1317" s="91"/>
      <c r="I1317" s="91"/>
      <c r="J1317" s="91"/>
      <c r="K1317" s="53"/>
    </row>
    <row r="1318" spans="2:11" x14ac:dyDescent="0.25">
      <c r="B1318" s="51">
        <v>1971</v>
      </c>
      <c r="C1318" s="117" t="s">
        <v>54</v>
      </c>
      <c r="D1318" s="55">
        <v>0</v>
      </c>
      <c r="E1318" s="91"/>
      <c r="F1318" s="91"/>
      <c r="G1318" s="91"/>
      <c r="H1318" s="91"/>
      <c r="I1318" s="91"/>
      <c r="J1318" s="91"/>
      <c r="K1318" s="53"/>
    </row>
    <row r="1319" spans="2:11" x14ac:dyDescent="0.25">
      <c r="B1319" s="51">
        <v>1971</v>
      </c>
      <c r="C1319" s="117" t="s">
        <v>88</v>
      </c>
      <c r="D1319" s="55">
        <v>0</v>
      </c>
      <c r="E1319" s="91"/>
      <c r="F1319" s="91"/>
      <c r="G1319" s="91"/>
      <c r="H1319" s="91"/>
      <c r="I1319" s="91"/>
      <c r="J1319" s="91"/>
      <c r="K1319" s="53"/>
    </row>
    <row r="1320" spans="2:11" x14ac:dyDescent="0.25">
      <c r="B1320" s="51">
        <v>1971</v>
      </c>
      <c r="C1320" s="117" t="s">
        <v>69</v>
      </c>
      <c r="D1320" s="55">
        <v>0</v>
      </c>
      <c r="E1320" s="91"/>
      <c r="F1320" s="91"/>
      <c r="G1320" s="91"/>
      <c r="H1320" s="91"/>
      <c r="I1320" s="91"/>
      <c r="J1320" s="91"/>
      <c r="K1320" s="53"/>
    </row>
    <row r="1321" spans="2:11" x14ac:dyDescent="0.25">
      <c r="B1321" s="51">
        <v>1971</v>
      </c>
      <c r="C1321" s="117" t="s">
        <v>57</v>
      </c>
      <c r="D1321" s="55">
        <v>0</v>
      </c>
      <c r="E1321" s="91"/>
      <c r="F1321" s="91"/>
      <c r="G1321" s="91"/>
      <c r="H1321" s="91"/>
      <c r="I1321" s="91"/>
      <c r="J1321" s="91"/>
      <c r="K1321" s="53"/>
    </row>
    <row r="1322" spans="2:11" x14ac:dyDescent="0.25">
      <c r="B1322" s="51">
        <v>1971</v>
      </c>
      <c r="C1322" s="117" t="s">
        <v>58</v>
      </c>
      <c r="D1322" s="55">
        <v>0</v>
      </c>
      <c r="E1322" s="91"/>
      <c r="F1322" s="91"/>
      <c r="G1322" s="91"/>
      <c r="H1322" s="91"/>
      <c r="I1322" s="91"/>
      <c r="J1322" s="91"/>
      <c r="K1322" s="53"/>
    </row>
    <row r="1323" spans="2:11" x14ac:dyDescent="0.25">
      <c r="B1323" s="51">
        <v>1971</v>
      </c>
      <c r="C1323" s="117" t="s">
        <v>59</v>
      </c>
      <c r="D1323" s="55">
        <v>0</v>
      </c>
      <c r="E1323" s="91"/>
      <c r="F1323" s="91"/>
      <c r="G1323" s="91"/>
      <c r="H1323" s="91"/>
      <c r="I1323" s="91"/>
      <c r="J1323" s="91"/>
      <c r="K1323" s="53"/>
    </row>
    <row r="1324" spans="2:11" x14ac:dyDescent="0.25">
      <c r="B1324" s="51">
        <v>1971</v>
      </c>
      <c r="C1324" s="117" t="s">
        <v>60</v>
      </c>
      <c r="D1324" s="55">
        <v>0</v>
      </c>
      <c r="E1324" s="91"/>
      <c r="F1324" s="91"/>
      <c r="G1324" s="91"/>
      <c r="H1324" s="91"/>
      <c r="I1324" s="91"/>
      <c r="J1324" s="91"/>
      <c r="K1324" s="53"/>
    </row>
    <row r="1325" spans="2:11" x14ac:dyDescent="0.25">
      <c r="B1325" s="51">
        <v>1971</v>
      </c>
      <c r="C1325" s="117" t="s">
        <v>70</v>
      </c>
      <c r="D1325" s="55">
        <v>0</v>
      </c>
      <c r="E1325" s="91"/>
      <c r="F1325" s="91"/>
      <c r="G1325" s="91"/>
      <c r="H1325" s="91"/>
      <c r="I1325" s="91"/>
      <c r="J1325" s="91"/>
      <c r="K1325" s="53"/>
    </row>
    <row r="1326" spans="2:11" x14ac:dyDescent="0.25">
      <c r="B1326" s="51">
        <v>1971</v>
      </c>
      <c r="C1326" s="117" t="s">
        <v>71</v>
      </c>
      <c r="D1326" s="55">
        <v>0</v>
      </c>
      <c r="E1326" s="91"/>
      <c r="F1326" s="91"/>
      <c r="G1326" s="91"/>
      <c r="H1326" s="91"/>
      <c r="I1326" s="91"/>
      <c r="J1326" s="91"/>
      <c r="K1326" s="53"/>
    </row>
    <row r="1327" spans="2:11" x14ac:dyDescent="0.25">
      <c r="B1327" s="51">
        <v>1971</v>
      </c>
      <c r="C1327" s="117" t="s">
        <v>89</v>
      </c>
      <c r="D1327" s="55">
        <v>0</v>
      </c>
      <c r="E1327" s="91"/>
      <c r="F1327" s="91"/>
      <c r="G1327" s="91"/>
      <c r="H1327" s="91"/>
      <c r="I1327" s="91"/>
      <c r="J1327" s="91"/>
      <c r="K1327" s="53"/>
    </row>
    <row r="1328" spans="2:11" x14ac:dyDescent="0.25">
      <c r="B1328" s="51">
        <v>1971</v>
      </c>
      <c r="C1328" s="117" t="s">
        <v>90</v>
      </c>
      <c r="D1328" s="55">
        <v>0</v>
      </c>
      <c r="E1328" s="91"/>
      <c r="F1328" s="91"/>
      <c r="G1328" s="91"/>
      <c r="H1328" s="91"/>
      <c r="I1328" s="91"/>
      <c r="J1328" s="91"/>
      <c r="K1328" s="53"/>
    </row>
    <row r="1329" spans="2:11" x14ac:dyDescent="0.25">
      <c r="B1329" s="51">
        <v>1971</v>
      </c>
      <c r="C1329" s="117" t="s">
        <v>91</v>
      </c>
      <c r="D1329" s="55">
        <v>0</v>
      </c>
      <c r="E1329" s="91"/>
      <c r="F1329" s="91"/>
      <c r="G1329" s="91"/>
      <c r="H1329" s="91"/>
      <c r="I1329" s="91"/>
      <c r="J1329" s="91"/>
      <c r="K1329" s="53"/>
    </row>
    <row r="1330" spans="2:11" x14ac:dyDescent="0.25">
      <c r="B1330" s="51">
        <v>1971</v>
      </c>
      <c r="C1330" s="117" t="s">
        <v>41</v>
      </c>
      <c r="D1330" s="55">
        <v>0</v>
      </c>
      <c r="E1330" s="91"/>
      <c r="F1330" s="91"/>
      <c r="G1330" s="91"/>
      <c r="H1330" s="91"/>
      <c r="I1330" s="91"/>
      <c r="J1330" s="91"/>
      <c r="K1330" s="53"/>
    </row>
    <row r="1331" spans="2:11" x14ac:dyDescent="0.25">
      <c r="B1331" s="51">
        <v>1971</v>
      </c>
      <c r="C1331" s="117" t="s">
        <v>92</v>
      </c>
      <c r="D1331" s="55">
        <v>0</v>
      </c>
      <c r="E1331" s="91"/>
      <c r="F1331" s="91"/>
      <c r="G1331" s="91"/>
      <c r="H1331" s="91"/>
      <c r="I1331" s="91"/>
      <c r="J1331" s="91"/>
      <c r="K1331" s="53"/>
    </row>
    <row r="1332" spans="2:11" x14ac:dyDescent="0.25">
      <c r="B1332" s="51">
        <v>1971</v>
      </c>
      <c r="C1332" s="117" t="s">
        <v>93</v>
      </c>
      <c r="D1332" s="55">
        <v>0</v>
      </c>
      <c r="E1332" s="91"/>
      <c r="F1332" s="91"/>
      <c r="G1332" s="91"/>
      <c r="H1332" s="91"/>
      <c r="I1332" s="91"/>
      <c r="J1332" s="91"/>
      <c r="K1332" s="53"/>
    </row>
    <row r="1333" spans="2:11" x14ac:dyDescent="0.25">
      <c r="B1333" s="51">
        <v>1971</v>
      </c>
      <c r="C1333" s="117" t="s">
        <v>94</v>
      </c>
      <c r="D1333" s="55">
        <v>0</v>
      </c>
      <c r="E1333" s="91"/>
      <c r="F1333" s="91"/>
      <c r="G1333" s="91"/>
      <c r="H1333" s="91"/>
      <c r="I1333" s="91"/>
      <c r="J1333" s="91"/>
      <c r="K1333" s="53"/>
    </row>
    <row r="1334" spans="2:11" x14ac:dyDescent="0.25">
      <c r="B1334" s="51">
        <v>1971</v>
      </c>
      <c r="C1334" s="117" t="s">
        <v>95</v>
      </c>
      <c r="D1334" s="55">
        <v>0</v>
      </c>
      <c r="E1334" s="91"/>
      <c r="F1334" s="91"/>
      <c r="G1334" s="91"/>
      <c r="H1334" s="91"/>
      <c r="I1334" s="91"/>
      <c r="J1334" s="91"/>
      <c r="K1334" s="53"/>
    </row>
    <row r="1335" spans="2:11" x14ac:dyDescent="0.25">
      <c r="B1335" s="51">
        <v>1971</v>
      </c>
      <c r="C1335" s="118" t="s">
        <v>96</v>
      </c>
      <c r="D1335" s="55">
        <v>0</v>
      </c>
      <c r="E1335" s="55"/>
      <c r="F1335" s="55"/>
      <c r="G1335" s="55"/>
      <c r="H1335" s="55"/>
      <c r="I1335" s="55"/>
      <c r="J1335" s="91"/>
      <c r="K1335" s="53"/>
    </row>
    <row r="1336" spans="2:11" x14ac:dyDescent="0.25">
      <c r="B1336" s="50">
        <v>1971</v>
      </c>
      <c r="C1336" s="121" t="s">
        <v>62</v>
      </c>
      <c r="D1336" s="54">
        <v>0</v>
      </c>
      <c r="E1336" s="54"/>
      <c r="F1336" s="54"/>
      <c r="G1336" s="54"/>
      <c r="H1336" s="54"/>
      <c r="I1336" s="54"/>
      <c r="J1336" s="54"/>
      <c r="K1336" s="54"/>
    </row>
    <row r="1337" spans="2:11" x14ac:dyDescent="0.25">
      <c r="B1337" s="78">
        <v>1972</v>
      </c>
      <c r="C1337" s="120" t="s">
        <v>3</v>
      </c>
      <c r="D1337" s="78">
        <v>22979</v>
      </c>
      <c r="E1337" s="52">
        <v>10945</v>
      </c>
      <c r="F1337" s="52">
        <v>9449</v>
      </c>
      <c r="G1337" s="52">
        <v>217</v>
      </c>
      <c r="H1337" s="52">
        <v>2194</v>
      </c>
      <c r="I1337" s="52">
        <v>174</v>
      </c>
      <c r="J1337" s="52">
        <v>0</v>
      </c>
      <c r="K1337" s="52">
        <v>0</v>
      </c>
    </row>
    <row r="1338" spans="2:11" x14ac:dyDescent="0.25">
      <c r="B1338" s="51">
        <v>1972</v>
      </c>
      <c r="C1338" s="117" t="s">
        <v>87</v>
      </c>
      <c r="D1338" s="55">
        <v>332</v>
      </c>
      <c r="E1338" s="53">
        <v>332</v>
      </c>
      <c r="F1338" s="53">
        <v>0</v>
      </c>
      <c r="G1338" s="53">
        <v>0</v>
      </c>
      <c r="H1338" s="53">
        <v>0</v>
      </c>
      <c r="I1338" s="53">
        <v>0</v>
      </c>
      <c r="J1338" s="55">
        <v>0</v>
      </c>
      <c r="K1338" s="55">
        <v>0</v>
      </c>
    </row>
    <row r="1339" spans="2:11" x14ac:dyDescent="0.25">
      <c r="B1339" s="51">
        <v>1972</v>
      </c>
      <c r="C1339" s="117" t="s">
        <v>54</v>
      </c>
      <c r="D1339" s="55">
        <v>914</v>
      </c>
      <c r="E1339" s="53">
        <v>901</v>
      </c>
      <c r="F1339" s="53">
        <v>13</v>
      </c>
      <c r="G1339" s="53">
        <v>0</v>
      </c>
      <c r="H1339" s="53">
        <v>0</v>
      </c>
      <c r="I1339" s="53">
        <v>0</v>
      </c>
      <c r="J1339" s="55">
        <v>0</v>
      </c>
      <c r="K1339" s="55">
        <v>0</v>
      </c>
    </row>
    <row r="1340" spans="2:11" x14ac:dyDescent="0.25">
      <c r="B1340" s="51">
        <v>1972</v>
      </c>
      <c r="C1340" s="117" t="s">
        <v>88</v>
      </c>
      <c r="D1340" s="55">
        <v>1144</v>
      </c>
      <c r="E1340" s="53">
        <v>1000</v>
      </c>
      <c r="F1340" s="53">
        <v>139</v>
      </c>
      <c r="G1340" s="53">
        <v>0</v>
      </c>
      <c r="H1340" s="53">
        <v>1</v>
      </c>
      <c r="I1340" s="53">
        <v>4</v>
      </c>
      <c r="J1340" s="55">
        <v>0</v>
      </c>
      <c r="K1340" s="55">
        <v>0</v>
      </c>
    </row>
    <row r="1341" spans="2:11" x14ac:dyDescent="0.25">
      <c r="B1341" s="51">
        <v>1972</v>
      </c>
      <c r="C1341" s="117" t="s">
        <v>69</v>
      </c>
      <c r="D1341" s="55">
        <v>879</v>
      </c>
      <c r="E1341" s="53">
        <v>623</v>
      </c>
      <c r="F1341" s="53">
        <v>241</v>
      </c>
      <c r="G1341" s="53">
        <v>4</v>
      </c>
      <c r="H1341" s="53">
        <v>3</v>
      </c>
      <c r="I1341" s="53">
        <v>8</v>
      </c>
      <c r="J1341" s="55">
        <v>0</v>
      </c>
      <c r="K1341" s="55">
        <v>0</v>
      </c>
    </row>
    <row r="1342" spans="2:11" x14ac:dyDescent="0.25">
      <c r="B1342" s="51">
        <v>1972</v>
      </c>
      <c r="C1342" s="117" t="s">
        <v>57</v>
      </c>
      <c r="D1342" s="55">
        <v>919</v>
      </c>
      <c r="E1342" s="53">
        <v>560</v>
      </c>
      <c r="F1342" s="53">
        <v>334</v>
      </c>
      <c r="G1342" s="53">
        <v>7</v>
      </c>
      <c r="H1342" s="53">
        <v>6</v>
      </c>
      <c r="I1342" s="53">
        <v>12</v>
      </c>
      <c r="J1342" s="55">
        <v>0</v>
      </c>
      <c r="K1342" s="55">
        <v>0</v>
      </c>
    </row>
    <row r="1343" spans="2:11" x14ac:dyDescent="0.25">
      <c r="B1343" s="51">
        <v>1972</v>
      </c>
      <c r="C1343" s="117" t="s">
        <v>58</v>
      </c>
      <c r="D1343" s="55">
        <v>947</v>
      </c>
      <c r="E1343" s="53">
        <v>507</v>
      </c>
      <c r="F1343" s="53">
        <v>408</v>
      </c>
      <c r="G1343" s="53">
        <v>7</v>
      </c>
      <c r="H1343" s="53">
        <v>9</v>
      </c>
      <c r="I1343" s="53">
        <v>16</v>
      </c>
      <c r="J1343" s="55">
        <v>0</v>
      </c>
      <c r="K1343" s="55">
        <v>0</v>
      </c>
    </row>
    <row r="1344" spans="2:11" x14ac:dyDescent="0.25">
      <c r="B1344" s="51">
        <v>1972</v>
      </c>
      <c r="C1344" s="117" t="s">
        <v>59</v>
      </c>
      <c r="D1344" s="55">
        <v>1181</v>
      </c>
      <c r="E1344" s="53">
        <v>652</v>
      </c>
      <c r="F1344" s="53">
        <v>483</v>
      </c>
      <c r="G1344" s="53">
        <v>13</v>
      </c>
      <c r="H1344" s="53">
        <v>23</v>
      </c>
      <c r="I1344" s="53">
        <v>10</v>
      </c>
      <c r="J1344" s="55">
        <v>0</v>
      </c>
      <c r="K1344" s="55">
        <v>0</v>
      </c>
    </row>
    <row r="1345" spans="2:11" x14ac:dyDescent="0.25">
      <c r="B1345" s="51">
        <v>1972</v>
      </c>
      <c r="C1345" s="117" t="s">
        <v>60</v>
      </c>
      <c r="D1345" s="55">
        <v>1376</v>
      </c>
      <c r="E1345" s="53">
        <v>618</v>
      </c>
      <c r="F1345" s="53">
        <v>695</v>
      </c>
      <c r="G1345" s="53">
        <v>23</v>
      </c>
      <c r="H1345" s="53">
        <v>23</v>
      </c>
      <c r="I1345" s="53">
        <v>17</v>
      </c>
      <c r="J1345" s="55">
        <v>0</v>
      </c>
      <c r="K1345" s="55">
        <v>0</v>
      </c>
    </row>
    <row r="1346" spans="2:11" x14ac:dyDescent="0.25">
      <c r="B1346" s="51">
        <v>1972</v>
      </c>
      <c r="C1346" s="117" t="s">
        <v>70</v>
      </c>
      <c r="D1346" s="55">
        <v>1812</v>
      </c>
      <c r="E1346" s="53">
        <v>801</v>
      </c>
      <c r="F1346" s="53">
        <v>900</v>
      </c>
      <c r="G1346" s="53">
        <v>34</v>
      </c>
      <c r="H1346" s="53">
        <v>60</v>
      </c>
      <c r="I1346" s="53">
        <v>17</v>
      </c>
      <c r="J1346" s="55">
        <v>0</v>
      </c>
      <c r="K1346" s="55">
        <v>0</v>
      </c>
    </row>
    <row r="1347" spans="2:11" x14ac:dyDescent="0.25">
      <c r="B1347" s="51">
        <v>1972</v>
      </c>
      <c r="C1347" s="117" t="s">
        <v>71</v>
      </c>
      <c r="D1347" s="55">
        <v>2041</v>
      </c>
      <c r="E1347" s="53">
        <v>854</v>
      </c>
      <c r="F1347" s="53">
        <v>1061</v>
      </c>
      <c r="G1347" s="53">
        <v>27</v>
      </c>
      <c r="H1347" s="53">
        <v>82</v>
      </c>
      <c r="I1347" s="53">
        <v>17</v>
      </c>
      <c r="J1347" s="55">
        <v>0</v>
      </c>
      <c r="K1347" s="55">
        <v>0</v>
      </c>
    </row>
    <row r="1348" spans="2:11" x14ac:dyDescent="0.25">
      <c r="B1348" s="51">
        <v>1972</v>
      </c>
      <c r="C1348" s="117" t="s">
        <v>89</v>
      </c>
      <c r="D1348" s="55">
        <v>2598</v>
      </c>
      <c r="E1348" s="53">
        <v>1019</v>
      </c>
      <c r="F1348" s="53">
        <v>1290</v>
      </c>
      <c r="G1348" s="53">
        <v>41</v>
      </c>
      <c r="H1348" s="53">
        <v>224</v>
      </c>
      <c r="I1348" s="53">
        <v>24</v>
      </c>
      <c r="J1348" s="55">
        <v>0</v>
      </c>
      <c r="K1348" s="55">
        <v>0</v>
      </c>
    </row>
    <row r="1349" spans="2:11" x14ac:dyDescent="0.25">
      <c r="B1349" s="51">
        <v>1972</v>
      </c>
      <c r="C1349" s="117" t="s">
        <v>90</v>
      </c>
      <c r="D1349" s="55">
        <v>2171</v>
      </c>
      <c r="E1349" s="53">
        <v>778</v>
      </c>
      <c r="F1349" s="53">
        <v>1102</v>
      </c>
      <c r="G1349" s="53">
        <v>18</v>
      </c>
      <c r="H1349" s="53">
        <v>260</v>
      </c>
      <c r="I1349" s="53">
        <v>13</v>
      </c>
      <c r="J1349" s="55">
        <v>0</v>
      </c>
      <c r="K1349" s="55">
        <v>0</v>
      </c>
    </row>
    <row r="1350" spans="2:11" x14ac:dyDescent="0.25">
      <c r="B1350" s="51">
        <v>1972</v>
      </c>
      <c r="C1350" s="117" t="s">
        <v>91</v>
      </c>
      <c r="D1350" s="55">
        <v>2394</v>
      </c>
      <c r="E1350" s="53">
        <v>839</v>
      </c>
      <c r="F1350" s="53">
        <v>1129</v>
      </c>
      <c r="G1350" s="53">
        <v>25</v>
      </c>
      <c r="H1350" s="53">
        <v>390</v>
      </c>
      <c r="I1350" s="53">
        <v>11</v>
      </c>
      <c r="J1350" s="55">
        <v>0</v>
      </c>
      <c r="K1350" s="55">
        <v>0</v>
      </c>
    </row>
    <row r="1351" spans="2:11" x14ac:dyDescent="0.25">
      <c r="B1351" s="51">
        <v>1972</v>
      </c>
      <c r="C1351" s="117" t="s">
        <v>41</v>
      </c>
      <c r="D1351" s="55">
        <v>1533</v>
      </c>
      <c r="E1351" s="53">
        <v>490</v>
      </c>
      <c r="F1351" s="53">
        <v>678</v>
      </c>
      <c r="G1351" s="53">
        <v>7</v>
      </c>
      <c r="H1351" s="53">
        <v>343</v>
      </c>
      <c r="I1351" s="53">
        <v>15</v>
      </c>
      <c r="J1351" s="55">
        <v>0</v>
      </c>
      <c r="K1351" s="55">
        <v>0</v>
      </c>
    </row>
    <row r="1352" spans="2:11" x14ac:dyDescent="0.25">
      <c r="B1352" s="51">
        <v>1972</v>
      </c>
      <c r="C1352" s="117" t="s">
        <v>92</v>
      </c>
      <c r="D1352" s="55">
        <v>1345</v>
      </c>
      <c r="E1352" s="53">
        <v>498</v>
      </c>
      <c r="F1352" s="53">
        <v>525</v>
      </c>
      <c r="G1352" s="53">
        <v>6</v>
      </c>
      <c r="H1352" s="53">
        <v>310</v>
      </c>
      <c r="I1352" s="53">
        <v>6</v>
      </c>
      <c r="J1352" s="55">
        <v>0</v>
      </c>
      <c r="K1352" s="55">
        <v>0</v>
      </c>
    </row>
    <row r="1353" spans="2:11" x14ac:dyDescent="0.25">
      <c r="B1353" s="51">
        <v>1972</v>
      </c>
      <c r="C1353" s="117" t="s">
        <v>93</v>
      </c>
      <c r="D1353" s="55">
        <v>700</v>
      </c>
      <c r="E1353" s="53">
        <v>222</v>
      </c>
      <c r="F1353" s="53">
        <v>268</v>
      </c>
      <c r="G1353" s="53">
        <v>2</v>
      </c>
      <c r="H1353" s="53">
        <v>206</v>
      </c>
      <c r="I1353" s="53">
        <v>2</v>
      </c>
      <c r="J1353" s="55">
        <v>0</v>
      </c>
      <c r="K1353" s="55">
        <v>0</v>
      </c>
    </row>
    <row r="1354" spans="2:11" x14ac:dyDescent="0.25">
      <c r="B1354" s="51">
        <v>1972</v>
      </c>
      <c r="C1354" s="117" t="s">
        <v>94</v>
      </c>
      <c r="D1354" s="55">
        <v>353</v>
      </c>
      <c r="E1354" s="53">
        <v>104</v>
      </c>
      <c r="F1354" s="53">
        <v>107</v>
      </c>
      <c r="G1354" s="53">
        <v>1</v>
      </c>
      <c r="H1354" s="53">
        <v>139</v>
      </c>
      <c r="I1354" s="53">
        <v>2</v>
      </c>
      <c r="J1354" s="55">
        <v>0</v>
      </c>
      <c r="K1354" s="55">
        <v>0</v>
      </c>
    </row>
    <row r="1355" spans="2:11" x14ac:dyDescent="0.25">
      <c r="B1355" s="51">
        <v>1972</v>
      </c>
      <c r="C1355" s="117" t="s">
        <v>95</v>
      </c>
      <c r="D1355" s="55">
        <v>174</v>
      </c>
      <c r="E1355" s="53">
        <v>74</v>
      </c>
      <c r="F1355" s="53">
        <v>48</v>
      </c>
      <c r="G1355" s="53">
        <v>2</v>
      </c>
      <c r="H1355" s="53">
        <v>50</v>
      </c>
      <c r="I1355" s="53">
        <v>0</v>
      </c>
      <c r="J1355" s="55">
        <v>0</v>
      </c>
      <c r="K1355" s="55">
        <v>0</v>
      </c>
    </row>
    <row r="1356" spans="2:11" x14ac:dyDescent="0.25">
      <c r="B1356" s="51">
        <v>1972</v>
      </c>
      <c r="C1356" s="118" t="s">
        <v>96</v>
      </c>
      <c r="D1356" s="55">
        <v>166</v>
      </c>
      <c r="E1356" s="55">
        <v>73</v>
      </c>
      <c r="F1356" s="55">
        <v>28</v>
      </c>
      <c r="G1356" s="55">
        <v>0</v>
      </c>
      <c r="H1356" s="55">
        <v>65</v>
      </c>
      <c r="I1356" s="55">
        <v>0</v>
      </c>
      <c r="J1356" s="55">
        <v>0</v>
      </c>
      <c r="K1356" s="55">
        <v>0</v>
      </c>
    </row>
    <row r="1357" spans="2:11" x14ac:dyDescent="0.25">
      <c r="B1357" s="50">
        <v>1972</v>
      </c>
      <c r="C1357" s="121" t="s">
        <v>62</v>
      </c>
      <c r="D1357" s="54">
        <v>0</v>
      </c>
      <c r="E1357" s="54">
        <v>0</v>
      </c>
      <c r="F1357" s="54">
        <v>0</v>
      </c>
      <c r="G1357" s="54">
        <v>0</v>
      </c>
      <c r="H1357" s="54">
        <v>0</v>
      </c>
      <c r="I1357" s="54">
        <v>0</v>
      </c>
      <c r="J1357" s="54">
        <v>0</v>
      </c>
      <c r="K1357" s="54">
        <v>0</v>
      </c>
    </row>
    <row r="1358" spans="2:11" x14ac:dyDescent="0.25">
      <c r="B1358" s="78">
        <v>1973</v>
      </c>
      <c r="C1358" s="120" t="s">
        <v>3</v>
      </c>
      <c r="D1358" s="78">
        <v>24923</v>
      </c>
      <c r="E1358" s="52">
        <v>12022</v>
      </c>
      <c r="F1358" s="52">
        <v>10171</v>
      </c>
      <c r="G1358" s="52">
        <v>238</v>
      </c>
      <c r="H1358" s="52">
        <v>2333</v>
      </c>
      <c r="I1358" s="52">
        <v>159</v>
      </c>
      <c r="J1358" s="52">
        <v>0</v>
      </c>
      <c r="K1358" s="52">
        <v>0</v>
      </c>
    </row>
    <row r="1359" spans="2:11" x14ac:dyDescent="0.25">
      <c r="B1359" s="51">
        <v>1973</v>
      </c>
      <c r="C1359" s="117" t="s">
        <v>87</v>
      </c>
      <c r="D1359" s="55">
        <v>392</v>
      </c>
      <c r="E1359" s="53">
        <v>392</v>
      </c>
      <c r="F1359" s="53">
        <v>0</v>
      </c>
      <c r="G1359" s="53">
        <v>0</v>
      </c>
      <c r="H1359" s="53">
        <v>0</v>
      </c>
      <c r="I1359" s="53">
        <v>0</v>
      </c>
      <c r="J1359" s="55">
        <v>0</v>
      </c>
      <c r="K1359" s="55">
        <v>0</v>
      </c>
    </row>
    <row r="1360" spans="2:11" x14ac:dyDescent="0.25">
      <c r="B1360" s="51">
        <v>1973</v>
      </c>
      <c r="C1360" s="117" t="s">
        <v>54</v>
      </c>
      <c r="D1360" s="55">
        <v>1022</v>
      </c>
      <c r="E1360" s="53">
        <v>1006</v>
      </c>
      <c r="F1360" s="53">
        <v>15</v>
      </c>
      <c r="G1360" s="53">
        <v>0</v>
      </c>
      <c r="H1360" s="53">
        <v>0</v>
      </c>
      <c r="I1360" s="53">
        <v>1</v>
      </c>
      <c r="J1360" s="55">
        <v>0</v>
      </c>
      <c r="K1360" s="55">
        <v>0</v>
      </c>
    </row>
    <row r="1361" spans="2:11" x14ac:dyDescent="0.25">
      <c r="B1361" s="51">
        <v>1973</v>
      </c>
      <c r="C1361" s="117" t="s">
        <v>88</v>
      </c>
      <c r="D1361" s="55">
        <v>1283</v>
      </c>
      <c r="E1361" s="53">
        <v>1109</v>
      </c>
      <c r="F1361" s="53">
        <v>167</v>
      </c>
      <c r="G1361" s="53">
        <v>0</v>
      </c>
      <c r="H1361" s="53">
        <v>1</v>
      </c>
      <c r="I1361" s="53">
        <v>6</v>
      </c>
      <c r="J1361" s="55">
        <v>0</v>
      </c>
      <c r="K1361" s="55">
        <v>0</v>
      </c>
    </row>
    <row r="1362" spans="2:11" x14ac:dyDescent="0.25">
      <c r="B1362" s="51">
        <v>1973</v>
      </c>
      <c r="C1362" s="117" t="s">
        <v>69</v>
      </c>
      <c r="D1362" s="55">
        <v>1004</v>
      </c>
      <c r="E1362" s="53">
        <v>700</v>
      </c>
      <c r="F1362" s="53">
        <v>297</v>
      </c>
      <c r="G1362" s="53">
        <v>3</v>
      </c>
      <c r="H1362" s="53">
        <v>1</v>
      </c>
      <c r="I1362" s="53">
        <v>3</v>
      </c>
      <c r="J1362" s="55">
        <v>0</v>
      </c>
      <c r="K1362" s="55">
        <v>0</v>
      </c>
    </row>
    <row r="1363" spans="2:11" x14ac:dyDescent="0.25">
      <c r="B1363" s="51">
        <v>1973</v>
      </c>
      <c r="C1363" s="117" t="s">
        <v>57</v>
      </c>
      <c r="D1363" s="55">
        <v>879</v>
      </c>
      <c r="E1363" s="53">
        <v>526</v>
      </c>
      <c r="F1363" s="53">
        <v>328</v>
      </c>
      <c r="G1363" s="53">
        <v>9</v>
      </c>
      <c r="H1363" s="53">
        <v>9</v>
      </c>
      <c r="I1363" s="53">
        <v>7</v>
      </c>
      <c r="J1363" s="55">
        <v>0</v>
      </c>
      <c r="K1363" s="55">
        <v>0</v>
      </c>
    </row>
    <row r="1364" spans="2:11" x14ac:dyDescent="0.25">
      <c r="B1364" s="51">
        <v>1973</v>
      </c>
      <c r="C1364" s="117" t="s">
        <v>58</v>
      </c>
      <c r="D1364" s="55">
        <v>1015</v>
      </c>
      <c r="E1364" s="53">
        <v>605</v>
      </c>
      <c r="F1364" s="53">
        <v>376</v>
      </c>
      <c r="G1364" s="53">
        <v>17</v>
      </c>
      <c r="H1364" s="53">
        <v>5</v>
      </c>
      <c r="I1364" s="53">
        <v>12</v>
      </c>
      <c r="J1364" s="55">
        <v>0</v>
      </c>
      <c r="K1364" s="55">
        <v>0</v>
      </c>
    </row>
    <row r="1365" spans="2:11" x14ac:dyDescent="0.25">
      <c r="B1365" s="51">
        <v>1973</v>
      </c>
      <c r="C1365" s="117" t="s">
        <v>59</v>
      </c>
      <c r="D1365" s="55">
        <v>1250</v>
      </c>
      <c r="E1365" s="53">
        <v>673</v>
      </c>
      <c r="F1365" s="53">
        <v>530</v>
      </c>
      <c r="G1365" s="53">
        <v>16</v>
      </c>
      <c r="H1365" s="53">
        <v>14</v>
      </c>
      <c r="I1365" s="53">
        <v>17</v>
      </c>
      <c r="J1365" s="55">
        <v>0</v>
      </c>
      <c r="K1365" s="55">
        <v>0</v>
      </c>
    </row>
    <row r="1366" spans="2:11" x14ac:dyDescent="0.25">
      <c r="B1366" s="51">
        <v>1973</v>
      </c>
      <c r="C1366" s="117" t="s">
        <v>60</v>
      </c>
      <c r="D1366" s="55">
        <v>1516</v>
      </c>
      <c r="E1366" s="53">
        <v>737</v>
      </c>
      <c r="F1366" s="53">
        <v>708</v>
      </c>
      <c r="G1366" s="53">
        <v>17</v>
      </c>
      <c r="H1366" s="53">
        <v>41</v>
      </c>
      <c r="I1366" s="53">
        <v>13</v>
      </c>
      <c r="J1366" s="55">
        <v>0</v>
      </c>
      <c r="K1366" s="55">
        <v>0</v>
      </c>
    </row>
    <row r="1367" spans="2:11" x14ac:dyDescent="0.25">
      <c r="B1367" s="51">
        <v>1973</v>
      </c>
      <c r="C1367" s="117" t="s">
        <v>70</v>
      </c>
      <c r="D1367" s="55">
        <v>1791</v>
      </c>
      <c r="E1367" s="53">
        <v>822</v>
      </c>
      <c r="F1367" s="53">
        <v>888</v>
      </c>
      <c r="G1367" s="53">
        <v>20</v>
      </c>
      <c r="H1367" s="53">
        <v>52</v>
      </c>
      <c r="I1367" s="53">
        <v>9</v>
      </c>
      <c r="J1367" s="55">
        <v>0</v>
      </c>
      <c r="K1367" s="55">
        <v>0</v>
      </c>
    </row>
    <row r="1368" spans="2:11" x14ac:dyDescent="0.25">
      <c r="B1368" s="51">
        <v>1973</v>
      </c>
      <c r="C1368" s="117" t="s">
        <v>71</v>
      </c>
      <c r="D1368" s="55">
        <v>2147</v>
      </c>
      <c r="E1368" s="53">
        <v>855</v>
      </c>
      <c r="F1368" s="53">
        <v>1143</v>
      </c>
      <c r="G1368" s="53">
        <v>37</v>
      </c>
      <c r="H1368" s="53">
        <v>94</v>
      </c>
      <c r="I1368" s="53">
        <v>18</v>
      </c>
      <c r="J1368" s="55">
        <v>0</v>
      </c>
      <c r="K1368" s="55">
        <v>0</v>
      </c>
    </row>
    <row r="1369" spans="2:11" x14ac:dyDescent="0.25">
      <c r="B1369" s="51">
        <v>1973</v>
      </c>
      <c r="C1369" s="117" t="s">
        <v>89</v>
      </c>
      <c r="D1369" s="55">
        <v>2820</v>
      </c>
      <c r="E1369" s="53">
        <v>1109</v>
      </c>
      <c r="F1369" s="53">
        <v>1423</v>
      </c>
      <c r="G1369" s="53">
        <v>50</v>
      </c>
      <c r="H1369" s="53">
        <v>218</v>
      </c>
      <c r="I1369" s="53">
        <v>20</v>
      </c>
      <c r="J1369" s="55">
        <v>0</v>
      </c>
      <c r="K1369" s="55">
        <v>0</v>
      </c>
    </row>
    <row r="1370" spans="2:11" x14ac:dyDescent="0.25">
      <c r="B1370" s="51">
        <v>1973</v>
      </c>
      <c r="C1370" s="117" t="s">
        <v>90</v>
      </c>
      <c r="D1370" s="55">
        <v>2389</v>
      </c>
      <c r="E1370" s="53">
        <v>885</v>
      </c>
      <c r="F1370" s="53">
        <v>1203</v>
      </c>
      <c r="G1370" s="53">
        <v>31</v>
      </c>
      <c r="H1370" s="53">
        <v>263</v>
      </c>
      <c r="I1370" s="53">
        <v>7</v>
      </c>
      <c r="J1370" s="55">
        <v>0</v>
      </c>
      <c r="K1370" s="55">
        <v>0</v>
      </c>
    </row>
    <row r="1371" spans="2:11" x14ac:dyDescent="0.25">
      <c r="B1371" s="51">
        <v>1973</v>
      </c>
      <c r="C1371" s="117" t="s">
        <v>91</v>
      </c>
      <c r="D1371" s="55">
        <v>2597</v>
      </c>
      <c r="E1371" s="53">
        <v>988</v>
      </c>
      <c r="F1371" s="53">
        <v>1217</v>
      </c>
      <c r="G1371" s="53">
        <v>15</v>
      </c>
      <c r="H1371" s="53">
        <v>359</v>
      </c>
      <c r="I1371" s="53">
        <v>18</v>
      </c>
      <c r="J1371" s="55">
        <v>0</v>
      </c>
      <c r="K1371" s="55">
        <v>0</v>
      </c>
    </row>
    <row r="1372" spans="2:11" x14ac:dyDescent="0.25">
      <c r="B1372" s="51">
        <v>1973</v>
      </c>
      <c r="C1372" s="117" t="s">
        <v>41</v>
      </c>
      <c r="D1372" s="55">
        <v>1670</v>
      </c>
      <c r="E1372" s="53">
        <v>509</v>
      </c>
      <c r="F1372" s="53">
        <v>801</v>
      </c>
      <c r="G1372" s="53">
        <v>10</v>
      </c>
      <c r="H1372" s="53">
        <v>338</v>
      </c>
      <c r="I1372" s="53">
        <v>12</v>
      </c>
      <c r="J1372" s="55">
        <v>0</v>
      </c>
      <c r="K1372" s="55">
        <v>0</v>
      </c>
    </row>
    <row r="1373" spans="2:11" x14ac:dyDescent="0.25">
      <c r="B1373" s="51">
        <v>1973</v>
      </c>
      <c r="C1373" s="117" t="s">
        <v>92</v>
      </c>
      <c r="D1373" s="55">
        <v>1508</v>
      </c>
      <c r="E1373" s="53">
        <v>550</v>
      </c>
      <c r="F1373" s="53">
        <v>578</v>
      </c>
      <c r="G1373" s="53">
        <v>7</v>
      </c>
      <c r="H1373" s="53">
        <v>369</v>
      </c>
      <c r="I1373" s="53">
        <v>4</v>
      </c>
      <c r="J1373" s="55">
        <v>0</v>
      </c>
      <c r="K1373" s="55">
        <v>0</v>
      </c>
    </row>
    <row r="1374" spans="2:11" x14ac:dyDescent="0.25">
      <c r="B1374" s="51">
        <v>1973</v>
      </c>
      <c r="C1374" s="117" t="s">
        <v>93</v>
      </c>
      <c r="D1374" s="55">
        <v>790</v>
      </c>
      <c r="E1374" s="53">
        <v>245</v>
      </c>
      <c r="F1374" s="53">
        <v>276</v>
      </c>
      <c r="G1374" s="53">
        <v>5</v>
      </c>
      <c r="H1374" s="53">
        <v>256</v>
      </c>
      <c r="I1374" s="53">
        <v>8</v>
      </c>
      <c r="J1374" s="55">
        <v>0</v>
      </c>
      <c r="K1374" s="55">
        <v>0</v>
      </c>
    </row>
    <row r="1375" spans="2:11" x14ac:dyDescent="0.25">
      <c r="B1375" s="51">
        <v>1973</v>
      </c>
      <c r="C1375" s="117" t="s">
        <v>94</v>
      </c>
      <c r="D1375" s="55">
        <v>448</v>
      </c>
      <c r="E1375" s="53">
        <v>162</v>
      </c>
      <c r="F1375" s="53">
        <v>131</v>
      </c>
      <c r="G1375" s="53">
        <v>0</v>
      </c>
      <c r="H1375" s="53">
        <v>153</v>
      </c>
      <c r="I1375" s="53">
        <v>2</v>
      </c>
      <c r="J1375" s="55">
        <v>0</v>
      </c>
      <c r="K1375" s="55">
        <v>0</v>
      </c>
    </row>
    <row r="1376" spans="2:11" x14ac:dyDescent="0.25">
      <c r="B1376" s="51">
        <v>1973</v>
      </c>
      <c r="C1376" s="117" t="s">
        <v>95</v>
      </c>
      <c r="D1376" s="55">
        <v>209</v>
      </c>
      <c r="E1376" s="53">
        <v>76</v>
      </c>
      <c r="F1376" s="53">
        <v>50</v>
      </c>
      <c r="G1376" s="53">
        <v>1</v>
      </c>
      <c r="H1376" s="53">
        <v>81</v>
      </c>
      <c r="I1376" s="53">
        <v>1</v>
      </c>
      <c r="J1376" s="55">
        <v>0</v>
      </c>
      <c r="K1376" s="55">
        <v>0</v>
      </c>
    </row>
    <row r="1377" spans="2:11" x14ac:dyDescent="0.25">
      <c r="B1377" s="51">
        <v>1973</v>
      </c>
      <c r="C1377" s="118" t="s">
        <v>96</v>
      </c>
      <c r="D1377" s="55">
        <v>193</v>
      </c>
      <c r="E1377" s="53">
        <v>73</v>
      </c>
      <c r="F1377" s="53">
        <v>40</v>
      </c>
      <c r="G1377" s="53">
        <v>0</v>
      </c>
      <c r="H1377" s="53">
        <v>79</v>
      </c>
      <c r="I1377" s="53">
        <v>1</v>
      </c>
      <c r="J1377" s="55">
        <v>0</v>
      </c>
      <c r="K1377" s="55">
        <v>0</v>
      </c>
    </row>
    <row r="1378" spans="2:11" x14ac:dyDescent="0.25">
      <c r="B1378" s="50">
        <v>1973</v>
      </c>
      <c r="C1378" s="121" t="s">
        <v>62</v>
      </c>
      <c r="D1378" s="54">
        <v>0</v>
      </c>
      <c r="E1378" s="53">
        <v>0</v>
      </c>
      <c r="F1378" s="53">
        <v>0</v>
      </c>
      <c r="G1378" s="53">
        <v>0</v>
      </c>
      <c r="H1378" s="53">
        <v>0</v>
      </c>
      <c r="I1378" s="53">
        <v>0</v>
      </c>
      <c r="J1378" s="54">
        <v>0</v>
      </c>
      <c r="K1378" s="54">
        <v>0</v>
      </c>
    </row>
    <row r="1379" spans="2:11" x14ac:dyDescent="0.25">
      <c r="B1379" s="78">
        <v>1974</v>
      </c>
      <c r="C1379" s="120" t="s">
        <v>3</v>
      </c>
      <c r="D1379" s="78">
        <v>25512</v>
      </c>
      <c r="E1379" s="78">
        <v>12409</v>
      </c>
      <c r="F1379" s="78">
        <v>10340</v>
      </c>
      <c r="G1379" s="78">
        <v>237</v>
      </c>
      <c r="H1379" s="78">
        <v>2364</v>
      </c>
      <c r="I1379" s="78">
        <v>162</v>
      </c>
      <c r="J1379" s="78">
        <v>0</v>
      </c>
      <c r="K1379" s="78">
        <v>0</v>
      </c>
    </row>
    <row r="1380" spans="2:11" x14ac:dyDescent="0.25">
      <c r="B1380" s="51">
        <v>1974</v>
      </c>
      <c r="C1380" s="117" t="s">
        <v>87</v>
      </c>
      <c r="D1380" s="55">
        <v>350</v>
      </c>
      <c r="E1380" s="53">
        <v>350</v>
      </c>
      <c r="F1380" s="53">
        <v>0</v>
      </c>
      <c r="G1380" s="53">
        <v>0</v>
      </c>
      <c r="H1380" s="53">
        <v>0</v>
      </c>
      <c r="I1380" s="53">
        <v>0</v>
      </c>
      <c r="J1380" s="53">
        <v>0</v>
      </c>
      <c r="K1380" s="53">
        <v>0</v>
      </c>
    </row>
    <row r="1381" spans="2:11" x14ac:dyDescent="0.25">
      <c r="B1381" s="51">
        <v>1974</v>
      </c>
      <c r="C1381" s="117" t="s">
        <v>54</v>
      </c>
      <c r="D1381" s="55">
        <v>1056</v>
      </c>
      <c r="E1381" s="53">
        <v>1040</v>
      </c>
      <c r="F1381" s="53">
        <v>12</v>
      </c>
      <c r="G1381" s="53">
        <v>0</v>
      </c>
      <c r="H1381" s="53">
        <v>2</v>
      </c>
      <c r="I1381" s="53">
        <v>2</v>
      </c>
      <c r="J1381" s="53">
        <v>0</v>
      </c>
      <c r="K1381" s="53">
        <v>0</v>
      </c>
    </row>
    <row r="1382" spans="2:11" x14ac:dyDescent="0.25">
      <c r="B1382" s="51">
        <v>1974</v>
      </c>
      <c r="C1382" s="117" t="s">
        <v>88</v>
      </c>
      <c r="D1382" s="55">
        <v>1343</v>
      </c>
      <c r="E1382" s="53">
        <v>1137</v>
      </c>
      <c r="F1382" s="53">
        <v>200</v>
      </c>
      <c r="G1382" s="53">
        <v>1</v>
      </c>
      <c r="H1382" s="53">
        <v>1</v>
      </c>
      <c r="I1382" s="53">
        <v>4</v>
      </c>
      <c r="J1382" s="53">
        <v>0</v>
      </c>
      <c r="K1382" s="53">
        <v>0</v>
      </c>
    </row>
    <row r="1383" spans="2:11" x14ac:dyDescent="0.25">
      <c r="B1383" s="51">
        <v>1974</v>
      </c>
      <c r="C1383" s="117" t="s">
        <v>69</v>
      </c>
      <c r="D1383" s="55">
        <v>1086</v>
      </c>
      <c r="E1383" s="53">
        <v>786</v>
      </c>
      <c r="F1383" s="53">
        <v>282</v>
      </c>
      <c r="G1383" s="53">
        <v>6</v>
      </c>
      <c r="H1383" s="53">
        <v>2</v>
      </c>
      <c r="I1383" s="53">
        <v>10</v>
      </c>
      <c r="J1383" s="53">
        <v>0</v>
      </c>
      <c r="K1383" s="53">
        <v>0</v>
      </c>
    </row>
    <row r="1384" spans="2:11" x14ac:dyDescent="0.25">
      <c r="B1384" s="51">
        <v>1974</v>
      </c>
      <c r="C1384" s="117" t="s">
        <v>57</v>
      </c>
      <c r="D1384" s="55">
        <v>1017</v>
      </c>
      <c r="E1384" s="53">
        <v>612</v>
      </c>
      <c r="F1384" s="53">
        <v>386</v>
      </c>
      <c r="G1384" s="53">
        <v>7</v>
      </c>
      <c r="H1384" s="53">
        <v>4</v>
      </c>
      <c r="I1384" s="53">
        <v>8</v>
      </c>
      <c r="J1384" s="53">
        <v>0</v>
      </c>
      <c r="K1384" s="53">
        <v>0</v>
      </c>
    </row>
    <row r="1385" spans="2:11" x14ac:dyDescent="0.25">
      <c r="B1385" s="51">
        <v>1974</v>
      </c>
      <c r="C1385" s="117" t="s">
        <v>58</v>
      </c>
      <c r="D1385" s="55">
        <v>997</v>
      </c>
      <c r="E1385" s="53">
        <v>578</v>
      </c>
      <c r="F1385" s="53">
        <v>393</v>
      </c>
      <c r="G1385" s="53">
        <v>9</v>
      </c>
      <c r="H1385" s="53">
        <v>9</v>
      </c>
      <c r="I1385" s="53">
        <v>8</v>
      </c>
      <c r="J1385" s="53">
        <v>0</v>
      </c>
      <c r="K1385" s="53">
        <v>0</v>
      </c>
    </row>
    <row r="1386" spans="2:11" x14ac:dyDescent="0.25">
      <c r="B1386" s="51">
        <v>1974</v>
      </c>
      <c r="C1386" s="117" t="s">
        <v>59</v>
      </c>
      <c r="D1386" s="55">
        <v>1310</v>
      </c>
      <c r="E1386" s="53">
        <v>695</v>
      </c>
      <c r="F1386" s="53">
        <v>577</v>
      </c>
      <c r="G1386" s="53">
        <v>16</v>
      </c>
      <c r="H1386" s="53">
        <v>12</v>
      </c>
      <c r="I1386" s="53">
        <v>10</v>
      </c>
      <c r="J1386" s="53">
        <v>0</v>
      </c>
      <c r="K1386" s="53">
        <v>0</v>
      </c>
    </row>
    <row r="1387" spans="2:11" x14ac:dyDescent="0.25">
      <c r="B1387" s="51">
        <v>1974</v>
      </c>
      <c r="C1387" s="117" t="s">
        <v>60</v>
      </c>
      <c r="D1387" s="55">
        <v>1481</v>
      </c>
      <c r="E1387" s="53">
        <v>724</v>
      </c>
      <c r="F1387" s="53">
        <v>694</v>
      </c>
      <c r="G1387" s="53">
        <v>23</v>
      </c>
      <c r="H1387" s="53">
        <v>27</v>
      </c>
      <c r="I1387" s="53">
        <v>13</v>
      </c>
      <c r="J1387" s="53">
        <v>0</v>
      </c>
      <c r="K1387" s="53">
        <v>0</v>
      </c>
    </row>
    <row r="1388" spans="2:11" x14ac:dyDescent="0.25">
      <c r="B1388" s="51">
        <v>1974</v>
      </c>
      <c r="C1388" s="117" t="s">
        <v>70</v>
      </c>
      <c r="D1388" s="55">
        <v>1864</v>
      </c>
      <c r="E1388" s="53">
        <v>825</v>
      </c>
      <c r="F1388" s="53">
        <v>935</v>
      </c>
      <c r="G1388" s="53">
        <v>28</v>
      </c>
      <c r="H1388" s="53">
        <v>56</v>
      </c>
      <c r="I1388" s="53">
        <v>20</v>
      </c>
      <c r="J1388" s="53">
        <v>0</v>
      </c>
      <c r="K1388" s="53">
        <v>0</v>
      </c>
    </row>
    <row r="1389" spans="2:11" x14ac:dyDescent="0.25">
      <c r="B1389" s="51">
        <v>1974</v>
      </c>
      <c r="C1389" s="117" t="s">
        <v>71</v>
      </c>
      <c r="D1389" s="55">
        <v>2194</v>
      </c>
      <c r="E1389" s="53">
        <v>947</v>
      </c>
      <c r="F1389" s="53">
        <v>1105</v>
      </c>
      <c r="G1389" s="53">
        <v>24</v>
      </c>
      <c r="H1389" s="53">
        <v>101</v>
      </c>
      <c r="I1389" s="53">
        <v>17</v>
      </c>
      <c r="J1389" s="53">
        <v>0</v>
      </c>
      <c r="K1389" s="53">
        <v>0</v>
      </c>
    </row>
    <row r="1390" spans="2:11" x14ac:dyDescent="0.25">
      <c r="B1390" s="51">
        <v>1974</v>
      </c>
      <c r="C1390" s="117" t="s">
        <v>89</v>
      </c>
      <c r="D1390" s="55">
        <v>2845</v>
      </c>
      <c r="E1390" s="53">
        <v>1173</v>
      </c>
      <c r="F1390" s="53">
        <v>1392</v>
      </c>
      <c r="G1390" s="53">
        <v>41</v>
      </c>
      <c r="H1390" s="53">
        <v>223</v>
      </c>
      <c r="I1390" s="53">
        <v>16</v>
      </c>
      <c r="J1390" s="53">
        <v>0</v>
      </c>
      <c r="K1390" s="53">
        <v>0</v>
      </c>
    </row>
    <row r="1391" spans="2:11" x14ac:dyDescent="0.25">
      <c r="B1391" s="51">
        <v>1974</v>
      </c>
      <c r="C1391" s="117" t="s">
        <v>90</v>
      </c>
      <c r="D1391" s="55">
        <v>2460</v>
      </c>
      <c r="E1391" s="53">
        <v>887</v>
      </c>
      <c r="F1391" s="53">
        <v>1245</v>
      </c>
      <c r="G1391" s="53">
        <v>31</v>
      </c>
      <c r="H1391" s="53">
        <v>284</v>
      </c>
      <c r="I1391" s="53">
        <v>13</v>
      </c>
      <c r="J1391" s="53">
        <v>0</v>
      </c>
      <c r="K1391" s="53">
        <v>0</v>
      </c>
    </row>
    <row r="1392" spans="2:11" x14ac:dyDescent="0.25">
      <c r="B1392" s="51">
        <v>1974</v>
      </c>
      <c r="C1392" s="117" t="s">
        <v>91</v>
      </c>
      <c r="D1392" s="55">
        <v>2736</v>
      </c>
      <c r="E1392" s="53">
        <v>1020</v>
      </c>
      <c r="F1392" s="53">
        <v>1274</v>
      </c>
      <c r="G1392" s="53">
        <v>23</v>
      </c>
      <c r="H1392" s="53">
        <v>409</v>
      </c>
      <c r="I1392" s="53">
        <v>10</v>
      </c>
      <c r="J1392" s="53">
        <v>0</v>
      </c>
      <c r="K1392" s="53">
        <v>0</v>
      </c>
    </row>
    <row r="1393" spans="2:11" x14ac:dyDescent="0.25">
      <c r="B1393" s="51">
        <v>1974</v>
      </c>
      <c r="C1393" s="117" t="s">
        <v>41</v>
      </c>
      <c r="D1393" s="55">
        <v>1613</v>
      </c>
      <c r="E1393" s="53">
        <v>548</v>
      </c>
      <c r="F1393" s="53">
        <v>728</v>
      </c>
      <c r="G1393" s="53">
        <v>15</v>
      </c>
      <c r="H1393" s="53">
        <v>312</v>
      </c>
      <c r="I1393" s="53">
        <v>10</v>
      </c>
      <c r="J1393" s="53">
        <v>0</v>
      </c>
      <c r="K1393" s="53">
        <v>0</v>
      </c>
    </row>
    <row r="1394" spans="2:11" x14ac:dyDescent="0.25">
      <c r="B1394" s="51">
        <v>1974</v>
      </c>
      <c r="C1394" s="117" t="s">
        <v>92</v>
      </c>
      <c r="D1394" s="55">
        <v>1532</v>
      </c>
      <c r="E1394" s="53">
        <v>550</v>
      </c>
      <c r="F1394" s="53">
        <v>583</v>
      </c>
      <c r="G1394" s="53">
        <v>9</v>
      </c>
      <c r="H1394" s="53">
        <v>381</v>
      </c>
      <c r="I1394" s="53">
        <v>9</v>
      </c>
      <c r="J1394" s="53">
        <v>0</v>
      </c>
      <c r="K1394" s="53">
        <v>0</v>
      </c>
    </row>
    <row r="1395" spans="2:11" x14ac:dyDescent="0.25">
      <c r="B1395" s="51">
        <v>1974</v>
      </c>
      <c r="C1395" s="117" t="s">
        <v>93</v>
      </c>
      <c r="D1395" s="55">
        <v>798</v>
      </c>
      <c r="E1395" s="53">
        <v>252</v>
      </c>
      <c r="F1395" s="53">
        <v>296</v>
      </c>
      <c r="G1395" s="53">
        <v>2</v>
      </c>
      <c r="H1395" s="53">
        <v>243</v>
      </c>
      <c r="I1395" s="53">
        <v>5</v>
      </c>
      <c r="J1395" s="53">
        <v>0</v>
      </c>
      <c r="K1395" s="53">
        <v>0</v>
      </c>
    </row>
    <row r="1396" spans="2:11" x14ac:dyDescent="0.25">
      <c r="B1396" s="51">
        <v>1974</v>
      </c>
      <c r="C1396" s="117" t="s">
        <v>94</v>
      </c>
      <c r="D1396" s="55">
        <v>464</v>
      </c>
      <c r="E1396" s="53">
        <v>147</v>
      </c>
      <c r="F1396" s="53">
        <v>140</v>
      </c>
      <c r="G1396" s="53">
        <v>1</v>
      </c>
      <c r="H1396" s="53">
        <v>172</v>
      </c>
      <c r="I1396" s="53">
        <v>4</v>
      </c>
      <c r="J1396" s="53">
        <v>0</v>
      </c>
      <c r="K1396" s="53">
        <v>0</v>
      </c>
    </row>
    <row r="1397" spans="2:11" x14ac:dyDescent="0.25">
      <c r="B1397" s="51">
        <v>1974</v>
      </c>
      <c r="C1397" s="117" t="s">
        <v>95</v>
      </c>
      <c r="D1397" s="55">
        <v>200</v>
      </c>
      <c r="E1397" s="53">
        <v>63</v>
      </c>
      <c r="F1397" s="53">
        <v>61</v>
      </c>
      <c r="G1397" s="53">
        <v>1</v>
      </c>
      <c r="H1397" s="53">
        <v>73</v>
      </c>
      <c r="I1397" s="53">
        <v>2</v>
      </c>
      <c r="J1397" s="53">
        <v>0</v>
      </c>
      <c r="K1397" s="53">
        <v>0</v>
      </c>
    </row>
    <row r="1398" spans="2:11" x14ac:dyDescent="0.25">
      <c r="B1398" s="51">
        <v>1974</v>
      </c>
      <c r="C1398" s="118" t="s">
        <v>96</v>
      </c>
      <c r="D1398" s="55">
        <v>164</v>
      </c>
      <c r="E1398" s="55">
        <v>74</v>
      </c>
      <c r="F1398" s="55">
        <v>36</v>
      </c>
      <c r="G1398" s="55">
        <v>0</v>
      </c>
      <c r="H1398" s="55">
        <v>53</v>
      </c>
      <c r="I1398" s="55">
        <v>1</v>
      </c>
      <c r="J1398" s="53">
        <v>0</v>
      </c>
      <c r="K1398" s="53">
        <v>0</v>
      </c>
    </row>
    <row r="1399" spans="2:11" x14ac:dyDescent="0.25">
      <c r="B1399" s="50">
        <v>1974</v>
      </c>
      <c r="C1399" s="121" t="s">
        <v>62</v>
      </c>
      <c r="D1399" s="54">
        <v>2</v>
      </c>
      <c r="E1399" s="54">
        <v>1</v>
      </c>
      <c r="F1399" s="54">
        <v>1</v>
      </c>
      <c r="G1399" s="54">
        <v>0</v>
      </c>
      <c r="H1399" s="54">
        <v>0</v>
      </c>
      <c r="I1399" s="54">
        <v>0</v>
      </c>
      <c r="J1399" s="54">
        <v>0</v>
      </c>
      <c r="K1399" s="54">
        <v>0</v>
      </c>
    </row>
    <row r="1400" spans="2:11" x14ac:dyDescent="0.25">
      <c r="B1400" s="78">
        <v>1975</v>
      </c>
      <c r="C1400" s="120" t="s">
        <v>3</v>
      </c>
      <c r="D1400" s="78">
        <v>26349</v>
      </c>
      <c r="E1400" s="52">
        <v>12709</v>
      </c>
      <c r="F1400" s="52">
        <v>10734</v>
      </c>
      <c r="G1400" s="52">
        <v>296</v>
      </c>
      <c r="H1400" s="52">
        <v>2471</v>
      </c>
      <c r="I1400" s="52">
        <v>139</v>
      </c>
      <c r="J1400" s="52">
        <v>0</v>
      </c>
      <c r="K1400" s="52">
        <v>0</v>
      </c>
    </row>
    <row r="1401" spans="2:11" x14ac:dyDescent="0.25">
      <c r="B1401" s="51">
        <v>1975</v>
      </c>
      <c r="C1401" s="117" t="s">
        <v>87</v>
      </c>
      <c r="D1401" s="55">
        <v>391</v>
      </c>
      <c r="E1401" s="53">
        <v>390</v>
      </c>
      <c r="F1401" s="53">
        <v>1</v>
      </c>
      <c r="G1401" s="53">
        <v>0</v>
      </c>
      <c r="H1401" s="53">
        <v>0</v>
      </c>
      <c r="I1401" s="53">
        <v>0</v>
      </c>
      <c r="J1401" s="53">
        <v>0</v>
      </c>
      <c r="K1401" s="53">
        <v>0</v>
      </c>
    </row>
    <row r="1402" spans="2:11" x14ac:dyDescent="0.25">
      <c r="B1402" s="51">
        <v>1975</v>
      </c>
      <c r="C1402" s="117" t="s">
        <v>54</v>
      </c>
      <c r="D1402" s="55">
        <v>1062</v>
      </c>
      <c r="E1402" s="53">
        <v>1039</v>
      </c>
      <c r="F1402" s="53">
        <v>23</v>
      </c>
      <c r="G1402" s="53">
        <v>0</v>
      </c>
      <c r="H1402" s="53">
        <v>0</v>
      </c>
      <c r="I1402" s="53">
        <v>0</v>
      </c>
      <c r="J1402" s="53">
        <v>0</v>
      </c>
      <c r="K1402" s="53">
        <v>0</v>
      </c>
    </row>
    <row r="1403" spans="2:11" x14ac:dyDescent="0.25">
      <c r="B1403" s="51">
        <v>1975</v>
      </c>
      <c r="C1403" s="117" t="s">
        <v>88</v>
      </c>
      <c r="D1403" s="55">
        <v>1399</v>
      </c>
      <c r="E1403" s="53">
        <v>1198</v>
      </c>
      <c r="F1403" s="53">
        <v>196</v>
      </c>
      <c r="G1403" s="53">
        <v>3</v>
      </c>
      <c r="H1403" s="53">
        <v>0</v>
      </c>
      <c r="I1403" s="53">
        <v>2</v>
      </c>
      <c r="J1403" s="53">
        <v>0</v>
      </c>
      <c r="K1403" s="53">
        <v>0</v>
      </c>
    </row>
    <row r="1404" spans="2:11" x14ac:dyDescent="0.25">
      <c r="B1404" s="51">
        <v>1975</v>
      </c>
      <c r="C1404" s="117" t="s">
        <v>69</v>
      </c>
      <c r="D1404" s="55">
        <v>1128</v>
      </c>
      <c r="E1404" s="53">
        <v>778</v>
      </c>
      <c r="F1404" s="53">
        <v>333</v>
      </c>
      <c r="G1404" s="53">
        <v>5</v>
      </c>
      <c r="H1404" s="53">
        <v>7</v>
      </c>
      <c r="I1404" s="53">
        <v>5</v>
      </c>
      <c r="J1404" s="53">
        <v>0</v>
      </c>
      <c r="K1404" s="53">
        <v>0</v>
      </c>
    </row>
    <row r="1405" spans="2:11" x14ac:dyDescent="0.25">
      <c r="B1405" s="51">
        <v>1975</v>
      </c>
      <c r="C1405" s="117" t="s">
        <v>57</v>
      </c>
      <c r="D1405" s="55">
        <v>1019</v>
      </c>
      <c r="E1405" s="53">
        <v>590</v>
      </c>
      <c r="F1405" s="53">
        <v>410</v>
      </c>
      <c r="G1405" s="53">
        <v>7</v>
      </c>
      <c r="H1405" s="53">
        <v>8</v>
      </c>
      <c r="I1405" s="53">
        <v>4</v>
      </c>
      <c r="J1405" s="53">
        <v>0</v>
      </c>
      <c r="K1405" s="53">
        <v>0</v>
      </c>
    </row>
    <row r="1406" spans="2:11" x14ac:dyDescent="0.25">
      <c r="B1406" s="51">
        <v>1975</v>
      </c>
      <c r="C1406" s="117" t="s">
        <v>58</v>
      </c>
      <c r="D1406" s="55">
        <v>1049</v>
      </c>
      <c r="E1406" s="53">
        <v>622</v>
      </c>
      <c r="F1406" s="53">
        <v>397</v>
      </c>
      <c r="G1406" s="53">
        <v>11</v>
      </c>
      <c r="H1406" s="53">
        <v>13</v>
      </c>
      <c r="I1406" s="53">
        <v>6</v>
      </c>
      <c r="J1406" s="53">
        <v>0</v>
      </c>
      <c r="K1406" s="53">
        <v>0</v>
      </c>
    </row>
    <row r="1407" spans="2:11" x14ac:dyDescent="0.25">
      <c r="B1407" s="51">
        <v>1975</v>
      </c>
      <c r="C1407" s="117" t="s">
        <v>59</v>
      </c>
      <c r="D1407" s="55">
        <v>1219</v>
      </c>
      <c r="E1407" s="53">
        <v>674</v>
      </c>
      <c r="F1407" s="53">
        <v>504</v>
      </c>
      <c r="G1407" s="53">
        <v>19</v>
      </c>
      <c r="H1407" s="53">
        <v>12</v>
      </c>
      <c r="I1407" s="53">
        <v>10</v>
      </c>
      <c r="J1407" s="53">
        <v>0</v>
      </c>
      <c r="K1407" s="53">
        <v>0</v>
      </c>
    </row>
    <row r="1408" spans="2:11" x14ac:dyDescent="0.25">
      <c r="B1408" s="51">
        <v>1975</v>
      </c>
      <c r="C1408" s="117" t="s">
        <v>60</v>
      </c>
      <c r="D1408" s="55">
        <v>1569</v>
      </c>
      <c r="E1408" s="53">
        <v>738</v>
      </c>
      <c r="F1408" s="53">
        <v>759</v>
      </c>
      <c r="G1408" s="53">
        <v>34</v>
      </c>
      <c r="H1408" s="53">
        <v>30</v>
      </c>
      <c r="I1408" s="53">
        <v>8</v>
      </c>
      <c r="J1408" s="53">
        <v>0</v>
      </c>
      <c r="K1408" s="53">
        <v>0</v>
      </c>
    </row>
    <row r="1409" spans="2:11" x14ac:dyDescent="0.25">
      <c r="B1409" s="51">
        <v>1975</v>
      </c>
      <c r="C1409" s="117" t="s">
        <v>70</v>
      </c>
      <c r="D1409" s="55">
        <v>1838</v>
      </c>
      <c r="E1409" s="53">
        <v>825</v>
      </c>
      <c r="F1409" s="53">
        <v>903</v>
      </c>
      <c r="G1409" s="53">
        <v>37</v>
      </c>
      <c r="H1409" s="53">
        <v>55</v>
      </c>
      <c r="I1409" s="53">
        <v>18</v>
      </c>
      <c r="J1409" s="53">
        <v>0</v>
      </c>
      <c r="K1409" s="53">
        <v>0</v>
      </c>
    </row>
    <row r="1410" spans="2:11" x14ac:dyDescent="0.25">
      <c r="B1410" s="51">
        <v>1975</v>
      </c>
      <c r="C1410" s="117" t="s">
        <v>71</v>
      </c>
      <c r="D1410" s="55">
        <v>2333</v>
      </c>
      <c r="E1410" s="53">
        <v>1000</v>
      </c>
      <c r="F1410" s="53">
        <v>1171</v>
      </c>
      <c r="G1410" s="53">
        <v>31</v>
      </c>
      <c r="H1410" s="53">
        <v>112</v>
      </c>
      <c r="I1410" s="53">
        <v>19</v>
      </c>
      <c r="J1410" s="53">
        <v>0</v>
      </c>
      <c r="K1410" s="53">
        <v>0</v>
      </c>
    </row>
    <row r="1411" spans="2:11" x14ac:dyDescent="0.25">
      <c r="B1411" s="51">
        <v>1975</v>
      </c>
      <c r="C1411" s="117" t="s">
        <v>89</v>
      </c>
      <c r="D1411" s="55">
        <v>2816</v>
      </c>
      <c r="E1411" s="53">
        <v>1109</v>
      </c>
      <c r="F1411" s="53">
        <v>1423</v>
      </c>
      <c r="G1411" s="53">
        <v>46</v>
      </c>
      <c r="H1411" s="53">
        <v>223</v>
      </c>
      <c r="I1411" s="53">
        <v>15</v>
      </c>
      <c r="J1411" s="53">
        <v>0</v>
      </c>
      <c r="K1411" s="53">
        <v>0</v>
      </c>
    </row>
    <row r="1412" spans="2:11" x14ac:dyDescent="0.25">
      <c r="B1412" s="51">
        <v>1975</v>
      </c>
      <c r="C1412" s="117" t="s">
        <v>90</v>
      </c>
      <c r="D1412" s="55">
        <v>2658</v>
      </c>
      <c r="E1412" s="53">
        <v>991</v>
      </c>
      <c r="F1412" s="53">
        <v>1309</v>
      </c>
      <c r="G1412" s="53">
        <v>37</v>
      </c>
      <c r="H1412" s="53">
        <v>305</v>
      </c>
      <c r="I1412" s="53">
        <v>16</v>
      </c>
      <c r="J1412" s="53">
        <v>0</v>
      </c>
      <c r="K1412" s="53">
        <v>0</v>
      </c>
    </row>
    <row r="1413" spans="2:11" x14ac:dyDescent="0.25">
      <c r="B1413" s="51">
        <v>1975</v>
      </c>
      <c r="C1413" s="117" t="s">
        <v>91</v>
      </c>
      <c r="D1413" s="55">
        <v>2690</v>
      </c>
      <c r="E1413" s="53">
        <v>997</v>
      </c>
      <c r="F1413" s="53">
        <v>1269</v>
      </c>
      <c r="G1413" s="53">
        <v>31</v>
      </c>
      <c r="H1413" s="53">
        <v>385</v>
      </c>
      <c r="I1413" s="53">
        <v>8</v>
      </c>
      <c r="J1413" s="53">
        <v>0</v>
      </c>
      <c r="K1413" s="53">
        <v>0</v>
      </c>
    </row>
    <row r="1414" spans="2:11" x14ac:dyDescent="0.25">
      <c r="B1414" s="51">
        <v>1975</v>
      </c>
      <c r="C1414" s="117" t="s">
        <v>41</v>
      </c>
      <c r="D1414" s="55">
        <v>1991</v>
      </c>
      <c r="E1414" s="53">
        <v>681</v>
      </c>
      <c r="F1414" s="53">
        <v>870</v>
      </c>
      <c r="G1414" s="53">
        <v>18</v>
      </c>
      <c r="H1414" s="53">
        <v>407</v>
      </c>
      <c r="I1414" s="53">
        <v>15</v>
      </c>
      <c r="J1414" s="53">
        <v>0</v>
      </c>
      <c r="K1414" s="53">
        <v>0</v>
      </c>
    </row>
    <row r="1415" spans="2:11" x14ac:dyDescent="0.25">
      <c r="B1415" s="51">
        <v>1975</v>
      </c>
      <c r="C1415" s="117" t="s">
        <v>92</v>
      </c>
      <c r="D1415" s="55">
        <v>1552</v>
      </c>
      <c r="E1415" s="53">
        <v>511</v>
      </c>
      <c r="F1415" s="53">
        <v>631</v>
      </c>
      <c r="G1415" s="53">
        <v>10</v>
      </c>
      <c r="H1415" s="53">
        <v>394</v>
      </c>
      <c r="I1415" s="53">
        <v>6</v>
      </c>
      <c r="J1415" s="53">
        <v>0</v>
      </c>
      <c r="K1415" s="53">
        <v>0</v>
      </c>
    </row>
    <row r="1416" spans="2:11" x14ac:dyDescent="0.25">
      <c r="B1416" s="51">
        <v>1975</v>
      </c>
      <c r="C1416" s="117" t="s">
        <v>93</v>
      </c>
      <c r="D1416" s="55">
        <v>849</v>
      </c>
      <c r="E1416" s="53">
        <v>270</v>
      </c>
      <c r="F1416" s="53">
        <v>320</v>
      </c>
      <c r="G1416" s="53">
        <v>5</v>
      </c>
      <c r="H1416" s="53">
        <v>251</v>
      </c>
      <c r="I1416" s="53">
        <v>3</v>
      </c>
      <c r="J1416" s="53">
        <v>0</v>
      </c>
      <c r="K1416" s="53">
        <v>0</v>
      </c>
    </row>
    <row r="1417" spans="2:11" x14ac:dyDescent="0.25">
      <c r="B1417" s="51">
        <v>1975</v>
      </c>
      <c r="C1417" s="117" t="s">
        <v>94</v>
      </c>
      <c r="D1417" s="55">
        <v>427</v>
      </c>
      <c r="E1417" s="53">
        <v>149</v>
      </c>
      <c r="F1417" s="53">
        <v>131</v>
      </c>
      <c r="G1417" s="53">
        <v>1</v>
      </c>
      <c r="H1417" s="53">
        <v>144</v>
      </c>
      <c r="I1417" s="53">
        <v>2</v>
      </c>
      <c r="J1417" s="53">
        <v>0</v>
      </c>
      <c r="K1417" s="53">
        <v>0</v>
      </c>
    </row>
    <row r="1418" spans="2:11" x14ac:dyDescent="0.25">
      <c r="B1418" s="51">
        <v>1975</v>
      </c>
      <c r="C1418" s="117" t="s">
        <v>95</v>
      </c>
      <c r="D1418" s="55">
        <v>180</v>
      </c>
      <c r="E1418" s="53">
        <v>63</v>
      </c>
      <c r="F1418" s="53">
        <v>54</v>
      </c>
      <c r="G1418" s="53">
        <v>1</v>
      </c>
      <c r="H1418" s="53">
        <v>60</v>
      </c>
      <c r="I1418" s="53">
        <v>2</v>
      </c>
      <c r="J1418" s="53">
        <v>0</v>
      </c>
      <c r="K1418" s="53">
        <v>0</v>
      </c>
    </row>
    <row r="1419" spans="2:11" x14ac:dyDescent="0.25">
      <c r="B1419" s="51">
        <v>1975</v>
      </c>
      <c r="C1419" s="118" t="s">
        <v>96</v>
      </c>
      <c r="D1419" s="55">
        <v>179</v>
      </c>
      <c r="E1419" s="53">
        <v>84</v>
      </c>
      <c r="F1419" s="55">
        <v>30</v>
      </c>
      <c r="G1419" s="53">
        <v>0</v>
      </c>
      <c r="H1419" s="55">
        <v>65</v>
      </c>
      <c r="I1419" s="55">
        <v>0</v>
      </c>
      <c r="J1419" s="53">
        <v>0</v>
      </c>
      <c r="K1419" s="53">
        <v>0</v>
      </c>
    </row>
    <row r="1420" spans="2:11" x14ac:dyDescent="0.25">
      <c r="B1420" s="50">
        <v>1975</v>
      </c>
      <c r="C1420" s="121" t="s">
        <v>62</v>
      </c>
      <c r="D1420" s="54">
        <v>0</v>
      </c>
      <c r="E1420" s="54">
        <v>0</v>
      </c>
      <c r="F1420" s="54">
        <v>0</v>
      </c>
      <c r="G1420" s="54">
        <v>0</v>
      </c>
      <c r="H1420" s="54">
        <v>0</v>
      </c>
      <c r="I1420" s="54">
        <v>0</v>
      </c>
      <c r="J1420" s="54">
        <v>0</v>
      </c>
      <c r="K1420" s="54">
        <v>0</v>
      </c>
    </row>
    <row r="1421" spans="2:11" x14ac:dyDescent="0.25">
      <c r="B1421" s="78">
        <v>1976</v>
      </c>
      <c r="C1421" s="120" t="s">
        <v>3</v>
      </c>
      <c r="D1421" s="78">
        <v>26869</v>
      </c>
      <c r="E1421" s="52">
        <v>12854</v>
      </c>
      <c r="F1421" s="52">
        <v>11130</v>
      </c>
      <c r="G1421" s="52">
        <v>306</v>
      </c>
      <c r="H1421" s="52">
        <v>2430</v>
      </c>
      <c r="I1421" s="52">
        <v>149</v>
      </c>
      <c r="J1421" s="52">
        <v>0</v>
      </c>
      <c r="K1421" s="52">
        <v>0</v>
      </c>
    </row>
    <row r="1422" spans="2:11" x14ac:dyDescent="0.25">
      <c r="B1422" s="51">
        <v>1976</v>
      </c>
      <c r="C1422" s="117" t="s">
        <v>87</v>
      </c>
      <c r="D1422" s="55">
        <v>386</v>
      </c>
      <c r="E1422" s="53">
        <v>383</v>
      </c>
      <c r="F1422" s="53">
        <v>2</v>
      </c>
      <c r="G1422" s="53">
        <v>0</v>
      </c>
      <c r="H1422" s="53">
        <v>0</v>
      </c>
      <c r="I1422" s="53">
        <v>1</v>
      </c>
      <c r="J1422" s="53">
        <v>0</v>
      </c>
      <c r="K1422" s="53">
        <v>0</v>
      </c>
    </row>
    <row r="1423" spans="2:11" x14ac:dyDescent="0.25">
      <c r="B1423" s="51">
        <v>1976</v>
      </c>
      <c r="C1423" s="117" t="s">
        <v>54</v>
      </c>
      <c r="D1423" s="55">
        <v>1198</v>
      </c>
      <c r="E1423" s="53">
        <v>1177</v>
      </c>
      <c r="F1423" s="53">
        <v>21</v>
      </c>
      <c r="G1423" s="53">
        <v>0</v>
      </c>
      <c r="H1423" s="53">
        <v>0</v>
      </c>
      <c r="I1423" s="53">
        <v>0</v>
      </c>
      <c r="J1423" s="53">
        <v>0</v>
      </c>
      <c r="K1423" s="53">
        <v>0</v>
      </c>
    </row>
    <row r="1424" spans="2:11" x14ac:dyDescent="0.25">
      <c r="B1424" s="51">
        <v>1976</v>
      </c>
      <c r="C1424" s="117" t="s">
        <v>88</v>
      </c>
      <c r="D1424" s="55">
        <v>1595</v>
      </c>
      <c r="E1424" s="53">
        <v>1370</v>
      </c>
      <c r="F1424" s="53">
        <v>216</v>
      </c>
      <c r="G1424" s="53">
        <v>3</v>
      </c>
      <c r="H1424" s="53">
        <v>3</v>
      </c>
      <c r="I1424" s="53">
        <v>3</v>
      </c>
      <c r="J1424" s="53">
        <v>0</v>
      </c>
      <c r="K1424" s="53">
        <v>0</v>
      </c>
    </row>
    <row r="1425" spans="2:11" x14ac:dyDescent="0.25">
      <c r="B1425" s="51">
        <v>1976</v>
      </c>
      <c r="C1425" s="117" t="s">
        <v>69</v>
      </c>
      <c r="D1425" s="55">
        <v>1296</v>
      </c>
      <c r="E1425" s="53">
        <v>912</v>
      </c>
      <c r="F1425" s="53">
        <v>373</v>
      </c>
      <c r="G1425" s="53">
        <v>3</v>
      </c>
      <c r="H1425" s="53">
        <v>3</v>
      </c>
      <c r="I1425" s="53">
        <v>5</v>
      </c>
      <c r="J1425" s="53">
        <v>0</v>
      </c>
      <c r="K1425" s="53">
        <v>0</v>
      </c>
    </row>
    <row r="1426" spans="2:11" x14ac:dyDescent="0.25">
      <c r="B1426" s="51">
        <v>1976</v>
      </c>
      <c r="C1426" s="117" t="s">
        <v>57</v>
      </c>
      <c r="D1426" s="55">
        <v>949</v>
      </c>
      <c r="E1426" s="53">
        <v>554</v>
      </c>
      <c r="F1426" s="53">
        <v>377</v>
      </c>
      <c r="G1426" s="53">
        <v>6</v>
      </c>
      <c r="H1426" s="53">
        <v>8</v>
      </c>
      <c r="I1426" s="53">
        <v>4</v>
      </c>
      <c r="J1426" s="53">
        <v>0</v>
      </c>
      <c r="K1426" s="53">
        <v>0</v>
      </c>
    </row>
    <row r="1427" spans="2:11" x14ac:dyDescent="0.25">
      <c r="B1427" s="51">
        <v>1976</v>
      </c>
      <c r="C1427" s="117" t="s">
        <v>58</v>
      </c>
      <c r="D1427" s="55">
        <v>953</v>
      </c>
      <c r="E1427" s="53">
        <v>525</v>
      </c>
      <c r="F1427" s="53">
        <v>407</v>
      </c>
      <c r="G1427" s="53">
        <v>14</v>
      </c>
      <c r="H1427" s="53">
        <v>1</v>
      </c>
      <c r="I1427" s="53">
        <v>6</v>
      </c>
      <c r="J1427" s="53">
        <v>0</v>
      </c>
      <c r="K1427" s="53">
        <v>0</v>
      </c>
    </row>
    <row r="1428" spans="2:11" x14ac:dyDescent="0.25">
      <c r="B1428" s="51">
        <v>1976</v>
      </c>
      <c r="C1428" s="117" t="s">
        <v>59</v>
      </c>
      <c r="D1428" s="55">
        <v>1229</v>
      </c>
      <c r="E1428" s="53">
        <v>632</v>
      </c>
      <c r="F1428" s="53">
        <v>554</v>
      </c>
      <c r="G1428" s="53">
        <v>18</v>
      </c>
      <c r="H1428" s="53">
        <v>18</v>
      </c>
      <c r="I1428" s="53">
        <v>7</v>
      </c>
      <c r="J1428" s="53">
        <v>0</v>
      </c>
      <c r="K1428" s="53">
        <v>0</v>
      </c>
    </row>
    <row r="1429" spans="2:11" x14ac:dyDescent="0.25">
      <c r="B1429" s="51">
        <v>1976</v>
      </c>
      <c r="C1429" s="117" t="s">
        <v>60</v>
      </c>
      <c r="D1429" s="55">
        <v>1628</v>
      </c>
      <c r="E1429" s="53">
        <v>732</v>
      </c>
      <c r="F1429" s="53">
        <v>825</v>
      </c>
      <c r="G1429" s="53">
        <v>24</v>
      </c>
      <c r="H1429" s="53">
        <v>36</v>
      </c>
      <c r="I1429" s="53">
        <v>11</v>
      </c>
      <c r="J1429" s="53">
        <v>0</v>
      </c>
      <c r="K1429" s="53">
        <v>0</v>
      </c>
    </row>
    <row r="1430" spans="2:11" x14ac:dyDescent="0.25">
      <c r="B1430" s="51">
        <v>1976</v>
      </c>
      <c r="C1430" s="117" t="s">
        <v>70</v>
      </c>
      <c r="D1430" s="55">
        <v>1926</v>
      </c>
      <c r="E1430" s="53">
        <v>807</v>
      </c>
      <c r="F1430" s="53">
        <v>1020</v>
      </c>
      <c r="G1430" s="53">
        <v>31</v>
      </c>
      <c r="H1430" s="53">
        <v>60</v>
      </c>
      <c r="I1430" s="53">
        <v>8</v>
      </c>
      <c r="J1430" s="53">
        <v>0</v>
      </c>
      <c r="K1430" s="53">
        <v>0</v>
      </c>
    </row>
    <row r="1431" spans="2:11" x14ac:dyDescent="0.25">
      <c r="B1431" s="51">
        <v>1976</v>
      </c>
      <c r="C1431" s="117" t="s">
        <v>71</v>
      </c>
      <c r="D1431" s="55">
        <v>2238</v>
      </c>
      <c r="E1431" s="53">
        <v>954</v>
      </c>
      <c r="F1431" s="53">
        <v>1140</v>
      </c>
      <c r="G1431" s="53">
        <v>45</v>
      </c>
      <c r="H1431" s="53">
        <v>85</v>
      </c>
      <c r="I1431" s="53">
        <v>14</v>
      </c>
      <c r="J1431" s="53">
        <v>0</v>
      </c>
      <c r="K1431" s="53">
        <v>0</v>
      </c>
    </row>
    <row r="1432" spans="2:11" x14ac:dyDescent="0.25">
      <c r="B1432" s="51">
        <v>1976</v>
      </c>
      <c r="C1432" s="117" t="s">
        <v>89</v>
      </c>
      <c r="D1432" s="55">
        <v>2719</v>
      </c>
      <c r="E1432" s="53">
        <v>1077</v>
      </c>
      <c r="F1432" s="53">
        <v>1376</v>
      </c>
      <c r="G1432" s="53">
        <v>45</v>
      </c>
      <c r="H1432" s="53">
        <v>200</v>
      </c>
      <c r="I1432" s="53">
        <v>21</v>
      </c>
      <c r="J1432" s="53">
        <v>0</v>
      </c>
      <c r="K1432" s="53">
        <v>0</v>
      </c>
    </row>
    <row r="1433" spans="2:11" x14ac:dyDescent="0.25">
      <c r="B1433" s="51">
        <v>1976</v>
      </c>
      <c r="C1433" s="117" t="s">
        <v>90</v>
      </c>
      <c r="D1433" s="55">
        <v>2649</v>
      </c>
      <c r="E1433" s="53">
        <v>975</v>
      </c>
      <c r="F1433" s="53">
        <v>1386</v>
      </c>
      <c r="G1433" s="53">
        <v>43</v>
      </c>
      <c r="H1433" s="53">
        <v>232</v>
      </c>
      <c r="I1433" s="53">
        <v>13</v>
      </c>
      <c r="J1433" s="53">
        <v>0</v>
      </c>
      <c r="K1433" s="53">
        <v>0</v>
      </c>
    </row>
    <row r="1434" spans="2:11" x14ac:dyDescent="0.25">
      <c r="B1434" s="51">
        <v>1976</v>
      </c>
      <c r="C1434" s="117" t="s">
        <v>91</v>
      </c>
      <c r="D1434" s="55">
        <v>2625</v>
      </c>
      <c r="E1434" s="53">
        <v>973</v>
      </c>
      <c r="F1434" s="53">
        <v>1222</v>
      </c>
      <c r="G1434" s="53">
        <v>33</v>
      </c>
      <c r="H1434" s="53">
        <v>378</v>
      </c>
      <c r="I1434" s="53">
        <v>19</v>
      </c>
      <c r="J1434" s="53">
        <v>0</v>
      </c>
      <c r="K1434" s="53">
        <v>0</v>
      </c>
    </row>
    <row r="1435" spans="2:11" x14ac:dyDescent="0.25">
      <c r="B1435" s="51">
        <v>1976</v>
      </c>
      <c r="C1435" s="117" t="s">
        <v>41</v>
      </c>
      <c r="D1435" s="55">
        <v>2322</v>
      </c>
      <c r="E1435" s="53">
        <v>787</v>
      </c>
      <c r="F1435" s="53">
        <v>1033</v>
      </c>
      <c r="G1435" s="53">
        <v>18</v>
      </c>
      <c r="H1435" s="53">
        <v>468</v>
      </c>
      <c r="I1435" s="53">
        <v>16</v>
      </c>
      <c r="J1435" s="53">
        <v>0</v>
      </c>
      <c r="K1435" s="53">
        <v>0</v>
      </c>
    </row>
    <row r="1436" spans="2:11" x14ac:dyDescent="0.25">
      <c r="B1436" s="51">
        <v>1976</v>
      </c>
      <c r="C1436" s="117" t="s">
        <v>92</v>
      </c>
      <c r="D1436" s="55">
        <v>1487</v>
      </c>
      <c r="E1436" s="53">
        <v>463</v>
      </c>
      <c r="F1436" s="53">
        <v>614</v>
      </c>
      <c r="G1436" s="53">
        <v>17</v>
      </c>
      <c r="H1436" s="53">
        <v>385</v>
      </c>
      <c r="I1436" s="53">
        <v>8</v>
      </c>
      <c r="J1436" s="53">
        <v>0</v>
      </c>
      <c r="K1436" s="53">
        <v>0</v>
      </c>
    </row>
    <row r="1437" spans="2:11" x14ac:dyDescent="0.25">
      <c r="B1437" s="51">
        <v>1976</v>
      </c>
      <c r="C1437" s="117" t="s">
        <v>93</v>
      </c>
      <c r="D1437" s="55">
        <v>896</v>
      </c>
      <c r="E1437" s="53">
        <v>270</v>
      </c>
      <c r="F1437" s="53">
        <v>347</v>
      </c>
      <c r="G1437" s="53">
        <v>2</v>
      </c>
      <c r="H1437" s="53">
        <v>271</v>
      </c>
      <c r="I1437" s="53">
        <v>6</v>
      </c>
      <c r="J1437" s="53">
        <v>0</v>
      </c>
      <c r="K1437" s="53">
        <v>0</v>
      </c>
    </row>
    <row r="1438" spans="2:11" x14ac:dyDescent="0.25">
      <c r="B1438" s="51">
        <v>1976</v>
      </c>
      <c r="C1438" s="117" t="s">
        <v>94</v>
      </c>
      <c r="D1438" s="55">
        <v>429</v>
      </c>
      <c r="E1438" s="53">
        <v>125</v>
      </c>
      <c r="F1438" s="53">
        <v>137</v>
      </c>
      <c r="G1438" s="53">
        <v>3</v>
      </c>
      <c r="H1438" s="53">
        <v>160</v>
      </c>
      <c r="I1438" s="53">
        <v>4</v>
      </c>
      <c r="J1438" s="53">
        <v>0</v>
      </c>
      <c r="K1438" s="53">
        <v>0</v>
      </c>
    </row>
    <row r="1439" spans="2:11" x14ac:dyDescent="0.25">
      <c r="B1439" s="51">
        <v>1976</v>
      </c>
      <c r="C1439" s="117" t="s">
        <v>95</v>
      </c>
      <c r="D1439" s="55">
        <v>178</v>
      </c>
      <c r="E1439" s="53">
        <v>59</v>
      </c>
      <c r="F1439" s="53">
        <v>45</v>
      </c>
      <c r="G1439" s="53">
        <v>1</v>
      </c>
      <c r="H1439" s="53">
        <v>71</v>
      </c>
      <c r="I1439" s="53">
        <v>2</v>
      </c>
      <c r="J1439" s="53">
        <v>0</v>
      </c>
      <c r="K1439" s="53">
        <v>0</v>
      </c>
    </row>
    <row r="1440" spans="2:11" x14ac:dyDescent="0.25">
      <c r="B1440" s="51">
        <v>1976</v>
      </c>
      <c r="C1440" s="118" t="s">
        <v>96</v>
      </c>
      <c r="D1440" s="55">
        <v>166</v>
      </c>
      <c r="E1440" s="55">
        <v>79</v>
      </c>
      <c r="F1440" s="55">
        <v>35</v>
      </c>
      <c r="G1440" s="55">
        <v>0</v>
      </c>
      <c r="H1440" s="55">
        <v>51</v>
      </c>
      <c r="I1440" s="55">
        <v>1</v>
      </c>
      <c r="J1440" s="53">
        <v>0</v>
      </c>
      <c r="K1440" s="53">
        <v>0</v>
      </c>
    </row>
    <row r="1441" spans="2:11" x14ac:dyDescent="0.25">
      <c r="B1441" s="50">
        <v>1976</v>
      </c>
      <c r="C1441" s="121" t="s">
        <v>62</v>
      </c>
      <c r="D1441" s="54">
        <v>0</v>
      </c>
      <c r="E1441" s="54">
        <v>0</v>
      </c>
      <c r="F1441" s="54">
        <v>0</v>
      </c>
      <c r="G1441" s="54">
        <v>0</v>
      </c>
      <c r="H1441" s="54">
        <v>0</v>
      </c>
      <c r="I1441" s="54">
        <v>0</v>
      </c>
      <c r="J1441" s="54">
        <v>0</v>
      </c>
      <c r="K1441" s="54">
        <v>0</v>
      </c>
    </row>
    <row r="1442" spans="2:11" x14ac:dyDescent="0.25">
      <c r="B1442" s="78">
        <v>1977</v>
      </c>
      <c r="C1442" s="120" t="s">
        <v>3</v>
      </c>
      <c r="D1442" s="78">
        <v>28105</v>
      </c>
      <c r="E1442" s="52">
        <v>13790</v>
      </c>
      <c r="F1442" s="52">
        <v>11315</v>
      </c>
      <c r="G1442" s="52">
        <v>313</v>
      </c>
      <c r="H1442" s="52">
        <v>2540</v>
      </c>
      <c r="I1442" s="52">
        <v>147</v>
      </c>
      <c r="J1442" s="52">
        <v>0</v>
      </c>
      <c r="K1442" s="52">
        <v>0</v>
      </c>
    </row>
    <row r="1443" spans="2:11" x14ac:dyDescent="0.25">
      <c r="B1443" s="51">
        <v>1977</v>
      </c>
      <c r="C1443" s="117" t="s">
        <v>87</v>
      </c>
      <c r="D1443" s="55">
        <v>393</v>
      </c>
      <c r="E1443" s="53">
        <v>387</v>
      </c>
      <c r="F1443" s="53">
        <v>6</v>
      </c>
      <c r="G1443" s="53">
        <v>0</v>
      </c>
      <c r="H1443" s="53">
        <v>0</v>
      </c>
      <c r="I1443" s="53">
        <v>0</v>
      </c>
      <c r="J1443" s="53">
        <v>0</v>
      </c>
      <c r="K1443" s="53">
        <v>0</v>
      </c>
    </row>
    <row r="1444" spans="2:11" x14ac:dyDescent="0.25">
      <c r="B1444" s="51">
        <v>1977</v>
      </c>
      <c r="C1444" s="117" t="s">
        <v>54</v>
      </c>
      <c r="D1444" s="55">
        <v>1237</v>
      </c>
      <c r="E1444" s="53">
        <v>1216</v>
      </c>
      <c r="F1444" s="53">
        <v>18</v>
      </c>
      <c r="G1444" s="53">
        <v>0</v>
      </c>
      <c r="H1444" s="53">
        <v>2</v>
      </c>
      <c r="I1444" s="53">
        <v>1</v>
      </c>
      <c r="J1444" s="53">
        <v>0</v>
      </c>
      <c r="K1444" s="53">
        <v>0</v>
      </c>
    </row>
    <row r="1445" spans="2:11" x14ac:dyDescent="0.25">
      <c r="B1445" s="51">
        <v>1977</v>
      </c>
      <c r="C1445" s="117" t="s">
        <v>88</v>
      </c>
      <c r="D1445" s="55">
        <v>1738</v>
      </c>
      <c r="E1445" s="53">
        <v>1480</v>
      </c>
      <c r="F1445" s="53">
        <v>239</v>
      </c>
      <c r="G1445" s="53">
        <v>3</v>
      </c>
      <c r="H1445" s="53">
        <v>11</v>
      </c>
      <c r="I1445" s="53">
        <v>5</v>
      </c>
      <c r="J1445" s="53">
        <v>0</v>
      </c>
      <c r="K1445" s="53">
        <v>0</v>
      </c>
    </row>
    <row r="1446" spans="2:11" x14ac:dyDescent="0.25">
      <c r="B1446" s="51">
        <v>1977</v>
      </c>
      <c r="C1446" s="117" t="s">
        <v>69</v>
      </c>
      <c r="D1446" s="55">
        <v>1366</v>
      </c>
      <c r="E1446" s="53">
        <v>921</v>
      </c>
      <c r="F1446" s="53">
        <v>421</v>
      </c>
      <c r="G1446" s="53">
        <v>10</v>
      </c>
      <c r="H1446" s="53">
        <v>10</v>
      </c>
      <c r="I1446" s="53">
        <v>4</v>
      </c>
      <c r="J1446" s="53">
        <v>0</v>
      </c>
      <c r="K1446" s="53">
        <v>0</v>
      </c>
    </row>
    <row r="1447" spans="2:11" x14ac:dyDescent="0.25">
      <c r="B1447" s="51">
        <v>1977</v>
      </c>
      <c r="C1447" s="117" t="s">
        <v>57</v>
      </c>
      <c r="D1447" s="55">
        <v>1102</v>
      </c>
      <c r="E1447" s="53">
        <v>654</v>
      </c>
      <c r="F1447" s="53">
        <v>427</v>
      </c>
      <c r="G1447" s="53">
        <v>6</v>
      </c>
      <c r="H1447" s="53">
        <v>13</v>
      </c>
      <c r="I1447" s="53">
        <v>2</v>
      </c>
      <c r="J1447" s="53">
        <v>0</v>
      </c>
      <c r="K1447" s="53">
        <v>0</v>
      </c>
    </row>
    <row r="1448" spans="2:11" x14ac:dyDescent="0.25">
      <c r="B1448" s="51">
        <v>1977</v>
      </c>
      <c r="C1448" s="117" t="s">
        <v>58</v>
      </c>
      <c r="D1448" s="55">
        <v>1117</v>
      </c>
      <c r="E1448" s="53">
        <v>620</v>
      </c>
      <c r="F1448" s="53">
        <v>470</v>
      </c>
      <c r="G1448" s="53">
        <v>9</v>
      </c>
      <c r="H1448" s="53">
        <v>14</v>
      </c>
      <c r="I1448" s="53">
        <v>4</v>
      </c>
      <c r="J1448" s="53">
        <v>0</v>
      </c>
      <c r="K1448" s="53">
        <v>0</v>
      </c>
    </row>
    <row r="1449" spans="2:11" x14ac:dyDescent="0.25">
      <c r="B1449" s="51">
        <v>1977</v>
      </c>
      <c r="C1449" s="117" t="s">
        <v>59</v>
      </c>
      <c r="D1449" s="55">
        <v>1293</v>
      </c>
      <c r="E1449" s="53">
        <v>708</v>
      </c>
      <c r="F1449" s="53">
        <v>541</v>
      </c>
      <c r="G1449" s="53">
        <v>18</v>
      </c>
      <c r="H1449" s="53">
        <v>19</v>
      </c>
      <c r="I1449" s="53">
        <v>7</v>
      </c>
      <c r="J1449" s="53">
        <v>0</v>
      </c>
      <c r="K1449" s="53">
        <v>0</v>
      </c>
    </row>
    <row r="1450" spans="2:11" x14ac:dyDescent="0.25">
      <c r="B1450" s="51">
        <v>1977</v>
      </c>
      <c r="C1450" s="117" t="s">
        <v>60</v>
      </c>
      <c r="D1450" s="55">
        <v>1665</v>
      </c>
      <c r="E1450" s="53">
        <v>777</v>
      </c>
      <c r="F1450" s="53">
        <v>810</v>
      </c>
      <c r="G1450" s="53">
        <v>28</v>
      </c>
      <c r="H1450" s="53">
        <v>37</v>
      </c>
      <c r="I1450" s="53">
        <v>13</v>
      </c>
      <c r="J1450" s="53">
        <v>0</v>
      </c>
      <c r="K1450" s="53">
        <v>0</v>
      </c>
    </row>
    <row r="1451" spans="2:11" x14ac:dyDescent="0.25">
      <c r="B1451" s="51">
        <v>1977</v>
      </c>
      <c r="C1451" s="117" t="s">
        <v>70</v>
      </c>
      <c r="D1451" s="55">
        <v>1952</v>
      </c>
      <c r="E1451" s="53">
        <v>893</v>
      </c>
      <c r="F1451" s="53">
        <v>951</v>
      </c>
      <c r="G1451" s="53">
        <v>40</v>
      </c>
      <c r="H1451" s="53">
        <v>57</v>
      </c>
      <c r="I1451" s="53">
        <v>11</v>
      </c>
      <c r="J1451" s="53">
        <v>0</v>
      </c>
      <c r="K1451" s="53">
        <v>0</v>
      </c>
    </row>
    <row r="1452" spans="2:11" x14ac:dyDescent="0.25">
      <c r="B1452" s="51">
        <v>1977</v>
      </c>
      <c r="C1452" s="117" t="s">
        <v>71</v>
      </c>
      <c r="D1452" s="55">
        <v>2360</v>
      </c>
      <c r="E1452" s="53">
        <v>1018</v>
      </c>
      <c r="F1452" s="53">
        <v>1188</v>
      </c>
      <c r="G1452" s="53">
        <v>41</v>
      </c>
      <c r="H1452" s="53">
        <v>101</v>
      </c>
      <c r="I1452" s="53">
        <v>12</v>
      </c>
      <c r="J1452" s="53">
        <v>0</v>
      </c>
      <c r="K1452" s="53">
        <v>0</v>
      </c>
    </row>
    <row r="1453" spans="2:11" x14ac:dyDescent="0.25">
      <c r="B1453" s="51">
        <v>1977</v>
      </c>
      <c r="C1453" s="117" t="s">
        <v>89</v>
      </c>
      <c r="D1453" s="55">
        <v>2727</v>
      </c>
      <c r="E1453" s="53">
        <v>1097</v>
      </c>
      <c r="F1453" s="53">
        <v>1379</v>
      </c>
      <c r="G1453" s="53">
        <v>41</v>
      </c>
      <c r="H1453" s="53">
        <v>198</v>
      </c>
      <c r="I1453" s="53">
        <v>12</v>
      </c>
      <c r="J1453" s="53">
        <v>0</v>
      </c>
      <c r="K1453" s="53">
        <v>0</v>
      </c>
    </row>
    <row r="1454" spans="2:11" x14ac:dyDescent="0.25">
      <c r="B1454" s="51">
        <v>1977</v>
      </c>
      <c r="C1454" s="117" t="s">
        <v>90</v>
      </c>
      <c r="D1454" s="55">
        <v>2887</v>
      </c>
      <c r="E1454" s="53">
        <v>1060</v>
      </c>
      <c r="F1454" s="53">
        <v>1478</v>
      </c>
      <c r="G1454" s="53">
        <v>50</v>
      </c>
      <c r="H1454" s="53">
        <v>280</v>
      </c>
      <c r="I1454" s="53">
        <v>19</v>
      </c>
      <c r="J1454" s="53">
        <v>0</v>
      </c>
      <c r="K1454" s="53">
        <v>0</v>
      </c>
    </row>
    <row r="1455" spans="2:11" x14ac:dyDescent="0.25">
      <c r="B1455" s="51">
        <v>1977</v>
      </c>
      <c r="C1455" s="117" t="s">
        <v>91</v>
      </c>
      <c r="D1455" s="55">
        <v>2608</v>
      </c>
      <c r="E1455" s="53">
        <v>986</v>
      </c>
      <c r="F1455" s="53">
        <v>1212</v>
      </c>
      <c r="G1455" s="53">
        <v>26</v>
      </c>
      <c r="H1455" s="53">
        <v>369</v>
      </c>
      <c r="I1455" s="53">
        <v>15</v>
      </c>
      <c r="J1455" s="53">
        <v>0</v>
      </c>
      <c r="K1455" s="53">
        <v>0</v>
      </c>
    </row>
    <row r="1456" spans="2:11" x14ac:dyDescent="0.25">
      <c r="B1456" s="51">
        <v>1977</v>
      </c>
      <c r="C1456" s="117" t="s">
        <v>41</v>
      </c>
      <c r="D1456" s="55">
        <v>2367</v>
      </c>
      <c r="E1456" s="53">
        <v>834</v>
      </c>
      <c r="F1456" s="53">
        <v>1008</v>
      </c>
      <c r="G1456" s="53">
        <v>26</v>
      </c>
      <c r="H1456" s="53">
        <v>475</v>
      </c>
      <c r="I1456" s="53">
        <v>24</v>
      </c>
      <c r="J1456" s="53">
        <v>0</v>
      </c>
      <c r="K1456" s="53">
        <v>0</v>
      </c>
    </row>
    <row r="1457" spans="2:11" x14ac:dyDescent="0.25">
      <c r="B1457" s="51">
        <v>1977</v>
      </c>
      <c r="C1457" s="117" t="s">
        <v>92</v>
      </c>
      <c r="D1457" s="55">
        <v>1496</v>
      </c>
      <c r="E1457" s="53">
        <v>504</v>
      </c>
      <c r="F1457" s="53">
        <v>590</v>
      </c>
      <c r="G1457" s="53">
        <v>12</v>
      </c>
      <c r="H1457" s="53">
        <v>384</v>
      </c>
      <c r="I1457" s="53">
        <v>6</v>
      </c>
      <c r="J1457" s="53">
        <v>0</v>
      </c>
      <c r="K1457" s="53">
        <v>0</v>
      </c>
    </row>
    <row r="1458" spans="2:11" x14ac:dyDescent="0.25">
      <c r="B1458" s="51">
        <v>1977</v>
      </c>
      <c r="C1458" s="117" t="s">
        <v>93</v>
      </c>
      <c r="D1458" s="55">
        <v>961</v>
      </c>
      <c r="E1458" s="53">
        <v>309</v>
      </c>
      <c r="F1458" s="53">
        <v>345</v>
      </c>
      <c r="G1458" s="53">
        <v>2</v>
      </c>
      <c r="H1458" s="53">
        <v>300</v>
      </c>
      <c r="I1458" s="53">
        <v>5</v>
      </c>
      <c r="J1458" s="53">
        <v>0</v>
      </c>
      <c r="K1458" s="53">
        <v>0</v>
      </c>
    </row>
    <row r="1459" spans="2:11" x14ac:dyDescent="0.25">
      <c r="B1459" s="51">
        <v>1977</v>
      </c>
      <c r="C1459" s="117" t="s">
        <v>94</v>
      </c>
      <c r="D1459" s="55">
        <v>434</v>
      </c>
      <c r="E1459" s="53">
        <v>153</v>
      </c>
      <c r="F1459" s="53">
        <v>136</v>
      </c>
      <c r="G1459" s="53">
        <v>0</v>
      </c>
      <c r="H1459" s="53">
        <v>141</v>
      </c>
      <c r="I1459" s="53">
        <v>4</v>
      </c>
      <c r="J1459" s="53">
        <v>0</v>
      </c>
      <c r="K1459" s="53">
        <v>0</v>
      </c>
    </row>
    <row r="1460" spans="2:11" x14ac:dyDescent="0.25">
      <c r="B1460" s="51">
        <v>1977</v>
      </c>
      <c r="C1460" s="117" t="s">
        <v>95</v>
      </c>
      <c r="D1460" s="55">
        <v>215</v>
      </c>
      <c r="E1460" s="53">
        <v>81</v>
      </c>
      <c r="F1460" s="53">
        <v>60</v>
      </c>
      <c r="G1460" s="53">
        <v>0</v>
      </c>
      <c r="H1460" s="53">
        <v>72</v>
      </c>
      <c r="I1460" s="53">
        <v>2</v>
      </c>
      <c r="J1460" s="53">
        <v>0</v>
      </c>
      <c r="K1460" s="53">
        <v>0</v>
      </c>
    </row>
    <row r="1461" spans="2:11" x14ac:dyDescent="0.25">
      <c r="B1461" s="51">
        <v>1977</v>
      </c>
      <c r="C1461" s="118" t="s">
        <v>96</v>
      </c>
      <c r="D1461" s="55">
        <v>187</v>
      </c>
      <c r="E1461" s="55">
        <v>92</v>
      </c>
      <c r="F1461" s="55">
        <v>36</v>
      </c>
      <c r="G1461" s="55">
        <v>1</v>
      </c>
      <c r="H1461" s="55">
        <v>57</v>
      </c>
      <c r="I1461" s="55">
        <v>1</v>
      </c>
      <c r="J1461" s="53">
        <v>0</v>
      </c>
      <c r="K1461" s="53">
        <v>0</v>
      </c>
    </row>
    <row r="1462" spans="2:11" x14ac:dyDescent="0.25">
      <c r="B1462" s="50">
        <v>1977</v>
      </c>
      <c r="C1462" s="121" t="s">
        <v>62</v>
      </c>
      <c r="D1462" s="54">
        <v>0</v>
      </c>
      <c r="E1462" s="54">
        <v>0</v>
      </c>
      <c r="F1462" s="54">
        <v>0</v>
      </c>
      <c r="G1462" s="54">
        <v>0</v>
      </c>
      <c r="H1462" s="54">
        <v>0</v>
      </c>
      <c r="I1462" s="54">
        <v>0</v>
      </c>
      <c r="J1462" s="54">
        <v>0</v>
      </c>
      <c r="K1462" s="54">
        <v>0</v>
      </c>
    </row>
    <row r="1463" spans="2:11" x14ac:dyDescent="0.25">
      <c r="B1463" s="78">
        <v>1978</v>
      </c>
      <c r="C1463" s="120" t="s">
        <v>3</v>
      </c>
      <c r="D1463" s="78">
        <v>29026</v>
      </c>
      <c r="E1463" s="52">
        <v>14350</v>
      </c>
      <c r="F1463" s="52">
        <v>11699</v>
      </c>
      <c r="G1463" s="52">
        <v>308</v>
      </c>
      <c r="H1463" s="52">
        <v>2466</v>
      </c>
      <c r="I1463" s="52">
        <v>203</v>
      </c>
      <c r="J1463" s="52">
        <v>0</v>
      </c>
      <c r="K1463" s="52">
        <v>0</v>
      </c>
    </row>
    <row r="1464" spans="2:11" x14ac:dyDescent="0.25">
      <c r="B1464" s="51">
        <v>1978</v>
      </c>
      <c r="C1464" s="117" t="s">
        <v>87</v>
      </c>
      <c r="D1464" s="55">
        <v>401</v>
      </c>
      <c r="E1464" s="53">
        <v>400</v>
      </c>
      <c r="F1464" s="53">
        <v>1</v>
      </c>
      <c r="G1464" s="53">
        <v>0</v>
      </c>
      <c r="H1464" s="53">
        <v>0</v>
      </c>
      <c r="I1464" s="53">
        <v>0</v>
      </c>
      <c r="J1464" s="53">
        <v>0</v>
      </c>
      <c r="K1464" s="53">
        <v>0</v>
      </c>
    </row>
    <row r="1465" spans="2:11" x14ac:dyDescent="0.25">
      <c r="B1465" s="51">
        <v>1978</v>
      </c>
      <c r="C1465" s="117" t="s">
        <v>54</v>
      </c>
      <c r="D1465" s="55">
        <v>1404</v>
      </c>
      <c r="E1465" s="53">
        <v>1381</v>
      </c>
      <c r="F1465" s="53">
        <v>20</v>
      </c>
      <c r="G1465" s="53">
        <v>0</v>
      </c>
      <c r="H1465" s="53">
        <v>2</v>
      </c>
      <c r="I1465" s="53">
        <v>1</v>
      </c>
      <c r="J1465" s="53">
        <v>0</v>
      </c>
      <c r="K1465" s="53">
        <v>0</v>
      </c>
    </row>
    <row r="1466" spans="2:11" x14ac:dyDescent="0.25">
      <c r="B1466" s="51">
        <v>1978</v>
      </c>
      <c r="C1466" s="117" t="s">
        <v>88</v>
      </c>
      <c r="D1466" s="55">
        <v>1844</v>
      </c>
      <c r="E1466" s="53">
        <v>1568</v>
      </c>
      <c r="F1466" s="53">
        <v>261</v>
      </c>
      <c r="G1466" s="53">
        <v>6</v>
      </c>
      <c r="H1466" s="53">
        <v>3</v>
      </c>
      <c r="I1466" s="53">
        <v>6</v>
      </c>
      <c r="J1466" s="53">
        <v>0</v>
      </c>
      <c r="K1466" s="53">
        <v>0</v>
      </c>
    </row>
    <row r="1467" spans="2:11" x14ac:dyDescent="0.25">
      <c r="B1467" s="51">
        <v>1978</v>
      </c>
      <c r="C1467" s="117" t="s">
        <v>69</v>
      </c>
      <c r="D1467" s="55">
        <v>1469</v>
      </c>
      <c r="E1467" s="53">
        <v>1029</v>
      </c>
      <c r="F1467" s="53">
        <v>417</v>
      </c>
      <c r="G1467" s="53">
        <v>12</v>
      </c>
      <c r="H1467" s="53">
        <v>5</v>
      </c>
      <c r="I1467" s="53">
        <v>6</v>
      </c>
      <c r="J1467" s="53">
        <v>0</v>
      </c>
      <c r="K1467" s="53">
        <v>0</v>
      </c>
    </row>
    <row r="1468" spans="2:11" x14ac:dyDescent="0.25">
      <c r="B1468" s="51">
        <v>1978</v>
      </c>
      <c r="C1468" s="117" t="s">
        <v>57</v>
      </c>
      <c r="D1468" s="55">
        <v>1224</v>
      </c>
      <c r="E1468" s="53">
        <v>711</v>
      </c>
      <c r="F1468" s="53">
        <v>473</v>
      </c>
      <c r="G1468" s="53">
        <v>13</v>
      </c>
      <c r="H1468" s="53">
        <v>8</v>
      </c>
      <c r="I1468" s="53">
        <v>19</v>
      </c>
      <c r="J1468" s="53">
        <v>0</v>
      </c>
      <c r="K1468" s="53">
        <v>0</v>
      </c>
    </row>
    <row r="1469" spans="2:11" x14ac:dyDescent="0.25">
      <c r="B1469" s="51">
        <v>1978</v>
      </c>
      <c r="C1469" s="117" t="s">
        <v>58</v>
      </c>
      <c r="D1469" s="55">
        <v>1119</v>
      </c>
      <c r="E1469" s="53">
        <v>628</v>
      </c>
      <c r="F1469" s="53">
        <v>462</v>
      </c>
      <c r="G1469" s="53">
        <v>10</v>
      </c>
      <c r="H1469" s="53">
        <v>12</v>
      </c>
      <c r="I1469" s="53">
        <v>7</v>
      </c>
      <c r="J1469" s="53">
        <v>0</v>
      </c>
      <c r="K1469" s="53">
        <v>0</v>
      </c>
    </row>
    <row r="1470" spans="2:11" x14ac:dyDescent="0.25">
      <c r="B1470" s="51">
        <v>1978</v>
      </c>
      <c r="C1470" s="117" t="s">
        <v>59</v>
      </c>
      <c r="D1470" s="55">
        <v>1289</v>
      </c>
      <c r="E1470" s="53">
        <v>725</v>
      </c>
      <c r="F1470" s="53">
        <v>518</v>
      </c>
      <c r="G1470" s="53">
        <v>14</v>
      </c>
      <c r="H1470" s="53">
        <v>16</v>
      </c>
      <c r="I1470" s="53">
        <v>16</v>
      </c>
      <c r="J1470" s="53">
        <v>0</v>
      </c>
      <c r="K1470" s="53">
        <v>0</v>
      </c>
    </row>
    <row r="1471" spans="2:11" x14ac:dyDescent="0.25">
      <c r="B1471" s="51">
        <v>1978</v>
      </c>
      <c r="C1471" s="117" t="s">
        <v>60</v>
      </c>
      <c r="D1471" s="55">
        <v>1670</v>
      </c>
      <c r="E1471" s="53">
        <v>778</v>
      </c>
      <c r="F1471" s="53">
        <v>831</v>
      </c>
      <c r="G1471" s="53">
        <v>23</v>
      </c>
      <c r="H1471" s="53">
        <v>26</v>
      </c>
      <c r="I1471" s="53">
        <v>12</v>
      </c>
      <c r="J1471" s="53">
        <v>0</v>
      </c>
      <c r="K1471" s="53">
        <v>0</v>
      </c>
    </row>
    <row r="1472" spans="2:11" x14ac:dyDescent="0.25">
      <c r="B1472" s="51">
        <v>1978</v>
      </c>
      <c r="C1472" s="117" t="s">
        <v>70</v>
      </c>
      <c r="D1472" s="55">
        <v>2151</v>
      </c>
      <c r="E1472" s="53">
        <v>991</v>
      </c>
      <c r="F1472" s="53">
        <v>1040</v>
      </c>
      <c r="G1472" s="53">
        <v>28</v>
      </c>
      <c r="H1472" s="53">
        <v>80</v>
      </c>
      <c r="I1472" s="53">
        <v>12</v>
      </c>
      <c r="J1472" s="53">
        <v>0</v>
      </c>
      <c r="K1472" s="53">
        <v>0</v>
      </c>
    </row>
    <row r="1473" spans="2:11" x14ac:dyDescent="0.25">
      <c r="B1473" s="51">
        <v>1978</v>
      </c>
      <c r="C1473" s="117" t="s">
        <v>71</v>
      </c>
      <c r="D1473" s="55">
        <v>2365</v>
      </c>
      <c r="E1473" s="53">
        <v>996</v>
      </c>
      <c r="F1473" s="53">
        <v>1207</v>
      </c>
      <c r="G1473" s="53">
        <v>46</v>
      </c>
      <c r="H1473" s="53">
        <v>105</v>
      </c>
      <c r="I1473" s="53">
        <v>11</v>
      </c>
      <c r="J1473" s="53">
        <v>0</v>
      </c>
      <c r="K1473" s="53">
        <v>0</v>
      </c>
    </row>
    <row r="1474" spans="2:11" x14ac:dyDescent="0.25">
      <c r="B1474" s="51">
        <v>1978</v>
      </c>
      <c r="C1474" s="117" t="s">
        <v>89</v>
      </c>
      <c r="D1474" s="55">
        <v>2795</v>
      </c>
      <c r="E1474" s="53">
        <v>1151</v>
      </c>
      <c r="F1474" s="53">
        <v>1409</v>
      </c>
      <c r="G1474" s="53">
        <v>39</v>
      </c>
      <c r="H1474" s="53">
        <v>180</v>
      </c>
      <c r="I1474" s="53">
        <v>16</v>
      </c>
      <c r="J1474" s="53">
        <v>0</v>
      </c>
      <c r="K1474" s="53">
        <v>0</v>
      </c>
    </row>
    <row r="1475" spans="2:11" x14ac:dyDescent="0.25">
      <c r="B1475" s="51">
        <v>1978</v>
      </c>
      <c r="C1475" s="117" t="s">
        <v>90</v>
      </c>
      <c r="D1475" s="55">
        <v>2917</v>
      </c>
      <c r="E1475" s="53">
        <v>1065</v>
      </c>
      <c r="F1475" s="53">
        <v>1503</v>
      </c>
      <c r="G1475" s="53">
        <v>46</v>
      </c>
      <c r="H1475" s="53">
        <v>286</v>
      </c>
      <c r="I1475" s="53">
        <v>17</v>
      </c>
      <c r="J1475" s="53">
        <v>0</v>
      </c>
      <c r="K1475" s="53">
        <v>0</v>
      </c>
    </row>
    <row r="1476" spans="2:11" x14ac:dyDescent="0.25">
      <c r="B1476" s="51">
        <v>1978</v>
      </c>
      <c r="C1476" s="117" t="s">
        <v>91</v>
      </c>
      <c r="D1476" s="55">
        <v>2659</v>
      </c>
      <c r="E1476" s="53">
        <v>969</v>
      </c>
      <c r="F1476" s="53">
        <v>1281</v>
      </c>
      <c r="G1476" s="53">
        <v>24</v>
      </c>
      <c r="H1476" s="53">
        <v>360</v>
      </c>
      <c r="I1476" s="53">
        <v>25</v>
      </c>
      <c r="J1476" s="53">
        <v>0</v>
      </c>
      <c r="K1476" s="53">
        <v>0</v>
      </c>
    </row>
    <row r="1477" spans="2:11" x14ac:dyDescent="0.25">
      <c r="B1477" s="51">
        <v>1978</v>
      </c>
      <c r="C1477" s="117" t="s">
        <v>41</v>
      </c>
      <c r="D1477" s="55">
        <v>2455</v>
      </c>
      <c r="E1477" s="53">
        <v>839</v>
      </c>
      <c r="F1477" s="53">
        <v>1098</v>
      </c>
      <c r="G1477" s="53">
        <v>26</v>
      </c>
      <c r="H1477" s="53">
        <v>471</v>
      </c>
      <c r="I1477" s="53">
        <v>21</v>
      </c>
      <c r="J1477" s="53">
        <v>0</v>
      </c>
      <c r="K1477" s="53">
        <v>0</v>
      </c>
    </row>
    <row r="1478" spans="2:11" x14ac:dyDescent="0.25">
      <c r="B1478" s="51">
        <v>1978</v>
      </c>
      <c r="C1478" s="117" t="s">
        <v>92</v>
      </c>
      <c r="D1478" s="55">
        <v>1511</v>
      </c>
      <c r="E1478" s="53">
        <v>499</v>
      </c>
      <c r="F1478" s="53">
        <v>606</v>
      </c>
      <c r="G1478" s="53">
        <v>11</v>
      </c>
      <c r="H1478" s="53">
        <v>382</v>
      </c>
      <c r="I1478" s="53">
        <v>13</v>
      </c>
      <c r="J1478" s="53">
        <v>0</v>
      </c>
      <c r="K1478" s="53">
        <v>0</v>
      </c>
    </row>
    <row r="1479" spans="2:11" x14ac:dyDescent="0.25">
      <c r="B1479" s="51">
        <v>1978</v>
      </c>
      <c r="C1479" s="117" t="s">
        <v>93</v>
      </c>
      <c r="D1479" s="55">
        <v>997</v>
      </c>
      <c r="E1479" s="53">
        <v>320</v>
      </c>
      <c r="F1479" s="53">
        <v>365</v>
      </c>
      <c r="G1479" s="53">
        <v>6</v>
      </c>
      <c r="H1479" s="53">
        <v>293</v>
      </c>
      <c r="I1479" s="53">
        <v>13</v>
      </c>
      <c r="J1479" s="53">
        <v>0</v>
      </c>
      <c r="K1479" s="53">
        <v>0</v>
      </c>
    </row>
    <row r="1480" spans="2:11" x14ac:dyDescent="0.25">
      <c r="B1480" s="51">
        <v>1978</v>
      </c>
      <c r="C1480" s="117" t="s">
        <v>94</v>
      </c>
      <c r="D1480" s="55">
        <v>388</v>
      </c>
      <c r="E1480" s="53">
        <v>129</v>
      </c>
      <c r="F1480" s="53">
        <v>119</v>
      </c>
      <c r="G1480" s="53">
        <v>3</v>
      </c>
      <c r="H1480" s="53">
        <v>130</v>
      </c>
      <c r="I1480" s="53">
        <v>7</v>
      </c>
      <c r="J1480" s="53">
        <v>0</v>
      </c>
      <c r="K1480" s="53">
        <v>0</v>
      </c>
    </row>
    <row r="1481" spans="2:11" x14ac:dyDescent="0.25">
      <c r="B1481" s="51">
        <v>1978</v>
      </c>
      <c r="C1481" s="117" t="s">
        <v>95</v>
      </c>
      <c r="D1481" s="55">
        <v>192</v>
      </c>
      <c r="E1481" s="53">
        <v>77</v>
      </c>
      <c r="F1481" s="53">
        <v>52</v>
      </c>
      <c r="G1481" s="53">
        <v>0</v>
      </c>
      <c r="H1481" s="53">
        <v>62</v>
      </c>
      <c r="I1481" s="53">
        <v>1</v>
      </c>
      <c r="J1481" s="53">
        <v>0</v>
      </c>
      <c r="K1481" s="53">
        <v>0</v>
      </c>
    </row>
    <row r="1482" spans="2:11" x14ac:dyDescent="0.25">
      <c r="B1482" s="51">
        <v>1978</v>
      </c>
      <c r="C1482" s="118" t="s">
        <v>96</v>
      </c>
      <c r="D1482" s="55">
        <v>176</v>
      </c>
      <c r="E1482" s="55">
        <v>94</v>
      </c>
      <c r="F1482" s="55">
        <v>36</v>
      </c>
      <c r="G1482" s="55">
        <v>1</v>
      </c>
      <c r="H1482" s="55">
        <v>45</v>
      </c>
      <c r="I1482" s="55">
        <v>0</v>
      </c>
      <c r="J1482" s="53">
        <v>0</v>
      </c>
      <c r="K1482" s="53">
        <v>0</v>
      </c>
    </row>
    <row r="1483" spans="2:11" x14ac:dyDescent="0.25">
      <c r="B1483" s="50">
        <v>1978</v>
      </c>
      <c r="C1483" s="121" t="s">
        <v>62</v>
      </c>
      <c r="D1483" s="54">
        <v>0</v>
      </c>
      <c r="E1483" s="54">
        <v>0</v>
      </c>
      <c r="F1483" s="54">
        <v>0</v>
      </c>
      <c r="G1483" s="54">
        <v>0</v>
      </c>
      <c r="H1483" s="54">
        <v>0</v>
      </c>
      <c r="I1483" s="54">
        <v>0</v>
      </c>
      <c r="J1483" s="54">
        <v>0</v>
      </c>
      <c r="K1483" s="54">
        <v>0</v>
      </c>
    </row>
    <row r="1484" spans="2:11" x14ac:dyDescent="0.25">
      <c r="B1484" s="78">
        <v>1979</v>
      </c>
      <c r="C1484" s="120" t="s">
        <v>3</v>
      </c>
      <c r="D1484" s="78">
        <v>30413</v>
      </c>
      <c r="E1484" s="52">
        <v>15186</v>
      </c>
      <c r="F1484" s="52">
        <v>12262</v>
      </c>
      <c r="G1484" s="52">
        <v>361</v>
      </c>
      <c r="H1484" s="52">
        <v>2478</v>
      </c>
      <c r="I1484" s="52">
        <v>126</v>
      </c>
      <c r="J1484" s="52">
        <v>0</v>
      </c>
      <c r="K1484" s="52">
        <v>0</v>
      </c>
    </row>
    <row r="1485" spans="2:11" x14ac:dyDescent="0.25">
      <c r="B1485" s="51">
        <v>1979</v>
      </c>
      <c r="C1485" s="117" t="s">
        <v>87</v>
      </c>
      <c r="D1485" s="55">
        <v>379</v>
      </c>
      <c r="E1485" s="53">
        <v>374</v>
      </c>
      <c r="F1485" s="53">
        <v>4</v>
      </c>
      <c r="G1485" s="53">
        <v>0</v>
      </c>
      <c r="H1485" s="53">
        <v>1</v>
      </c>
      <c r="I1485" s="53">
        <v>0</v>
      </c>
      <c r="J1485" s="53">
        <v>0</v>
      </c>
      <c r="K1485" s="53">
        <v>0</v>
      </c>
    </row>
    <row r="1486" spans="2:11" x14ac:dyDescent="0.25">
      <c r="B1486" s="51">
        <v>1979</v>
      </c>
      <c r="C1486" s="117" t="s">
        <v>54</v>
      </c>
      <c r="D1486" s="55">
        <v>1542</v>
      </c>
      <c r="E1486" s="53">
        <v>1504</v>
      </c>
      <c r="F1486" s="53">
        <v>34</v>
      </c>
      <c r="G1486" s="53">
        <v>0</v>
      </c>
      <c r="H1486" s="53">
        <v>4</v>
      </c>
      <c r="I1486" s="53">
        <v>0</v>
      </c>
      <c r="J1486" s="53">
        <v>0</v>
      </c>
      <c r="K1486" s="53">
        <v>0</v>
      </c>
    </row>
    <row r="1487" spans="2:11" x14ac:dyDescent="0.25">
      <c r="B1487" s="51">
        <v>1979</v>
      </c>
      <c r="C1487" s="117" t="s">
        <v>88</v>
      </c>
      <c r="D1487" s="55">
        <v>2038</v>
      </c>
      <c r="E1487" s="53">
        <v>1769</v>
      </c>
      <c r="F1487" s="53">
        <v>255</v>
      </c>
      <c r="G1487" s="53">
        <v>5</v>
      </c>
      <c r="H1487" s="53">
        <v>3</v>
      </c>
      <c r="I1487" s="53">
        <v>6</v>
      </c>
      <c r="J1487" s="53">
        <v>0</v>
      </c>
      <c r="K1487" s="53">
        <v>0</v>
      </c>
    </row>
    <row r="1488" spans="2:11" x14ac:dyDescent="0.25">
      <c r="B1488" s="51">
        <v>1979</v>
      </c>
      <c r="C1488" s="117" t="s">
        <v>69</v>
      </c>
      <c r="D1488" s="55">
        <v>1659</v>
      </c>
      <c r="E1488" s="53">
        <v>1123</v>
      </c>
      <c r="F1488" s="53">
        <v>522</v>
      </c>
      <c r="G1488" s="53">
        <v>5</v>
      </c>
      <c r="H1488" s="53">
        <v>5</v>
      </c>
      <c r="I1488" s="53">
        <v>4</v>
      </c>
      <c r="J1488" s="53">
        <v>0</v>
      </c>
      <c r="K1488" s="53">
        <v>0</v>
      </c>
    </row>
    <row r="1489" spans="2:11" x14ac:dyDescent="0.25">
      <c r="B1489" s="51">
        <v>1979</v>
      </c>
      <c r="C1489" s="117" t="s">
        <v>57</v>
      </c>
      <c r="D1489" s="55">
        <v>1262</v>
      </c>
      <c r="E1489" s="53">
        <v>779</v>
      </c>
      <c r="F1489" s="53">
        <v>465</v>
      </c>
      <c r="G1489" s="53">
        <v>9</v>
      </c>
      <c r="H1489" s="53">
        <v>8</v>
      </c>
      <c r="I1489" s="53">
        <v>1</v>
      </c>
      <c r="J1489" s="53">
        <v>0</v>
      </c>
      <c r="K1489" s="53">
        <v>0</v>
      </c>
    </row>
    <row r="1490" spans="2:11" x14ac:dyDescent="0.25">
      <c r="B1490" s="51">
        <v>1979</v>
      </c>
      <c r="C1490" s="117" t="s">
        <v>58</v>
      </c>
      <c r="D1490" s="55">
        <v>1214</v>
      </c>
      <c r="E1490" s="53">
        <v>676</v>
      </c>
      <c r="F1490" s="53">
        <v>507</v>
      </c>
      <c r="G1490" s="53">
        <v>12</v>
      </c>
      <c r="H1490" s="53">
        <v>10</v>
      </c>
      <c r="I1490" s="53">
        <v>9</v>
      </c>
      <c r="J1490" s="53">
        <v>0</v>
      </c>
      <c r="K1490" s="53">
        <v>0</v>
      </c>
    </row>
    <row r="1491" spans="2:11" x14ac:dyDescent="0.25">
      <c r="B1491" s="51">
        <v>1979</v>
      </c>
      <c r="C1491" s="117" t="s">
        <v>59</v>
      </c>
      <c r="D1491" s="55">
        <v>1411</v>
      </c>
      <c r="E1491" s="53">
        <v>737</v>
      </c>
      <c r="F1491" s="53">
        <v>627</v>
      </c>
      <c r="G1491" s="53">
        <v>22</v>
      </c>
      <c r="H1491" s="53">
        <v>20</v>
      </c>
      <c r="I1491" s="53">
        <v>5</v>
      </c>
      <c r="J1491" s="53">
        <v>0</v>
      </c>
      <c r="K1491" s="53">
        <v>0</v>
      </c>
    </row>
    <row r="1492" spans="2:11" x14ac:dyDescent="0.25">
      <c r="B1492" s="51">
        <v>1979</v>
      </c>
      <c r="C1492" s="117" t="s">
        <v>60</v>
      </c>
      <c r="D1492" s="55">
        <v>1713</v>
      </c>
      <c r="E1492" s="53">
        <v>860</v>
      </c>
      <c r="F1492" s="53">
        <v>770</v>
      </c>
      <c r="G1492" s="53">
        <v>38</v>
      </c>
      <c r="H1492" s="53">
        <v>34</v>
      </c>
      <c r="I1492" s="53">
        <v>11</v>
      </c>
      <c r="J1492" s="53">
        <v>0</v>
      </c>
      <c r="K1492" s="53">
        <v>0</v>
      </c>
    </row>
    <row r="1493" spans="2:11" x14ac:dyDescent="0.25">
      <c r="B1493" s="51">
        <v>1979</v>
      </c>
      <c r="C1493" s="117" t="s">
        <v>70</v>
      </c>
      <c r="D1493" s="55">
        <v>2137</v>
      </c>
      <c r="E1493" s="53">
        <v>1020</v>
      </c>
      <c r="F1493" s="53">
        <v>1015</v>
      </c>
      <c r="G1493" s="53">
        <v>39</v>
      </c>
      <c r="H1493" s="53">
        <v>55</v>
      </c>
      <c r="I1493" s="53">
        <v>8</v>
      </c>
      <c r="J1493" s="53">
        <v>0</v>
      </c>
      <c r="K1493" s="53">
        <v>0</v>
      </c>
    </row>
    <row r="1494" spans="2:11" x14ac:dyDescent="0.25">
      <c r="B1494" s="51">
        <v>1979</v>
      </c>
      <c r="C1494" s="117" t="s">
        <v>71</v>
      </c>
      <c r="D1494" s="55">
        <v>2300</v>
      </c>
      <c r="E1494" s="53">
        <v>955</v>
      </c>
      <c r="F1494" s="53">
        <v>1195</v>
      </c>
      <c r="G1494" s="53">
        <v>38</v>
      </c>
      <c r="H1494" s="53">
        <v>100</v>
      </c>
      <c r="I1494" s="53">
        <v>12</v>
      </c>
      <c r="J1494" s="53">
        <v>0</v>
      </c>
      <c r="K1494" s="53">
        <v>0</v>
      </c>
    </row>
    <row r="1495" spans="2:11" x14ac:dyDescent="0.25">
      <c r="B1495" s="51">
        <v>1979</v>
      </c>
      <c r="C1495" s="117" t="s">
        <v>89</v>
      </c>
      <c r="D1495" s="55">
        <v>2874</v>
      </c>
      <c r="E1495" s="53">
        <v>1157</v>
      </c>
      <c r="F1495" s="53">
        <v>1465</v>
      </c>
      <c r="G1495" s="53">
        <v>60</v>
      </c>
      <c r="H1495" s="53">
        <v>181</v>
      </c>
      <c r="I1495" s="53">
        <v>11</v>
      </c>
      <c r="J1495" s="53">
        <v>0</v>
      </c>
      <c r="K1495" s="53">
        <v>0</v>
      </c>
    </row>
    <row r="1496" spans="2:11" x14ac:dyDescent="0.25">
      <c r="B1496" s="51">
        <v>1979</v>
      </c>
      <c r="C1496" s="117" t="s">
        <v>90</v>
      </c>
      <c r="D1496" s="55">
        <v>3145</v>
      </c>
      <c r="E1496" s="53">
        <v>1169</v>
      </c>
      <c r="F1496" s="53">
        <v>1607</v>
      </c>
      <c r="G1496" s="53">
        <v>42</v>
      </c>
      <c r="H1496" s="53">
        <v>313</v>
      </c>
      <c r="I1496" s="53">
        <v>14</v>
      </c>
      <c r="J1496" s="53">
        <v>0</v>
      </c>
      <c r="K1496" s="53">
        <v>0</v>
      </c>
    </row>
    <row r="1497" spans="2:11" x14ac:dyDescent="0.25">
      <c r="B1497" s="51">
        <v>1979</v>
      </c>
      <c r="C1497" s="117" t="s">
        <v>91</v>
      </c>
      <c r="D1497" s="55">
        <v>2769</v>
      </c>
      <c r="E1497" s="53">
        <v>1017</v>
      </c>
      <c r="F1497" s="53">
        <v>1338</v>
      </c>
      <c r="G1497" s="53">
        <v>38</v>
      </c>
      <c r="H1497" s="53">
        <v>359</v>
      </c>
      <c r="I1497" s="53">
        <v>17</v>
      </c>
      <c r="J1497" s="53">
        <v>0</v>
      </c>
      <c r="K1497" s="53">
        <v>0</v>
      </c>
    </row>
    <row r="1498" spans="2:11" x14ac:dyDescent="0.25">
      <c r="B1498" s="51">
        <v>1979</v>
      </c>
      <c r="C1498" s="117" t="s">
        <v>41</v>
      </c>
      <c r="D1498" s="55">
        <v>2592</v>
      </c>
      <c r="E1498" s="53">
        <v>915</v>
      </c>
      <c r="F1498" s="53">
        <v>1203</v>
      </c>
      <c r="G1498" s="53">
        <v>28</v>
      </c>
      <c r="H1498" s="53">
        <v>432</v>
      </c>
      <c r="I1498" s="53">
        <v>14</v>
      </c>
      <c r="J1498" s="53">
        <v>0</v>
      </c>
      <c r="K1498" s="53">
        <v>0</v>
      </c>
    </row>
    <row r="1499" spans="2:11" x14ac:dyDescent="0.25">
      <c r="B1499" s="51">
        <v>1979</v>
      </c>
      <c r="C1499" s="117" t="s">
        <v>92</v>
      </c>
      <c r="D1499" s="55">
        <v>1618</v>
      </c>
      <c r="E1499" s="53">
        <v>535</v>
      </c>
      <c r="F1499" s="53">
        <v>687</v>
      </c>
      <c r="G1499" s="53">
        <v>16</v>
      </c>
      <c r="H1499" s="53">
        <v>373</v>
      </c>
      <c r="I1499" s="53">
        <v>7</v>
      </c>
      <c r="J1499" s="53">
        <v>0</v>
      </c>
      <c r="K1499" s="53">
        <v>0</v>
      </c>
    </row>
    <row r="1500" spans="2:11" x14ac:dyDescent="0.25">
      <c r="B1500" s="51">
        <v>1979</v>
      </c>
      <c r="C1500" s="117" t="s">
        <v>93</v>
      </c>
      <c r="D1500" s="55">
        <v>963</v>
      </c>
      <c r="E1500" s="53">
        <v>297</v>
      </c>
      <c r="F1500" s="53">
        <v>346</v>
      </c>
      <c r="G1500" s="53">
        <v>6</v>
      </c>
      <c r="H1500" s="53">
        <v>312</v>
      </c>
      <c r="I1500" s="53">
        <v>2</v>
      </c>
      <c r="J1500" s="53">
        <v>0</v>
      </c>
      <c r="K1500" s="53">
        <v>0</v>
      </c>
    </row>
    <row r="1501" spans="2:11" x14ac:dyDescent="0.25">
      <c r="B1501" s="51">
        <v>1979</v>
      </c>
      <c r="C1501" s="117" t="s">
        <v>94</v>
      </c>
      <c r="D1501" s="55">
        <v>429</v>
      </c>
      <c r="E1501" s="53">
        <v>135</v>
      </c>
      <c r="F1501" s="53">
        <v>134</v>
      </c>
      <c r="G1501" s="53">
        <v>1</v>
      </c>
      <c r="H1501" s="53">
        <v>156</v>
      </c>
      <c r="I1501" s="53">
        <v>3</v>
      </c>
      <c r="J1501" s="53">
        <v>0</v>
      </c>
      <c r="K1501" s="53">
        <v>0</v>
      </c>
    </row>
    <row r="1502" spans="2:11" x14ac:dyDescent="0.25">
      <c r="B1502" s="51">
        <v>1979</v>
      </c>
      <c r="C1502" s="117" t="s">
        <v>95</v>
      </c>
      <c r="D1502" s="55">
        <v>230</v>
      </c>
      <c r="E1502" s="53">
        <v>91</v>
      </c>
      <c r="F1502" s="53">
        <v>66</v>
      </c>
      <c r="G1502" s="53">
        <v>2</v>
      </c>
      <c r="H1502" s="53">
        <v>70</v>
      </c>
      <c r="I1502" s="53">
        <v>1</v>
      </c>
      <c r="J1502" s="53">
        <v>0</v>
      </c>
      <c r="K1502" s="53">
        <v>0</v>
      </c>
    </row>
    <row r="1503" spans="2:11" x14ac:dyDescent="0.25">
      <c r="B1503" s="51">
        <v>1979</v>
      </c>
      <c r="C1503" s="118" t="s">
        <v>96</v>
      </c>
      <c r="D1503" s="55">
        <v>138</v>
      </c>
      <c r="E1503" s="55">
        <v>73</v>
      </c>
      <c r="F1503" s="55">
        <v>22</v>
      </c>
      <c r="G1503" s="55">
        <v>0</v>
      </c>
      <c r="H1503" s="55">
        <v>42</v>
      </c>
      <c r="I1503" s="55">
        <v>1</v>
      </c>
      <c r="J1503" s="53">
        <v>0</v>
      </c>
      <c r="K1503" s="53">
        <v>0</v>
      </c>
    </row>
    <row r="1504" spans="2:11" x14ac:dyDescent="0.25">
      <c r="B1504" s="50">
        <v>1979</v>
      </c>
      <c r="C1504" s="121" t="s">
        <v>62</v>
      </c>
      <c r="D1504" s="54">
        <v>0</v>
      </c>
      <c r="E1504" s="54">
        <v>0</v>
      </c>
      <c r="F1504" s="54">
        <v>0</v>
      </c>
      <c r="G1504" s="54">
        <v>0</v>
      </c>
      <c r="H1504" s="54">
        <v>0</v>
      </c>
      <c r="I1504" s="54">
        <v>0</v>
      </c>
      <c r="J1504" s="54">
        <v>0</v>
      </c>
      <c r="K1504" s="54">
        <v>0</v>
      </c>
    </row>
    <row r="1505" spans="2:11" x14ac:dyDescent="0.25">
      <c r="B1505" s="78">
        <v>1980</v>
      </c>
      <c r="C1505" s="120" t="s">
        <v>3</v>
      </c>
      <c r="D1505" s="78">
        <v>32430</v>
      </c>
      <c r="E1505" s="52">
        <v>16250</v>
      </c>
      <c r="F1505" s="52">
        <v>12953</v>
      </c>
      <c r="G1505" s="52">
        <v>379</v>
      </c>
      <c r="H1505" s="52">
        <v>2711</v>
      </c>
      <c r="I1505" s="52">
        <v>115</v>
      </c>
      <c r="J1505" s="52">
        <v>0</v>
      </c>
      <c r="K1505" s="52">
        <v>22</v>
      </c>
    </row>
    <row r="1506" spans="2:11" x14ac:dyDescent="0.25">
      <c r="B1506" s="51">
        <v>1980</v>
      </c>
      <c r="C1506" s="117" t="s">
        <v>87</v>
      </c>
      <c r="D1506" s="55">
        <v>411</v>
      </c>
      <c r="E1506" s="53">
        <v>404</v>
      </c>
      <c r="F1506" s="53">
        <v>3</v>
      </c>
      <c r="G1506" s="53">
        <v>0</v>
      </c>
      <c r="H1506" s="53">
        <v>1</v>
      </c>
      <c r="I1506" s="53">
        <v>0</v>
      </c>
      <c r="J1506" s="53">
        <v>0</v>
      </c>
      <c r="K1506" s="53">
        <v>3</v>
      </c>
    </row>
    <row r="1507" spans="2:11" x14ac:dyDescent="0.25">
      <c r="B1507" s="51">
        <v>1980</v>
      </c>
      <c r="C1507" s="117" t="s">
        <v>54</v>
      </c>
      <c r="D1507" s="55">
        <v>1575</v>
      </c>
      <c r="E1507" s="53">
        <v>1544</v>
      </c>
      <c r="F1507" s="53">
        <v>27</v>
      </c>
      <c r="G1507" s="53">
        <v>0</v>
      </c>
      <c r="H1507" s="53">
        <v>1</v>
      </c>
      <c r="I1507" s="53">
        <v>2</v>
      </c>
      <c r="J1507" s="53">
        <v>0</v>
      </c>
      <c r="K1507" s="53">
        <v>1</v>
      </c>
    </row>
    <row r="1508" spans="2:11" x14ac:dyDescent="0.25">
      <c r="B1508" s="51">
        <v>1980</v>
      </c>
      <c r="C1508" s="117" t="s">
        <v>88</v>
      </c>
      <c r="D1508" s="55">
        <v>2121</v>
      </c>
      <c r="E1508" s="53">
        <v>1834</v>
      </c>
      <c r="F1508" s="53">
        <v>280</v>
      </c>
      <c r="G1508" s="53">
        <v>1</v>
      </c>
      <c r="H1508" s="53">
        <v>4</v>
      </c>
      <c r="I1508" s="53">
        <v>2</v>
      </c>
      <c r="J1508" s="53">
        <v>0</v>
      </c>
      <c r="K1508" s="53">
        <v>0</v>
      </c>
    </row>
    <row r="1509" spans="2:11" x14ac:dyDescent="0.25">
      <c r="B1509" s="51">
        <v>1980</v>
      </c>
      <c r="C1509" s="117" t="s">
        <v>69</v>
      </c>
      <c r="D1509" s="55">
        <v>1796</v>
      </c>
      <c r="E1509" s="53">
        <v>1203</v>
      </c>
      <c r="F1509" s="53">
        <v>565</v>
      </c>
      <c r="G1509" s="53">
        <v>11</v>
      </c>
      <c r="H1509" s="53">
        <v>5</v>
      </c>
      <c r="I1509" s="53">
        <v>11</v>
      </c>
      <c r="J1509" s="53">
        <v>0</v>
      </c>
      <c r="K1509" s="53">
        <v>1</v>
      </c>
    </row>
    <row r="1510" spans="2:11" x14ac:dyDescent="0.25">
      <c r="B1510" s="51">
        <v>1980</v>
      </c>
      <c r="C1510" s="117" t="s">
        <v>57</v>
      </c>
      <c r="D1510" s="55">
        <v>1346</v>
      </c>
      <c r="E1510" s="53">
        <v>804</v>
      </c>
      <c r="F1510" s="53">
        <v>510</v>
      </c>
      <c r="G1510" s="53">
        <v>11</v>
      </c>
      <c r="H1510" s="53">
        <v>10</v>
      </c>
      <c r="I1510" s="53">
        <v>10</v>
      </c>
      <c r="J1510" s="53">
        <v>0</v>
      </c>
      <c r="K1510" s="53">
        <v>1</v>
      </c>
    </row>
    <row r="1511" spans="2:11" x14ac:dyDescent="0.25">
      <c r="B1511" s="51">
        <v>1980</v>
      </c>
      <c r="C1511" s="117" t="s">
        <v>58</v>
      </c>
      <c r="D1511" s="55">
        <v>1229</v>
      </c>
      <c r="E1511" s="53">
        <v>706</v>
      </c>
      <c r="F1511" s="53">
        <v>491</v>
      </c>
      <c r="G1511" s="53">
        <v>13</v>
      </c>
      <c r="H1511" s="53">
        <v>11</v>
      </c>
      <c r="I1511" s="53">
        <v>8</v>
      </c>
      <c r="J1511" s="53">
        <v>0</v>
      </c>
      <c r="K1511" s="53">
        <v>0</v>
      </c>
    </row>
    <row r="1512" spans="2:11" x14ac:dyDescent="0.25">
      <c r="B1512" s="51">
        <v>1980</v>
      </c>
      <c r="C1512" s="117" t="s">
        <v>59</v>
      </c>
      <c r="D1512" s="55">
        <v>1481</v>
      </c>
      <c r="E1512" s="53">
        <v>773</v>
      </c>
      <c r="F1512" s="53">
        <v>657</v>
      </c>
      <c r="G1512" s="53">
        <v>28</v>
      </c>
      <c r="H1512" s="53">
        <v>17</v>
      </c>
      <c r="I1512" s="53">
        <v>3</v>
      </c>
      <c r="J1512" s="53">
        <v>0</v>
      </c>
      <c r="K1512" s="53">
        <v>3</v>
      </c>
    </row>
    <row r="1513" spans="2:11" x14ac:dyDescent="0.25">
      <c r="B1513" s="51">
        <v>1980</v>
      </c>
      <c r="C1513" s="117" t="s">
        <v>60</v>
      </c>
      <c r="D1513" s="55">
        <v>1709</v>
      </c>
      <c r="E1513" s="53">
        <v>877</v>
      </c>
      <c r="F1513" s="53">
        <v>764</v>
      </c>
      <c r="G1513" s="53">
        <v>34</v>
      </c>
      <c r="H1513" s="53">
        <v>26</v>
      </c>
      <c r="I1513" s="53">
        <v>7</v>
      </c>
      <c r="J1513" s="53">
        <v>0</v>
      </c>
      <c r="K1513" s="53">
        <v>1</v>
      </c>
    </row>
    <row r="1514" spans="2:11" x14ac:dyDescent="0.25">
      <c r="B1514" s="51">
        <v>1980</v>
      </c>
      <c r="C1514" s="117" t="s">
        <v>70</v>
      </c>
      <c r="D1514" s="55">
        <v>2288</v>
      </c>
      <c r="E1514" s="53">
        <v>1049</v>
      </c>
      <c r="F1514" s="53">
        <v>1123</v>
      </c>
      <c r="G1514" s="53">
        <v>48</v>
      </c>
      <c r="H1514" s="53">
        <v>56</v>
      </c>
      <c r="I1514" s="53">
        <v>12</v>
      </c>
      <c r="J1514" s="53">
        <v>0</v>
      </c>
      <c r="K1514" s="53">
        <v>0</v>
      </c>
    </row>
    <row r="1515" spans="2:11" x14ac:dyDescent="0.25">
      <c r="B1515" s="51">
        <v>1980</v>
      </c>
      <c r="C1515" s="117" t="s">
        <v>71</v>
      </c>
      <c r="D1515" s="55">
        <v>2453</v>
      </c>
      <c r="E1515" s="53">
        <v>1050</v>
      </c>
      <c r="F1515" s="53">
        <v>1255</v>
      </c>
      <c r="G1515" s="53">
        <v>49</v>
      </c>
      <c r="H1515" s="53">
        <v>93</v>
      </c>
      <c r="I1515" s="53">
        <v>6</v>
      </c>
      <c r="J1515" s="53">
        <v>0</v>
      </c>
      <c r="K1515" s="53">
        <v>0</v>
      </c>
    </row>
    <row r="1516" spans="2:11" x14ac:dyDescent="0.25">
      <c r="B1516" s="51">
        <v>1980</v>
      </c>
      <c r="C1516" s="117" t="s">
        <v>89</v>
      </c>
      <c r="D1516" s="55">
        <v>3055</v>
      </c>
      <c r="E1516" s="53">
        <v>1290</v>
      </c>
      <c r="F1516" s="53">
        <v>1524</v>
      </c>
      <c r="G1516" s="53">
        <v>58</v>
      </c>
      <c r="H1516" s="53">
        <v>169</v>
      </c>
      <c r="I1516" s="53">
        <v>12</v>
      </c>
      <c r="J1516" s="53">
        <v>0</v>
      </c>
      <c r="K1516" s="53">
        <v>2</v>
      </c>
    </row>
    <row r="1517" spans="2:11" x14ac:dyDescent="0.25">
      <c r="B1517" s="51">
        <v>1980</v>
      </c>
      <c r="C1517" s="117" t="s">
        <v>90</v>
      </c>
      <c r="D1517" s="55">
        <v>3250</v>
      </c>
      <c r="E1517" s="53">
        <v>1208</v>
      </c>
      <c r="F1517" s="53">
        <v>1707</v>
      </c>
      <c r="G1517" s="53">
        <v>49</v>
      </c>
      <c r="H1517" s="53">
        <v>269</v>
      </c>
      <c r="I1517" s="53">
        <v>14</v>
      </c>
      <c r="J1517" s="53">
        <v>0</v>
      </c>
      <c r="K1517" s="53">
        <v>3</v>
      </c>
    </row>
    <row r="1518" spans="2:11" x14ac:dyDescent="0.25">
      <c r="B1518" s="51">
        <v>1980</v>
      </c>
      <c r="C1518" s="117" t="s">
        <v>91</v>
      </c>
      <c r="D1518" s="55">
        <v>3047</v>
      </c>
      <c r="E1518" s="53">
        <v>1141</v>
      </c>
      <c r="F1518" s="53">
        <v>1443</v>
      </c>
      <c r="G1518" s="53">
        <v>38</v>
      </c>
      <c r="H1518" s="53">
        <v>415</v>
      </c>
      <c r="I1518" s="53">
        <v>7</v>
      </c>
      <c r="J1518" s="53">
        <v>0</v>
      </c>
      <c r="K1518" s="53">
        <v>3</v>
      </c>
    </row>
    <row r="1519" spans="2:11" x14ac:dyDescent="0.25">
      <c r="B1519" s="51">
        <v>1980</v>
      </c>
      <c r="C1519" s="117" t="s">
        <v>41</v>
      </c>
      <c r="D1519" s="55">
        <v>2766</v>
      </c>
      <c r="E1519" s="53">
        <v>1048</v>
      </c>
      <c r="F1519" s="53">
        <v>1203</v>
      </c>
      <c r="G1519" s="53">
        <v>14</v>
      </c>
      <c r="H1519" s="53">
        <v>488</v>
      </c>
      <c r="I1519" s="53">
        <v>11</v>
      </c>
      <c r="J1519" s="53">
        <v>0</v>
      </c>
      <c r="K1519" s="53">
        <v>2</v>
      </c>
    </row>
    <row r="1520" spans="2:11" x14ac:dyDescent="0.25">
      <c r="B1520" s="51">
        <v>1980</v>
      </c>
      <c r="C1520" s="117" t="s">
        <v>92</v>
      </c>
      <c r="D1520" s="55">
        <v>1845</v>
      </c>
      <c r="E1520" s="53">
        <v>624</v>
      </c>
      <c r="F1520" s="53">
        <v>732</v>
      </c>
      <c r="G1520" s="53">
        <v>17</v>
      </c>
      <c r="H1520" s="53">
        <v>469</v>
      </c>
      <c r="I1520" s="53">
        <v>3</v>
      </c>
      <c r="J1520" s="53">
        <v>0</v>
      </c>
      <c r="K1520" s="53">
        <v>0</v>
      </c>
    </row>
    <row r="1521" spans="2:11" x14ac:dyDescent="0.25">
      <c r="B1521" s="51">
        <v>1980</v>
      </c>
      <c r="C1521" s="117" t="s">
        <v>93</v>
      </c>
      <c r="D1521" s="55">
        <v>1131</v>
      </c>
      <c r="E1521" s="53">
        <v>345</v>
      </c>
      <c r="F1521" s="53">
        <v>414</v>
      </c>
      <c r="G1521" s="53">
        <v>5</v>
      </c>
      <c r="H1521" s="53">
        <v>362</v>
      </c>
      <c r="I1521" s="53">
        <v>4</v>
      </c>
      <c r="J1521" s="53">
        <v>0</v>
      </c>
      <c r="K1521" s="53">
        <v>1</v>
      </c>
    </row>
    <row r="1522" spans="2:11" x14ac:dyDescent="0.25">
      <c r="B1522" s="51">
        <v>1980</v>
      </c>
      <c r="C1522" s="117" t="s">
        <v>94</v>
      </c>
      <c r="D1522" s="55">
        <v>525</v>
      </c>
      <c r="E1522" s="53">
        <v>170</v>
      </c>
      <c r="F1522" s="53">
        <v>162</v>
      </c>
      <c r="G1522" s="53">
        <v>1</v>
      </c>
      <c r="H1522" s="53">
        <v>190</v>
      </c>
      <c r="I1522" s="53">
        <v>1</v>
      </c>
      <c r="J1522" s="53">
        <v>0</v>
      </c>
      <c r="K1522" s="53">
        <v>1</v>
      </c>
    </row>
    <row r="1523" spans="2:11" x14ac:dyDescent="0.25">
      <c r="B1523" s="51">
        <v>1980</v>
      </c>
      <c r="C1523" s="117" t="s">
        <v>95</v>
      </c>
      <c r="D1523" s="55">
        <v>232</v>
      </c>
      <c r="E1523" s="53">
        <v>94</v>
      </c>
      <c r="F1523" s="53">
        <v>66</v>
      </c>
      <c r="G1523" s="53">
        <v>2</v>
      </c>
      <c r="H1523" s="53">
        <v>68</v>
      </c>
      <c r="I1523" s="53">
        <v>2</v>
      </c>
      <c r="J1523" s="53">
        <v>0</v>
      </c>
      <c r="K1523" s="53">
        <v>0</v>
      </c>
    </row>
    <row r="1524" spans="2:11" x14ac:dyDescent="0.25">
      <c r="B1524" s="51">
        <v>1980</v>
      </c>
      <c r="C1524" s="118" t="s">
        <v>96</v>
      </c>
      <c r="D1524" s="55">
        <v>170</v>
      </c>
      <c r="E1524" s="55">
        <v>86</v>
      </c>
      <c r="F1524" s="55">
        <v>27</v>
      </c>
      <c r="G1524" s="55">
        <v>0</v>
      </c>
      <c r="H1524" s="55">
        <v>57</v>
      </c>
      <c r="I1524" s="55">
        <v>0</v>
      </c>
      <c r="J1524" s="53">
        <v>0</v>
      </c>
      <c r="K1524" s="53">
        <v>0</v>
      </c>
    </row>
    <row r="1525" spans="2:11" x14ac:dyDescent="0.25">
      <c r="B1525" s="50">
        <v>1980</v>
      </c>
      <c r="C1525" s="121" t="s">
        <v>62</v>
      </c>
      <c r="D1525" s="54">
        <v>0</v>
      </c>
      <c r="E1525" s="54">
        <v>0</v>
      </c>
      <c r="F1525" s="54">
        <v>0</v>
      </c>
      <c r="G1525" s="54">
        <v>0</v>
      </c>
      <c r="H1525" s="54">
        <v>0</v>
      </c>
      <c r="I1525" s="54">
        <v>0</v>
      </c>
      <c r="J1525" s="54">
        <v>0</v>
      </c>
      <c r="K1525" s="54">
        <v>0</v>
      </c>
    </row>
    <row r="1526" spans="2:11" x14ac:dyDescent="0.25">
      <c r="B1526" s="78">
        <v>1981</v>
      </c>
      <c r="C1526" s="120" t="s">
        <v>3</v>
      </c>
      <c r="D1526" s="78">
        <v>0</v>
      </c>
      <c r="E1526" s="52">
        <v>0</v>
      </c>
      <c r="F1526" s="52">
        <v>0</v>
      </c>
      <c r="G1526" s="52">
        <v>0</v>
      </c>
      <c r="H1526" s="52">
        <v>0</v>
      </c>
      <c r="I1526" s="52">
        <v>0</v>
      </c>
      <c r="J1526" s="52">
        <v>0</v>
      </c>
      <c r="K1526" s="52">
        <v>0</v>
      </c>
    </row>
    <row r="1527" spans="2:11" x14ac:dyDescent="0.25">
      <c r="B1527" s="51">
        <v>1981</v>
      </c>
      <c r="C1527" s="117" t="s">
        <v>87</v>
      </c>
      <c r="D1527" s="55">
        <v>0</v>
      </c>
      <c r="E1527" s="91"/>
      <c r="F1527" s="91"/>
      <c r="G1527" s="91"/>
      <c r="H1527" s="91"/>
      <c r="I1527" s="91"/>
      <c r="J1527" s="91"/>
      <c r="K1527" s="53"/>
    </row>
    <row r="1528" spans="2:11" x14ac:dyDescent="0.25">
      <c r="B1528" s="51">
        <v>1981</v>
      </c>
      <c r="C1528" s="117" t="s">
        <v>54</v>
      </c>
      <c r="D1528" s="55">
        <v>0</v>
      </c>
      <c r="E1528" s="91"/>
      <c r="F1528" s="91"/>
      <c r="G1528" s="91"/>
      <c r="H1528" s="91"/>
      <c r="I1528" s="91"/>
      <c r="J1528" s="91"/>
      <c r="K1528" s="53"/>
    </row>
    <row r="1529" spans="2:11" x14ac:dyDescent="0.25">
      <c r="B1529" s="51">
        <v>1981</v>
      </c>
      <c r="C1529" s="117" t="s">
        <v>88</v>
      </c>
      <c r="D1529" s="55">
        <v>0</v>
      </c>
      <c r="E1529" s="91"/>
      <c r="F1529" s="91"/>
      <c r="G1529" s="91"/>
      <c r="H1529" s="91"/>
      <c r="I1529" s="91"/>
      <c r="J1529" s="91"/>
      <c r="K1529" s="53"/>
    </row>
    <row r="1530" spans="2:11" x14ac:dyDescent="0.25">
      <c r="B1530" s="51">
        <v>1981</v>
      </c>
      <c r="C1530" s="117" t="s">
        <v>69</v>
      </c>
      <c r="D1530" s="55">
        <v>0</v>
      </c>
      <c r="E1530" s="91"/>
      <c r="F1530" s="91"/>
      <c r="G1530" s="91"/>
      <c r="H1530" s="91"/>
      <c r="I1530" s="91"/>
      <c r="J1530" s="91"/>
      <c r="K1530" s="53"/>
    </row>
    <row r="1531" spans="2:11" x14ac:dyDescent="0.25">
      <c r="B1531" s="51">
        <v>1981</v>
      </c>
      <c r="C1531" s="117" t="s">
        <v>57</v>
      </c>
      <c r="D1531" s="55">
        <v>0</v>
      </c>
      <c r="E1531" s="91"/>
      <c r="F1531" s="91"/>
      <c r="G1531" s="91"/>
      <c r="H1531" s="91"/>
      <c r="I1531" s="91"/>
      <c r="J1531" s="91"/>
      <c r="K1531" s="53"/>
    </row>
    <row r="1532" spans="2:11" x14ac:dyDescent="0.25">
      <c r="B1532" s="51">
        <v>1981</v>
      </c>
      <c r="C1532" s="117" t="s">
        <v>58</v>
      </c>
      <c r="D1532" s="55">
        <v>0</v>
      </c>
      <c r="E1532" s="91"/>
      <c r="F1532" s="91"/>
      <c r="G1532" s="91"/>
      <c r="H1532" s="91"/>
      <c r="I1532" s="91"/>
      <c r="J1532" s="91"/>
      <c r="K1532" s="53"/>
    </row>
    <row r="1533" spans="2:11" x14ac:dyDescent="0.25">
      <c r="B1533" s="51">
        <v>1981</v>
      </c>
      <c r="C1533" s="117" t="s">
        <v>59</v>
      </c>
      <c r="D1533" s="55">
        <v>0</v>
      </c>
      <c r="E1533" s="91"/>
      <c r="F1533" s="91"/>
      <c r="G1533" s="91"/>
      <c r="H1533" s="91"/>
      <c r="I1533" s="91"/>
      <c r="J1533" s="91"/>
      <c r="K1533" s="53"/>
    </row>
    <row r="1534" spans="2:11" x14ac:dyDescent="0.25">
      <c r="B1534" s="51">
        <v>1981</v>
      </c>
      <c r="C1534" s="117" t="s">
        <v>60</v>
      </c>
      <c r="D1534" s="55">
        <v>0</v>
      </c>
      <c r="E1534" s="91"/>
      <c r="F1534" s="91"/>
      <c r="G1534" s="91"/>
      <c r="H1534" s="91"/>
      <c r="I1534" s="91"/>
      <c r="J1534" s="91"/>
      <c r="K1534" s="53"/>
    </row>
    <row r="1535" spans="2:11" x14ac:dyDescent="0.25">
      <c r="B1535" s="51">
        <v>1981</v>
      </c>
      <c r="C1535" s="117" t="s">
        <v>70</v>
      </c>
      <c r="D1535" s="55">
        <v>0</v>
      </c>
      <c r="E1535" s="91"/>
      <c r="F1535" s="91"/>
      <c r="G1535" s="91"/>
      <c r="H1535" s="91"/>
      <c r="I1535" s="91"/>
      <c r="J1535" s="91"/>
      <c r="K1535" s="53"/>
    </row>
    <row r="1536" spans="2:11" x14ac:dyDescent="0.25">
      <c r="B1536" s="51">
        <v>1981</v>
      </c>
      <c r="C1536" s="117" t="s">
        <v>71</v>
      </c>
      <c r="D1536" s="55">
        <v>0</v>
      </c>
      <c r="E1536" s="91"/>
      <c r="F1536" s="91"/>
      <c r="G1536" s="91"/>
      <c r="H1536" s="91"/>
      <c r="I1536" s="91"/>
      <c r="J1536" s="91"/>
      <c r="K1536" s="53"/>
    </row>
    <row r="1537" spans="2:11" x14ac:dyDescent="0.25">
      <c r="B1537" s="51">
        <v>1981</v>
      </c>
      <c r="C1537" s="117" t="s">
        <v>89</v>
      </c>
      <c r="D1537" s="55">
        <v>0</v>
      </c>
      <c r="E1537" s="91"/>
      <c r="F1537" s="91"/>
      <c r="G1537" s="91"/>
      <c r="H1537" s="91"/>
      <c r="I1537" s="91"/>
      <c r="J1537" s="91"/>
      <c r="K1537" s="53"/>
    </row>
    <row r="1538" spans="2:11" x14ac:dyDescent="0.25">
      <c r="B1538" s="51">
        <v>1981</v>
      </c>
      <c r="C1538" s="117" t="s">
        <v>90</v>
      </c>
      <c r="D1538" s="55">
        <v>0</v>
      </c>
      <c r="E1538" s="91"/>
      <c r="F1538" s="91"/>
      <c r="G1538" s="91"/>
      <c r="H1538" s="91"/>
      <c r="I1538" s="91"/>
      <c r="J1538" s="91"/>
      <c r="K1538" s="53"/>
    </row>
    <row r="1539" spans="2:11" x14ac:dyDescent="0.25">
      <c r="B1539" s="51">
        <v>1981</v>
      </c>
      <c r="C1539" s="117" t="s">
        <v>91</v>
      </c>
      <c r="D1539" s="55">
        <v>0</v>
      </c>
      <c r="E1539" s="91"/>
      <c r="F1539" s="91"/>
      <c r="G1539" s="91"/>
      <c r="H1539" s="91"/>
      <c r="I1539" s="91"/>
      <c r="J1539" s="91"/>
      <c r="K1539" s="53"/>
    </row>
    <row r="1540" spans="2:11" x14ac:dyDescent="0.25">
      <c r="B1540" s="51">
        <v>1981</v>
      </c>
      <c r="C1540" s="117" t="s">
        <v>41</v>
      </c>
      <c r="D1540" s="55">
        <v>0</v>
      </c>
      <c r="E1540" s="91"/>
      <c r="F1540" s="91"/>
      <c r="G1540" s="91"/>
      <c r="H1540" s="91"/>
      <c r="I1540" s="91"/>
      <c r="J1540" s="91"/>
      <c r="K1540" s="53"/>
    </row>
    <row r="1541" spans="2:11" x14ac:dyDescent="0.25">
      <c r="B1541" s="51">
        <v>1981</v>
      </c>
      <c r="C1541" s="117" t="s">
        <v>92</v>
      </c>
      <c r="D1541" s="55">
        <v>0</v>
      </c>
      <c r="E1541" s="91"/>
      <c r="F1541" s="91"/>
      <c r="G1541" s="91"/>
      <c r="H1541" s="91"/>
      <c r="I1541" s="91"/>
      <c r="J1541" s="91"/>
      <c r="K1541" s="53"/>
    </row>
    <row r="1542" spans="2:11" x14ac:dyDescent="0.25">
      <c r="B1542" s="51">
        <v>1981</v>
      </c>
      <c r="C1542" s="117" t="s">
        <v>93</v>
      </c>
      <c r="D1542" s="55">
        <v>0</v>
      </c>
      <c r="E1542" s="91"/>
      <c r="F1542" s="91"/>
      <c r="G1542" s="91"/>
      <c r="H1542" s="91"/>
      <c r="I1542" s="91"/>
      <c r="J1542" s="91"/>
      <c r="K1542" s="53"/>
    </row>
    <row r="1543" spans="2:11" x14ac:dyDescent="0.25">
      <c r="B1543" s="51">
        <v>1981</v>
      </c>
      <c r="C1543" s="117" t="s">
        <v>94</v>
      </c>
      <c r="D1543" s="55">
        <v>0</v>
      </c>
      <c r="E1543" s="91"/>
      <c r="F1543" s="91"/>
      <c r="G1543" s="91"/>
      <c r="H1543" s="91"/>
      <c r="I1543" s="91"/>
      <c r="J1543" s="91"/>
      <c r="K1543" s="53"/>
    </row>
    <row r="1544" spans="2:11" x14ac:dyDescent="0.25">
      <c r="B1544" s="51">
        <v>1981</v>
      </c>
      <c r="C1544" s="117" t="s">
        <v>95</v>
      </c>
      <c r="D1544" s="55">
        <v>0</v>
      </c>
      <c r="E1544" s="91"/>
      <c r="F1544" s="91"/>
      <c r="G1544" s="91"/>
      <c r="H1544" s="91"/>
      <c r="I1544" s="91"/>
      <c r="J1544" s="91"/>
      <c r="K1544" s="53"/>
    </row>
    <row r="1545" spans="2:11" x14ac:dyDescent="0.25">
      <c r="B1545" s="51">
        <v>1981</v>
      </c>
      <c r="C1545" s="118" t="s">
        <v>96</v>
      </c>
      <c r="D1545" s="55">
        <v>0</v>
      </c>
      <c r="E1545" s="55"/>
      <c r="F1545" s="55"/>
      <c r="G1545" s="55"/>
      <c r="H1545" s="55"/>
      <c r="I1545" s="55"/>
      <c r="J1545" s="91"/>
      <c r="K1545" s="53"/>
    </row>
    <row r="1546" spans="2:11" x14ac:dyDescent="0.25">
      <c r="B1546" s="50">
        <v>1981</v>
      </c>
      <c r="C1546" s="121" t="s">
        <v>62</v>
      </c>
      <c r="D1546" s="54">
        <v>0</v>
      </c>
      <c r="E1546" s="54"/>
      <c r="F1546" s="54"/>
      <c r="G1546" s="54"/>
      <c r="H1546" s="54"/>
      <c r="I1546" s="54"/>
      <c r="J1546" s="54"/>
      <c r="K1546" s="54"/>
    </row>
    <row r="1547" spans="2:11" x14ac:dyDescent="0.25">
      <c r="B1547" s="78">
        <v>1982</v>
      </c>
      <c r="C1547" s="120" t="s">
        <v>3</v>
      </c>
      <c r="D1547" s="78">
        <v>0</v>
      </c>
      <c r="E1547" s="52">
        <v>0</v>
      </c>
      <c r="F1547" s="52">
        <v>0</v>
      </c>
      <c r="G1547" s="52">
        <v>0</v>
      </c>
      <c r="H1547" s="52">
        <v>0</v>
      </c>
      <c r="I1547" s="52">
        <v>0</v>
      </c>
      <c r="J1547" s="52">
        <v>0</v>
      </c>
      <c r="K1547" s="52">
        <v>0</v>
      </c>
    </row>
    <row r="1548" spans="2:11" x14ac:dyDescent="0.25">
      <c r="B1548" s="51">
        <v>1982</v>
      </c>
      <c r="C1548" s="117" t="s">
        <v>87</v>
      </c>
      <c r="D1548" s="55">
        <v>0</v>
      </c>
      <c r="E1548" s="91"/>
      <c r="F1548" s="91"/>
      <c r="G1548" s="91"/>
      <c r="H1548" s="91"/>
      <c r="I1548" s="91"/>
      <c r="J1548" s="91"/>
      <c r="K1548" s="53"/>
    </row>
    <row r="1549" spans="2:11" x14ac:dyDescent="0.25">
      <c r="B1549" s="51">
        <v>1982</v>
      </c>
      <c r="C1549" s="117" t="s">
        <v>54</v>
      </c>
      <c r="D1549" s="55">
        <v>0</v>
      </c>
      <c r="E1549" s="91"/>
      <c r="F1549" s="91"/>
      <c r="G1549" s="91"/>
      <c r="H1549" s="91"/>
      <c r="I1549" s="91"/>
      <c r="J1549" s="91"/>
      <c r="K1549" s="53"/>
    </row>
    <row r="1550" spans="2:11" x14ac:dyDescent="0.25">
      <c r="B1550" s="51">
        <v>1982</v>
      </c>
      <c r="C1550" s="117" t="s">
        <v>88</v>
      </c>
      <c r="D1550" s="55">
        <v>0</v>
      </c>
      <c r="E1550" s="91"/>
      <c r="F1550" s="91"/>
      <c r="G1550" s="91"/>
      <c r="H1550" s="91"/>
      <c r="I1550" s="91"/>
      <c r="J1550" s="91"/>
      <c r="K1550" s="53"/>
    </row>
    <row r="1551" spans="2:11" x14ac:dyDescent="0.25">
      <c r="B1551" s="51">
        <v>1982</v>
      </c>
      <c r="C1551" s="117" t="s">
        <v>69</v>
      </c>
      <c r="D1551" s="55">
        <v>0</v>
      </c>
      <c r="E1551" s="91"/>
      <c r="F1551" s="91"/>
      <c r="G1551" s="91"/>
      <c r="H1551" s="91"/>
      <c r="I1551" s="91"/>
      <c r="J1551" s="91"/>
      <c r="K1551" s="53"/>
    </row>
    <row r="1552" spans="2:11" x14ac:dyDescent="0.25">
      <c r="B1552" s="51">
        <v>1982</v>
      </c>
      <c r="C1552" s="117" t="s">
        <v>57</v>
      </c>
      <c r="D1552" s="55">
        <v>0</v>
      </c>
      <c r="E1552" s="91"/>
      <c r="F1552" s="91"/>
      <c r="G1552" s="91"/>
      <c r="H1552" s="91"/>
      <c r="I1552" s="91"/>
      <c r="J1552" s="91"/>
      <c r="K1552" s="53"/>
    </row>
    <row r="1553" spans="2:11" x14ac:dyDescent="0.25">
      <c r="B1553" s="51">
        <v>1982</v>
      </c>
      <c r="C1553" s="117" t="s">
        <v>58</v>
      </c>
      <c r="D1553" s="55">
        <v>0</v>
      </c>
      <c r="E1553" s="91"/>
      <c r="F1553" s="91"/>
      <c r="G1553" s="91"/>
      <c r="H1553" s="91"/>
      <c r="I1553" s="91"/>
      <c r="J1553" s="91"/>
      <c r="K1553" s="53"/>
    </row>
    <row r="1554" spans="2:11" x14ac:dyDescent="0.25">
      <c r="B1554" s="51">
        <v>1982</v>
      </c>
      <c r="C1554" s="117" t="s">
        <v>59</v>
      </c>
      <c r="D1554" s="55">
        <v>0</v>
      </c>
      <c r="E1554" s="91"/>
      <c r="F1554" s="91"/>
      <c r="G1554" s="91"/>
      <c r="H1554" s="91"/>
      <c r="I1554" s="91"/>
      <c r="J1554" s="91"/>
      <c r="K1554" s="53"/>
    </row>
    <row r="1555" spans="2:11" x14ac:dyDescent="0.25">
      <c r="B1555" s="51">
        <v>1982</v>
      </c>
      <c r="C1555" s="117" t="s">
        <v>60</v>
      </c>
      <c r="D1555" s="55">
        <v>0</v>
      </c>
      <c r="E1555" s="91"/>
      <c r="F1555" s="91"/>
      <c r="G1555" s="91"/>
      <c r="H1555" s="91"/>
      <c r="I1555" s="91"/>
      <c r="J1555" s="91"/>
      <c r="K1555" s="53"/>
    </row>
    <row r="1556" spans="2:11" x14ac:dyDescent="0.25">
      <c r="B1556" s="51">
        <v>1982</v>
      </c>
      <c r="C1556" s="117" t="s">
        <v>70</v>
      </c>
      <c r="D1556" s="55">
        <v>0</v>
      </c>
      <c r="E1556" s="91"/>
      <c r="F1556" s="91"/>
      <c r="G1556" s="91"/>
      <c r="H1556" s="91"/>
      <c r="I1556" s="91"/>
      <c r="J1556" s="91"/>
      <c r="K1556" s="53"/>
    </row>
    <row r="1557" spans="2:11" x14ac:dyDescent="0.25">
      <c r="B1557" s="51">
        <v>1982</v>
      </c>
      <c r="C1557" s="117" t="s">
        <v>71</v>
      </c>
      <c r="D1557" s="55">
        <v>0</v>
      </c>
      <c r="E1557" s="91"/>
      <c r="F1557" s="91"/>
      <c r="G1557" s="91"/>
      <c r="H1557" s="91"/>
      <c r="I1557" s="91"/>
      <c r="J1557" s="91"/>
      <c r="K1557" s="53"/>
    </row>
    <row r="1558" spans="2:11" x14ac:dyDescent="0.25">
      <c r="B1558" s="51">
        <v>1982</v>
      </c>
      <c r="C1558" s="117" t="s">
        <v>89</v>
      </c>
      <c r="D1558" s="55">
        <v>0</v>
      </c>
      <c r="E1558" s="91"/>
      <c r="F1558" s="91"/>
      <c r="G1558" s="91"/>
      <c r="H1558" s="91"/>
      <c r="I1558" s="91"/>
      <c r="J1558" s="91"/>
      <c r="K1558" s="53"/>
    </row>
    <row r="1559" spans="2:11" x14ac:dyDescent="0.25">
      <c r="B1559" s="51">
        <v>1982</v>
      </c>
      <c r="C1559" s="117" t="s">
        <v>90</v>
      </c>
      <c r="D1559" s="55">
        <v>0</v>
      </c>
      <c r="E1559" s="91"/>
      <c r="F1559" s="91"/>
      <c r="G1559" s="91"/>
      <c r="H1559" s="91"/>
      <c r="I1559" s="91"/>
      <c r="J1559" s="91"/>
      <c r="K1559" s="53"/>
    </row>
    <row r="1560" spans="2:11" x14ac:dyDescent="0.25">
      <c r="B1560" s="51">
        <v>1982</v>
      </c>
      <c r="C1560" s="117" t="s">
        <v>91</v>
      </c>
      <c r="D1560" s="55">
        <v>0</v>
      </c>
      <c r="E1560" s="91"/>
      <c r="F1560" s="91"/>
      <c r="G1560" s="91"/>
      <c r="H1560" s="91"/>
      <c r="I1560" s="91"/>
      <c r="J1560" s="91"/>
      <c r="K1560" s="53"/>
    </row>
    <row r="1561" spans="2:11" x14ac:dyDescent="0.25">
      <c r="B1561" s="51">
        <v>1982</v>
      </c>
      <c r="C1561" s="117" t="s">
        <v>41</v>
      </c>
      <c r="D1561" s="55">
        <v>0</v>
      </c>
      <c r="E1561" s="91"/>
      <c r="F1561" s="91"/>
      <c r="G1561" s="91"/>
      <c r="H1561" s="91"/>
      <c r="I1561" s="91"/>
      <c r="J1561" s="91"/>
      <c r="K1561" s="53"/>
    </row>
    <row r="1562" spans="2:11" x14ac:dyDescent="0.25">
      <c r="B1562" s="51">
        <v>1982</v>
      </c>
      <c r="C1562" s="117" t="s">
        <v>92</v>
      </c>
      <c r="D1562" s="55">
        <v>0</v>
      </c>
      <c r="E1562" s="91"/>
      <c r="F1562" s="91"/>
      <c r="G1562" s="91"/>
      <c r="H1562" s="91"/>
      <c r="I1562" s="91"/>
      <c r="J1562" s="91"/>
      <c r="K1562" s="53"/>
    </row>
    <row r="1563" spans="2:11" x14ac:dyDescent="0.25">
      <c r="B1563" s="51">
        <v>1982</v>
      </c>
      <c r="C1563" s="117" t="s">
        <v>93</v>
      </c>
      <c r="D1563" s="55">
        <v>0</v>
      </c>
      <c r="E1563" s="91"/>
      <c r="F1563" s="91"/>
      <c r="G1563" s="91"/>
      <c r="H1563" s="91"/>
      <c r="I1563" s="91"/>
      <c r="J1563" s="91"/>
      <c r="K1563" s="53"/>
    </row>
    <row r="1564" spans="2:11" x14ac:dyDescent="0.25">
      <c r="B1564" s="51">
        <v>1982</v>
      </c>
      <c r="C1564" s="117" t="s">
        <v>94</v>
      </c>
      <c r="D1564" s="55">
        <v>0</v>
      </c>
      <c r="E1564" s="91"/>
      <c r="F1564" s="91"/>
      <c r="G1564" s="91"/>
      <c r="H1564" s="91"/>
      <c r="I1564" s="91"/>
      <c r="J1564" s="91"/>
      <c r="K1564" s="53"/>
    </row>
    <row r="1565" spans="2:11" x14ac:dyDescent="0.25">
      <c r="B1565" s="51">
        <v>1982</v>
      </c>
      <c r="C1565" s="117" t="s">
        <v>95</v>
      </c>
      <c r="D1565" s="55">
        <v>0</v>
      </c>
      <c r="E1565" s="91"/>
      <c r="F1565" s="91"/>
      <c r="G1565" s="91"/>
      <c r="H1565" s="91"/>
      <c r="I1565" s="91"/>
      <c r="J1565" s="91"/>
      <c r="K1565" s="53"/>
    </row>
    <row r="1566" spans="2:11" x14ac:dyDescent="0.25">
      <c r="B1566" s="51">
        <v>1982</v>
      </c>
      <c r="C1566" s="118" t="s">
        <v>96</v>
      </c>
      <c r="D1566" s="55">
        <v>0</v>
      </c>
      <c r="E1566" s="55"/>
      <c r="F1566" s="55"/>
      <c r="G1566" s="55"/>
      <c r="H1566" s="55"/>
      <c r="I1566" s="55"/>
      <c r="J1566" s="91"/>
      <c r="K1566" s="53"/>
    </row>
    <row r="1567" spans="2:11" x14ac:dyDescent="0.25">
      <c r="B1567" s="50">
        <v>1982</v>
      </c>
      <c r="C1567" s="121" t="s">
        <v>62</v>
      </c>
      <c r="D1567" s="54">
        <v>0</v>
      </c>
      <c r="E1567" s="54"/>
      <c r="F1567" s="54"/>
      <c r="G1567" s="54"/>
      <c r="H1567" s="54"/>
      <c r="I1567" s="54"/>
      <c r="J1567" s="54"/>
      <c r="K1567" s="54"/>
    </row>
    <row r="1568" spans="2:11" x14ac:dyDescent="0.25">
      <c r="B1568" s="78">
        <v>1983</v>
      </c>
      <c r="C1568" s="120" t="s">
        <v>3</v>
      </c>
      <c r="D1568" s="78">
        <v>0</v>
      </c>
      <c r="E1568" s="52">
        <v>0</v>
      </c>
      <c r="F1568" s="52">
        <v>0</v>
      </c>
      <c r="G1568" s="52">
        <v>0</v>
      </c>
      <c r="H1568" s="52">
        <v>0</v>
      </c>
      <c r="I1568" s="52">
        <v>0</v>
      </c>
      <c r="J1568" s="52">
        <v>0</v>
      </c>
      <c r="K1568" s="52">
        <v>0</v>
      </c>
    </row>
    <row r="1569" spans="2:11" x14ac:dyDescent="0.25">
      <c r="B1569" s="51">
        <v>1983</v>
      </c>
      <c r="C1569" s="117" t="s">
        <v>87</v>
      </c>
      <c r="D1569" s="55">
        <v>0</v>
      </c>
      <c r="E1569" s="91"/>
      <c r="F1569" s="91"/>
      <c r="G1569" s="91"/>
      <c r="H1569" s="91"/>
      <c r="I1569" s="91"/>
      <c r="J1569" s="91"/>
      <c r="K1569" s="53"/>
    </row>
    <row r="1570" spans="2:11" x14ac:dyDescent="0.25">
      <c r="B1570" s="51">
        <v>1983</v>
      </c>
      <c r="C1570" s="117" t="s">
        <v>54</v>
      </c>
      <c r="D1570" s="55">
        <v>0</v>
      </c>
      <c r="E1570" s="91"/>
      <c r="F1570" s="91"/>
      <c r="G1570" s="91"/>
      <c r="H1570" s="91"/>
      <c r="I1570" s="91"/>
      <c r="J1570" s="91"/>
      <c r="K1570" s="53"/>
    </row>
    <row r="1571" spans="2:11" x14ac:dyDescent="0.25">
      <c r="B1571" s="51">
        <v>1983</v>
      </c>
      <c r="C1571" s="117" t="s">
        <v>88</v>
      </c>
      <c r="D1571" s="55">
        <v>0</v>
      </c>
      <c r="E1571" s="91"/>
      <c r="F1571" s="91"/>
      <c r="G1571" s="91"/>
      <c r="H1571" s="91"/>
      <c r="I1571" s="91"/>
      <c r="J1571" s="91"/>
      <c r="K1571" s="53"/>
    </row>
    <row r="1572" spans="2:11" x14ac:dyDescent="0.25">
      <c r="B1572" s="51">
        <v>1983</v>
      </c>
      <c r="C1572" s="117" t="s">
        <v>69</v>
      </c>
      <c r="D1572" s="55">
        <v>0</v>
      </c>
      <c r="E1572" s="91"/>
      <c r="F1572" s="91"/>
      <c r="G1572" s="91"/>
      <c r="H1572" s="91"/>
      <c r="I1572" s="91"/>
      <c r="J1572" s="91"/>
      <c r="K1572" s="53"/>
    </row>
    <row r="1573" spans="2:11" x14ac:dyDescent="0.25">
      <c r="B1573" s="51">
        <v>1983</v>
      </c>
      <c r="C1573" s="117" t="s">
        <v>57</v>
      </c>
      <c r="D1573" s="55">
        <v>0</v>
      </c>
      <c r="E1573" s="91"/>
      <c r="F1573" s="91"/>
      <c r="G1573" s="91"/>
      <c r="H1573" s="91"/>
      <c r="I1573" s="91"/>
      <c r="J1573" s="91"/>
      <c r="K1573" s="53"/>
    </row>
    <row r="1574" spans="2:11" x14ac:dyDescent="0.25">
      <c r="B1574" s="51">
        <v>1983</v>
      </c>
      <c r="C1574" s="117" t="s">
        <v>58</v>
      </c>
      <c r="D1574" s="55">
        <v>0</v>
      </c>
      <c r="E1574" s="91"/>
      <c r="F1574" s="91"/>
      <c r="G1574" s="91"/>
      <c r="H1574" s="91"/>
      <c r="I1574" s="91"/>
      <c r="J1574" s="91"/>
      <c r="K1574" s="53"/>
    </row>
    <row r="1575" spans="2:11" x14ac:dyDescent="0.25">
      <c r="B1575" s="51">
        <v>1983</v>
      </c>
      <c r="C1575" s="117" t="s">
        <v>59</v>
      </c>
      <c r="D1575" s="55">
        <v>0</v>
      </c>
      <c r="E1575" s="91"/>
      <c r="F1575" s="91"/>
      <c r="G1575" s="91"/>
      <c r="H1575" s="91"/>
      <c r="I1575" s="91"/>
      <c r="J1575" s="91"/>
      <c r="K1575" s="53"/>
    </row>
    <row r="1576" spans="2:11" x14ac:dyDescent="0.25">
      <c r="B1576" s="51">
        <v>1983</v>
      </c>
      <c r="C1576" s="117" t="s">
        <v>60</v>
      </c>
      <c r="D1576" s="55">
        <v>0</v>
      </c>
      <c r="E1576" s="91"/>
      <c r="F1576" s="91"/>
      <c r="G1576" s="91"/>
      <c r="H1576" s="91"/>
      <c r="I1576" s="91"/>
      <c r="J1576" s="91"/>
      <c r="K1576" s="53"/>
    </row>
    <row r="1577" spans="2:11" x14ac:dyDescent="0.25">
      <c r="B1577" s="51">
        <v>1983</v>
      </c>
      <c r="C1577" s="117" t="s">
        <v>70</v>
      </c>
      <c r="D1577" s="55">
        <v>0</v>
      </c>
      <c r="E1577" s="91"/>
      <c r="F1577" s="91"/>
      <c r="G1577" s="91"/>
      <c r="H1577" s="91"/>
      <c r="I1577" s="91"/>
      <c r="J1577" s="91"/>
      <c r="K1577" s="53"/>
    </row>
    <row r="1578" spans="2:11" x14ac:dyDescent="0.25">
      <c r="B1578" s="51">
        <v>1983</v>
      </c>
      <c r="C1578" s="117" t="s">
        <v>71</v>
      </c>
      <c r="D1578" s="55">
        <v>0</v>
      </c>
      <c r="E1578" s="91"/>
      <c r="F1578" s="91"/>
      <c r="G1578" s="91"/>
      <c r="H1578" s="91"/>
      <c r="I1578" s="91"/>
      <c r="J1578" s="91"/>
      <c r="K1578" s="53"/>
    </row>
    <row r="1579" spans="2:11" x14ac:dyDescent="0.25">
      <c r="B1579" s="51">
        <v>1983</v>
      </c>
      <c r="C1579" s="117" t="s">
        <v>89</v>
      </c>
      <c r="D1579" s="55">
        <v>0</v>
      </c>
      <c r="E1579" s="91"/>
      <c r="F1579" s="91"/>
      <c r="G1579" s="91"/>
      <c r="H1579" s="91"/>
      <c r="I1579" s="91"/>
      <c r="J1579" s="91"/>
      <c r="K1579" s="53"/>
    </row>
    <row r="1580" spans="2:11" x14ac:dyDescent="0.25">
      <c r="B1580" s="51">
        <v>1983</v>
      </c>
      <c r="C1580" s="117" t="s">
        <v>90</v>
      </c>
      <c r="D1580" s="55">
        <v>0</v>
      </c>
      <c r="E1580" s="91"/>
      <c r="F1580" s="91"/>
      <c r="G1580" s="91"/>
      <c r="H1580" s="91"/>
      <c r="I1580" s="91"/>
      <c r="J1580" s="91"/>
      <c r="K1580" s="53"/>
    </row>
    <row r="1581" spans="2:11" x14ac:dyDescent="0.25">
      <c r="B1581" s="51">
        <v>1983</v>
      </c>
      <c r="C1581" s="117" t="s">
        <v>91</v>
      </c>
      <c r="D1581" s="55">
        <v>0</v>
      </c>
      <c r="E1581" s="91"/>
      <c r="F1581" s="91"/>
      <c r="G1581" s="91"/>
      <c r="H1581" s="91"/>
      <c r="I1581" s="91"/>
      <c r="J1581" s="91"/>
      <c r="K1581" s="53"/>
    </row>
    <row r="1582" spans="2:11" x14ac:dyDescent="0.25">
      <c r="B1582" s="51">
        <v>1983</v>
      </c>
      <c r="C1582" s="117" t="s">
        <v>41</v>
      </c>
      <c r="D1582" s="55">
        <v>0</v>
      </c>
      <c r="E1582" s="91"/>
      <c r="F1582" s="91"/>
      <c r="G1582" s="91"/>
      <c r="H1582" s="91"/>
      <c r="I1582" s="91"/>
      <c r="J1582" s="91"/>
      <c r="K1582" s="53"/>
    </row>
    <row r="1583" spans="2:11" x14ac:dyDescent="0.25">
      <c r="B1583" s="51">
        <v>1983</v>
      </c>
      <c r="C1583" s="117" t="s">
        <v>92</v>
      </c>
      <c r="D1583" s="55">
        <v>0</v>
      </c>
      <c r="E1583" s="91"/>
      <c r="F1583" s="91"/>
      <c r="G1583" s="91"/>
      <c r="H1583" s="91"/>
      <c r="I1583" s="91"/>
      <c r="J1583" s="91"/>
      <c r="K1583" s="53"/>
    </row>
    <row r="1584" spans="2:11" x14ac:dyDescent="0.25">
      <c r="B1584" s="51">
        <v>1983</v>
      </c>
      <c r="C1584" s="117" t="s">
        <v>93</v>
      </c>
      <c r="D1584" s="55">
        <v>0</v>
      </c>
      <c r="E1584" s="91"/>
      <c r="F1584" s="91"/>
      <c r="G1584" s="91"/>
      <c r="H1584" s="91"/>
      <c r="I1584" s="91"/>
      <c r="J1584" s="91"/>
      <c r="K1584" s="53"/>
    </row>
    <row r="1585" spans="2:11" x14ac:dyDescent="0.25">
      <c r="B1585" s="51">
        <v>1983</v>
      </c>
      <c r="C1585" s="117" t="s">
        <v>94</v>
      </c>
      <c r="D1585" s="55">
        <v>0</v>
      </c>
      <c r="E1585" s="91"/>
      <c r="F1585" s="91"/>
      <c r="G1585" s="91"/>
      <c r="H1585" s="91"/>
      <c r="I1585" s="91"/>
      <c r="J1585" s="91"/>
      <c r="K1585" s="53"/>
    </row>
    <row r="1586" spans="2:11" x14ac:dyDescent="0.25">
      <c r="B1586" s="51">
        <v>1983</v>
      </c>
      <c r="C1586" s="117" t="s">
        <v>95</v>
      </c>
      <c r="D1586" s="55">
        <v>0</v>
      </c>
      <c r="E1586" s="91"/>
      <c r="F1586" s="91"/>
      <c r="G1586" s="91"/>
      <c r="H1586" s="91"/>
      <c r="I1586" s="91"/>
      <c r="J1586" s="91"/>
      <c r="K1586" s="53"/>
    </row>
    <row r="1587" spans="2:11" x14ac:dyDescent="0.25">
      <c r="B1587" s="51">
        <v>1983</v>
      </c>
      <c r="C1587" s="118" t="s">
        <v>96</v>
      </c>
      <c r="D1587" s="55">
        <v>0</v>
      </c>
      <c r="E1587" s="55"/>
      <c r="F1587" s="55"/>
      <c r="G1587" s="55"/>
      <c r="H1587" s="55"/>
      <c r="I1587" s="55"/>
      <c r="J1587" s="91"/>
      <c r="K1587" s="53"/>
    </row>
    <row r="1588" spans="2:11" x14ac:dyDescent="0.25">
      <c r="B1588" s="50">
        <v>1983</v>
      </c>
      <c r="C1588" s="121" t="s">
        <v>62</v>
      </c>
      <c r="D1588" s="54">
        <v>0</v>
      </c>
      <c r="E1588" s="54"/>
      <c r="F1588" s="54"/>
      <c r="G1588" s="54"/>
      <c r="H1588" s="54"/>
      <c r="I1588" s="54"/>
      <c r="J1588" s="54"/>
      <c r="K1588" s="54"/>
    </row>
    <row r="1589" spans="2:11" x14ac:dyDescent="0.25">
      <c r="B1589" s="78">
        <v>1984</v>
      </c>
      <c r="C1589" s="120" t="s">
        <v>3</v>
      </c>
      <c r="D1589" s="78">
        <v>33899</v>
      </c>
      <c r="E1589" s="52">
        <v>16042</v>
      </c>
      <c r="F1589" s="52">
        <v>13887</v>
      </c>
      <c r="G1589" s="52">
        <v>540</v>
      </c>
      <c r="H1589" s="52">
        <v>2894</v>
      </c>
      <c r="I1589" s="52">
        <v>139</v>
      </c>
      <c r="J1589" s="52">
        <v>0</v>
      </c>
      <c r="K1589" s="52">
        <v>397</v>
      </c>
    </row>
    <row r="1590" spans="2:11" x14ac:dyDescent="0.25">
      <c r="B1590" s="51">
        <v>1984</v>
      </c>
      <c r="C1590" s="117" t="s">
        <v>87</v>
      </c>
      <c r="D1590" s="55">
        <v>365</v>
      </c>
      <c r="E1590" s="53">
        <v>351</v>
      </c>
      <c r="F1590" s="53">
        <v>1</v>
      </c>
      <c r="G1590" s="53">
        <v>0</v>
      </c>
      <c r="H1590" s="53">
        <v>0</v>
      </c>
      <c r="I1590" s="53">
        <v>0</v>
      </c>
      <c r="J1590" s="53">
        <v>0</v>
      </c>
      <c r="K1590" s="53">
        <v>13</v>
      </c>
    </row>
    <row r="1591" spans="2:11" x14ac:dyDescent="0.25">
      <c r="B1591" s="51">
        <v>1984</v>
      </c>
      <c r="C1591" s="117" t="s">
        <v>54</v>
      </c>
      <c r="D1591" s="55">
        <v>1286</v>
      </c>
      <c r="E1591" s="53">
        <v>1252</v>
      </c>
      <c r="F1591" s="53">
        <v>19</v>
      </c>
      <c r="G1591" s="53">
        <v>0</v>
      </c>
      <c r="H1591" s="53">
        <v>0</v>
      </c>
      <c r="I1591" s="53">
        <v>1</v>
      </c>
      <c r="J1591" s="53">
        <v>0</v>
      </c>
      <c r="K1591" s="53">
        <v>14</v>
      </c>
    </row>
    <row r="1592" spans="2:11" x14ac:dyDescent="0.25">
      <c r="B1592" s="51">
        <v>1984</v>
      </c>
      <c r="C1592" s="117" t="s">
        <v>88</v>
      </c>
      <c r="D1592" s="55">
        <v>1848</v>
      </c>
      <c r="E1592" s="53">
        <v>1607</v>
      </c>
      <c r="F1592" s="53">
        <v>210</v>
      </c>
      <c r="G1592" s="53">
        <v>3</v>
      </c>
      <c r="H1592" s="53">
        <v>3</v>
      </c>
      <c r="I1592" s="53">
        <v>8</v>
      </c>
      <c r="J1592" s="53">
        <v>0</v>
      </c>
      <c r="K1592" s="53">
        <v>17</v>
      </c>
    </row>
    <row r="1593" spans="2:11" x14ac:dyDescent="0.25">
      <c r="B1593" s="51">
        <v>1984</v>
      </c>
      <c r="C1593" s="117" t="s">
        <v>69</v>
      </c>
      <c r="D1593" s="55">
        <v>1616</v>
      </c>
      <c r="E1593" s="53">
        <v>1107</v>
      </c>
      <c r="F1593" s="53">
        <v>473</v>
      </c>
      <c r="G1593" s="53">
        <v>7</v>
      </c>
      <c r="H1593" s="53">
        <v>3</v>
      </c>
      <c r="I1593" s="53">
        <v>2</v>
      </c>
      <c r="J1593" s="53">
        <v>0</v>
      </c>
      <c r="K1593" s="53">
        <v>24</v>
      </c>
    </row>
    <row r="1594" spans="2:11" x14ac:dyDescent="0.25">
      <c r="B1594" s="51">
        <v>1984</v>
      </c>
      <c r="C1594" s="117" t="s">
        <v>57</v>
      </c>
      <c r="D1594" s="55">
        <v>1458</v>
      </c>
      <c r="E1594" s="53">
        <v>828</v>
      </c>
      <c r="F1594" s="53">
        <v>554</v>
      </c>
      <c r="G1594" s="53">
        <v>22</v>
      </c>
      <c r="H1594" s="53">
        <v>9</v>
      </c>
      <c r="I1594" s="53">
        <v>11</v>
      </c>
      <c r="J1594" s="53">
        <v>0</v>
      </c>
      <c r="K1594" s="53">
        <v>34</v>
      </c>
    </row>
    <row r="1595" spans="2:11" x14ac:dyDescent="0.25">
      <c r="B1595" s="51">
        <v>1984</v>
      </c>
      <c r="C1595" s="117" t="s">
        <v>58</v>
      </c>
      <c r="D1595" s="55">
        <v>1189</v>
      </c>
      <c r="E1595" s="53">
        <v>635</v>
      </c>
      <c r="F1595" s="53">
        <v>500</v>
      </c>
      <c r="G1595" s="53">
        <v>25</v>
      </c>
      <c r="H1595" s="53">
        <v>8</v>
      </c>
      <c r="I1595" s="53">
        <v>9</v>
      </c>
      <c r="J1595" s="53">
        <v>0</v>
      </c>
      <c r="K1595" s="53">
        <v>12</v>
      </c>
    </row>
    <row r="1596" spans="2:11" x14ac:dyDescent="0.25">
      <c r="B1596" s="51">
        <v>1984</v>
      </c>
      <c r="C1596" s="117" t="s">
        <v>59</v>
      </c>
      <c r="D1596" s="55">
        <v>1327</v>
      </c>
      <c r="E1596" s="53">
        <v>671</v>
      </c>
      <c r="F1596" s="53">
        <v>576</v>
      </c>
      <c r="G1596" s="53">
        <v>35</v>
      </c>
      <c r="H1596" s="53">
        <v>15</v>
      </c>
      <c r="I1596" s="53">
        <v>6</v>
      </c>
      <c r="J1596" s="53">
        <v>0</v>
      </c>
      <c r="K1596" s="53">
        <v>24</v>
      </c>
    </row>
    <row r="1597" spans="2:11" x14ac:dyDescent="0.25">
      <c r="B1597" s="51">
        <v>1984</v>
      </c>
      <c r="C1597" s="117" t="s">
        <v>60</v>
      </c>
      <c r="D1597" s="55">
        <v>1708</v>
      </c>
      <c r="E1597" s="53">
        <v>790</v>
      </c>
      <c r="F1597" s="53">
        <v>822</v>
      </c>
      <c r="G1597" s="53">
        <v>41</v>
      </c>
      <c r="H1597" s="53">
        <v>19</v>
      </c>
      <c r="I1597" s="53">
        <v>9</v>
      </c>
      <c r="J1597" s="53">
        <v>0</v>
      </c>
      <c r="K1597" s="53">
        <v>27</v>
      </c>
    </row>
    <row r="1598" spans="2:11" x14ac:dyDescent="0.25">
      <c r="B1598" s="51">
        <v>1984</v>
      </c>
      <c r="C1598" s="117" t="s">
        <v>70</v>
      </c>
      <c r="D1598" s="55">
        <v>2264</v>
      </c>
      <c r="E1598" s="53">
        <v>1012</v>
      </c>
      <c r="F1598" s="53">
        <v>1108</v>
      </c>
      <c r="G1598" s="53">
        <v>55</v>
      </c>
      <c r="H1598" s="53">
        <v>40</v>
      </c>
      <c r="I1598" s="53">
        <v>9</v>
      </c>
      <c r="J1598" s="53">
        <v>0</v>
      </c>
      <c r="K1598" s="53">
        <v>40</v>
      </c>
    </row>
    <row r="1599" spans="2:11" x14ac:dyDescent="0.25">
      <c r="B1599" s="51">
        <v>1984</v>
      </c>
      <c r="C1599" s="117" t="s">
        <v>71</v>
      </c>
      <c r="D1599" s="55">
        <v>2762</v>
      </c>
      <c r="E1599" s="53">
        <v>1097</v>
      </c>
      <c r="F1599" s="53">
        <v>1451</v>
      </c>
      <c r="G1599" s="53">
        <v>75</v>
      </c>
      <c r="H1599" s="53">
        <v>95</v>
      </c>
      <c r="I1599" s="53">
        <v>13</v>
      </c>
      <c r="J1599" s="53">
        <v>0</v>
      </c>
      <c r="K1599" s="53">
        <v>31</v>
      </c>
    </row>
    <row r="1600" spans="2:11" x14ac:dyDescent="0.25">
      <c r="B1600" s="51">
        <v>1984</v>
      </c>
      <c r="C1600" s="117" t="s">
        <v>89</v>
      </c>
      <c r="D1600" s="55">
        <v>3160</v>
      </c>
      <c r="E1600" s="53">
        <v>1232</v>
      </c>
      <c r="F1600" s="53">
        <v>1642</v>
      </c>
      <c r="G1600" s="53">
        <v>69</v>
      </c>
      <c r="H1600" s="53">
        <v>164</v>
      </c>
      <c r="I1600" s="53">
        <v>11</v>
      </c>
      <c r="J1600" s="53">
        <v>0</v>
      </c>
      <c r="K1600" s="53">
        <v>42</v>
      </c>
    </row>
    <row r="1601" spans="2:11" x14ac:dyDescent="0.25">
      <c r="B1601" s="51">
        <v>1984</v>
      </c>
      <c r="C1601" s="117" t="s">
        <v>90</v>
      </c>
      <c r="D1601" s="55">
        <v>3332</v>
      </c>
      <c r="E1601" s="53">
        <v>1238</v>
      </c>
      <c r="F1601" s="53">
        <v>1724</v>
      </c>
      <c r="G1601" s="53">
        <v>64</v>
      </c>
      <c r="H1601" s="53">
        <v>264</v>
      </c>
      <c r="I1601" s="53">
        <v>11</v>
      </c>
      <c r="J1601" s="53">
        <v>0</v>
      </c>
      <c r="K1601" s="53">
        <v>31</v>
      </c>
    </row>
    <row r="1602" spans="2:11" x14ac:dyDescent="0.25">
      <c r="B1602" s="51">
        <v>1984</v>
      </c>
      <c r="C1602" s="117" t="s">
        <v>91</v>
      </c>
      <c r="D1602" s="55">
        <v>3687</v>
      </c>
      <c r="E1602" s="53">
        <v>1304</v>
      </c>
      <c r="F1602" s="53">
        <v>1816</v>
      </c>
      <c r="G1602" s="53">
        <v>53</v>
      </c>
      <c r="H1602" s="53">
        <v>462</v>
      </c>
      <c r="I1602" s="53">
        <v>20</v>
      </c>
      <c r="J1602" s="53">
        <v>0</v>
      </c>
      <c r="K1602" s="53">
        <v>32</v>
      </c>
    </row>
    <row r="1603" spans="2:11" x14ac:dyDescent="0.25">
      <c r="B1603" s="51">
        <v>1984</v>
      </c>
      <c r="C1603" s="117" t="s">
        <v>41</v>
      </c>
      <c r="D1603" s="55">
        <v>2990</v>
      </c>
      <c r="E1603" s="53">
        <v>1114</v>
      </c>
      <c r="F1603" s="53">
        <v>1303</v>
      </c>
      <c r="G1603" s="53">
        <v>43</v>
      </c>
      <c r="H1603" s="53">
        <v>498</v>
      </c>
      <c r="I1603" s="53">
        <v>11</v>
      </c>
      <c r="J1603" s="53">
        <v>0</v>
      </c>
      <c r="K1603" s="53">
        <v>21</v>
      </c>
    </row>
    <row r="1604" spans="2:11" x14ac:dyDescent="0.25">
      <c r="B1604" s="51">
        <v>1984</v>
      </c>
      <c r="C1604" s="117" t="s">
        <v>92</v>
      </c>
      <c r="D1604" s="55">
        <v>2649</v>
      </c>
      <c r="E1604" s="53">
        <v>1024</v>
      </c>
      <c r="F1604" s="53">
        <v>985</v>
      </c>
      <c r="G1604" s="53">
        <v>25</v>
      </c>
      <c r="H1604" s="53">
        <v>581</v>
      </c>
      <c r="I1604" s="53">
        <v>11</v>
      </c>
      <c r="J1604" s="53">
        <v>0</v>
      </c>
      <c r="K1604" s="53">
        <v>23</v>
      </c>
    </row>
    <row r="1605" spans="2:11" x14ac:dyDescent="0.25">
      <c r="B1605" s="51">
        <v>1984</v>
      </c>
      <c r="C1605" s="117" t="s">
        <v>93</v>
      </c>
      <c r="D1605" s="55">
        <v>1190</v>
      </c>
      <c r="E1605" s="53">
        <v>379</v>
      </c>
      <c r="F1605" s="53">
        <v>428</v>
      </c>
      <c r="G1605" s="53">
        <v>15</v>
      </c>
      <c r="H1605" s="53">
        <v>361</v>
      </c>
      <c r="I1605" s="53">
        <v>3</v>
      </c>
      <c r="J1605" s="53">
        <v>0</v>
      </c>
      <c r="K1605" s="53">
        <v>4</v>
      </c>
    </row>
    <row r="1606" spans="2:11" x14ac:dyDescent="0.25">
      <c r="B1606" s="51">
        <v>1984</v>
      </c>
      <c r="C1606" s="117" t="s">
        <v>94</v>
      </c>
      <c r="D1606" s="55">
        <v>620</v>
      </c>
      <c r="E1606" s="53">
        <v>202</v>
      </c>
      <c r="F1606" s="53">
        <v>182</v>
      </c>
      <c r="G1606" s="53">
        <v>5</v>
      </c>
      <c r="H1606" s="53">
        <v>226</v>
      </c>
      <c r="I1606" s="53">
        <v>2</v>
      </c>
      <c r="J1606" s="53">
        <v>0</v>
      </c>
      <c r="K1606" s="53">
        <v>3</v>
      </c>
    </row>
    <row r="1607" spans="2:11" x14ac:dyDescent="0.25">
      <c r="B1607" s="51">
        <v>1984</v>
      </c>
      <c r="C1607" s="117" t="s">
        <v>95</v>
      </c>
      <c r="D1607" s="55">
        <v>287</v>
      </c>
      <c r="E1607" s="53">
        <v>120</v>
      </c>
      <c r="F1607" s="53">
        <v>63</v>
      </c>
      <c r="G1607" s="53">
        <v>3</v>
      </c>
      <c r="H1607" s="53">
        <v>99</v>
      </c>
      <c r="I1607" s="53">
        <v>1</v>
      </c>
      <c r="J1607" s="53">
        <v>0</v>
      </c>
      <c r="K1607" s="53">
        <v>1</v>
      </c>
    </row>
    <row r="1608" spans="2:11" x14ac:dyDescent="0.25">
      <c r="B1608" s="51">
        <v>1984</v>
      </c>
      <c r="C1608" s="118" t="s">
        <v>96</v>
      </c>
      <c r="D1608" s="55">
        <v>161</v>
      </c>
      <c r="E1608" s="55">
        <v>79</v>
      </c>
      <c r="F1608" s="55">
        <v>30</v>
      </c>
      <c r="G1608" s="55">
        <v>0</v>
      </c>
      <c r="H1608" s="55">
        <v>47</v>
      </c>
      <c r="I1608" s="55">
        <v>1</v>
      </c>
      <c r="J1608" s="53">
        <v>0</v>
      </c>
      <c r="K1608" s="53">
        <v>4</v>
      </c>
    </row>
    <row r="1609" spans="2:11" x14ac:dyDescent="0.25">
      <c r="B1609" s="50">
        <v>1984</v>
      </c>
      <c r="C1609" s="121" t="s">
        <v>62</v>
      </c>
      <c r="D1609" s="54">
        <v>0</v>
      </c>
      <c r="E1609" s="54">
        <v>0</v>
      </c>
      <c r="F1609" s="54">
        <v>0</v>
      </c>
      <c r="G1609" s="54">
        <v>0</v>
      </c>
      <c r="H1609" s="54">
        <v>0</v>
      </c>
      <c r="I1609" s="54">
        <v>0</v>
      </c>
      <c r="J1609" s="54">
        <v>0</v>
      </c>
      <c r="K1609" s="54">
        <v>0</v>
      </c>
    </row>
    <row r="1610" spans="2:11" x14ac:dyDescent="0.25">
      <c r="B1610" s="78">
        <v>1985</v>
      </c>
      <c r="C1610" s="120" t="s">
        <v>3</v>
      </c>
      <c r="D1610" s="78">
        <v>34668</v>
      </c>
      <c r="E1610" s="52">
        <v>16747</v>
      </c>
      <c r="F1610" s="52">
        <v>14228</v>
      </c>
      <c r="G1610" s="52">
        <v>595</v>
      </c>
      <c r="H1610" s="52">
        <v>2960</v>
      </c>
      <c r="I1610" s="52">
        <v>138</v>
      </c>
      <c r="J1610" s="52">
        <v>0</v>
      </c>
      <c r="K1610" s="52">
        <v>0</v>
      </c>
    </row>
    <row r="1611" spans="2:11" x14ac:dyDescent="0.25">
      <c r="B1611" s="51">
        <v>1985</v>
      </c>
      <c r="C1611" s="117" t="s">
        <v>87</v>
      </c>
      <c r="D1611" s="55">
        <v>384</v>
      </c>
      <c r="E1611" s="53">
        <v>383</v>
      </c>
      <c r="F1611" s="53">
        <v>1</v>
      </c>
      <c r="G1611" s="53">
        <v>0</v>
      </c>
      <c r="H1611" s="53">
        <v>0</v>
      </c>
      <c r="I1611" s="53">
        <v>0</v>
      </c>
      <c r="J1611" s="53">
        <v>0</v>
      </c>
      <c r="K1611" s="53">
        <v>0</v>
      </c>
    </row>
    <row r="1612" spans="2:11" x14ac:dyDescent="0.25">
      <c r="B1612" s="51">
        <v>1985</v>
      </c>
      <c r="C1612" s="117" t="s">
        <v>54</v>
      </c>
      <c r="D1612" s="55">
        <v>1187</v>
      </c>
      <c r="E1612" s="53">
        <v>1171</v>
      </c>
      <c r="F1612" s="53">
        <v>16</v>
      </c>
      <c r="G1612" s="53">
        <v>0</v>
      </c>
      <c r="H1612" s="53">
        <v>0</v>
      </c>
      <c r="I1612" s="53">
        <v>0</v>
      </c>
      <c r="J1612" s="53">
        <v>0</v>
      </c>
      <c r="K1612" s="53">
        <v>0</v>
      </c>
    </row>
    <row r="1613" spans="2:11" x14ac:dyDescent="0.25">
      <c r="B1613" s="51">
        <v>1985</v>
      </c>
      <c r="C1613" s="117" t="s">
        <v>88</v>
      </c>
      <c r="D1613" s="55">
        <v>1756</v>
      </c>
      <c r="E1613" s="53">
        <v>1547</v>
      </c>
      <c r="F1613" s="53">
        <v>199</v>
      </c>
      <c r="G1613" s="53">
        <v>5</v>
      </c>
      <c r="H1613" s="53">
        <v>1</v>
      </c>
      <c r="I1613" s="53">
        <v>4</v>
      </c>
      <c r="J1613" s="53">
        <v>0</v>
      </c>
      <c r="K1613" s="53">
        <v>0</v>
      </c>
    </row>
    <row r="1614" spans="2:11" x14ac:dyDescent="0.25">
      <c r="B1614" s="51">
        <v>1985</v>
      </c>
      <c r="C1614" s="117" t="s">
        <v>69</v>
      </c>
      <c r="D1614" s="55">
        <v>1648</v>
      </c>
      <c r="E1614" s="53">
        <v>1184</v>
      </c>
      <c r="F1614" s="53">
        <v>432</v>
      </c>
      <c r="G1614" s="53">
        <v>17</v>
      </c>
      <c r="H1614" s="53">
        <v>3</v>
      </c>
      <c r="I1614" s="53">
        <v>12</v>
      </c>
      <c r="J1614" s="53">
        <v>0</v>
      </c>
      <c r="K1614" s="53">
        <v>0</v>
      </c>
    </row>
    <row r="1615" spans="2:11" x14ac:dyDescent="0.25">
      <c r="B1615" s="51">
        <v>1985</v>
      </c>
      <c r="C1615" s="117" t="s">
        <v>57</v>
      </c>
      <c r="D1615" s="55">
        <v>1490</v>
      </c>
      <c r="E1615" s="53">
        <v>906</v>
      </c>
      <c r="F1615" s="53">
        <v>547</v>
      </c>
      <c r="G1615" s="53">
        <v>23</v>
      </c>
      <c r="H1615" s="53">
        <v>8</v>
      </c>
      <c r="I1615" s="53">
        <v>6</v>
      </c>
      <c r="J1615" s="53">
        <v>0</v>
      </c>
      <c r="K1615" s="53">
        <v>0</v>
      </c>
    </row>
    <row r="1616" spans="2:11" x14ac:dyDescent="0.25">
      <c r="B1616" s="51">
        <v>1985</v>
      </c>
      <c r="C1616" s="117" t="s">
        <v>58</v>
      </c>
      <c r="D1616" s="55">
        <v>1330</v>
      </c>
      <c r="E1616" s="53">
        <v>716</v>
      </c>
      <c r="F1616" s="53">
        <v>566</v>
      </c>
      <c r="G1616" s="53">
        <v>32</v>
      </c>
      <c r="H1616" s="53">
        <v>10</v>
      </c>
      <c r="I1616" s="53">
        <v>6</v>
      </c>
      <c r="J1616" s="53">
        <v>0</v>
      </c>
      <c r="K1616" s="53">
        <v>0</v>
      </c>
    </row>
    <row r="1617" spans="2:11" x14ac:dyDescent="0.25">
      <c r="B1617" s="51">
        <v>1985</v>
      </c>
      <c r="C1617" s="117" t="s">
        <v>59</v>
      </c>
      <c r="D1617" s="55">
        <v>1406</v>
      </c>
      <c r="E1617" s="53">
        <v>784</v>
      </c>
      <c r="F1617" s="53">
        <v>569</v>
      </c>
      <c r="G1617" s="53">
        <v>34</v>
      </c>
      <c r="H1617" s="53">
        <v>8</v>
      </c>
      <c r="I1617" s="53">
        <v>11</v>
      </c>
      <c r="J1617" s="53">
        <v>0</v>
      </c>
      <c r="K1617" s="53">
        <v>0</v>
      </c>
    </row>
    <row r="1618" spans="2:11" x14ac:dyDescent="0.25">
      <c r="B1618" s="51">
        <v>1985</v>
      </c>
      <c r="C1618" s="117" t="s">
        <v>60</v>
      </c>
      <c r="D1618" s="55">
        <v>1717</v>
      </c>
      <c r="E1618" s="53">
        <v>840</v>
      </c>
      <c r="F1618" s="53">
        <v>803</v>
      </c>
      <c r="G1618" s="53">
        <v>45</v>
      </c>
      <c r="H1618" s="53">
        <v>25</v>
      </c>
      <c r="I1618" s="53">
        <v>4</v>
      </c>
      <c r="J1618" s="53">
        <v>0</v>
      </c>
      <c r="K1618" s="53">
        <v>0</v>
      </c>
    </row>
    <row r="1619" spans="2:11" x14ac:dyDescent="0.25">
      <c r="B1619" s="51">
        <v>1985</v>
      </c>
      <c r="C1619" s="117" t="s">
        <v>70</v>
      </c>
      <c r="D1619" s="55">
        <v>2253</v>
      </c>
      <c r="E1619" s="53">
        <v>1031</v>
      </c>
      <c r="F1619" s="53">
        <v>1089</v>
      </c>
      <c r="G1619" s="53">
        <v>73</v>
      </c>
      <c r="H1619" s="53">
        <v>48</v>
      </c>
      <c r="I1619" s="53">
        <v>12</v>
      </c>
      <c r="J1619" s="53">
        <v>0</v>
      </c>
      <c r="K1619" s="53">
        <v>0</v>
      </c>
    </row>
    <row r="1620" spans="2:11" x14ac:dyDescent="0.25">
      <c r="B1620" s="51">
        <v>1985</v>
      </c>
      <c r="C1620" s="117" t="s">
        <v>71</v>
      </c>
      <c r="D1620" s="55">
        <v>2765</v>
      </c>
      <c r="E1620" s="53">
        <v>1109</v>
      </c>
      <c r="F1620" s="53">
        <v>1488</v>
      </c>
      <c r="G1620" s="53">
        <v>65</v>
      </c>
      <c r="H1620" s="53">
        <v>92</v>
      </c>
      <c r="I1620" s="53">
        <v>11</v>
      </c>
      <c r="J1620" s="53">
        <v>0</v>
      </c>
      <c r="K1620" s="53">
        <v>0</v>
      </c>
    </row>
    <row r="1621" spans="2:11" x14ac:dyDescent="0.25">
      <c r="B1621" s="51">
        <v>1985</v>
      </c>
      <c r="C1621" s="117" t="s">
        <v>89</v>
      </c>
      <c r="D1621" s="55">
        <v>3086</v>
      </c>
      <c r="E1621" s="53">
        <v>1268</v>
      </c>
      <c r="F1621" s="53">
        <v>1542</v>
      </c>
      <c r="G1621" s="53">
        <v>90</v>
      </c>
      <c r="H1621" s="53">
        <v>168</v>
      </c>
      <c r="I1621" s="53">
        <v>18</v>
      </c>
      <c r="J1621" s="53">
        <v>0</v>
      </c>
      <c r="K1621" s="53">
        <v>0</v>
      </c>
    </row>
    <row r="1622" spans="2:11" x14ac:dyDescent="0.25">
      <c r="B1622" s="51">
        <v>1985</v>
      </c>
      <c r="C1622" s="117" t="s">
        <v>90</v>
      </c>
      <c r="D1622" s="55">
        <v>3364</v>
      </c>
      <c r="E1622" s="53">
        <v>1310</v>
      </c>
      <c r="F1622" s="53">
        <v>1694</v>
      </c>
      <c r="G1622" s="53">
        <v>70</v>
      </c>
      <c r="H1622" s="53">
        <v>282</v>
      </c>
      <c r="I1622" s="53">
        <v>8</v>
      </c>
      <c r="J1622" s="53">
        <v>0</v>
      </c>
      <c r="K1622" s="53">
        <v>0</v>
      </c>
    </row>
    <row r="1623" spans="2:11" x14ac:dyDescent="0.25">
      <c r="B1623" s="51">
        <v>1985</v>
      </c>
      <c r="C1623" s="117" t="s">
        <v>91</v>
      </c>
      <c r="D1623" s="55">
        <v>3875</v>
      </c>
      <c r="E1623" s="53">
        <v>1472</v>
      </c>
      <c r="F1623" s="53">
        <v>1877</v>
      </c>
      <c r="G1623" s="53">
        <v>68</v>
      </c>
      <c r="H1623" s="53">
        <v>439</v>
      </c>
      <c r="I1623" s="53">
        <v>19</v>
      </c>
      <c r="J1623" s="53">
        <v>0</v>
      </c>
      <c r="K1623" s="53">
        <v>0</v>
      </c>
    </row>
    <row r="1624" spans="2:11" x14ac:dyDescent="0.25">
      <c r="B1624" s="51">
        <v>1985</v>
      </c>
      <c r="C1624" s="117" t="s">
        <v>41</v>
      </c>
      <c r="D1624" s="55">
        <v>3214</v>
      </c>
      <c r="E1624" s="53">
        <v>1132</v>
      </c>
      <c r="F1624" s="53">
        <v>1524</v>
      </c>
      <c r="G1624" s="53">
        <v>42</v>
      </c>
      <c r="H1624" s="53">
        <v>511</v>
      </c>
      <c r="I1624" s="53">
        <v>5</v>
      </c>
      <c r="J1624" s="53">
        <v>0</v>
      </c>
      <c r="K1624" s="53">
        <v>0</v>
      </c>
    </row>
    <row r="1625" spans="2:11" x14ac:dyDescent="0.25">
      <c r="B1625" s="51">
        <v>1985</v>
      </c>
      <c r="C1625" s="117" t="s">
        <v>92</v>
      </c>
      <c r="D1625" s="55">
        <v>2670</v>
      </c>
      <c r="E1625" s="53">
        <v>981</v>
      </c>
      <c r="F1625" s="53">
        <v>1082</v>
      </c>
      <c r="G1625" s="53">
        <v>23</v>
      </c>
      <c r="H1625" s="53">
        <v>573</v>
      </c>
      <c r="I1625" s="53">
        <v>11</v>
      </c>
      <c r="J1625" s="53">
        <v>0</v>
      </c>
      <c r="K1625" s="53">
        <v>0</v>
      </c>
    </row>
    <row r="1626" spans="2:11" x14ac:dyDescent="0.25">
      <c r="B1626" s="51">
        <v>1985</v>
      </c>
      <c r="C1626" s="117" t="s">
        <v>93</v>
      </c>
      <c r="D1626" s="55">
        <v>1446</v>
      </c>
      <c r="E1626" s="53">
        <v>500</v>
      </c>
      <c r="F1626" s="53">
        <v>505</v>
      </c>
      <c r="G1626" s="53">
        <v>5</v>
      </c>
      <c r="H1626" s="53">
        <v>426</v>
      </c>
      <c r="I1626" s="53">
        <v>10</v>
      </c>
      <c r="J1626" s="53">
        <v>0</v>
      </c>
      <c r="K1626" s="53">
        <v>0</v>
      </c>
    </row>
    <row r="1627" spans="2:11" x14ac:dyDescent="0.25">
      <c r="B1627" s="51">
        <v>1985</v>
      </c>
      <c r="C1627" s="117" t="s">
        <v>94</v>
      </c>
      <c r="D1627" s="55">
        <v>675</v>
      </c>
      <c r="E1627" s="53">
        <v>239</v>
      </c>
      <c r="F1627" s="53">
        <v>205</v>
      </c>
      <c r="G1627" s="53">
        <v>1</v>
      </c>
      <c r="H1627" s="53">
        <v>230</v>
      </c>
      <c r="I1627" s="53">
        <v>0</v>
      </c>
      <c r="J1627" s="53">
        <v>0</v>
      </c>
      <c r="K1627" s="53">
        <v>0</v>
      </c>
    </row>
    <row r="1628" spans="2:11" x14ac:dyDescent="0.25">
      <c r="B1628" s="51">
        <v>1985</v>
      </c>
      <c r="C1628" s="117" t="s">
        <v>95</v>
      </c>
      <c r="D1628" s="55">
        <v>249</v>
      </c>
      <c r="E1628" s="53">
        <v>87</v>
      </c>
      <c r="F1628" s="53">
        <v>64</v>
      </c>
      <c r="G1628" s="53">
        <v>2</v>
      </c>
      <c r="H1628" s="53">
        <v>95</v>
      </c>
      <c r="I1628" s="53">
        <v>1</v>
      </c>
      <c r="J1628" s="53">
        <v>0</v>
      </c>
      <c r="K1628" s="53">
        <v>0</v>
      </c>
    </row>
    <row r="1629" spans="2:11" x14ac:dyDescent="0.25">
      <c r="B1629" s="51">
        <v>1985</v>
      </c>
      <c r="C1629" s="118" t="s">
        <v>96</v>
      </c>
      <c r="D1629" s="55">
        <v>153</v>
      </c>
      <c r="E1629" s="55">
        <v>87</v>
      </c>
      <c r="F1629" s="55">
        <v>25</v>
      </c>
      <c r="G1629" s="55">
        <v>0</v>
      </c>
      <c r="H1629" s="55">
        <v>41</v>
      </c>
      <c r="I1629" s="55">
        <v>0</v>
      </c>
      <c r="J1629" s="53">
        <v>0</v>
      </c>
      <c r="K1629" s="53">
        <v>0</v>
      </c>
    </row>
    <row r="1630" spans="2:11" x14ac:dyDescent="0.25">
      <c r="B1630" s="50">
        <v>1985</v>
      </c>
      <c r="C1630" s="121" t="s">
        <v>62</v>
      </c>
      <c r="D1630" s="54">
        <v>0</v>
      </c>
      <c r="E1630" s="54">
        <v>0</v>
      </c>
      <c r="F1630" s="54">
        <v>0</v>
      </c>
      <c r="G1630" s="54">
        <v>0</v>
      </c>
      <c r="H1630" s="54">
        <v>0</v>
      </c>
      <c r="I1630" s="54">
        <v>0</v>
      </c>
      <c r="J1630" s="54">
        <v>0</v>
      </c>
      <c r="K1630" s="54">
        <v>0</v>
      </c>
    </row>
    <row r="1631" spans="2:11" x14ac:dyDescent="0.25">
      <c r="B1631" s="78">
        <v>1986</v>
      </c>
      <c r="C1631" s="120" t="s">
        <v>3</v>
      </c>
      <c r="D1631" s="78">
        <v>34507</v>
      </c>
      <c r="E1631" s="52">
        <v>16978</v>
      </c>
      <c r="F1631" s="52">
        <v>13885</v>
      </c>
      <c r="G1631" s="52">
        <v>587</v>
      </c>
      <c r="H1631" s="52">
        <v>2944</v>
      </c>
      <c r="I1631" s="52">
        <v>113</v>
      </c>
      <c r="J1631" s="52">
        <v>0</v>
      </c>
      <c r="K1631" s="52">
        <v>0</v>
      </c>
    </row>
    <row r="1632" spans="2:11" x14ac:dyDescent="0.25">
      <c r="B1632" s="51">
        <v>1986</v>
      </c>
      <c r="C1632" s="117" t="s">
        <v>87</v>
      </c>
      <c r="D1632" s="55">
        <v>407</v>
      </c>
      <c r="E1632" s="53">
        <v>404</v>
      </c>
      <c r="F1632" s="53">
        <v>1</v>
      </c>
      <c r="G1632" s="53">
        <v>0</v>
      </c>
      <c r="H1632" s="53">
        <v>2</v>
      </c>
      <c r="I1632" s="53">
        <v>0</v>
      </c>
      <c r="J1632" s="53">
        <v>0</v>
      </c>
      <c r="K1632" s="53">
        <v>0</v>
      </c>
    </row>
    <row r="1633" spans="2:11" x14ac:dyDescent="0.25">
      <c r="B1633" s="51">
        <v>1986</v>
      </c>
      <c r="C1633" s="117" t="s">
        <v>54</v>
      </c>
      <c r="D1633" s="55">
        <v>1265</v>
      </c>
      <c r="E1633" s="53">
        <v>1237</v>
      </c>
      <c r="F1633" s="53">
        <v>27</v>
      </c>
      <c r="G1633" s="53">
        <v>0</v>
      </c>
      <c r="H1633" s="53">
        <v>1</v>
      </c>
      <c r="I1633" s="53">
        <v>0</v>
      </c>
      <c r="J1633" s="53">
        <v>0</v>
      </c>
      <c r="K1633" s="53">
        <v>0</v>
      </c>
    </row>
    <row r="1634" spans="2:11" x14ac:dyDescent="0.25">
      <c r="B1634" s="51">
        <v>1986</v>
      </c>
      <c r="C1634" s="117" t="s">
        <v>88</v>
      </c>
      <c r="D1634" s="55">
        <v>1823</v>
      </c>
      <c r="E1634" s="53">
        <v>1597</v>
      </c>
      <c r="F1634" s="53">
        <v>214</v>
      </c>
      <c r="G1634" s="53">
        <v>2</v>
      </c>
      <c r="H1634" s="53">
        <v>6</v>
      </c>
      <c r="I1634" s="53">
        <v>4</v>
      </c>
      <c r="J1634" s="53">
        <v>0</v>
      </c>
      <c r="K1634" s="53">
        <v>0</v>
      </c>
    </row>
    <row r="1635" spans="2:11" x14ac:dyDescent="0.25">
      <c r="B1635" s="51">
        <v>1986</v>
      </c>
      <c r="C1635" s="117" t="s">
        <v>69</v>
      </c>
      <c r="D1635" s="55">
        <v>1662</v>
      </c>
      <c r="E1635" s="53">
        <v>1236</v>
      </c>
      <c r="F1635" s="53">
        <v>397</v>
      </c>
      <c r="G1635" s="53">
        <v>18</v>
      </c>
      <c r="H1635" s="53">
        <v>4</v>
      </c>
      <c r="I1635" s="53">
        <v>7</v>
      </c>
      <c r="J1635" s="53">
        <v>0</v>
      </c>
      <c r="K1635" s="53">
        <v>0</v>
      </c>
    </row>
    <row r="1636" spans="2:11" x14ac:dyDescent="0.25">
      <c r="B1636" s="51">
        <v>1986</v>
      </c>
      <c r="C1636" s="117" t="s">
        <v>57</v>
      </c>
      <c r="D1636" s="55">
        <v>1516</v>
      </c>
      <c r="E1636" s="53">
        <v>957</v>
      </c>
      <c r="F1636" s="53">
        <v>521</v>
      </c>
      <c r="G1636" s="53">
        <v>21</v>
      </c>
      <c r="H1636" s="53">
        <v>9</v>
      </c>
      <c r="I1636" s="53">
        <v>8</v>
      </c>
      <c r="J1636" s="53">
        <v>0</v>
      </c>
      <c r="K1636" s="53">
        <v>0</v>
      </c>
    </row>
    <row r="1637" spans="2:11" x14ac:dyDescent="0.25">
      <c r="B1637" s="51">
        <v>1986</v>
      </c>
      <c r="C1637" s="117" t="s">
        <v>58</v>
      </c>
      <c r="D1637" s="55">
        <v>1314</v>
      </c>
      <c r="E1637" s="53">
        <v>735</v>
      </c>
      <c r="F1637" s="53">
        <v>535</v>
      </c>
      <c r="G1637" s="53">
        <v>30</v>
      </c>
      <c r="H1637" s="53">
        <v>3</v>
      </c>
      <c r="I1637" s="53">
        <v>11</v>
      </c>
      <c r="J1637" s="53">
        <v>0</v>
      </c>
      <c r="K1637" s="53">
        <v>0</v>
      </c>
    </row>
    <row r="1638" spans="2:11" x14ac:dyDescent="0.25">
      <c r="B1638" s="51">
        <v>1986</v>
      </c>
      <c r="C1638" s="117" t="s">
        <v>59</v>
      </c>
      <c r="D1638" s="55">
        <v>1398</v>
      </c>
      <c r="E1638" s="53">
        <v>726</v>
      </c>
      <c r="F1638" s="53">
        <v>615</v>
      </c>
      <c r="G1638" s="53">
        <v>37</v>
      </c>
      <c r="H1638" s="53">
        <v>11</v>
      </c>
      <c r="I1638" s="53">
        <v>9</v>
      </c>
      <c r="J1638" s="53">
        <v>0</v>
      </c>
      <c r="K1638" s="53">
        <v>0</v>
      </c>
    </row>
    <row r="1639" spans="2:11" x14ac:dyDescent="0.25">
      <c r="B1639" s="51">
        <v>1986</v>
      </c>
      <c r="C1639" s="117" t="s">
        <v>60</v>
      </c>
      <c r="D1639" s="55">
        <v>1698</v>
      </c>
      <c r="E1639" s="53">
        <v>851</v>
      </c>
      <c r="F1639" s="53">
        <v>766</v>
      </c>
      <c r="G1639" s="53">
        <v>45</v>
      </c>
      <c r="H1639" s="53">
        <v>29</v>
      </c>
      <c r="I1639" s="53">
        <v>7</v>
      </c>
      <c r="J1639" s="53">
        <v>0</v>
      </c>
      <c r="K1639" s="53">
        <v>0</v>
      </c>
    </row>
    <row r="1640" spans="2:11" x14ac:dyDescent="0.25">
      <c r="B1640" s="51">
        <v>1986</v>
      </c>
      <c r="C1640" s="117" t="s">
        <v>70</v>
      </c>
      <c r="D1640" s="55">
        <v>2087</v>
      </c>
      <c r="E1640" s="53">
        <v>988</v>
      </c>
      <c r="F1640" s="53">
        <v>994</v>
      </c>
      <c r="G1640" s="53">
        <v>50</v>
      </c>
      <c r="H1640" s="53">
        <v>48</v>
      </c>
      <c r="I1640" s="53">
        <v>7</v>
      </c>
      <c r="J1640" s="53">
        <v>0</v>
      </c>
      <c r="K1640" s="53">
        <v>0</v>
      </c>
    </row>
    <row r="1641" spans="2:11" x14ac:dyDescent="0.25">
      <c r="B1641" s="51">
        <v>1986</v>
      </c>
      <c r="C1641" s="117" t="s">
        <v>71</v>
      </c>
      <c r="D1641" s="55">
        <v>2785</v>
      </c>
      <c r="E1641" s="53">
        <v>1180</v>
      </c>
      <c r="F1641" s="53">
        <v>1419</v>
      </c>
      <c r="G1641" s="53">
        <v>73</v>
      </c>
      <c r="H1641" s="53">
        <v>107</v>
      </c>
      <c r="I1641" s="53">
        <v>6</v>
      </c>
      <c r="J1641" s="53">
        <v>0</v>
      </c>
      <c r="K1641" s="53">
        <v>0</v>
      </c>
    </row>
    <row r="1642" spans="2:11" x14ac:dyDescent="0.25">
      <c r="B1642" s="51">
        <v>1986</v>
      </c>
      <c r="C1642" s="117" t="s">
        <v>89</v>
      </c>
      <c r="D1642" s="55">
        <v>3163</v>
      </c>
      <c r="E1642" s="53">
        <v>1286</v>
      </c>
      <c r="F1642" s="53">
        <v>1604</v>
      </c>
      <c r="G1642" s="53">
        <v>76</v>
      </c>
      <c r="H1642" s="53">
        <v>185</v>
      </c>
      <c r="I1642" s="53">
        <v>12</v>
      </c>
      <c r="J1642" s="53">
        <v>0</v>
      </c>
      <c r="K1642" s="53">
        <v>0</v>
      </c>
    </row>
    <row r="1643" spans="2:11" x14ac:dyDescent="0.25">
      <c r="B1643" s="51">
        <v>1986</v>
      </c>
      <c r="C1643" s="117" t="s">
        <v>90</v>
      </c>
      <c r="D1643" s="55">
        <v>3332</v>
      </c>
      <c r="E1643" s="53">
        <v>1319</v>
      </c>
      <c r="F1643" s="53">
        <v>1672</v>
      </c>
      <c r="G1643" s="53">
        <v>80</v>
      </c>
      <c r="H1643" s="53">
        <v>251</v>
      </c>
      <c r="I1643" s="53">
        <v>10</v>
      </c>
      <c r="J1643" s="53">
        <v>0</v>
      </c>
      <c r="K1643" s="53">
        <v>0</v>
      </c>
    </row>
    <row r="1644" spans="2:11" x14ac:dyDescent="0.25">
      <c r="B1644" s="51">
        <v>1986</v>
      </c>
      <c r="C1644" s="117" t="s">
        <v>91</v>
      </c>
      <c r="D1644" s="55">
        <v>3710</v>
      </c>
      <c r="E1644" s="53">
        <v>1446</v>
      </c>
      <c r="F1644" s="53">
        <v>1813</v>
      </c>
      <c r="G1644" s="53">
        <v>64</v>
      </c>
      <c r="H1644" s="53">
        <v>381</v>
      </c>
      <c r="I1644" s="53">
        <v>6</v>
      </c>
      <c r="J1644" s="53">
        <v>0</v>
      </c>
      <c r="K1644" s="53">
        <v>0</v>
      </c>
    </row>
    <row r="1645" spans="2:11" x14ac:dyDescent="0.25">
      <c r="B1645" s="51">
        <v>1986</v>
      </c>
      <c r="C1645" s="117" t="s">
        <v>41</v>
      </c>
      <c r="D1645" s="55">
        <v>3222</v>
      </c>
      <c r="E1645" s="53">
        <v>1163</v>
      </c>
      <c r="F1645" s="53">
        <v>1469</v>
      </c>
      <c r="G1645" s="53">
        <v>45</v>
      </c>
      <c r="H1645" s="53">
        <v>537</v>
      </c>
      <c r="I1645" s="53">
        <v>8</v>
      </c>
      <c r="J1645" s="53">
        <v>0</v>
      </c>
      <c r="K1645" s="53">
        <v>0</v>
      </c>
    </row>
    <row r="1646" spans="2:11" x14ac:dyDescent="0.25">
      <c r="B1646" s="51">
        <v>1986</v>
      </c>
      <c r="C1646" s="117" t="s">
        <v>92</v>
      </c>
      <c r="D1646" s="55">
        <v>2587</v>
      </c>
      <c r="E1646" s="53">
        <v>938</v>
      </c>
      <c r="F1646" s="53">
        <v>1036</v>
      </c>
      <c r="G1646" s="53">
        <v>30</v>
      </c>
      <c r="H1646" s="53">
        <v>575</v>
      </c>
      <c r="I1646" s="53">
        <v>8</v>
      </c>
      <c r="J1646" s="53">
        <v>0</v>
      </c>
      <c r="K1646" s="53">
        <v>0</v>
      </c>
    </row>
    <row r="1647" spans="2:11" x14ac:dyDescent="0.25">
      <c r="B1647" s="51">
        <v>1986</v>
      </c>
      <c r="C1647" s="117" t="s">
        <v>93</v>
      </c>
      <c r="D1647" s="55">
        <v>1566</v>
      </c>
      <c r="E1647" s="53">
        <v>547</v>
      </c>
      <c r="F1647" s="53">
        <v>542</v>
      </c>
      <c r="G1647" s="53">
        <v>11</v>
      </c>
      <c r="H1647" s="53">
        <v>461</v>
      </c>
      <c r="I1647" s="53">
        <v>5</v>
      </c>
      <c r="J1647" s="53">
        <v>0</v>
      </c>
      <c r="K1647" s="53">
        <v>0</v>
      </c>
    </row>
    <row r="1648" spans="2:11" x14ac:dyDescent="0.25">
      <c r="B1648" s="51">
        <v>1986</v>
      </c>
      <c r="C1648" s="117" t="s">
        <v>94</v>
      </c>
      <c r="D1648" s="55">
        <v>586</v>
      </c>
      <c r="E1648" s="53">
        <v>201</v>
      </c>
      <c r="F1648" s="53">
        <v>165</v>
      </c>
      <c r="G1648" s="53">
        <v>5</v>
      </c>
      <c r="H1648" s="53">
        <v>212</v>
      </c>
      <c r="I1648" s="53">
        <v>3</v>
      </c>
      <c r="J1648" s="53">
        <v>0</v>
      </c>
      <c r="K1648" s="53">
        <v>0</v>
      </c>
    </row>
    <row r="1649" spans="2:11" x14ac:dyDescent="0.25">
      <c r="B1649" s="51">
        <v>1986</v>
      </c>
      <c r="C1649" s="117" t="s">
        <v>95</v>
      </c>
      <c r="D1649" s="55">
        <v>257</v>
      </c>
      <c r="E1649" s="53">
        <v>107</v>
      </c>
      <c r="F1649" s="53">
        <v>55</v>
      </c>
      <c r="G1649" s="53">
        <v>0</v>
      </c>
      <c r="H1649" s="53">
        <v>94</v>
      </c>
      <c r="I1649" s="53">
        <v>1</v>
      </c>
      <c r="J1649" s="53">
        <v>0</v>
      </c>
      <c r="K1649" s="53">
        <v>0</v>
      </c>
    </row>
    <row r="1650" spans="2:11" x14ac:dyDescent="0.25">
      <c r="B1650" s="51">
        <v>1986</v>
      </c>
      <c r="C1650" s="118" t="s">
        <v>96</v>
      </c>
      <c r="D1650" s="55">
        <v>129</v>
      </c>
      <c r="E1650" s="55">
        <v>60</v>
      </c>
      <c r="F1650" s="55">
        <v>40</v>
      </c>
      <c r="G1650" s="55">
        <v>0</v>
      </c>
      <c r="H1650" s="55">
        <v>28</v>
      </c>
      <c r="I1650" s="55">
        <v>1</v>
      </c>
      <c r="J1650" s="53">
        <v>0</v>
      </c>
      <c r="K1650" s="53">
        <v>0</v>
      </c>
    </row>
    <row r="1651" spans="2:11" x14ac:dyDescent="0.25">
      <c r="B1651" s="50">
        <v>1986</v>
      </c>
      <c r="C1651" s="121" t="s">
        <v>62</v>
      </c>
      <c r="D1651" s="54">
        <v>0</v>
      </c>
      <c r="E1651" s="54">
        <v>0</v>
      </c>
      <c r="F1651" s="54">
        <v>0</v>
      </c>
      <c r="G1651" s="54">
        <v>0</v>
      </c>
      <c r="H1651" s="54">
        <v>0</v>
      </c>
      <c r="I1651" s="54">
        <v>0</v>
      </c>
      <c r="J1651" s="54">
        <v>0</v>
      </c>
      <c r="K1651" s="54">
        <v>0</v>
      </c>
    </row>
    <row r="1652" spans="2:11" x14ac:dyDescent="0.25">
      <c r="B1652" s="78">
        <v>1987</v>
      </c>
      <c r="C1652" s="120" t="s">
        <v>3</v>
      </c>
      <c r="D1652" s="78">
        <v>36310</v>
      </c>
      <c r="E1652" s="52">
        <v>17555</v>
      </c>
      <c r="F1652" s="52">
        <v>14285</v>
      </c>
      <c r="G1652" s="52">
        <v>708</v>
      </c>
      <c r="H1652" s="52">
        <v>2828</v>
      </c>
      <c r="I1652" s="52">
        <v>337</v>
      </c>
      <c r="J1652" s="52">
        <v>39</v>
      </c>
      <c r="K1652" s="52">
        <v>558</v>
      </c>
    </row>
    <row r="1653" spans="2:11" x14ac:dyDescent="0.25">
      <c r="B1653" s="51">
        <v>1987</v>
      </c>
      <c r="C1653" s="117" t="s">
        <v>87</v>
      </c>
      <c r="D1653" s="55">
        <v>396</v>
      </c>
      <c r="E1653" s="53">
        <v>374</v>
      </c>
      <c r="F1653" s="53">
        <v>0</v>
      </c>
      <c r="G1653" s="53">
        <v>0</v>
      </c>
      <c r="H1653" s="53">
        <v>1</v>
      </c>
      <c r="I1653" s="53">
        <v>0</v>
      </c>
      <c r="J1653" s="53">
        <v>0</v>
      </c>
      <c r="K1653" s="53">
        <v>21</v>
      </c>
    </row>
    <row r="1654" spans="2:11" x14ac:dyDescent="0.25">
      <c r="B1654" s="51">
        <v>1987</v>
      </c>
      <c r="C1654" s="117" t="s">
        <v>54</v>
      </c>
      <c r="D1654" s="55">
        <v>1312</v>
      </c>
      <c r="E1654" s="53">
        <v>1273</v>
      </c>
      <c r="F1654" s="53">
        <v>21</v>
      </c>
      <c r="G1654" s="53">
        <v>0</v>
      </c>
      <c r="H1654" s="53">
        <v>0</v>
      </c>
      <c r="I1654" s="53">
        <v>1</v>
      </c>
      <c r="J1654" s="53">
        <v>1</v>
      </c>
      <c r="K1654" s="53">
        <v>16</v>
      </c>
    </row>
    <row r="1655" spans="2:11" x14ac:dyDescent="0.25">
      <c r="B1655" s="51">
        <v>1987</v>
      </c>
      <c r="C1655" s="117" t="s">
        <v>88</v>
      </c>
      <c r="D1655" s="55">
        <v>1801</v>
      </c>
      <c r="E1655" s="53">
        <v>1585</v>
      </c>
      <c r="F1655" s="53">
        <v>174</v>
      </c>
      <c r="G1655" s="53">
        <v>3</v>
      </c>
      <c r="H1655" s="53">
        <v>3</v>
      </c>
      <c r="I1655" s="53">
        <v>11</v>
      </c>
      <c r="J1655" s="53">
        <v>0</v>
      </c>
      <c r="K1655" s="53">
        <v>25</v>
      </c>
    </row>
    <row r="1656" spans="2:11" x14ac:dyDescent="0.25">
      <c r="B1656" s="51">
        <v>1987</v>
      </c>
      <c r="C1656" s="117" t="s">
        <v>69</v>
      </c>
      <c r="D1656" s="55">
        <v>1661</v>
      </c>
      <c r="E1656" s="53">
        <v>1188</v>
      </c>
      <c r="F1656" s="53">
        <v>411</v>
      </c>
      <c r="G1656" s="53">
        <v>14</v>
      </c>
      <c r="H1656" s="53">
        <v>5</v>
      </c>
      <c r="I1656" s="53">
        <v>20</v>
      </c>
      <c r="J1656" s="53">
        <v>2</v>
      </c>
      <c r="K1656" s="53">
        <v>21</v>
      </c>
    </row>
    <row r="1657" spans="2:11" x14ac:dyDescent="0.25">
      <c r="B1657" s="51">
        <v>1987</v>
      </c>
      <c r="C1657" s="117" t="s">
        <v>57</v>
      </c>
      <c r="D1657" s="55">
        <v>1518</v>
      </c>
      <c r="E1657" s="53">
        <v>975</v>
      </c>
      <c r="F1657" s="53">
        <v>470</v>
      </c>
      <c r="G1657" s="53">
        <v>35</v>
      </c>
      <c r="H1657" s="53">
        <v>7</v>
      </c>
      <c r="I1657" s="53">
        <v>13</v>
      </c>
      <c r="J1657" s="53">
        <v>1</v>
      </c>
      <c r="K1657" s="53">
        <v>17</v>
      </c>
    </row>
    <row r="1658" spans="2:11" x14ac:dyDescent="0.25">
      <c r="B1658" s="51">
        <v>1987</v>
      </c>
      <c r="C1658" s="117" t="s">
        <v>58</v>
      </c>
      <c r="D1658" s="55">
        <v>1438</v>
      </c>
      <c r="E1658" s="53">
        <v>843</v>
      </c>
      <c r="F1658" s="53">
        <v>506</v>
      </c>
      <c r="G1658" s="53">
        <v>39</v>
      </c>
      <c r="H1658" s="53">
        <v>8</v>
      </c>
      <c r="I1658" s="53">
        <v>16</v>
      </c>
      <c r="J1658" s="53">
        <v>0</v>
      </c>
      <c r="K1658" s="53">
        <v>26</v>
      </c>
    </row>
    <row r="1659" spans="2:11" x14ac:dyDescent="0.25">
      <c r="B1659" s="51">
        <v>1987</v>
      </c>
      <c r="C1659" s="117" t="s">
        <v>59</v>
      </c>
      <c r="D1659" s="55">
        <v>1457</v>
      </c>
      <c r="E1659" s="53">
        <v>756</v>
      </c>
      <c r="F1659" s="53">
        <v>597</v>
      </c>
      <c r="G1659" s="53">
        <v>42</v>
      </c>
      <c r="H1659" s="53">
        <v>20</v>
      </c>
      <c r="I1659" s="53">
        <v>19</v>
      </c>
      <c r="J1659" s="53">
        <v>1</v>
      </c>
      <c r="K1659" s="53">
        <v>22</v>
      </c>
    </row>
    <row r="1660" spans="2:11" x14ac:dyDescent="0.25">
      <c r="B1660" s="51">
        <v>1987</v>
      </c>
      <c r="C1660" s="117" t="s">
        <v>60</v>
      </c>
      <c r="D1660" s="55">
        <v>1696</v>
      </c>
      <c r="E1660" s="53">
        <v>870</v>
      </c>
      <c r="F1660" s="53">
        <v>724</v>
      </c>
      <c r="G1660" s="53">
        <v>40</v>
      </c>
      <c r="H1660" s="53">
        <v>16</v>
      </c>
      <c r="I1660" s="53">
        <v>18</v>
      </c>
      <c r="J1660" s="53">
        <v>1</v>
      </c>
      <c r="K1660" s="53">
        <v>27</v>
      </c>
    </row>
    <row r="1661" spans="2:11" x14ac:dyDescent="0.25">
      <c r="B1661" s="51">
        <v>1987</v>
      </c>
      <c r="C1661" s="117" t="s">
        <v>70</v>
      </c>
      <c r="D1661" s="55">
        <v>2350</v>
      </c>
      <c r="E1661" s="53">
        <v>1036</v>
      </c>
      <c r="F1661" s="53">
        <v>1100</v>
      </c>
      <c r="G1661" s="53">
        <v>90</v>
      </c>
      <c r="H1661" s="53">
        <v>49</v>
      </c>
      <c r="I1661" s="53">
        <v>30</v>
      </c>
      <c r="J1661" s="53">
        <v>1</v>
      </c>
      <c r="K1661" s="53">
        <v>44</v>
      </c>
    </row>
    <row r="1662" spans="2:11" x14ac:dyDescent="0.25">
      <c r="B1662" s="51">
        <v>1987</v>
      </c>
      <c r="C1662" s="117" t="s">
        <v>71</v>
      </c>
      <c r="D1662" s="55">
        <v>2906</v>
      </c>
      <c r="E1662" s="53">
        <v>1244</v>
      </c>
      <c r="F1662" s="53">
        <v>1421</v>
      </c>
      <c r="G1662" s="53">
        <v>82</v>
      </c>
      <c r="H1662" s="53">
        <v>86</v>
      </c>
      <c r="I1662" s="53">
        <v>25</v>
      </c>
      <c r="J1662" s="53">
        <v>3</v>
      </c>
      <c r="K1662" s="53">
        <v>45</v>
      </c>
    </row>
    <row r="1663" spans="2:11" x14ac:dyDescent="0.25">
      <c r="B1663" s="51">
        <v>1987</v>
      </c>
      <c r="C1663" s="117" t="s">
        <v>89</v>
      </c>
      <c r="D1663" s="55">
        <v>3432</v>
      </c>
      <c r="E1663" s="53">
        <v>1354</v>
      </c>
      <c r="F1663" s="53">
        <v>1719</v>
      </c>
      <c r="G1663" s="53">
        <v>94</v>
      </c>
      <c r="H1663" s="53">
        <v>164</v>
      </c>
      <c r="I1663" s="53">
        <v>31</v>
      </c>
      <c r="J1663" s="53">
        <v>8</v>
      </c>
      <c r="K1663" s="53">
        <v>62</v>
      </c>
    </row>
    <row r="1664" spans="2:11" x14ac:dyDescent="0.25">
      <c r="B1664" s="51">
        <v>1987</v>
      </c>
      <c r="C1664" s="117" t="s">
        <v>90</v>
      </c>
      <c r="D1664" s="55">
        <v>3556</v>
      </c>
      <c r="E1664" s="53">
        <v>1355</v>
      </c>
      <c r="F1664" s="53">
        <v>1795</v>
      </c>
      <c r="G1664" s="53">
        <v>84</v>
      </c>
      <c r="H1664" s="53">
        <v>235</v>
      </c>
      <c r="I1664" s="53">
        <v>36</v>
      </c>
      <c r="J1664" s="53">
        <v>5</v>
      </c>
      <c r="K1664" s="53">
        <v>46</v>
      </c>
    </row>
    <row r="1665" spans="2:11" x14ac:dyDescent="0.25">
      <c r="B1665" s="51">
        <v>1987</v>
      </c>
      <c r="C1665" s="117" t="s">
        <v>91</v>
      </c>
      <c r="D1665" s="55">
        <v>3711</v>
      </c>
      <c r="E1665" s="53">
        <v>1403</v>
      </c>
      <c r="F1665" s="53">
        <v>1766</v>
      </c>
      <c r="G1665" s="53">
        <v>67</v>
      </c>
      <c r="H1665" s="53">
        <v>396</v>
      </c>
      <c r="I1665" s="53">
        <v>30</v>
      </c>
      <c r="J1665" s="53">
        <v>5</v>
      </c>
      <c r="K1665" s="53">
        <v>44</v>
      </c>
    </row>
    <row r="1666" spans="2:11" x14ac:dyDescent="0.25">
      <c r="B1666" s="51">
        <v>1987</v>
      </c>
      <c r="C1666" s="117" t="s">
        <v>41</v>
      </c>
      <c r="D1666" s="55">
        <v>3549</v>
      </c>
      <c r="E1666" s="53">
        <v>1261</v>
      </c>
      <c r="F1666" s="53">
        <v>1594</v>
      </c>
      <c r="G1666" s="53">
        <v>56</v>
      </c>
      <c r="H1666" s="53">
        <v>571</v>
      </c>
      <c r="I1666" s="53">
        <v>35</v>
      </c>
      <c r="J1666" s="53">
        <v>6</v>
      </c>
      <c r="K1666" s="53">
        <v>26</v>
      </c>
    </row>
    <row r="1667" spans="2:11" x14ac:dyDescent="0.25">
      <c r="B1667" s="51">
        <v>1987</v>
      </c>
      <c r="C1667" s="117" t="s">
        <v>92</v>
      </c>
      <c r="D1667" s="55">
        <v>2598</v>
      </c>
      <c r="E1667" s="53">
        <v>948</v>
      </c>
      <c r="F1667" s="53">
        <v>1056</v>
      </c>
      <c r="G1667" s="53">
        <v>29</v>
      </c>
      <c r="H1667" s="53">
        <v>510</v>
      </c>
      <c r="I1667" s="53">
        <v>26</v>
      </c>
      <c r="J1667" s="53">
        <v>1</v>
      </c>
      <c r="K1667" s="53">
        <v>28</v>
      </c>
    </row>
    <row r="1668" spans="2:11" x14ac:dyDescent="0.25">
      <c r="B1668" s="51">
        <v>1987</v>
      </c>
      <c r="C1668" s="117" t="s">
        <v>93</v>
      </c>
      <c r="D1668" s="55">
        <v>1781</v>
      </c>
      <c r="E1668" s="53">
        <v>657</v>
      </c>
      <c r="F1668" s="53">
        <v>643</v>
      </c>
      <c r="G1668" s="53">
        <v>24</v>
      </c>
      <c r="H1668" s="53">
        <v>424</v>
      </c>
      <c r="I1668" s="53">
        <v>15</v>
      </c>
      <c r="J1668" s="53">
        <v>1</v>
      </c>
      <c r="K1668" s="53">
        <v>17</v>
      </c>
    </row>
    <row r="1669" spans="2:11" x14ac:dyDescent="0.25">
      <c r="B1669" s="51">
        <v>1987</v>
      </c>
      <c r="C1669" s="117" t="s">
        <v>94</v>
      </c>
      <c r="D1669" s="55">
        <v>632</v>
      </c>
      <c r="E1669" s="53">
        <v>223</v>
      </c>
      <c r="F1669" s="53">
        <v>180</v>
      </c>
      <c r="G1669" s="53">
        <v>8</v>
      </c>
      <c r="H1669" s="53">
        <v>209</v>
      </c>
      <c r="I1669" s="53">
        <v>4</v>
      </c>
      <c r="J1669" s="53">
        <v>2</v>
      </c>
      <c r="K1669" s="53">
        <v>6</v>
      </c>
    </row>
    <row r="1670" spans="2:11" x14ac:dyDescent="0.25">
      <c r="B1670" s="51">
        <v>1987</v>
      </c>
      <c r="C1670" s="117" t="s">
        <v>95</v>
      </c>
      <c r="D1670" s="55">
        <v>276</v>
      </c>
      <c r="E1670" s="53">
        <v>116</v>
      </c>
      <c r="F1670" s="53">
        <v>74</v>
      </c>
      <c r="G1670" s="53">
        <v>1</v>
      </c>
      <c r="H1670" s="53">
        <v>80</v>
      </c>
      <c r="I1670" s="53">
        <v>2</v>
      </c>
      <c r="J1670" s="53">
        <v>0</v>
      </c>
      <c r="K1670" s="53">
        <v>3</v>
      </c>
    </row>
    <row r="1671" spans="2:11" x14ac:dyDescent="0.25">
      <c r="B1671" s="51">
        <v>1987</v>
      </c>
      <c r="C1671" s="118" t="s">
        <v>96</v>
      </c>
      <c r="D1671" s="55">
        <v>240</v>
      </c>
      <c r="E1671" s="55">
        <v>94</v>
      </c>
      <c r="F1671" s="55">
        <v>34</v>
      </c>
      <c r="G1671" s="55">
        <v>0</v>
      </c>
      <c r="H1671" s="55">
        <v>44</v>
      </c>
      <c r="I1671" s="55">
        <v>5</v>
      </c>
      <c r="J1671" s="53">
        <v>1</v>
      </c>
      <c r="K1671" s="53">
        <v>62</v>
      </c>
    </row>
    <row r="1672" spans="2:11" x14ac:dyDescent="0.25">
      <c r="B1672" s="50">
        <v>1987</v>
      </c>
      <c r="C1672" s="121" t="s">
        <v>62</v>
      </c>
      <c r="D1672" s="54">
        <v>0</v>
      </c>
      <c r="E1672" s="54">
        <v>0</v>
      </c>
      <c r="F1672" s="54">
        <v>0</v>
      </c>
      <c r="G1672" s="54">
        <v>0</v>
      </c>
      <c r="H1672" s="54">
        <v>0</v>
      </c>
      <c r="I1672" s="54">
        <v>0</v>
      </c>
      <c r="J1672" s="54">
        <v>0</v>
      </c>
      <c r="K1672" s="54">
        <v>0</v>
      </c>
    </row>
    <row r="1673" spans="2:11" x14ac:dyDescent="0.25">
      <c r="B1673" s="78">
        <v>1988</v>
      </c>
      <c r="C1673" s="120" t="s">
        <v>3</v>
      </c>
      <c r="D1673" s="78">
        <v>37852</v>
      </c>
      <c r="E1673" s="52">
        <v>18140</v>
      </c>
      <c r="F1673" s="52">
        <v>15076</v>
      </c>
      <c r="G1673" s="52">
        <v>826</v>
      </c>
      <c r="H1673" s="52">
        <v>2834</v>
      </c>
      <c r="I1673" s="52">
        <v>315</v>
      </c>
      <c r="J1673" s="52">
        <v>44</v>
      </c>
      <c r="K1673" s="52">
        <v>617</v>
      </c>
    </row>
    <row r="1674" spans="2:11" x14ac:dyDescent="0.25">
      <c r="B1674" s="51">
        <v>1988</v>
      </c>
      <c r="C1674" s="117" t="s">
        <v>87</v>
      </c>
      <c r="D1674" s="55">
        <v>401</v>
      </c>
      <c r="E1674" s="53">
        <v>376</v>
      </c>
      <c r="F1674" s="53">
        <v>1</v>
      </c>
      <c r="G1674" s="53">
        <v>0</v>
      </c>
      <c r="H1674" s="53">
        <v>0</v>
      </c>
      <c r="I1674" s="53">
        <v>0</v>
      </c>
      <c r="J1674" s="53">
        <v>0</v>
      </c>
      <c r="K1674" s="53">
        <v>24</v>
      </c>
    </row>
    <row r="1675" spans="2:11" x14ac:dyDescent="0.25">
      <c r="B1675" s="51">
        <v>1988</v>
      </c>
      <c r="C1675" s="117" t="s">
        <v>54</v>
      </c>
      <c r="D1675" s="55">
        <v>1291</v>
      </c>
      <c r="E1675" s="53">
        <v>1250</v>
      </c>
      <c r="F1675" s="53">
        <v>23</v>
      </c>
      <c r="G1675" s="53">
        <v>0</v>
      </c>
      <c r="H1675" s="53">
        <v>0</v>
      </c>
      <c r="I1675" s="53">
        <v>5</v>
      </c>
      <c r="J1675" s="53">
        <v>0</v>
      </c>
      <c r="K1675" s="53">
        <v>13</v>
      </c>
    </row>
    <row r="1676" spans="2:11" x14ac:dyDescent="0.25">
      <c r="B1676" s="51">
        <v>1988</v>
      </c>
      <c r="C1676" s="117" t="s">
        <v>88</v>
      </c>
      <c r="D1676" s="55">
        <v>1843</v>
      </c>
      <c r="E1676" s="53">
        <v>1599</v>
      </c>
      <c r="F1676" s="53">
        <v>201</v>
      </c>
      <c r="G1676" s="53">
        <v>2</v>
      </c>
      <c r="H1676" s="53">
        <v>2</v>
      </c>
      <c r="I1676" s="53">
        <v>8</v>
      </c>
      <c r="J1676" s="53">
        <v>0</v>
      </c>
      <c r="K1676" s="53">
        <v>31</v>
      </c>
    </row>
    <row r="1677" spans="2:11" x14ac:dyDescent="0.25">
      <c r="B1677" s="51">
        <v>1988</v>
      </c>
      <c r="C1677" s="117" t="s">
        <v>69</v>
      </c>
      <c r="D1677" s="55">
        <v>1746</v>
      </c>
      <c r="E1677" s="53">
        <v>1327</v>
      </c>
      <c r="F1677" s="53">
        <v>359</v>
      </c>
      <c r="G1677" s="53">
        <v>15</v>
      </c>
      <c r="H1677" s="53">
        <v>5</v>
      </c>
      <c r="I1677" s="53">
        <v>15</v>
      </c>
      <c r="J1677" s="53">
        <v>3</v>
      </c>
      <c r="K1677" s="53">
        <v>22</v>
      </c>
    </row>
    <row r="1678" spans="2:11" x14ac:dyDescent="0.25">
      <c r="B1678" s="51">
        <v>1988</v>
      </c>
      <c r="C1678" s="117" t="s">
        <v>57</v>
      </c>
      <c r="D1678" s="55">
        <v>1534</v>
      </c>
      <c r="E1678" s="53">
        <v>969</v>
      </c>
      <c r="F1678" s="53">
        <v>471</v>
      </c>
      <c r="G1678" s="53">
        <v>34</v>
      </c>
      <c r="H1678" s="53">
        <v>4</v>
      </c>
      <c r="I1678" s="53">
        <v>26</v>
      </c>
      <c r="J1678" s="53">
        <v>2</v>
      </c>
      <c r="K1678" s="53">
        <v>28</v>
      </c>
    </row>
    <row r="1679" spans="2:11" x14ac:dyDescent="0.25">
      <c r="B1679" s="51">
        <v>1988</v>
      </c>
      <c r="C1679" s="117" t="s">
        <v>58</v>
      </c>
      <c r="D1679" s="55">
        <v>1503</v>
      </c>
      <c r="E1679" s="53">
        <v>869</v>
      </c>
      <c r="F1679" s="53">
        <v>534</v>
      </c>
      <c r="G1679" s="53">
        <v>51</v>
      </c>
      <c r="H1679" s="53">
        <v>7</v>
      </c>
      <c r="I1679" s="53">
        <v>19</v>
      </c>
      <c r="J1679" s="53">
        <v>3</v>
      </c>
      <c r="K1679" s="53">
        <v>20</v>
      </c>
    </row>
    <row r="1680" spans="2:11" x14ac:dyDescent="0.25">
      <c r="B1680" s="51">
        <v>1988</v>
      </c>
      <c r="C1680" s="117" t="s">
        <v>59</v>
      </c>
      <c r="D1680" s="55">
        <v>1580</v>
      </c>
      <c r="E1680" s="53">
        <v>785</v>
      </c>
      <c r="F1680" s="53">
        <v>679</v>
      </c>
      <c r="G1680" s="53">
        <v>54</v>
      </c>
      <c r="H1680" s="53">
        <v>6</v>
      </c>
      <c r="I1680" s="53">
        <v>23</v>
      </c>
      <c r="J1680" s="53">
        <v>2</v>
      </c>
      <c r="K1680" s="53">
        <v>31</v>
      </c>
    </row>
    <row r="1681" spans="2:11" x14ac:dyDescent="0.25">
      <c r="B1681" s="51">
        <v>1988</v>
      </c>
      <c r="C1681" s="117" t="s">
        <v>60</v>
      </c>
      <c r="D1681" s="55">
        <v>1838</v>
      </c>
      <c r="E1681" s="53">
        <v>919</v>
      </c>
      <c r="F1681" s="53">
        <v>779</v>
      </c>
      <c r="G1681" s="53">
        <v>66</v>
      </c>
      <c r="H1681" s="53">
        <v>26</v>
      </c>
      <c r="I1681" s="53">
        <v>18</v>
      </c>
      <c r="J1681" s="53">
        <v>5</v>
      </c>
      <c r="K1681" s="53">
        <v>25</v>
      </c>
    </row>
    <row r="1682" spans="2:11" x14ac:dyDescent="0.25">
      <c r="B1682" s="51">
        <v>1988</v>
      </c>
      <c r="C1682" s="117" t="s">
        <v>70</v>
      </c>
      <c r="D1682" s="55">
        <v>2340</v>
      </c>
      <c r="E1682" s="53">
        <v>1087</v>
      </c>
      <c r="F1682" s="53">
        <v>1079</v>
      </c>
      <c r="G1682" s="53">
        <v>77</v>
      </c>
      <c r="H1682" s="53">
        <v>38</v>
      </c>
      <c r="I1682" s="53">
        <v>21</v>
      </c>
      <c r="J1682" s="53">
        <v>1</v>
      </c>
      <c r="K1682" s="53">
        <v>37</v>
      </c>
    </row>
    <row r="1683" spans="2:11" x14ac:dyDescent="0.25">
      <c r="B1683" s="51">
        <v>1988</v>
      </c>
      <c r="C1683" s="117" t="s">
        <v>71</v>
      </c>
      <c r="D1683" s="55">
        <v>3009</v>
      </c>
      <c r="E1683" s="53">
        <v>1247</v>
      </c>
      <c r="F1683" s="53">
        <v>1513</v>
      </c>
      <c r="G1683" s="53">
        <v>91</v>
      </c>
      <c r="H1683" s="53">
        <v>90</v>
      </c>
      <c r="I1683" s="53">
        <v>20</v>
      </c>
      <c r="J1683" s="53">
        <v>3</v>
      </c>
      <c r="K1683" s="53">
        <v>45</v>
      </c>
    </row>
    <row r="1684" spans="2:11" x14ac:dyDescent="0.25">
      <c r="B1684" s="51">
        <v>1988</v>
      </c>
      <c r="C1684" s="117" t="s">
        <v>89</v>
      </c>
      <c r="D1684" s="55">
        <v>3602</v>
      </c>
      <c r="E1684" s="53">
        <v>1433</v>
      </c>
      <c r="F1684" s="53">
        <v>1821</v>
      </c>
      <c r="G1684" s="53">
        <v>87</v>
      </c>
      <c r="H1684" s="53">
        <v>162</v>
      </c>
      <c r="I1684" s="53">
        <v>23</v>
      </c>
      <c r="J1684" s="53">
        <v>7</v>
      </c>
      <c r="K1684" s="53">
        <v>69</v>
      </c>
    </row>
    <row r="1685" spans="2:11" x14ac:dyDescent="0.25">
      <c r="B1685" s="51">
        <v>1988</v>
      </c>
      <c r="C1685" s="117" t="s">
        <v>90</v>
      </c>
      <c r="D1685" s="55">
        <v>3780</v>
      </c>
      <c r="E1685" s="53">
        <v>1451</v>
      </c>
      <c r="F1685" s="53">
        <v>1870</v>
      </c>
      <c r="G1685" s="53">
        <v>121</v>
      </c>
      <c r="H1685" s="53">
        <v>247</v>
      </c>
      <c r="I1685" s="53">
        <v>37</v>
      </c>
      <c r="J1685" s="53">
        <v>4</v>
      </c>
      <c r="K1685" s="53">
        <v>50</v>
      </c>
    </row>
    <row r="1686" spans="2:11" x14ac:dyDescent="0.25">
      <c r="B1686" s="51">
        <v>1988</v>
      </c>
      <c r="C1686" s="117" t="s">
        <v>91</v>
      </c>
      <c r="D1686" s="55">
        <v>3828</v>
      </c>
      <c r="E1686" s="53">
        <v>1435</v>
      </c>
      <c r="F1686" s="53">
        <v>1863</v>
      </c>
      <c r="G1686" s="53">
        <v>80</v>
      </c>
      <c r="H1686" s="53">
        <v>371</v>
      </c>
      <c r="I1686" s="53">
        <v>26</v>
      </c>
      <c r="J1686" s="53">
        <v>5</v>
      </c>
      <c r="K1686" s="53">
        <v>48</v>
      </c>
    </row>
    <row r="1687" spans="2:11" x14ac:dyDescent="0.25">
      <c r="B1687" s="51">
        <v>1988</v>
      </c>
      <c r="C1687" s="117" t="s">
        <v>41</v>
      </c>
      <c r="D1687" s="55">
        <v>3730</v>
      </c>
      <c r="E1687" s="53">
        <v>1321</v>
      </c>
      <c r="F1687" s="53">
        <v>1750</v>
      </c>
      <c r="G1687" s="53">
        <v>75</v>
      </c>
      <c r="H1687" s="53">
        <v>513</v>
      </c>
      <c r="I1687" s="53">
        <v>25</v>
      </c>
      <c r="J1687" s="53">
        <v>3</v>
      </c>
      <c r="K1687" s="53">
        <v>43</v>
      </c>
    </row>
    <row r="1688" spans="2:11" x14ac:dyDescent="0.25">
      <c r="B1688" s="51">
        <v>1988</v>
      </c>
      <c r="C1688" s="117" t="s">
        <v>92</v>
      </c>
      <c r="D1688" s="55">
        <v>2777</v>
      </c>
      <c r="E1688" s="53">
        <v>982</v>
      </c>
      <c r="F1688" s="53">
        <v>1143</v>
      </c>
      <c r="G1688" s="53">
        <v>41</v>
      </c>
      <c r="H1688" s="53">
        <v>564</v>
      </c>
      <c r="I1688" s="53">
        <v>20</v>
      </c>
      <c r="J1688" s="53">
        <v>3</v>
      </c>
      <c r="K1688" s="53">
        <v>24</v>
      </c>
    </row>
    <row r="1689" spans="2:11" x14ac:dyDescent="0.25">
      <c r="B1689" s="51">
        <v>1988</v>
      </c>
      <c r="C1689" s="117" t="s">
        <v>93</v>
      </c>
      <c r="D1689" s="55">
        <v>1885</v>
      </c>
      <c r="E1689" s="53">
        <v>658</v>
      </c>
      <c r="F1689" s="53">
        <v>682</v>
      </c>
      <c r="G1689" s="53">
        <v>24</v>
      </c>
      <c r="H1689" s="53">
        <v>477</v>
      </c>
      <c r="I1689" s="53">
        <v>23</v>
      </c>
      <c r="J1689" s="53">
        <v>1</v>
      </c>
      <c r="K1689" s="53">
        <v>20</v>
      </c>
    </row>
    <row r="1690" spans="2:11" x14ac:dyDescent="0.25">
      <c r="B1690" s="51">
        <v>1988</v>
      </c>
      <c r="C1690" s="117" t="s">
        <v>94</v>
      </c>
      <c r="D1690" s="55">
        <v>654</v>
      </c>
      <c r="E1690" s="53">
        <v>237</v>
      </c>
      <c r="F1690" s="53">
        <v>207</v>
      </c>
      <c r="G1690" s="53">
        <v>7</v>
      </c>
      <c r="H1690" s="53">
        <v>193</v>
      </c>
      <c r="I1690" s="53">
        <v>4</v>
      </c>
      <c r="J1690" s="53">
        <v>1</v>
      </c>
      <c r="K1690" s="53">
        <v>5</v>
      </c>
    </row>
    <row r="1691" spans="2:11" x14ac:dyDescent="0.25">
      <c r="B1691" s="51">
        <v>1988</v>
      </c>
      <c r="C1691" s="117" t="s">
        <v>95</v>
      </c>
      <c r="D1691" s="55">
        <v>268</v>
      </c>
      <c r="E1691" s="53">
        <v>97</v>
      </c>
      <c r="F1691" s="53">
        <v>68</v>
      </c>
      <c r="G1691" s="53">
        <v>1</v>
      </c>
      <c r="H1691" s="53">
        <v>95</v>
      </c>
      <c r="I1691" s="53">
        <v>1</v>
      </c>
      <c r="J1691" s="53">
        <v>0</v>
      </c>
      <c r="K1691" s="53">
        <v>6</v>
      </c>
    </row>
    <row r="1692" spans="2:11" x14ac:dyDescent="0.25">
      <c r="B1692" s="51">
        <v>1988</v>
      </c>
      <c r="C1692" s="118" t="s">
        <v>96</v>
      </c>
      <c r="D1692" s="55">
        <v>243</v>
      </c>
      <c r="E1692" s="55">
        <v>98</v>
      </c>
      <c r="F1692" s="55">
        <v>33</v>
      </c>
      <c r="G1692" s="55">
        <v>0</v>
      </c>
      <c r="H1692" s="55">
        <v>34</v>
      </c>
      <c r="I1692" s="55">
        <v>1</v>
      </c>
      <c r="J1692" s="53">
        <v>1</v>
      </c>
      <c r="K1692" s="53">
        <v>76</v>
      </c>
    </row>
    <row r="1693" spans="2:11" x14ac:dyDescent="0.25">
      <c r="B1693" s="50">
        <v>1988</v>
      </c>
      <c r="C1693" s="121" t="s">
        <v>62</v>
      </c>
      <c r="D1693" s="54">
        <v>0</v>
      </c>
      <c r="E1693" s="54">
        <v>0</v>
      </c>
      <c r="F1693" s="54">
        <v>0</v>
      </c>
      <c r="G1693" s="54">
        <v>0</v>
      </c>
      <c r="H1693" s="54">
        <v>0</v>
      </c>
      <c r="I1693" s="54">
        <v>0</v>
      </c>
      <c r="J1693" s="54">
        <v>0</v>
      </c>
      <c r="K1693" s="54">
        <v>0</v>
      </c>
    </row>
    <row r="1694" spans="2:11" x14ac:dyDescent="0.25">
      <c r="B1694" s="78">
        <v>1989</v>
      </c>
      <c r="C1694" s="120" t="s">
        <v>3</v>
      </c>
      <c r="D1694" s="78">
        <v>39632</v>
      </c>
      <c r="E1694" s="52">
        <v>19402</v>
      </c>
      <c r="F1694" s="52">
        <v>15280</v>
      </c>
      <c r="G1694" s="52">
        <v>875</v>
      </c>
      <c r="H1694" s="52">
        <v>2979</v>
      </c>
      <c r="I1694" s="52">
        <v>260</v>
      </c>
      <c r="J1694" s="52">
        <v>25</v>
      </c>
      <c r="K1694" s="52">
        <v>811</v>
      </c>
    </row>
    <row r="1695" spans="2:11" x14ac:dyDescent="0.25">
      <c r="B1695" s="51">
        <v>1989</v>
      </c>
      <c r="C1695" s="117" t="s">
        <v>87</v>
      </c>
      <c r="D1695" s="55">
        <v>411</v>
      </c>
      <c r="E1695" s="53">
        <v>382</v>
      </c>
      <c r="F1695" s="53">
        <v>1</v>
      </c>
      <c r="G1695" s="53">
        <v>0</v>
      </c>
      <c r="H1695" s="53">
        <v>0</v>
      </c>
      <c r="I1695" s="53">
        <v>0</v>
      </c>
      <c r="J1695" s="53">
        <v>0</v>
      </c>
      <c r="K1695" s="53">
        <v>28</v>
      </c>
    </row>
    <row r="1696" spans="2:11" x14ac:dyDescent="0.25">
      <c r="B1696" s="51">
        <v>1989</v>
      </c>
      <c r="C1696" s="117" t="s">
        <v>54</v>
      </c>
      <c r="D1696" s="55">
        <v>1514</v>
      </c>
      <c r="E1696" s="53">
        <v>1462</v>
      </c>
      <c r="F1696" s="53">
        <v>24</v>
      </c>
      <c r="G1696" s="53">
        <v>0</v>
      </c>
      <c r="H1696" s="53">
        <v>0</v>
      </c>
      <c r="I1696" s="53">
        <v>3</v>
      </c>
      <c r="J1696" s="53">
        <v>0</v>
      </c>
      <c r="K1696" s="53">
        <v>25</v>
      </c>
    </row>
    <row r="1697" spans="2:11" x14ac:dyDescent="0.25">
      <c r="B1697" s="51">
        <v>1989</v>
      </c>
      <c r="C1697" s="117" t="s">
        <v>88</v>
      </c>
      <c r="D1697" s="55">
        <v>1968</v>
      </c>
      <c r="E1697" s="53">
        <v>1709</v>
      </c>
      <c r="F1697" s="53">
        <v>219</v>
      </c>
      <c r="G1697" s="53">
        <v>3</v>
      </c>
      <c r="H1697" s="53">
        <v>3</v>
      </c>
      <c r="I1697" s="53">
        <v>11</v>
      </c>
      <c r="J1697" s="53">
        <v>1</v>
      </c>
      <c r="K1697" s="53">
        <v>22</v>
      </c>
    </row>
    <row r="1698" spans="2:11" x14ac:dyDescent="0.25">
      <c r="B1698" s="51">
        <v>1989</v>
      </c>
      <c r="C1698" s="117" t="s">
        <v>69</v>
      </c>
      <c r="D1698" s="55">
        <v>1883</v>
      </c>
      <c r="E1698" s="53">
        <v>1438</v>
      </c>
      <c r="F1698" s="53">
        <v>371</v>
      </c>
      <c r="G1698" s="53">
        <v>15</v>
      </c>
      <c r="H1698" s="53">
        <v>5</v>
      </c>
      <c r="I1698" s="53">
        <v>14</v>
      </c>
      <c r="J1698" s="53">
        <v>2</v>
      </c>
      <c r="K1698" s="53">
        <v>38</v>
      </c>
    </row>
    <row r="1699" spans="2:11" x14ac:dyDescent="0.25">
      <c r="B1699" s="51">
        <v>1989</v>
      </c>
      <c r="C1699" s="117" t="s">
        <v>57</v>
      </c>
      <c r="D1699" s="55">
        <v>1687</v>
      </c>
      <c r="E1699" s="53">
        <v>1078</v>
      </c>
      <c r="F1699" s="53">
        <v>514</v>
      </c>
      <c r="G1699" s="53">
        <v>37</v>
      </c>
      <c r="H1699" s="53">
        <v>3</v>
      </c>
      <c r="I1699" s="53">
        <v>15</v>
      </c>
      <c r="J1699" s="53">
        <v>0</v>
      </c>
      <c r="K1699" s="53">
        <v>40</v>
      </c>
    </row>
    <row r="1700" spans="2:11" x14ac:dyDescent="0.25">
      <c r="B1700" s="51">
        <v>1989</v>
      </c>
      <c r="C1700" s="117" t="s">
        <v>58</v>
      </c>
      <c r="D1700" s="55">
        <v>1593</v>
      </c>
      <c r="E1700" s="53">
        <v>955</v>
      </c>
      <c r="F1700" s="53">
        <v>538</v>
      </c>
      <c r="G1700" s="53">
        <v>47</v>
      </c>
      <c r="H1700" s="53">
        <v>9</v>
      </c>
      <c r="I1700" s="53">
        <v>12</v>
      </c>
      <c r="J1700" s="53">
        <v>2</v>
      </c>
      <c r="K1700" s="53">
        <v>30</v>
      </c>
    </row>
    <row r="1701" spans="2:11" x14ac:dyDescent="0.25">
      <c r="B1701" s="51">
        <v>1989</v>
      </c>
      <c r="C1701" s="117" t="s">
        <v>59</v>
      </c>
      <c r="D1701" s="55">
        <v>1642</v>
      </c>
      <c r="E1701" s="53">
        <v>883</v>
      </c>
      <c r="F1701" s="53">
        <v>651</v>
      </c>
      <c r="G1701" s="53">
        <v>53</v>
      </c>
      <c r="H1701" s="53">
        <v>10</v>
      </c>
      <c r="I1701" s="53">
        <v>11</v>
      </c>
      <c r="J1701" s="53">
        <v>0</v>
      </c>
      <c r="K1701" s="53">
        <v>34</v>
      </c>
    </row>
    <row r="1702" spans="2:11" x14ac:dyDescent="0.25">
      <c r="B1702" s="51">
        <v>1989</v>
      </c>
      <c r="C1702" s="117" t="s">
        <v>60</v>
      </c>
      <c r="D1702" s="55">
        <v>1878</v>
      </c>
      <c r="E1702" s="53">
        <v>915</v>
      </c>
      <c r="F1702" s="53">
        <v>812</v>
      </c>
      <c r="G1702" s="53">
        <v>75</v>
      </c>
      <c r="H1702" s="53">
        <v>22</v>
      </c>
      <c r="I1702" s="53">
        <v>16</v>
      </c>
      <c r="J1702" s="53">
        <v>3</v>
      </c>
      <c r="K1702" s="53">
        <v>35</v>
      </c>
    </row>
    <row r="1703" spans="2:11" x14ac:dyDescent="0.25">
      <c r="B1703" s="51">
        <v>1989</v>
      </c>
      <c r="C1703" s="117" t="s">
        <v>70</v>
      </c>
      <c r="D1703" s="55">
        <v>2403</v>
      </c>
      <c r="E1703" s="53">
        <v>1166</v>
      </c>
      <c r="F1703" s="53">
        <v>1027</v>
      </c>
      <c r="G1703" s="53">
        <v>90</v>
      </c>
      <c r="H1703" s="53">
        <v>54</v>
      </c>
      <c r="I1703" s="53">
        <v>20</v>
      </c>
      <c r="J1703" s="53">
        <v>2</v>
      </c>
      <c r="K1703" s="53">
        <v>44</v>
      </c>
    </row>
    <row r="1704" spans="2:11" x14ac:dyDescent="0.25">
      <c r="B1704" s="51">
        <v>1989</v>
      </c>
      <c r="C1704" s="117" t="s">
        <v>71</v>
      </c>
      <c r="D1704" s="55">
        <v>3073</v>
      </c>
      <c r="E1704" s="53">
        <v>1391</v>
      </c>
      <c r="F1704" s="53">
        <v>1420</v>
      </c>
      <c r="G1704" s="53">
        <v>96</v>
      </c>
      <c r="H1704" s="53">
        <v>78</v>
      </c>
      <c r="I1704" s="53">
        <v>33</v>
      </c>
      <c r="J1704" s="53">
        <v>6</v>
      </c>
      <c r="K1704" s="53">
        <v>49</v>
      </c>
    </row>
    <row r="1705" spans="2:11" x14ac:dyDescent="0.25">
      <c r="B1705" s="51">
        <v>1989</v>
      </c>
      <c r="C1705" s="117" t="s">
        <v>89</v>
      </c>
      <c r="D1705" s="55">
        <v>3672</v>
      </c>
      <c r="E1705" s="53">
        <v>1458</v>
      </c>
      <c r="F1705" s="53">
        <v>1872</v>
      </c>
      <c r="G1705" s="53">
        <v>93</v>
      </c>
      <c r="H1705" s="53">
        <v>159</v>
      </c>
      <c r="I1705" s="53">
        <v>24</v>
      </c>
      <c r="J1705" s="53">
        <v>4</v>
      </c>
      <c r="K1705" s="53">
        <v>62</v>
      </c>
    </row>
    <row r="1706" spans="2:11" x14ac:dyDescent="0.25">
      <c r="B1706" s="51">
        <v>1989</v>
      </c>
      <c r="C1706" s="117" t="s">
        <v>90</v>
      </c>
      <c r="D1706" s="55">
        <v>3840</v>
      </c>
      <c r="E1706" s="53">
        <v>1485</v>
      </c>
      <c r="F1706" s="53">
        <v>1940</v>
      </c>
      <c r="G1706" s="53">
        <v>98</v>
      </c>
      <c r="H1706" s="53">
        <v>259</v>
      </c>
      <c r="I1706" s="53">
        <v>12</v>
      </c>
      <c r="J1706" s="53">
        <v>2</v>
      </c>
      <c r="K1706" s="53">
        <v>44</v>
      </c>
    </row>
    <row r="1707" spans="2:11" x14ac:dyDescent="0.25">
      <c r="B1707" s="51">
        <v>1989</v>
      </c>
      <c r="C1707" s="117" t="s">
        <v>91</v>
      </c>
      <c r="D1707" s="55">
        <v>4012</v>
      </c>
      <c r="E1707" s="53">
        <v>1509</v>
      </c>
      <c r="F1707" s="53">
        <v>1922</v>
      </c>
      <c r="G1707" s="53">
        <v>90</v>
      </c>
      <c r="H1707" s="53">
        <v>401</v>
      </c>
      <c r="I1707" s="53">
        <v>21</v>
      </c>
      <c r="J1707" s="53">
        <v>0</v>
      </c>
      <c r="K1707" s="53">
        <v>69</v>
      </c>
    </row>
    <row r="1708" spans="2:11" x14ac:dyDescent="0.25">
      <c r="B1708" s="51">
        <v>1989</v>
      </c>
      <c r="C1708" s="117" t="s">
        <v>41</v>
      </c>
      <c r="D1708" s="55">
        <v>3982</v>
      </c>
      <c r="E1708" s="53">
        <v>1422</v>
      </c>
      <c r="F1708" s="53">
        <v>1807</v>
      </c>
      <c r="G1708" s="53">
        <v>89</v>
      </c>
      <c r="H1708" s="53">
        <v>584</v>
      </c>
      <c r="I1708" s="53">
        <v>28</v>
      </c>
      <c r="J1708" s="53">
        <v>2</v>
      </c>
      <c r="K1708" s="53">
        <v>50</v>
      </c>
    </row>
    <row r="1709" spans="2:11" x14ac:dyDescent="0.25">
      <c r="B1709" s="51">
        <v>1989</v>
      </c>
      <c r="C1709" s="117" t="s">
        <v>92</v>
      </c>
      <c r="D1709" s="55">
        <v>2751</v>
      </c>
      <c r="E1709" s="53">
        <v>972</v>
      </c>
      <c r="F1709" s="53">
        <v>1129</v>
      </c>
      <c r="G1709" s="53">
        <v>41</v>
      </c>
      <c r="H1709" s="53">
        <v>551</v>
      </c>
      <c r="I1709" s="53">
        <v>13</v>
      </c>
      <c r="J1709" s="53">
        <v>0</v>
      </c>
      <c r="K1709" s="53">
        <v>45</v>
      </c>
    </row>
    <row r="1710" spans="2:11" x14ac:dyDescent="0.25">
      <c r="B1710" s="51">
        <v>1989</v>
      </c>
      <c r="C1710" s="117" t="s">
        <v>93</v>
      </c>
      <c r="D1710" s="55">
        <v>1917</v>
      </c>
      <c r="E1710" s="53">
        <v>702</v>
      </c>
      <c r="F1710" s="53">
        <v>665</v>
      </c>
      <c r="G1710" s="53">
        <v>30</v>
      </c>
      <c r="H1710" s="53">
        <v>479</v>
      </c>
      <c r="I1710" s="53">
        <v>16</v>
      </c>
      <c r="J1710" s="53">
        <v>1</v>
      </c>
      <c r="K1710" s="53">
        <v>24</v>
      </c>
    </row>
    <row r="1711" spans="2:11" x14ac:dyDescent="0.25">
      <c r="B1711" s="51">
        <v>1989</v>
      </c>
      <c r="C1711" s="117" t="s">
        <v>94</v>
      </c>
      <c r="D1711" s="55">
        <v>708</v>
      </c>
      <c r="E1711" s="53">
        <v>205</v>
      </c>
      <c r="F1711" s="53">
        <v>244</v>
      </c>
      <c r="G1711" s="53">
        <v>12</v>
      </c>
      <c r="H1711" s="53">
        <v>225</v>
      </c>
      <c r="I1711" s="53">
        <v>7</v>
      </c>
      <c r="J1711" s="53">
        <v>0</v>
      </c>
      <c r="K1711" s="53">
        <v>15</v>
      </c>
    </row>
    <row r="1712" spans="2:11" x14ac:dyDescent="0.25">
      <c r="B1712" s="51">
        <v>1989</v>
      </c>
      <c r="C1712" s="117" t="s">
        <v>95</v>
      </c>
      <c r="D1712" s="55">
        <v>318</v>
      </c>
      <c r="E1712" s="53">
        <v>120</v>
      </c>
      <c r="F1712" s="53">
        <v>85</v>
      </c>
      <c r="G1712" s="53">
        <v>4</v>
      </c>
      <c r="H1712" s="53">
        <v>98</v>
      </c>
      <c r="I1712" s="53">
        <v>4</v>
      </c>
      <c r="J1712" s="53">
        <v>0</v>
      </c>
      <c r="K1712" s="53">
        <v>7</v>
      </c>
    </row>
    <row r="1713" spans="2:11" x14ac:dyDescent="0.25">
      <c r="B1713" s="51">
        <v>1989</v>
      </c>
      <c r="C1713" s="118" t="s">
        <v>96</v>
      </c>
      <c r="D1713" s="55">
        <v>210</v>
      </c>
      <c r="E1713" s="55">
        <v>78</v>
      </c>
      <c r="F1713" s="55">
        <v>32</v>
      </c>
      <c r="G1713" s="55">
        <v>2</v>
      </c>
      <c r="H1713" s="55">
        <v>39</v>
      </c>
      <c r="I1713" s="55">
        <v>0</v>
      </c>
      <c r="J1713" s="53">
        <v>0</v>
      </c>
      <c r="K1713" s="53">
        <v>59</v>
      </c>
    </row>
    <row r="1714" spans="2:11" x14ac:dyDescent="0.25">
      <c r="B1714" s="50">
        <v>1989</v>
      </c>
      <c r="C1714" s="121" t="s">
        <v>62</v>
      </c>
      <c r="D1714" s="54">
        <v>170</v>
      </c>
      <c r="E1714" s="54">
        <v>72</v>
      </c>
      <c r="F1714" s="54">
        <v>7</v>
      </c>
      <c r="G1714" s="54">
        <v>0</v>
      </c>
      <c r="H1714" s="54">
        <v>0</v>
      </c>
      <c r="I1714" s="54">
        <v>0</v>
      </c>
      <c r="J1714" s="54">
        <v>0</v>
      </c>
      <c r="K1714" s="54">
        <v>91</v>
      </c>
    </row>
    <row r="1715" spans="2:11" x14ac:dyDescent="0.25">
      <c r="B1715" s="78">
        <v>1990</v>
      </c>
      <c r="C1715" s="120" t="s">
        <v>3</v>
      </c>
      <c r="D1715" s="78">
        <v>40598</v>
      </c>
      <c r="E1715" s="52">
        <v>20819</v>
      </c>
      <c r="F1715" s="52">
        <v>15330</v>
      </c>
      <c r="G1715" s="52">
        <v>876</v>
      </c>
      <c r="H1715" s="52">
        <v>2707</v>
      </c>
      <c r="I1715" s="52">
        <v>195</v>
      </c>
      <c r="J1715" s="52">
        <v>37</v>
      </c>
      <c r="K1715" s="52">
        <v>634</v>
      </c>
    </row>
    <row r="1716" spans="2:11" x14ac:dyDescent="0.25">
      <c r="B1716" s="51">
        <v>1990</v>
      </c>
      <c r="C1716" s="117" t="s">
        <v>87</v>
      </c>
      <c r="D1716" s="55">
        <v>441</v>
      </c>
      <c r="E1716" s="53">
        <v>420</v>
      </c>
      <c r="F1716" s="53">
        <v>0</v>
      </c>
      <c r="G1716" s="53">
        <v>0</v>
      </c>
      <c r="H1716" s="53">
        <v>0</v>
      </c>
      <c r="I1716" s="53">
        <v>0</v>
      </c>
      <c r="J1716" s="53">
        <v>0</v>
      </c>
      <c r="K1716" s="53">
        <v>21</v>
      </c>
    </row>
    <row r="1717" spans="2:11" x14ac:dyDescent="0.25">
      <c r="B1717" s="51">
        <v>1990</v>
      </c>
      <c r="C1717" s="117" t="s">
        <v>54</v>
      </c>
      <c r="D1717" s="55">
        <v>1542</v>
      </c>
      <c r="E1717" s="53">
        <v>1483</v>
      </c>
      <c r="F1717" s="53">
        <v>29</v>
      </c>
      <c r="G1717" s="53">
        <v>1</v>
      </c>
      <c r="H1717" s="53">
        <v>2</v>
      </c>
      <c r="I1717" s="53">
        <v>0</v>
      </c>
      <c r="J1717" s="53">
        <v>0</v>
      </c>
      <c r="K1717" s="53">
        <v>27</v>
      </c>
    </row>
    <row r="1718" spans="2:11" x14ac:dyDescent="0.25">
      <c r="B1718" s="51">
        <v>1990</v>
      </c>
      <c r="C1718" s="117" t="s">
        <v>88</v>
      </c>
      <c r="D1718" s="55">
        <v>2015</v>
      </c>
      <c r="E1718" s="53">
        <v>1771</v>
      </c>
      <c r="F1718" s="53">
        <v>196</v>
      </c>
      <c r="G1718" s="53">
        <v>7</v>
      </c>
      <c r="H1718" s="53">
        <v>1</v>
      </c>
      <c r="I1718" s="53">
        <v>6</v>
      </c>
      <c r="J1718" s="53">
        <v>0</v>
      </c>
      <c r="K1718" s="53">
        <v>34</v>
      </c>
    </row>
    <row r="1719" spans="2:11" x14ac:dyDescent="0.25">
      <c r="B1719" s="51">
        <v>1990</v>
      </c>
      <c r="C1719" s="117" t="s">
        <v>69</v>
      </c>
      <c r="D1719" s="55">
        <v>1915</v>
      </c>
      <c r="E1719" s="53">
        <v>1471</v>
      </c>
      <c r="F1719" s="53">
        <v>369</v>
      </c>
      <c r="G1719" s="53">
        <v>24</v>
      </c>
      <c r="H1719" s="53">
        <v>3</v>
      </c>
      <c r="I1719" s="53">
        <v>9</v>
      </c>
      <c r="J1719" s="53">
        <v>0</v>
      </c>
      <c r="K1719" s="53">
        <v>39</v>
      </c>
    </row>
    <row r="1720" spans="2:11" x14ac:dyDescent="0.25">
      <c r="B1720" s="51">
        <v>1990</v>
      </c>
      <c r="C1720" s="117" t="s">
        <v>57</v>
      </c>
      <c r="D1720" s="55">
        <v>1797</v>
      </c>
      <c r="E1720" s="53">
        <v>1209</v>
      </c>
      <c r="F1720" s="53">
        <v>511</v>
      </c>
      <c r="G1720" s="53">
        <v>29</v>
      </c>
      <c r="H1720" s="53">
        <v>6</v>
      </c>
      <c r="I1720" s="53">
        <v>8</v>
      </c>
      <c r="J1720" s="53">
        <v>4</v>
      </c>
      <c r="K1720" s="53">
        <v>30</v>
      </c>
    </row>
    <row r="1721" spans="2:11" x14ac:dyDescent="0.25">
      <c r="B1721" s="51">
        <v>1990</v>
      </c>
      <c r="C1721" s="117" t="s">
        <v>58</v>
      </c>
      <c r="D1721" s="55">
        <v>1657</v>
      </c>
      <c r="E1721" s="53">
        <v>1023</v>
      </c>
      <c r="F1721" s="53">
        <v>550</v>
      </c>
      <c r="G1721" s="53">
        <v>49</v>
      </c>
      <c r="H1721" s="53">
        <v>5</v>
      </c>
      <c r="I1721" s="53">
        <v>7</v>
      </c>
      <c r="J1721" s="53">
        <v>0</v>
      </c>
      <c r="K1721" s="53">
        <v>23</v>
      </c>
    </row>
    <row r="1722" spans="2:11" x14ac:dyDescent="0.25">
      <c r="B1722" s="51">
        <v>1990</v>
      </c>
      <c r="C1722" s="117" t="s">
        <v>59</v>
      </c>
      <c r="D1722" s="55">
        <v>1702</v>
      </c>
      <c r="E1722" s="53">
        <v>915</v>
      </c>
      <c r="F1722" s="53">
        <v>672</v>
      </c>
      <c r="G1722" s="53">
        <v>58</v>
      </c>
      <c r="H1722" s="53">
        <v>11</v>
      </c>
      <c r="I1722" s="53">
        <v>8</v>
      </c>
      <c r="J1722" s="53">
        <v>3</v>
      </c>
      <c r="K1722" s="53">
        <v>35</v>
      </c>
    </row>
    <row r="1723" spans="2:11" x14ac:dyDescent="0.25">
      <c r="B1723" s="51">
        <v>1990</v>
      </c>
      <c r="C1723" s="117" t="s">
        <v>60</v>
      </c>
      <c r="D1723" s="55">
        <v>1876</v>
      </c>
      <c r="E1723" s="53">
        <v>982</v>
      </c>
      <c r="F1723" s="53">
        <v>756</v>
      </c>
      <c r="G1723" s="53">
        <v>72</v>
      </c>
      <c r="H1723" s="53">
        <v>28</v>
      </c>
      <c r="I1723" s="53">
        <v>9</v>
      </c>
      <c r="J1723" s="53">
        <v>1</v>
      </c>
      <c r="K1723" s="53">
        <v>28</v>
      </c>
    </row>
    <row r="1724" spans="2:11" x14ac:dyDescent="0.25">
      <c r="B1724" s="51">
        <v>1990</v>
      </c>
      <c r="C1724" s="117" t="s">
        <v>70</v>
      </c>
      <c r="D1724" s="55">
        <v>2417</v>
      </c>
      <c r="E1724" s="53">
        <v>1173</v>
      </c>
      <c r="F1724" s="53">
        <v>1084</v>
      </c>
      <c r="G1724" s="53">
        <v>74</v>
      </c>
      <c r="H1724" s="53">
        <v>34</v>
      </c>
      <c r="I1724" s="53">
        <v>14</v>
      </c>
      <c r="J1724" s="53">
        <v>3</v>
      </c>
      <c r="K1724" s="53">
        <v>35</v>
      </c>
    </row>
    <row r="1725" spans="2:11" x14ac:dyDescent="0.25">
      <c r="B1725" s="51">
        <v>1990</v>
      </c>
      <c r="C1725" s="117" t="s">
        <v>71</v>
      </c>
      <c r="D1725" s="55">
        <v>2888</v>
      </c>
      <c r="E1725" s="53">
        <v>1347</v>
      </c>
      <c r="F1725" s="53">
        <v>1345</v>
      </c>
      <c r="G1725" s="53">
        <v>72</v>
      </c>
      <c r="H1725" s="53">
        <v>80</v>
      </c>
      <c r="I1725" s="53">
        <v>12</v>
      </c>
      <c r="J1725" s="53">
        <v>5</v>
      </c>
      <c r="K1725" s="53">
        <v>27</v>
      </c>
    </row>
    <row r="1726" spans="2:11" x14ac:dyDescent="0.25">
      <c r="B1726" s="51">
        <v>1990</v>
      </c>
      <c r="C1726" s="117" t="s">
        <v>89</v>
      </c>
      <c r="D1726" s="55">
        <v>3729</v>
      </c>
      <c r="E1726" s="53">
        <v>1546</v>
      </c>
      <c r="F1726" s="53">
        <v>1846</v>
      </c>
      <c r="G1726" s="53">
        <v>118</v>
      </c>
      <c r="H1726" s="53">
        <v>144</v>
      </c>
      <c r="I1726" s="53">
        <v>25</v>
      </c>
      <c r="J1726" s="53">
        <v>3</v>
      </c>
      <c r="K1726" s="53">
        <v>47</v>
      </c>
    </row>
    <row r="1727" spans="2:11" x14ac:dyDescent="0.25">
      <c r="B1727" s="51">
        <v>1990</v>
      </c>
      <c r="C1727" s="117" t="s">
        <v>90</v>
      </c>
      <c r="D1727" s="55">
        <v>3834</v>
      </c>
      <c r="E1727" s="53">
        <v>1577</v>
      </c>
      <c r="F1727" s="53">
        <v>1838</v>
      </c>
      <c r="G1727" s="53">
        <v>106</v>
      </c>
      <c r="H1727" s="53">
        <v>233</v>
      </c>
      <c r="I1727" s="53">
        <v>20</v>
      </c>
      <c r="J1727" s="53">
        <v>4</v>
      </c>
      <c r="K1727" s="53">
        <v>56</v>
      </c>
    </row>
    <row r="1728" spans="2:11" x14ac:dyDescent="0.25">
      <c r="B1728" s="51">
        <v>1990</v>
      </c>
      <c r="C1728" s="117" t="s">
        <v>91</v>
      </c>
      <c r="D1728" s="55">
        <v>4054</v>
      </c>
      <c r="E1728" s="53">
        <v>1617</v>
      </c>
      <c r="F1728" s="53">
        <v>1896</v>
      </c>
      <c r="G1728" s="53">
        <v>96</v>
      </c>
      <c r="H1728" s="53">
        <v>366</v>
      </c>
      <c r="I1728" s="53">
        <v>19</v>
      </c>
      <c r="J1728" s="53">
        <v>3</v>
      </c>
      <c r="K1728" s="53">
        <v>57</v>
      </c>
    </row>
    <row r="1729" spans="2:11" x14ac:dyDescent="0.25">
      <c r="B1729" s="51">
        <v>1990</v>
      </c>
      <c r="C1729" s="117" t="s">
        <v>41</v>
      </c>
      <c r="D1729" s="55">
        <v>4037</v>
      </c>
      <c r="E1729" s="53">
        <v>1604</v>
      </c>
      <c r="F1729" s="53">
        <v>1801</v>
      </c>
      <c r="G1729" s="53">
        <v>81</v>
      </c>
      <c r="H1729" s="53">
        <v>476</v>
      </c>
      <c r="I1729" s="53">
        <v>18</v>
      </c>
      <c r="J1729" s="53">
        <v>7</v>
      </c>
      <c r="K1729" s="53">
        <v>50</v>
      </c>
    </row>
    <row r="1730" spans="2:11" x14ac:dyDescent="0.25">
      <c r="B1730" s="51">
        <v>1990</v>
      </c>
      <c r="C1730" s="117" t="s">
        <v>92</v>
      </c>
      <c r="D1730" s="55">
        <v>3101</v>
      </c>
      <c r="E1730" s="53">
        <v>1201</v>
      </c>
      <c r="F1730" s="53">
        <v>1287</v>
      </c>
      <c r="G1730" s="53">
        <v>46</v>
      </c>
      <c r="H1730" s="53">
        <v>504</v>
      </c>
      <c r="I1730" s="53">
        <v>18</v>
      </c>
      <c r="J1730" s="53">
        <v>4</v>
      </c>
      <c r="K1730" s="53">
        <v>41</v>
      </c>
    </row>
    <row r="1731" spans="2:11" x14ac:dyDescent="0.25">
      <c r="B1731" s="51">
        <v>1990</v>
      </c>
      <c r="C1731" s="117" t="s">
        <v>93</v>
      </c>
      <c r="D1731" s="55">
        <v>2143</v>
      </c>
      <c r="E1731" s="53">
        <v>858</v>
      </c>
      <c r="F1731" s="53">
        <v>774</v>
      </c>
      <c r="G1731" s="53">
        <v>33</v>
      </c>
      <c r="H1731" s="53">
        <v>446</v>
      </c>
      <c r="I1731" s="53">
        <v>13</v>
      </c>
      <c r="J1731" s="53">
        <v>0</v>
      </c>
      <c r="K1731" s="53">
        <v>19</v>
      </c>
    </row>
    <row r="1732" spans="2:11" x14ac:dyDescent="0.25">
      <c r="B1732" s="51">
        <v>1990</v>
      </c>
      <c r="C1732" s="117" t="s">
        <v>94</v>
      </c>
      <c r="D1732" s="55">
        <v>840</v>
      </c>
      <c r="E1732" s="53">
        <v>342</v>
      </c>
      <c r="F1732" s="53">
        <v>258</v>
      </c>
      <c r="G1732" s="53">
        <v>8</v>
      </c>
      <c r="H1732" s="53">
        <v>214</v>
      </c>
      <c r="I1732" s="53">
        <v>7</v>
      </c>
      <c r="J1732" s="53">
        <v>0</v>
      </c>
      <c r="K1732" s="53">
        <v>11</v>
      </c>
    </row>
    <row r="1733" spans="2:11" x14ac:dyDescent="0.25">
      <c r="B1733" s="51">
        <v>1990</v>
      </c>
      <c r="C1733" s="117" t="s">
        <v>95</v>
      </c>
      <c r="D1733" s="55">
        <v>301</v>
      </c>
      <c r="E1733" s="53">
        <v>120</v>
      </c>
      <c r="F1733" s="53">
        <v>71</v>
      </c>
      <c r="G1733" s="53">
        <v>1</v>
      </c>
      <c r="H1733" s="53">
        <v>105</v>
      </c>
      <c r="I1733" s="53">
        <v>1</v>
      </c>
      <c r="J1733" s="53">
        <v>0</v>
      </c>
      <c r="K1733" s="53">
        <v>3</v>
      </c>
    </row>
    <row r="1734" spans="2:11" x14ac:dyDescent="0.25">
      <c r="B1734" s="51">
        <v>1990</v>
      </c>
      <c r="C1734" s="118" t="s">
        <v>96</v>
      </c>
      <c r="D1734" s="55">
        <v>184</v>
      </c>
      <c r="E1734" s="55">
        <v>88</v>
      </c>
      <c r="F1734" s="55">
        <v>42</v>
      </c>
      <c r="G1734" s="55">
        <v>1</v>
      </c>
      <c r="H1734" s="55">
        <v>44</v>
      </c>
      <c r="I1734" s="55">
        <v>1</v>
      </c>
      <c r="J1734" s="53">
        <v>0</v>
      </c>
      <c r="K1734" s="53">
        <v>8</v>
      </c>
    </row>
    <row r="1735" spans="2:11" x14ac:dyDescent="0.25">
      <c r="B1735" s="50">
        <v>1990</v>
      </c>
      <c r="C1735" s="121" t="s">
        <v>62</v>
      </c>
      <c r="D1735" s="54">
        <v>125</v>
      </c>
      <c r="E1735" s="54">
        <v>72</v>
      </c>
      <c r="F1735" s="54">
        <v>5</v>
      </c>
      <c r="G1735" s="54">
        <v>0</v>
      </c>
      <c r="H1735" s="54">
        <v>5</v>
      </c>
      <c r="I1735" s="54">
        <v>0</v>
      </c>
      <c r="J1735" s="54">
        <v>0</v>
      </c>
      <c r="K1735" s="54">
        <v>43</v>
      </c>
    </row>
    <row r="1736" spans="2:11" x14ac:dyDescent="0.25">
      <c r="B1736" s="78">
        <v>1991</v>
      </c>
      <c r="C1736" s="120" t="s">
        <v>3</v>
      </c>
      <c r="D1736" s="78">
        <v>41983</v>
      </c>
      <c r="E1736" s="52">
        <v>21722</v>
      </c>
      <c r="F1736" s="52">
        <v>15793</v>
      </c>
      <c r="G1736" s="52">
        <v>907</v>
      </c>
      <c r="H1736" s="52">
        <v>2791</v>
      </c>
      <c r="I1736" s="52">
        <v>174</v>
      </c>
      <c r="J1736" s="52">
        <v>9</v>
      </c>
      <c r="K1736" s="52">
        <v>587</v>
      </c>
    </row>
    <row r="1737" spans="2:11" x14ac:dyDescent="0.25">
      <c r="B1737" s="51">
        <v>1991</v>
      </c>
      <c r="C1737" s="117" t="s">
        <v>87</v>
      </c>
      <c r="D1737" s="55">
        <v>432</v>
      </c>
      <c r="E1737" s="53">
        <v>410</v>
      </c>
      <c r="F1737" s="53">
        <v>3</v>
      </c>
      <c r="G1737" s="53">
        <v>0</v>
      </c>
      <c r="H1737" s="53">
        <v>1</v>
      </c>
      <c r="I1737" s="53">
        <v>0</v>
      </c>
      <c r="J1737" s="53">
        <v>0</v>
      </c>
      <c r="K1737" s="53">
        <v>18</v>
      </c>
    </row>
    <row r="1738" spans="2:11" x14ac:dyDescent="0.25">
      <c r="B1738" s="51">
        <v>1991</v>
      </c>
      <c r="C1738" s="117" t="s">
        <v>54</v>
      </c>
      <c r="D1738" s="55">
        <v>1538</v>
      </c>
      <c r="E1738" s="53">
        <v>1503</v>
      </c>
      <c r="F1738" s="53">
        <v>21</v>
      </c>
      <c r="G1738" s="53">
        <v>0</v>
      </c>
      <c r="H1738" s="53">
        <v>4</v>
      </c>
      <c r="I1738" s="53">
        <v>0</v>
      </c>
      <c r="J1738" s="53">
        <v>0</v>
      </c>
      <c r="K1738" s="53">
        <v>10</v>
      </c>
    </row>
    <row r="1739" spans="2:11" x14ac:dyDescent="0.25">
      <c r="B1739" s="51">
        <v>1991</v>
      </c>
      <c r="C1739" s="117" t="s">
        <v>88</v>
      </c>
      <c r="D1739" s="55">
        <v>2100</v>
      </c>
      <c r="E1739" s="53">
        <v>1858</v>
      </c>
      <c r="F1739" s="53">
        <v>199</v>
      </c>
      <c r="G1739" s="53">
        <v>4</v>
      </c>
      <c r="H1739" s="53">
        <v>8</v>
      </c>
      <c r="I1739" s="53">
        <v>3</v>
      </c>
      <c r="J1739" s="53">
        <v>0</v>
      </c>
      <c r="K1739" s="53">
        <v>28</v>
      </c>
    </row>
    <row r="1740" spans="2:11" x14ac:dyDescent="0.25">
      <c r="B1740" s="51">
        <v>1991</v>
      </c>
      <c r="C1740" s="117" t="s">
        <v>69</v>
      </c>
      <c r="D1740" s="55">
        <v>1938</v>
      </c>
      <c r="E1740" s="53">
        <v>1514</v>
      </c>
      <c r="F1740" s="53">
        <v>358</v>
      </c>
      <c r="G1740" s="53">
        <v>18</v>
      </c>
      <c r="H1740" s="53">
        <v>8</v>
      </c>
      <c r="I1740" s="53">
        <v>14</v>
      </c>
      <c r="J1740" s="53">
        <v>0</v>
      </c>
      <c r="K1740" s="53">
        <v>26</v>
      </c>
    </row>
    <row r="1741" spans="2:11" x14ac:dyDescent="0.25">
      <c r="B1741" s="51">
        <v>1991</v>
      </c>
      <c r="C1741" s="117" t="s">
        <v>57</v>
      </c>
      <c r="D1741" s="55">
        <v>1914</v>
      </c>
      <c r="E1741" s="53">
        <v>1318</v>
      </c>
      <c r="F1741" s="53">
        <v>503</v>
      </c>
      <c r="G1741" s="53">
        <v>38</v>
      </c>
      <c r="H1741" s="53">
        <v>9</v>
      </c>
      <c r="I1741" s="53">
        <v>11</v>
      </c>
      <c r="J1741" s="53">
        <v>0</v>
      </c>
      <c r="K1741" s="53">
        <v>35</v>
      </c>
    </row>
    <row r="1742" spans="2:11" x14ac:dyDescent="0.25">
      <c r="B1742" s="51">
        <v>1991</v>
      </c>
      <c r="C1742" s="117" t="s">
        <v>58</v>
      </c>
      <c r="D1742" s="55">
        <v>1805</v>
      </c>
      <c r="E1742" s="53">
        <v>1096</v>
      </c>
      <c r="F1742" s="53">
        <v>607</v>
      </c>
      <c r="G1742" s="53">
        <v>60</v>
      </c>
      <c r="H1742" s="53">
        <v>8</v>
      </c>
      <c r="I1742" s="53">
        <v>9</v>
      </c>
      <c r="J1742" s="53">
        <v>0</v>
      </c>
      <c r="K1742" s="53">
        <v>25</v>
      </c>
    </row>
    <row r="1743" spans="2:11" x14ac:dyDescent="0.25">
      <c r="B1743" s="51">
        <v>1991</v>
      </c>
      <c r="C1743" s="117" t="s">
        <v>59</v>
      </c>
      <c r="D1743" s="55">
        <v>1919</v>
      </c>
      <c r="E1743" s="53">
        <v>1093</v>
      </c>
      <c r="F1743" s="53">
        <v>693</v>
      </c>
      <c r="G1743" s="53">
        <v>69</v>
      </c>
      <c r="H1743" s="53">
        <v>16</v>
      </c>
      <c r="I1743" s="53">
        <v>7</v>
      </c>
      <c r="J1743" s="53">
        <v>0</v>
      </c>
      <c r="K1743" s="53">
        <v>41</v>
      </c>
    </row>
    <row r="1744" spans="2:11" x14ac:dyDescent="0.25">
      <c r="B1744" s="51">
        <v>1991</v>
      </c>
      <c r="C1744" s="117" t="s">
        <v>60</v>
      </c>
      <c r="D1744" s="55">
        <v>1914</v>
      </c>
      <c r="E1744" s="53">
        <v>1007</v>
      </c>
      <c r="F1744" s="53">
        <v>779</v>
      </c>
      <c r="G1744" s="53">
        <v>75</v>
      </c>
      <c r="H1744" s="53">
        <v>24</v>
      </c>
      <c r="I1744" s="53">
        <v>7</v>
      </c>
      <c r="J1744" s="53">
        <v>0</v>
      </c>
      <c r="K1744" s="53">
        <v>22</v>
      </c>
    </row>
    <row r="1745" spans="2:11" x14ac:dyDescent="0.25">
      <c r="B1745" s="51">
        <v>1991</v>
      </c>
      <c r="C1745" s="117" t="s">
        <v>70</v>
      </c>
      <c r="D1745" s="55">
        <v>2466</v>
      </c>
      <c r="E1745" s="53">
        <v>1276</v>
      </c>
      <c r="F1745" s="53">
        <v>1027</v>
      </c>
      <c r="G1745" s="53">
        <v>86</v>
      </c>
      <c r="H1745" s="53">
        <v>40</v>
      </c>
      <c r="I1745" s="53">
        <v>7</v>
      </c>
      <c r="J1745" s="53">
        <v>2</v>
      </c>
      <c r="K1745" s="53">
        <v>28</v>
      </c>
    </row>
    <row r="1746" spans="2:11" x14ac:dyDescent="0.25">
      <c r="B1746" s="51">
        <v>1991</v>
      </c>
      <c r="C1746" s="117" t="s">
        <v>71</v>
      </c>
      <c r="D1746" s="55">
        <v>3050</v>
      </c>
      <c r="E1746" s="53">
        <v>1445</v>
      </c>
      <c r="F1746" s="53">
        <v>1386</v>
      </c>
      <c r="G1746" s="53">
        <v>90</v>
      </c>
      <c r="H1746" s="53">
        <v>74</v>
      </c>
      <c r="I1746" s="53">
        <v>16</v>
      </c>
      <c r="J1746" s="53">
        <v>1</v>
      </c>
      <c r="K1746" s="53">
        <v>38</v>
      </c>
    </row>
    <row r="1747" spans="2:11" x14ac:dyDescent="0.25">
      <c r="B1747" s="51">
        <v>1991</v>
      </c>
      <c r="C1747" s="117" t="s">
        <v>89</v>
      </c>
      <c r="D1747" s="55">
        <v>3979</v>
      </c>
      <c r="E1747" s="53">
        <v>1730</v>
      </c>
      <c r="F1747" s="53">
        <v>1933</v>
      </c>
      <c r="G1747" s="53">
        <v>111</v>
      </c>
      <c r="H1747" s="53">
        <v>141</v>
      </c>
      <c r="I1747" s="53">
        <v>18</v>
      </c>
      <c r="J1747" s="53">
        <v>3</v>
      </c>
      <c r="K1747" s="53">
        <v>43</v>
      </c>
    </row>
    <row r="1748" spans="2:11" x14ac:dyDescent="0.25">
      <c r="B1748" s="51">
        <v>1991</v>
      </c>
      <c r="C1748" s="117" t="s">
        <v>90</v>
      </c>
      <c r="D1748" s="55">
        <v>4093</v>
      </c>
      <c r="E1748" s="53">
        <v>1690</v>
      </c>
      <c r="F1748" s="53">
        <v>1981</v>
      </c>
      <c r="G1748" s="53">
        <v>100</v>
      </c>
      <c r="H1748" s="53">
        <v>248</v>
      </c>
      <c r="I1748" s="53">
        <v>18</v>
      </c>
      <c r="J1748" s="53">
        <v>2</v>
      </c>
      <c r="K1748" s="53">
        <v>54</v>
      </c>
    </row>
    <row r="1749" spans="2:11" x14ac:dyDescent="0.25">
      <c r="B1749" s="51">
        <v>1991</v>
      </c>
      <c r="C1749" s="117" t="s">
        <v>91</v>
      </c>
      <c r="D1749" s="55">
        <v>4327</v>
      </c>
      <c r="E1749" s="53">
        <v>1753</v>
      </c>
      <c r="F1749" s="53">
        <v>2039</v>
      </c>
      <c r="G1749" s="53">
        <v>91</v>
      </c>
      <c r="H1749" s="53">
        <v>373</v>
      </c>
      <c r="I1749" s="53">
        <v>14</v>
      </c>
      <c r="J1749" s="53">
        <v>0</v>
      </c>
      <c r="K1749" s="53">
        <v>57</v>
      </c>
    </row>
    <row r="1750" spans="2:11" x14ac:dyDescent="0.25">
      <c r="B1750" s="51">
        <v>1991</v>
      </c>
      <c r="C1750" s="117" t="s">
        <v>41</v>
      </c>
      <c r="D1750" s="55">
        <v>3926</v>
      </c>
      <c r="E1750" s="53">
        <v>1515</v>
      </c>
      <c r="F1750" s="53">
        <v>1777</v>
      </c>
      <c r="G1750" s="53">
        <v>71</v>
      </c>
      <c r="H1750" s="53">
        <v>501</v>
      </c>
      <c r="I1750" s="53">
        <v>17</v>
      </c>
      <c r="J1750" s="53">
        <v>0</v>
      </c>
      <c r="K1750" s="53">
        <v>45</v>
      </c>
    </row>
    <row r="1751" spans="2:11" x14ac:dyDescent="0.25">
      <c r="B1751" s="51">
        <v>1991</v>
      </c>
      <c r="C1751" s="117" t="s">
        <v>92</v>
      </c>
      <c r="D1751" s="55">
        <v>3141</v>
      </c>
      <c r="E1751" s="53">
        <v>1207</v>
      </c>
      <c r="F1751" s="53">
        <v>1307</v>
      </c>
      <c r="G1751" s="53">
        <v>52</v>
      </c>
      <c r="H1751" s="53">
        <v>518</v>
      </c>
      <c r="I1751" s="53">
        <v>17</v>
      </c>
      <c r="J1751" s="53">
        <v>0</v>
      </c>
      <c r="K1751" s="53">
        <v>40</v>
      </c>
    </row>
    <row r="1752" spans="2:11" x14ac:dyDescent="0.25">
      <c r="B1752" s="51">
        <v>1991</v>
      </c>
      <c r="C1752" s="117" t="s">
        <v>93</v>
      </c>
      <c r="D1752" s="55">
        <v>1998</v>
      </c>
      <c r="E1752" s="53">
        <v>746</v>
      </c>
      <c r="F1752" s="53">
        <v>761</v>
      </c>
      <c r="G1752" s="53">
        <v>24</v>
      </c>
      <c r="H1752" s="53">
        <v>437</v>
      </c>
      <c r="I1752" s="53">
        <v>8</v>
      </c>
      <c r="J1752" s="53">
        <v>1</v>
      </c>
      <c r="K1752" s="53">
        <v>21</v>
      </c>
    </row>
    <row r="1753" spans="2:11" x14ac:dyDescent="0.25">
      <c r="B1753" s="51">
        <v>1991</v>
      </c>
      <c r="C1753" s="117" t="s">
        <v>94</v>
      </c>
      <c r="D1753" s="55">
        <v>928</v>
      </c>
      <c r="E1753" s="53">
        <v>339</v>
      </c>
      <c r="F1753" s="53">
        <v>314</v>
      </c>
      <c r="G1753" s="53">
        <v>9</v>
      </c>
      <c r="H1753" s="53">
        <v>248</v>
      </c>
      <c r="I1753" s="53">
        <v>6</v>
      </c>
      <c r="J1753" s="53">
        <v>0</v>
      </c>
      <c r="K1753" s="53">
        <v>12</v>
      </c>
    </row>
    <row r="1754" spans="2:11" x14ac:dyDescent="0.25">
      <c r="B1754" s="51">
        <v>1991</v>
      </c>
      <c r="C1754" s="117" t="s">
        <v>95</v>
      </c>
      <c r="D1754" s="55">
        <v>273</v>
      </c>
      <c r="E1754" s="53">
        <v>109</v>
      </c>
      <c r="F1754" s="53">
        <v>67</v>
      </c>
      <c r="G1754" s="53">
        <v>5</v>
      </c>
      <c r="H1754" s="53">
        <v>89</v>
      </c>
      <c r="I1754" s="53">
        <v>1</v>
      </c>
      <c r="J1754" s="53">
        <v>0</v>
      </c>
      <c r="K1754" s="53">
        <v>2</v>
      </c>
    </row>
    <row r="1755" spans="2:11" x14ac:dyDescent="0.25">
      <c r="B1755" s="51">
        <v>1991</v>
      </c>
      <c r="C1755" s="118" t="s">
        <v>96</v>
      </c>
      <c r="D1755" s="55">
        <v>150</v>
      </c>
      <c r="E1755" s="55">
        <v>61</v>
      </c>
      <c r="F1755" s="55">
        <v>34</v>
      </c>
      <c r="G1755" s="55">
        <v>4</v>
      </c>
      <c r="H1755" s="55">
        <v>44</v>
      </c>
      <c r="I1755" s="55">
        <v>0</v>
      </c>
      <c r="J1755" s="53">
        <v>0</v>
      </c>
      <c r="K1755" s="53">
        <v>7</v>
      </c>
    </row>
    <row r="1756" spans="2:11" x14ac:dyDescent="0.25">
      <c r="B1756" s="50">
        <v>1991</v>
      </c>
      <c r="C1756" s="121" t="s">
        <v>62</v>
      </c>
      <c r="D1756" s="54">
        <v>92</v>
      </c>
      <c r="E1756" s="54">
        <v>52</v>
      </c>
      <c r="F1756" s="54">
        <v>4</v>
      </c>
      <c r="G1756" s="54">
        <v>0</v>
      </c>
      <c r="H1756" s="54">
        <v>0</v>
      </c>
      <c r="I1756" s="54">
        <v>1</v>
      </c>
      <c r="J1756" s="54">
        <v>0</v>
      </c>
      <c r="K1756" s="54">
        <v>35</v>
      </c>
    </row>
    <row r="1757" spans="2:11" x14ac:dyDescent="0.25">
      <c r="B1757" s="78">
        <v>1992</v>
      </c>
      <c r="C1757" s="120" t="s">
        <v>3</v>
      </c>
      <c r="D1757" s="78">
        <v>44230</v>
      </c>
      <c r="E1757" s="52">
        <v>22602</v>
      </c>
      <c r="F1757" s="52">
        <v>16581</v>
      </c>
      <c r="G1757" s="52">
        <v>989</v>
      </c>
      <c r="H1757" s="52">
        <v>3018</v>
      </c>
      <c r="I1757" s="52">
        <v>225</v>
      </c>
      <c r="J1757" s="52">
        <v>4</v>
      </c>
      <c r="K1757" s="52">
        <v>811</v>
      </c>
    </row>
    <row r="1758" spans="2:11" x14ac:dyDescent="0.25">
      <c r="B1758" s="51">
        <v>1992</v>
      </c>
      <c r="C1758" s="117" t="s">
        <v>87</v>
      </c>
      <c r="D1758" s="55">
        <v>477</v>
      </c>
      <c r="E1758" s="53">
        <v>453</v>
      </c>
      <c r="F1758" s="53">
        <v>2</v>
      </c>
      <c r="G1758" s="53">
        <v>0</v>
      </c>
      <c r="H1758" s="53">
        <v>1</v>
      </c>
      <c r="I1758" s="53">
        <v>0</v>
      </c>
      <c r="J1758" s="53">
        <v>0</v>
      </c>
      <c r="K1758" s="53">
        <v>21</v>
      </c>
    </row>
    <row r="1759" spans="2:11" x14ac:dyDescent="0.25">
      <c r="B1759" s="51">
        <v>1992</v>
      </c>
      <c r="C1759" s="117" t="s">
        <v>54</v>
      </c>
      <c r="D1759" s="55">
        <v>1824</v>
      </c>
      <c r="E1759" s="53">
        <v>1768</v>
      </c>
      <c r="F1759" s="53">
        <v>22</v>
      </c>
      <c r="G1759" s="53">
        <v>1</v>
      </c>
      <c r="H1759" s="53">
        <v>2</v>
      </c>
      <c r="I1759" s="53">
        <v>2</v>
      </c>
      <c r="J1759" s="53">
        <v>0</v>
      </c>
      <c r="K1759" s="53">
        <v>29</v>
      </c>
    </row>
    <row r="1760" spans="2:11" x14ac:dyDescent="0.25">
      <c r="B1760" s="51">
        <v>1992</v>
      </c>
      <c r="C1760" s="117" t="s">
        <v>88</v>
      </c>
      <c r="D1760" s="55">
        <v>2367</v>
      </c>
      <c r="E1760" s="53">
        <v>2101</v>
      </c>
      <c r="F1760" s="53">
        <v>199</v>
      </c>
      <c r="G1760" s="53">
        <v>4</v>
      </c>
      <c r="H1760" s="53">
        <v>4</v>
      </c>
      <c r="I1760" s="53">
        <v>10</v>
      </c>
      <c r="J1760" s="53">
        <v>0</v>
      </c>
      <c r="K1760" s="53">
        <v>49</v>
      </c>
    </row>
    <row r="1761" spans="2:11" x14ac:dyDescent="0.25">
      <c r="B1761" s="51">
        <v>1992</v>
      </c>
      <c r="C1761" s="117" t="s">
        <v>69</v>
      </c>
      <c r="D1761" s="55">
        <v>2112</v>
      </c>
      <c r="E1761" s="53">
        <v>1649</v>
      </c>
      <c r="F1761" s="53">
        <v>389</v>
      </c>
      <c r="G1761" s="53">
        <v>15</v>
      </c>
      <c r="H1761" s="53">
        <v>6</v>
      </c>
      <c r="I1761" s="53">
        <v>11</v>
      </c>
      <c r="J1761" s="53">
        <v>0</v>
      </c>
      <c r="K1761" s="53">
        <v>42</v>
      </c>
    </row>
    <row r="1762" spans="2:11" x14ac:dyDescent="0.25">
      <c r="B1762" s="51">
        <v>1992</v>
      </c>
      <c r="C1762" s="117" t="s">
        <v>57</v>
      </c>
      <c r="D1762" s="55">
        <v>2106</v>
      </c>
      <c r="E1762" s="53">
        <v>1473</v>
      </c>
      <c r="F1762" s="53">
        <v>532</v>
      </c>
      <c r="G1762" s="53">
        <v>37</v>
      </c>
      <c r="H1762" s="53">
        <v>13</v>
      </c>
      <c r="I1762" s="53">
        <v>12</v>
      </c>
      <c r="J1762" s="53">
        <v>1</v>
      </c>
      <c r="K1762" s="53">
        <v>38</v>
      </c>
    </row>
    <row r="1763" spans="2:11" x14ac:dyDescent="0.25">
      <c r="B1763" s="51">
        <v>1992</v>
      </c>
      <c r="C1763" s="117" t="s">
        <v>58</v>
      </c>
      <c r="D1763" s="55">
        <v>1908</v>
      </c>
      <c r="E1763" s="53">
        <v>1170</v>
      </c>
      <c r="F1763" s="53">
        <v>619</v>
      </c>
      <c r="G1763" s="53">
        <v>63</v>
      </c>
      <c r="H1763" s="53">
        <v>13</v>
      </c>
      <c r="I1763" s="53">
        <v>11</v>
      </c>
      <c r="J1763" s="53">
        <v>0</v>
      </c>
      <c r="K1763" s="53">
        <v>32</v>
      </c>
    </row>
    <row r="1764" spans="2:11" x14ac:dyDescent="0.25">
      <c r="B1764" s="51">
        <v>1992</v>
      </c>
      <c r="C1764" s="117" t="s">
        <v>59</v>
      </c>
      <c r="D1764" s="55">
        <v>1981</v>
      </c>
      <c r="E1764" s="53">
        <v>1097</v>
      </c>
      <c r="F1764" s="53">
        <v>754</v>
      </c>
      <c r="G1764" s="53">
        <v>67</v>
      </c>
      <c r="H1764" s="53">
        <v>16</v>
      </c>
      <c r="I1764" s="53">
        <v>7</v>
      </c>
      <c r="J1764" s="53">
        <v>0</v>
      </c>
      <c r="K1764" s="53">
        <v>40</v>
      </c>
    </row>
    <row r="1765" spans="2:11" x14ac:dyDescent="0.25">
      <c r="B1765" s="51">
        <v>1992</v>
      </c>
      <c r="C1765" s="117" t="s">
        <v>60</v>
      </c>
      <c r="D1765" s="55">
        <v>2119</v>
      </c>
      <c r="E1765" s="53">
        <v>1105</v>
      </c>
      <c r="F1765" s="53">
        <v>871</v>
      </c>
      <c r="G1765" s="53">
        <v>67</v>
      </c>
      <c r="H1765" s="53">
        <v>20</v>
      </c>
      <c r="I1765" s="53">
        <v>15</v>
      </c>
      <c r="J1765" s="53">
        <v>0</v>
      </c>
      <c r="K1765" s="53">
        <v>41</v>
      </c>
    </row>
    <row r="1766" spans="2:11" x14ac:dyDescent="0.25">
      <c r="B1766" s="51">
        <v>1992</v>
      </c>
      <c r="C1766" s="117" t="s">
        <v>70</v>
      </c>
      <c r="D1766" s="55">
        <v>2491</v>
      </c>
      <c r="E1766" s="53">
        <v>1242</v>
      </c>
      <c r="F1766" s="53">
        <v>1066</v>
      </c>
      <c r="G1766" s="53">
        <v>81</v>
      </c>
      <c r="H1766" s="53">
        <v>40</v>
      </c>
      <c r="I1766" s="53">
        <v>17</v>
      </c>
      <c r="J1766" s="53">
        <v>0</v>
      </c>
      <c r="K1766" s="53">
        <v>45</v>
      </c>
    </row>
    <row r="1767" spans="2:11" x14ac:dyDescent="0.25">
      <c r="B1767" s="51">
        <v>1992</v>
      </c>
      <c r="C1767" s="117" t="s">
        <v>71</v>
      </c>
      <c r="D1767" s="55">
        <v>3020</v>
      </c>
      <c r="E1767" s="53">
        <v>1318</v>
      </c>
      <c r="F1767" s="53">
        <v>1431</v>
      </c>
      <c r="G1767" s="53">
        <v>106</v>
      </c>
      <c r="H1767" s="53">
        <v>92</v>
      </c>
      <c r="I1767" s="53">
        <v>15</v>
      </c>
      <c r="J1767" s="53">
        <v>0</v>
      </c>
      <c r="K1767" s="53">
        <v>58</v>
      </c>
    </row>
    <row r="1768" spans="2:11" x14ac:dyDescent="0.25">
      <c r="B1768" s="51">
        <v>1992</v>
      </c>
      <c r="C1768" s="117" t="s">
        <v>89</v>
      </c>
      <c r="D1768" s="55">
        <v>3933</v>
      </c>
      <c r="E1768" s="53">
        <v>1641</v>
      </c>
      <c r="F1768" s="53">
        <v>1912</v>
      </c>
      <c r="G1768" s="53">
        <v>144</v>
      </c>
      <c r="H1768" s="53">
        <v>145</v>
      </c>
      <c r="I1768" s="53">
        <v>24</v>
      </c>
      <c r="J1768" s="53">
        <v>1</v>
      </c>
      <c r="K1768" s="53">
        <v>66</v>
      </c>
    </row>
    <row r="1769" spans="2:11" x14ac:dyDescent="0.25">
      <c r="B1769" s="51">
        <v>1992</v>
      </c>
      <c r="C1769" s="117" t="s">
        <v>90</v>
      </c>
      <c r="D1769" s="55">
        <v>4312</v>
      </c>
      <c r="E1769" s="53">
        <v>1723</v>
      </c>
      <c r="F1769" s="53">
        <v>2114</v>
      </c>
      <c r="G1769" s="53">
        <v>121</v>
      </c>
      <c r="H1769" s="53">
        <v>261</v>
      </c>
      <c r="I1769" s="53">
        <v>33</v>
      </c>
      <c r="J1769" s="53">
        <v>1</v>
      </c>
      <c r="K1769" s="53">
        <v>59</v>
      </c>
    </row>
    <row r="1770" spans="2:11" x14ac:dyDescent="0.25">
      <c r="B1770" s="51">
        <v>1992</v>
      </c>
      <c r="C1770" s="117" t="s">
        <v>91</v>
      </c>
      <c r="D1770" s="55">
        <v>4443</v>
      </c>
      <c r="E1770" s="53">
        <v>1715</v>
      </c>
      <c r="F1770" s="53">
        <v>2126</v>
      </c>
      <c r="G1770" s="53">
        <v>107</v>
      </c>
      <c r="H1770" s="53">
        <v>401</v>
      </c>
      <c r="I1770" s="53">
        <v>21</v>
      </c>
      <c r="J1770" s="53">
        <v>0</v>
      </c>
      <c r="K1770" s="53">
        <v>73</v>
      </c>
    </row>
    <row r="1771" spans="2:11" x14ac:dyDescent="0.25">
      <c r="B1771" s="51">
        <v>1992</v>
      </c>
      <c r="C1771" s="117" t="s">
        <v>41</v>
      </c>
      <c r="D1771" s="55">
        <v>4094</v>
      </c>
      <c r="E1771" s="53">
        <v>1552</v>
      </c>
      <c r="F1771" s="53">
        <v>1872</v>
      </c>
      <c r="G1771" s="53">
        <v>84</v>
      </c>
      <c r="H1771" s="53">
        <v>525</v>
      </c>
      <c r="I1771" s="53">
        <v>17</v>
      </c>
      <c r="J1771" s="53">
        <v>0</v>
      </c>
      <c r="K1771" s="53">
        <v>44</v>
      </c>
    </row>
    <row r="1772" spans="2:11" x14ac:dyDescent="0.25">
      <c r="B1772" s="51">
        <v>1992</v>
      </c>
      <c r="C1772" s="117" t="s">
        <v>92</v>
      </c>
      <c r="D1772" s="55">
        <v>3425</v>
      </c>
      <c r="E1772" s="53">
        <v>1230</v>
      </c>
      <c r="F1772" s="53">
        <v>1454</v>
      </c>
      <c r="G1772" s="53">
        <v>47</v>
      </c>
      <c r="H1772" s="53">
        <v>623</v>
      </c>
      <c r="I1772" s="53">
        <v>16</v>
      </c>
      <c r="J1772" s="53">
        <v>0</v>
      </c>
      <c r="K1772" s="53">
        <v>55</v>
      </c>
    </row>
    <row r="1773" spans="2:11" x14ac:dyDescent="0.25">
      <c r="B1773" s="51">
        <v>1992</v>
      </c>
      <c r="C1773" s="117" t="s">
        <v>93</v>
      </c>
      <c r="D1773" s="55">
        <v>2030</v>
      </c>
      <c r="E1773" s="53">
        <v>749</v>
      </c>
      <c r="F1773" s="53">
        <v>775</v>
      </c>
      <c r="G1773" s="53">
        <v>28</v>
      </c>
      <c r="H1773" s="53">
        <v>450</v>
      </c>
      <c r="I1773" s="53">
        <v>11</v>
      </c>
      <c r="J1773" s="53">
        <v>0</v>
      </c>
      <c r="K1773" s="53">
        <v>17</v>
      </c>
    </row>
    <row r="1774" spans="2:11" x14ac:dyDescent="0.25">
      <c r="B1774" s="51">
        <v>1992</v>
      </c>
      <c r="C1774" s="117" t="s">
        <v>94</v>
      </c>
      <c r="D1774" s="55">
        <v>1048</v>
      </c>
      <c r="E1774" s="53">
        <v>408</v>
      </c>
      <c r="F1774" s="53">
        <v>337</v>
      </c>
      <c r="G1774" s="53">
        <v>13</v>
      </c>
      <c r="H1774" s="53">
        <v>275</v>
      </c>
      <c r="I1774" s="53">
        <v>2</v>
      </c>
      <c r="J1774" s="53">
        <v>1</v>
      </c>
      <c r="K1774" s="53">
        <v>12</v>
      </c>
    </row>
    <row r="1775" spans="2:11" x14ac:dyDescent="0.25">
      <c r="B1775" s="51">
        <v>1992</v>
      </c>
      <c r="C1775" s="117" t="s">
        <v>95</v>
      </c>
      <c r="D1775" s="55">
        <v>282</v>
      </c>
      <c r="E1775" s="53">
        <v>104</v>
      </c>
      <c r="F1775" s="53">
        <v>70</v>
      </c>
      <c r="G1775" s="53">
        <v>2</v>
      </c>
      <c r="H1775" s="53">
        <v>97</v>
      </c>
      <c r="I1775" s="53">
        <v>1</v>
      </c>
      <c r="J1775" s="53">
        <v>0</v>
      </c>
      <c r="K1775" s="53">
        <v>8</v>
      </c>
    </row>
    <row r="1776" spans="2:11" x14ac:dyDescent="0.25">
      <c r="B1776" s="51">
        <v>1992</v>
      </c>
      <c r="C1776" s="118" t="s">
        <v>96</v>
      </c>
      <c r="D1776" s="55">
        <v>126</v>
      </c>
      <c r="E1776" s="55">
        <v>51</v>
      </c>
      <c r="F1776" s="55">
        <v>31</v>
      </c>
      <c r="G1776" s="55">
        <v>2</v>
      </c>
      <c r="H1776" s="55">
        <v>32</v>
      </c>
      <c r="I1776" s="55">
        <v>0</v>
      </c>
      <c r="J1776" s="53">
        <v>0</v>
      </c>
      <c r="K1776" s="53">
        <v>10</v>
      </c>
    </row>
    <row r="1777" spans="2:11" x14ac:dyDescent="0.25">
      <c r="B1777" s="50">
        <v>1992</v>
      </c>
      <c r="C1777" s="121" t="s">
        <v>62</v>
      </c>
      <c r="D1777" s="54">
        <v>132</v>
      </c>
      <c r="E1777" s="54">
        <v>53</v>
      </c>
      <c r="F1777" s="54">
        <v>5</v>
      </c>
      <c r="G1777" s="54">
        <v>0</v>
      </c>
      <c r="H1777" s="54">
        <v>2</v>
      </c>
      <c r="I1777" s="54">
        <v>0</v>
      </c>
      <c r="J1777" s="54">
        <v>0</v>
      </c>
      <c r="K1777" s="54">
        <v>72</v>
      </c>
    </row>
    <row r="1778" spans="2:11" x14ac:dyDescent="0.25">
      <c r="B1778" s="78">
        <v>1993</v>
      </c>
      <c r="C1778" s="120" t="s">
        <v>3</v>
      </c>
      <c r="D1778" s="78">
        <v>43739</v>
      </c>
      <c r="E1778" s="52">
        <v>23034</v>
      </c>
      <c r="F1778" s="52">
        <v>16008</v>
      </c>
      <c r="G1778" s="52">
        <v>964</v>
      </c>
      <c r="H1778" s="52">
        <v>2826</v>
      </c>
      <c r="I1778" s="52">
        <v>151</v>
      </c>
      <c r="J1778" s="52">
        <v>9</v>
      </c>
      <c r="K1778" s="52">
        <v>747</v>
      </c>
    </row>
    <row r="1779" spans="2:11" x14ac:dyDescent="0.25">
      <c r="B1779" s="51">
        <v>1993</v>
      </c>
      <c r="C1779" s="117" t="s">
        <v>87</v>
      </c>
      <c r="D1779" s="55">
        <v>445</v>
      </c>
      <c r="E1779" s="53">
        <v>409</v>
      </c>
      <c r="F1779" s="53">
        <v>4</v>
      </c>
      <c r="G1779" s="53">
        <v>1</v>
      </c>
      <c r="H1779" s="53">
        <v>0</v>
      </c>
      <c r="I1779" s="53">
        <v>0</v>
      </c>
      <c r="J1779" s="53">
        <v>0</v>
      </c>
      <c r="K1779" s="53">
        <v>31</v>
      </c>
    </row>
    <row r="1780" spans="2:11" x14ac:dyDescent="0.25">
      <c r="B1780" s="51">
        <v>1993</v>
      </c>
      <c r="C1780" s="117" t="s">
        <v>54</v>
      </c>
      <c r="D1780" s="55">
        <v>2002</v>
      </c>
      <c r="E1780" s="53">
        <v>1931</v>
      </c>
      <c r="F1780" s="53">
        <v>28</v>
      </c>
      <c r="G1780" s="53">
        <v>0</v>
      </c>
      <c r="H1780" s="53">
        <v>4</v>
      </c>
      <c r="I1780" s="53">
        <v>4</v>
      </c>
      <c r="J1780" s="53">
        <v>0</v>
      </c>
      <c r="K1780" s="53">
        <v>35</v>
      </c>
    </row>
    <row r="1781" spans="2:11" x14ac:dyDescent="0.25">
      <c r="B1781" s="51">
        <v>1993</v>
      </c>
      <c r="C1781" s="117" t="s">
        <v>88</v>
      </c>
      <c r="D1781" s="55">
        <v>2545</v>
      </c>
      <c r="E1781" s="53">
        <v>2275</v>
      </c>
      <c r="F1781" s="53">
        <v>218</v>
      </c>
      <c r="G1781" s="53">
        <v>4</v>
      </c>
      <c r="H1781" s="53">
        <v>6</v>
      </c>
      <c r="I1781" s="53">
        <v>5</v>
      </c>
      <c r="J1781" s="53">
        <v>0</v>
      </c>
      <c r="K1781" s="53">
        <v>37</v>
      </c>
    </row>
    <row r="1782" spans="2:11" x14ac:dyDescent="0.25">
      <c r="B1782" s="51">
        <v>1993</v>
      </c>
      <c r="C1782" s="117" t="s">
        <v>69</v>
      </c>
      <c r="D1782" s="55">
        <v>2333</v>
      </c>
      <c r="E1782" s="53">
        <v>1830</v>
      </c>
      <c r="F1782" s="53">
        <v>428</v>
      </c>
      <c r="G1782" s="53">
        <v>18</v>
      </c>
      <c r="H1782" s="53">
        <v>10</v>
      </c>
      <c r="I1782" s="53">
        <v>10</v>
      </c>
      <c r="J1782" s="53">
        <v>0</v>
      </c>
      <c r="K1782" s="53">
        <v>37</v>
      </c>
    </row>
    <row r="1783" spans="2:11" x14ac:dyDescent="0.25">
      <c r="B1783" s="51">
        <v>1993</v>
      </c>
      <c r="C1783" s="117" t="s">
        <v>57</v>
      </c>
      <c r="D1783" s="55">
        <v>2160</v>
      </c>
      <c r="E1783" s="53">
        <v>1545</v>
      </c>
      <c r="F1783" s="53">
        <v>517</v>
      </c>
      <c r="G1783" s="53">
        <v>34</v>
      </c>
      <c r="H1783" s="53">
        <v>10</v>
      </c>
      <c r="I1783" s="53">
        <v>8</v>
      </c>
      <c r="J1783" s="53">
        <v>1</v>
      </c>
      <c r="K1783" s="53">
        <v>45</v>
      </c>
    </row>
    <row r="1784" spans="2:11" x14ac:dyDescent="0.25">
      <c r="B1784" s="51">
        <v>1993</v>
      </c>
      <c r="C1784" s="117" t="s">
        <v>58</v>
      </c>
      <c r="D1784" s="55">
        <v>1858</v>
      </c>
      <c r="E1784" s="53">
        <v>1206</v>
      </c>
      <c r="F1784" s="53">
        <v>537</v>
      </c>
      <c r="G1784" s="53">
        <v>54</v>
      </c>
      <c r="H1784" s="53">
        <v>14</v>
      </c>
      <c r="I1784" s="53">
        <v>8</v>
      </c>
      <c r="J1784" s="53">
        <v>0</v>
      </c>
      <c r="K1784" s="53">
        <v>39</v>
      </c>
    </row>
    <row r="1785" spans="2:11" x14ac:dyDescent="0.25">
      <c r="B1785" s="51">
        <v>1993</v>
      </c>
      <c r="C1785" s="117" t="s">
        <v>59</v>
      </c>
      <c r="D1785" s="55">
        <v>2163</v>
      </c>
      <c r="E1785" s="53">
        <v>1246</v>
      </c>
      <c r="F1785" s="53">
        <v>777</v>
      </c>
      <c r="G1785" s="53">
        <v>75</v>
      </c>
      <c r="H1785" s="53">
        <v>12</v>
      </c>
      <c r="I1785" s="53">
        <v>10</v>
      </c>
      <c r="J1785" s="53">
        <v>1</v>
      </c>
      <c r="K1785" s="53">
        <v>42</v>
      </c>
    </row>
    <row r="1786" spans="2:11" x14ac:dyDescent="0.25">
      <c r="B1786" s="51">
        <v>1993</v>
      </c>
      <c r="C1786" s="117" t="s">
        <v>60</v>
      </c>
      <c r="D1786" s="55">
        <v>2055</v>
      </c>
      <c r="E1786" s="53">
        <v>1069</v>
      </c>
      <c r="F1786" s="53">
        <v>830</v>
      </c>
      <c r="G1786" s="53">
        <v>90</v>
      </c>
      <c r="H1786" s="53">
        <v>30</v>
      </c>
      <c r="I1786" s="53">
        <v>4</v>
      </c>
      <c r="J1786" s="53">
        <v>3</v>
      </c>
      <c r="K1786" s="53">
        <v>29</v>
      </c>
    </row>
    <row r="1787" spans="2:11" x14ac:dyDescent="0.25">
      <c r="B1787" s="51">
        <v>1993</v>
      </c>
      <c r="C1787" s="117" t="s">
        <v>70</v>
      </c>
      <c r="D1787" s="55">
        <v>2405</v>
      </c>
      <c r="E1787" s="53">
        <v>1212</v>
      </c>
      <c r="F1787" s="53">
        <v>1012</v>
      </c>
      <c r="G1787" s="53">
        <v>100</v>
      </c>
      <c r="H1787" s="53">
        <v>39</v>
      </c>
      <c r="I1787" s="53">
        <v>7</v>
      </c>
      <c r="J1787" s="53">
        <v>0</v>
      </c>
      <c r="K1787" s="53">
        <v>35</v>
      </c>
    </row>
    <row r="1788" spans="2:11" x14ac:dyDescent="0.25">
      <c r="B1788" s="51">
        <v>1993</v>
      </c>
      <c r="C1788" s="117" t="s">
        <v>71</v>
      </c>
      <c r="D1788" s="55">
        <v>3012</v>
      </c>
      <c r="E1788" s="53">
        <v>1368</v>
      </c>
      <c r="F1788" s="53">
        <v>1389</v>
      </c>
      <c r="G1788" s="53">
        <v>92</v>
      </c>
      <c r="H1788" s="53">
        <v>83</v>
      </c>
      <c r="I1788" s="53">
        <v>16</v>
      </c>
      <c r="J1788" s="53">
        <v>0</v>
      </c>
      <c r="K1788" s="53">
        <v>64</v>
      </c>
    </row>
    <row r="1789" spans="2:11" x14ac:dyDescent="0.25">
      <c r="B1789" s="51">
        <v>1993</v>
      </c>
      <c r="C1789" s="117" t="s">
        <v>89</v>
      </c>
      <c r="D1789" s="55">
        <v>3842</v>
      </c>
      <c r="E1789" s="53">
        <v>1645</v>
      </c>
      <c r="F1789" s="53">
        <v>1856</v>
      </c>
      <c r="G1789" s="53">
        <v>118</v>
      </c>
      <c r="H1789" s="53">
        <v>145</v>
      </c>
      <c r="I1789" s="53">
        <v>18</v>
      </c>
      <c r="J1789" s="53">
        <v>1</v>
      </c>
      <c r="K1789" s="53">
        <v>59</v>
      </c>
    </row>
    <row r="1790" spans="2:11" x14ac:dyDescent="0.25">
      <c r="B1790" s="51">
        <v>1993</v>
      </c>
      <c r="C1790" s="117" t="s">
        <v>90</v>
      </c>
      <c r="D1790" s="55">
        <v>4264</v>
      </c>
      <c r="E1790" s="53">
        <v>1724</v>
      </c>
      <c r="F1790" s="53">
        <v>2094</v>
      </c>
      <c r="G1790" s="53">
        <v>111</v>
      </c>
      <c r="H1790" s="53">
        <v>261</v>
      </c>
      <c r="I1790" s="53">
        <v>12</v>
      </c>
      <c r="J1790" s="53">
        <v>1</v>
      </c>
      <c r="K1790" s="53">
        <v>61</v>
      </c>
    </row>
    <row r="1791" spans="2:11" x14ac:dyDescent="0.25">
      <c r="B1791" s="51">
        <v>1993</v>
      </c>
      <c r="C1791" s="117" t="s">
        <v>91</v>
      </c>
      <c r="D1791" s="55">
        <v>4105</v>
      </c>
      <c r="E1791" s="53">
        <v>1634</v>
      </c>
      <c r="F1791" s="53">
        <v>1972</v>
      </c>
      <c r="G1791" s="53">
        <v>97</v>
      </c>
      <c r="H1791" s="53">
        <v>346</v>
      </c>
      <c r="I1791" s="53">
        <v>13</v>
      </c>
      <c r="J1791" s="53">
        <v>0</v>
      </c>
      <c r="K1791" s="53">
        <v>43</v>
      </c>
    </row>
    <row r="1792" spans="2:11" x14ac:dyDescent="0.25">
      <c r="B1792" s="51">
        <v>1993</v>
      </c>
      <c r="C1792" s="117" t="s">
        <v>41</v>
      </c>
      <c r="D1792" s="55">
        <v>3960</v>
      </c>
      <c r="E1792" s="53">
        <v>1541</v>
      </c>
      <c r="F1792" s="53">
        <v>1783</v>
      </c>
      <c r="G1792" s="53">
        <v>85</v>
      </c>
      <c r="H1792" s="53">
        <v>488</v>
      </c>
      <c r="I1792" s="53">
        <v>12</v>
      </c>
      <c r="J1792" s="53">
        <v>0</v>
      </c>
      <c r="K1792" s="53">
        <v>51</v>
      </c>
    </row>
    <row r="1793" spans="2:11" x14ac:dyDescent="0.25">
      <c r="B1793" s="51">
        <v>1993</v>
      </c>
      <c r="C1793" s="117" t="s">
        <v>92</v>
      </c>
      <c r="D1793" s="55">
        <v>3295</v>
      </c>
      <c r="E1793" s="53">
        <v>1198</v>
      </c>
      <c r="F1793" s="53">
        <v>1448</v>
      </c>
      <c r="G1793" s="53">
        <v>55</v>
      </c>
      <c r="H1793" s="53">
        <v>537</v>
      </c>
      <c r="I1793" s="53">
        <v>19</v>
      </c>
      <c r="J1793" s="53">
        <v>0</v>
      </c>
      <c r="K1793" s="53">
        <v>38</v>
      </c>
    </row>
    <row r="1794" spans="2:11" x14ac:dyDescent="0.25">
      <c r="B1794" s="51">
        <v>1993</v>
      </c>
      <c r="C1794" s="117" t="s">
        <v>93</v>
      </c>
      <c r="D1794" s="55">
        <v>1884</v>
      </c>
      <c r="E1794" s="53">
        <v>664</v>
      </c>
      <c r="F1794" s="53">
        <v>720</v>
      </c>
      <c r="G1794" s="53">
        <v>25</v>
      </c>
      <c r="H1794" s="53">
        <v>448</v>
      </c>
      <c r="I1794" s="53">
        <v>2</v>
      </c>
      <c r="J1794" s="53">
        <v>0</v>
      </c>
      <c r="K1794" s="53">
        <v>25</v>
      </c>
    </row>
    <row r="1795" spans="2:11" x14ac:dyDescent="0.25">
      <c r="B1795" s="51">
        <v>1993</v>
      </c>
      <c r="C1795" s="117" t="s">
        <v>94</v>
      </c>
      <c r="D1795" s="55">
        <v>919</v>
      </c>
      <c r="E1795" s="53">
        <v>327</v>
      </c>
      <c r="F1795" s="53">
        <v>304</v>
      </c>
      <c r="G1795" s="53">
        <v>3</v>
      </c>
      <c r="H1795" s="53">
        <v>267</v>
      </c>
      <c r="I1795" s="53">
        <v>3</v>
      </c>
      <c r="J1795" s="53">
        <v>1</v>
      </c>
      <c r="K1795" s="53">
        <v>14</v>
      </c>
    </row>
    <row r="1796" spans="2:11" x14ac:dyDescent="0.25">
      <c r="B1796" s="51">
        <v>1993</v>
      </c>
      <c r="C1796" s="117" t="s">
        <v>95</v>
      </c>
      <c r="D1796" s="55">
        <v>246</v>
      </c>
      <c r="E1796" s="53">
        <v>84</v>
      </c>
      <c r="F1796" s="53">
        <v>64</v>
      </c>
      <c r="G1796" s="53">
        <v>0</v>
      </c>
      <c r="H1796" s="53">
        <v>89</v>
      </c>
      <c r="I1796" s="53">
        <v>0</v>
      </c>
      <c r="J1796" s="53">
        <v>0</v>
      </c>
      <c r="K1796" s="53">
        <v>9</v>
      </c>
    </row>
    <row r="1797" spans="2:11" x14ac:dyDescent="0.25">
      <c r="B1797" s="51">
        <v>1993</v>
      </c>
      <c r="C1797" s="118" t="s">
        <v>96</v>
      </c>
      <c r="D1797" s="55">
        <v>130</v>
      </c>
      <c r="E1797" s="55">
        <v>66</v>
      </c>
      <c r="F1797" s="55">
        <v>24</v>
      </c>
      <c r="G1797" s="55">
        <v>1</v>
      </c>
      <c r="H1797" s="55">
        <v>36</v>
      </c>
      <c r="I1797" s="55">
        <v>0</v>
      </c>
      <c r="J1797" s="53">
        <v>1</v>
      </c>
      <c r="K1797" s="53">
        <v>2</v>
      </c>
    </row>
    <row r="1798" spans="2:11" x14ac:dyDescent="0.25">
      <c r="B1798" s="50">
        <v>1993</v>
      </c>
      <c r="C1798" s="121" t="s">
        <v>62</v>
      </c>
      <c r="D1798" s="54">
        <v>116</v>
      </c>
      <c r="E1798" s="54">
        <v>60</v>
      </c>
      <c r="F1798" s="54">
        <v>3</v>
      </c>
      <c r="G1798" s="54">
        <v>1</v>
      </c>
      <c r="H1798" s="54">
        <v>1</v>
      </c>
      <c r="I1798" s="54">
        <v>0</v>
      </c>
      <c r="J1798" s="54">
        <v>0</v>
      </c>
      <c r="K1798" s="54">
        <v>51</v>
      </c>
    </row>
    <row r="1799" spans="2:11" x14ac:dyDescent="0.25">
      <c r="B1799" s="78">
        <v>1994</v>
      </c>
      <c r="C1799" s="120" t="s">
        <v>3</v>
      </c>
      <c r="D1799" s="78">
        <v>48222</v>
      </c>
      <c r="E1799" s="52">
        <v>26073</v>
      </c>
      <c r="F1799" s="52">
        <v>17437</v>
      </c>
      <c r="G1799" s="52">
        <v>1146</v>
      </c>
      <c r="H1799" s="52">
        <v>2997</v>
      </c>
      <c r="I1799" s="52">
        <v>132</v>
      </c>
      <c r="J1799" s="52">
        <v>5</v>
      </c>
      <c r="K1799" s="52">
        <v>432</v>
      </c>
    </row>
    <row r="1800" spans="2:11" x14ac:dyDescent="0.25">
      <c r="B1800" s="51">
        <v>1994</v>
      </c>
      <c r="C1800" s="117" t="s">
        <v>87</v>
      </c>
      <c r="D1800" s="55">
        <v>469</v>
      </c>
      <c r="E1800" s="53">
        <v>448</v>
      </c>
      <c r="F1800" s="53">
        <v>3</v>
      </c>
      <c r="G1800" s="53">
        <v>0</v>
      </c>
      <c r="H1800" s="53">
        <v>1</v>
      </c>
      <c r="I1800" s="53">
        <v>0</v>
      </c>
      <c r="J1800" s="53">
        <v>0</v>
      </c>
      <c r="K1800" s="53">
        <v>17</v>
      </c>
    </row>
    <row r="1801" spans="2:11" x14ac:dyDescent="0.25">
      <c r="B1801" s="51">
        <v>1994</v>
      </c>
      <c r="C1801" s="117" t="s">
        <v>54</v>
      </c>
      <c r="D1801" s="55">
        <v>2356</v>
      </c>
      <c r="E1801" s="53">
        <v>2289</v>
      </c>
      <c r="F1801" s="53">
        <v>31</v>
      </c>
      <c r="G1801" s="53">
        <v>0</v>
      </c>
      <c r="H1801" s="53">
        <v>0</v>
      </c>
      <c r="I1801" s="53">
        <v>1</v>
      </c>
      <c r="J1801" s="53">
        <v>0</v>
      </c>
      <c r="K1801" s="53">
        <v>35</v>
      </c>
    </row>
    <row r="1802" spans="2:11" x14ac:dyDescent="0.25">
      <c r="B1802" s="51">
        <v>1994</v>
      </c>
      <c r="C1802" s="117" t="s">
        <v>88</v>
      </c>
      <c r="D1802" s="55">
        <v>2897</v>
      </c>
      <c r="E1802" s="53">
        <v>2616</v>
      </c>
      <c r="F1802" s="53">
        <v>241</v>
      </c>
      <c r="G1802" s="53">
        <v>2</v>
      </c>
      <c r="H1802" s="53">
        <v>6</v>
      </c>
      <c r="I1802" s="53">
        <v>5</v>
      </c>
      <c r="J1802" s="53">
        <v>0</v>
      </c>
      <c r="K1802" s="53">
        <v>27</v>
      </c>
    </row>
    <row r="1803" spans="2:11" x14ac:dyDescent="0.25">
      <c r="B1803" s="51">
        <v>1994</v>
      </c>
      <c r="C1803" s="117" t="s">
        <v>69</v>
      </c>
      <c r="D1803" s="55">
        <v>2475</v>
      </c>
      <c r="E1803" s="53">
        <v>1963</v>
      </c>
      <c r="F1803" s="53">
        <v>457</v>
      </c>
      <c r="G1803" s="53">
        <v>17</v>
      </c>
      <c r="H1803" s="53">
        <v>5</v>
      </c>
      <c r="I1803" s="53">
        <v>5</v>
      </c>
      <c r="J1803" s="53">
        <v>0</v>
      </c>
      <c r="K1803" s="53">
        <v>28</v>
      </c>
    </row>
    <row r="1804" spans="2:11" x14ac:dyDescent="0.25">
      <c r="B1804" s="51">
        <v>1994</v>
      </c>
      <c r="C1804" s="117" t="s">
        <v>57</v>
      </c>
      <c r="D1804" s="55">
        <v>3281</v>
      </c>
      <c r="E1804" s="53">
        <v>2648</v>
      </c>
      <c r="F1804" s="53">
        <v>561</v>
      </c>
      <c r="G1804" s="53">
        <v>41</v>
      </c>
      <c r="H1804" s="53">
        <v>6</v>
      </c>
      <c r="I1804" s="53">
        <v>4</v>
      </c>
      <c r="J1804" s="53">
        <v>0</v>
      </c>
      <c r="K1804" s="53">
        <v>21</v>
      </c>
    </row>
    <row r="1805" spans="2:11" x14ac:dyDescent="0.25">
      <c r="B1805" s="51">
        <v>1994</v>
      </c>
      <c r="C1805" s="117" t="s">
        <v>58</v>
      </c>
      <c r="D1805" s="55">
        <v>2146</v>
      </c>
      <c r="E1805" s="53">
        <v>1372</v>
      </c>
      <c r="F1805" s="53">
        <v>680</v>
      </c>
      <c r="G1805" s="53">
        <v>60</v>
      </c>
      <c r="H1805" s="53">
        <v>12</v>
      </c>
      <c r="I1805" s="53">
        <v>5</v>
      </c>
      <c r="J1805" s="53">
        <v>0</v>
      </c>
      <c r="K1805" s="53">
        <v>17</v>
      </c>
    </row>
    <row r="1806" spans="2:11" x14ac:dyDescent="0.25">
      <c r="B1806" s="51">
        <v>1994</v>
      </c>
      <c r="C1806" s="117" t="s">
        <v>59</v>
      </c>
      <c r="D1806" s="55">
        <v>2204</v>
      </c>
      <c r="E1806" s="53">
        <v>1278</v>
      </c>
      <c r="F1806" s="53">
        <v>804</v>
      </c>
      <c r="G1806" s="53">
        <v>87</v>
      </c>
      <c r="H1806" s="53">
        <v>14</v>
      </c>
      <c r="I1806" s="53">
        <v>5</v>
      </c>
      <c r="J1806" s="53">
        <v>1</v>
      </c>
      <c r="K1806" s="53">
        <v>15</v>
      </c>
    </row>
    <row r="1807" spans="2:11" x14ac:dyDescent="0.25">
      <c r="B1807" s="51">
        <v>1994</v>
      </c>
      <c r="C1807" s="117" t="s">
        <v>60</v>
      </c>
      <c r="D1807" s="55">
        <v>2261</v>
      </c>
      <c r="E1807" s="53">
        <v>1162</v>
      </c>
      <c r="F1807" s="53">
        <v>958</v>
      </c>
      <c r="G1807" s="53">
        <v>99</v>
      </c>
      <c r="H1807" s="53">
        <v>19</v>
      </c>
      <c r="I1807" s="53">
        <v>4</v>
      </c>
      <c r="J1807" s="53">
        <v>0</v>
      </c>
      <c r="K1807" s="53">
        <v>19</v>
      </c>
    </row>
    <row r="1808" spans="2:11" x14ac:dyDescent="0.25">
      <c r="B1808" s="51">
        <v>1994</v>
      </c>
      <c r="C1808" s="117" t="s">
        <v>70</v>
      </c>
      <c r="D1808" s="55">
        <v>2562</v>
      </c>
      <c r="E1808" s="53">
        <v>1271</v>
      </c>
      <c r="F1808" s="53">
        <v>1114</v>
      </c>
      <c r="G1808" s="53">
        <v>107</v>
      </c>
      <c r="H1808" s="53">
        <v>43</v>
      </c>
      <c r="I1808" s="53">
        <v>7</v>
      </c>
      <c r="J1808" s="53">
        <v>0</v>
      </c>
      <c r="K1808" s="53">
        <v>20</v>
      </c>
    </row>
    <row r="1809" spans="2:11" x14ac:dyDescent="0.25">
      <c r="B1809" s="51">
        <v>1994</v>
      </c>
      <c r="C1809" s="117" t="s">
        <v>71</v>
      </c>
      <c r="D1809" s="55">
        <v>3149</v>
      </c>
      <c r="E1809" s="53">
        <v>1472</v>
      </c>
      <c r="F1809" s="53">
        <v>1427</v>
      </c>
      <c r="G1809" s="53">
        <v>137</v>
      </c>
      <c r="H1809" s="53">
        <v>70</v>
      </c>
      <c r="I1809" s="53">
        <v>14</v>
      </c>
      <c r="J1809" s="53">
        <v>0</v>
      </c>
      <c r="K1809" s="53">
        <v>29</v>
      </c>
    </row>
    <row r="1810" spans="2:11" x14ac:dyDescent="0.25">
      <c r="B1810" s="51">
        <v>1994</v>
      </c>
      <c r="C1810" s="117" t="s">
        <v>89</v>
      </c>
      <c r="D1810" s="55">
        <v>3936</v>
      </c>
      <c r="E1810" s="53">
        <v>1720</v>
      </c>
      <c r="F1810" s="53">
        <v>1898</v>
      </c>
      <c r="G1810" s="53">
        <v>134</v>
      </c>
      <c r="H1810" s="53">
        <v>149</v>
      </c>
      <c r="I1810" s="53">
        <v>11</v>
      </c>
      <c r="J1810" s="53">
        <v>0</v>
      </c>
      <c r="K1810" s="53">
        <v>24</v>
      </c>
    </row>
    <row r="1811" spans="2:11" x14ac:dyDescent="0.25">
      <c r="B1811" s="51">
        <v>1994</v>
      </c>
      <c r="C1811" s="117" t="s">
        <v>90</v>
      </c>
      <c r="D1811" s="55">
        <v>4537</v>
      </c>
      <c r="E1811" s="53">
        <v>1824</v>
      </c>
      <c r="F1811" s="53">
        <v>2270</v>
      </c>
      <c r="G1811" s="53">
        <v>139</v>
      </c>
      <c r="H1811" s="53">
        <v>256</v>
      </c>
      <c r="I1811" s="53">
        <v>11</v>
      </c>
      <c r="J1811" s="53">
        <v>1</v>
      </c>
      <c r="K1811" s="53">
        <v>36</v>
      </c>
    </row>
    <row r="1812" spans="2:11" x14ac:dyDescent="0.25">
      <c r="B1812" s="51">
        <v>1994</v>
      </c>
      <c r="C1812" s="117" t="s">
        <v>91</v>
      </c>
      <c r="D1812" s="55">
        <v>4486</v>
      </c>
      <c r="E1812" s="53">
        <v>1712</v>
      </c>
      <c r="F1812" s="53">
        <v>2218</v>
      </c>
      <c r="G1812" s="53">
        <v>115</v>
      </c>
      <c r="H1812" s="53">
        <v>386</v>
      </c>
      <c r="I1812" s="53">
        <v>15</v>
      </c>
      <c r="J1812" s="53">
        <v>0</v>
      </c>
      <c r="K1812" s="53">
        <v>40</v>
      </c>
    </row>
    <row r="1813" spans="2:11" x14ac:dyDescent="0.25">
      <c r="B1813" s="51">
        <v>1994</v>
      </c>
      <c r="C1813" s="117" t="s">
        <v>41</v>
      </c>
      <c r="D1813" s="55">
        <v>4200</v>
      </c>
      <c r="E1813" s="53">
        <v>1560</v>
      </c>
      <c r="F1813" s="53">
        <v>1949</v>
      </c>
      <c r="G1813" s="53">
        <v>93</v>
      </c>
      <c r="H1813" s="53">
        <v>540</v>
      </c>
      <c r="I1813" s="53">
        <v>14</v>
      </c>
      <c r="J1813" s="53">
        <v>1</v>
      </c>
      <c r="K1813" s="53">
        <v>43</v>
      </c>
    </row>
    <row r="1814" spans="2:11" x14ac:dyDescent="0.25">
      <c r="B1814" s="51">
        <v>1994</v>
      </c>
      <c r="C1814" s="117" t="s">
        <v>92</v>
      </c>
      <c r="D1814" s="55">
        <v>3550</v>
      </c>
      <c r="E1814" s="53">
        <v>1312</v>
      </c>
      <c r="F1814" s="53">
        <v>1537</v>
      </c>
      <c r="G1814" s="53">
        <v>66</v>
      </c>
      <c r="H1814" s="53">
        <v>585</v>
      </c>
      <c r="I1814" s="53">
        <v>18</v>
      </c>
      <c r="J1814" s="53">
        <v>1</v>
      </c>
      <c r="K1814" s="53">
        <v>31</v>
      </c>
    </row>
    <row r="1815" spans="2:11" x14ac:dyDescent="0.25">
      <c r="B1815" s="51">
        <v>1994</v>
      </c>
      <c r="C1815" s="117" t="s">
        <v>93</v>
      </c>
      <c r="D1815" s="55">
        <v>2097</v>
      </c>
      <c r="E1815" s="53">
        <v>733</v>
      </c>
      <c r="F1815" s="53">
        <v>820</v>
      </c>
      <c r="G1815" s="53">
        <v>36</v>
      </c>
      <c r="H1815" s="53">
        <v>485</v>
      </c>
      <c r="I1815" s="53">
        <v>6</v>
      </c>
      <c r="J1815" s="53">
        <v>1</v>
      </c>
      <c r="K1815" s="53">
        <v>16</v>
      </c>
    </row>
    <row r="1816" spans="2:11" x14ac:dyDescent="0.25">
      <c r="B1816" s="51">
        <v>1994</v>
      </c>
      <c r="C1816" s="117" t="s">
        <v>94</v>
      </c>
      <c r="D1816" s="55">
        <v>1065</v>
      </c>
      <c r="E1816" s="53">
        <v>379</v>
      </c>
      <c r="F1816" s="53">
        <v>363</v>
      </c>
      <c r="G1816" s="53">
        <v>11</v>
      </c>
      <c r="H1816" s="53">
        <v>302</v>
      </c>
      <c r="I1816" s="53">
        <v>4</v>
      </c>
      <c r="J1816" s="53">
        <v>0</v>
      </c>
      <c r="K1816" s="53">
        <v>6</v>
      </c>
    </row>
    <row r="1817" spans="2:11" x14ac:dyDescent="0.25">
      <c r="B1817" s="51">
        <v>1994</v>
      </c>
      <c r="C1817" s="117" t="s">
        <v>95</v>
      </c>
      <c r="D1817" s="55">
        <v>252</v>
      </c>
      <c r="E1817" s="53">
        <v>90</v>
      </c>
      <c r="F1817" s="53">
        <v>78</v>
      </c>
      <c r="G1817" s="53">
        <v>0</v>
      </c>
      <c r="H1817" s="53">
        <v>79</v>
      </c>
      <c r="I1817" s="53">
        <v>3</v>
      </c>
      <c r="J1817" s="53">
        <v>0</v>
      </c>
      <c r="K1817" s="53">
        <v>2</v>
      </c>
    </row>
    <row r="1818" spans="2:11" x14ac:dyDescent="0.25">
      <c r="B1818" s="51">
        <v>1994</v>
      </c>
      <c r="C1818" s="118" t="s">
        <v>96</v>
      </c>
      <c r="D1818" s="55">
        <v>116</v>
      </c>
      <c r="E1818" s="55">
        <v>60</v>
      </c>
      <c r="F1818" s="55">
        <v>19</v>
      </c>
      <c r="G1818" s="55">
        <v>1</v>
      </c>
      <c r="H1818" s="55">
        <v>36</v>
      </c>
      <c r="I1818" s="55">
        <v>0</v>
      </c>
      <c r="J1818" s="53">
        <v>0</v>
      </c>
      <c r="K1818" s="53">
        <v>0</v>
      </c>
    </row>
    <row r="1819" spans="2:11" x14ac:dyDescent="0.25">
      <c r="B1819" s="50">
        <v>1994</v>
      </c>
      <c r="C1819" s="121" t="s">
        <v>62</v>
      </c>
      <c r="D1819" s="54">
        <v>183</v>
      </c>
      <c r="E1819" s="54">
        <v>164</v>
      </c>
      <c r="F1819" s="54">
        <v>9</v>
      </c>
      <c r="G1819" s="54">
        <v>1</v>
      </c>
      <c r="H1819" s="54">
        <v>3</v>
      </c>
      <c r="I1819" s="54">
        <v>0</v>
      </c>
      <c r="J1819" s="54">
        <v>0</v>
      </c>
      <c r="K1819" s="54">
        <v>6</v>
      </c>
    </row>
    <row r="1820" spans="2:11" x14ac:dyDescent="0.25">
      <c r="B1820" s="78">
        <v>1995</v>
      </c>
      <c r="C1820" s="120" t="s">
        <v>3</v>
      </c>
      <c r="D1820" s="78">
        <v>45723</v>
      </c>
      <c r="E1820" s="52">
        <v>23772</v>
      </c>
      <c r="F1820" s="52">
        <v>17084</v>
      </c>
      <c r="G1820" s="52">
        <v>1061</v>
      </c>
      <c r="H1820" s="52">
        <v>3043</v>
      </c>
      <c r="I1820" s="52">
        <v>143</v>
      </c>
      <c r="J1820" s="52">
        <v>7</v>
      </c>
      <c r="K1820" s="52">
        <v>613</v>
      </c>
    </row>
    <row r="1821" spans="2:11" x14ac:dyDescent="0.25">
      <c r="B1821" s="51">
        <v>1995</v>
      </c>
      <c r="C1821" s="117" t="s">
        <v>87</v>
      </c>
      <c r="D1821" s="55">
        <v>417</v>
      </c>
      <c r="E1821" s="53">
        <v>401</v>
      </c>
      <c r="F1821" s="53">
        <v>1</v>
      </c>
      <c r="G1821" s="53">
        <v>0</v>
      </c>
      <c r="H1821" s="53">
        <v>1</v>
      </c>
      <c r="I1821" s="53">
        <v>0</v>
      </c>
      <c r="J1821" s="53">
        <v>0</v>
      </c>
      <c r="K1821" s="53">
        <v>14</v>
      </c>
    </row>
    <row r="1822" spans="2:11" x14ac:dyDescent="0.25">
      <c r="B1822" s="51">
        <v>1995</v>
      </c>
      <c r="C1822" s="117" t="s">
        <v>54</v>
      </c>
      <c r="D1822" s="55">
        <v>2070</v>
      </c>
      <c r="E1822" s="53">
        <v>2012</v>
      </c>
      <c r="F1822" s="53">
        <v>11</v>
      </c>
      <c r="G1822" s="53">
        <v>4</v>
      </c>
      <c r="H1822" s="53">
        <v>4</v>
      </c>
      <c r="I1822" s="53">
        <v>1</v>
      </c>
      <c r="J1822" s="53">
        <v>1</v>
      </c>
      <c r="K1822" s="53">
        <v>37</v>
      </c>
    </row>
    <row r="1823" spans="2:11" x14ac:dyDescent="0.25">
      <c r="B1823" s="51">
        <v>1995</v>
      </c>
      <c r="C1823" s="117" t="s">
        <v>88</v>
      </c>
      <c r="D1823" s="55">
        <v>2661</v>
      </c>
      <c r="E1823" s="53">
        <v>2391</v>
      </c>
      <c r="F1823" s="53">
        <v>213</v>
      </c>
      <c r="G1823" s="53">
        <v>2</v>
      </c>
      <c r="H1823" s="53">
        <v>14</v>
      </c>
      <c r="I1823" s="53">
        <v>2</v>
      </c>
      <c r="J1823" s="53">
        <v>0</v>
      </c>
      <c r="K1823" s="53">
        <v>39</v>
      </c>
    </row>
    <row r="1824" spans="2:11" x14ac:dyDescent="0.25">
      <c r="B1824" s="51">
        <v>1995</v>
      </c>
      <c r="C1824" s="117" t="s">
        <v>69</v>
      </c>
      <c r="D1824" s="55">
        <v>2305</v>
      </c>
      <c r="E1824" s="53">
        <v>1791</v>
      </c>
      <c r="F1824" s="53">
        <v>445</v>
      </c>
      <c r="G1824" s="53">
        <v>11</v>
      </c>
      <c r="H1824" s="53">
        <v>11</v>
      </c>
      <c r="I1824" s="53">
        <v>12</v>
      </c>
      <c r="J1824" s="53">
        <v>0</v>
      </c>
      <c r="K1824" s="53">
        <v>35</v>
      </c>
    </row>
    <row r="1825" spans="2:11" x14ac:dyDescent="0.25">
      <c r="B1825" s="51">
        <v>1995</v>
      </c>
      <c r="C1825" s="117" t="s">
        <v>57</v>
      </c>
      <c r="D1825" s="55">
        <v>2218</v>
      </c>
      <c r="E1825" s="53">
        <v>1585</v>
      </c>
      <c r="F1825" s="53">
        <v>552</v>
      </c>
      <c r="G1825" s="53">
        <v>28</v>
      </c>
      <c r="H1825" s="53">
        <v>13</v>
      </c>
      <c r="I1825" s="53">
        <v>9</v>
      </c>
      <c r="J1825" s="53">
        <v>0</v>
      </c>
      <c r="K1825" s="53">
        <v>31</v>
      </c>
    </row>
    <row r="1826" spans="2:11" x14ac:dyDescent="0.25">
      <c r="B1826" s="51">
        <v>1995</v>
      </c>
      <c r="C1826" s="117" t="s">
        <v>58</v>
      </c>
      <c r="D1826" s="55">
        <v>2065</v>
      </c>
      <c r="E1826" s="53">
        <v>1339</v>
      </c>
      <c r="F1826" s="53">
        <v>603</v>
      </c>
      <c r="G1826" s="53">
        <v>59</v>
      </c>
      <c r="H1826" s="53">
        <v>16</v>
      </c>
      <c r="I1826" s="53">
        <v>12</v>
      </c>
      <c r="J1826" s="53">
        <v>0</v>
      </c>
      <c r="K1826" s="53">
        <v>36</v>
      </c>
    </row>
    <row r="1827" spans="2:11" x14ac:dyDescent="0.25">
      <c r="B1827" s="51">
        <v>1995</v>
      </c>
      <c r="C1827" s="117" t="s">
        <v>59</v>
      </c>
      <c r="D1827" s="55">
        <v>2091</v>
      </c>
      <c r="E1827" s="53">
        <v>1221</v>
      </c>
      <c r="F1827" s="53">
        <v>742</v>
      </c>
      <c r="G1827" s="53">
        <v>82</v>
      </c>
      <c r="H1827" s="53">
        <v>15</v>
      </c>
      <c r="I1827" s="53">
        <v>5</v>
      </c>
      <c r="J1827" s="53">
        <v>1</v>
      </c>
      <c r="K1827" s="53">
        <v>25</v>
      </c>
    </row>
    <row r="1828" spans="2:11" x14ac:dyDescent="0.25">
      <c r="B1828" s="51">
        <v>1995</v>
      </c>
      <c r="C1828" s="117" t="s">
        <v>60</v>
      </c>
      <c r="D1828" s="55">
        <v>2162</v>
      </c>
      <c r="E1828" s="53">
        <v>1111</v>
      </c>
      <c r="F1828" s="53">
        <v>917</v>
      </c>
      <c r="G1828" s="53">
        <v>86</v>
      </c>
      <c r="H1828" s="53">
        <v>13</v>
      </c>
      <c r="I1828" s="53">
        <v>8</v>
      </c>
      <c r="J1828" s="53">
        <v>1</v>
      </c>
      <c r="K1828" s="53">
        <v>26</v>
      </c>
    </row>
    <row r="1829" spans="2:11" x14ac:dyDescent="0.25">
      <c r="B1829" s="51">
        <v>1995</v>
      </c>
      <c r="C1829" s="117" t="s">
        <v>70</v>
      </c>
      <c r="D1829" s="55">
        <v>2460</v>
      </c>
      <c r="E1829" s="53">
        <v>1178</v>
      </c>
      <c r="F1829" s="53">
        <v>1117</v>
      </c>
      <c r="G1829" s="53">
        <v>109</v>
      </c>
      <c r="H1829" s="53">
        <v>27</v>
      </c>
      <c r="I1829" s="53">
        <v>8</v>
      </c>
      <c r="J1829" s="53">
        <v>0</v>
      </c>
      <c r="K1829" s="53">
        <v>21</v>
      </c>
    </row>
    <row r="1830" spans="2:11" x14ac:dyDescent="0.25">
      <c r="B1830" s="51">
        <v>1995</v>
      </c>
      <c r="C1830" s="117" t="s">
        <v>71</v>
      </c>
      <c r="D1830" s="55">
        <v>3000</v>
      </c>
      <c r="E1830" s="53">
        <v>1370</v>
      </c>
      <c r="F1830" s="53">
        <v>1414</v>
      </c>
      <c r="G1830" s="53">
        <v>108</v>
      </c>
      <c r="H1830" s="53">
        <v>57</v>
      </c>
      <c r="I1830" s="53">
        <v>9</v>
      </c>
      <c r="J1830" s="53">
        <v>1</v>
      </c>
      <c r="K1830" s="53">
        <v>41</v>
      </c>
    </row>
    <row r="1831" spans="2:11" x14ac:dyDescent="0.25">
      <c r="B1831" s="51">
        <v>1995</v>
      </c>
      <c r="C1831" s="117" t="s">
        <v>89</v>
      </c>
      <c r="D1831" s="55">
        <v>3748</v>
      </c>
      <c r="E1831" s="53">
        <v>1575</v>
      </c>
      <c r="F1831" s="53">
        <v>1837</v>
      </c>
      <c r="G1831" s="53">
        <v>131</v>
      </c>
      <c r="H1831" s="53">
        <v>143</v>
      </c>
      <c r="I1831" s="53">
        <v>16</v>
      </c>
      <c r="J1831" s="53">
        <v>1</v>
      </c>
      <c r="K1831" s="53">
        <v>45</v>
      </c>
    </row>
    <row r="1832" spans="2:11" x14ac:dyDescent="0.25">
      <c r="B1832" s="51">
        <v>1995</v>
      </c>
      <c r="C1832" s="117" t="s">
        <v>90</v>
      </c>
      <c r="D1832" s="55">
        <v>4279</v>
      </c>
      <c r="E1832" s="53">
        <v>1690</v>
      </c>
      <c r="F1832" s="53">
        <v>2138</v>
      </c>
      <c r="G1832" s="53">
        <v>124</v>
      </c>
      <c r="H1832" s="53">
        <v>257</v>
      </c>
      <c r="I1832" s="53">
        <v>11</v>
      </c>
      <c r="J1832" s="53">
        <v>0</v>
      </c>
      <c r="K1832" s="53">
        <v>59</v>
      </c>
    </row>
    <row r="1833" spans="2:11" x14ac:dyDescent="0.25">
      <c r="B1833" s="51">
        <v>1995</v>
      </c>
      <c r="C1833" s="117" t="s">
        <v>91</v>
      </c>
      <c r="D1833" s="55">
        <v>4307</v>
      </c>
      <c r="E1833" s="53">
        <v>1629</v>
      </c>
      <c r="F1833" s="53">
        <v>2144</v>
      </c>
      <c r="G1833" s="53">
        <v>109</v>
      </c>
      <c r="H1833" s="53">
        <v>360</v>
      </c>
      <c r="I1833" s="53">
        <v>10</v>
      </c>
      <c r="J1833" s="53">
        <v>2</v>
      </c>
      <c r="K1833" s="53">
        <v>53</v>
      </c>
    </row>
    <row r="1834" spans="2:11" x14ac:dyDescent="0.25">
      <c r="B1834" s="51">
        <v>1995</v>
      </c>
      <c r="C1834" s="117" t="s">
        <v>41</v>
      </c>
      <c r="D1834" s="55">
        <v>4173</v>
      </c>
      <c r="E1834" s="53">
        <v>1604</v>
      </c>
      <c r="F1834" s="53">
        <v>1944</v>
      </c>
      <c r="G1834" s="53">
        <v>100</v>
      </c>
      <c r="H1834" s="53">
        <v>466</v>
      </c>
      <c r="I1834" s="53">
        <v>13</v>
      </c>
      <c r="J1834" s="53">
        <v>0</v>
      </c>
      <c r="K1834" s="53">
        <v>46</v>
      </c>
    </row>
    <row r="1835" spans="2:11" x14ac:dyDescent="0.25">
      <c r="B1835" s="51">
        <v>1995</v>
      </c>
      <c r="C1835" s="117" t="s">
        <v>92</v>
      </c>
      <c r="D1835" s="55">
        <v>3733</v>
      </c>
      <c r="E1835" s="53">
        <v>1349</v>
      </c>
      <c r="F1835" s="53">
        <v>1606</v>
      </c>
      <c r="G1835" s="53">
        <v>63</v>
      </c>
      <c r="H1835" s="53">
        <v>651</v>
      </c>
      <c r="I1835" s="53">
        <v>10</v>
      </c>
      <c r="J1835" s="53">
        <v>0</v>
      </c>
      <c r="K1835" s="53">
        <v>54</v>
      </c>
    </row>
    <row r="1836" spans="2:11" x14ac:dyDescent="0.25">
      <c r="B1836" s="51">
        <v>1995</v>
      </c>
      <c r="C1836" s="117" t="s">
        <v>93</v>
      </c>
      <c r="D1836" s="55">
        <v>2303</v>
      </c>
      <c r="E1836" s="53">
        <v>795</v>
      </c>
      <c r="F1836" s="53">
        <v>901</v>
      </c>
      <c r="G1836" s="53">
        <v>33</v>
      </c>
      <c r="H1836" s="53">
        <v>545</v>
      </c>
      <c r="I1836" s="53">
        <v>9</v>
      </c>
      <c r="J1836" s="53">
        <v>0</v>
      </c>
      <c r="K1836" s="53">
        <v>20</v>
      </c>
    </row>
    <row r="1837" spans="2:11" x14ac:dyDescent="0.25">
      <c r="B1837" s="51">
        <v>1995</v>
      </c>
      <c r="C1837" s="117" t="s">
        <v>94</v>
      </c>
      <c r="D1837" s="55">
        <v>1122</v>
      </c>
      <c r="E1837" s="53">
        <v>396</v>
      </c>
      <c r="F1837" s="53">
        <v>380</v>
      </c>
      <c r="G1837" s="53">
        <v>10</v>
      </c>
      <c r="H1837" s="53">
        <v>315</v>
      </c>
      <c r="I1837" s="53">
        <v>4</v>
      </c>
      <c r="J1837" s="53">
        <v>0</v>
      </c>
      <c r="K1837" s="53">
        <v>17</v>
      </c>
    </row>
    <row r="1838" spans="2:11" x14ac:dyDescent="0.25">
      <c r="B1838" s="51">
        <v>1995</v>
      </c>
      <c r="C1838" s="117" t="s">
        <v>95</v>
      </c>
      <c r="D1838" s="55">
        <v>304</v>
      </c>
      <c r="E1838" s="53">
        <v>115</v>
      </c>
      <c r="F1838" s="53">
        <v>89</v>
      </c>
      <c r="G1838" s="53">
        <v>1</v>
      </c>
      <c r="H1838" s="53">
        <v>91</v>
      </c>
      <c r="I1838" s="53">
        <v>2</v>
      </c>
      <c r="J1838" s="53">
        <v>0</v>
      </c>
      <c r="K1838" s="53">
        <v>6</v>
      </c>
    </row>
    <row r="1839" spans="2:11" x14ac:dyDescent="0.25">
      <c r="B1839" s="51">
        <v>1995</v>
      </c>
      <c r="C1839" s="118" t="s">
        <v>96</v>
      </c>
      <c r="D1839" s="55">
        <v>113</v>
      </c>
      <c r="E1839" s="55">
        <v>49</v>
      </c>
      <c r="F1839" s="55">
        <v>19</v>
      </c>
      <c r="G1839" s="55">
        <v>1</v>
      </c>
      <c r="H1839" s="55">
        <v>42</v>
      </c>
      <c r="I1839" s="55">
        <v>1</v>
      </c>
      <c r="J1839" s="53">
        <v>0</v>
      </c>
      <c r="K1839" s="53">
        <v>1</v>
      </c>
    </row>
    <row r="1840" spans="2:11" x14ac:dyDescent="0.25">
      <c r="B1840" s="50">
        <v>1995</v>
      </c>
      <c r="C1840" s="121" t="s">
        <v>62</v>
      </c>
      <c r="D1840" s="54">
        <v>192</v>
      </c>
      <c r="E1840" s="54">
        <v>171</v>
      </c>
      <c r="F1840" s="54">
        <v>11</v>
      </c>
      <c r="G1840" s="54">
        <v>0</v>
      </c>
      <c r="H1840" s="54">
        <v>2</v>
      </c>
      <c r="I1840" s="54">
        <v>1</v>
      </c>
      <c r="J1840" s="54">
        <v>0</v>
      </c>
      <c r="K1840" s="54">
        <v>7</v>
      </c>
    </row>
    <row r="1841" spans="2:11" x14ac:dyDescent="0.25">
      <c r="B1841" s="78">
        <v>1996</v>
      </c>
      <c r="C1841" s="120" t="s">
        <v>3</v>
      </c>
      <c r="D1841" s="78">
        <v>46596</v>
      </c>
      <c r="E1841" s="52">
        <v>24196</v>
      </c>
      <c r="F1841" s="52">
        <v>16922</v>
      </c>
      <c r="G1841" s="52">
        <v>1224</v>
      </c>
      <c r="H1841" s="52">
        <v>3055</v>
      </c>
      <c r="I1841" s="52">
        <v>194</v>
      </c>
      <c r="J1841" s="52">
        <v>11</v>
      </c>
      <c r="K1841" s="52">
        <v>994</v>
      </c>
    </row>
    <row r="1842" spans="2:11" x14ac:dyDescent="0.25">
      <c r="B1842" s="51">
        <v>1996</v>
      </c>
      <c r="C1842" s="117" t="s">
        <v>87</v>
      </c>
      <c r="D1842" s="55">
        <v>404</v>
      </c>
      <c r="E1842" s="53">
        <v>380</v>
      </c>
      <c r="F1842" s="53">
        <v>1</v>
      </c>
      <c r="G1842" s="53">
        <v>1</v>
      </c>
      <c r="H1842" s="53">
        <v>0</v>
      </c>
      <c r="I1842" s="53">
        <v>0</v>
      </c>
      <c r="J1842" s="53">
        <v>0</v>
      </c>
      <c r="K1842" s="53">
        <v>22</v>
      </c>
    </row>
    <row r="1843" spans="2:11" x14ac:dyDescent="0.25">
      <c r="B1843" s="51">
        <v>1996</v>
      </c>
      <c r="C1843" s="117" t="s">
        <v>54</v>
      </c>
      <c r="D1843" s="55">
        <v>2060</v>
      </c>
      <c r="E1843" s="53">
        <v>1988</v>
      </c>
      <c r="F1843" s="53">
        <v>15</v>
      </c>
      <c r="G1843" s="53">
        <v>2</v>
      </c>
      <c r="H1843" s="53">
        <v>8</v>
      </c>
      <c r="I1843" s="53">
        <v>1</v>
      </c>
      <c r="J1843" s="53">
        <v>0</v>
      </c>
      <c r="K1843" s="53">
        <v>46</v>
      </c>
    </row>
    <row r="1844" spans="2:11" x14ac:dyDescent="0.25">
      <c r="B1844" s="51">
        <v>1996</v>
      </c>
      <c r="C1844" s="117" t="s">
        <v>88</v>
      </c>
      <c r="D1844" s="55">
        <v>2537</v>
      </c>
      <c r="E1844" s="53">
        <v>2275</v>
      </c>
      <c r="F1844" s="53">
        <v>187</v>
      </c>
      <c r="G1844" s="53">
        <v>3</v>
      </c>
      <c r="H1844" s="53">
        <v>14</v>
      </c>
      <c r="I1844" s="53">
        <v>9</v>
      </c>
      <c r="J1844" s="53">
        <v>0</v>
      </c>
      <c r="K1844" s="53">
        <v>49</v>
      </c>
    </row>
    <row r="1845" spans="2:11" x14ac:dyDescent="0.25">
      <c r="B1845" s="51">
        <v>1996</v>
      </c>
      <c r="C1845" s="117" t="s">
        <v>69</v>
      </c>
      <c r="D1845" s="55">
        <v>2260</v>
      </c>
      <c r="E1845" s="53">
        <v>1827</v>
      </c>
      <c r="F1845" s="53">
        <v>353</v>
      </c>
      <c r="G1845" s="53">
        <v>12</v>
      </c>
      <c r="H1845" s="53">
        <v>8</v>
      </c>
      <c r="I1845" s="53">
        <v>14</v>
      </c>
      <c r="J1845" s="53">
        <v>0</v>
      </c>
      <c r="K1845" s="53">
        <v>46</v>
      </c>
    </row>
    <row r="1846" spans="2:11" x14ac:dyDescent="0.25">
      <c r="B1846" s="51">
        <v>1996</v>
      </c>
      <c r="C1846" s="117" t="s">
        <v>57</v>
      </c>
      <c r="D1846" s="55">
        <v>2044</v>
      </c>
      <c r="E1846" s="53">
        <v>1453</v>
      </c>
      <c r="F1846" s="53">
        <v>482</v>
      </c>
      <c r="G1846" s="53">
        <v>40</v>
      </c>
      <c r="H1846" s="53">
        <v>8</v>
      </c>
      <c r="I1846" s="53">
        <v>11</v>
      </c>
      <c r="J1846" s="53">
        <v>0</v>
      </c>
      <c r="K1846" s="53">
        <v>50</v>
      </c>
    </row>
    <row r="1847" spans="2:11" x14ac:dyDescent="0.25">
      <c r="B1847" s="51">
        <v>1996</v>
      </c>
      <c r="C1847" s="117" t="s">
        <v>58</v>
      </c>
      <c r="D1847" s="55">
        <v>2064</v>
      </c>
      <c r="E1847" s="53">
        <v>1307</v>
      </c>
      <c r="F1847" s="53">
        <v>624</v>
      </c>
      <c r="G1847" s="53">
        <v>54</v>
      </c>
      <c r="H1847" s="53">
        <v>18</v>
      </c>
      <c r="I1847" s="53">
        <v>14</v>
      </c>
      <c r="J1847" s="53">
        <v>0</v>
      </c>
      <c r="K1847" s="53">
        <v>47</v>
      </c>
    </row>
    <row r="1848" spans="2:11" x14ac:dyDescent="0.25">
      <c r="B1848" s="51">
        <v>1996</v>
      </c>
      <c r="C1848" s="117" t="s">
        <v>59</v>
      </c>
      <c r="D1848" s="55">
        <v>2124</v>
      </c>
      <c r="E1848" s="53">
        <v>1233</v>
      </c>
      <c r="F1848" s="53">
        <v>735</v>
      </c>
      <c r="G1848" s="53">
        <v>85</v>
      </c>
      <c r="H1848" s="53">
        <v>11</v>
      </c>
      <c r="I1848" s="53">
        <v>9</v>
      </c>
      <c r="J1848" s="53">
        <v>1</v>
      </c>
      <c r="K1848" s="53">
        <v>50</v>
      </c>
    </row>
    <row r="1849" spans="2:11" x14ac:dyDescent="0.25">
      <c r="B1849" s="51">
        <v>1996</v>
      </c>
      <c r="C1849" s="117" t="s">
        <v>60</v>
      </c>
      <c r="D1849" s="55">
        <v>2252</v>
      </c>
      <c r="E1849" s="53">
        <v>1166</v>
      </c>
      <c r="F1849" s="53">
        <v>885</v>
      </c>
      <c r="G1849" s="53">
        <v>115</v>
      </c>
      <c r="H1849" s="53">
        <v>28</v>
      </c>
      <c r="I1849" s="53">
        <v>10</v>
      </c>
      <c r="J1849" s="53">
        <v>0</v>
      </c>
      <c r="K1849" s="53">
        <v>48</v>
      </c>
    </row>
    <row r="1850" spans="2:11" x14ac:dyDescent="0.25">
      <c r="B1850" s="51">
        <v>1996</v>
      </c>
      <c r="C1850" s="117" t="s">
        <v>70</v>
      </c>
      <c r="D1850" s="55">
        <v>2489</v>
      </c>
      <c r="E1850" s="53">
        <v>1208</v>
      </c>
      <c r="F1850" s="53">
        <v>1057</v>
      </c>
      <c r="G1850" s="53">
        <v>111</v>
      </c>
      <c r="H1850" s="53">
        <v>36</v>
      </c>
      <c r="I1850" s="53">
        <v>13</v>
      </c>
      <c r="J1850" s="53">
        <v>0</v>
      </c>
      <c r="K1850" s="53">
        <v>64</v>
      </c>
    </row>
    <row r="1851" spans="2:11" x14ac:dyDescent="0.25">
      <c r="B1851" s="51">
        <v>1996</v>
      </c>
      <c r="C1851" s="117" t="s">
        <v>71</v>
      </c>
      <c r="D1851" s="55">
        <v>3014</v>
      </c>
      <c r="E1851" s="53">
        <v>1376</v>
      </c>
      <c r="F1851" s="53">
        <v>1362</v>
      </c>
      <c r="G1851" s="53">
        <v>139</v>
      </c>
      <c r="H1851" s="53">
        <v>67</v>
      </c>
      <c r="I1851" s="53">
        <v>14</v>
      </c>
      <c r="J1851" s="53">
        <v>0</v>
      </c>
      <c r="K1851" s="53">
        <v>56</v>
      </c>
    </row>
    <row r="1852" spans="2:11" x14ac:dyDescent="0.25">
      <c r="B1852" s="51">
        <v>1996</v>
      </c>
      <c r="C1852" s="117" t="s">
        <v>89</v>
      </c>
      <c r="D1852" s="55">
        <v>3694</v>
      </c>
      <c r="E1852" s="53">
        <v>1594</v>
      </c>
      <c r="F1852" s="53">
        <v>1720</v>
      </c>
      <c r="G1852" s="53">
        <v>147</v>
      </c>
      <c r="H1852" s="53">
        <v>134</v>
      </c>
      <c r="I1852" s="53">
        <v>18</v>
      </c>
      <c r="J1852" s="53">
        <v>3</v>
      </c>
      <c r="K1852" s="53">
        <v>78</v>
      </c>
    </row>
    <row r="1853" spans="2:11" x14ac:dyDescent="0.25">
      <c r="B1853" s="51">
        <v>1996</v>
      </c>
      <c r="C1853" s="117" t="s">
        <v>90</v>
      </c>
      <c r="D1853" s="55">
        <v>4559</v>
      </c>
      <c r="E1853" s="53">
        <v>1877</v>
      </c>
      <c r="F1853" s="53">
        <v>2192</v>
      </c>
      <c r="G1853" s="53">
        <v>155</v>
      </c>
      <c r="H1853" s="53">
        <v>247</v>
      </c>
      <c r="I1853" s="53">
        <v>20</v>
      </c>
      <c r="J1853" s="53">
        <v>1</v>
      </c>
      <c r="K1853" s="53">
        <v>67</v>
      </c>
    </row>
    <row r="1854" spans="2:11" x14ac:dyDescent="0.25">
      <c r="B1854" s="51">
        <v>1996</v>
      </c>
      <c r="C1854" s="117" t="s">
        <v>91</v>
      </c>
      <c r="D1854" s="55">
        <v>4599</v>
      </c>
      <c r="E1854" s="53">
        <v>1751</v>
      </c>
      <c r="F1854" s="53">
        <v>2220</v>
      </c>
      <c r="G1854" s="53">
        <v>125</v>
      </c>
      <c r="H1854" s="53">
        <v>375</v>
      </c>
      <c r="I1854" s="53">
        <v>18</v>
      </c>
      <c r="J1854" s="53">
        <v>1</v>
      </c>
      <c r="K1854" s="53">
        <v>109</v>
      </c>
    </row>
    <row r="1855" spans="2:11" x14ac:dyDescent="0.25">
      <c r="B1855" s="51">
        <v>1996</v>
      </c>
      <c r="C1855" s="117" t="s">
        <v>41</v>
      </c>
      <c r="D1855" s="55">
        <v>4386</v>
      </c>
      <c r="E1855" s="53">
        <v>1665</v>
      </c>
      <c r="F1855" s="53">
        <v>2006</v>
      </c>
      <c r="G1855" s="53">
        <v>103</v>
      </c>
      <c r="H1855" s="53">
        <v>513</v>
      </c>
      <c r="I1855" s="53">
        <v>15</v>
      </c>
      <c r="J1855" s="53">
        <v>1</v>
      </c>
      <c r="K1855" s="53">
        <v>83</v>
      </c>
    </row>
    <row r="1856" spans="2:11" x14ac:dyDescent="0.25">
      <c r="B1856" s="51">
        <v>1996</v>
      </c>
      <c r="C1856" s="117" t="s">
        <v>92</v>
      </c>
      <c r="D1856" s="55">
        <v>3754</v>
      </c>
      <c r="E1856" s="53">
        <v>1408</v>
      </c>
      <c r="F1856" s="53">
        <v>1600</v>
      </c>
      <c r="G1856" s="53">
        <v>70</v>
      </c>
      <c r="H1856" s="53">
        <v>574</v>
      </c>
      <c r="I1856" s="53">
        <v>17</v>
      </c>
      <c r="J1856" s="53">
        <v>1</v>
      </c>
      <c r="K1856" s="53">
        <v>84</v>
      </c>
    </row>
    <row r="1857" spans="2:11" x14ac:dyDescent="0.25">
      <c r="B1857" s="51">
        <v>1996</v>
      </c>
      <c r="C1857" s="117" t="s">
        <v>93</v>
      </c>
      <c r="D1857" s="55">
        <v>2439</v>
      </c>
      <c r="E1857" s="53">
        <v>857</v>
      </c>
      <c r="F1857" s="53">
        <v>961</v>
      </c>
      <c r="G1857" s="53">
        <v>41</v>
      </c>
      <c r="H1857" s="53">
        <v>533</v>
      </c>
      <c r="I1857" s="53">
        <v>5</v>
      </c>
      <c r="J1857" s="53">
        <v>2</v>
      </c>
      <c r="K1857" s="53">
        <v>40</v>
      </c>
    </row>
    <row r="1858" spans="2:11" x14ac:dyDescent="0.25">
      <c r="B1858" s="51">
        <v>1996</v>
      </c>
      <c r="C1858" s="117" t="s">
        <v>94</v>
      </c>
      <c r="D1858" s="55">
        <v>1186</v>
      </c>
      <c r="E1858" s="53">
        <v>444</v>
      </c>
      <c r="F1858" s="53">
        <v>378</v>
      </c>
      <c r="G1858" s="53">
        <v>19</v>
      </c>
      <c r="H1858" s="53">
        <v>314</v>
      </c>
      <c r="I1858" s="53">
        <v>3</v>
      </c>
      <c r="J1858" s="53">
        <v>1</v>
      </c>
      <c r="K1858" s="53">
        <v>27</v>
      </c>
    </row>
    <row r="1859" spans="2:11" x14ac:dyDescent="0.25">
      <c r="B1859" s="51">
        <v>1996</v>
      </c>
      <c r="C1859" s="117" t="s">
        <v>95</v>
      </c>
      <c r="D1859" s="55">
        <v>403</v>
      </c>
      <c r="E1859" s="53">
        <v>170</v>
      </c>
      <c r="F1859" s="53">
        <v>93</v>
      </c>
      <c r="G1859" s="53">
        <v>2</v>
      </c>
      <c r="H1859" s="53">
        <v>130</v>
      </c>
      <c r="I1859" s="53">
        <v>1</v>
      </c>
      <c r="J1859" s="53">
        <v>0</v>
      </c>
      <c r="K1859" s="53">
        <v>7</v>
      </c>
    </row>
    <row r="1860" spans="2:11" x14ac:dyDescent="0.25">
      <c r="B1860" s="51">
        <v>1996</v>
      </c>
      <c r="C1860" s="118" t="s">
        <v>96</v>
      </c>
      <c r="D1860" s="55">
        <v>121</v>
      </c>
      <c r="E1860" s="55">
        <v>48</v>
      </c>
      <c r="F1860" s="55">
        <v>33</v>
      </c>
      <c r="G1860" s="55">
        <v>0</v>
      </c>
      <c r="H1860" s="55">
        <v>37</v>
      </c>
      <c r="I1860" s="55">
        <v>2</v>
      </c>
      <c r="J1860" s="53">
        <v>0</v>
      </c>
      <c r="K1860" s="53">
        <v>1</v>
      </c>
    </row>
    <row r="1861" spans="2:11" x14ac:dyDescent="0.25">
      <c r="B1861" s="50">
        <v>1996</v>
      </c>
      <c r="C1861" s="121" t="s">
        <v>62</v>
      </c>
      <c r="D1861" s="54">
        <v>207</v>
      </c>
      <c r="E1861" s="54">
        <v>169</v>
      </c>
      <c r="F1861" s="54">
        <v>18</v>
      </c>
      <c r="G1861" s="54">
        <v>0</v>
      </c>
      <c r="H1861" s="54">
        <v>0</v>
      </c>
      <c r="I1861" s="54">
        <v>0</v>
      </c>
      <c r="J1861" s="54">
        <v>0</v>
      </c>
      <c r="K1861" s="54">
        <v>20</v>
      </c>
    </row>
    <row r="1862" spans="2:11" x14ac:dyDescent="0.25">
      <c r="B1862" s="78">
        <v>1997</v>
      </c>
      <c r="C1862" s="120" t="s">
        <v>3</v>
      </c>
      <c r="D1862" s="78">
        <v>47472</v>
      </c>
      <c r="E1862" s="52">
        <v>25712</v>
      </c>
      <c r="F1862" s="52">
        <v>16748</v>
      </c>
      <c r="G1862" s="52">
        <v>1241</v>
      </c>
      <c r="H1862" s="52">
        <v>3000</v>
      </c>
      <c r="I1862" s="52">
        <v>244</v>
      </c>
      <c r="J1862" s="52">
        <v>11</v>
      </c>
      <c r="K1862" s="52">
        <v>516</v>
      </c>
    </row>
    <row r="1863" spans="2:11" x14ac:dyDescent="0.25">
      <c r="B1863" s="51">
        <v>1997</v>
      </c>
      <c r="C1863" s="117" t="s">
        <v>87</v>
      </c>
      <c r="D1863" s="55">
        <v>439</v>
      </c>
      <c r="E1863" s="53">
        <v>426</v>
      </c>
      <c r="F1863" s="53">
        <v>1</v>
      </c>
      <c r="G1863" s="53">
        <v>1</v>
      </c>
      <c r="H1863" s="53">
        <v>2</v>
      </c>
      <c r="I1863" s="53">
        <v>0</v>
      </c>
      <c r="J1863" s="53">
        <v>0</v>
      </c>
      <c r="K1863" s="53">
        <v>9</v>
      </c>
    </row>
    <row r="1864" spans="2:11" x14ac:dyDescent="0.25">
      <c r="B1864" s="51">
        <v>1997</v>
      </c>
      <c r="C1864" s="117" t="s">
        <v>54</v>
      </c>
      <c r="D1864" s="55">
        <v>1855</v>
      </c>
      <c r="E1864" s="53">
        <v>1799</v>
      </c>
      <c r="F1864" s="53">
        <v>20</v>
      </c>
      <c r="G1864" s="53">
        <v>5</v>
      </c>
      <c r="H1864" s="53">
        <v>4</v>
      </c>
      <c r="I1864" s="53">
        <v>2</v>
      </c>
      <c r="J1864" s="53">
        <v>0</v>
      </c>
      <c r="K1864" s="53">
        <v>25</v>
      </c>
    </row>
    <row r="1865" spans="2:11" x14ac:dyDescent="0.25">
      <c r="B1865" s="51">
        <v>1997</v>
      </c>
      <c r="C1865" s="117" t="s">
        <v>88</v>
      </c>
      <c r="D1865" s="55">
        <v>2426</v>
      </c>
      <c r="E1865" s="53">
        <v>2227</v>
      </c>
      <c r="F1865" s="53">
        <v>149</v>
      </c>
      <c r="G1865" s="53">
        <v>2</v>
      </c>
      <c r="H1865" s="53">
        <v>10</v>
      </c>
      <c r="I1865" s="53">
        <v>10</v>
      </c>
      <c r="J1865" s="53">
        <v>0</v>
      </c>
      <c r="K1865" s="53">
        <v>28</v>
      </c>
    </row>
    <row r="1866" spans="2:11" x14ac:dyDescent="0.25">
      <c r="B1866" s="51">
        <v>1997</v>
      </c>
      <c r="C1866" s="117" t="s">
        <v>69</v>
      </c>
      <c r="D1866" s="55">
        <v>2269</v>
      </c>
      <c r="E1866" s="53">
        <v>1845</v>
      </c>
      <c r="F1866" s="53">
        <v>359</v>
      </c>
      <c r="G1866" s="53">
        <v>19</v>
      </c>
      <c r="H1866" s="53">
        <v>10</v>
      </c>
      <c r="I1866" s="53">
        <v>10</v>
      </c>
      <c r="J1866" s="53">
        <v>0</v>
      </c>
      <c r="K1866" s="53">
        <v>26</v>
      </c>
    </row>
    <row r="1867" spans="2:11" x14ac:dyDescent="0.25">
      <c r="B1867" s="51">
        <v>1997</v>
      </c>
      <c r="C1867" s="117" t="s">
        <v>57</v>
      </c>
      <c r="D1867" s="55">
        <v>2064</v>
      </c>
      <c r="E1867" s="53">
        <v>1556</v>
      </c>
      <c r="F1867" s="53">
        <v>419</v>
      </c>
      <c r="G1867" s="53">
        <v>38</v>
      </c>
      <c r="H1867" s="53">
        <v>7</v>
      </c>
      <c r="I1867" s="53">
        <v>19</v>
      </c>
      <c r="J1867" s="53">
        <v>0</v>
      </c>
      <c r="K1867" s="53">
        <v>25</v>
      </c>
    </row>
    <row r="1868" spans="2:11" x14ac:dyDescent="0.25">
      <c r="B1868" s="51">
        <v>1997</v>
      </c>
      <c r="C1868" s="117" t="s">
        <v>58</v>
      </c>
      <c r="D1868" s="55">
        <v>2103</v>
      </c>
      <c r="E1868" s="53">
        <v>1476</v>
      </c>
      <c r="F1868" s="53">
        <v>510</v>
      </c>
      <c r="G1868" s="53">
        <v>55</v>
      </c>
      <c r="H1868" s="53">
        <v>15</v>
      </c>
      <c r="I1868" s="53">
        <v>22</v>
      </c>
      <c r="J1868" s="53">
        <v>1</v>
      </c>
      <c r="K1868" s="53">
        <v>24</v>
      </c>
    </row>
    <row r="1869" spans="2:11" x14ac:dyDescent="0.25">
      <c r="B1869" s="51">
        <v>1997</v>
      </c>
      <c r="C1869" s="117" t="s">
        <v>59</v>
      </c>
      <c r="D1869" s="55">
        <v>2303</v>
      </c>
      <c r="E1869" s="53">
        <v>1366</v>
      </c>
      <c r="F1869" s="53">
        <v>788</v>
      </c>
      <c r="G1869" s="53">
        <v>74</v>
      </c>
      <c r="H1869" s="53">
        <v>26</v>
      </c>
      <c r="I1869" s="53">
        <v>17</v>
      </c>
      <c r="J1869" s="53">
        <v>1</v>
      </c>
      <c r="K1869" s="53">
        <v>31</v>
      </c>
    </row>
    <row r="1870" spans="2:11" x14ac:dyDescent="0.25">
      <c r="B1870" s="51">
        <v>1997</v>
      </c>
      <c r="C1870" s="117" t="s">
        <v>60</v>
      </c>
      <c r="D1870" s="55">
        <v>2420</v>
      </c>
      <c r="E1870" s="53">
        <v>1348</v>
      </c>
      <c r="F1870" s="53">
        <v>908</v>
      </c>
      <c r="G1870" s="53">
        <v>102</v>
      </c>
      <c r="H1870" s="53">
        <v>24</v>
      </c>
      <c r="I1870" s="53">
        <v>16</v>
      </c>
      <c r="J1870" s="53">
        <v>0</v>
      </c>
      <c r="K1870" s="53">
        <v>22</v>
      </c>
    </row>
    <row r="1871" spans="2:11" x14ac:dyDescent="0.25">
      <c r="B1871" s="51">
        <v>1997</v>
      </c>
      <c r="C1871" s="117" t="s">
        <v>70</v>
      </c>
      <c r="D1871" s="55">
        <v>2810</v>
      </c>
      <c r="E1871" s="53">
        <v>1531</v>
      </c>
      <c r="F1871" s="53">
        <v>1073</v>
      </c>
      <c r="G1871" s="53">
        <v>117</v>
      </c>
      <c r="H1871" s="53">
        <v>36</v>
      </c>
      <c r="I1871" s="53">
        <v>14</v>
      </c>
      <c r="J1871" s="53">
        <v>3</v>
      </c>
      <c r="K1871" s="53">
        <v>36</v>
      </c>
    </row>
    <row r="1872" spans="2:11" x14ac:dyDescent="0.25">
      <c r="B1872" s="51">
        <v>1997</v>
      </c>
      <c r="C1872" s="117" t="s">
        <v>71</v>
      </c>
      <c r="D1872" s="55">
        <v>2995</v>
      </c>
      <c r="E1872" s="53">
        <v>1483</v>
      </c>
      <c r="F1872" s="53">
        <v>1282</v>
      </c>
      <c r="G1872" s="53">
        <v>146</v>
      </c>
      <c r="H1872" s="53">
        <v>47</v>
      </c>
      <c r="I1872" s="53">
        <v>15</v>
      </c>
      <c r="J1872" s="53">
        <v>1</v>
      </c>
      <c r="K1872" s="53">
        <v>21</v>
      </c>
    </row>
    <row r="1873" spans="2:11" x14ac:dyDescent="0.25">
      <c r="B1873" s="51">
        <v>1997</v>
      </c>
      <c r="C1873" s="117" t="s">
        <v>89</v>
      </c>
      <c r="D1873" s="55">
        <v>3774</v>
      </c>
      <c r="E1873" s="53">
        <v>1706</v>
      </c>
      <c r="F1873" s="53">
        <v>1721</v>
      </c>
      <c r="G1873" s="53">
        <v>129</v>
      </c>
      <c r="H1873" s="53">
        <v>159</v>
      </c>
      <c r="I1873" s="53">
        <v>20</v>
      </c>
      <c r="J1873" s="53">
        <v>1</v>
      </c>
      <c r="K1873" s="53">
        <v>38</v>
      </c>
    </row>
    <row r="1874" spans="2:11" x14ac:dyDescent="0.25">
      <c r="B1874" s="51">
        <v>1997</v>
      </c>
      <c r="C1874" s="117" t="s">
        <v>90</v>
      </c>
      <c r="D1874" s="55">
        <v>4502</v>
      </c>
      <c r="E1874" s="53">
        <v>1956</v>
      </c>
      <c r="F1874" s="53">
        <v>2126</v>
      </c>
      <c r="G1874" s="53">
        <v>131</v>
      </c>
      <c r="H1874" s="53">
        <v>225</v>
      </c>
      <c r="I1874" s="53">
        <v>25</v>
      </c>
      <c r="J1874" s="53">
        <v>0</v>
      </c>
      <c r="K1874" s="53">
        <v>39</v>
      </c>
    </row>
    <row r="1875" spans="2:11" x14ac:dyDescent="0.25">
      <c r="B1875" s="51">
        <v>1997</v>
      </c>
      <c r="C1875" s="117" t="s">
        <v>91</v>
      </c>
      <c r="D1875" s="55">
        <v>4895</v>
      </c>
      <c r="E1875" s="53">
        <v>2019</v>
      </c>
      <c r="F1875" s="53">
        <v>2273</v>
      </c>
      <c r="G1875" s="53">
        <v>151</v>
      </c>
      <c r="H1875" s="53">
        <v>376</v>
      </c>
      <c r="I1875" s="53">
        <v>16</v>
      </c>
      <c r="J1875" s="53">
        <v>2</v>
      </c>
      <c r="K1875" s="53">
        <v>58</v>
      </c>
    </row>
    <row r="1876" spans="2:11" x14ac:dyDescent="0.25">
      <c r="B1876" s="51">
        <v>1997</v>
      </c>
      <c r="C1876" s="117" t="s">
        <v>41</v>
      </c>
      <c r="D1876" s="55">
        <v>4632</v>
      </c>
      <c r="E1876" s="53">
        <v>1806</v>
      </c>
      <c r="F1876" s="53">
        <v>2107</v>
      </c>
      <c r="G1876" s="53">
        <v>130</v>
      </c>
      <c r="H1876" s="53">
        <v>527</v>
      </c>
      <c r="I1876" s="53">
        <v>21</v>
      </c>
      <c r="J1876" s="53">
        <v>0</v>
      </c>
      <c r="K1876" s="53">
        <v>41</v>
      </c>
    </row>
    <row r="1877" spans="2:11" x14ac:dyDescent="0.25">
      <c r="B1877" s="51">
        <v>1997</v>
      </c>
      <c r="C1877" s="117" t="s">
        <v>92</v>
      </c>
      <c r="D1877" s="55">
        <v>3636</v>
      </c>
      <c r="E1877" s="53">
        <v>1392</v>
      </c>
      <c r="F1877" s="53">
        <v>1516</v>
      </c>
      <c r="G1877" s="53">
        <v>78</v>
      </c>
      <c r="H1877" s="53">
        <v>595</v>
      </c>
      <c r="I1877" s="53">
        <v>17</v>
      </c>
      <c r="J1877" s="53">
        <v>0</v>
      </c>
      <c r="K1877" s="53">
        <v>38</v>
      </c>
    </row>
    <row r="1878" spans="2:11" x14ac:dyDescent="0.25">
      <c r="B1878" s="51">
        <v>1997</v>
      </c>
      <c r="C1878" s="117" t="s">
        <v>93</v>
      </c>
      <c r="D1878" s="55">
        <v>2578</v>
      </c>
      <c r="E1878" s="53">
        <v>999</v>
      </c>
      <c r="F1878" s="53">
        <v>982</v>
      </c>
      <c r="G1878" s="53">
        <v>39</v>
      </c>
      <c r="H1878" s="53">
        <v>526</v>
      </c>
      <c r="I1878" s="53">
        <v>11</v>
      </c>
      <c r="J1878" s="53">
        <v>1</v>
      </c>
      <c r="K1878" s="53">
        <v>20</v>
      </c>
    </row>
    <row r="1879" spans="2:11" x14ac:dyDescent="0.25">
      <c r="B1879" s="51">
        <v>1997</v>
      </c>
      <c r="C1879" s="117" t="s">
        <v>94</v>
      </c>
      <c r="D1879" s="55">
        <v>1100</v>
      </c>
      <c r="E1879" s="53">
        <v>438</v>
      </c>
      <c r="F1879" s="53">
        <v>341</v>
      </c>
      <c r="G1879" s="53">
        <v>18</v>
      </c>
      <c r="H1879" s="53">
        <v>283</v>
      </c>
      <c r="I1879" s="53">
        <v>3</v>
      </c>
      <c r="J1879" s="53">
        <v>0</v>
      </c>
      <c r="K1879" s="53">
        <v>17</v>
      </c>
    </row>
    <row r="1880" spans="2:11" x14ac:dyDescent="0.25">
      <c r="B1880" s="51">
        <v>1997</v>
      </c>
      <c r="C1880" s="117" t="s">
        <v>95</v>
      </c>
      <c r="D1880" s="55">
        <v>408</v>
      </c>
      <c r="E1880" s="53">
        <v>171</v>
      </c>
      <c r="F1880" s="53">
        <v>116</v>
      </c>
      <c r="G1880" s="53">
        <v>3</v>
      </c>
      <c r="H1880" s="53">
        <v>104</v>
      </c>
      <c r="I1880" s="53">
        <v>4</v>
      </c>
      <c r="J1880" s="53">
        <v>1</v>
      </c>
      <c r="K1880" s="53">
        <v>9</v>
      </c>
    </row>
    <row r="1881" spans="2:11" x14ac:dyDescent="0.25">
      <c r="B1881" s="51">
        <v>1997</v>
      </c>
      <c r="C1881" s="118" t="s">
        <v>96</v>
      </c>
      <c r="D1881" s="55">
        <v>78</v>
      </c>
      <c r="E1881" s="55">
        <v>37</v>
      </c>
      <c r="F1881" s="55">
        <v>18</v>
      </c>
      <c r="G1881" s="55">
        <v>0</v>
      </c>
      <c r="H1881" s="55">
        <v>20</v>
      </c>
      <c r="I1881" s="55">
        <v>1</v>
      </c>
      <c r="J1881" s="53">
        <v>0</v>
      </c>
      <c r="K1881" s="53">
        <v>2</v>
      </c>
    </row>
    <row r="1882" spans="2:11" x14ac:dyDescent="0.25">
      <c r="B1882" s="50">
        <v>1997</v>
      </c>
      <c r="C1882" s="121" t="s">
        <v>62</v>
      </c>
      <c r="D1882" s="54">
        <v>185</v>
      </c>
      <c r="E1882" s="54">
        <v>131</v>
      </c>
      <c r="F1882" s="54">
        <v>39</v>
      </c>
      <c r="G1882" s="54">
        <v>3</v>
      </c>
      <c r="H1882" s="54">
        <v>4</v>
      </c>
      <c r="I1882" s="54">
        <v>1</v>
      </c>
      <c r="J1882" s="54">
        <v>0</v>
      </c>
      <c r="K1882" s="54">
        <v>7</v>
      </c>
    </row>
    <row r="1883" spans="2:11" x14ac:dyDescent="0.25">
      <c r="B1883" s="78">
        <v>1998</v>
      </c>
      <c r="C1883" s="120" t="s">
        <v>3</v>
      </c>
      <c r="D1883" s="78">
        <v>50563</v>
      </c>
      <c r="E1883" s="52">
        <v>28632</v>
      </c>
      <c r="F1883" s="52">
        <v>17054</v>
      </c>
      <c r="G1883" s="52">
        <v>1261</v>
      </c>
      <c r="H1883" s="52">
        <v>2928</v>
      </c>
      <c r="I1883" s="52">
        <v>258</v>
      </c>
      <c r="J1883" s="52">
        <v>25</v>
      </c>
      <c r="K1883" s="52">
        <v>405</v>
      </c>
    </row>
    <row r="1884" spans="2:11" x14ac:dyDescent="0.25">
      <c r="B1884" s="51">
        <v>1998</v>
      </c>
      <c r="C1884" s="117" t="s">
        <v>87</v>
      </c>
      <c r="D1884" s="55">
        <v>410</v>
      </c>
      <c r="E1884" s="53">
        <v>405</v>
      </c>
      <c r="F1884" s="53">
        <v>0</v>
      </c>
      <c r="G1884" s="53">
        <v>1</v>
      </c>
      <c r="H1884" s="53">
        <v>2</v>
      </c>
      <c r="I1884" s="53">
        <v>0</v>
      </c>
      <c r="J1884" s="53">
        <v>0</v>
      </c>
      <c r="K1884" s="53">
        <v>2</v>
      </c>
    </row>
    <row r="1885" spans="2:11" x14ac:dyDescent="0.25">
      <c r="B1885" s="51">
        <v>1998</v>
      </c>
      <c r="C1885" s="117" t="s">
        <v>54</v>
      </c>
      <c r="D1885" s="55">
        <v>1865</v>
      </c>
      <c r="E1885" s="53">
        <v>1823</v>
      </c>
      <c r="F1885" s="53">
        <v>14</v>
      </c>
      <c r="G1885" s="53">
        <v>1</v>
      </c>
      <c r="H1885" s="53">
        <v>7</v>
      </c>
      <c r="I1885" s="53">
        <v>1</v>
      </c>
      <c r="J1885" s="53">
        <v>0</v>
      </c>
      <c r="K1885" s="53">
        <v>19</v>
      </c>
    </row>
    <row r="1886" spans="2:11" x14ac:dyDescent="0.25">
      <c r="B1886" s="51">
        <v>1998</v>
      </c>
      <c r="C1886" s="117" t="s">
        <v>88</v>
      </c>
      <c r="D1886" s="55">
        <v>2687</v>
      </c>
      <c r="E1886" s="53">
        <v>2478</v>
      </c>
      <c r="F1886" s="53">
        <v>141</v>
      </c>
      <c r="G1886" s="53">
        <v>7</v>
      </c>
      <c r="H1886" s="53">
        <v>15</v>
      </c>
      <c r="I1886" s="53">
        <v>15</v>
      </c>
      <c r="J1886" s="53">
        <v>3</v>
      </c>
      <c r="K1886" s="53">
        <v>28</v>
      </c>
    </row>
    <row r="1887" spans="2:11" x14ac:dyDescent="0.25">
      <c r="B1887" s="51">
        <v>1998</v>
      </c>
      <c r="C1887" s="117" t="s">
        <v>69</v>
      </c>
      <c r="D1887" s="55">
        <v>2393</v>
      </c>
      <c r="E1887" s="53">
        <v>2010</v>
      </c>
      <c r="F1887" s="53">
        <v>325</v>
      </c>
      <c r="G1887" s="53">
        <v>13</v>
      </c>
      <c r="H1887" s="53">
        <v>10</v>
      </c>
      <c r="I1887" s="53">
        <v>21</v>
      </c>
      <c r="J1887" s="53">
        <v>0</v>
      </c>
      <c r="K1887" s="53">
        <v>14</v>
      </c>
    </row>
    <row r="1888" spans="2:11" x14ac:dyDescent="0.25">
      <c r="B1888" s="51">
        <v>1998</v>
      </c>
      <c r="C1888" s="117" t="s">
        <v>57</v>
      </c>
      <c r="D1888" s="55">
        <v>2236</v>
      </c>
      <c r="E1888" s="53">
        <v>1717</v>
      </c>
      <c r="F1888" s="53">
        <v>457</v>
      </c>
      <c r="G1888" s="53">
        <v>21</v>
      </c>
      <c r="H1888" s="53">
        <v>10</v>
      </c>
      <c r="I1888" s="53">
        <v>19</v>
      </c>
      <c r="J1888" s="53">
        <v>3</v>
      </c>
      <c r="K1888" s="53">
        <v>9</v>
      </c>
    </row>
    <row r="1889" spans="2:11" x14ac:dyDescent="0.25">
      <c r="B1889" s="51">
        <v>1998</v>
      </c>
      <c r="C1889" s="117" t="s">
        <v>58</v>
      </c>
      <c r="D1889" s="55">
        <v>2283</v>
      </c>
      <c r="E1889" s="53">
        <v>1635</v>
      </c>
      <c r="F1889" s="53">
        <v>550</v>
      </c>
      <c r="G1889" s="53">
        <v>58</v>
      </c>
      <c r="H1889" s="53">
        <v>13</v>
      </c>
      <c r="I1889" s="53">
        <v>18</v>
      </c>
      <c r="J1889" s="53">
        <v>0</v>
      </c>
      <c r="K1889" s="53">
        <v>9</v>
      </c>
    </row>
    <row r="1890" spans="2:11" x14ac:dyDescent="0.25">
      <c r="B1890" s="51">
        <v>1998</v>
      </c>
      <c r="C1890" s="117" t="s">
        <v>59</v>
      </c>
      <c r="D1890" s="55">
        <v>2486</v>
      </c>
      <c r="E1890" s="53">
        <v>1570</v>
      </c>
      <c r="F1890" s="53">
        <v>753</v>
      </c>
      <c r="G1890" s="53">
        <v>99</v>
      </c>
      <c r="H1890" s="53">
        <v>10</v>
      </c>
      <c r="I1890" s="53">
        <v>24</v>
      </c>
      <c r="J1890" s="53">
        <v>2</v>
      </c>
      <c r="K1890" s="53">
        <v>28</v>
      </c>
    </row>
    <row r="1891" spans="2:11" x14ac:dyDescent="0.25">
      <c r="B1891" s="51">
        <v>1998</v>
      </c>
      <c r="C1891" s="117" t="s">
        <v>60</v>
      </c>
      <c r="D1891" s="55">
        <v>2753</v>
      </c>
      <c r="E1891" s="53">
        <v>1623</v>
      </c>
      <c r="F1891" s="53">
        <v>962</v>
      </c>
      <c r="G1891" s="53">
        <v>106</v>
      </c>
      <c r="H1891" s="53">
        <v>30</v>
      </c>
      <c r="I1891" s="53">
        <v>11</v>
      </c>
      <c r="J1891" s="53">
        <v>1</v>
      </c>
      <c r="K1891" s="53">
        <v>20</v>
      </c>
    </row>
    <row r="1892" spans="2:11" x14ac:dyDescent="0.25">
      <c r="B1892" s="51">
        <v>1998</v>
      </c>
      <c r="C1892" s="117" t="s">
        <v>70</v>
      </c>
      <c r="D1892" s="55">
        <v>2902</v>
      </c>
      <c r="E1892" s="53">
        <v>1570</v>
      </c>
      <c r="F1892" s="53">
        <v>1110</v>
      </c>
      <c r="G1892" s="53">
        <v>128</v>
      </c>
      <c r="H1892" s="53">
        <v>46</v>
      </c>
      <c r="I1892" s="53">
        <v>15</v>
      </c>
      <c r="J1892" s="53">
        <v>3</v>
      </c>
      <c r="K1892" s="53">
        <v>30</v>
      </c>
    </row>
    <row r="1893" spans="2:11" x14ac:dyDescent="0.25">
      <c r="B1893" s="51">
        <v>1998</v>
      </c>
      <c r="C1893" s="117" t="s">
        <v>71</v>
      </c>
      <c r="D1893" s="55">
        <v>3332</v>
      </c>
      <c r="E1893" s="53">
        <v>1767</v>
      </c>
      <c r="F1893" s="53">
        <v>1338</v>
      </c>
      <c r="G1893" s="53">
        <v>131</v>
      </c>
      <c r="H1893" s="53">
        <v>58</v>
      </c>
      <c r="I1893" s="53">
        <v>13</v>
      </c>
      <c r="J1893" s="53">
        <v>2</v>
      </c>
      <c r="K1893" s="53">
        <v>23</v>
      </c>
    </row>
    <row r="1894" spans="2:11" x14ac:dyDescent="0.25">
      <c r="B1894" s="51">
        <v>1998</v>
      </c>
      <c r="C1894" s="117" t="s">
        <v>89</v>
      </c>
      <c r="D1894" s="55">
        <v>4034</v>
      </c>
      <c r="E1894" s="53">
        <v>2015</v>
      </c>
      <c r="F1894" s="53">
        <v>1685</v>
      </c>
      <c r="G1894" s="53">
        <v>164</v>
      </c>
      <c r="H1894" s="53">
        <v>127</v>
      </c>
      <c r="I1894" s="53">
        <v>17</v>
      </c>
      <c r="J1894" s="53">
        <v>3</v>
      </c>
      <c r="K1894" s="53">
        <v>23</v>
      </c>
    </row>
    <row r="1895" spans="2:11" x14ac:dyDescent="0.25">
      <c r="B1895" s="51">
        <v>1998</v>
      </c>
      <c r="C1895" s="117" t="s">
        <v>90</v>
      </c>
      <c r="D1895" s="55">
        <v>4845</v>
      </c>
      <c r="E1895" s="53">
        <v>2209</v>
      </c>
      <c r="F1895" s="53">
        <v>2190</v>
      </c>
      <c r="G1895" s="53">
        <v>155</v>
      </c>
      <c r="H1895" s="53">
        <v>243</v>
      </c>
      <c r="I1895" s="53">
        <v>18</v>
      </c>
      <c r="J1895" s="53">
        <v>0</v>
      </c>
      <c r="K1895" s="53">
        <v>30</v>
      </c>
    </row>
    <row r="1896" spans="2:11" x14ac:dyDescent="0.25">
      <c r="B1896" s="51">
        <v>1998</v>
      </c>
      <c r="C1896" s="117" t="s">
        <v>91</v>
      </c>
      <c r="D1896" s="55">
        <v>5127</v>
      </c>
      <c r="E1896" s="53">
        <v>2199</v>
      </c>
      <c r="F1896" s="53">
        <v>2342</v>
      </c>
      <c r="G1896" s="53">
        <v>155</v>
      </c>
      <c r="H1896" s="53">
        <v>355</v>
      </c>
      <c r="I1896" s="53">
        <v>23</v>
      </c>
      <c r="J1896" s="53">
        <v>3</v>
      </c>
      <c r="K1896" s="53">
        <v>50</v>
      </c>
    </row>
    <row r="1897" spans="2:11" x14ac:dyDescent="0.25">
      <c r="B1897" s="51">
        <v>1998</v>
      </c>
      <c r="C1897" s="117" t="s">
        <v>41</v>
      </c>
      <c r="D1897" s="55">
        <v>4662</v>
      </c>
      <c r="E1897" s="53">
        <v>1983</v>
      </c>
      <c r="F1897" s="53">
        <v>2055</v>
      </c>
      <c r="G1897" s="53">
        <v>106</v>
      </c>
      <c r="H1897" s="53">
        <v>465</v>
      </c>
      <c r="I1897" s="53">
        <v>23</v>
      </c>
      <c r="J1897" s="53">
        <v>4</v>
      </c>
      <c r="K1897" s="53">
        <v>26</v>
      </c>
    </row>
    <row r="1898" spans="2:11" x14ac:dyDescent="0.25">
      <c r="B1898" s="51">
        <v>1998</v>
      </c>
      <c r="C1898" s="117" t="s">
        <v>92</v>
      </c>
      <c r="D1898" s="55">
        <v>3872</v>
      </c>
      <c r="E1898" s="53">
        <v>1647</v>
      </c>
      <c r="F1898" s="53">
        <v>1583</v>
      </c>
      <c r="G1898" s="53">
        <v>59</v>
      </c>
      <c r="H1898" s="53">
        <v>546</v>
      </c>
      <c r="I1898" s="53">
        <v>14</v>
      </c>
      <c r="J1898" s="53">
        <v>1</v>
      </c>
      <c r="K1898" s="53">
        <v>22</v>
      </c>
    </row>
    <row r="1899" spans="2:11" x14ac:dyDescent="0.25">
      <c r="B1899" s="51">
        <v>1998</v>
      </c>
      <c r="C1899" s="117" t="s">
        <v>93</v>
      </c>
      <c r="D1899" s="55">
        <v>2751</v>
      </c>
      <c r="E1899" s="53">
        <v>1099</v>
      </c>
      <c r="F1899" s="53">
        <v>1055</v>
      </c>
      <c r="G1899" s="53">
        <v>31</v>
      </c>
      <c r="H1899" s="53">
        <v>528</v>
      </c>
      <c r="I1899" s="53">
        <v>14</v>
      </c>
      <c r="J1899" s="53">
        <v>0</v>
      </c>
      <c r="K1899" s="53">
        <v>24</v>
      </c>
    </row>
    <row r="1900" spans="2:11" x14ac:dyDescent="0.25">
      <c r="B1900" s="51">
        <v>1998</v>
      </c>
      <c r="C1900" s="117" t="s">
        <v>94</v>
      </c>
      <c r="D1900" s="55">
        <v>1207</v>
      </c>
      <c r="E1900" s="53">
        <v>506</v>
      </c>
      <c r="F1900" s="53">
        <v>352</v>
      </c>
      <c r="G1900" s="53">
        <v>16</v>
      </c>
      <c r="H1900" s="53">
        <v>321</v>
      </c>
      <c r="I1900" s="53">
        <v>4</v>
      </c>
      <c r="J1900" s="53">
        <v>0</v>
      </c>
      <c r="K1900" s="53">
        <v>8</v>
      </c>
    </row>
    <row r="1901" spans="2:11" x14ac:dyDescent="0.25">
      <c r="B1901" s="51">
        <v>1998</v>
      </c>
      <c r="C1901" s="117" t="s">
        <v>95</v>
      </c>
      <c r="D1901" s="55">
        <v>450</v>
      </c>
      <c r="E1901" s="53">
        <v>210</v>
      </c>
      <c r="F1901" s="53">
        <v>107</v>
      </c>
      <c r="G1901" s="53">
        <v>4</v>
      </c>
      <c r="H1901" s="53">
        <v>121</v>
      </c>
      <c r="I1901" s="53">
        <v>4</v>
      </c>
      <c r="J1901" s="53">
        <v>0</v>
      </c>
      <c r="K1901" s="53">
        <v>4</v>
      </c>
    </row>
    <row r="1902" spans="2:11" x14ac:dyDescent="0.25">
      <c r="B1902" s="51">
        <v>1998</v>
      </c>
      <c r="C1902" s="118" t="s">
        <v>96</v>
      </c>
      <c r="D1902" s="55">
        <v>56</v>
      </c>
      <c r="E1902" s="55">
        <v>22</v>
      </c>
      <c r="F1902" s="55">
        <v>17</v>
      </c>
      <c r="G1902" s="55">
        <v>2</v>
      </c>
      <c r="H1902" s="55">
        <v>14</v>
      </c>
      <c r="I1902" s="55">
        <v>1</v>
      </c>
      <c r="J1902" s="53">
        <v>0</v>
      </c>
      <c r="K1902" s="53">
        <v>0</v>
      </c>
    </row>
    <row r="1903" spans="2:11" x14ac:dyDescent="0.25">
      <c r="B1903" s="50">
        <v>1998</v>
      </c>
      <c r="C1903" s="121" t="s">
        <v>62</v>
      </c>
      <c r="D1903" s="54">
        <v>212</v>
      </c>
      <c r="E1903" s="54">
        <v>144</v>
      </c>
      <c r="F1903" s="54">
        <v>18</v>
      </c>
      <c r="G1903" s="54">
        <v>4</v>
      </c>
      <c r="H1903" s="54">
        <v>7</v>
      </c>
      <c r="I1903" s="54">
        <v>3</v>
      </c>
      <c r="J1903" s="54">
        <v>0</v>
      </c>
      <c r="K1903" s="54">
        <v>36</v>
      </c>
    </row>
    <row r="1904" spans="2:11" x14ac:dyDescent="0.25">
      <c r="B1904" s="78">
        <v>1999</v>
      </c>
      <c r="C1904" s="120" t="s">
        <v>3</v>
      </c>
      <c r="D1904" s="78">
        <v>53563</v>
      </c>
      <c r="E1904" s="52">
        <v>34360</v>
      </c>
      <c r="F1904" s="52">
        <v>15281</v>
      </c>
      <c r="G1904" s="52">
        <v>1097</v>
      </c>
      <c r="H1904" s="52">
        <v>2579</v>
      </c>
      <c r="I1904" s="52">
        <v>234</v>
      </c>
      <c r="J1904" s="52">
        <v>12</v>
      </c>
      <c r="K1904" s="52">
        <v>0</v>
      </c>
    </row>
    <row r="1905" spans="2:11" x14ac:dyDescent="0.25">
      <c r="B1905" s="51">
        <v>1999</v>
      </c>
      <c r="C1905" s="117" t="s">
        <v>87</v>
      </c>
      <c r="D1905" s="55">
        <v>398</v>
      </c>
      <c r="E1905" s="53">
        <v>388</v>
      </c>
      <c r="F1905" s="53">
        <v>8</v>
      </c>
      <c r="G1905" s="53">
        <v>0</v>
      </c>
      <c r="H1905" s="53">
        <v>2</v>
      </c>
      <c r="I1905" s="53">
        <v>0</v>
      </c>
      <c r="J1905" s="53">
        <v>0</v>
      </c>
      <c r="K1905" s="53">
        <v>0</v>
      </c>
    </row>
    <row r="1906" spans="2:11" x14ac:dyDescent="0.25">
      <c r="B1906" s="51">
        <v>1999</v>
      </c>
      <c r="C1906" s="117" t="s">
        <v>54</v>
      </c>
      <c r="D1906" s="55">
        <v>2110</v>
      </c>
      <c r="E1906" s="53">
        <v>2065</v>
      </c>
      <c r="F1906" s="53">
        <v>31</v>
      </c>
      <c r="G1906" s="53">
        <v>6</v>
      </c>
      <c r="H1906" s="53">
        <v>4</v>
      </c>
      <c r="I1906" s="53">
        <v>4</v>
      </c>
      <c r="J1906" s="53">
        <v>0</v>
      </c>
      <c r="K1906" s="53">
        <v>0</v>
      </c>
    </row>
    <row r="1907" spans="2:11" x14ac:dyDescent="0.25">
      <c r="B1907" s="51">
        <v>1999</v>
      </c>
      <c r="C1907" s="117" t="s">
        <v>88</v>
      </c>
      <c r="D1907" s="55">
        <v>3125</v>
      </c>
      <c r="E1907" s="53">
        <v>2957</v>
      </c>
      <c r="F1907" s="53">
        <v>140</v>
      </c>
      <c r="G1907" s="53">
        <v>4</v>
      </c>
      <c r="H1907" s="53">
        <v>13</v>
      </c>
      <c r="I1907" s="53">
        <v>11</v>
      </c>
      <c r="J1907" s="53">
        <v>0</v>
      </c>
      <c r="K1907" s="53">
        <v>0</v>
      </c>
    </row>
    <row r="1908" spans="2:11" x14ac:dyDescent="0.25">
      <c r="B1908" s="51">
        <v>1999</v>
      </c>
      <c r="C1908" s="117" t="s">
        <v>69</v>
      </c>
      <c r="D1908" s="55">
        <v>2800</v>
      </c>
      <c r="E1908" s="53">
        <v>2453</v>
      </c>
      <c r="F1908" s="53">
        <v>309</v>
      </c>
      <c r="G1908" s="53">
        <v>18</v>
      </c>
      <c r="H1908" s="53">
        <v>11</v>
      </c>
      <c r="I1908" s="53">
        <v>8</v>
      </c>
      <c r="J1908" s="53">
        <v>1</v>
      </c>
      <c r="K1908" s="53">
        <v>0</v>
      </c>
    </row>
    <row r="1909" spans="2:11" x14ac:dyDescent="0.25">
      <c r="B1909" s="51">
        <v>1999</v>
      </c>
      <c r="C1909" s="117" t="s">
        <v>57</v>
      </c>
      <c r="D1909" s="55">
        <v>2520</v>
      </c>
      <c r="E1909" s="53">
        <v>2053</v>
      </c>
      <c r="F1909" s="53">
        <v>408</v>
      </c>
      <c r="G1909" s="53">
        <v>26</v>
      </c>
      <c r="H1909" s="53">
        <v>19</v>
      </c>
      <c r="I1909" s="53">
        <v>13</v>
      </c>
      <c r="J1909" s="53">
        <v>1</v>
      </c>
      <c r="K1909" s="53">
        <v>0</v>
      </c>
    </row>
    <row r="1910" spans="2:11" x14ac:dyDescent="0.25">
      <c r="B1910" s="51">
        <v>1999</v>
      </c>
      <c r="C1910" s="117" t="s">
        <v>58</v>
      </c>
      <c r="D1910" s="55">
        <v>2402</v>
      </c>
      <c r="E1910" s="53">
        <v>1828</v>
      </c>
      <c r="F1910" s="53">
        <v>503</v>
      </c>
      <c r="G1910" s="53">
        <v>35</v>
      </c>
      <c r="H1910" s="53">
        <v>16</v>
      </c>
      <c r="I1910" s="53">
        <v>19</v>
      </c>
      <c r="J1910" s="53">
        <v>1</v>
      </c>
      <c r="K1910" s="53">
        <v>0</v>
      </c>
    </row>
    <row r="1911" spans="2:11" x14ac:dyDescent="0.25">
      <c r="B1911" s="51">
        <v>1999</v>
      </c>
      <c r="C1911" s="117" t="s">
        <v>59</v>
      </c>
      <c r="D1911" s="55">
        <v>2622</v>
      </c>
      <c r="E1911" s="53">
        <v>1861</v>
      </c>
      <c r="F1911" s="53">
        <v>666</v>
      </c>
      <c r="G1911" s="53">
        <v>67</v>
      </c>
      <c r="H1911" s="53">
        <v>18</v>
      </c>
      <c r="I1911" s="53">
        <v>8</v>
      </c>
      <c r="J1911" s="53">
        <v>2</v>
      </c>
      <c r="K1911" s="53">
        <v>0</v>
      </c>
    </row>
    <row r="1912" spans="2:11" x14ac:dyDescent="0.25">
      <c r="B1912" s="51">
        <v>1999</v>
      </c>
      <c r="C1912" s="117" t="s">
        <v>60</v>
      </c>
      <c r="D1912" s="55">
        <v>2856</v>
      </c>
      <c r="E1912" s="53">
        <v>1857</v>
      </c>
      <c r="F1912" s="53">
        <v>865</v>
      </c>
      <c r="G1912" s="53">
        <v>106</v>
      </c>
      <c r="H1912" s="53">
        <v>18</v>
      </c>
      <c r="I1912" s="53">
        <v>10</v>
      </c>
      <c r="J1912" s="53">
        <v>0</v>
      </c>
      <c r="K1912" s="53">
        <v>0</v>
      </c>
    </row>
    <row r="1913" spans="2:11" x14ac:dyDescent="0.25">
      <c r="B1913" s="51">
        <v>1999</v>
      </c>
      <c r="C1913" s="117" t="s">
        <v>70</v>
      </c>
      <c r="D1913" s="55">
        <v>3031</v>
      </c>
      <c r="E1913" s="53">
        <v>1865</v>
      </c>
      <c r="F1913" s="53">
        <v>1012</v>
      </c>
      <c r="G1913" s="53">
        <v>102</v>
      </c>
      <c r="H1913" s="53">
        <v>39</v>
      </c>
      <c r="I1913" s="53">
        <v>12</v>
      </c>
      <c r="J1913" s="53">
        <v>1</v>
      </c>
      <c r="K1913" s="53">
        <v>0</v>
      </c>
    </row>
    <row r="1914" spans="2:11" x14ac:dyDescent="0.25">
      <c r="B1914" s="51">
        <v>1999</v>
      </c>
      <c r="C1914" s="117" t="s">
        <v>71</v>
      </c>
      <c r="D1914" s="55">
        <v>3387</v>
      </c>
      <c r="E1914" s="53">
        <v>2047</v>
      </c>
      <c r="F1914" s="53">
        <v>1141</v>
      </c>
      <c r="G1914" s="53">
        <v>133</v>
      </c>
      <c r="H1914" s="53">
        <v>53</v>
      </c>
      <c r="I1914" s="53">
        <v>12</v>
      </c>
      <c r="J1914" s="53">
        <v>1</v>
      </c>
      <c r="K1914" s="53">
        <v>0</v>
      </c>
    </row>
    <row r="1915" spans="2:11" x14ac:dyDescent="0.25">
      <c r="B1915" s="51">
        <v>1999</v>
      </c>
      <c r="C1915" s="117" t="s">
        <v>89</v>
      </c>
      <c r="D1915" s="55">
        <v>4211</v>
      </c>
      <c r="E1915" s="53">
        <v>2404</v>
      </c>
      <c r="F1915" s="53">
        <v>1519</v>
      </c>
      <c r="G1915" s="53">
        <v>139</v>
      </c>
      <c r="H1915" s="53">
        <v>121</v>
      </c>
      <c r="I1915" s="53">
        <v>28</v>
      </c>
      <c r="J1915" s="53">
        <v>0</v>
      </c>
      <c r="K1915" s="53">
        <v>0</v>
      </c>
    </row>
    <row r="1916" spans="2:11" x14ac:dyDescent="0.25">
      <c r="B1916" s="51">
        <v>1999</v>
      </c>
      <c r="C1916" s="117" t="s">
        <v>90</v>
      </c>
      <c r="D1916" s="55">
        <v>4960</v>
      </c>
      <c r="E1916" s="53">
        <v>2737</v>
      </c>
      <c r="F1916" s="53">
        <v>1857</v>
      </c>
      <c r="G1916" s="53">
        <v>137</v>
      </c>
      <c r="H1916" s="53">
        <v>208</v>
      </c>
      <c r="I1916" s="53">
        <v>19</v>
      </c>
      <c r="J1916" s="53">
        <v>2</v>
      </c>
      <c r="K1916" s="53">
        <v>0</v>
      </c>
    </row>
    <row r="1917" spans="2:11" x14ac:dyDescent="0.25">
      <c r="B1917" s="51">
        <v>1999</v>
      </c>
      <c r="C1917" s="117" t="s">
        <v>91</v>
      </c>
      <c r="D1917" s="55">
        <v>5091</v>
      </c>
      <c r="E1917" s="53">
        <v>2630</v>
      </c>
      <c r="F1917" s="53">
        <v>2017</v>
      </c>
      <c r="G1917" s="53">
        <v>115</v>
      </c>
      <c r="H1917" s="53">
        <v>301</v>
      </c>
      <c r="I1917" s="53">
        <v>28</v>
      </c>
      <c r="J1917" s="53">
        <v>0</v>
      </c>
      <c r="K1917" s="53">
        <v>0</v>
      </c>
    </row>
    <row r="1918" spans="2:11" x14ac:dyDescent="0.25">
      <c r="B1918" s="51">
        <v>1999</v>
      </c>
      <c r="C1918" s="117" t="s">
        <v>41</v>
      </c>
      <c r="D1918" s="55">
        <v>4979</v>
      </c>
      <c r="E1918" s="53">
        <v>2616</v>
      </c>
      <c r="F1918" s="53">
        <v>1850</v>
      </c>
      <c r="G1918" s="53">
        <v>93</v>
      </c>
      <c r="H1918" s="53">
        <v>406</v>
      </c>
      <c r="I1918" s="53">
        <v>13</v>
      </c>
      <c r="J1918" s="53">
        <v>1</v>
      </c>
      <c r="K1918" s="53">
        <v>0</v>
      </c>
    </row>
    <row r="1919" spans="2:11" x14ac:dyDescent="0.25">
      <c r="B1919" s="51">
        <v>1999</v>
      </c>
      <c r="C1919" s="117" t="s">
        <v>92</v>
      </c>
      <c r="D1919" s="55">
        <v>4130</v>
      </c>
      <c r="E1919" s="53">
        <v>2085</v>
      </c>
      <c r="F1919" s="53">
        <v>1464</v>
      </c>
      <c r="G1919" s="53">
        <v>62</v>
      </c>
      <c r="H1919" s="53">
        <v>495</v>
      </c>
      <c r="I1919" s="53">
        <v>24</v>
      </c>
      <c r="J1919" s="53">
        <v>0</v>
      </c>
      <c r="K1919" s="53">
        <v>0</v>
      </c>
    </row>
    <row r="1920" spans="2:11" x14ac:dyDescent="0.25">
      <c r="B1920" s="51">
        <v>1999</v>
      </c>
      <c r="C1920" s="117" t="s">
        <v>93</v>
      </c>
      <c r="D1920" s="55">
        <v>2952</v>
      </c>
      <c r="E1920" s="53">
        <v>1447</v>
      </c>
      <c r="F1920" s="53">
        <v>963</v>
      </c>
      <c r="G1920" s="53">
        <v>37</v>
      </c>
      <c r="H1920" s="53">
        <v>491</v>
      </c>
      <c r="I1920" s="53">
        <v>14</v>
      </c>
      <c r="J1920" s="53">
        <v>0</v>
      </c>
      <c r="K1920" s="53">
        <v>0</v>
      </c>
    </row>
    <row r="1921" spans="2:11" x14ac:dyDescent="0.25">
      <c r="B1921" s="51">
        <v>1999</v>
      </c>
      <c r="C1921" s="117" t="s">
        <v>94</v>
      </c>
      <c r="D1921" s="55">
        <v>1223</v>
      </c>
      <c r="E1921" s="53">
        <v>598</v>
      </c>
      <c r="F1921" s="53">
        <v>351</v>
      </c>
      <c r="G1921" s="53">
        <v>15</v>
      </c>
      <c r="H1921" s="53">
        <v>250</v>
      </c>
      <c r="I1921" s="53">
        <v>7</v>
      </c>
      <c r="J1921" s="53">
        <v>2</v>
      </c>
      <c r="K1921" s="53">
        <v>0</v>
      </c>
    </row>
    <row r="1922" spans="2:11" x14ac:dyDescent="0.25">
      <c r="B1922" s="51">
        <v>1999</v>
      </c>
      <c r="C1922" s="117" t="s">
        <v>95</v>
      </c>
      <c r="D1922" s="55">
        <v>421</v>
      </c>
      <c r="E1922" s="53">
        <v>202</v>
      </c>
      <c r="F1922" s="53">
        <v>120</v>
      </c>
      <c r="G1922" s="53">
        <v>2</v>
      </c>
      <c r="H1922" s="53">
        <v>96</v>
      </c>
      <c r="I1922" s="53">
        <v>1</v>
      </c>
      <c r="J1922" s="53">
        <v>0</v>
      </c>
      <c r="K1922" s="53">
        <v>0</v>
      </c>
    </row>
    <row r="1923" spans="2:11" x14ac:dyDescent="0.25">
      <c r="B1923" s="51">
        <v>1999</v>
      </c>
      <c r="C1923" s="118" t="s">
        <v>96</v>
      </c>
      <c r="D1923" s="55">
        <v>55</v>
      </c>
      <c r="E1923" s="55">
        <v>24</v>
      </c>
      <c r="F1923" s="55">
        <v>17</v>
      </c>
      <c r="G1923" s="55">
        <v>0</v>
      </c>
      <c r="H1923" s="55">
        <v>14</v>
      </c>
      <c r="I1923" s="55">
        <v>0</v>
      </c>
      <c r="J1923" s="53">
        <v>0</v>
      </c>
      <c r="K1923" s="53">
        <v>0</v>
      </c>
    </row>
    <row r="1924" spans="2:11" x14ac:dyDescent="0.25">
      <c r="B1924" s="50">
        <v>1999</v>
      </c>
      <c r="C1924" s="121" t="s">
        <v>62</v>
      </c>
      <c r="D1924" s="54">
        <v>290</v>
      </c>
      <c r="E1924" s="54">
        <v>243</v>
      </c>
      <c r="F1924" s="54">
        <v>40</v>
      </c>
      <c r="G1924" s="54">
        <v>0</v>
      </c>
      <c r="H1924" s="54">
        <v>4</v>
      </c>
      <c r="I1924" s="54">
        <v>3</v>
      </c>
      <c r="J1924" s="54">
        <v>0</v>
      </c>
      <c r="K1924" s="54">
        <v>0</v>
      </c>
    </row>
    <row r="1925" spans="2:11" x14ac:dyDescent="0.25">
      <c r="B1925" s="78">
        <v>2000</v>
      </c>
      <c r="C1925" s="120" t="s">
        <v>3</v>
      </c>
      <c r="D1925" s="78">
        <v>56171</v>
      </c>
      <c r="E1925" s="52">
        <v>37655</v>
      </c>
      <c r="F1925" s="52">
        <v>14821</v>
      </c>
      <c r="G1925" s="52">
        <v>1020</v>
      </c>
      <c r="H1925" s="52">
        <v>2437</v>
      </c>
      <c r="I1925" s="52">
        <v>214</v>
      </c>
      <c r="J1925" s="52">
        <v>23</v>
      </c>
      <c r="K1925" s="52">
        <v>1</v>
      </c>
    </row>
    <row r="1926" spans="2:11" x14ac:dyDescent="0.25">
      <c r="B1926" s="51">
        <v>2000</v>
      </c>
      <c r="C1926" s="117" t="s">
        <v>87</v>
      </c>
      <c r="D1926" s="55">
        <v>402</v>
      </c>
      <c r="E1926" s="53">
        <v>395</v>
      </c>
      <c r="F1926" s="53">
        <v>5</v>
      </c>
      <c r="G1926" s="53">
        <v>1</v>
      </c>
      <c r="H1926" s="53">
        <v>1</v>
      </c>
      <c r="I1926" s="53">
        <v>0</v>
      </c>
      <c r="J1926" s="53">
        <v>0</v>
      </c>
      <c r="K1926" s="53">
        <v>0</v>
      </c>
    </row>
    <row r="1927" spans="2:11" x14ac:dyDescent="0.25">
      <c r="B1927" s="51">
        <v>2000</v>
      </c>
      <c r="C1927" s="117" t="s">
        <v>54</v>
      </c>
      <c r="D1927" s="55">
        <v>2594</v>
      </c>
      <c r="E1927" s="53">
        <v>2565</v>
      </c>
      <c r="F1927" s="53">
        <v>20</v>
      </c>
      <c r="G1927" s="53">
        <v>3</v>
      </c>
      <c r="H1927" s="53">
        <v>4</v>
      </c>
      <c r="I1927" s="53">
        <v>2</v>
      </c>
      <c r="J1927" s="53">
        <v>0</v>
      </c>
      <c r="K1927" s="53">
        <v>0</v>
      </c>
    </row>
    <row r="1928" spans="2:11" x14ac:dyDescent="0.25">
      <c r="B1928" s="51">
        <v>2000</v>
      </c>
      <c r="C1928" s="117" t="s">
        <v>88</v>
      </c>
      <c r="D1928" s="55">
        <v>4026</v>
      </c>
      <c r="E1928" s="53">
        <v>3828</v>
      </c>
      <c r="F1928" s="53">
        <v>178</v>
      </c>
      <c r="G1928" s="53">
        <v>2</v>
      </c>
      <c r="H1928" s="53">
        <v>8</v>
      </c>
      <c r="I1928" s="53">
        <v>10</v>
      </c>
      <c r="J1928" s="53">
        <v>0</v>
      </c>
      <c r="K1928" s="53">
        <v>0</v>
      </c>
    </row>
    <row r="1929" spans="2:11" x14ac:dyDescent="0.25">
      <c r="B1929" s="51">
        <v>2000</v>
      </c>
      <c r="C1929" s="117" t="s">
        <v>69</v>
      </c>
      <c r="D1929" s="55">
        <v>3298</v>
      </c>
      <c r="E1929" s="53">
        <v>2905</v>
      </c>
      <c r="F1929" s="53">
        <v>346</v>
      </c>
      <c r="G1929" s="53">
        <v>10</v>
      </c>
      <c r="H1929" s="53">
        <v>13</v>
      </c>
      <c r="I1929" s="53">
        <v>23</v>
      </c>
      <c r="J1929" s="53">
        <v>1</v>
      </c>
      <c r="K1929" s="53">
        <v>0</v>
      </c>
    </row>
    <row r="1930" spans="2:11" x14ac:dyDescent="0.25">
      <c r="B1930" s="51">
        <v>2000</v>
      </c>
      <c r="C1930" s="117" t="s">
        <v>57</v>
      </c>
      <c r="D1930" s="55">
        <v>3141</v>
      </c>
      <c r="E1930" s="53">
        <v>2673</v>
      </c>
      <c r="F1930" s="53">
        <v>419</v>
      </c>
      <c r="G1930" s="53">
        <v>16</v>
      </c>
      <c r="H1930" s="53">
        <v>16</v>
      </c>
      <c r="I1930" s="53">
        <v>14</v>
      </c>
      <c r="J1930" s="53">
        <v>3</v>
      </c>
      <c r="K1930" s="53">
        <v>0</v>
      </c>
    </row>
    <row r="1931" spans="2:11" x14ac:dyDescent="0.25">
      <c r="B1931" s="51">
        <v>2000</v>
      </c>
      <c r="C1931" s="117" t="s">
        <v>58</v>
      </c>
      <c r="D1931" s="55">
        <v>2679</v>
      </c>
      <c r="E1931" s="53">
        <v>2115</v>
      </c>
      <c r="F1931" s="53">
        <v>517</v>
      </c>
      <c r="G1931" s="53">
        <v>30</v>
      </c>
      <c r="H1931" s="53">
        <v>8</v>
      </c>
      <c r="I1931" s="53">
        <v>9</v>
      </c>
      <c r="J1931" s="53">
        <v>0</v>
      </c>
      <c r="K1931" s="53">
        <v>0</v>
      </c>
    </row>
    <row r="1932" spans="2:11" x14ac:dyDescent="0.25">
      <c r="B1932" s="51">
        <v>2000</v>
      </c>
      <c r="C1932" s="117" t="s">
        <v>59</v>
      </c>
      <c r="D1932" s="55">
        <v>2739</v>
      </c>
      <c r="E1932" s="53">
        <v>2008</v>
      </c>
      <c r="F1932" s="53">
        <v>648</v>
      </c>
      <c r="G1932" s="53">
        <v>53</v>
      </c>
      <c r="H1932" s="53">
        <v>14</v>
      </c>
      <c r="I1932" s="53">
        <v>13</v>
      </c>
      <c r="J1932" s="53">
        <v>2</v>
      </c>
      <c r="K1932" s="53">
        <v>1</v>
      </c>
    </row>
    <row r="1933" spans="2:11" x14ac:dyDescent="0.25">
      <c r="B1933" s="51">
        <v>2000</v>
      </c>
      <c r="C1933" s="117" t="s">
        <v>60</v>
      </c>
      <c r="D1933" s="55">
        <v>2991</v>
      </c>
      <c r="E1933" s="53">
        <v>2044</v>
      </c>
      <c r="F1933" s="53">
        <v>847</v>
      </c>
      <c r="G1933" s="53">
        <v>73</v>
      </c>
      <c r="H1933" s="53">
        <v>18</v>
      </c>
      <c r="I1933" s="53">
        <v>8</v>
      </c>
      <c r="J1933" s="53">
        <v>1</v>
      </c>
      <c r="K1933" s="53">
        <v>0</v>
      </c>
    </row>
    <row r="1934" spans="2:11" x14ac:dyDescent="0.25">
      <c r="B1934" s="51">
        <v>2000</v>
      </c>
      <c r="C1934" s="117" t="s">
        <v>70</v>
      </c>
      <c r="D1934" s="55">
        <v>3160</v>
      </c>
      <c r="E1934" s="53">
        <v>2019</v>
      </c>
      <c r="F1934" s="53">
        <v>992</v>
      </c>
      <c r="G1934" s="53">
        <v>103</v>
      </c>
      <c r="H1934" s="53">
        <v>30</v>
      </c>
      <c r="I1934" s="53">
        <v>15</v>
      </c>
      <c r="J1934" s="53">
        <v>1</v>
      </c>
      <c r="K1934" s="53">
        <v>0</v>
      </c>
    </row>
    <row r="1935" spans="2:11" x14ac:dyDescent="0.25">
      <c r="B1935" s="51">
        <v>2000</v>
      </c>
      <c r="C1935" s="117" t="s">
        <v>71</v>
      </c>
      <c r="D1935" s="55">
        <v>3401</v>
      </c>
      <c r="E1935" s="53">
        <v>2077</v>
      </c>
      <c r="F1935" s="53">
        <v>1133</v>
      </c>
      <c r="G1935" s="53">
        <v>117</v>
      </c>
      <c r="H1935" s="53">
        <v>59</v>
      </c>
      <c r="I1935" s="53">
        <v>13</v>
      </c>
      <c r="J1935" s="53">
        <v>2</v>
      </c>
      <c r="K1935" s="53">
        <v>0</v>
      </c>
    </row>
    <row r="1936" spans="2:11" x14ac:dyDescent="0.25">
      <c r="B1936" s="51">
        <v>2000</v>
      </c>
      <c r="C1936" s="117" t="s">
        <v>89</v>
      </c>
      <c r="D1936" s="55">
        <v>4030</v>
      </c>
      <c r="E1936" s="53">
        <v>2317</v>
      </c>
      <c r="F1936" s="53">
        <v>1471</v>
      </c>
      <c r="G1936" s="53">
        <v>131</v>
      </c>
      <c r="H1936" s="53">
        <v>95</v>
      </c>
      <c r="I1936" s="53">
        <v>16</v>
      </c>
      <c r="J1936" s="53">
        <v>0</v>
      </c>
      <c r="K1936" s="53">
        <v>0</v>
      </c>
    </row>
    <row r="1937" spans="2:11" x14ac:dyDescent="0.25">
      <c r="B1937" s="51">
        <v>2000</v>
      </c>
      <c r="C1937" s="117" t="s">
        <v>90</v>
      </c>
      <c r="D1937" s="55">
        <v>4625</v>
      </c>
      <c r="E1937" s="53">
        <v>2705</v>
      </c>
      <c r="F1937" s="53">
        <v>1625</v>
      </c>
      <c r="G1937" s="53">
        <v>123</v>
      </c>
      <c r="H1937" s="53">
        <v>150</v>
      </c>
      <c r="I1937" s="53">
        <v>20</v>
      </c>
      <c r="J1937" s="53">
        <v>2</v>
      </c>
      <c r="K1937" s="53">
        <v>0</v>
      </c>
    </row>
    <row r="1938" spans="2:11" x14ac:dyDescent="0.25">
      <c r="B1938" s="51">
        <v>2000</v>
      </c>
      <c r="C1938" s="117" t="s">
        <v>91</v>
      </c>
      <c r="D1938" s="55">
        <v>5417</v>
      </c>
      <c r="E1938" s="53">
        <v>2974</v>
      </c>
      <c r="F1938" s="53">
        <v>1954</v>
      </c>
      <c r="G1938" s="53">
        <v>141</v>
      </c>
      <c r="H1938" s="53">
        <v>321</v>
      </c>
      <c r="I1938" s="53">
        <v>24</v>
      </c>
      <c r="J1938" s="53">
        <v>3</v>
      </c>
      <c r="K1938" s="53">
        <v>0</v>
      </c>
    </row>
    <row r="1939" spans="2:11" x14ac:dyDescent="0.25">
      <c r="B1939" s="51">
        <v>2000</v>
      </c>
      <c r="C1939" s="117" t="s">
        <v>41</v>
      </c>
      <c r="D1939" s="55">
        <v>4867</v>
      </c>
      <c r="E1939" s="53">
        <v>2549</v>
      </c>
      <c r="F1939" s="53">
        <v>1833</v>
      </c>
      <c r="G1939" s="53">
        <v>96</v>
      </c>
      <c r="H1939" s="53">
        <v>368</v>
      </c>
      <c r="I1939" s="53">
        <v>18</v>
      </c>
      <c r="J1939" s="53">
        <v>3</v>
      </c>
      <c r="K1939" s="53">
        <v>0</v>
      </c>
    </row>
    <row r="1940" spans="2:11" x14ac:dyDescent="0.25">
      <c r="B1940" s="51">
        <v>2000</v>
      </c>
      <c r="C1940" s="117" t="s">
        <v>92</v>
      </c>
      <c r="D1940" s="55">
        <v>4108</v>
      </c>
      <c r="E1940" s="53">
        <v>2100</v>
      </c>
      <c r="F1940" s="53">
        <v>1399</v>
      </c>
      <c r="G1940" s="53">
        <v>70</v>
      </c>
      <c r="H1940" s="53">
        <v>517</v>
      </c>
      <c r="I1940" s="53">
        <v>18</v>
      </c>
      <c r="J1940" s="53">
        <v>4</v>
      </c>
      <c r="K1940" s="53">
        <v>0</v>
      </c>
    </row>
    <row r="1941" spans="2:11" x14ac:dyDescent="0.25">
      <c r="B1941" s="51">
        <v>2000</v>
      </c>
      <c r="C1941" s="117" t="s">
        <v>93</v>
      </c>
      <c r="D1941" s="55">
        <v>2775</v>
      </c>
      <c r="E1941" s="53">
        <v>1374</v>
      </c>
      <c r="F1941" s="53">
        <v>933</v>
      </c>
      <c r="G1941" s="53">
        <v>30</v>
      </c>
      <c r="H1941" s="53">
        <v>429</v>
      </c>
      <c r="I1941" s="53">
        <v>9</v>
      </c>
      <c r="J1941" s="53">
        <v>0</v>
      </c>
      <c r="K1941" s="53">
        <v>0</v>
      </c>
    </row>
    <row r="1942" spans="2:11" x14ac:dyDescent="0.25">
      <c r="B1942" s="51">
        <v>2000</v>
      </c>
      <c r="C1942" s="117" t="s">
        <v>94</v>
      </c>
      <c r="D1942" s="55">
        <v>1247</v>
      </c>
      <c r="E1942" s="53">
        <v>603</v>
      </c>
      <c r="F1942" s="53">
        <v>355</v>
      </c>
      <c r="G1942" s="53">
        <v>13</v>
      </c>
      <c r="H1942" s="53">
        <v>275</v>
      </c>
      <c r="I1942" s="53">
        <v>0</v>
      </c>
      <c r="J1942" s="53">
        <v>1</v>
      </c>
      <c r="K1942" s="53">
        <v>0</v>
      </c>
    </row>
    <row r="1943" spans="2:11" x14ac:dyDescent="0.25">
      <c r="B1943" s="51">
        <v>2000</v>
      </c>
      <c r="C1943" s="117" t="s">
        <v>95</v>
      </c>
      <c r="D1943" s="55">
        <v>395</v>
      </c>
      <c r="E1943" s="53">
        <v>194</v>
      </c>
      <c r="F1943" s="53">
        <v>108</v>
      </c>
      <c r="G1943" s="53">
        <v>5</v>
      </c>
      <c r="H1943" s="53">
        <v>88</v>
      </c>
      <c r="I1943" s="53">
        <v>0</v>
      </c>
      <c r="J1943" s="53">
        <v>0</v>
      </c>
      <c r="K1943" s="53">
        <v>0</v>
      </c>
    </row>
    <row r="1944" spans="2:11" x14ac:dyDescent="0.25">
      <c r="B1944" s="51">
        <v>2000</v>
      </c>
      <c r="C1944" s="118" t="s">
        <v>96</v>
      </c>
      <c r="D1944" s="55">
        <v>86</v>
      </c>
      <c r="E1944" s="55">
        <v>44</v>
      </c>
      <c r="F1944" s="55">
        <v>20</v>
      </c>
      <c r="G1944" s="55">
        <v>1</v>
      </c>
      <c r="H1944" s="55">
        <v>21</v>
      </c>
      <c r="I1944" s="55">
        <v>0</v>
      </c>
      <c r="J1944" s="53">
        <v>0</v>
      </c>
      <c r="K1944" s="53">
        <v>0</v>
      </c>
    </row>
    <row r="1945" spans="2:11" x14ac:dyDescent="0.25">
      <c r="B1945" s="50">
        <v>2000</v>
      </c>
      <c r="C1945" s="121" t="s">
        <v>62</v>
      </c>
      <c r="D1945" s="54">
        <v>190</v>
      </c>
      <c r="E1945" s="54">
        <v>166</v>
      </c>
      <c r="F1945" s="54">
        <v>18</v>
      </c>
      <c r="G1945" s="54">
        <v>2</v>
      </c>
      <c r="H1945" s="54">
        <v>2</v>
      </c>
      <c r="I1945" s="54">
        <v>2</v>
      </c>
      <c r="J1945" s="54">
        <v>0</v>
      </c>
      <c r="K1945" s="54">
        <v>0</v>
      </c>
    </row>
    <row r="1946" spans="2:11" x14ac:dyDescent="0.25">
      <c r="B1946" s="78">
        <v>2001</v>
      </c>
      <c r="C1946" s="120" t="s">
        <v>3</v>
      </c>
      <c r="D1946" s="78">
        <v>59370</v>
      </c>
      <c r="E1946" s="52">
        <v>38008</v>
      </c>
      <c r="F1946" s="52">
        <v>17075</v>
      </c>
      <c r="G1946" s="52">
        <v>1129</v>
      </c>
      <c r="H1946" s="52">
        <v>2834</v>
      </c>
      <c r="I1946" s="52">
        <v>301</v>
      </c>
      <c r="J1946" s="52">
        <v>23</v>
      </c>
      <c r="K1946" s="52">
        <v>0</v>
      </c>
    </row>
    <row r="1947" spans="2:11" x14ac:dyDescent="0.25">
      <c r="B1947" s="51">
        <v>2001</v>
      </c>
      <c r="C1947" s="117" t="s">
        <v>87</v>
      </c>
      <c r="D1947" s="55">
        <v>464</v>
      </c>
      <c r="E1947" s="53">
        <v>458</v>
      </c>
      <c r="F1947" s="53">
        <v>4</v>
      </c>
      <c r="G1947" s="53">
        <v>1</v>
      </c>
      <c r="H1947" s="53">
        <v>0</v>
      </c>
      <c r="I1947" s="53">
        <v>1</v>
      </c>
      <c r="J1947" s="53">
        <v>0</v>
      </c>
      <c r="K1947" s="55">
        <v>0</v>
      </c>
    </row>
    <row r="1948" spans="2:11" x14ac:dyDescent="0.25">
      <c r="B1948" s="51">
        <v>2001</v>
      </c>
      <c r="C1948" s="117" t="s">
        <v>54</v>
      </c>
      <c r="D1948" s="55">
        <v>2658</v>
      </c>
      <c r="E1948" s="53">
        <v>2609</v>
      </c>
      <c r="F1948" s="53">
        <v>29</v>
      </c>
      <c r="G1948" s="53">
        <v>3</v>
      </c>
      <c r="H1948" s="53">
        <v>13</v>
      </c>
      <c r="I1948" s="53">
        <v>4</v>
      </c>
      <c r="J1948" s="53">
        <v>0</v>
      </c>
      <c r="K1948" s="55">
        <v>0</v>
      </c>
    </row>
    <row r="1949" spans="2:11" x14ac:dyDescent="0.25">
      <c r="B1949" s="51">
        <v>2001</v>
      </c>
      <c r="C1949" s="117" t="s">
        <v>88</v>
      </c>
      <c r="D1949" s="55">
        <v>4085</v>
      </c>
      <c r="E1949" s="53">
        <v>3882</v>
      </c>
      <c r="F1949" s="53">
        <v>162</v>
      </c>
      <c r="G1949" s="53">
        <v>2</v>
      </c>
      <c r="H1949" s="53">
        <v>19</v>
      </c>
      <c r="I1949" s="53">
        <v>19</v>
      </c>
      <c r="J1949" s="53">
        <v>1</v>
      </c>
      <c r="K1949" s="55">
        <v>0</v>
      </c>
    </row>
    <row r="1950" spans="2:11" x14ac:dyDescent="0.25">
      <c r="B1950" s="51">
        <v>2001</v>
      </c>
      <c r="C1950" s="117" t="s">
        <v>69</v>
      </c>
      <c r="D1950" s="55">
        <v>3458</v>
      </c>
      <c r="E1950" s="53">
        <v>3025</v>
      </c>
      <c r="F1950" s="53">
        <v>374</v>
      </c>
      <c r="G1950" s="53">
        <v>12</v>
      </c>
      <c r="H1950" s="53">
        <v>23</v>
      </c>
      <c r="I1950" s="53">
        <v>22</v>
      </c>
      <c r="J1950" s="53">
        <v>2</v>
      </c>
      <c r="K1950" s="55">
        <v>0</v>
      </c>
    </row>
    <row r="1951" spans="2:11" x14ac:dyDescent="0.25">
      <c r="B1951" s="51">
        <v>2001</v>
      </c>
      <c r="C1951" s="117" t="s">
        <v>57</v>
      </c>
      <c r="D1951" s="55">
        <v>3050</v>
      </c>
      <c r="E1951" s="53">
        <v>2515</v>
      </c>
      <c r="F1951" s="53">
        <v>469</v>
      </c>
      <c r="G1951" s="53">
        <v>25</v>
      </c>
      <c r="H1951" s="53">
        <v>17</v>
      </c>
      <c r="I1951" s="53">
        <v>24</v>
      </c>
      <c r="J1951" s="53">
        <v>0</v>
      </c>
      <c r="K1951" s="55">
        <v>0</v>
      </c>
    </row>
    <row r="1952" spans="2:11" x14ac:dyDescent="0.25">
      <c r="B1952" s="51">
        <v>2001</v>
      </c>
      <c r="C1952" s="117" t="s">
        <v>58</v>
      </c>
      <c r="D1952" s="55">
        <v>2893</v>
      </c>
      <c r="E1952" s="53">
        <v>2227</v>
      </c>
      <c r="F1952" s="53">
        <v>585</v>
      </c>
      <c r="G1952" s="53">
        <v>39</v>
      </c>
      <c r="H1952" s="53">
        <v>17</v>
      </c>
      <c r="I1952" s="53">
        <v>25</v>
      </c>
      <c r="J1952" s="53">
        <v>0</v>
      </c>
      <c r="K1952" s="55">
        <v>0</v>
      </c>
    </row>
    <row r="1953" spans="2:11" x14ac:dyDescent="0.25">
      <c r="B1953" s="51">
        <v>2001</v>
      </c>
      <c r="C1953" s="117" t="s">
        <v>59</v>
      </c>
      <c r="D1953" s="55">
        <v>2932</v>
      </c>
      <c r="E1953" s="53">
        <v>2105</v>
      </c>
      <c r="F1953" s="53">
        <v>719</v>
      </c>
      <c r="G1953" s="53">
        <v>57</v>
      </c>
      <c r="H1953" s="53">
        <v>28</v>
      </c>
      <c r="I1953" s="53">
        <v>22</v>
      </c>
      <c r="J1953" s="53">
        <v>1</v>
      </c>
      <c r="K1953" s="55">
        <v>0</v>
      </c>
    </row>
    <row r="1954" spans="2:11" x14ac:dyDescent="0.25">
      <c r="B1954" s="51">
        <v>2001</v>
      </c>
      <c r="C1954" s="117" t="s">
        <v>60</v>
      </c>
      <c r="D1954" s="55">
        <v>3306</v>
      </c>
      <c r="E1954" s="53">
        <v>2192</v>
      </c>
      <c r="F1954" s="53">
        <v>961</v>
      </c>
      <c r="G1954" s="53">
        <v>90</v>
      </c>
      <c r="H1954" s="53">
        <v>36</v>
      </c>
      <c r="I1954" s="53">
        <v>25</v>
      </c>
      <c r="J1954" s="53">
        <v>2</v>
      </c>
      <c r="K1954" s="55">
        <v>0</v>
      </c>
    </row>
    <row r="1955" spans="2:11" x14ac:dyDescent="0.25">
      <c r="B1955" s="51">
        <v>2001</v>
      </c>
      <c r="C1955" s="117" t="s">
        <v>70</v>
      </c>
      <c r="D1955" s="55">
        <v>3559</v>
      </c>
      <c r="E1955" s="53">
        <v>2195</v>
      </c>
      <c r="F1955" s="53">
        <v>1188</v>
      </c>
      <c r="G1955" s="53">
        <v>111</v>
      </c>
      <c r="H1955" s="53">
        <v>48</v>
      </c>
      <c r="I1955" s="53">
        <v>16</v>
      </c>
      <c r="J1955" s="53">
        <v>1</v>
      </c>
      <c r="K1955" s="55">
        <v>0</v>
      </c>
    </row>
    <row r="1956" spans="2:11" x14ac:dyDescent="0.25">
      <c r="B1956" s="51">
        <v>2001</v>
      </c>
      <c r="C1956" s="117" t="s">
        <v>71</v>
      </c>
      <c r="D1956" s="55">
        <v>3632</v>
      </c>
      <c r="E1956" s="53">
        <v>2125</v>
      </c>
      <c r="F1956" s="53">
        <v>1321</v>
      </c>
      <c r="G1956" s="53">
        <v>106</v>
      </c>
      <c r="H1956" s="53">
        <v>62</v>
      </c>
      <c r="I1956" s="53">
        <v>15</v>
      </c>
      <c r="J1956" s="53">
        <v>3</v>
      </c>
      <c r="K1956" s="55">
        <v>0</v>
      </c>
    </row>
    <row r="1957" spans="2:11" x14ac:dyDescent="0.25">
      <c r="B1957" s="51">
        <v>2001</v>
      </c>
      <c r="C1957" s="117" t="s">
        <v>89</v>
      </c>
      <c r="D1957" s="55">
        <v>4199</v>
      </c>
      <c r="E1957" s="53">
        <v>2321</v>
      </c>
      <c r="F1957" s="53">
        <v>1604</v>
      </c>
      <c r="G1957" s="53">
        <v>137</v>
      </c>
      <c r="H1957" s="53">
        <v>114</v>
      </c>
      <c r="I1957" s="53">
        <v>20</v>
      </c>
      <c r="J1957" s="53">
        <v>3</v>
      </c>
      <c r="K1957" s="55">
        <v>0</v>
      </c>
    </row>
    <row r="1958" spans="2:11" x14ac:dyDescent="0.25">
      <c r="B1958" s="51">
        <v>2001</v>
      </c>
      <c r="C1958" s="117" t="s">
        <v>90</v>
      </c>
      <c r="D1958" s="55">
        <v>4962</v>
      </c>
      <c r="E1958" s="53">
        <v>2669</v>
      </c>
      <c r="F1958" s="53">
        <v>1934</v>
      </c>
      <c r="G1958" s="53">
        <v>137</v>
      </c>
      <c r="H1958" s="53">
        <v>196</v>
      </c>
      <c r="I1958" s="53">
        <v>24</v>
      </c>
      <c r="J1958" s="53">
        <v>2</v>
      </c>
      <c r="K1958" s="55">
        <v>0</v>
      </c>
    </row>
    <row r="1959" spans="2:11" x14ac:dyDescent="0.25">
      <c r="B1959" s="51">
        <v>2001</v>
      </c>
      <c r="C1959" s="117" t="s">
        <v>91</v>
      </c>
      <c r="D1959" s="55">
        <v>5659</v>
      </c>
      <c r="E1959" s="53">
        <v>2867</v>
      </c>
      <c r="F1959" s="53">
        <v>2283</v>
      </c>
      <c r="G1959" s="53">
        <v>148</v>
      </c>
      <c r="H1959" s="53">
        <v>335</v>
      </c>
      <c r="I1959" s="53">
        <v>23</v>
      </c>
      <c r="J1959" s="53">
        <v>3</v>
      </c>
      <c r="K1959" s="55">
        <v>0</v>
      </c>
    </row>
    <row r="1960" spans="2:11" x14ac:dyDescent="0.25">
      <c r="B1960" s="51">
        <v>2001</v>
      </c>
      <c r="C1960" s="117" t="s">
        <v>41</v>
      </c>
      <c r="D1960" s="55">
        <v>5159</v>
      </c>
      <c r="E1960" s="53">
        <v>2457</v>
      </c>
      <c r="F1960" s="53">
        <v>2092</v>
      </c>
      <c r="G1960" s="53">
        <v>108</v>
      </c>
      <c r="H1960" s="53">
        <v>481</v>
      </c>
      <c r="I1960" s="53">
        <v>20</v>
      </c>
      <c r="J1960" s="53">
        <v>1</v>
      </c>
      <c r="K1960" s="55">
        <v>0</v>
      </c>
    </row>
    <row r="1961" spans="2:11" x14ac:dyDescent="0.25">
      <c r="B1961" s="51">
        <v>2001</v>
      </c>
      <c r="C1961" s="117" t="s">
        <v>92</v>
      </c>
      <c r="D1961" s="55">
        <v>4348</v>
      </c>
      <c r="E1961" s="53">
        <v>2057</v>
      </c>
      <c r="F1961" s="53">
        <v>1678</v>
      </c>
      <c r="G1961" s="53">
        <v>88</v>
      </c>
      <c r="H1961" s="53">
        <v>508</v>
      </c>
      <c r="I1961" s="53">
        <v>16</v>
      </c>
      <c r="J1961" s="53">
        <v>1</v>
      </c>
      <c r="K1961" s="55">
        <v>0</v>
      </c>
    </row>
    <row r="1962" spans="2:11" x14ac:dyDescent="0.25">
      <c r="B1962" s="51">
        <v>2001</v>
      </c>
      <c r="C1962" s="117" t="s">
        <v>93</v>
      </c>
      <c r="D1962" s="55">
        <v>2960</v>
      </c>
      <c r="E1962" s="53">
        <v>1369</v>
      </c>
      <c r="F1962" s="53">
        <v>1042</v>
      </c>
      <c r="G1962" s="53">
        <v>41</v>
      </c>
      <c r="H1962" s="53">
        <v>488</v>
      </c>
      <c r="I1962" s="53">
        <v>19</v>
      </c>
      <c r="J1962" s="53">
        <v>1</v>
      </c>
      <c r="K1962" s="55">
        <v>0</v>
      </c>
    </row>
    <row r="1963" spans="2:11" x14ac:dyDescent="0.25">
      <c r="B1963" s="51">
        <v>2001</v>
      </c>
      <c r="C1963" s="117" t="s">
        <v>94</v>
      </c>
      <c r="D1963" s="55">
        <v>1406</v>
      </c>
      <c r="E1963" s="53">
        <v>604</v>
      </c>
      <c r="F1963" s="53">
        <v>472</v>
      </c>
      <c r="G1963" s="53">
        <v>20</v>
      </c>
      <c r="H1963" s="53">
        <v>305</v>
      </c>
      <c r="I1963" s="53">
        <v>4</v>
      </c>
      <c r="J1963" s="53">
        <v>1</v>
      </c>
      <c r="K1963" s="55">
        <v>0</v>
      </c>
    </row>
    <row r="1964" spans="2:11" x14ac:dyDescent="0.25">
      <c r="B1964" s="51">
        <v>2001</v>
      </c>
      <c r="C1964" s="117" t="s">
        <v>95</v>
      </c>
      <c r="D1964" s="55">
        <v>450</v>
      </c>
      <c r="E1964" s="53">
        <v>216</v>
      </c>
      <c r="F1964" s="53">
        <v>118</v>
      </c>
      <c r="G1964" s="53">
        <v>3</v>
      </c>
      <c r="H1964" s="53">
        <v>111</v>
      </c>
      <c r="I1964" s="53">
        <v>2</v>
      </c>
      <c r="J1964" s="53">
        <v>0</v>
      </c>
      <c r="K1964" s="55">
        <v>0</v>
      </c>
    </row>
    <row r="1965" spans="2:11" x14ac:dyDescent="0.25">
      <c r="B1965" s="51">
        <v>2001</v>
      </c>
      <c r="C1965" s="118" t="s">
        <v>96</v>
      </c>
      <c r="D1965" s="55">
        <v>115</v>
      </c>
      <c r="E1965" s="55">
        <v>56</v>
      </c>
      <c r="F1965" s="55">
        <v>28</v>
      </c>
      <c r="G1965" s="55">
        <v>0</v>
      </c>
      <c r="H1965" s="55">
        <v>31</v>
      </c>
      <c r="I1965" s="55">
        <v>0</v>
      </c>
      <c r="J1965" s="53">
        <v>0</v>
      </c>
      <c r="K1965" s="55">
        <v>0</v>
      </c>
    </row>
    <row r="1966" spans="2:11" x14ac:dyDescent="0.25">
      <c r="B1966" s="50">
        <v>2001</v>
      </c>
      <c r="C1966" s="121" t="s">
        <v>62</v>
      </c>
      <c r="D1966" s="54">
        <v>75</v>
      </c>
      <c r="E1966" s="54">
        <v>59</v>
      </c>
      <c r="F1966" s="54">
        <v>12</v>
      </c>
      <c r="G1966" s="54">
        <v>1</v>
      </c>
      <c r="H1966" s="54">
        <v>2</v>
      </c>
      <c r="I1966" s="54">
        <v>0</v>
      </c>
      <c r="J1966" s="54">
        <v>1</v>
      </c>
      <c r="K1966" s="54">
        <v>0</v>
      </c>
    </row>
    <row r="1967" spans="2:11" x14ac:dyDescent="0.25">
      <c r="B1967" s="78">
        <v>2002</v>
      </c>
      <c r="C1967" s="120" t="s">
        <v>3</v>
      </c>
      <c r="D1967" s="78">
        <v>58726</v>
      </c>
      <c r="E1967" s="52">
        <v>37098</v>
      </c>
      <c r="F1967" s="52">
        <v>17240</v>
      </c>
      <c r="G1967" s="52">
        <v>1067</v>
      </c>
      <c r="H1967" s="52">
        <v>2726</v>
      </c>
      <c r="I1967" s="52">
        <v>513</v>
      </c>
      <c r="J1967" s="52">
        <v>82</v>
      </c>
      <c r="K1967" s="52">
        <v>0</v>
      </c>
    </row>
    <row r="1968" spans="2:11" x14ac:dyDescent="0.25">
      <c r="B1968" s="51">
        <v>2002</v>
      </c>
      <c r="C1968" s="117" t="s">
        <v>87</v>
      </c>
      <c r="D1968" s="55">
        <v>453</v>
      </c>
      <c r="E1968" s="91">
        <v>448</v>
      </c>
      <c r="F1968" s="91">
        <v>3</v>
      </c>
      <c r="G1968" s="91">
        <v>1</v>
      </c>
      <c r="H1968" s="91">
        <v>1</v>
      </c>
      <c r="I1968" s="91">
        <v>0</v>
      </c>
      <c r="J1968" s="91">
        <v>0</v>
      </c>
      <c r="K1968" s="53">
        <v>0</v>
      </c>
    </row>
    <row r="1969" spans="2:11" x14ac:dyDescent="0.25">
      <c r="B1969" s="51">
        <v>2002</v>
      </c>
      <c r="C1969" s="117" t="s">
        <v>54</v>
      </c>
      <c r="D1969" s="55">
        <v>2929</v>
      </c>
      <c r="E1969" s="91">
        <v>2894</v>
      </c>
      <c r="F1969" s="91">
        <v>20</v>
      </c>
      <c r="G1969" s="91">
        <v>5</v>
      </c>
      <c r="H1969" s="91">
        <v>5</v>
      </c>
      <c r="I1969" s="91">
        <v>3</v>
      </c>
      <c r="J1969" s="91">
        <v>2</v>
      </c>
      <c r="K1969" s="53">
        <v>0</v>
      </c>
    </row>
    <row r="1970" spans="2:11" x14ac:dyDescent="0.25">
      <c r="B1970" s="51">
        <v>2002</v>
      </c>
      <c r="C1970" s="117" t="s">
        <v>88</v>
      </c>
      <c r="D1970" s="55">
        <v>4579</v>
      </c>
      <c r="E1970" s="91">
        <v>4362</v>
      </c>
      <c r="F1970" s="91">
        <v>159</v>
      </c>
      <c r="G1970" s="91">
        <v>5</v>
      </c>
      <c r="H1970" s="91">
        <v>17</v>
      </c>
      <c r="I1970" s="91">
        <v>29</v>
      </c>
      <c r="J1970" s="91">
        <v>7</v>
      </c>
      <c r="K1970" s="53">
        <v>0</v>
      </c>
    </row>
    <row r="1971" spans="2:11" x14ac:dyDescent="0.25">
      <c r="B1971" s="51">
        <v>2002</v>
      </c>
      <c r="C1971" s="117" t="s">
        <v>69</v>
      </c>
      <c r="D1971" s="55">
        <v>3578</v>
      </c>
      <c r="E1971" s="91">
        <v>3128</v>
      </c>
      <c r="F1971" s="91">
        <v>360</v>
      </c>
      <c r="G1971" s="91">
        <v>10</v>
      </c>
      <c r="H1971" s="91">
        <v>17</v>
      </c>
      <c r="I1971" s="91">
        <v>54</v>
      </c>
      <c r="J1971" s="91">
        <v>9</v>
      </c>
      <c r="K1971" s="53">
        <v>0</v>
      </c>
    </row>
    <row r="1972" spans="2:11" x14ac:dyDescent="0.25">
      <c r="B1972" s="51">
        <v>2002</v>
      </c>
      <c r="C1972" s="117" t="s">
        <v>57</v>
      </c>
      <c r="D1972" s="55">
        <v>3002</v>
      </c>
      <c r="E1972" s="91">
        <v>2454</v>
      </c>
      <c r="F1972" s="91">
        <v>465</v>
      </c>
      <c r="G1972" s="91">
        <v>17</v>
      </c>
      <c r="H1972" s="91">
        <v>15</v>
      </c>
      <c r="I1972" s="91">
        <v>42</v>
      </c>
      <c r="J1972" s="91">
        <v>9</v>
      </c>
      <c r="K1972" s="53">
        <v>0</v>
      </c>
    </row>
    <row r="1973" spans="2:11" x14ac:dyDescent="0.25">
      <c r="B1973" s="51">
        <v>2002</v>
      </c>
      <c r="C1973" s="117" t="s">
        <v>58</v>
      </c>
      <c r="D1973" s="55">
        <v>2586</v>
      </c>
      <c r="E1973" s="91">
        <v>1958</v>
      </c>
      <c r="F1973" s="91">
        <v>548</v>
      </c>
      <c r="G1973" s="91">
        <v>30</v>
      </c>
      <c r="H1973" s="91">
        <v>14</v>
      </c>
      <c r="I1973" s="91">
        <v>31</v>
      </c>
      <c r="J1973" s="91">
        <v>5</v>
      </c>
      <c r="K1973" s="53">
        <v>0</v>
      </c>
    </row>
    <row r="1974" spans="2:11" x14ac:dyDescent="0.25">
      <c r="B1974" s="51">
        <v>2002</v>
      </c>
      <c r="C1974" s="117" t="s">
        <v>59</v>
      </c>
      <c r="D1974" s="55">
        <v>2795</v>
      </c>
      <c r="E1974" s="91">
        <v>1962</v>
      </c>
      <c r="F1974" s="91">
        <v>702</v>
      </c>
      <c r="G1974" s="91">
        <v>63</v>
      </c>
      <c r="H1974" s="91">
        <v>20</v>
      </c>
      <c r="I1974" s="91">
        <v>41</v>
      </c>
      <c r="J1974" s="91">
        <v>7</v>
      </c>
      <c r="K1974" s="53">
        <v>0</v>
      </c>
    </row>
    <row r="1975" spans="2:11" x14ac:dyDescent="0.25">
      <c r="B1975" s="51">
        <v>2002</v>
      </c>
      <c r="C1975" s="117" t="s">
        <v>60</v>
      </c>
      <c r="D1975" s="55">
        <v>3164</v>
      </c>
      <c r="E1975" s="91">
        <v>2034</v>
      </c>
      <c r="F1975" s="91">
        <v>968</v>
      </c>
      <c r="G1975" s="91">
        <v>89</v>
      </c>
      <c r="H1975" s="91">
        <v>29</v>
      </c>
      <c r="I1975" s="91">
        <v>41</v>
      </c>
      <c r="J1975" s="91">
        <v>3</v>
      </c>
      <c r="K1975" s="53">
        <v>0</v>
      </c>
    </row>
    <row r="1976" spans="2:11" x14ac:dyDescent="0.25">
      <c r="B1976" s="51">
        <v>2002</v>
      </c>
      <c r="C1976" s="117" t="s">
        <v>70</v>
      </c>
      <c r="D1976" s="55">
        <v>3549</v>
      </c>
      <c r="E1976" s="91">
        <v>2145</v>
      </c>
      <c r="F1976" s="91">
        <v>1214</v>
      </c>
      <c r="G1976" s="91">
        <v>106</v>
      </c>
      <c r="H1976" s="91">
        <v>50</v>
      </c>
      <c r="I1976" s="91">
        <v>26</v>
      </c>
      <c r="J1976" s="91">
        <v>8</v>
      </c>
      <c r="K1976" s="53">
        <v>0</v>
      </c>
    </row>
    <row r="1977" spans="2:11" x14ac:dyDescent="0.25">
      <c r="B1977" s="51">
        <v>2002</v>
      </c>
      <c r="C1977" s="117" t="s">
        <v>71</v>
      </c>
      <c r="D1977" s="55">
        <v>3719</v>
      </c>
      <c r="E1977" s="91">
        <v>2116</v>
      </c>
      <c r="F1977" s="91">
        <v>1345</v>
      </c>
      <c r="G1977" s="91">
        <v>122</v>
      </c>
      <c r="H1977" s="91">
        <v>84</v>
      </c>
      <c r="I1977" s="91">
        <v>46</v>
      </c>
      <c r="J1977" s="91">
        <v>6</v>
      </c>
      <c r="K1977" s="53">
        <v>0</v>
      </c>
    </row>
    <row r="1978" spans="2:11" x14ac:dyDescent="0.25">
      <c r="B1978" s="51">
        <v>2002</v>
      </c>
      <c r="C1978" s="117" t="s">
        <v>89</v>
      </c>
      <c r="D1978" s="55">
        <v>4032</v>
      </c>
      <c r="E1978" s="91">
        <v>2144</v>
      </c>
      <c r="F1978" s="91">
        <v>1602</v>
      </c>
      <c r="G1978" s="91">
        <v>126</v>
      </c>
      <c r="H1978" s="91">
        <v>111</v>
      </c>
      <c r="I1978" s="91">
        <v>45</v>
      </c>
      <c r="J1978" s="91">
        <v>4</v>
      </c>
      <c r="K1978" s="53">
        <v>0</v>
      </c>
    </row>
    <row r="1979" spans="2:11" x14ac:dyDescent="0.25">
      <c r="B1979" s="51">
        <v>2002</v>
      </c>
      <c r="C1979" s="117" t="s">
        <v>90</v>
      </c>
      <c r="D1979" s="55">
        <v>4746</v>
      </c>
      <c r="E1979" s="91">
        <v>2434</v>
      </c>
      <c r="F1979" s="91">
        <v>1950</v>
      </c>
      <c r="G1979" s="91">
        <v>144</v>
      </c>
      <c r="H1979" s="91">
        <v>183</v>
      </c>
      <c r="I1979" s="91">
        <v>29</v>
      </c>
      <c r="J1979" s="91">
        <v>6</v>
      </c>
      <c r="K1979" s="53">
        <v>0</v>
      </c>
    </row>
    <row r="1980" spans="2:11" x14ac:dyDescent="0.25">
      <c r="B1980" s="51">
        <v>2002</v>
      </c>
      <c r="C1980" s="117" t="s">
        <v>91</v>
      </c>
      <c r="D1980" s="55">
        <v>5339</v>
      </c>
      <c r="E1980" s="91">
        <v>2577</v>
      </c>
      <c r="F1980" s="91">
        <v>2279</v>
      </c>
      <c r="G1980" s="91">
        <v>128</v>
      </c>
      <c r="H1980" s="91">
        <v>316</v>
      </c>
      <c r="I1980" s="91">
        <v>35</v>
      </c>
      <c r="J1980" s="91">
        <v>4</v>
      </c>
      <c r="K1980" s="53">
        <v>0</v>
      </c>
    </row>
    <row r="1981" spans="2:11" x14ac:dyDescent="0.25">
      <c r="B1981" s="51">
        <v>2002</v>
      </c>
      <c r="C1981" s="117" t="s">
        <v>41</v>
      </c>
      <c r="D1981" s="55">
        <v>5076</v>
      </c>
      <c r="E1981" s="91">
        <v>2328</v>
      </c>
      <c r="F1981" s="91">
        <v>2150</v>
      </c>
      <c r="G1981" s="91">
        <v>97</v>
      </c>
      <c r="H1981" s="91">
        <v>463</v>
      </c>
      <c r="I1981" s="91">
        <v>32</v>
      </c>
      <c r="J1981" s="91">
        <v>6</v>
      </c>
      <c r="K1981" s="53">
        <v>0</v>
      </c>
    </row>
    <row r="1982" spans="2:11" x14ac:dyDescent="0.25">
      <c r="B1982" s="51">
        <v>2002</v>
      </c>
      <c r="C1982" s="117" t="s">
        <v>92</v>
      </c>
      <c r="D1982" s="55">
        <v>4164</v>
      </c>
      <c r="E1982" s="91">
        <v>1887</v>
      </c>
      <c r="F1982" s="91">
        <v>1703</v>
      </c>
      <c r="G1982" s="91">
        <v>60</v>
      </c>
      <c r="H1982" s="91">
        <v>488</v>
      </c>
      <c r="I1982" s="91">
        <v>24</v>
      </c>
      <c r="J1982" s="91">
        <v>2</v>
      </c>
      <c r="K1982" s="53">
        <v>0</v>
      </c>
    </row>
    <row r="1983" spans="2:11" x14ac:dyDescent="0.25">
      <c r="B1983" s="51">
        <v>2002</v>
      </c>
      <c r="C1983" s="117" t="s">
        <v>93</v>
      </c>
      <c r="D1983" s="55">
        <v>2793</v>
      </c>
      <c r="E1983" s="91">
        <v>1133</v>
      </c>
      <c r="F1983" s="91">
        <v>1120</v>
      </c>
      <c r="G1983" s="91">
        <v>42</v>
      </c>
      <c r="H1983" s="91">
        <v>475</v>
      </c>
      <c r="I1983" s="91">
        <v>21</v>
      </c>
      <c r="J1983" s="91">
        <v>2</v>
      </c>
      <c r="K1983" s="53">
        <v>0</v>
      </c>
    </row>
    <row r="1984" spans="2:11" x14ac:dyDescent="0.25">
      <c r="B1984" s="51">
        <v>2002</v>
      </c>
      <c r="C1984" s="117" t="s">
        <v>94</v>
      </c>
      <c r="D1984" s="55">
        <v>1463</v>
      </c>
      <c r="E1984" s="91">
        <v>647</v>
      </c>
      <c r="F1984" s="91">
        <v>480</v>
      </c>
      <c r="G1984" s="91">
        <v>12</v>
      </c>
      <c r="H1984" s="91">
        <v>313</v>
      </c>
      <c r="I1984" s="91">
        <v>9</v>
      </c>
      <c r="J1984" s="91">
        <v>2</v>
      </c>
      <c r="K1984" s="53">
        <v>0</v>
      </c>
    </row>
    <row r="1985" spans="2:11" x14ac:dyDescent="0.25">
      <c r="B1985" s="51">
        <v>2002</v>
      </c>
      <c r="C1985" s="117" t="s">
        <v>95</v>
      </c>
      <c r="D1985" s="55">
        <v>420</v>
      </c>
      <c r="E1985" s="91">
        <v>198</v>
      </c>
      <c r="F1985" s="91">
        <v>117</v>
      </c>
      <c r="G1985" s="91">
        <v>8</v>
      </c>
      <c r="H1985" s="91">
        <v>96</v>
      </c>
      <c r="I1985" s="91">
        <v>1</v>
      </c>
      <c r="J1985" s="91">
        <v>0</v>
      </c>
      <c r="K1985" s="53">
        <v>0</v>
      </c>
    </row>
    <row r="1986" spans="2:11" x14ac:dyDescent="0.25">
      <c r="B1986" s="51">
        <v>2002</v>
      </c>
      <c r="C1986" s="118" t="s">
        <v>96</v>
      </c>
      <c r="D1986" s="55">
        <v>133</v>
      </c>
      <c r="E1986" s="55">
        <v>72</v>
      </c>
      <c r="F1986" s="55">
        <v>31</v>
      </c>
      <c r="G1986" s="55">
        <v>0</v>
      </c>
      <c r="H1986" s="55">
        <v>29</v>
      </c>
      <c r="I1986" s="55">
        <v>1</v>
      </c>
      <c r="J1986" s="91">
        <v>0</v>
      </c>
      <c r="K1986" s="53">
        <v>0</v>
      </c>
    </row>
    <row r="1987" spans="2:11" x14ac:dyDescent="0.25">
      <c r="B1987" s="50">
        <v>2002</v>
      </c>
      <c r="C1987" s="121" t="s">
        <v>62</v>
      </c>
      <c r="D1987" s="54">
        <v>206</v>
      </c>
      <c r="E1987" s="54">
        <v>177</v>
      </c>
      <c r="F1987" s="54">
        <v>24</v>
      </c>
      <c r="G1987" s="54">
        <v>2</v>
      </c>
      <c r="H1987" s="54">
        <v>0</v>
      </c>
      <c r="I1987" s="54">
        <v>3</v>
      </c>
      <c r="J1987" s="54">
        <v>0</v>
      </c>
      <c r="K1987" s="54">
        <v>0</v>
      </c>
    </row>
    <row r="1988" spans="2:11" x14ac:dyDescent="0.25">
      <c r="B1988" s="78">
        <v>2003</v>
      </c>
      <c r="C1988" s="120" t="s">
        <v>3</v>
      </c>
      <c r="D1988" s="78">
        <v>65854</v>
      </c>
      <c r="E1988" s="52">
        <v>43190</v>
      </c>
      <c r="F1988" s="52">
        <v>18352</v>
      </c>
      <c r="G1988" s="52">
        <v>1133</v>
      </c>
      <c r="H1988" s="52">
        <v>2675</v>
      </c>
      <c r="I1988" s="52">
        <v>475</v>
      </c>
      <c r="J1988" s="52">
        <v>29</v>
      </c>
      <c r="K1988" s="52">
        <v>0</v>
      </c>
    </row>
    <row r="1989" spans="2:11" x14ac:dyDescent="0.25">
      <c r="B1989" s="51">
        <v>2003</v>
      </c>
      <c r="C1989" s="117" t="s">
        <v>87</v>
      </c>
      <c r="D1989" s="55">
        <v>531</v>
      </c>
      <c r="E1989" s="53">
        <v>524</v>
      </c>
      <c r="F1989" s="53">
        <v>6</v>
      </c>
      <c r="G1989" s="53">
        <v>0</v>
      </c>
      <c r="H1989" s="53">
        <v>1</v>
      </c>
      <c r="I1989" s="53">
        <v>0</v>
      </c>
      <c r="J1989" s="53">
        <v>0</v>
      </c>
      <c r="K1989" s="53">
        <v>0</v>
      </c>
    </row>
    <row r="1990" spans="2:11" x14ac:dyDescent="0.25">
      <c r="B1990" s="51">
        <v>2003</v>
      </c>
      <c r="C1990" s="117" t="s">
        <v>54</v>
      </c>
      <c r="D1990" s="55">
        <v>3370</v>
      </c>
      <c r="E1990" s="53">
        <v>3329</v>
      </c>
      <c r="F1990" s="53">
        <v>24</v>
      </c>
      <c r="G1990" s="53">
        <v>3</v>
      </c>
      <c r="H1990" s="53">
        <v>5</v>
      </c>
      <c r="I1990" s="53">
        <v>7</v>
      </c>
      <c r="J1990" s="53">
        <v>2</v>
      </c>
      <c r="K1990" s="53">
        <v>0</v>
      </c>
    </row>
    <row r="1991" spans="2:11" x14ac:dyDescent="0.25">
      <c r="B1991" s="51">
        <v>2003</v>
      </c>
      <c r="C1991" s="117" t="s">
        <v>88</v>
      </c>
      <c r="D1991" s="55">
        <v>5293</v>
      </c>
      <c r="E1991" s="53">
        <v>5087</v>
      </c>
      <c r="F1991" s="53">
        <v>154</v>
      </c>
      <c r="G1991" s="53">
        <v>5</v>
      </c>
      <c r="H1991" s="53">
        <v>11</v>
      </c>
      <c r="I1991" s="53">
        <v>35</v>
      </c>
      <c r="J1991" s="53">
        <v>1</v>
      </c>
      <c r="K1991" s="53">
        <v>0</v>
      </c>
    </row>
    <row r="1992" spans="2:11" x14ac:dyDescent="0.25">
      <c r="B1992" s="51">
        <v>2003</v>
      </c>
      <c r="C1992" s="117" t="s">
        <v>69</v>
      </c>
      <c r="D1992" s="55">
        <v>4145</v>
      </c>
      <c r="E1992" s="53">
        <v>3720</v>
      </c>
      <c r="F1992" s="53">
        <v>343</v>
      </c>
      <c r="G1992" s="53">
        <v>14</v>
      </c>
      <c r="H1992" s="53">
        <v>26</v>
      </c>
      <c r="I1992" s="53">
        <v>41</v>
      </c>
      <c r="J1992" s="53">
        <v>1</v>
      </c>
      <c r="K1992" s="53">
        <v>0</v>
      </c>
    </row>
    <row r="1993" spans="2:11" x14ac:dyDescent="0.25">
      <c r="B1993" s="51">
        <v>2003</v>
      </c>
      <c r="C1993" s="117" t="s">
        <v>57</v>
      </c>
      <c r="D1993" s="55">
        <v>3494</v>
      </c>
      <c r="E1993" s="53">
        <v>2904</v>
      </c>
      <c r="F1993" s="53">
        <v>499</v>
      </c>
      <c r="G1993" s="53">
        <v>22</v>
      </c>
      <c r="H1993" s="53">
        <v>18</v>
      </c>
      <c r="I1993" s="53">
        <v>47</v>
      </c>
      <c r="J1993" s="53">
        <v>4</v>
      </c>
      <c r="K1993" s="53">
        <v>0</v>
      </c>
    </row>
    <row r="1994" spans="2:11" x14ac:dyDescent="0.25">
      <c r="B1994" s="51">
        <v>2003</v>
      </c>
      <c r="C1994" s="117" t="s">
        <v>58</v>
      </c>
      <c r="D1994" s="55">
        <v>2920</v>
      </c>
      <c r="E1994" s="53">
        <v>2256</v>
      </c>
      <c r="F1994" s="53">
        <v>570</v>
      </c>
      <c r="G1994" s="53">
        <v>28</v>
      </c>
      <c r="H1994" s="53">
        <v>18</v>
      </c>
      <c r="I1994" s="53">
        <v>45</v>
      </c>
      <c r="J1994" s="53">
        <v>3</v>
      </c>
      <c r="K1994" s="53">
        <v>0</v>
      </c>
    </row>
    <row r="1995" spans="2:11" x14ac:dyDescent="0.25">
      <c r="B1995" s="51">
        <v>2003</v>
      </c>
      <c r="C1995" s="117" t="s">
        <v>59</v>
      </c>
      <c r="D1995" s="55">
        <v>3008</v>
      </c>
      <c r="E1995" s="53">
        <v>2212</v>
      </c>
      <c r="F1995" s="53">
        <v>698</v>
      </c>
      <c r="G1995" s="53">
        <v>53</v>
      </c>
      <c r="H1995" s="53">
        <v>16</v>
      </c>
      <c r="I1995" s="53">
        <v>28</v>
      </c>
      <c r="J1995" s="53">
        <v>1</v>
      </c>
      <c r="K1995" s="53">
        <v>0</v>
      </c>
    </row>
    <row r="1996" spans="2:11" x14ac:dyDescent="0.25">
      <c r="B1996" s="51">
        <v>2003</v>
      </c>
      <c r="C1996" s="117" t="s">
        <v>60</v>
      </c>
      <c r="D1996" s="55">
        <v>3421</v>
      </c>
      <c r="E1996" s="53">
        <v>2344</v>
      </c>
      <c r="F1996" s="53">
        <v>939</v>
      </c>
      <c r="G1996" s="53">
        <v>82</v>
      </c>
      <c r="H1996" s="53">
        <v>27</v>
      </c>
      <c r="I1996" s="53">
        <v>25</v>
      </c>
      <c r="J1996" s="53">
        <v>4</v>
      </c>
      <c r="K1996" s="53">
        <v>0</v>
      </c>
    </row>
    <row r="1997" spans="2:11" x14ac:dyDescent="0.25">
      <c r="B1997" s="51">
        <v>2003</v>
      </c>
      <c r="C1997" s="117" t="s">
        <v>70</v>
      </c>
      <c r="D1997" s="55">
        <v>3777</v>
      </c>
      <c r="E1997" s="53">
        <v>2327</v>
      </c>
      <c r="F1997" s="53">
        <v>1251</v>
      </c>
      <c r="G1997" s="53">
        <v>135</v>
      </c>
      <c r="H1997" s="53">
        <v>39</v>
      </c>
      <c r="I1997" s="53">
        <v>24</v>
      </c>
      <c r="J1997" s="53">
        <v>1</v>
      </c>
      <c r="K1997" s="53">
        <v>0</v>
      </c>
    </row>
    <row r="1998" spans="2:11" x14ac:dyDescent="0.25">
      <c r="B1998" s="51">
        <v>2003</v>
      </c>
      <c r="C1998" s="117" t="s">
        <v>71</v>
      </c>
      <c r="D1998" s="55">
        <v>4030</v>
      </c>
      <c r="E1998" s="53">
        <v>2344</v>
      </c>
      <c r="F1998" s="53">
        <v>1483</v>
      </c>
      <c r="G1998" s="53">
        <v>121</v>
      </c>
      <c r="H1998" s="53">
        <v>50</v>
      </c>
      <c r="I1998" s="53">
        <v>32</v>
      </c>
      <c r="J1998" s="53">
        <v>0</v>
      </c>
      <c r="K1998" s="53">
        <v>0</v>
      </c>
    </row>
    <row r="1999" spans="2:11" x14ac:dyDescent="0.25">
      <c r="B1999" s="51">
        <v>2003</v>
      </c>
      <c r="C1999" s="117" t="s">
        <v>89</v>
      </c>
      <c r="D1999" s="55">
        <v>4564</v>
      </c>
      <c r="E1999" s="53">
        <v>2590</v>
      </c>
      <c r="F1999" s="53">
        <v>1687</v>
      </c>
      <c r="G1999" s="53">
        <v>129</v>
      </c>
      <c r="H1999" s="53">
        <v>116</v>
      </c>
      <c r="I1999" s="53">
        <v>39</v>
      </c>
      <c r="J1999" s="53">
        <v>3</v>
      </c>
      <c r="K1999" s="53">
        <v>0</v>
      </c>
    </row>
    <row r="2000" spans="2:11" x14ac:dyDescent="0.25">
      <c r="B2000" s="51">
        <v>2003</v>
      </c>
      <c r="C2000" s="117" t="s">
        <v>90</v>
      </c>
      <c r="D2000" s="55">
        <v>5271</v>
      </c>
      <c r="E2000" s="53">
        <v>2813</v>
      </c>
      <c r="F2000" s="53">
        <v>2090</v>
      </c>
      <c r="G2000" s="53">
        <v>125</v>
      </c>
      <c r="H2000" s="53">
        <v>200</v>
      </c>
      <c r="I2000" s="53">
        <v>40</v>
      </c>
      <c r="J2000" s="53">
        <v>3</v>
      </c>
      <c r="K2000" s="53">
        <v>0</v>
      </c>
    </row>
    <row r="2001" spans="2:11" x14ac:dyDescent="0.25">
      <c r="B2001" s="51">
        <v>2003</v>
      </c>
      <c r="C2001" s="117" t="s">
        <v>91</v>
      </c>
      <c r="D2001" s="55">
        <v>5856</v>
      </c>
      <c r="E2001" s="53">
        <v>3006</v>
      </c>
      <c r="F2001" s="53">
        <v>2387</v>
      </c>
      <c r="G2001" s="53">
        <v>143</v>
      </c>
      <c r="H2001" s="53">
        <v>286</v>
      </c>
      <c r="I2001" s="53">
        <v>32</v>
      </c>
      <c r="J2001" s="53">
        <v>2</v>
      </c>
      <c r="K2001" s="53">
        <v>0</v>
      </c>
    </row>
    <row r="2002" spans="2:11" x14ac:dyDescent="0.25">
      <c r="B2002" s="51">
        <v>2003</v>
      </c>
      <c r="C2002" s="117" t="s">
        <v>41</v>
      </c>
      <c r="D2002" s="55">
        <v>5797</v>
      </c>
      <c r="E2002" s="53">
        <v>2815</v>
      </c>
      <c r="F2002" s="53">
        <v>2389</v>
      </c>
      <c r="G2002" s="53">
        <v>126</v>
      </c>
      <c r="H2002" s="53">
        <v>432</v>
      </c>
      <c r="I2002" s="53">
        <v>34</v>
      </c>
      <c r="J2002" s="53">
        <v>1</v>
      </c>
      <c r="K2002" s="53">
        <v>0</v>
      </c>
    </row>
    <row r="2003" spans="2:11" x14ac:dyDescent="0.25">
      <c r="B2003" s="51">
        <v>2003</v>
      </c>
      <c r="C2003" s="117" t="s">
        <v>92</v>
      </c>
      <c r="D2003" s="55">
        <v>4764</v>
      </c>
      <c r="E2003" s="53">
        <v>2288</v>
      </c>
      <c r="F2003" s="53">
        <v>1862</v>
      </c>
      <c r="G2003" s="53">
        <v>78</v>
      </c>
      <c r="H2003" s="53">
        <v>510</v>
      </c>
      <c r="I2003" s="53">
        <v>24</v>
      </c>
      <c r="J2003" s="53">
        <v>2</v>
      </c>
      <c r="K2003" s="53">
        <v>0</v>
      </c>
    </row>
    <row r="2004" spans="2:11" x14ac:dyDescent="0.25">
      <c r="B2004" s="51">
        <v>2003</v>
      </c>
      <c r="C2004" s="117" t="s">
        <v>93</v>
      </c>
      <c r="D2004" s="55">
        <v>3208</v>
      </c>
      <c r="E2004" s="53">
        <v>1500</v>
      </c>
      <c r="F2004" s="53">
        <v>1194</v>
      </c>
      <c r="G2004" s="53">
        <v>41</v>
      </c>
      <c r="H2004" s="53">
        <v>459</v>
      </c>
      <c r="I2004" s="53">
        <v>14</v>
      </c>
      <c r="J2004" s="53">
        <v>0</v>
      </c>
      <c r="K2004" s="53">
        <v>0</v>
      </c>
    </row>
    <row r="2005" spans="2:11" x14ac:dyDescent="0.25">
      <c r="B2005" s="51">
        <v>2003</v>
      </c>
      <c r="C2005" s="117" t="s">
        <v>94</v>
      </c>
      <c r="D2005" s="55">
        <v>1699</v>
      </c>
      <c r="E2005" s="53">
        <v>780</v>
      </c>
      <c r="F2005" s="53">
        <v>583</v>
      </c>
      <c r="G2005" s="53">
        <v>24</v>
      </c>
      <c r="H2005" s="53">
        <v>303</v>
      </c>
      <c r="I2005" s="53">
        <v>8</v>
      </c>
      <c r="J2005" s="53">
        <v>1</v>
      </c>
      <c r="K2005" s="53">
        <v>0</v>
      </c>
    </row>
    <row r="2006" spans="2:11" x14ac:dyDescent="0.25">
      <c r="B2006" s="51">
        <v>2003</v>
      </c>
      <c r="C2006" s="117" t="s">
        <v>95</v>
      </c>
      <c r="D2006" s="55">
        <v>539</v>
      </c>
      <c r="E2006" s="53">
        <v>255</v>
      </c>
      <c r="F2006" s="53">
        <v>153</v>
      </c>
      <c r="G2006" s="53">
        <v>4</v>
      </c>
      <c r="H2006" s="53">
        <v>127</v>
      </c>
      <c r="I2006" s="53">
        <v>0</v>
      </c>
      <c r="J2006" s="53">
        <v>0</v>
      </c>
      <c r="K2006" s="53">
        <v>0</v>
      </c>
    </row>
    <row r="2007" spans="2:11" x14ac:dyDescent="0.25">
      <c r="B2007" s="51">
        <v>2003</v>
      </c>
      <c r="C2007" s="118" t="s">
        <v>96</v>
      </c>
      <c r="D2007" s="55">
        <v>164</v>
      </c>
      <c r="E2007" s="55">
        <v>93</v>
      </c>
      <c r="F2007" s="55">
        <v>40</v>
      </c>
      <c r="G2007" s="55">
        <v>0</v>
      </c>
      <c r="H2007" s="55">
        <v>31</v>
      </c>
      <c r="I2007" s="55">
        <v>0</v>
      </c>
      <c r="J2007" s="53">
        <v>0</v>
      </c>
      <c r="K2007" s="53">
        <v>0</v>
      </c>
    </row>
    <row r="2008" spans="2:11" x14ac:dyDescent="0.25">
      <c r="B2008" s="50">
        <v>2003</v>
      </c>
      <c r="C2008" s="121" t="s">
        <v>62</v>
      </c>
      <c r="D2008" s="54">
        <v>3</v>
      </c>
      <c r="E2008" s="54">
        <v>3</v>
      </c>
      <c r="F2008" s="54">
        <v>0</v>
      </c>
      <c r="G2008" s="54">
        <v>0</v>
      </c>
      <c r="H2008" s="54">
        <v>0</v>
      </c>
      <c r="I2008" s="54">
        <v>0</v>
      </c>
      <c r="J2008" s="54">
        <v>0</v>
      </c>
      <c r="K2008" s="54">
        <v>0</v>
      </c>
    </row>
    <row r="2009" spans="2:11" x14ac:dyDescent="0.25">
      <c r="B2009" s="78">
        <v>2004</v>
      </c>
      <c r="C2009" s="120" t="s">
        <v>3</v>
      </c>
      <c r="D2009" s="78">
        <v>61341</v>
      </c>
      <c r="E2009" s="78">
        <v>38888</v>
      </c>
      <c r="F2009" s="78">
        <v>18086</v>
      </c>
      <c r="G2009" s="78">
        <v>1104</v>
      </c>
      <c r="H2009" s="78">
        <v>2688</v>
      </c>
      <c r="I2009" s="78">
        <v>556</v>
      </c>
      <c r="J2009" s="78">
        <v>19</v>
      </c>
      <c r="K2009" s="78">
        <v>0</v>
      </c>
    </row>
    <row r="2010" spans="2:11" x14ac:dyDescent="0.25">
      <c r="B2010" s="51">
        <v>2004</v>
      </c>
      <c r="C2010" s="117" t="s">
        <v>87</v>
      </c>
      <c r="D2010" s="55">
        <v>409</v>
      </c>
      <c r="E2010" s="53">
        <v>401</v>
      </c>
      <c r="F2010" s="53">
        <v>5</v>
      </c>
      <c r="G2010" s="53">
        <v>0</v>
      </c>
      <c r="H2010" s="53">
        <v>3</v>
      </c>
      <c r="I2010" s="53">
        <v>0</v>
      </c>
      <c r="J2010" s="53">
        <v>0</v>
      </c>
      <c r="K2010" s="53">
        <v>0</v>
      </c>
    </row>
    <row r="2011" spans="2:11" x14ac:dyDescent="0.25">
      <c r="B2011" s="51">
        <v>2004</v>
      </c>
      <c r="C2011" s="117" t="s">
        <v>54</v>
      </c>
      <c r="D2011" s="55">
        <v>2881</v>
      </c>
      <c r="E2011" s="53">
        <v>2838</v>
      </c>
      <c r="F2011" s="53">
        <v>23</v>
      </c>
      <c r="G2011" s="53">
        <v>4</v>
      </c>
      <c r="H2011" s="53">
        <v>8</v>
      </c>
      <c r="I2011" s="53">
        <v>7</v>
      </c>
      <c r="J2011" s="53">
        <v>1</v>
      </c>
      <c r="K2011" s="53">
        <v>0</v>
      </c>
    </row>
    <row r="2012" spans="2:11" x14ac:dyDescent="0.25">
      <c r="B2012" s="51">
        <v>2004</v>
      </c>
      <c r="C2012" s="117" t="s">
        <v>88</v>
      </c>
      <c r="D2012" s="55">
        <v>4453</v>
      </c>
      <c r="E2012" s="53">
        <v>4264</v>
      </c>
      <c r="F2012" s="53">
        <v>134</v>
      </c>
      <c r="G2012" s="53">
        <v>3</v>
      </c>
      <c r="H2012" s="53">
        <v>19</v>
      </c>
      <c r="I2012" s="53">
        <v>33</v>
      </c>
      <c r="J2012" s="53">
        <v>0</v>
      </c>
      <c r="K2012" s="53">
        <v>0</v>
      </c>
    </row>
    <row r="2013" spans="2:11" x14ac:dyDescent="0.25">
      <c r="B2013" s="51">
        <v>2004</v>
      </c>
      <c r="C2013" s="117" t="s">
        <v>69</v>
      </c>
      <c r="D2013" s="55">
        <v>3713</v>
      </c>
      <c r="E2013" s="53">
        <v>3353</v>
      </c>
      <c r="F2013" s="53">
        <v>297</v>
      </c>
      <c r="G2013" s="53">
        <v>9</v>
      </c>
      <c r="H2013" s="53">
        <v>19</v>
      </c>
      <c r="I2013" s="53">
        <v>34</v>
      </c>
      <c r="J2013" s="53">
        <v>1</v>
      </c>
      <c r="K2013" s="53">
        <v>0</v>
      </c>
    </row>
    <row r="2014" spans="2:11" x14ac:dyDescent="0.25">
      <c r="B2014" s="51">
        <v>2004</v>
      </c>
      <c r="C2014" s="117" t="s">
        <v>57</v>
      </c>
      <c r="D2014" s="55">
        <v>3026</v>
      </c>
      <c r="E2014" s="53">
        <v>2556</v>
      </c>
      <c r="F2014" s="53">
        <v>404</v>
      </c>
      <c r="G2014" s="53">
        <v>17</v>
      </c>
      <c r="H2014" s="53">
        <v>10</v>
      </c>
      <c r="I2014" s="53">
        <v>38</v>
      </c>
      <c r="J2014" s="53">
        <v>1</v>
      </c>
      <c r="K2014" s="53">
        <v>0</v>
      </c>
    </row>
    <row r="2015" spans="2:11" x14ac:dyDescent="0.25">
      <c r="B2015" s="51">
        <v>2004</v>
      </c>
      <c r="C2015" s="117" t="s">
        <v>58</v>
      </c>
      <c r="D2015" s="55">
        <v>2697</v>
      </c>
      <c r="E2015" s="53">
        <v>2124</v>
      </c>
      <c r="F2015" s="53">
        <v>483</v>
      </c>
      <c r="G2015" s="53">
        <v>37</v>
      </c>
      <c r="H2015" s="53">
        <v>13</v>
      </c>
      <c r="I2015" s="53">
        <v>40</v>
      </c>
      <c r="J2015" s="53">
        <v>0</v>
      </c>
      <c r="K2015" s="53">
        <v>0</v>
      </c>
    </row>
    <row r="2016" spans="2:11" x14ac:dyDescent="0.25">
      <c r="B2016" s="51">
        <v>2004</v>
      </c>
      <c r="C2016" s="117" t="s">
        <v>59</v>
      </c>
      <c r="D2016" s="55">
        <v>2770</v>
      </c>
      <c r="E2016" s="53">
        <v>2015</v>
      </c>
      <c r="F2016" s="53">
        <v>651</v>
      </c>
      <c r="G2016" s="53">
        <v>51</v>
      </c>
      <c r="H2016" s="53">
        <v>14</v>
      </c>
      <c r="I2016" s="53">
        <v>35</v>
      </c>
      <c r="J2016" s="53">
        <v>4</v>
      </c>
      <c r="K2016" s="53">
        <v>0</v>
      </c>
    </row>
    <row r="2017" spans="2:11" x14ac:dyDescent="0.25">
      <c r="B2017" s="51">
        <v>2004</v>
      </c>
      <c r="C2017" s="117" t="s">
        <v>60</v>
      </c>
      <c r="D2017" s="55">
        <v>3154</v>
      </c>
      <c r="E2017" s="53">
        <v>2114</v>
      </c>
      <c r="F2017" s="53">
        <v>925</v>
      </c>
      <c r="G2017" s="53">
        <v>64</v>
      </c>
      <c r="H2017" s="53">
        <v>22</v>
      </c>
      <c r="I2017" s="53">
        <v>26</v>
      </c>
      <c r="J2017" s="53">
        <v>3</v>
      </c>
      <c r="K2017" s="53">
        <v>0</v>
      </c>
    </row>
    <row r="2018" spans="2:11" x14ac:dyDescent="0.25">
      <c r="B2018" s="51">
        <v>2004</v>
      </c>
      <c r="C2018" s="117" t="s">
        <v>70</v>
      </c>
      <c r="D2018" s="55">
        <v>3745</v>
      </c>
      <c r="E2018" s="53">
        <v>2332</v>
      </c>
      <c r="F2018" s="53">
        <v>1215</v>
      </c>
      <c r="G2018" s="53">
        <v>114</v>
      </c>
      <c r="H2018" s="53">
        <v>49</v>
      </c>
      <c r="I2018" s="53">
        <v>33</v>
      </c>
      <c r="J2018" s="53">
        <v>2</v>
      </c>
      <c r="K2018" s="53">
        <v>0</v>
      </c>
    </row>
    <row r="2019" spans="2:11" x14ac:dyDescent="0.25">
      <c r="B2019" s="51">
        <v>2004</v>
      </c>
      <c r="C2019" s="117" t="s">
        <v>71</v>
      </c>
      <c r="D2019" s="55">
        <v>4039</v>
      </c>
      <c r="E2019" s="53">
        <v>2328</v>
      </c>
      <c r="F2019" s="53">
        <v>1489</v>
      </c>
      <c r="G2019" s="53">
        <v>117</v>
      </c>
      <c r="H2019" s="53">
        <v>55</v>
      </c>
      <c r="I2019" s="53">
        <v>50</v>
      </c>
      <c r="J2019" s="53">
        <v>0</v>
      </c>
      <c r="K2019" s="53">
        <v>0</v>
      </c>
    </row>
    <row r="2020" spans="2:11" x14ac:dyDescent="0.25">
      <c r="B2020" s="51">
        <v>2004</v>
      </c>
      <c r="C2020" s="117" t="s">
        <v>89</v>
      </c>
      <c r="D2020" s="55">
        <v>4355</v>
      </c>
      <c r="E2020" s="53">
        <v>2375</v>
      </c>
      <c r="F2020" s="53">
        <v>1688</v>
      </c>
      <c r="G2020" s="53">
        <v>144</v>
      </c>
      <c r="H2020" s="53">
        <v>106</v>
      </c>
      <c r="I2020" s="53">
        <v>40</v>
      </c>
      <c r="J2020" s="53">
        <v>2</v>
      </c>
      <c r="K2020" s="53">
        <v>0</v>
      </c>
    </row>
    <row r="2021" spans="2:11" x14ac:dyDescent="0.25">
      <c r="B2021" s="51">
        <v>2004</v>
      </c>
      <c r="C2021" s="117" t="s">
        <v>90</v>
      </c>
      <c r="D2021" s="55">
        <v>4945</v>
      </c>
      <c r="E2021" s="53">
        <v>2549</v>
      </c>
      <c r="F2021" s="53">
        <v>2020</v>
      </c>
      <c r="G2021" s="53">
        <v>130</v>
      </c>
      <c r="H2021" s="53">
        <v>186</v>
      </c>
      <c r="I2021" s="53">
        <v>58</v>
      </c>
      <c r="J2021" s="53">
        <v>2</v>
      </c>
      <c r="K2021" s="53">
        <v>0</v>
      </c>
    </row>
    <row r="2022" spans="2:11" x14ac:dyDescent="0.25">
      <c r="B2022" s="51">
        <v>2004</v>
      </c>
      <c r="C2022" s="117" t="s">
        <v>91</v>
      </c>
      <c r="D2022" s="55">
        <v>5459</v>
      </c>
      <c r="E2022" s="53">
        <v>2690</v>
      </c>
      <c r="F2022" s="53">
        <v>2332</v>
      </c>
      <c r="G2022" s="53">
        <v>123</v>
      </c>
      <c r="H2022" s="53">
        <v>276</v>
      </c>
      <c r="I2022" s="53">
        <v>38</v>
      </c>
      <c r="J2022" s="53">
        <v>0</v>
      </c>
      <c r="K2022" s="53">
        <v>0</v>
      </c>
    </row>
    <row r="2023" spans="2:11" x14ac:dyDescent="0.25">
      <c r="B2023" s="51">
        <v>2004</v>
      </c>
      <c r="C2023" s="117" t="s">
        <v>41</v>
      </c>
      <c r="D2023" s="55">
        <v>5671</v>
      </c>
      <c r="E2023" s="53">
        <v>2614</v>
      </c>
      <c r="F2023" s="53">
        <v>2427</v>
      </c>
      <c r="G2023" s="53">
        <v>128</v>
      </c>
      <c r="H2023" s="53">
        <v>444</v>
      </c>
      <c r="I2023" s="53">
        <v>56</v>
      </c>
      <c r="J2023" s="53">
        <v>2</v>
      </c>
      <c r="K2023" s="53">
        <v>0</v>
      </c>
    </row>
    <row r="2024" spans="2:11" x14ac:dyDescent="0.25">
      <c r="B2024" s="51">
        <v>2004</v>
      </c>
      <c r="C2024" s="117" t="s">
        <v>92</v>
      </c>
      <c r="D2024" s="55">
        <v>4627</v>
      </c>
      <c r="E2024" s="53">
        <v>2054</v>
      </c>
      <c r="F2024" s="53">
        <v>1958</v>
      </c>
      <c r="G2024" s="53">
        <v>80</v>
      </c>
      <c r="H2024" s="53">
        <v>513</v>
      </c>
      <c r="I2024" s="53">
        <v>22</v>
      </c>
      <c r="J2024" s="53">
        <v>0</v>
      </c>
      <c r="K2024" s="53">
        <v>0</v>
      </c>
    </row>
    <row r="2025" spans="2:11" x14ac:dyDescent="0.25">
      <c r="B2025" s="51">
        <v>2004</v>
      </c>
      <c r="C2025" s="117" t="s">
        <v>93</v>
      </c>
      <c r="D2025" s="55">
        <v>3161</v>
      </c>
      <c r="E2025" s="53">
        <v>1352</v>
      </c>
      <c r="F2025" s="53">
        <v>1243</v>
      </c>
      <c r="G2025" s="53">
        <v>52</v>
      </c>
      <c r="H2025" s="53">
        <v>481</v>
      </c>
      <c r="I2025" s="53">
        <v>32</v>
      </c>
      <c r="J2025" s="53">
        <v>1</v>
      </c>
      <c r="K2025" s="53">
        <v>0</v>
      </c>
    </row>
    <row r="2026" spans="2:11" x14ac:dyDescent="0.25">
      <c r="B2026" s="51">
        <v>2004</v>
      </c>
      <c r="C2026" s="117" t="s">
        <v>94</v>
      </c>
      <c r="D2026" s="55">
        <v>1587</v>
      </c>
      <c r="E2026" s="53">
        <v>638</v>
      </c>
      <c r="F2026" s="53">
        <v>603</v>
      </c>
      <c r="G2026" s="53">
        <v>22</v>
      </c>
      <c r="H2026" s="53">
        <v>314</v>
      </c>
      <c r="I2026" s="53">
        <v>10</v>
      </c>
      <c r="J2026" s="53">
        <v>0</v>
      </c>
      <c r="K2026" s="53">
        <v>0</v>
      </c>
    </row>
    <row r="2027" spans="2:11" x14ac:dyDescent="0.25">
      <c r="B2027" s="51">
        <v>2004</v>
      </c>
      <c r="C2027" s="117" t="s">
        <v>95</v>
      </c>
      <c r="D2027" s="55">
        <v>495</v>
      </c>
      <c r="E2027" s="53">
        <v>217</v>
      </c>
      <c r="F2027" s="53">
        <v>154</v>
      </c>
      <c r="G2027" s="53">
        <v>7</v>
      </c>
      <c r="H2027" s="53">
        <v>115</v>
      </c>
      <c r="I2027" s="53">
        <v>2</v>
      </c>
      <c r="J2027" s="53">
        <v>0</v>
      </c>
      <c r="K2027" s="53">
        <v>0</v>
      </c>
    </row>
    <row r="2028" spans="2:11" x14ac:dyDescent="0.25">
      <c r="B2028" s="51">
        <v>2004</v>
      </c>
      <c r="C2028" s="118" t="s">
        <v>96</v>
      </c>
      <c r="D2028" s="55">
        <v>154</v>
      </c>
      <c r="E2028" s="55">
        <v>74</v>
      </c>
      <c r="F2028" s="55">
        <v>35</v>
      </c>
      <c r="G2028" s="55">
        <v>2</v>
      </c>
      <c r="H2028" s="55">
        <v>41</v>
      </c>
      <c r="I2028" s="55">
        <v>2</v>
      </c>
      <c r="J2028" s="53">
        <v>0</v>
      </c>
      <c r="K2028" s="53">
        <v>0</v>
      </c>
    </row>
    <row r="2029" spans="2:11" x14ac:dyDescent="0.25">
      <c r="B2029" s="50">
        <v>2004</v>
      </c>
      <c r="C2029" s="121" t="s">
        <v>62</v>
      </c>
      <c r="D2029" s="54">
        <v>0</v>
      </c>
      <c r="E2029" s="54">
        <v>0</v>
      </c>
      <c r="F2029" s="54">
        <v>0</v>
      </c>
      <c r="G2029" s="54">
        <v>0</v>
      </c>
      <c r="H2029" s="54">
        <v>0</v>
      </c>
      <c r="I2029" s="54">
        <v>0</v>
      </c>
      <c r="J2029" s="54">
        <v>0</v>
      </c>
      <c r="K2029" s="54">
        <v>0</v>
      </c>
    </row>
    <row r="2030" spans="2:11" x14ac:dyDescent="0.25">
      <c r="B2030" s="78">
        <v>2005</v>
      </c>
      <c r="C2030" s="120" t="s">
        <v>3</v>
      </c>
      <c r="D2030" s="78">
        <v>61447</v>
      </c>
      <c r="E2030" s="78">
        <v>37765</v>
      </c>
      <c r="F2030" s="78">
        <v>19089</v>
      </c>
      <c r="G2030" s="78">
        <v>1291</v>
      </c>
      <c r="H2030" s="78">
        <v>2686</v>
      </c>
      <c r="I2030" s="78">
        <v>590</v>
      </c>
      <c r="J2030" s="78">
        <v>26</v>
      </c>
      <c r="K2030" s="78">
        <v>0</v>
      </c>
    </row>
    <row r="2031" spans="2:11" x14ac:dyDescent="0.25">
      <c r="B2031" s="51">
        <v>2005</v>
      </c>
      <c r="C2031" s="117" t="s">
        <v>87</v>
      </c>
      <c r="D2031" s="55">
        <v>406</v>
      </c>
      <c r="E2031" s="53">
        <v>400</v>
      </c>
      <c r="F2031" s="53">
        <v>4</v>
      </c>
      <c r="G2031" s="53">
        <v>0</v>
      </c>
      <c r="H2031" s="53">
        <v>2</v>
      </c>
      <c r="I2031" s="53">
        <v>0</v>
      </c>
      <c r="J2031" s="53">
        <v>0</v>
      </c>
      <c r="K2031" s="53">
        <v>0</v>
      </c>
    </row>
    <row r="2032" spans="2:11" x14ac:dyDescent="0.25">
      <c r="B2032" s="51">
        <v>2005</v>
      </c>
      <c r="C2032" s="117" t="s">
        <v>54</v>
      </c>
      <c r="D2032" s="55">
        <v>2704</v>
      </c>
      <c r="E2032" s="53">
        <v>2674</v>
      </c>
      <c r="F2032" s="53">
        <v>19</v>
      </c>
      <c r="G2032" s="53">
        <v>3</v>
      </c>
      <c r="H2032" s="53">
        <v>4</v>
      </c>
      <c r="I2032" s="53">
        <v>4</v>
      </c>
      <c r="J2032" s="53">
        <v>0</v>
      </c>
      <c r="K2032" s="53">
        <v>0</v>
      </c>
    </row>
    <row r="2033" spans="2:11" x14ac:dyDescent="0.25">
      <c r="B2033" s="51">
        <v>2005</v>
      </c>
      <c r="C2033" s="117" t="s">
        <v>88</v>
      </c>
      <c r="D2033" s="55">
        <v>4036</v>
      </c>
      <c r="E2033" s="53">
        <v>3895</v>
      </c>
      <c r="F2033" s="53">
        <v>97</v>
      </c>
      <c r="G2033" s="53">
        <v>3</v>
      </c>
      <c r="H2033" s="53">
        <v>11</v>
      </c>
      <c r="I2033" s="53">
        <v>30</v>
      </c>
      <c r="J2033" s="53">
        <v>0</v>
      </c>
      <c r="K2033" s="53">
        <v>0</v>
      </c>
    </row>
    <row r="2034" spans="2:11" x14ac:dyDescent="0.25">
      <c r="B2034" s="51">
        <v>2005</v>
      </c>
      <c r="C2034" s="117" t="s">
        <v>69</v>
      </c>
      <c r="D2034" s="55">
        <v>3584</v>
      </c>
      <c r="E2034" s="53">
        <v>3233</v>
      </c>
      <c r="F2034" s="53">
        <v>289</v>
      </c>
      <c r="G2034" s="53">
        <v>7</v>
      </c>
      <c r="H2034" s="53">
        <v>13</v>
      </c>
      <c r="I2034" s="53">
        <v>41</v>
      </c>
      <c r="J2034" s="53">
        <v>1</v>
      </c>
      <c r="K2034" s="53">
        <v>0</v>
      </c>
    </row>
    <row r="2035" spans="2:11" x14ac:dyDescent="0.25">
      <c r="B2035" s="51">
        <v>2005</v>
      </c>
      <c r="C2035" s="117" t="s">
        <v>57</v>
      </c>
      <c r="D2035" s="55">
        <v>2858</v>
      </c>
      <c r="E2035" s="53">
        <v>2393</v>
      </c>
      <c r="F2035" s="53">
        <v>390</v>
      </c>
      <c r="G2035" s="53">
        <v>17</v>
      </c>
      <c r="H2035" s="53">
        <v>10</v>
      </c>
      <c r="I2035" s="53">
        <v>47</v>
      </c>
      <c r="J2035" s="53">
        <v>1</v>
      </c>
      <c r="K2035" s="53">
        <v>0</v>
      </c>
    </row>
    <row r="2036" spans="2:11" x14ac:dyDescent="0.25">
      <c r="B2036" s="51">
        <v>2005</v>
      </c>
      <c r="C2036" s="117" t="s">
        <v>58</v>
      </c>
      <c r="D2036" s="55">
        <v>2573</v>
      </c>
      <c r="E2036" s="53">
        <v>2003</v>
      </c>
      <c r="F2036" s="53">
        <v>484</v>
      </c>
      <c r="G2036" s="53">
        <v>36</v>
      </c>
      <c r="H2036" s="53">
        <v>15</v>
      </c>
      <c r="I2036" s="53">
        <v>35</v>
      </c>
      <c r="J2036" s="53">
        <v>0</v>
      </c>
      <c r="K2036" s="53">
        <v>0</v>
      </c>
    </row>
    <row r="2037" spans="2:11" x14ac:dyDescent="0.25">
      <c r="B2037" s="51">
        <v>2005</v>
      </c>
      <c r="C2037" s="117" t="s">
        <v>59</v>
      </c>
      <c r="D2037" s="55">
        <v>2966</v>
      </c>
      <c r="E2037" s="53">
        <v>2225</v>
      </c>
      <c r="F2037" s="53">
        <v>620</v>
      </c>
      <c r="G2037" s="53">
        <v>58</v>
      </c>
      <c r="H2037" s="53">
        <v>21</v>
      </c>
      <c r="I2037" s="53">
        <v>42</v>
      </c>
      <c r="J2037" s="53">
        <v>0</v>
      </c>
      <c r="K2037" s="53">
        <v>0</v>
      </c>
    </row>
    <row r="2038" spans="2:11" x14ac:dyDescent="0.25">
      <c r="B2038" s="51">
        <v>2005</v>
      </c>
      <c r="C2038" s="117" t="s">
        <v>60</v>
      </c>
      <c r="D2038" s="55">
        <v>3268</v>
      </c>
      <c r="E2038" s="53">
        <v>2257</v>
      </c>
      <c r="F2038" s="53">
        <v>863</v>
      </c>
      <c r="G2038" s="53">
        <v>86</v>
      </c>
      <c r="H2038" s="53">
        <v>17</v>
      </c>
      <c r="I2038" s="53">
        <v>45</v>
      </c>
      <c r="J2038" s="53">
        <v>0</v>
      </c>
      <c r="K2038" s="53">
        <v>0</v>
      </c>
    </row>
    <row r="2039" spans="2:11" x14ac:dyDescent="0.25">
      <c r="B2039" s="51">
        <v>2005</v>
      </c>
      <c r="C2039" s="117" t="s">
        <v>70</v>
      </c>
      <c r="D2039" s="55">
        <v>3856</v>
      </c>
      <c r="E2039" s="53">
        <v>2386</v>
      </c>
      <c r="F2039" s="53">
        <v>1290</v>
      </c>
      <c r="G2039" s="53">
        <v>106</v>
      </c>
      <c r="H2039" s="53">
        <v>33</v>
      </c>
      <c r="I2039" s="53">
        <v>39</v>
      </c>
      <c r="J2039" s="53">
        <v>2</v>
      </c>
      <c r="K2039" s="53">
        <v>0</v>
      </c>
    </row>
    <row r="2040" spans="2:11" x14ac:dyDescent="0.25">
      <c r="B2040" s="51">
        <v>2005</v>
      </c>
      <c r="C2040" s="117" t="s">
        <v>71</v>
      </c>
      <c r="D2040" s="55">
        <v>4245</v>
      </c>
      <c r="E2040" s="53">
        <v>2357</v>
      </c>
      <c r="F2040" s="53">
        <v>1651</v>
      </c>
      <c r="G2040" s="53">
        <v>132</v>
      </c>
      <c r="H2040" s="53">
        <v>57</v>
      </c>
      <c r="I2040" s="53">
        <v>48</v>
      </c>
      <c r="J2040" s="53">
        <v>0</v>
      </c>
      <c r="K2040" s="53">
        <v>0</v>
      </c>
    </row>
    <row r="2041" spans="2:11" x14ac:dyDescent="0.25">
      <c r="B2041" s="51">
        <v>2005</v>
      </c>
      <c r="C2041" s="117" t="s">
        <v>89</v>
      </c>
      <c r="D2041" s="55">
        <v>4463</v>
      </c>
      <c r="E2041" s="53">
        <v>2326</v>
      </c>
      <c r="F2041" s="53">
        <v>1811</v>
      </c>
      <c r="G2041" s="53">
        <v>160</v>
      </c>
      <c r="H2041" s="53">
        <v>125</v>
      </c>
      <c r="I2041" s="53">
        <v>36</v>
      </c>
      <c r="J2041" s="53">
        <v>5</v>
      </c>
      <c r="K2041" s="53">
        <v>0</v>
      </c>
    </row>
    <row r="2042" spans="2:11" x14ac:dyDescent="0.25">
      <c r="B2042" s="51">
        <v>2005</v>
      </c>
      <c r="C2042" s="117" t="s">
        <v>90</v>
      </c>
      <c r="D2042" s="55">
        <v>4946</v>
      </c>
      <c r="E2042" s="53">
        <v>2539</v>
      </c>
      <c r="F2042" s="53">
        <v>2032</v>
      </c>
      <c r="G2042" s="53">
        <v>158</v>
      </c>
      <c r="H2042" s="53">
        <v>169</v>
      </c>
      <c r="I2042" s="53">
        <v>45</v>
      </c>
      <c r="J2042" s="53">
        <v>3</v>
      </c>
      <c r="K2042" s="53">
        <v>0</v>
      </c>
    </row>
    <row r="2043" spans="2:11" x14ac:dyDescent="0.25">
      <c r="B2043" s="51">
        <v>2005</v>
      </c>
      <c r="C2043" s="117" t="s">
        <v>91</v>
      </c>
      <c r="D2043" s="55">
        <v>5358</v>
      </c>
      <c r="E2043" s="53">
        <v>2527</v>
      </c>
      <c r="F2043" s="53">
        <v>2357</v>
      </c>
      <c r="G2043" s="53">
        <v>160</v>
      </c>
      <c r="H2043" s="53">
        <v>270</v>
      </c>
      <c r="I2043" s="53">
        <v>40</v>
      </c>
      <c r="J2043" s="53">
        <v>4</v>
      </c>
      <c r="K2043" s="53">
        <v>0</v>
      </c>
    </row>
    <row r="2044" spans="2:11" x14ac:dyDescent="0.25">
      <c r="B2044" s="51">
        <v>2005</v>
      </c>
      <c r="C2044" s="117" t="s">
        <v>41</v>
      </c>
      <c r="D2044" s="55">
        <v>5802</v>
      </c>
      <c r="E2044" s="53">
        <v>2481</v>
      </c>
      <c r="F2044" s="53">
        <v>2657</v>
      </c>
      <c r="G2044" s="53">
        <v>162</v>
      </c>
      <c r="H2044" s="53">
        <v>442</v>
      </c>
      <c r="I2044" s="53">
        <v>56</v>
      </c>
      <c r="J2044" s="53">
        <v>4</v>
      </c>
      <c r="K2044" s="53">
        <v>0</v>
      </c>
    </row>
    <row r="2045" spans="2:11" x14ac:dyDescent="0.25">
      <c r="B2045" s="51">
        <v>2005</v>
      </c>
      <c r="C2045" s="117" t="s">
        <v>92</v>
      </c>
      <c r="D2045" s="55">
        <v>4716</v>
      </c>
      <c r="E2045" s="53">
        <v>1892</v>
      </c>
      <c r="F2045" s="53">
        <v>2160</v>
      </c>
      <c r="G2045" s="53">
        <v>98</v>
      </c>
      <c r="H2045" s="53">
        <v>527</v>
      </c>
      <c r="I2045" s="53">
        <v>37</v>
      </c>
      <c r="J2045" s="53">
        <v>2</v>
      </c>
      <c r="K2045" s="53">
        <v>0</v>
      </c>
    </row>
    <row r="2046" spans="2:11" x14ac:dyDescent="0.25">
      <c r="B2046" s="51">
        <v>2005</v>
      </c>
      <c r="C2046" s="117" t="s">
        <v>93</v>
      </c>
      <c r="D2046" s="55">
        <v>3292</v>
      </c>
      <c r="E2046" s="53">
        <v>1293</v>
      </c>
      <c r="F2046" s="53">
        <v>1438</v>
      </c>
      <c r="G2046" s="53">
        <v>58</v>
      </c>
      <c r="H2046" s="53">
        <v>471</v>
      </c>
      <c r="I2046" s="53">
        <v>30</v>
      </c>
      <c r="J2046" s="53">
        <v>2</v>
      </c>
      <c r="K2046" s="53">
        <v>0</v>
      </c>
    </row>
    <row r="2047" spans="2:11" x14ac:dyDescent="0.25">
      <c r="B2047" s="51">
        <v>2005</v>
      </c>
      <c r="C2047" s="117" t="s">
        <v>94</v>
      </c>
      <c r="D2047" s="55">
        <v>1661</v>
      </c>
      <c r="E2047" s="53">
        <v>599</v>
      </c>
      <c r="F2047" s="53">
        <v>679</v>
      </c>
      <c r="G2047" s="53">
        <v>33</v>
      </c>
      <c r="H2047" s="53">
        <v>337</v>
      </c>
      <c r="I2047" s="53">
        <v>12</v>
      </c>
      <c r="J2047" s="53">
        <v>1</v>
      </c>
      <c r="K2047" s="53">
        <v>0</v>
      </c>
    </row>
    <row r="2048" spans="2:11" x14ac:dyDescent="0.25">
      <c r="B2048" s="51">
        <v>2005</v>
      </c>
      <c r="C2048" s="117" t="s">
        <v>95</v>
      </c>
      <c r="D2048" s="55">
        <v>511</v>
      </c>
      <c r="E2048" s="53">
        <v>187</v>
      </c>
      <c r="F2048" s="53">
        <v>191</v>
      </c>
      <c r="G2048" s="53">
        <v>11</v>
      </c>
      <c r="H2048" s="53">
        <v>119</v>
      </c>
      <c r="I2048" s="53">
        <v>2</v>
      </c>
      <c r="J2048" s="53">
        <v>1</v>
      </c>
      <c r="K2048" s="53">
        <v>0</v>
      </c>
    </row>
    <row r="2049" spans="2:11" x14ac:dyDescent="0.25">
      <c r="B2049" s="51">
        <v>2005</v>
      </c>
      <c r="C2049" s="118" t="s">
        <v>96</v>
      </c>
      <c r="D2049" s="55">
        <v>202</v>
      </c>
      <c r="E2049" s="55">
        <v>98</v>
      </c>
      <c r="F2049" s="55">
        <v>57</v>
      </c>
      <c r="G2049" s="55">
        <v>3</v>
      </c>
      <c r="H2049" s="55">
        <v>43</v>
      </c>
      <c r="I2049" s="55">
        <v>1</v>
      </c>
      <c r="J2049" s="53">
        <v>0</v>
      </c>
      <c r="K2049" s="53">
        <v>0</v>
      </c>
    </row>
    <row r="2050" spans="2:11" x14ac:dyDescent="0.25">
      <c r="B2050" s="51">
        <v>2005</v>
      </c>
      <c r="C2050" s="121" t="s">
        <v>62</v>
      </c>
      <c r="D2050" s="54">
        <v>0</v>
      </c>
      <c r="E2050" s="54">
        <v>0</v>
      </c>
      <c r="F2050" s="54">
        <v>0</v>
      </c>
      <c r="G2050" s="54">
        <v>0</v>
      </c>
      <c r="H2050" s="54">
        <v>0</v>
      </c>
      <c r="I2050" s="54">
        <v>0</v>
      </c>
      <c r="J2050" s="54">
        <v>0</v>
      </c>
      <c r="K2050" s="54">
        <v>0</v>
      </c>
    </row>
    <row r="2051" spans="2:11" x14ac:dyDescent="0.25">
      <c r="B2051" s="78">
        <v>2006</v>
      </c>
      <c r="C2051" s="120" t="s">
        <v>3</v>
      </c>
      <c r="D2051" s="78">
        <v>65580</v>
      </c>
      <c r="E2051" s="78">
        <v>41893</v>
      </c>
      <c r="F2051" s="78">
        <v>19537</v>
      </c>
      <c r="G2051" s="78">
        <v>1325</v>
      </c>
      <c r="H2051" s="78">
        <v>2339</v>
      </c>
      <c r="I2051" s="78">
        <v>461</v>
      </c>
      <c r="J2051" s="78">
        <v>25</v>
      </c>
      <c r="K2051" s="78">
        <v>0</v>
      </c>
    </row>
    <row r="2052" spans="2:11" x14ac:dyDescent="0.25">
      <c r="B2052" s="51">
        <v>2006</v>
      </c>
      <c r="C2052" s="117" t="s">
        <v>87</v>
      </c>
      <c r="D2052" s="55">
        <v>400</v>
      </c>
      <c r="E2052" s="53">
        <v>397</v>
      </c>
      <c r="F2052" s="53">
        <v>2</v>
      </c>
      <c r="G2052" s="53">
        <v>1</v>
      </c>
      <c r="H2052" s="53">
        <v>0</v>
      </c>
      <c r="I2052" s="53">
        <v>0</v>
      </c>
      <c r="J2052" s="53">
        <v>0</v>
      </c>
      <c r="K2052" s="53">
        <v>0</v>
      </c>
    </row>
    <row r="2053" spans="2:11" x14ac:dyDescent="0.25">
      <c r="B2053" s="51">
        <v>2006</v>
      </c>
      <c r="C2053" s="117" t="s">
        <v>54</v>
      </c>
      <c r="D2053" s="55">
        <v>3053</v>
      </c>
      <c r="E2053" s="53">
        <v>3021</v>
      </c>
      <c r="F2053" s="53">
        <v>16</v>
      </c>
      <c r="G2053" s="53">
        <v>3</v>
      </c>
      <c r="H2053" s="53">
        <v>6</v>
      </c>
      <c r="I2053" s="53">
        <v>7</v>
      </c>
      <c r="J2053" s="53">
        <v>0</v>
      </c>
      <c r="K2053" s="53">
        <v>0</v>
      </c>
    </row>
    <row r="2054" spans="2:11" x14ac:dyDescent="0.25">
      <c r="B2054" s="51">
        <v>2006</v>
      </c>
      <c r="C2054" s="117" t="s">
        <v>88</v>
      </c>
      <c r="D2054" s="55">
        <v>4666</v>
      </c>
      <c r="E2054" s="53">
        <v>4531</v>
      </c>
      <c r="F2054" s="53">
        <v>87</v>
      </c>
      <c r="G2054" s="53">
        <v>4</v>
      </c>
      <c r="H2054" s="53">
        <v>9</v>
      </c>
      <c r="I2054" s="53">
        <v>33</v>
      </c>
      <c r="J2054" s="53">
        <v>2</v>
      </c>
      <c r="K2054" s="53">
        <v>0</v>
      </c>
    </row>
    <row r="2055" spans="2:11" x14ac:dyDescent="0.25">
      <c r="B2055" s="51">
        <v>2006</v>
      </c>
      <c r="C2055" s="117" t="s">
        <v>69</v>
      </c>
      <c r="D2055" s="55">
        <v>4145</v>
      </c>
      <c r="E2055" s="53">
        <v>3847</v>
      </c>
      <c r="F2055" s="53">
        <v>236</v>
      </c>
      <c r="G2055" s="53">
        <v>7</v>
      </c>
      <c r="H2055" s="53">
        <v>12</v>
      </c>
      <c r="I2055" s="53">
        <v>42</v>
      </c>
      <c r="J2055" s="53">
        <v>1</v>
      </c>
      <c r="K2055" s="53">
        <v>0</v>
      </c>
    </row>
    <row r="2056" spans="2:11" x14ac:dyDescent="0.25">
      <c r="B2056" s="51">
        <v>2006</v>
      </c>
      <c r="C2056" s="117" t="s">
        <v>57</v>
      </c>
      <c r="D2056" s="55">
        <v>3117</v>
      </c>
      <c r="E2056" s="53">
        <v>2692</v>
      </c>
      <c r="F2056" s="53">
        <v>368</v>
      </c>
      <c r="G2056" s="53">
        <v>14</v>
      </c>
      <c r="H2056" s="53">
        <v>9</v>
      </c>
      <c r="I2056" s="53">
        <v>31</v>
      </c>
      <c r="J2056" s="53">
        <v>3</v>
      </c>
      <c r="K2056" s="53">
        <v>0</v>
      </c>
    </row>
    <row r="2057" spans="2:11" x14ac:dyDescent="0.25">
      <c r="B2057" s="51">
        <v>2006</v>
      </c>
      <c r="C2057" s="117" t="s">
        <v>58</v>
      </c>
      <c r="D2057" s="55">
        <v>2673</v>
      </c>
      <c r="E2057" s="53">
        <v>2187</v>
      </c>
      <c r="F2057" s="53">
        <v>424</v>
      </c>
      <c r="G2057" s="53">
        <v>27</v>
      </c>
      <c r="H2057" s="53">
        <v>9</v>
      </c>
      <c r="I2057" s="53">
        <v>25</v>
      </c>
      <c r="J2057" s="53">
        <v>1</v>
      </c>
      <c r="K2057" s="53">
        <v>0</v>
      </c>
    </row>
    <row r="2058" spans="2:11" x14ac:dyDescent="0.25">
      <c r="B2058" s="51">
        <v>2006</v>
      </c>
      <c r="C2058" s="117" t="s">
        <v>59</v>
      </c>
      <c r="D2058" s="55">
        <v>2992</v>
      </c>
      <c r="E2058" s="53">
        <v>2305</v>
      </c>
      <c r="F2058" s="53">
        <v>597</v>
      </c>
      <c r="G2058" s="53">
        <v>47</v>
      </c>
      <c r="H2058" s="53">
        <v>9</v>
      </c>
      <c r="I2058" s="53">
        <v>34</v>
      </c>
      <c r="J2058" s="53">
        <v>0</v>
      </c>
      <c r="K2058" s="53">
        <v>0</v>
      </c>
    </row>
    <row r="2059" spans="2:11" x14ac:dyDescent="0.25">
      <c r="B2059" s="51">
        <v>2006</v>
      </c>
      <c r="C2059" s="117" t="s">
        <v>60</v>
      </c>
      <c r="D2059" s="55">
        <v>3401</v>
      </c>
      <c r="E2059" s="53">
        <v>2415</v>
      </c>
      <c r="F2059" s="53">
        <v>853</v>
      </c>
      <c r="G2059" s="53">
        <v>86</v>
      </c>
      <c r="H2059" s="53">
        <v>18</v>
      </c>
      <c r="I2059" s="53">
        <v>27</v>
      </c>
      <c r="J2059" s="53">
        <v>2</v>
      </c>
      <c r="K2059" s="53">
        <v>0</v>
      </c>
    </row>
    <row r="2060" spans="2:11" x14ac:dyDescent="0.25">
      <c r="B2060" s="51">
        <v>2006</v>
      </c>
      <c r="C2060" s="117" t="s">
        <v>70</v>
      </c>
      <c r="D2060" s="55">
        <v>4100</v>
      </c>
      <c r="E2060" s="53">
        <v>2617</v>
      </c>
      <c r="F2060" s="53">
        <v>1304</v>
      </c>
      <c r="G2060" s="53">
        <v>117</v>
      </c>
      <c r="H2060" s="53">
        <v>22</v>
      </c>
      <c r="I2060" s="53">
        <v>35</v>
      </c>
      <c r="J2060" s="53">
        <v>5</v>
      </c>
      <c r="K2060" s="53">
        <v>0</v>
      </c>
    </row>
    <row r="2061" spans="2:11" x14ac:dyDescent="0.25">
      <c r="B2061" s="51">
        <v>2006</v>
      </c>
      <c r="C2061" s="117" t="s">
        <v>71</v>
      </c>
      <c r="D2061" s="55">
        <v>4572</v>
      </c>
      <c r="E2061" s="53">
        <v>2687</v>
      </c>
      <c r="F2061" s="53">
        <v>1612</v>
      </c>
      <c r="G2061" s="53">
        <v>171</v>
      </c>
      <c r="H2061" s="53">
        <v>67</v>
      </c>
      <c r="I2061" s="53">
        <v>32</v>
      </c>
      <c r="J2061" s="53">
        <v>3</v>
      </c>
      <c r="K2061" s="53">
        <v>0</v>
      </c>
    </row>
    <row r="2062" spans="2:11" x14ac:dyDescent="0.25">
      <c r="B2062" s="51">
        <v>2006</v>
      </c>
      <c r="C2062" s="117" t="s">
        <v>89</v>
      </c>
      <c r="D2062" s="55">
        <v>4605</v>
      </c>
      <c r="E2062" s="53">
        <v>2566</v>
      </c>
      <c r="F2062" s="53">
        <v>1778</v>
      </c>
      <c r="G2062" s="53">
        <v>165</v>
      </c>
      <c r="H2062" s="53">
        <v>70</v>
      </c>
      <c r="I2062" s="53">
        <v>26</v>
      </c>
      <c r="J2062" s="53">
        <v>0</v>
      </c>
      <c r="K2062" s="53">
        <v>0</v>
      </c>
    </row>
    <row r="2063" spans="2:11" x14ac:dyDescent="0.25">
      <c r="B2063" s="51">
        <v>2006</v>
      </c>
      <c r="C2063" s="117" t="s">
        <v>90</v>
      </c>
      <c r="D2063" s="55">
        <v>5170</v>
      </c>
      <c r="E2063" s="53">
        <v>2741</v>
      </c>
      <c r="F2063" s="53">
        <v>2076</v>
      </c>
      <c r="G2063" s="53">
        <v>156</v>
      </c>
      <c r="H2063" s="53">
        <v>152</v>
      </c>
      <c r="I2063" s="53">
        <v>42</v>
      </c>
      <c r="J2063" s="53">
        <v>3</v>
      </c>
      <c r="K2063" s="53">
        <v>0</v>
      </c>
    </row>
    <row r="2064" spans="2:11" x14ac:dyDescent="0.25">
      <c r="B2064" s="51">
        <v>2006</v>
      </c>
      <c r="C2064" s="117" t="s">
        <v>91</v>
      </c>
      <c r="D2064" s="55">
        <v>5733</v>
      </c>
      <c r="E2064" s="53">
        <v>2779</v>
      </c>
      <c r="F2064" s="53">
        <v>2497</v>
      </c>
      <c r="G2064" s="53">
        <v>161</v>
      </c>
      <c r="H2064" s="53">
        <v>256</v>
      </c>
      <c r="I2064" s="53">
        <v>40</v>
      </c>
      <c r="J2064" s="53">
        <v>0</v>
      </c>
      <c r="K2064" s="53">
        <v>0</v>
      </c>
    </row>
    <row r="2065" spans="2:11" x14ac:dyDescent="0.25">
      <c r="B2065" s="51">
        <v>2006</v>
      </c>
      <c r="C2065" s="117" t="s">
        <v>41</v>
      </c>
      <c r="D2065" s="55">
        <v>6079</v>
      </c>
      <c r="E2065" s="53">
        <v>2692</v>
      </c>
      <c r="F2065" s="53">
        <v>2793</v>
      </c>
      <c r="G2065" s="53">
        <v>176</v>
      </c>
      <c r="H2065" s="53">
        <v>379</v>
      </c>
      <c r="I2065" s="53">
        <v>37</v>
      </c>
      <c r="J2065" s="53">
        <v>2</v>
      </c>
      <c r="K2065" s="53">
        <v>0</v>
      </c>
    </row>
    <row r="2066" spans="2:11" x14ac:dyDescent="0.25">
      <c r="B2066" s="51">
        <v>2006</v>
      </c>
      <c r="C2066" s="117" t="s">
        <v>92</v>
      </c>
      <c r="D2066" s="55">
        <v>4965</v>
      </c>
      <c r="E2066" s="53">
        <v>2093</v>
      </c>
      <c r="F2066" s="53">
        <v>2296</v>
      </c>
      <c r="G2066" s="53">
        <v>101</v>
      </c>
      <c r="H2066" s="53">
        <v>453</v>
      </c>
      <c r="I2066" s="53">
        <v>19</v>
      </c>
      <c r="J2066" s="53">
        <v>3</v>
      </c>
      <c r="K2066" s="53">
        <v>0</v>
      </c>
    </row>
    <row r="2067" spans="2:11" x14ac:dyDescent="0.25">
      <c r="B2067" s="51">
        <v>2006</v>
      </c>
      <c r="C2067" s="117" t="s">
        <v>93</v>
      </c>
      <c r="D2067" s="55">
        <v>3451</v>
      </c>
      <c r="E2067" s="53">
        <v>1353</v>
      </c>
      <c r="F2067" s="53">
        <v>1575</v>
      </c>
      <c r="G2067" s="53">
        <v>66</v>
      </c>
      <c r="H2067" s="53">
        <v>440</v>
      </c>
      <c r="I2067" s="53">
        <v>17</v>
      </c>
      <c r="J2067" s="53">
        <v>0</v>
      </c>
      <c r="K2067" s="53">
        <v>0</v>
      </c>
    </row>
    <row r="2068" spans="2:11" x14ac:dyDescent="0.25">
      <c r="B2068" s="51">
        <v>2006</v>
      </c>
      <c r="C2068" s="117" t="s">
        <v>94</v>
      </c>
      <c r="D2068" s="55">
        <v>1717</v>
      </c>
      <c r="E2068" s="53">
        <v>645</v>
      </c>
      <c r="F2068" s="53">
        <v>735</v>
      </c>
      <c r="G2068" s="53">
        <v>16</v>
      </c>
      <c r="H2068" s="53">
        <v>310</v>
      </c>
      <c r="I2068" s="53">
        <v>11</v>
      </c>
      <c r="J2068" s="53">
        <v>0</v>
      </c>
      <c r="K2068" s="53">
        <v>0</v>
      </c>
    </row>
    <row r="2069" spans="2:11" x14ac:dyDescent="0.25">
      <c r="B2069" s="51">
        <v>2006</v>
      </c>
      <c r="C2069" s="117" t="s">
        <v>95</v>
      </c>
      <c r="D2069" s="55">
        <v>545</v>
      </c>
      <c r="E2069" s="53">
        <v>222</v>
      </c>
      <c r="F2069" s="53">
        <v>224</v>
      </c>
      <c r="G2069" s="53">
        <v>5</v>
      </c>
      <c r="H2069" s="53">
        <v>91</v>
      </c>
      <c r="I2069" s="53">
        <v>3</v>
      </c>
      <c r="J2069" s="53">
        <v>0</v>
      </c>
      <c r="K2069" s="53">
        <v>0</v>
      </c>
    </row>
    <row r="2070" spans="2:11" x14ac:dyDescent="0.25">
      <c r="B2070" s="51">
        <v>2006</v>
      </c>
      <c r="C2070" s="118" t="s">
        <v>96</v>
      </c>
      <c r="D2070" s="55">
        <v>196</v>
      </c>
      <c r="E2070" s="55">
        <v>103</v>
      </c>
      <c r="F2070" s="55">
        <v>64</v>
      </c>
      <c r="G2070" s="55">
        <v>2</v>
      </c>
      <c r="H2070" s="53">
        <v>27</v>
      </c>
      <c r="I2070" s="55">
        <v>0</v>
      </c>
      <c r="J2070" s="53">
        <v>0</v>
      </c>
      <c r="K2070" s="53">
        <v>0</v>
      </c>
    </row>
    <row r="2071" spans="2:11" x14ac:dyDescent="0.25">
      <c r="B2071" s="51">
        <v>2006</v>
      </c>
      <c r="C2071" s="121" t="s">
        <v>62</v>
      </c>
      <c r="D2071" s="54">
        <v>0</v>
      </c>
      <c r="E2071" s="54">
        <v>0</v>
      </c>
      <c r="F2071" s="54">
        <v>0</v>
      </c>
      <c r="G2071" s="54">
        <v>0</v>
      </c>
      <c r="H2071" s="54">
        <v>0</v>
      </c>
      <c r="I2071" s="54">
        <v>0</v>
      </c>
      <c r="J2071" s="54">
        <v>0</v>
      </c>
      <c r="K2071" s="54">
        <v>0</v>
      </c>
    </row>
    <row r="2072" spans="2:11" x14ac:dyDescent="0.25">
      <c r="B2072" s="78">
        <v>2007</v>
      </c>
      <c r="C2072" s="120" t="s">
        <v>3</v>
      </c>
      <c r="D2072" s="78">
        <v>68672</v>
      </c>
      <c r="E2072" s="78">
        <v>45123</v>
      </c>
      <c r="F2072" s="78">
        <v>19535</v>
      </c>
      <c r="G2072" s="78">
        <v>1280</v>
      </c>
      <c r="H2072" s="78">
        <v>2212</v>
      </c>
      <c r="I2072" s="78">
        <v>488</v>
      </c>
      <c r="J2072" s="78">
        <v>34</v>
      </c>
      <c r="K2072" s="78">
        <v>0</v>
      </c>
    </row>
    <row r="2073" spans="2:11" x14ac:dyDescent="0.25">
      <c r="B2073" s="51">
        <v>2007</v>
      </c>
      <c r="C2073" s="117" t="s">
        <v>87</v>
      </c>
      <c r="D2073" s="55">
        <v>430</v>
      </c>
      <c r="E2073" s="53">
        <v>427</v>
      </c>
      <c r="F2073" s="53">
        <v>1</v>
      </c>
      <c r="G2073" s="53">
        <v>0</v>
      </c>
      <c r="H2073" s="53">
        <v>2</v>
      </c>
      <c r="I2073" s="53">
        <v>0</v>
      </c>
      <c r="J2073" s="53">
        <v>0</v>
      </c>
      <c r="K2073" s="53">
        <v>0</v>
      </c>
    </row>
    <row r="2074" spans="2:11" x14ac:dyDescent="0.25">
      <c r="B2074" s="51">
        <v>2007</v>
      </c>
      <c r="C2074" s="117" t="s">
        <v>54</v>
      </c>
      <c r="D2074" s="55">
        <v>3393</v>
      </c>
      <c r="E2074" s="53">
        <v>3366</v>
      </c>
      <c r="F2074" s="53">
        <v>14</v>
      </c>
      <c r="G2074" s="53">
        <v>2</v>
      </c>
      <c r="H2074" s="53">
        <v>7</v>
      </c>
      <c r="I2074" s="53">
        <v>4</v>
      </c>
      <c r="J2074" s="53">
        <v>0</v>
      </c>
      <c r="K2074" s="53">
        <v>0</v>
      </c>
    </row>
    <row r="2075" spans="2:11" x14ac:dyDescent="0.25">
      <c r="B2075" s="51">
        <v>2007</v>
      </c>
      <c r="C2075" s="117" t="s">
        <v>88</v>
      </c>
      <c r="D2075" s="55">
        <v>5166</v>
      </c>
      <c r="E2075" s="53">
        <v>5054</v>
      </c>
      <c r="F2075" s="53">
        <v>67</v>
      </c>
      <c r="G2075" s="53">
        <v>2</v>
      </c>
      <c r="H2075" s="53">
        <v>14</v>
      </c>
      <c r="I2075" s="53">
        <v>27</v>
      </c>
      <c r="J2075" s="53">
        <v>2</v>
      </c>
      <c r="K2075" s="53">
        <v>0</v>
      </c>
    </row>
    <row r="2076" spans="2:11" x14ac:dyDescent="0.25">
      <c r="B2076" s="51">
        <v>2007</v>
      </c>
      <c r="C2076" s="117" t="s">
        <v>69</v>
      </c>
      <c r="D2076" s="55">
        <v>4633</v>
      </c>
      <c r="E2076" s="53">
        <v>4294</v>
      </c>
      <c r="F2076" s="53">
        <v>265</v>
      </c>
      <c r="G2076" s="53">
        <v>10</v>
      </c>
      <c r="H2076" s="53">
        <v>16</v>
      </c>
      <c r="I2076" s="53">
        <v>48</v>
      </c>
      <c r="J2076" s="53">
        <v>0</v>
      </c>
      <c r="K2076" s="53">
        <v>0</v>
      </c>
    </row>
    <row r="2077" spans="2:11" x14ac:dyDescent="0.25">
      <c r="B2077" s="51">
        <v>2007</v>
      </c>
      <c r="C2077" s="117" t="s">
        <v>57</v>
      </c>
      <c r="D2077" s="55">
        <v>3403</v>
      </c>
      <c r="E2077" s="53">
        <v>2992</v>
      </c>
      <c r="F2077" s="53">
        <v>334</v>
      </c>
      <c r="G2077" s="53">
        <v>17</v>
      </c>
      <c r="H2077" s="53">
        <v>14</v>
      </c>
      <c r="I2077" s="53">
        <v>43</v>
      </c>
      <c r="J2077" s="53">
        <v>3</v>
      </c>
      <c r="K2077" s="53">
        <v>0</v>
      </c>
    </row>
    <row r="2078" spans="2:11" x14ac:dyDescent="0.25">
      <c r="B2078" s="51">
        <v>2007</v>
      </c>
      <c r="C2078" s="117" t="s">
        <v>58</v>
      </c>
      <c r="D2078" s="55">
        <v>2995</v>
      </c>
      <c r="E2078" s="53">
        <v>2483</v>
      </c>
      <c r="F2078" s="53">
        <v>436</v>
      </c>
      <c r="G2078" s="53">
        <v>32</v>
      </c>
      <c r="H2078" s="53">
        <v>4</v>
      </c>
      <c r="I2078" s="53">
        <v>38</v>
      </c>
      <c r="J2078" s="53">
        <v>2</v>
      </c>
      <c r="K2078" s="53">
        <v>0</v>
      </c>
    </row>
    <row r="2079" spans="2:11" x14ac:dyDescent="0.25">
      <c r="B2079" s="51">
        <v>2007</v>
      </c>
      <c r="C2079" s="117" t="s">
        <v>59</v>
      </c>
      <c r="D2079" s="55">
        <v>3115</v>
      </c>
      <c r="E2079" s="53">
        <v>2420</v>
      </c>
      <c r="F2079" s="53">
        <v>608</v>
      </c>
      <c r="G2079" s="53">
        <v>48</v>
      </c>
      <c r="H2079" s="53">
        <v>18</v>
      </c>
      <c r="I2079" s="53">
        <v>20</v>
      </c>
      <c r="J2079" s="53">
        <v>1</v>
      </c>
      <c r="K2079" s="53">
        <v>0</v>
      </c>
    </row>
    <row r="2080" spans="2:11" x14ac:dyDescent="0.25">
      <c r="B2080" s="51">
        <v>2007</v>
      </c>
      <c r="C2080" s="117" t="s">
        <v>60</v>
      </c>
      <c r="D2080" s="55">
        <v>3511</v>
      </c>
      <c r="E2080" s="53">
        <v>2574</v>
      </c>
      <c r="F2080" s="53">
        <v>821</v>
      </c>
      <c r="G2080" s="53">
        <v>58</v>
      </c>
      <c r="H2080" s="53">
        <v>24</v>
      </c>
      <c r="I2080" s="53">
        <v>33</v>
      </c>
      <c r="J2080" s="53">
        <v>1</v>
      </c>
      <c r="K2080" s="53">
        <v>0</v>
      </c>
    </row>
    <row r="2081" spans="2:11" x14ac:dyDescent="0.25">
      <c r="B2081" s="51">
        <v>2007</v>
      </c>
      <c r="C2081" s="117" t="s">
        <v>70</v>
      </c>
      <c r="D2081" s="55">
        <v>4121</v>
      </c>
      <c r="E2081" s="53">
        <v>2719</v>
      </c>
      <c r="F2081" s="53">
        <v>1213</v>
      </c>
      <c r="G2081" s="53">
        <v>111</v>
      </c>
      <c r="H2081" s="53">
        <v>30</v>
      </c>
      <c r="I2081" s="53">
        <v>43</v>
      </c>
      <c r="J2081" s="53">
        <v>5</v>
      </c>
      <c r="K2081" s="53">
        <v>0</v>
      </c>
    </row>
    <row r="2082" spans="2:11" x14ac:dyDescent="0.25">
      <c r="B2082" s="51">
        <v>2007</v>
      </c>
      <c r="C2082" s="117" t="s">
        <v>71</v>
      </c>
      <c r="D2082" s="55">
        <v>4739</v>
      </c>
      <c r="E2082" s="53">
        <v>2923</v>
      </c>
      <c r="F2082" s="53">
        <v>1591</v>
      </c>
      <c r="G2082" s="53">
        <v>135</v>
      </c>
      <c r="H2082" s="53">
        <v>52</v>
      </c>
      <c r="I2082" s="53">
        <v>33</v>
      </c>
      <c r="J2082" s="53">
        <v>5</v>
      </c>
      <c r="K2082" s="53">
        <v>0</v>
      </c>
    </row>
    <row r="2083" spans="2:11" x14ac:dyDescent="0.25">
      <c r="B2083" s="51">
        <v>2007</v>
      </c>
      <c r="C2083" s="117" t="s">
        <v>89</v>
      </c>
      <c r="D2083" s="55">
        <v>4824</v>
      </c>
      <c r="E2083" s="53">
        <v>2740</v>
      </c>
      <c r="F2083" s="53">
        <v>1804</v>
      </c>
      <c r="G2083" s="53">
        <v>156</v>
      </c>
      <c r="H2083" s="53">
        <v>82</v>
      </c>
      <c r="I2083" s="53">
        <v>41</v>
      </c>
      <c r="J2083" s="53">
        <v>1</v>
      </c>
      <c r="K2083" s="53">
        <v>0</v>
      </c>
    </row>
    <row r="2084" spans="2:11" x14ac:dyDescent="0.25">
      <c r="B2084" s="51">
        <v>2007</v>
      </c>
      <c r="C2084" s="117" t="s">
        <v>90</v>
      </c>
      <c r="D2084" s="55">
        <v>5357</v>
      </c>
      <c r="E2084" s="53">
        <v>2916</v>
      </c>
      <c r="F2084" s="53">
        <v>2090</v>
      </c>
      <c r="G2084" s="53">
        <v>171</v>
      </c>
      <c r="H2084" s="53">
        <v>143</v>
      </c>
      <c r="I2084" s="53">
        <v>33</v>
      </c>
      <c r="J2084" s="53">
        <v>4</v>
      </c>
      <c r="K2084" s="53">
        <v>0</v>
      </c>
    </row>
    <row r="2085" spans="2:11" x14ac:dyDescent="0.25">
      <c r="B2085" s="51">
        <v>2007</v>
      </c>
      <c r="C2085" s="117" t="s">
        <v>91</v>
      </c>
      <c r="D2085" s="55">
        <v>5779</v>
      </c>
      <c r="E2085" s="53">
        <v>2911</v>
      </c>
      <c r="F2085" s="53">
        <v>2433</v>
      </c>
      <c r="G2085" s="53">
        <v>166</v>
      </c>
      <c r="H2085" s="53">
        <v>230</v>
      </c>
      <c r="I2085" s="53">
        <v>36</v>
      </c>
      <c r="J2085" s="53">
        <v>3</v>
      </c>
      <c r="K2085" s="53">
        <v>0</v>
      </c>
    </row>
    <row r="2086" spans="2:11" x14ac:dyDescent="0.25">
      <c r="B2086" s="51">
        <v>2007</v>
      </c>
      <c r="C2086" s="117" t="s">
        <v>41</v>
      </c>
      <c r="D2086" s="55">
        <v>5992</v>
      </c>
      <c r="E2086" s="53">
        <v>2710</v>
      </c>
      <c r="F2086" s="53">
        <v>2721</v>
      </c>
      <c r="G2086" s="53">
        <v>166</v>
      </c>
      <c r="H2086" s="53">
        <v>353</v>
      </c>
      <c r="I2086" s="53">
        <v>40</v>
      </c>
      <c r="J2086" s="53">
        <v>2</v>
      </c>
      <c r="K2086" s="53">
        <v>0</v>
      </c>
    </row>
    <row r="2087" spans="2:11" x14ac:dyDescent="0.25">
      <c r="B2087" s="51">
        <v>2007</v>
      </c>
      <c r="C2087" s="117" t="s">
        <v>92</v>
      </c>
      <c r="D2087" s="55">
        <v>5148</v>
      </c>
      <c r="E2087" s="53">
        <v>2118</v>
      </c>
      <c r="F2087" s="53">
        <v>2455</v>
      </c>
      <c r="G2087" s="53">
        <v>109</v>
      </c>
      <c r="H2087" s="53">
        <v>440</v>
      </c>
      <c r="I2087" s="53">
        <v>22</v>
      </c>
      <c r="J2087" s="53">
        <v>4</v>
      </c>
      <c r="K2087" s="53">
        <v>0</v>
      </c>
    </row>
    <row r="2088" spans="2:11" x14ac:dyDescent="0.25">
      <c r="B2088" s="51">
        <v>2007</v>
      </c>
      <c r="C2088" s="117" t="s">
        <v>93</v>
      </c>
      <c r="D2088" s="55">
        <v>3504</v>
      </c>
      <c r="E2088" s="53">
        <v>1428</v>
      </c>
      <c r="F2088" s="53">
        <v>1616</v>
      </c>
      <c r="G2088" s="53">
        <v>64</v>
      </c>
      <c r="H2088" s="53">
        <v>384</v>
      </c>
      <c r="I2088" s="53">
        <v>12</v>
      </c>
      <c r="J2088" s="53">
        <v>0</v>
      </c>
      <c r="K2088" s="53">
        <v>0</v>
      </c>
    </row>
    <row r="2089" spans="2:11" x14ac:dyDescent="0.25">
      <c r="B2089" s="51">
        <v>2007</v>
      </c>
      <c r="C2089" s="117" t="s">
        <v>94</v>
      </c>
      <c r="D2089" s="55">
        <v>1757</v>
      </c>
      <c r="E2089" s="53">
        <v>683</v>
      </c>
      <c r="F2089" s="53">
        <v>751</v>
      </c>
      <c r="G2089" s="53">
        <v>27</v>
      </c>
      <c r="H2089" s="53">
        <v>285</v>
      </c>
      <c r="I2089" s="53">
        <v>10</v>
      </c>
      <c r="J2089" s="53">
        <v>1</v>
      </c>
      <c r="K2089" s="53">
        <v>0</v>
      </c>
    </row>
    <row r="2090" spans="2:11" x14ac:dyDescent="0.25">
      <c r="B2090" s="51">
        <v>2007</v>
      </c>
      <c r="C2090" s="117" t="s">
        <v>95</v>
      </c>
      <c r="D2090" s="55">
        <v>608</v>
      </c>
      <c r="E2090" s="53">
        <v>260</v>
      </c>
      <c r="F2090" s="53">
        <v>246</v>
      </c>
      <c r="G2090" s="53">
        <v>5</v>
      </c>
      <c r="H2090" s="53">
        <v>93</v>
      </c>
      <c r="I2090" s="53">
        <v>4</v>
      </c>
      <c r="J2090" s="53">
        <v>0</v>
      </c>
      <c r="K2090" s="53">
        <v>0</v>
      </c>
    </row>
    <row r="2091" spans="2:11" x14ac:dyDescent="0.25">
      <c r="B2091" s="51">
        <v>2007</v>
      </c>
      <c r="C2091" s="118" t="s">
        <v>96</v>
      </c>
      <c r="D2091" s="55">
        <v>197</v>
      </c>
      <c r="E2091" s="55">
        <v>105</v>
      </c>
      <c r="F2091" s="53">
        <v>69</v>
      </c>
      <c r="G2091" s="55">
        <v>1</v>
      </c>
      <c r="H2091" s="55">
        <v>21</v>
      </c>
      <c r="I2091" s="55">
        <v>1</v>
      </c>
      <c r="J2091" s="53">
        <v>0</v>
      </c>
      <c r="K2091" s="53">
        <v>0</v>
      </c>
    </row>
    <row r="2092" spans="2:11" x14ac:dyDescent="0.25">
      <c r="B2092" s="51">
        <v>2007</v>
      </c>
      <c r="C2092" s="121" t="s">
        <v>62</v>
      </c>
      <c r="D2092" s="54">
        <v>0</v>
      </c>
      <c r="E2092" s="54">
        <v>0</v>
      </c>
      <c r="F2092" s="54">
        <v>0</v>
      </c>
      <c r="G2092" s="54">
        <v>0</v>
      </c>
      <c r="H2092" s="54">
        <v>0</v>
      </c>
      <c r="I2092" s="54">
        <v>0</v>
      </c>
      <c r="J2092" s="54">
        <v>0</v>
      </c>
      <c r="K2092" s="54">
        <v>0</v>
      </c>
    </row>
    <row r="2093" spans="2:11" x14ac:dyDescent="0.25">
      <c r="B2093" s="78">
        <v>2008</v>
      </c>
      <c r="C2093" s="120" t="s">
        <v>3</v>
      </c>
      <c r="D2093" s="78">
        <v>72434</v>
      </c>
      <c r="E2093" s="78">
        <v>49845</v>
      </c>
      <c r="F2093" s="78">
        <v>18593</v>
      </c>
      <c r="G2093" s="78">
        <v>1332</v>
      </c>
      <c r="H2093" s="78">
        <v>1956</v>
      </c>
      <c r="I2093" s="78">
        <v>675</v>
      </c>
      <c r="J2093" s="78">
        <v>33</v>
      </c>
      <c r="K2093" s="78">
        <v>0</v>
      </c>
    </row>
    <row r="2094" spans="2:11" x14ac:dyDescent="0.25">
      <c r="B2094" s="51">
        <v>2008</v>
      </c>
      <c r="C2094" s="117" t="s">
        <v>87</v>
      </c>
      <c r="D2094" s="55">
        <v>433</v>
      </c>
      <c r="E2094" s="53">
        <v>426</v>
      </c>
      <c r="F2094" s="53">
        <v>6</v>
      </c>
      <c r="G2094" s="53">
        <v>0</v>
      </c>
      <c r="H2094" s="53">
        <v>1</v>
      </c>
      <c r="I2094" s="53">
        <v>0</v>
      </c>
      <c r="J2094" s="53">
        <v>0</v>
      </c>
      <c r="K2094" s="53">
        <v>0</v>
      </c>
    </row>
    <row r="2095" spans="2:11" x14ac:dyDescent="0.25">
      <c r="B2095" s="51">
        <v>2008</v>
      </c>
      <c r="C2095" s="117" t="s">
        <v>54</v>
      </c>
      <c r="D2095" s="55">
        <v>3691</v>
      </c>
      <c r="E2095" s="53">
        <v>3647</v>
      </c>
      <c r="F2095" s="53">
        <v>19</v>
      </c>
      <c r="G2095" s="53">
        <v>4</v>
      </c>
      <c r="H2095" s="53">
        <v>5</v>
      </c>
      <c r="I2095" s="53">
        <v>16</v>
      </c>
      <c r="J2095" s="53">
        <v>0</v>
      </c>
      <c r="K2095" s="53">
        <v>0</v>
      </c>
    </row>
    <row r="2096" spans="2:11" x14ac:dyDescent="0.25">
      <c r="B2096" s="51">
        <v>2008</v>
      </c>
      <c r="C2096" s="117" t="s">
        <v>88</v>
      </c>
      <c r="D2096" s="55">
        <v>5697</v>
      </c>
      <c r="E2096" s="53">
        <v>5537</v>
      </c>
      <c r="F2096" s="53">
        <v>97</v>
      </c>
      <c r="G2096" s="53">
        <v>1</v>
      </c>
      <c r="H2096" s="53">
        <v>12</v>
      </c>
      <c r="I2096" s="53">
        <v>48</v>
      </c>
      <c r="J2096" s="53">
        <v>2</v>
      </c>
      <c r="K2096" s="53">
        <v>0</v>
      </c>
    </row>
    <row r="2097" spans="2:11" x14ac:dyDescent="0.25">
      <c r="B2097" s="51">
        <v>2008</v>
      </c>
      <c r="C2097" s="117" t="s">
        <v>69</v>
      </c>
      <c r="D2097" s="55">
        <v>4689</v>
      </c>
      <c r="E2097" s="53">
        <v>4412</v>
      </c>
      <c r="F2097" s="53">
        <v>182</v>
      </c>
      <c r="G2097" s="53">
        <v>10</v>
      </c>
      <c r="H2097" s="53">
        <v>18</v>
      </c>
      <c r="I2097" s="53">
        <v>67</v>
      </c>
      <c r="J2097" s="53">
        <v>0</v>
      </c>
      <c r="K2097" s="53">
        <v>0</v>
      </c>
    </row>
    <row r="2098" spans="2:11" x14ac:dyDescent="0.25">
      <c r="B2098" s="51">
        <v>2008</v>
      </c>
      <c r="C2098" s="117" t="s">
        <v>57</v>
      </c>
      <c r="D2098" s="55">
        <v>3671</v>
      </c>
      <c r="E2098" s="53">
        <v>3261</v>
      </c>
      <c r="F2098" s="53">
        <v>310</v>
      </c>
      <c r="G2098" s="53">
        <v>14</v>
      </c>
      <c r="H2098" s="53">
        <v>12</v>
      </c>
      <c r="I2098" s="53">
        <v>72</v>
      </c>
      <c r="J2098" s="53">
        <v>2</v>
      </c>
      <c r="K2098" s="53">
        <v>0</v>
      </c>
    </row>
    <row r="2099" spans="2:11" x14ac:dyDescent="0.25">
      <c r="B2099" s="51">
        <v>2008</v>
      </c>
      <c r="C2099" s="117" t="s">
        <v>58</v>
      </c>
      <c r="D2099" s="55">
        <v>3091</v>
      </c>
      <c r="E2099" s="53">
        <v>2615</v>
      </c>
      <c r="F2099" s="53">
        <v>382</v>
      </c>
      <c r="G2099" s="53">
        <v>27</v>
      </c>
      <c r="H2099" s="53">
        <v>12</v>
      </c>
      <c r="I2099" s="53">
        <v>52</v>
      </c>
      <c r="J2099" s="53">
        <v>3</v>
      </c>
      <c r="K2099" s="53">
        <v>0</v>
      </c>
    </row>
    <row r="2100" spans="2:11" x14ac:dyDescent="0.25">
      <c r="B2100" s="51">
        <v>2008</v>
      </c>
      <c r="C2100" s="117" t="s">
        <v>59</v>
      </c>
      <c r="D2100" s="55">
        <v>3077</v>
      </c>
      <c r="E2100" s="53">
        <v>2501</v>
      </c>
      <c r="F2100" s="53">
        <v>475</v>
      </c>
      <c r="G2100" s="53">
        <v>38</v>
      </c>
      <c r="H2100" s="53">
        <v>12</v>
      </c>
      <c r="I2100" s="53">
        <v>50</v>
      </c>
      <c r="J2100" s="53">
        <v>1</v>
      </c>
      <c r="K2100" s="53">
        <v>0</v>
      </c>
    </row>
    <row r="2101" spans="2:11" x14ac:dyDescent="0.25">
      <c r="B2101" s="51">
        <v>2008</v>
      </c>
      <c r="C2101" s="117" t="s">
        <v>60</v>
      </c>
      <c r="D2101" s="55">
        <v>3654</v>
      </c>
      <c r="E2101" s="53">
        <v>2832</v>
      </c>
      <c r="F2101" s="53">
        <v>697</v>
      </c>
      <c r="G2101" s="53">
        <v>62</v>
      </c>
      <c r="H2101" s="53">
        <v>17</v>
      </c>
      <c r="I2101" s="53">
        <v>41</v>
      </c>
      <c r="J2101" s="53">
        <v>5</v>
      </c>
      <c r="K2101" s="53">
        <v>0</v>
      </c>
    </row>
    <row r="2102" spans="2:11" x14ac:dyDescent="0.25">
      <c r="B2102" s="51">
        <v>2008</v>
      </c>
      <c r="C2102" s="117" t="s">
        <v>70</v>
      </c>
      <c r="D2102" s="55">
        <v>4364</v>
      </c>
      <c r="E2102" s="53">
        <v>3119</v>
      </c>
      <c r="F2102" s="53">
        <v>1064</v>
      </c>
      <c r="G2102" s="53">
        <v>111</v>
      </c>
      <c r="H2102" s="53">
        <v>29</v>
      </c>
      <c r="I2102" s="53">
        <v>38</v>
      </c>
      <c r="J2102" s="53">
        <v>3</v>
      </c>
      <c r="K2102" s="53">
        <v>0</v>
      </c>
    </row>
    <row r="2103" spans="2:11" x14ac:dyDescent="0.25">
      <c r="B2103" s="51">
        <v>2008</v>
      </c>
      <c r="C2103" s="117" t="s">
        <v>71</v>
      </c>
      <c r="D2103" s="55">
        <v>4946</v>
      </c>
      <c r="E2103" s="53">
        <v>3244</v>
      </c>
      <c r="F2103" s="53">
        <v>1450</v>
      </c>
      <c r="G2103" s="53">
        <v>147</v>
      </c>
      <c r="H2103" s="53">
        <v>44</v>
      </c>
      <c r="I2103" s="53">
        <v>57</v>
      </c>
      <c r="J2103" s="53">
        <v>4</v>
      </c>
      <c r="K2103" s="53">
        <v>0</v>
      </c>
    </row>
    <row r="2104" spans="2:11" x14ac:dyDescent="0.25">
      <c r="B2104" s="51">
        <v>2008</v>
      </c>
      <c r="C2104" s="117" t="s">
        <v>89</v>
      </c>
      <c r="D2104" s="55">
        <v>5140</v>
      </c>
      <c r="E2104" s="53">
        <v>3162</v>
      </c>
      <c r="F2104" s="53">
        <v>1710</v>
      </c>
      <c r="G2104" s="53">
        <v>164</v>
      </c>
      <c r="H2104" s="53">
        <v>63</v>
      </c>
      <c r="I2104" s="53">
        <v>38</v>
      </c>
      <c r="J2104" s="53">
        <v>3</v>
      </c>
      <c r="K2104" s="53">
        <v>0</v>
      </c>
    </row>
    <row r="2105" spans="2:11" x14ac:dyDescent="0.25">
      <c r="B2105" s="51">
        <v>2008</v>
      </c>
      <c r="C2105" s="117" t="s">
        <v>90</v>
      </c>
      <c r="D2105" s="55">
        <v>5531</v>
      </c>
      <c r="E2105" s="53">
        <v>3192</v>
      </c>
      <c r="F2105" s="53">
        <v>1998</v>
      </c>
      <c r="G2105" s="53">
        <v>181</v>
      </c>
      <c r="H2105" s="53">
        <v>120</v>
      </c>
      <c r="I2105" s="53">
        <v>35</v>
      </c>
      <c r="J2105" s="53">
        <v>5</v>
      </c>
      <c r="K2105" s="53">
        <v>0</v>
      </c>
    </row>
    <row r="2106" spans="2:11" x14ac:dyDescent="0.25">
      <c r="B2106" s="51">
        <v>2008</v>
      </c>
      <c r="C2106" s="117" t="s">
        <v>91</v>
      </c>
      <c r="D2106" s="55">
        <v>5979</v>
      </c>
      <c r="E2106" s="53">
        <v>3184</v>
      </c>
      <c r="F2106" s="53">
        <v>2385</v>
      </c>
      <c r="G2106" s="53">
        <v>161</v>
      </c>
      <c r="H2106" s="53">
        <v>191</v>
      </c>
      <c r="I2106" s="53">
        <v>56</v>
      </c>
      <c r="J2106" s="53">
        <v>2</v>
      </c>
      <c r="K2106" s="53">
        <v>0</v>
      </c>
    </row>
    <row r="2107" spans="2:11" x14ac:dyDescent="0.25">
      <c r="B2107" s="51">
        <v>2008</v>
      </c>
      <c r="C2107" s="117" t="s">
        <v>41</v>
      </c>
      <c r="D2107" s="55">
        <v>6454</v>
      </c>
      <c r="E2107" s="53">
        <v>3278</v>
      </c>
      <c r="F2107" s="53">
        <v>2652</v>
      </c>
      <c r="G2107" s="53">
        <v>165</v>
      </c>
      <c r="H2107" s="53">
        <v>319</v>
      </c>
      <c r="I2107" s="53">
        <v>40</v>
      </c>
      <c r="J2107" s="53">
        <v>0</v>
      </c>
      <c r="K2107" s="53">
        <v>0</v>
      </c>
    </row>
    <row r="2108" spans="2:11" x14ac:dyDescent="0.25">
      <c r="B2108" s="51">
        <v>2008</v>
      </c>
      <c r="C2108" s="117" t="s">
        <v>92</v>
      </c>
      <c r="D2108" s="55">
        <v>5480</v>
      </c>
      <c r="E2108" s="53">
        <v>2577</v>
      </c>
      <c r="F2108" s="53">
        <v>2362</v>
      </c>
      <c r="G2108" s="53">
        <v>123</v>
      </c>
      <c r="H2108" s="53">
        <v>388</v>
      </c>
      <c r="I2108" s="53">
        <v>27</v>
      </c>
      <c r="J2108" s="53">
        <v>3</v>
      </c>
      <c r="K2108" s="53">
        <v>0</v>
      </c>
    </row>
    <row r="2109" spans="2:11" x14ac:dyDescent="0.25">
      <c r="B2109" s="51">
        <v>2008</v>
      </c>
      <c r="C2109" s="117" t="s">
        <v>93</v>
      </c>
      <c r="D2109" s="55">
        <v>3801</v>
      </c>
      <c r="E2109" s="53">
        <v>1712</v>
      </c>
      <c r="F2109" s="53">
        <v>1652</v>
      </c>
      <c r="G2109" s="53">
        <v>83</v>
      </c>
      <c r="H2109" s="53">
        <v>331</v>
      </c>
      <c r="I2109" s="53">
        <v>23</v>
      </c>
      <c r="J2109" s="53">
        <v>0</v>
      </c>
      <c r="K2109" s="53">
        <v>0</v>
      </c>
    </row>
    <row r="2110" spans="2:11" x14ac:dyDescent="0.25">
      <c r="B2110" s="51">
        <v>2008</v>
      </c>
      <c r="C2110" s="117" t="s">
        <v>94</v>
      </c>
      <c r="D2110" s="55">
        <v>1883</v>
      </c>
      <c r="E2110" s="53">
        <v>755</v>
      </c>
      <c r="F2110" s="53">
        <v>821</v>
      </c>
      <c r="G2110" s="53">
        <v>27</v>
      </c>
      <c r="H2110" s="53">
        <v>271</v>
      </c>
      <c r="I2110" s="53">
        <v>9</v>
      </c>
      <c r="J2110" s="53">
        <v>0</v>
      </c>
      <c r="K2110" s="53">
        <v>0</v>
      </c>
    </row>
    <row r="2111" spans="2:11" x14ac:dyDescent="0.25">
      <c r="B2111" s="51">
        <v>2008</v>
      </c>
      <c r="C2111" s="117" t="s">
        <v>95</v>
      </c>
      <c r="D2111" s="55">
        <v>642</v>
      </c>
      <c r="E2111" s="53">
        <v>285</v>
      </c>
      <c r="F2111" s="53">
        <v>251</v>
      </c>
      <c r="G2111" s="53">
        <v>10</v>
      </c>
      <c r="H2111" s="53">
        <v>94</v>
      </c>
      <c r="I2111" s="53">
        <v>2</v>
      </c>
      <c r="J2111" s="53">
        <v>0</v>
      </c>
      <c r="K2111" s="53">
        <v>0</v>
      </c>
    </row>
    <row r="2112" spans="2:11" x14ac:dyDescent="0.25">
      <c r="B2112" s="51">
        <v>2008</v>
      </c>
      <c r="C2112" s="118" t="s">
        <v>96</v>
      </c>
      <c r="D2112" s="55">
        <v>211</v>
      </c>
      <c r="E2112" s="55">
        <v>106</v>
      </c>
      <c r="F2112" s="55">
        <v>80</v>
      </c>
      <c r="G2112" s="55">
        <v>4</v>
      </c>
      <c r="H2112" s="55">
        <v>17</v>
      </c>
      <c r="I2112" s="55">
        <v>4</v>
      </c>
      <c r="J2112" s="53">
        <v>0</v>
      </c>
      <c r="K2112" s="53">
        <v>0</v>
      </c>
    </row>
    <row r="2113" spans="2:11" x14ac:dyDescent="0.25">
      <c r="B2113" s="51">
        <v>2008</v>
      </c>
      <c r="C2113" s="121" t="s">
        <v>62</v>
      </c>
      <c r="D2113" s="54">
        <v>0</v>
      </c>
      <c r="E2113" s="54">
        <v>0</v>
      </c>
      <c r="F2113" s="54">
        <v>0</v>
      </c>
      <c r="G2113" s="54">
        <v>0</v>
      </c>
      <c r="H2113" s="54">
        <v>0</v>
      </c>
      <c r="I2113" s="54">
        <v>0</v>
      </c>
      <c r="J2113" s="54">
        <v>0</v>
      </c>
      <c r="K2113" s="54">
        <v>0</v>
      </c>
    </row>
    <row r="2114" spans="2:11" x14ac:dyDescent="0.25">
      <c r="B2114" s="78">
        <v>2009</v>
      </c>
      <c r="C2114" s="120" t="s">
        <v>3</v>
      </c>
      <c r="D2114" s="78">
        <v>71929</v>
      </c>
      <c r="E2114" s="78">
        <v>51297</v>
      </c>
      <c r="F2114" s="78">
        <v>17034</v>
      </c>
      <c r="G2114" s="78">
        <v>1186</v>
      </c>
      <c r="H2114" s="78">
        <v>1607</v>
      </c>
      <c r="I2114" s="78">
        <v>752</v>
      </c>
      <c r="J2114" s="78">
        <v>53</v>
      </c>
      <c r="K2114" s="78">
        <v>0</v>
      </c>
    </row>
    <row r="2115" spans="2:11" x14ac:dyDescent="0.25">
      <c r="B2115" s="51">
        <v>2009</v>
      </c>
      <c r="C2115" s="117" t="s">
        <v>87</v>
      </c>
      <c r="D2115" s="55">
        <v>381</v>
      </c>
      <c r="E2115" s="53">
        <v>376</v>
      </c>
      <c r="F2115" s="53">
        <v>2</v>
      </c>
      <c r="G2115" s="53">
        <v>1</v>
      </c>
      <c r="H2115" s="53">
        <v>2</v>
      </c>
      <c r="I2115" s="53">
        <v>0</v>
      </c>
      <c r="J2115" s="53">
        <v>0</v>
      </c>
      <c r="K2115" s="53">
        <v>0</v>
      </c>
    </row>
    <row r="2116" spans="2:11" x14ac:dyDescent="0.25">
      <c r="B2116" s="51">
        <v>2009</v>
      </c>
      <c r="C2116" s="117" t="s">
        <v>54</v>
      </c>
      <c r="D2116" s="55">
        <v>3652</v>
      </c>
      <c r="E2116" s="53">
        <v>3619</v>
      </c>
      <c r="F2116" s="53">
        <v>17</v>
      </c>
      <c r="G2116" s="53">
        <v>1</v>
      </c>
      <c r="H2116" s="53">
        <v>5</v>
      </c>
      <c r="I2116" s="53">
        <v>10</v>
      </c>
      <c r="J2116" s="53">
        <v>0</v>
      </c>
      <c r="K2116" s="53">
        <v>0</v>
      </c>
    </row>
    <row r="2117" spans="2:11" x14ac:dyDescent="0.25">
      <c r="B2117" s="51">
        <v>2009</v>
      </c>
      <c r="C2117" s="117" t="s">
        <v>88</v>
      </c>
      <c r="D2117" s="55">
        <v>5510</v>
      </c>
      <c r="E2117" s="53">
        <v>5393</v>
      </c>
      <c r="F2117" s="53">
        <v>54</v>
      </c>
      <c r="G2117" s="53">
        <v>5</v>
      </c>
      <c r="H2117" s="53">
        <v>11</v>
      </c>
      <c r="I2117" s="53">
        <v>47</v>
      </c>
      <c r="J2117" s="53">
        <v>0</v>
      </c>
      <c r="K2117" s="53">
        <v>0</v>
      </c>
    </row>
    <row r="2118" spans="2:11" x14ac:dyDescent="0.25">
      <c r="B2118" s="51">
        <v>2009</v>
      </c>
      <c r="C2118" s="117" t="s">
        <v>69</v>
      </c>
      <c r="D2118" s="55">
        <v>4654</v>
      </c>
      <c r="E2118" s="53">
        <v>4399</v>
      </c>
      <c r="F2118" s="53">
        <v>172</v>
      </c>
      <c r="G2118" s="53">
        <v>4</v>
      </c>
      <c r="H2118" s="53">
        <v>14</v>
      </c>
      <c r="I2118" s="53">
        <v>63</v>
      </c>
      <c r="J2118" s="53">
        <v>2</v>
      </c>
      <c r="K2118" s="53">
        <v>0</v>
      </c>
    </row>
    <row r="2119" spans="2:11" x14ac:dyDescent="0.25">
      <c r="B2119" s="51">
        <v>2009</v>
      </c>
      <c r="C2119" s="117" t="s">
        <v>57</v>
      </c>
      <c r="D2119" s="55">
        <v>3656</v>
      </c>
      <c r="E2119" s="53">
        <v>3356</v>
      </c>
      <c r="F2119" s="53">
        <v>212</v>
      </c>
      <c r="G2119" s="53">
        <v>12</v>
      </c>
      <c r="H2119" s="53">
        <v>10</v>
      </c>
      <c r="I2119" s="53">
        <v>65</v>
      </c>
      <c r="J2119" s="53">
        <v>1</v>
      </c>
      <c r="K2119" s="53">
        <v>0</v>
      </c>
    </row>
    <row r="2120" spans="2:11" x14ac:dyDescent="0.25">
      <c r="B2120" s="51">
        <v>2009</v>
      </c>
      <c r="C2120" s="117" t="s">
        <v>58</v>
      </c>
      <c r="D2120" s="55">
        <v>2969</v>
      </c>
      <c r="E2120" s="53">
        <v>2635</v>
      </c>
      <c r="F2120" s="53">
        <v>277</v>
      </c>
      <c r="G2120" s="53">
        <v>14</v>
      </c>
      <c r="H2120" s="53">
        <v>4</v>
      </c>
      <c r="I2120" s="53">
        <v>37</v>
      </c>
      <c r="J2120" s="53">
        <v>2</v>
      </c>
      <c r="K2120" s="53">
        <v>0</v>
      </c>
    </row>
    <row r="2121" spans="2:11" x14ac:dyDescent="0.25">
      <c r="B2121" s="51">
        <v>2009</v>
      </c>
      <c r="C2121" s="117" t="s">
        <v>59</v>
      </c>
      <c r="D2121" s="55">
        <v>3094</v>
      </c>
      <c r="E2121" s="53">
        <v>2583</v>
      </c>
      <c r="F2121" s="53">
        <v>403</v>
      </c>
      <c r="G2121" s="53">
        <v>32</v>
      </c>
      <c r="H2121" s="53">
        <v>7</v>
      </c>
      <c r="I2121" s="53">
        <v>62</v>
      </c>
      <c r="J2121" s="53">
        <v>7</v>
      </c>
      <c r="K2121" s="53">
        <v>0</v>
      </c>
    </row>
    <row r="2122" spans="2:11" x14ac:dyDescent="0.25">
      <c r="B2122" s="51">
        <v>2009</v>
      </c>
      <c r="C2122" s="117" t="s">
        <v>60</v>
      </c>
      <c r="D2122" s="55">
        <v>3609</v>
      </c>
      <c r="E2122" s="53">
        <v>2900</v>
      </c>
      <c r="F2122" s="53">
        <v>602</v>
      </c>
      <c r="G2122" s="53">
        <v>45</v>
      </c>
      <c r="H2122" s="53">
        <v>9</v>
      </c>
      <c r="I2122" s="53">
        <v>51</v>
      </c>
      <c r="J2122" s="53">
        <v>2</v>
      </c>
      <c r="K2122" s="53">
        <v>0</v>
      </c>
    </row>
    <row r="2123" spans="2:11" x14ac:dyDescent="0.25">
      <c r="B2123" s="51">
        <v>2009</v>
      </c>
      <c r="C2123" s="117" t="s">
        <v>70</v>
      </c>
      <c r="D2123" s="55">
        <v>4417</v>
      </c>
      <c r="E2123" s="53">
        <v>3286</v>
      </c>
      <c r="F2123" s="53">
        <v>944</v>
      </c>
      <c r="G2123" s="53">
        <v>105</v>
      </c>
      <c r="H2123" s="53">
        <v>22</v>
      </c>
      <c r="I2123" s="53">
        <v>54</v>
      </c>
      <c r="J2123" s="53">
        <v>6</v>
      </c>
      <c r="K2123" s="53">
        <v>0</v>
      </c>
    </row>
    <row r="2124" spans="2:11" x14ac:dyDescent="0.25">
      <c r="B2124" s="51">
        <v>2009</v>
      </c>
      <c r="C2124" s="117" t="s">
        <v>71</v>
      </c>
      <c r="D2124" s="55">
        <v>5183</v>
      </c>
      <c r="E2124" s="53">
        <v>3615</v>
      </c>
      <c r="F2124" s="53">
        <v>1343</v>
      </c>
      <c r="G2124" s="53">
        <v>116</v>
      </c>
      <c r="H2124" s="53">
        <v>34</v>
      </c>
      <c r="I2124" s="53">
        <v>68</v>
      </c>
      <c r="J2124" s="53">
        <v>7</v>
      </c>
      <c r="K2124" s="53">
        <v>0</v>
      </c>
    </row>
    <row r="2125" spans="2:11" x14ac:dyDescent="0.25">
      <c r="B2125" s="51">
        <v>2009</v>
      </c>
      <c r="C2125" s="117" t="s">
        <v>89</v>
      </c>
      <c r="D2125" s="55">
        <v>5265</v>
      </c>
      <c r="E2125" s="53">
        <v>3380</v>
      </c>
      <c r="F2125" s="53">
        <v>1629</v>
      </c>
      <c r="G2125" s="53">
        <v>146</v>
      </c>
      <c r="H2125" s="53">
        <v>53</v>
      </c>
      <c r="I2125" s="53">
        <v>56</v>
      </c>
      <c r="J2125" s="53">
        <v>1</v>
      </c>
      <c r="K2125" s="53">
        <v>0</v>
      </c>
    </row>
    <row r="2126" spans="2:11" x14ac:dyDescent="0.25">
      <c r="B2126" s="51">
        <v>2009</v>
      </c>
      <c r="C2126" s="117" t="s">
        <v>90</v>
      </c>
      <c r="D2126" s="55">
        <v>5495</v>
      </c>
      <c r="E2126" s="53">
        <v>3333</v>
      </c>
      <c r="F2126" s="53">
        <v>1843</v>
      </c>
      <c r="G2126" s="53">
        <v>153</v>
      </c>
      <c r="H2126" s="53">
        <v>91</v>
      </c>
      <c r="I2126" s="53">
        <v>70</v>
      </c>
      <c r="J2126" s="53">
        <v>5</v>
      </c>
      <c r="K2126" s="53">
        <v>0</v>
      </c>
    </row>
    <row r="2127" spans="2:11" x14ac:dyDescent="0.25">
      <c r="B2127" s="51">
        <v>2009</v>
      </c>
      <c r="C2127" s="117" t="s">
        <v>91</v>
      </c>
      <c r="D2127" s="55">
        <v>5857</v>
      </c>
      <c r="E2127" s="53">
        <v>3374</v>
      </c>
      <c r="F2127" s="53">
        <v>2112</v>
      </c>
      <c r="G2127" s="53">
        <v>158</v>
      </c>
      <c r="H2127" s="53">
        <v>156</v>
      </c>
      <c r="I2127" s="53">
        <v>52</v>
      </c>
      <c r="J2127" s="53">
        <v>5</v>
      </c>
      <c r="K2127" s="53">
        <v>0</v>
      </c>
    </row>
    <row r="2128" spans="2:11" x14ac:dyDescent="0.25">
      <c r="B2128" s="51">
        <v>2009</v>
      </c>
      <c r="C2128" s="117" t="s">
        <v>41</v>
      </c>
      <c r="D2128" s="55">
        <v>6324</v>
      </c>
      <c r="E2128" s="53">
        <v>3407</v>
      </c>
      <c r="F2128" s="53">
        <v>2451</v>
      </c>
      <c r="G2128" s="53">
        <v>163</v>
      </c>
      <c r="H2128" s="53">
        <v>255</v>
      </c>
      <c r="I2128" s="53">
        <v>41</v>
      </c>
      <c r="J2128" s="53">
        <v>7</v>
      </c>
      <c r="K2128" s="53">
        <v>0</v>
      </c>
    </row>
    <row r="2129" spans="2:11" x14ac:dyDescent="0.25">
      <c r="B2129" s="51">
        <v>2009</v>
      </c>
      <c r="C2129" s="117" t="s">
        <v>92</v>
      </c>
      <c r="D2129" s="55">
        <v>5470</v>
      </c>
      <c r="E2129" s="53">
        <v>2685</v>
      </c>
      <c r="F2129" s="53">
        <v>2303</v>
      </c>
      <c r="G2129" s="53">
        <v>122</v>
      </c>
      <c r="H2129" s="53">
        <v>317</v>
      </c>
      <c r="I2129" s="53">
        <v>39</v>
      </c>
      <c r="J2129" s="53">
        <v>4</v>
      </c>
      <c r="K2129" s="53">
        <v>0</v>
      </c>
    </row>
    <row r="2130" spans="2:11" x14ac:dyDescent="0.25">
      <c r="B2130" s="51">
        <v>2009</v>
      </c>
      <c r="C2130" s="117" t="s">
        <v>93</v>
      </c>
      <c r="D2130" s="55">
        <v>3721</v>
      </c>
      <c r="E2130" s="53">
        <v>1724</v>
      </c>
      <c r="F2130" s="53">
        <v>1601</v>
      </c>
      <c r="G2130" s="53">
        <v>66</v>
      </c>
      <c r="H2130" s="53">
        <v>305</v>
      </c>
      <c r="I2130" s="53">
        <v>22</v>
      </c>
      <c r="J2130" s="53">
        <v>3</v>
      </c>
      <c r="K2130" s="53">
        <v>0</v>
      </c>
    </row>
    <row r="2131" spans="2:11" x14ac:dyDescent="0.25">
      <c r="B2131" s="51">
        <v>2009</v>
      </c>
      <c r="C2131" s="117" t="s">
        <v>94</v>
      </c>
      <c r="D2131" s="55">
        <v>1832</v>
      </c>
      <c r="E2131" s="53">
        <v>822</v>
      </c>
      <c r="F2131" s="53">
        <v>749</v>
      </c>
      <c r="G2131" s="53">
        <v>31</v>
      </c>
      <c r="H2131" s="53">
        <v>218</v>
      </c>
      <c r="I2131" s="53">
        <v>11</v>
      </c>
      <c r="J2131" s="53">
        <v>1</v>
      </c>
      <c r="K2131" s="53">
        <v>0</v>
      </c>
    </row>
    <row r="2132" spans="2:11" x14ac:dyDescent="0.25">
      <c r="B2132" s="51">
        <v>2009</v>
      </c>
      <c r="C2132" s="117" t="s">
        <v>95</v>
      </c>
      <c r="D2132" s="55">
        <v>642</v>
      </c>
      <c r="E2132" s="53">
        <v>289</v>
      </c>
      <c r="F2132" s="53">
        <v>264</v>
      </c>
      <c r="G2132" s="53">
        <v>10</v>
      </c>
      <c r="H2132" s="53">
        <v>75</v>
      </c>
      <c r="I2132" s="53">
        <v>4</v>
      </c>
      <c r="J2132" s="53">
        <v>0</v>
      </c>
      <c r="K2132" s="53">
        <v>0</v>
      </c>
    </row>
    <row r="2133" spans="2:11" x14ac:dyDescent="0.25">
      <c r="B2133" s="51">
        <v>2009</v>
      </c>
      <c r="C2133" s="118" t="s">
        <v>96</v>
      </c>
      <c r="D2133" s="55">
        <v>198</v>
      </c>
      <c r="E2133" s="55">
        <v>121</v>
      </c>
      <c r="F2133" s="55">
        <v>56</v>
      </c>
      <c r="G2133" s="55">
        <v>2</v>
      </c>
      <c r="H2133" s="55">
        <v>19</v>
      </c>
      <c r="I2133" s="55">
        <v>0</v>
      </c>
      <c r="J2133" s="53">
        <v>0</v>
      </c>
      <c r="K2133" s="53">
        <v>0</v>
      </c>
    </row>
    <row r="2134" spans="2:11" x14ac:dyDescent="0.25">
      <c r="B2134" s="51">
        <v>2009</v>
      </c>
      <c r="C2134" s="121" t="s">
        <v>62</v>
      </c>
      <c r="D2134" s="54">
        <v>0</v>
      </c>
      <c r="E2134" s="54">
        <v>0</v>
      </c>
      <c r="F2134" s="54">
        <v>0</v>
      </c>
      <c r="G2134" s="54">
        <v>0</v>
      </c>
      <c r="H2134" s="54">
        <v>0</v>
      </c>
      <c r="I2134" s="54">
        <v>0</v>
      </c>
      <c r="J2134" s="54">
        <v>0</v>
      </c>
      <c r="K2134" s="54">
        <v>0</v>
      </c>
    </row>
    <row r="2135" spans="2:11" x14ac:dyDescent="0.25">
      <c r="B2135" s="78">
        <v>2010</v>
      </c>
      <c r="C2135" s="120" t="s">
        <v>3</v>
      </c>
      <c r="D2135" s="78">
        <v>74991</v>
      </c>
      <c r="E2135" s="78">
        <v>52534</v>
      </c>
      <c r="F2135" s="78">
        <v>18244</v>
      </c>
      <c r="G2135" s="78">
        <v>1329</v>
      </c>
      <c r="H2135" s="78">
        <v>1813</v>
      </c>
      <c r="I2135" s="78">
        <v>1029</v>
      </c>
      <c r="J2135" s="78">
        <v>42</v>
      </c>
      <c r="K2135" s="78">
        <v>0</v>
      </c>
    </row>
    <row r="2136" spans="2:11" x14ac:dyDescent="0.25">
      <c r="B2136" s="51">
        <v>2010</v>
      </c>
      <c r="C2136" s="117" t="s">
        <v>87</v>
      </c>
      <c r="D2136" s="55">
        <v>406</v>
      </c>
      <c r="E2136" s="55">
        <v>404</v>
      </c>
      <c r="F2136" s="55">
        <v>2</v>
      </c>
      <c r="G2136" s="55">
        <v>0</v>
      </c>
      <c r="H2136" s="55">
        <v>0</v>
      </c>
      <c r="I2136" s="55">
        <v>0</v>
      </c>
      <c r="J2136" s="55">
        <v>0</v>
      </c>
      <c r="K2136" s="55">
        <v>0</v>
      </c>
    </row>
    <row r="2137" spans="2:11" x14ac:dyDescent="0.25">
      <c r="B2137" s="51">
        <v>2010</v>
      </c>
      <c r="C2137" s="117" t="s">
        <v>54</v>
      </c>
      <c r="D2137" s="55">
        <v>3591</v>
      </c>
      <c r="E2137" s="55">
        <v>3539</v>
      </c>
      <c r="F2137" s="55">
        <v>22</v>
      </c>
      <c r="G2137" s="55">
        <v>6</v>
      </c>
      <c r="H2137" s="55">
        <v>6</v>
      </c>
      <c r="I2137" s="55">
        <v>18</v>
      </c>
      <c r="J2137" s="55">
        <v>0</v>
      </c>
      <c r="K2137" s="55">
        <v>0</v>
      </c>
    </row>
    <row r="2138" spans="2:11" x14ac:dyDescent="0.25">
      <c r="B2138" s="51">
        <v>2010</v>
      </c>
      <c r="C2138" s="117" t="s">
        <v>88</v>
      </c>
      <c r="D2138" s="55">
        <v>5282</v>
      </c>
      <c r="E2138" s="55">
        <v>5164</v>
      </c>
      <c r="F2138" s="55">
        <v>46</v>
      </c>
      <c r="G2138" s="55">
        <v>3</v>
      </c>
      <c r="H2138" s="55">
        <v>16</v>
      </c>
      <c r="I2138" s="55">
        <v>52</v>
      </c>
      <c r="J2138" s="55">
        <v>1</v>
      </c>
      <c r="K2138" s="55">
        <v>0</v>
      </c>
    </row>
    <row r="2139" spans="2:11" x14ac:dyDescent="0.25">
      <c r="B2139" s="51">
        <v>2010</v>
      </c>
      <c r="C2139" s="117" t="s">
        <v>69</v>
      </c>
      <c r="D2139" s="55">
        <v>4523</v>
      </c>
      <c r="E2139" s="55">
        <v>4300</v>
      </c>
      <c r="F2139" s="55">
        <v>116</v>
      </c>
      <c r="G2139" s="55">
        <v>5</v>
      </c>
      <c r="H2139" s="55">
        <v>6</v>
      </c>
      <c r="I2139" s="55">
        <v>94</v>
      </c>
      <c r="J2139" s="55">
        <v>2</v>
      </c>
      <c r="K2139" s="55">
        <v>0</v>
      </c>
    </row>
    <row r="2140" spans="2:11" x14ac:dyDescent="0.25">
      <c r="B2140" s="51">
        <v>2010</v>
      </c>
      <c r="C2140" s="117" t="s">
        <v>57</v>
      </c>
      <c r="D2140" s="55">
        <v>3612</v>
      </c>
      <c r="E2140" s="55">
        <v>3331</v>
      </c>
      <c r="F2140" s="55">
        <v>195</v>
      </c>
      <c r="G2140" s="55">
        <v>12</v>
      </c>
      <c r="H2140" s="55">
        <v>12</v>
      </c>
      <c r="I2140" s="55">
        <v>62</v>
      </c>
      <c r="J2140" s="55">
        <v>0</v>
      </c>
      <c r="K2140" s="55">
        <v>0</v>
      </c>
    </row>
    <row r="2141" spans="2:11" x14ac:dyDescent="0.25">
      <c r="B2141" s="51">
        <v>2010</v>
      </c>
      <c r="C2141" s="117" t="s">
        <v>58</v>
      </c>
      <c r="D2141" s="55">
        <v>2980</v>
      </c>
      <c r="E2141" s="55">
        <v>2664</v>
      </c>
      <c r="F2141" s="55">
        <v>229</v>
      </c>
      <c r="G2141" s="55">
        <v>16</v>
      </c>
      <c r="H2141" s="55">
        <v>3</v>
      </c>
      <c r="I2141" s="55">
        <v>67</v>
      </c>
      <c r="J2141" s="55">
        <v>1</v>
      </c>
      <c r="K2141" s="55">
        <v>0</v>
      </c>
    </row>
    <row r="2142" spans="2:11" x14ac:dyDescent="0.25">
      <c r="B2142" s="51">
        <v>2010</v>
      </c>
      <c r="C2142" s="117" t="s">
        <v>59</v>
      </c>
      <c r="D2142" s="55">
        <v>2903</v>
      </c>
      <c r="E2142" s="55">
        <v>2486</v>
      </c>
      <c r="F2142" s="55">
        <v>333</v>
      </c>
      <c r="G2142" s="55">
        <v>15</v>
      </c>
      <c r="H2142" s="55">
        <v>4</v>
      </c>
      <c r="I2142" s="55">
        <v>62</v>
      </c>
      <c r="J2142" s="55">
        <v>3</v>
      </c>
      <c r="K2142" s="55">
        <v>0</v>
      </c>
    </row>
    <row r="2143" spans="2:11" x14ac:dyDescent="0.25">
      <c r="B2143" s="51">
        <v>2010</v>
      </c>
      <c r="C2143" s="117" t="s">
        <v>60</v>
      </c>
      <c r="D2143" s="55">
        <v>3624</v>
      </c>
      <c r="E2143" s="55">
        <v>2927</v>
      </c>
      <c r="F2143" s="55">
        <v>561</v>
      </c>
      <c r="G2143" s="55">
        <v>47</v>
      </c>
      <c r="H2143" s="55">
        <v>13</v>
      </c>
      <c r="I2143" s="55">
        <v>69</v>
      </c>
      <c r="J2143" s="55">
        <v>7</v>
      </c>
      <c r="K2143" s="55">
        <v>0</v>
      </c>
    </row>
    <row r="2144" spans="2:11" x14ac:dyDescent="0.25">
      <c r="B2144" s="51">
        <v>2010</v>
      </c>
      <c r="C2144" s="117" t="s">
        <v>70</v>
      </c>
      <c r="D2144" s="55">
        <v>4498</v>
      </c>
      <c r="E2144" s="55">
        <v>3395</v>
      </c>
      <c r="F2144" s="55">
        <v>910</v>
      </c>
      <c r="G2144" s="55">
        <v>97</v>
      </c>
      <c r="H2144" s="55">
        <v>18</v>
      </c>
      <c r="I2144" s="55">
        <v>75</v>
      </c>
      <c r="J2144" s="55">
        <v>3</v>
      </c>
      <c r="K2144" s="55">
        <v>0</v>
      </c>
    </row>
    <row r="2145" spans="2:11" x14ac:dyDescent="0.25">
      <c r="B2145" s="51">
        <v>2010</v>
      </c>
      <c r="C2145" s="117" t="s">
        <v>71</v>
      </c>
      <c r="D2145" s="55">
        <v>5339</v>
      </c>
      <c r="E2145" s="55">
        <v>3671</v>
      </c>
      <c r="F2145" s="55">
        <v>1409</v>
      </c>
      <c r="G2145" s="55">
        <v>136</v>
      </c>
      <c r="H2145" s="55">
        <v>33</v>
      </c>
      <c r="I2145" s="55">
        <v>89</v>
      </c>
      <c r="J2145" s="55">
        <v>1</v>
      </c>
      <c r="K2145" s="55">
        <v>0</v>
      </c>
    </row>
    <row r="2146" spans="2:11" x14ac:dyDescent="0.25">
      <c r="B2146" s="51">
        <v>2010</v>
      </c>
      <c r="C2146" s="117" t="s">
        <v>89</v>
      </c>
      <c r="D2146" s="55">
        <v>5826</v>
      </c>
      <c r="E2146" s="55">
        <v>3701</v>
      </c>
      <c r="F2146" s="55">
        <v>1788</v>
      </c>
      <c r="G2146" s="55">
        <v>161</v>
      </c>
      <c r="H2146" s="55">
        <v>75</v>
      </c>
      <c r="I2146" s="55">
        <v>96</v>
      </c>
      <c r="J2146" s="55">
        <v>5</v>
      </c>
      <c r="K2146" s="55">
        <v>0</v>
      </c>
    </row>
    <row r="2147" spans="2:11" x14ac:dyDescent="0.25">
      <c r="B2147" s="51">
        <v>2010</v>
      </c>
      <c r="C2147" s="117" t="s">
        <v>90</v>
      </c>
      <c r="D2147" s="55">
        <v>5787</v>
      </c>
      <c r="E2147" s="55">
        <v>3444</v>
      </c>
      <c r="F2147" s="55">
        <v>1982</v>
      </c>
      <c r="G2147" s="55">
        <v>184</v>
      </c>
      <c r="H2147" s="55">
        <v>102</v>
      </c>
      <c r="I2147" s="55">
        <v>70</v>
      </c>
      <c r="J2147" s="55">
        <v>5</v>
      </c>
      <c r="K2147" s="55">
        <v>0</v>
      </c>
    </row>
    <row r="2148" spans="2:11" x14ac:dyDescent="0.25">
      <c r="B2148" s="51">
        <v>2010</v>
      </c>
      <c r="C2148" s="117" t="s">
        <v>91</v>
      </c>
      <c r="D2148" s="55">
        <v>6433</v>
      </c>
      <c r="E2148" s="55">
        <v>3618</v>
      </c>
      <c r="F2148" s="55">
        <v>2374</v>
      </c>
      <c r="G2148" s="55">
        <v>160</v>
      </c>
      <c r="H2148" s="55">
        <v>192</v>
      </c>
      <c r="I2148" s="55">
        <v>85</v>
      </c>
      <c r="J2148" s="55">
        <v>4</v>
      </c>
      <c r="K2148" s="55">
        <v>0</v>
      </c>
    </row>
    <row r="2149" spans="2:11" x14ac:dyDescent="0.25">
      <c r="B2149" s="51">
        <v>2010</v>
      </c>
      <c r="C2149" s="117" t="s">
        <v>41</v>
      </c>
      <c r="D2149" s="55">
        <v>6584</v>
      </c>
      <c r="E2149" s="55">
        <v>3480</v>
      </c>
      <c r="F2149" s="55">
        <v>2591</v>
      </c>
      <c r="G2149" s="55">
        <v>188</v>
      </c>
      <c r="H2149" s="55">
        <v>255</v>
      </c>
      <c r="I2149" s="55">
        <v>67</v>
      </c>
      <c r="J2149" s="55">
        <v>3</v>
      </c>
      <c r="K2149" s="55">
        <v>0</v>
      </c>
    </row>
    <row r="2150" spans="2:11" x14ac:dyDescent="0.25">
      <c r="B2150" s="51">
        <v>2010</v>
      </c>
      <c r="C2150" s="117" t="s">
        <v>92</v>
      </c>
      <c r="D2150" s="55">
        <v>6241</v>
      </c>
      <c r="E2150" s="55">
        <v>3031</v>
      </c>
      <c r="F2150" s="55">
        <v>2604</v>
      </c>
      <c r="G2150" s="55">
        <v>159</v>
      </c>
      <c r="H2150" s="55">
        <v>385</v>
      </c>
      <c r="I2150" s="55">
        <v>58</v>
      </c>
      <c r="J2150" s="55">
        <v>4</v>
      </c>
      <c r="K2150" s="55">
        <v>0</v>
      </c>
    </row>
    <row r="2151" spans="2:11" x14ac:dyDescent="0.25">
      <c r="B2151" s="51">
        <v>2010</v>
      </c>
      <c r="C2151" s="117" t="s">
        <v>93</v>
      </c>
      <c r="D2151" s="55">
        <v>4139</v>
      </c>
      <c r="E2151" s="55">
        <v>1902</v>
      </c>
      <c r="F2151" s="55">
        <v>1757</v>
      </c>
      <c r="G2151" s="55">
        <v>85</v>
      </c>
      <c r="H2151" s="55">
        <v>349</v>
      </c>
      <c r="I2151" s="55">
        <v>44</v>
      </c>
      <c r="J2151" s="55">
        <v>2</v>
      </c>
      <c r="K2151" s="55">
        <v>0</v>
      </c>
    </row>
    <row r="2152" spans="2:11" x14ac:dyDescent="0.25">
      <c r="B2152" s="51">
        <v>2010</v>
      </c>
      <c r="C2152" s="117" t="s">
        <v>94</v>
      </c>
      <c r="D2152" s="55">
        <v>2230</v>
      </c>
      <c r="E2152" s="55">
        <v>1006</v>
      </c>
      <c r="F2152" s="55">
        <v>945</v>
      </c>
      <c r="G2152" s="55">
        <v>35</v>
      </c>
      <c r="H2152" s="55">
        <v>232</v>
      </c>
      <c r="I2152" s="55">
        <v>12</v>
      </c>
      <c r="J2152" s="55">
        <v>0</v>
      </c>
      <c r="K2152" s="55">
        <v>0</v>
      </c>
    </row>
    <row r="2153" spans="2:11" x14ac:dyDescent="0.25">
      <c r="B2153" s="51">
        <v>2010</v>
      </c>
      <c r="C2153" s="117" t="s">
        <v>95</v>
      </c>
      <c r="D2153" s="55">
        <v>790</v>
      </c>
      <c r="E2153" s="55">
        <v>367</v>
      </c>
      <c r="F2153" s="55">
        <v>306</v>
      </c>
      <c r="G2153" s="55">
        <v>18</v>
      </c>
      <c r="H2153" s="55">
        <v>92</v>
      </c>
      <c r="I2153" s="55">
        <v>6</v>
      </c>
      <c r="J2153" s="55">
        <v>1</v>
      </c>
      <c r="K2153" s="55">
        <v>0</v>
      </c>
    </row>
    <row r="2154" spans="2:11" x14ac:dyDescent="0.25">
      <c r="B2154" s="51">
        <v>2010</v>
      </c>
      <c r="C2154" s="118" t="s">
        <v>96</v>
      </c>
      <c r="D2154" s="55">
        <v>203</v>
      </c>
      <c r="E2154" s="55">
        <v>104</v>
      </c>
      <c r="F2154" s="55">
        <v>74</v>
      </c>
      <c r="G2154" s="55">
        <v>2</v>
      </c>
      <c r="H2154" s="55">
        <v>20</v>
      </c>
      <c r="I2154" s="55">
        <v>3</v>
      </c>
      <c r="J2154" s="55">
        <v>0</v>
      </c>
      <c r="K2154" s="55">
        <v>0</v>
      </c>
    </row>
    <row r="2155" spans="2:11" x14ac:dyDescent="0.25">
      <c r="B2155" s="50">
        <v>2010</v>
      </c>
      <c r="C2155" s="121" t="s">
        <v>62</v>
      </c>
      <c r="D2155" s="54">
        <v>0</v>
      </c>
      <c r="E2155" s="54">
        <v>0</v>
      </c>
      <c r="F2155" s="54">
        <v>0</v>
      </c>
      <c r="G2155" s="54">
        <v>0</v>
      </c>
      <c r="H2155" s="54">
        <v>0</v>
      </c>
      <c r="I2155" s="54">
        <v>0</v>
      </c>
      <c r="J2155" s="54">
        <v>0</v>
      </c>
      <c r="K2155" s="54">
        <v>0</v>
      </c>
    </row>
    <row r="2156" spans="2:11" x14ac:dyDescent="0.25">
      <c r="B2156" s="78">
        <v>2011</v>
      </c>
      <c r="C2156" s="120" t="s">
        <v>3</v>
      </c>
      <c r="D2156" s="78">
        <v>0</v>
      </c>
      <c r="E2156" s="78">
        <v>0</v>
      </c>
      <c r="F2156" s="78">
        <v>0</v>
      </c>
      <c r="G2156" s="78">
        <v>0</v>
      </c>
      <c r="H2156" s="78">
        <v>0</v>
      </c>
      <c r="I2156" s="78">
        <v>0</v>
      </c>
      <c r="J2156" s="78">
        <v>0</v>
      </c>
      <c r="K2156" s="78">
        <v>0</v>
      </c>
    </row>
    <row r="2157" spans="2:11" x14ac:dyDescent="0.25">
      <c r="B2157" s="51">
        <v>2011</v>
      </c>
      <c r="C2157" s="117" t="s">
        <v>87</v>
      </c>
      <c r="D2157" s="55">
        <v>0</v>
      </c>
      <c r="E2157" s="55"/>
      <c r="F2157" s="55"/>
      <c r="G2157" s="55"/>
      <c r="H2157" s="55"/>
      <c r="I2157" s="55"/>
      <c r="J2157" s="55"/>
      <c r="K2157" s="55"/>
    </row>
    <row r="2158" spans="2:11" x14ac:dyDescent="0.25">
      <c r="B2158" s="51">
        <v>2011</v>
      </c>
      <c r="C2158" s="117" t="s">
        <v>54</v>
      </c>
      <c r="D2158" s="55">
        <v>0</v>
      </c>
      <c r="E2158" s="55"/>
      <c r="F2158" s="55"/>
      <c r="G2158" s="55"/>
      <c r="H2158" s="55"/>
      <c r="I2158" s="55"/>
      <c r="J2158" s="55"/>
      <c r="K2158" s="55"/>
    </row>
    <row r="2159" spans="2:11" x14ac:dyDescent="0.25">
      <c r="B2159" s="51">
        <v>2011</v>
      </c>
      <c r="C2159" s="117" t="s">
        <v>88</v>
      </c>
      <c r="D2159" s="55">
        <v>0</v>
      </c>
      <c r="E2159" s="55"/>
      <c r="F2159" s="55"/>
      <c r="G2159" s="55"/>
      <c r="H2159" s="55"/>
      <c r="I2159" s="55"/>
      <c r="J2159" s="55"/>
      <c r="K2159" s="55"/>
    </row>
    <row r="2160" spans="2:11" x14ac:dyDescent="0.25">
      <c r="B2160" s="51">
        <v>2011</v>
      </c>
      <c r="C2160" s="117" t="s">
        <v>69</v>
      </c>
      <c r="D2160" s="55">
        <v>0</v>
      </c>
      <c r="E2160" s="55"/>
      <c r="F2160" s="55"/>
      <c r="G2160" s="55"/>
      <c r="H2160" s="55"/>
      <c r="I2160" s="55"/>
      <c r="J2160" s="55"/>
      <c r="K2160" s="55"/>
    </row>
    <row r="2161" spans="2:11" x14ac:dyDescent="0.25">
      <c r="B2161" s="51">
        <v>2011</v>
      </c>
      <c r="C2161" s="117" t="s">
        <v>57</v>
      </c>
      <c r="D2161" s="55">
        <v>0</v>
      </c>
      <c r="E2161" s="55"/>
      <c r="F2161" s="55"/>
      <c r="G2161" s="55"/>
      <c r="H2161" s="55"/>
      <c r="I2161" s="55"/>
      <c r="J2161" s="55"/>
      <c r="K2161" s="55"/>
    </row>
    <row r="2162" spans="2:11" x14ac:dyDescent="0.25">
      <c r="B2162" s="51">
        <v>2011</v>
      </c>
      <c r="C2162" s="117" t="s">
        <v>58</v>
      </c>
      <c r="D2162" s="55">
        <v>0</v>
      </c>
      <c r="E2162" s="55"/>
      <c r="F2162" s="55"/>
      <c r="G2162" s="55"/>
      <c r="H2162" s="55"/>
      <c r="I2162" s="55"/>
      <c r="J2162" s="55"/>
      <c r="K2162" s="55"/>
    </row>
    <row r="2163" spans="2:11" x14ac:dyDescent="0.25">
      <c r="B2163" s="51">
        <v>2011</v>
      </c>
      <c r="C2163" s="117" t="s">
        <v>59</v>
      </c>
      <c r="D2163" s="55">
        <v>0</v>
      </c>
      <c r="E2163" s="55"/>
      <c r="F2163" s="55"/>
      <c r="G2163" s="55"/>
      <c r="H2163" s="55"/>
      <c r="I2163" s="55"/>
      <c r="J2163" s="55"/>
      <c r="K2163" s="55"/>
    </row>
    <row r="2164" spans="2:11" x14ac:dyDescent="0.25">
      <c r="B2164" s="51">
        <v>2011</v>
      </c>
      <c r="C2164" s="117" t="s">
        <v>60</v>
      </c>
      <c r="D2164" s="55">
        <v>0</v>
      </c>
      <c r="E2164" s="55"/>
      <c r="F2164" s="55"/>
      <c r="G2164" s="55"/>
      <c r="H2164" s="55"/>
      <c r="I2164" s="55"/>
      <c r="J2164" s="55"/>
      <c r="K2164" s="55"/>
    </row>
    <row r="2165" spans="2:11" x14ac:dyDescent="0.25">
      <c r="B2165" s="51">
        <v>2011</v>
      </c>
      <c r="C2165" s="117" t="s">
        <v>70</v>
      </c>
      <c r="D2165" s="55">
        <v>0</v>
      </c>
      <c r="E2165" s="55"/>
      <c r="F2165" s="55"/>
      <c r="G2165" s="55"/>
      <c r="H2165" s="55"/>
      <c r="I2165" s="55"/>
      <c r="J2165" s="55"/>
      <c r="K2165" s="55"/>
    </row>
    <row r="2166" spans="2:11" x14ac:dyDescent="0.25">
      <c r="B2166" s="51">
        <v>2011</v>
      </c>
      <c r="C2166" s="117" t="s">
        <v>71</v>
      </c>
      <c r="D2166" s="55">
        <v>0</v>
      </c>
      <c r="E2166" s="55"/>
      <c r="F2166" s="55"/>
      <c r="G2166" s="55"/>
      <c r="H2166" s="55"/>
      <c r="I2166" s="55"/>
      <c r="J2166" s="55"/>
      <c r="K2166" s="55"/>
    </row>
    <row r="2167" spans="2:11" x14ac:dyDescent="0.25">
      <c r="B2167" s="51">
        <v>2011</v>
      </c>
      <c r="C2167" s="117" t="s">
        <v>89</v>
      </c>
      <c r="D2167" s="55">
        <v>0</v>
      </c>
      <c r="E2167" s="55"/>
      <c r="F2167" s="55"/>
      <c r="G2167" s="55"/>
      <c r="H2167" s="55"/>
      <c r="I2167" s="55"/>
      <c r="J2167" s="55"/>
      <c r="K2167" s="55"/>
    </row>
    <row r="2168" spans="2:11" x14ac:dyDescent="0.25">
      <c r="B2168" s="51">
        <v>2011</v>
      </c>
      <c r="C2168" s="117" t="s">
        <v>90</v>
      </c>
      <c r="D2168" s="55">
        <v>0</v>
      </c>
      <c r="E2168" s="55"/>
      <c r="F2168" s="55"/>
      <c r="G2168" s="55"/>
      <c r="H2168" s="55"/>
      <c r="I2168" s="55"/>
      <c r="J2168" s="55"/>
      <c r="K2168" s="55"/>
    </row>
    <row r="2169" spans="2:11" x14ac:dyDescent="0.25">
      <c r="B2169" s="51">
        <v>2011</v>
      </c>
      <c r="C2169" s="117" t="s">
        <v>91</v>
      </c>
      <c r="D2169" s="55">
        <v>0</v>
      </c>
      <c r="E2169" s="55"/>
      <c r="F2169" s="55"/>
      <c r="G2169" s="55"/>
      <c r="H2169" s="55"/>
      <c r="I2169" s="55"/>
      <c r="J2169" s="55"/>
      <c r="K2169" s="55"/>
    </row>
    <row r="2170" spans="2:11" x14ac:dyDescent="0.25">
      <c r="B2170" s="51">
        <v>2011</v>
      </c>
      <c r="C2170" s="117" t="s">
        <v>41</v>
      </c>
      <c r="D2170" s="55">
        <v>0</v>
      </c>
      <c r="E2170" s="55"/>
      <c r="F2170" s="55"/>
      <c r="G2170" s="55"/>
      <c r="H2170" s="55"/>
      <c r="I2170" s="55"/>
      <c r="J2170" s="55"/>
      <c r="K2170" s="55"/>
    </row>
    <row r="2171" spans="2:11" x14ac:dyDescent="0.25">
      <c r="B2171" s="51">
        <v>2011</v>
      </c>
      <c r="C2171" s="117" t="s">
        <v>92</v>
      </c>
      <c r="D2171" s="55">
        <v>0</v>
      </c>
      <c r="E2171" s="55"/>
      <c r="F2171" s="55"/>
      <c r="G2171" s="55"/>
      <c r="H2171" s="55"/>
      <c r="I2171" s="55"/>
      <c r="J2171" s="55"/>
      <c r="K2171" s="55"/>
    </row>
    <row r="2172" spans="2:11" x14ac:dyDescent="0.25">
      <c r="B2172" s="51">
        <v>2011</v>
      </c>
      <c r="C2172" s="117" t="s">
        <v>93</v>
      </c>
      <c r="D2172" s="55">
        <v>0</v>
      </c>
      <c r="E2172" s="55"/>
      <c r="F2172" s="55"/>
      <c r="G2172" s="55"/>
      <c r="H2172" s="55"/>
      <c r="I2172" s="55"/>
      <c r="J2172" s="55"/>
      <c r="K2172" s="55"/>
    </row>
    <row r="2173" spans="2:11" x14ac:dyDescent="0.25">
      <c r="B2173" s="51">
        <v>2011</v>
      </c>
      <c r="C2173" s="117" t="s">
        <v>94</v>
      </c>
      <c r="D2173" s="55">
        <v>0</v>
      </c>
      <c r="E2173" s="55"/>
      <c r="F2173" s="55"/>
      <c r="G2173" s="55"/>
      <c r="H2173" s="55"/>
      <c r="I2173" s="55"/>
      <c r="J2173" s="55"/>
      <c r="K2173" s="55"/>
    </row>
    <row r="2174" spans="2:11" x14ac:dyDescent="0.25">
      <c r="B2174" s="51">
        <v>2011</v>
      </c>
      <c r="C2174" s="117" t="s">
        <v>95</v>
      </c>
      <c r="D2174" s="55">
        <v>0</v>
      </c>
      <c r="E2174" s="55"/>
      <c r="F2174" s="55"/>
      <c r="G2174" s="55"/>
      <c r="H2174" s="55"/>
      <c r="I2174" s="55"/>
      <c r="J2174" s="55"/>
      <c r="K2174" s="55"/>
    </row>
    <row r="2175" spans="2:11" x14ac:dyDescent="0.25">
      <c r="B2175" s="51">
        <v>2011</v>
      </c>
      <c r="C2175" s="118" t="s">
        <v>96</v>
      </c>
      <c r="D2175" s="55">
        <v>0</v>
      </c>
      <c r="E2175" s="55"/>
      <c r="F2175" s="55"/>
      <c r="G2175" s="55"/>
      <c r="H2175" s="55"/>
      <c r="I2175" s="55"/>
      <c r="J2175" s="55"/>
      <c r="K2175" s="55"/>
    </row>
    <row r="2176" spans="2:11" x14ac:dyDescent="0.25">
      <c r="B2176" s="50">
        <v>2011</v>
      </c>
      <c r="C2176" s="121" t="s">
        <v>62</v>
      </c>
      <c r="D2176" s="54">
        <v>0</v>
      </c>
      <c r="E2176" s="54"/>
      <c r="F2176" s="54"/>
      <c r="G2176" s="54"/>
      <c r="H2176" s="54"/>
      <c r="I2176" s="54"/>
      <c r="J2176" s="54"/>
      <c r="K2176" s="54"/>
    </row>
    <row r="2177" spans="2:11" x14ac:dyDescent="0.25">
      <c r="B2177" s="78">
        <v>2012</v>
      </c>
      <c r="C2177" s="120" t="s">
        <v>3</v>
      </c>
      <c r="D2177" s="78">
        <v>0</v>
      </c>
      <c r="E2177" s="78">
        <v>0</v>
      </c>
      <c r="F2177" s="78">
        <v>0</v>
      </c>
      <c r="G2177" s="78">
        <v>0</v>
      </c>
      <c r="H2177" s="78">
        <v>0</v>
      </c>
      <c r="I2177" s="78">
        <v>0</v>
      </c>
      <c r="J2177" s="78">
        <v>0</v>
      </c>
      <c r="K2177" s="78">
        <v>0</v>
      </c>
    </row>
    <row r="2178" spans="2:11" x14ac:dyDescent="0.25">
      <c r="B2178" s="51">
        <v>2012</v>
      </c>
      <c r="C2178" s="117" t="s">
        <v>87</v>
      </c>
      <c r="D2178" s="55">
        <v>0</v>
      </c>
      <c r="E2178" s="55"/>
      <c r="F2178" s="55"/>
      <c r="G2178" s="55"/>
      <c r="H2178" s="55"/>
      <c r="I2178" s="55"/>
      <c r="J2178" s="55"/>
      <c r="K2178" s="55"/>
    </row>
    <row r="2179" spans="2:11" x14ac:dyDescent="0.25">
      <c r="B2179" s="51">
        <v>2012</v>
      </c>
      <c r="C2179" s="117" t="s">
        <v>54</v>
      </c>
      <c r="D2179" s="55">
        <v>0</v>
      </c>
      <c r="E2179" s="55"/>
      <c r="F2179" s="55"/>
      <c r="G2179" s="55"/>
      <c r="H2179" s="55"/>
      <c r="I2179" s="55"/>
      <c r="J2179" s="55"/>
      <c r="K2179" s="55"/>
    </row>
    <row r="2180" spans="2:11" x14ac:dyDescent="0.25">
      <c r="B2180" s="51">
        <v>2012</v>
      </c>
      <c r="C2180" s="117" t="s">
        <v>88</v>
      </c>
      <c r="D2180" s="55">
        <v>0</v>
      </c>
      <c r="E2180" s="55"/>
      <c r="F2180" s="55"/>
      <c r="G2180" s="55"/>
      <c r="H2180" s="55"/>
      <c r="I2180" s="55"/>
      <c r="J2180" s="55"/>
      <c r="K2180" s="55"/>
    </row>
    <row r="2181" spans="2:11" x14ac:dyDescent="0.25">
      <c r="B2181" s="51">
        <v>2012</v>
      </c>
      <c r="C2181" s="117" t="s">
        <v>69</v>
      </c>
      <c r="D2181" s="55">
        <v>0</v>
      </c>
      <c r="E2181" s="55"/>
      <c r="F2181" s="55"/>
      <c r="G2181" s="55"/>
      <c r="H2181" s="55"/>
      <c r="I2181" s="55"/>
      <c r="J2181" s="55"/>
      <c r="K2181" s="55"/>
    </row>
    <row r="2182" spans="2:11" x14ac:dyDescent="0.25">
      <c r="B2182" s="51">
        <v>2012</v>
      </c>
      <c r="C2182" s="117" t="s">
        <v>57</v>
      </c>
      <c r="D2182" s="55">
        <v>0</v>
      </c>
      <c r="E2182" s="55"/>
      <c r="F2182" s="55"/>
      <c r="G2182" s="55"/>
      <c r="H2182" s="55"/>
      <c r="I2182" s="55"/>
      <c r="J2182" s="55"/>
      <c r="K2182" s="55"/>
    </row>
    <row r="2183" spans="2:11" x14ac:dyDescent="0.25">
      <c r="B2183" s="51">
        <v>2012</v>
      </c>
      <c r="C2183" s="117" t="s">
        <v>58</v>
      </c>
      <c r="D2183" s="55">
        <v>0</v>
      </c>
      <c r="E2183" s="55"/>
      <c r="F2183" s="55"/>
      <c r="G2183" s="55"/>
      <c r="H2183" s="55"/>
      <c r="I2183" s="55"/>
      <c r="J2183" s="55"/>
      <c r="K2183" s="55"/>
    </row>
    <row r="2184" spans="2:11" x14ac:dyDescent="0.25">
      <c r="B2184" s="51">
        <v>2012</v>
      </c>
      <c r="C2184" s="117" t="s">
        <v>59</v>
      </c>
      <c r="D2184" s="55">
        <v>0</v>
      </c>
      <c r="E2184" s="55"/>
      <c r="F2184" s="55"/>
      <c r="G2184" s="55"/>
      <c r="H2184" s="55"/>
      <c r="I2184" s="55"/>
      <c r="J2184" s="55"/>
      <c r="K2184" s="55"/>
    </row>
    <row r="2185" spans="2:11" x14ac:dyDescent="0.25">
      <c r="B2185" s="51">
        <v>2012</v>
      </c>
      <c r="C2185" s="117" t="s">
        <v>60</v>
      </c>
      <c r="D2185" s="55">
        <v>0</v>
      </c>
      <c r="E2185" s="55"/>
      <c r="F2185" s="55"/>
      <c r="G2185" s="55"/>
      <c r="H2185" s="55"/>
      <c r="I2185" s="55"/>
      <c r="J2185" s="55"/>
      <c r="K2185" s="55"/>
    </row>
    <row r="2186" spans="2:11" x14ac:dyDescent="0.25">
      <c r="B2186" s="51">
        <v>2012</v>
      </c>
      <c r="C2186" s="117" t="s">
        <v>70</v>
      </c>
      <c r="D2186" s="55">
        <v>0</v>
      </c>
      <c r="E2186" s="55"/>
      <c r="F2186" s="55"/>
      <c r="G2186" s="55"/>
      <c r="H2186" s="55"/>
      <c r="I2186" s="55"/>
      <c r="J2186" s="55"/>
      <c r="K2186" s="55"/>
    </row>
    <row r="2187" spans="2:11" x14ac:dyDescent="0.25">
      <c r="B2187" s="51">
        <v>2012</v>
      </c>
      <c r="C2187" s="117" t="s">
        <v>71</v>
      </c>
      <c r="D2187" s="55">
        <v>0</v>
      </c>
      <c r="E2187" s="55"/>
      <c r="F2187" s="55"/>
      <c r="G2187" s="55"/>
      <c r="H2187" s="55"/>
      <c r="I2187" s="55"/>
      <c r="J2187" s="55"/>
      <c r="K2187" s="55"/>
    </row>
    <row r="2188" spans="2:11" x14ac:dyDescent="0.25">
      <c r="B2188" s="51">
        <v>2012</v>
      </c>
      <c r="C2188" s="117" t="s">
        <v>89</v>
      </c>
      <c r="D2188" s="55">
        <v>0</v>
      </c>
      <c r="E2188" s="55"/>
      <c r="F2188" s="55"/>
      <c r="G2188" s="55"/>
      <c r="H2188" s="55"/>
      <c r="I2188" s="55"/>
      <c r="J2188" s="55"/>
      <c r="K2188" s="55"/>
    </row>
    <row r="2189" spans="2:11" x14ac:dyDescent="0.25">
      <c r="B2189" s="51">
        <v>2012</v>
      </c>
      <c r="C2189" s="117" t="s">
        <v>90</v>
      </c>
      <c r="D2189" s="55">
        <v>0</v>
      </c>
      <c r="E2189" s="55"/>
      <c r="F2189" s="55"/>
      <c r="G2189" s="55"/>
      <c r="H2189" s="55"/>
      <c r="I2189" s="55"/>
      <c r="J2189" s="55"/>
      <c r="K2189" s="55"/>
    </row>
    <row r="2190" spans="2:11" x14ac:dyDescent="0.25">
      <c r="B2190" s="51">
        <v>2012</v>
      </c>
      <c r="C2190" s="117" t="s">
        <v>91</v>
      </c>
      <c r="D2190" s="55">
        <v>0</v>
      </c>
      <c r="E2190" s="55"/>
      <c r="F2190" s="55"/>
      <c r="G2190" s="55"/>
      <c r="H2190" s="55"/>
      <c r="I2190" s="55"/>
      <c r="J2190" s="55"/>
      <c r="K2190" s="55"/>
    </row>
    <row r="2191" spans="2:11" x14ac:dyDescent="0.25">
      <c r="B2191" s="51">
        <v>2012</v>
      </c>
      <c r="C2191" s="117" t="s">
        <v>41</v>
      </c>
      <c r="D2191" s="55">
        <v>0</v>
      </c>
      <c r="E2191" s="55"/>
      <c r="F2191" s="55"/>
      <c r="G2191" s="55"/>
      <c r="H2191" s="55"/>
      <c r="I2191" s="55"/>
      <c r="J2191" s="55"/>
      <c r="K2191" s="55"/>
    </row>
    <row r="2192" spans="2:11" x14ac:dyDescent="0.25">
      <c r="B2192" s="51">
        <v>2012</v>
      </c>
      <c r="C2192" s="117" t="s">
        <v>92</v>
      </c>
      <c r="D2192" s="55">
        <v>0</v>
      </c>
      <c r="E2192" s="55"/>
      <c r="F2192" s="55"/>
      <c r="G2192" s="55"/>
      <c r="H2192" s="55"/>
      <c r="I2192" s="55"/>
      <c r="J2192" s="55"/>
      <c r="K2192" s="55"/>
    </row>
    <row r="2193" spans="2:11" x14ac:dyDescent="0.25">
      <c r="B2193" s="51">
        <v>2012</v>
      </c>
      <c r="C2193" s="117" t="s">
        <v>93</v>
      </c>
      <c r="D2193" s="55">
        <v>0</v>
      </c>
      <c r="E2193" s="55"/>
      <c r="F2193" s="55"/>
      <c r="G2193" s="55"/>
      <c r="H2193" s="55"/>
      <c r="I2193" s="55"/>
      <c r="J2193" s="55"/>
      <c r="K2193" s="55"/>
    </row>
    <row r="2194" spans="2:11" x14ac:dyDescent="0.25">
      <c r="B2194" s="51">
        <v>2012</v>
      </c>
      <c r="C2194" s="117" t="s">
        <v>94</v>
      </c>
      <c r="D2194" s="55">
        <v>0</v>
      </c>
      <c r="E2194" s="55"/>
      <c r="F2194" s="55"/>
      <c r="G2194" s="55"/>
      <c r="H2194" s="55"/>
      <c r="I2194" s="55"/>
      <c r="J2194" s="55"/>
      <c r="K2194" s="55"/>
    </row>
    <row r="2195" spans="2:11" x14ac:dyDescent="0.25">
      <c r="B2195" s="51">
        <v>2012</v>
      </c>
      <c r="C2195" s="117" t="s">
        <v>95</v>
      </c>
      <c r="D2195" s="55">
        <v>0</v>
      </c>
      <c r="E2195" s="55"/>
      <c r="F2195" s="55"/>
      <c r="G2195" s="55"/>
      <c r="H2195" s="55"/>
      <c r="I2195" s="55"/>
      <c r="J2195" s="55"/>
      <c r="K2195" s="55"/>
    </row>
    <row r="2196" spans="2:11" x14ac:dyDescent="0.25">
      <c r="B2196" s="51">
        <v>2012</v>
      </c>
      <c r="C2196" s="118" t="s">
        <v>96</v>
      </c>
      <c r="D2196" s="55">
        <v>0</v>
      </c>
      <c r="E2196" s="55"/>
      <c r="F2196" s="55"/>
      <c r="G2196" s="55"/>
      <c r="H2196" s="55"/>
      <c r="I2196" s="55"/>
      <c r="J2196" s="55"/>
      <c r="K2196" s="55"/>
    </row>
    <row r="2197" spans="2:11" x14ac:dyDescent="0.25">
      <c r="B2197" s="50">
        <v>2012</v>
      </c>
      <c r="C2197" s="121" t="s">
        <v>62</v>
      </c>
      <c r="D2197" s="54">
        <v>0</v>
      </c>
      <c r="E2197" s="54"/>
      <c r="F2197" s="54"/>
      <c r="G2197" s="54"/>
      <c r="H2197" s="54"/>
      <c r="I2197" s="54"/>
      <c r="J2197" s="54"/>
      <c r="K2197" s="54"/>
    </row>
    <row r="2198" spans="2:11" x14ac:dyDescent="0.25">
      <c r="B2198" s="52"/>
      <c r="C2198" s="118"/>
      <c r="D2198" s="55"/>
      <c r="E2198" s="55"/>
      <c r="F2198" s="55"/>
      <c r="G2198" s="55"/>
      <c r="H2198" s="55"/>
      <c r="I2198" s="55"/>
      <c r="J2198" s="55"/>
      <c r="K2198" s="55"/>
    </row>
    <row r="2199" spans="2:11" x14ac:dyDescent="0.25">
      <c r="B2199" s="122"/>
      <c r="C2199" s="118"/>
      <c r="D2199" s="55"/>
      <c r="E2199" s="55"/>
      <c r="F2199" s="55"/>
      <c r="G2199" s="55"/>
      <c r="H2199" s="55"/>
      <c r="I2199" s="55"/>
      <c r="J2199" s="55"/>
      <c r="K2199" s="55"/>
    </row>
    <row r="2200" spans="2:11" x14ac:dyDescent="0.25">
      <c r="B2200" s="55"/>
      <c r="C2200" s="91"/>
      <c r="D2200" s="91"/>
      <c r="E2200" s="91"/>
      <c r="F2200" s="91"/>
      <c r="G2200" s="91"/>
      <c r="H2200" s="91"/>
      <c r="I2200" s="91"/>
      <c r="J2200" s="91"/>
      <c r="K2200" s="55"/>
    </row>
    <row r="2201" spans="2:11" x14ac:dyDescent="0.25">
      <c r="B2201" s="51"/>
      <c r="C2201" s="91"/>
      <c r="D2201" s="91"/>
      <c r="E2201" s="91"/>
      <c r="F2201" s="91"/>
      <c r="G2201" s="91"/>
      <c r="H2201" s="91"/>
      <c r="I2201" s="91"/>
      <c r="J2201" s="91"/>
      <c r="K2201" s="55"/>
    </row>
    <row r="2202" spans="2:11" x14ac:dyDescent="0.25">
      <c r="B2202" s="119"/>
      <c r="C2202" s="91"/>
      <c r="D2202" s="91"/>
      <c r="E2202" s="91"/>
      <c r="F2202" s="91"/>
      <c r="G2202" s="91"/>
      <c r="H2202" s="91"/>
      <c r="I2202" s="91"/>
      <c r="J2202" s="91"/>
      <c r="K2202" s="55"/>
    </row>
    <row r="2203" spans="2:11" x14ac:dyDescent="0.25">
      <c r="B2203" s="52" t="s">
        <v>98</v>
      </c>
      <c r="C2203" s="120"/>
      <c r="D2203" s="52"/>
      <c r="E2203" s="52"/>
      <c r="F2203" s="52"/>
      <c r="G2203" s="52"/>
      <c r="H2203" s="52"/>
      <c r="I2203" s="52"/>
      <c r="J2203" s="52"/>
      <c r="K2203" s="119"/>
    </row>
    <row r="2204" spans="2:11" x14ac:dyDescent="0.25">
      <c r="B2204" s="50" t="s">
        <v>1</v>
      </c>
      <c r="C2204" s="87" t="s">
        <v>2</v>
      </c>
      <c r="D2204" s="50" t="s">
        <v>3</v>
      </c>
      <c r="E2204" s="50" t="s">
        <v>81</v>
      </c>
      <c r="F2204" s="50" t="s">
        <v>82</v>
      </c>
      <c r="G2204" s="50" t="s">
        <v>83</v>
      </c>
      <c r="H2204" s="50" t="s">
        <v>84</v>
      </c>
      <c r="I2204" s="50" t="s">
        <v>85</v>
      </c>
      <c r="J2204" s="50" t="s">
        <v>86</v>
      </c>
      <c r="K2204" s="107" t="s">
        <v>73</v>
      </c>
    </row>
    <row r="2205" spans="2:11" x14ac:dyDescent="0.25">
      <c r="B2205" s="78">
        <v>1961</v>
      </c>
      <c r="C2205" s="120" t="s">
        <v>3</v>
      </c>
      <c r="D2205" s="78">
        <v>14392</v>
      </c>
      <c r="E2205" s="52">
        <v>7547</v>
      </c>
      <c r="F2205" s="52">
        <v>3090</v>
      </c>
      <c r="G2205" s="52">
        <v>63</v>
      </c>
      <c r="H2205" s="52">
        <v>3391</v>
      </c>
      <c r="I2205" s="52">
        <v>240</v>
      </c>
      <c r="J2205" s="52">
        <v>0</v>
      </c>
      <c r="K2205" s="52">
        <v>61</v>
      </c>
    </row>
    <row r="2206" spans="2:11" x14ac:dyDescent="0.25">
      <c r="B2206" s="51">
        <v>1961</v>
      </c>
      <c r="C2206" s="117" t="s">
        <v>87</v>
      </c>
      <c r="D2206" s="55">
        <v>214</v>
      </c>
      <c r="E2206" s="53">
        <v>214</v>
      </c>
      <c r="F2206" s="53">
        <v>0</v>
      </c>
      <c r="G2206" s="53">
        <v>0</v>
      </c>
      <c r="H2206" s="53">
        <v>0</v>
      </c>
      <c r="I2206" s="53">
        <v>0</v>
      </c>
      <c r="J2206" s="55">
        <v>0</v>
      </c>
      <c r="K2206" s="53">
        <v>0</v>
      </c>
    </row>
    <row r="2207" spans="2:11" x14ac:dyDescent="0.25">
      <c r="B2207" s="51">
        <v>1961</v>
      </c>
      <c r="C2207" s="117" t="s">
        <v>54</v>
      </c>
      <c r="D2207" s="55">
        <v>417</v>
      </c>
      <c r="E2207" s="53">
        <v>368</v>
      </c>
      <c r="F2207" s="53">
        <v>41</v>
      </c>
      <c r="G2207" s="53">
        <v>0</v>
      </c>
      <c r="H2207" s="53">
        <v>0</v>
      </c>
      <c r="I2207" s="53">
        <v>8</v>
      </c>
      <c r="J2207" s="55">
        <v>0</v>
      </c>
      <c r="K2207" s="53">
        <v>0</v>
      </c>
    </row>
    <row r="2208" spans="2:11" x14ac:dyDescent="0.25">
      <c r="B2208" s="51">
        <v>1961</v>
      </c>
      <c r="C2208" s="117" t="s">
        <v>88</v>
      </c>
      <c r="D2208" s="55">
        <v>375</v>
      </c>
      <c r="E2208" s="53">
        <v>253</v>
      </c>
      <c r="F2208" s="53">
        <v>97</v>
      </c>
      <c r="G2208" s="53">
        <v>0</v>
      </c>
      <c r="H2208" s="53">
        <v>6</v>
      </c>
      <c r="I2208" s="53">
        <v>14</v>
      </c>
      <c r="J2208" s="55">
        <v>0</v>
      </c>
      <c r="K2208" s="53">
        <v>5</v>
      </c>
    </row>
    <row r="2209" spans="2:11" x14ac:dyDescent="0.25">
      <c r="B2209" s="51">
        <v>1961</v>
      </c>
      <c r="C2209" s="117" t="s">
        <v>69</v>
      </c>
      <c r="D2209" s="55">
        <v>567</v>
      </c>
      <c r="E2209" s="53">
        <v>275</v>
      </c>
      <c r="F2209" s="53">
        <v>251</v>
      </c>
      <c r="G2209" s="53">
        <v>4</v>
      </c>
      <c r="H2209" s="53">
        <v>6</v>
      </c>
      <c r="I2209" s="53">
        <v>31</v>
      </c>
      <c r="J2209" s="55">
        <v>0</v>
      </c>
      <c r="K2209" s="53">
        <v>0</v>
      </c>
    </row>
    <row r="2210" spans="2:11" x14ac:dyDescent="0.25">
      <c r="B2210" s="51">
        <v>1961</v>
      </c>
      <c r="C2210" s="117" t="s">
        <v>57</v>
      </c>
      <c r="D2210" s="55">
        <v>570</v>
      </c>
      <c r="E2210" s="53">
        <v>342</v>
      </c>
      <c r="F2210" s="53">
        <v>187</v>
      </c>
      <c r="G2210" s="53">
        <v>0</v>
      </c>
      <c r="H2210" s="53">
        <v>15</v>
      </c>
      <c r="I2210" s="53">
        <v>26</v>
      </c>
      <c r="J2210" s="55">
        <v>0</v>
      </c>
      <c r="K2210" s="53">
        <v>0</v>
      </c>
    </row>
    <row r="2211" spans="2:11" x14ac:dyDescent="0.25">
      <c r="B2211" s="51">
        <v>1961</v>
      </c>
      <c r="C2211" s="117" t="s">
        <v>58</v>
      </c>
      <c r="D2211" s="55">
        <v>734</v>
      </c>
      <c r="E2211" s="53">
        <v>409</v>
      </c>
      <c r="F2211" s="53">
        <v>291</v>
      </c>
      <c r="G2211" s="53">
        <v>4</v>
      </c>
      <c r="H2211" s="53">
        <v>24</v>
      </c>
      <c r="I2211" s="53">
        <v>6</v>
      </c>
      <c r="J2211" s="55">
        <v>0</v>
      </c>
      <c r="K2211" s="53">
        <v>0</v>
      </c>
    </row>
    <row r="2212" spans="2:11" x14ac:dyDescent="0.25">
      <c r="B2212" s="51">
        <v>1961</v>
      </c>
      <c r="C2212" s="117" t="s">
        <v>59</v>
      </c>
      <c r="D2212" s="55">
        <v>620</v>
      </c>
      <c r="E2212" s="53">
        <v>320</v>
      </c>
      <c r="F2212" s="53">
        <v>244</v>
      </c>
      <c r="G2212" s="53">
        <v>2</v>
      </c>
      <c r="H2212" s="53">
        <v>44</v>
      </c>
      <c r="I2212" s="53">
        <v>10</v>
      </c>
      <c r="J2212" s="55">
        <v>0</v>
      </c>
      <c r="K2212" s="53">
        <v>0</v>
      </c>
    </row>
    <row r="2213" spans="2:11" x14ac:dyDescent="0.25">
      <c r="B2213" s="51">
        <v>1961</v>
      </c>
      <c r="C2213" s="117" t="s">
        <v>60</v>
      </c>
      <c r="D2213" s="55">
        <v>821</v>
      </c>
      <c r="E2213" s="53">
        <v>414</v>
      </c>
      <c r="F2213" s="53">
        <v>285</v>
      </c>
      <c r="G2213" s="53">
        <v>10</v>
      </c>
      <c r="H2213" s="53">
        <v>76</v>
      </c>
      <c r="I2213" s="53">
        <v>26</v>
      </c>
      <c r="J2213" s="55">
        <v>0</v>
      </c>
      <c r="K2213" s="53">
        <v>10</v>
      </c>
    </row>
    <row r="2214" spans="2:11" x14ac:dyDescent="0.25">
      <c r="B2214" s="51">
        <v>1961</v>
      </c>
      <c r="C2214" s="117" t="s">
        <v>70</v>
      </c>
      <c r="D2214" s="55">
        <v>987</v>
      </c>
      <c r="E2214" s="53">
        <v>486</v>
      </c>
      <c r="F2214" s="53">
        <v>338</v>
      </c>
      <c r="G2214" s="53">
        <v>5</v>
      </c>
      <c r="H2214" s="53">
        <v>138</v>
      </c>
      <c r="I2214" s="53">
        <v>15</v>
      </c>
      <c r="J2214" s="55">
        <v>0</v>
      </c>
      <c r="K2214" s="53">
        <v>5</v>
      </c>
    </row>
    <row r="2215" spans="2:11" x14ac:dyDescent="0.25">
      <c r="B2215" s="51">
        <v>1961</v>
      </c>
      <c r="C2215" s="117" t="s">
        <v>71</v>
      </c>
      <c r="D2215" s="55">
        <v>964</v>
      </c>
      <c r="E2215" s="53">
        <v>414</v>
      </c>
      <c r="F2215" s="53">
        <v>352</v>
      </c>
      <c r="G2215" s="53">
        <v>15</v>
      </c>
      <c r="H2215" s="53">
        <v>168</v>
      </c>
      <c r="I2215" s="53">
        <v>10</v>
      </c>
      <c r="J2215" s="55">
        <v>0</v>
      </c>
      <c r="K2215" s="53">
        <v>5</v>
      </c>
    </row>
    <row r="2216" spans="2:11" x14ac:dyDescent="0.25">
      <c r="B2216" s="51">
        <v>1961</v>
      </c>
      <c r="C2216" s="117" t="s">
        <v>89</v>
      </c>
      <c r="D2216" s="55">
        <v>1569</v>
      </c>
      <c r="E2216" s="53">
        <v>871</v>
      </c>
      <c r="F2216" s="53">
        <v>331</v>
      </c>
      <c r="G2216" s="53">
        <v>2</v>
      </c>
      <c r="H2216" s="53">
        <v>352</v>
      </c>
      <c r="I2216" s="53">
        <v>10</v>
      </c>
      <c r="J2216" s="55">
        <v>0</v>
      </c>
      <c r="K2216" s="53">
        <v>3</v>
      </c>
    </row>
    <row r="2217" spans="2:11" x14ac:dyDescent="0.25">
      <c r="B2217" s="51">
        <v>1961</v>
      </c>
      <c r="C2217" s="117" t="s">
        <v>90</v>
      </c>
      <c r="D2217" s="55">
        <v>1077</v>
      </c>
      <c r="E2217" s="53">
        <v>454</v>
      </c>
      <c r="F2217" s="53">
        <v>230</v>
      </c>
      <c r="G2217" s="53">
        <v>5</v>
      </c>
      <c r="H2217" s="53">
        <v>373</v>
      </c>
      <c r="I2217" s="53">
        <v>10</v>
      </c>
      <c r="J2217" s="55">
        <v>0</v>
      </c>
      <c r="K2217" s="53">
        <v>5</v>
      </c>
    </row>
    <row r="2218" spans="2:11" x14ac:dyDescent="0.25">
      <c r="B2218" s="51">
        <v>1961</v>
      </c>
      <c r="C2218" s="117" t="s">
        <v>91</v>
      </c>
      <c r="D2218" s="55">
        <v>1294</v>
      </c>
      <c r="E2218" s="53">
        <v>668</v>
      </c>
      <c r="F2218" s="53">
        <v>162</v>
      </c>
      <c r="G2218" s="53">
        <v>5</v>
      </c>
      <c r="H2218" s="53">
        <v>420</v>
      </c>
      <c r="I2218" s="53">
        <v>29</v>
      </c>
      <c r="J2218" s="55">
        <v>0</v>
      </c>
      <c r="K2218" s="53">
        <v>10</v>
      </c>
    </row>
    <row r="2219" spans="2:11" x14ac:dyDescent="0.25">
      <c r="B2219" s="51">
        <v>1961</v>
      </c>
      <c r="C2219" s="117" t="s">
        <v>41</v>
      </c>
      <c r="D2219" s="55">
        <v>1023</v>
      </c>
      <c r="E2219" s="53">
        <v>538</v>
      </c>
      <c r="F2219" s="53">
        <v>107</v>
      </c>
      <c r="G2219" s="53">
        <v>0</v>
      </c>
      <c r="H2219" s="53">
        <v>362</v>
      </c>
      <c r="I2219" s="53">
        <v>9</v>
      </c>
      <c r="J2219" s="55">
        <v>0</v>
      </c>
      <c r="K2219" s="53">
        <v>7</v>
      </c>
    </row>
    <row r="2220" spans="2:11" x14ac:dyDescent="0.25">
      <c r="B2220" s="51">
        <v>1961</v>
      </c>
      <c r="C2220" s="117" t="s">
        <v>92</v>
      </c>
      <c r="D2220" s="55">
        <v>1182</v>
      </c>
      <c r="E2220" s="53">
        <v>562</v>
      </c>
      <c r="F2220" s="53">
        <v>102</v>
      </c>
      <c r="G2220" s="53">
        <v>11</v>
      </c>
      <c r="H2220" s="53">
        <v>496</v>
      </c>
      <c r="I2220" s="53">
        <v>11</v>
      </c>
      <c r="J2220" s="55">
        <v>0</v>
      </c>
      <c r="K2220" s="53">
        <v>0</v>
      </c>
    </row>
    <row r="2221" spans="2:11" x14ac:dyDescent="0.25">
      <c r="B2221" s="51">
        <v>1961</v>
      </c>
      <c r="C2221" s="117" t="s">
        <v>93</v>
      </c>
      <c r="D2221" s="55">
        <v>667</v>
      </c>
      <c r="E2221" s="53">
        <v>335</v>
      </c>
      <c r="F2221" s="53">
        <v>31</v>
      </c>
      <c r="G2221" s="53">
        <v>0</v>
      </c>
      <c r="H2221" s="53">
        <v>290</v>
      </c>
      <c r="I2221" s="53">
        <v>11</v>
      </c>
      <c r="J2221" s="55">
        <v>0</v>
      </c>
      <c r="K2221" s="53">
        <v>0</v>
      </c>
    </row>
    <row r="2222" spans="2:11" x14ac:dyDescent="0.25">
      <c r="B2222" s="51">
        <v>1961</v>
      </c>
      <c r="C2222" s="117" t="s">
        <v>94</v>
      </c>
      <c r="D2222" s="55">
        <v>533</v>
      </c>
      <c r="E2222" s="53">
        <v>258</v>
      </c>
      <c r="F2222" s="53">
        <v>10</v>
      </c>
      <c r="G2222" s="53">
        <v>0</v>
      </c>
      <c r="H2222" s="53">
        <v>255</v>
      </c>
      <c r="I2222" s="53">
        <v>10</v>
      </c>
      <c r="J2222" s="55">
        <v>0</v>
      </c>
      <c r="K2222" s="53">
        <v>0</v>
      </c>
    </row>
    <row r="2223" spans="2:11" x14ac:dyDescent="0.25">
      <c r="B2223" s="51">
        <v>1961</v>
      </c>
      <c r="C2223" s="117" t="s">
        <v>95</v>
      </c>
      <c r="D2223" s="55">
        <v>389</v>
      </c>
      <c r="E2223" s="53">
        <v>195</v>
      </c>
      <c r="F2223" s="53">
        <v>0</v>
      </c>
      <c r="G2223" s="53">
        <v>0</v>
      </c>
      <c r="H2223" s="53">
        <v>184</v>
      </c>
      <c r="I2223" s="53">
        <v>4</v>
      </c>
      <c r="J2223" s="55">
        <v>0</v>
      </c>
      <c r="K2223" s="53">
        <v>6</v>
      </c>
    </row>
    <row r="2224" spans="2:11" x14ac:dyDescent="0.25">
      <c r="B2224" s="51">
        <v>1961</v>
      </c>
      <c r="C2224" s="118" t="s">
        <v>96</v>
      </c>
      <c r="D2224" s="55">
        <v>0</v>
      </c>
      <c r="E2224" s="55">
        <v>0</v>
      </c>
      <c r="F2224" s="55">
        <v>0</v>
      </c>
      <c r="G2224" s="55">
        <v>0</v>
      </c>
      <c r="H2224" s="55">
        <v>0</v>
      </c>
      <c r="I2224" s="55">
        <v>0</v>
      </c>
      <c r="J2224" s="55">
        <v>0</v>
      </c>
      <c r="K2224" s="53">
        <v>0</v>
      </c>
    </row>
    <row r="2225" spans="2:11" x14ac:dyDescent="0.25">
      <c r="B2225" s="50">
        <v>1961</v>
      </c>
      <c r="C2225" s="121" t="s">
        <v>62</v>
      </c>
      <c r="D2225" s="54">
        <v>389</v>
      </c>
      <c r="E2225" s="54">
        <v>171</v>
      </c>
      <c r="F2225" s="54">
        <v>31</v>
      </c>
      <c r="G2225" s="54">
        <v>0</v>
      </c>
      <c r="H2225" s="54">
        <v>182</v>
      </c>
      <c r="I2225" s="54">
        <v>0</v>
      </c>
      <c r="J2225" s="54">
        <v>0</v>
      </c>
      <c r="K2225" s="54">
        <v>5</v>
      </c>
    </row>
    <row r="2226" spans="2:11" x14ac:dyDescent="0.25">
      <c r="B2226" s="78">
        <v>1962</v>
      </c>
      <c r="C2226" s="120" t="s">
        <v>3</v>
      </c>
      <c r="D2226" s="78">
        <v>14580</v>
      </c>
      <c r="E2226" s="52">
        <v>7591</v>
      </c>
      <c r="F2226" s="52">
        <v>3170</v>
      </c>
      <c r="G2226" s="52">
        <v>70</v>
      </c>
      <c r="H2226" s="52">
        <v>3417</v>
      </c>
      <c r="I2226" s="52">
        <v>262</v>
      </c>
      <c r="J2226" s="52">
        <v>0</v>
      </c>
      <c r="K2226" s="52">
        <v>70</v>
      </c>
    </row>
    <row r="2227" spans="2:11" x14ac:dyDescent="0.25">
      <c r="B2227" s="51">
        <v>1962</v>
      </c>
      <c r="C2227" s="117" t="s">
        <v>87</v>
      </c>
      <c r="D2227" s="55">
        <v>214</v>
      </c>
      <c r="E2227" s="53">
        <v>178</v>
      </c>
      <c r="F2227" s="53">
        <v>1</v>
      </c>
      <c r="G2227" s="53">
        <v>0</v>
      </c>
      <c r="H2227" s="53">
        <v>6</v>
      </c>
      <c r="I2227" s="53">
        <v>0</v>
      </c>
      <c r="J2227" s="55">
        <v>0</v>
      </c>
      <c r="K2227" s="53">
        <v>29</v>
      </c>
    </row>
    <row r="2228" spans="2:11" x14ac:dyDescent="0.25">
      <c r="B2228" s="51">
        <v>1962</v>
      </c>
      <c r="C2228" s="117" t="s">
        <v>54</v>
      </c>
      <c r="D2228" s="55">
        <v>424</v>
      </c>
      <c r="E2228" s="53">
        <v>347</v>
      </c>
      <c r="F2228" s="53">
        <v>57</v>
      </c>
      <c r="G2228" s="53">
        <v>0</v>
      </c>
      <c r="H2228" s="53">
        <v>6</v>
      </c>
      <c r="I2228" s="53">
        <v>11</v>
      </c>
      <c r="J2228" s="55">
        <v>0</v>
      </c>
      <c r="K2228" s="53">
        <v>3</v>
      </c>
    </row>
    <row r="2229" spans="2:11" x14ac:dyDescent="0.25">
      <c r="B2229" s="51">
        <v>1962</v>
      </c>
      <c r="C2229" s="117" t="s">
        <v>88</v>
      </c>
      <c r="D2229" s="55">
        <v>505</v>
      </c>
      <c r="E2229" s="53">
        <v>327</v>
      </c>
      <c r="F2229" s="53">
        <v>150</v>
      </c>
      <c r="G2229" s="53">
        <v>0</v>
      </c>
      <c r="H2229" s="53">
        <v>8</v>
      </c>
      <c r="I2229" s="53">
        <v>19</v>
      </c>
      <c r="J2229" s="55">
        <v>0</v>
      </c>
      <c r="K2229" s="53">
        <v>1</v>
      </c>
    </row>
    <row r="2230" spans="2:11" x14ac:dyDescent="0.25">
      <c r="B2230" s="51">
        <v>1962</v>
      </c>
      <c r="C2230" s="117" t="s">
        <v>69</v>
      </c>
      <c r="D2230" s="55">
        <v>512</v>
      </c>
      <c r="E2230" s="53">
        <v>312</v>
      </c>
      <c r="F2230" s="53">
        <v>169</v>
      </c>
      <c r="G2230" s="53">
        <v>2</v>
      </c>
      <c r="H2230" s="53">
        <v>6</v>
      </c>
      <c r="I2230" s="53">
        <v>21</v>
      </c>
      <c r="J2230" s="55">
        <v>0</v>
      </c>
      <c r="K2230" s="53">
        <v>2</v>
      </c>
    </row>
    <row r="2231" spans="2:11" x14ac:dyDescent="0.25">
      <c r="B2231" s="51">
        <v>1962</v>
      </c>
      <c r="C2231" s="117" t="s">
        <v>57</v>
      </c>
      <c r="D2231" s="55">
        <v>568</v>
      </c>
      <c r="E2231" s="53">
        <v>302</v>
      </c>
      <c r="F2231" s="53">
        <v>213</v>
      </c>
      <c r="G2231" s="53">
        <v>6</v>
      </c>
      <c r="H2231" s="53">
        <v>17</v>
      </c>
      <c r="I2231" s="53">
        <v>28</v>
      </c>
      <c r="J2231" s="55">
        <v>0</v>
      </c>
      <c r="K2231" s="53">
        <v>2</v>
      </c>
    </row>
    <row r="2232" spans="2:11" x14ac:dyDescent="0.25">
      <c r="B2232" s="51">
        <v>1962</v>
      </c>
      <c r="C2232" s="117" t="s">
        <v>58</v>
      </c>
      <c r="D2232" s="55">
        <v>753</v>
      </c>
      <c r="E2232" s="53">
        <v>390</v>
      </c>
      <c r="F2232" s="53">
        <v>313</v>
      </c>
      <c r="G2232" s="53">
        <v>5</v>
      </c>
      <c r="H2232" s="53">
        <v>13</v>
      </c>
      <c r="I2232" s="53">
        <v>28</v>
      </c>
      <c r="J2232" s="55">
        <v>0</v>
      </c>
      <c r="K2232" s="53">
        <v>4</v>
      </c>
    </row>
    <row r="2233" spans="2:11" x14ac:dyDescent="0.25">
      <c r="B2233" s="51">
        <v>1962</v>
      </c>
      <c r="C2233" s="117" t="s">
        <v>59</v>
      </c>
      <c r="D2233" s="55">
        <v>730</v>
      </c>
      <c r="E2233" s="53">
        <v>383</v>
      </c>
      <c r="F2233" s="53">
        <v>264</v>
      </c>
      <c r="G2233" s="53">
        <v>4</v>
      </c>
      <c r="H2233" s="53">
        <v>52</v>
      </c>
      <c r="I2233" s="53">
        <v>27</v>
      </c>
      <c r="J2233" s="55">
        <v>0</v>
      </c>
      <c r="K2233" s="53">
        <v>0</v>
      </c>
    </row>
    <row r="2234" spans="2:11" x14ac:dyDescent="0.25">
      <c r="B2234" s="51">
        <v>1962</v>
      </c>
      <c r="C2234" s="117" t="s">
        <v>60</v>
      </c>
      <c r="D2234" s="55">
        <v>827</v>
      </c>
      <c r="E2234" s="53">
        <v>421</v>
      </c>
      <c r="F2234" s="53">
        <v>304</v>
      </c>
      <c r="G2234" s="53">
        <v>8</v>
      </c>
      <c r="H2234" s="53">
        <v>73</v>
      </c>
      <c r="I2234" s="53">
        <v>20</v>
      </c>
      <c r="J2234" s="55">
        <v>0</v>
      </c>
      <c r="K2234" s="53">
        <v>1</v>
      </c>
    </row>
    <row r="2235" spans="2:11" x14ac:dyDescent="0.25">
      <c r="B2235" s="51">
        <v>1962</v>
      </c>
      <c r="C2235" s="117" t="s">
        <v>70</v>
      </c>
      <c r="D2235" s="55">
        <v>991</v>
      </c>
      <c r="E2235" s="53">
        <v>501</v>
      </c>
      <c r="F2235" s="53">
        <v>321</v>
      </c>
      <c r="G2235" s="53">
        <v>11</v>
      </c>
      <c r="H2235" s="53">
        <v>138</v>
      </c>
      <c r="I2235" s="53">
        <v>17</v>
      </c>
      <c r="J2235" s="55">
        <v>0</v>
      </c>
      <c r="K2235" s="53">
        <v>3</v>
      </c>
    </row>
    <row r="2236" spans="2:11" x14ac:dyDescent="0.25">
      <c r="B2236" s="51">
        <v>1962</v>
      </c>
      <c r="C2236" s="117" t="s">
        <v>71</v>
      </c>
      <c r="D2236" s="55">
        <v>1041</v>
      </c>
      <c r="E2236" s="53">
        <v>496</v>
      </c>
      <c r="F2236" s="53">
        <v>318</v>
      </c>
      <c r="G2236" s="53">
        <v>8</v>
      </c>
      <c r="H2236" s="53">
        <v>208</v>
      </c>
      <c r="I2236" s="53">
        <v>10</v>
      </c>
      <c r="J2236" s="55">
        <v>0</v>
      </c>
      <c r="K2236" s="53">
        <v>1</v>
      </c>
    </row>
    <row r="2237" spans="2:11" x14ac:dyDescent="0.25">
      <c r="B2237" s="51">
        <v>1962</v>
      </c>
      <c r="C2237" s="117" t="s">
        <v>89</v>
      </c>
      <c r="D2237" s="55">
        <v>1632</v>
      </c>
      <c r="E2237" s="53">
        <v>825</v>
      </c>
      <c r="F2237" s="53">
        <v>342</v>
      </c>
      <c r="G2237" s="53">
        <v>11</v>
      </c>
      <c r="H2237" s="53">
        <v>430</v>
      </c>
      <c r="I2237" s="53">
        <v>15</v>
      </c>
      <c r="J2237" s="55">
        <v>0</v>
      </c>
      <c r="K2237" s="53">
        <v>9</v>
      </c>
    </row>
    <row r="2238" spans="2:11" x14ac:dyDescent="0.25">
      <c r="B2238" s="51">
        <v>1962</v>
      </c>
      <c r="C2238" s="117" t="s">
        <v>90</v>
      </c>
      <c r="D2238" s="55">
        <v>1057</v>
      </c>
      <c r="E2238" s="53">
        <v>481</v>
      </c>
      <c r="F2238" s="53">
        <v>212</v>
      </c>
      <c r="G2238" s="53">
        <v>5</v>
      </c>
      <c r="H2238" s="53">
        <v>341</v>
      </c>
      <c r="I2238" s="53">
        <v>13</v>
      </c>
      <c r="J2238" s="55">
        <v>0</v>
      </c>
      <c r="K2238" s="53">
        <v>5</v>
      </c>
    </row>
    <row r="2239" spans="2:11" x14ac:dyDescent="0.25">
      <c r="B2239" s="51">
        <v>1962</v>
      </c>
      <c r="C2239" s="117" t="s">
        <v>91</v>
      </c>
      <c r="D2239" s="55">
        <v>1324</v>
      </c>
      <c r="E2239" s="53">
        <v>638</v>
      </c>
      <c r="F2239" s="53">
        <v>197</v>
      </c>
      <c r="G2239" s="53">
        <v>4</v>
      </c>
      <c r="H2239" s="53">
        <v>468</v>
      </c>
      <c r="I2239" s="53">
        <v>15</v>
      </c>
      <c r="J2239" s="55">
        <v>0</v>
      </c>
      <c r="K2239" s="53">
        <v>2</v>
      </c>
    </row>
    <row r="2240" spans="2:11" x14ac:dyDescent="0.25">
      <c r="B2240" s="51">
        <v>1962</v>
      </c>
      <c r="C2240" s="117" t="s">
        <v>41</v>
      </c>
      <c r="D2240" s="55">
        <v>1074</v>
      </c>
      <c r="E2240" s="53">
        <v>478</v>
      </c>
      <c r="F2240" s="53">
        <v>133</v>
      </c>
      <c r="G2240" s="53">
        <v>3</v>
      </c>
      <c r="H2240" s="53">
        <v>450</v>
      </c>
      <c r="I2240" s="53">
        <v>8</v>
      </c>
      <c r="J2240" s="55">
        <v>0</v>
      </c>
      <c r="K2240" s="53">
        <v>2</v>
      </c>
    </row>
    <row r="2241" spans="2:11" x14ac:dyDescent="0.25">
      <c r="B2241" s="51">
        <v>1962</v>
      </c>
      <c r="C2241" s="117" t="s">
        <v>92</v>
      </c>
      <c r="D2241" s="55">
        <v>1224</v>
      </c>
      <c r="E2241" s="53">
        <v>639</v>
      </c>
      <c r="F2241" s="53">
        <v>102</v>
      </c>
      <c r="G2241" s="53">
        <v>3</v>
      </c>
      <c r="H2241" s="53">
        <v>466</v>
      </c>
      <c r="I2241" s="53">
        <v>13</v>
      </c>
      <c r="J2241" s="55">
        <v>0</v>
      </c>
      <c r="K2241" s="53">
        <v>1</v>
      </c>
    </row>
    <row r="2242" spans="2:11" x14ac:dyDescent="0.25">
      <c r="B2242" s="51">
        <v>1962</v>
      </c>
      <c r="C2242" s="117" t="s">
        <v>93</v>
      </c>
      <c r="D2242" s="55">
        <v>753</v>
      </c>
      <c r="E2242" s="53">
        <v>367</v>
      </c>
      <c r="F2242" s="53">
        <v>45</v>
      </c>
      <c r="G2242" s="53">
        <v>0</v>
      </c>
      <c r="H2242" s="53">
        <v>330</v>
      </c>
      <c r="I2242" s="53">
        <v>9</v>
      </c>
      <c r="J2242" s="55">
        <v>0</v>
      </c>
      <c r="K2242" s="53">
        <v>2</v>
      </c>
    </row>
    <row r="2243" spans="2:11" x14ac:dyDescent="0.25">
      <c r="B2243" s="51">
        <v>1962</v>
      </c>
      <c r="C2243" s="117" t="s">
        <v>94</v>
      </c>
      <c r="D2243" s="55">
        <v>534</v>
      </c>
      <c r="E2243" s="53">
        <v>281</v>
      </c>
      <c r="F2243" s="53">
        <v>11</v>
      </c>
      <c r="G2243" s="53">
        <v>0</v>
      </c>
      <c r="H2243" s="53">
        <v>239</v>
      </c>
      <c r="I2243" s="53">
        <v>1</v>
      </c>
      <c r="J2243" s="55">
        <v>0</v>
      </c>
      <c r="K2243" s="53">
        <v>2</v>
      </c>
    </row>
    <row r="2244" spans="2:11" x14ac:dyDescent="0.25">
      <c r="B2244" s="51">
        <v>1962</v>
      </c>
      <c r="C2244" s="117" t="s">
        <v>95</v>
      </c>
      <c r="D2244" s="55">
        <v>312</v>
      </c>
      <c r="E2244" s="53">
        <v>165</v>
      </c>
      <c r="F2244" s="53">
        <v>13</v>
      </c>
      <c r="G2244" s="53">
        <v>0</v>
      </c>
      <c r="H2244" s="53">
        <v>129</v>
      </c>
      <c r="I2244" s="53">
        <v>4</v>
      </c>
      <c r="J2244" s="55">
        <v>0</v>
      </c>
      <c r="K2244" s="53">
        <v>1</v>
      </c>
    </row>
    <row r="2245" spans="2:11" x14ac:dyDescent="0.25">
      <c r="B2245" s="51">
        <v>1962</v>
      </c>
      <c r="C2245" s="118" t="s">
        <v>96</v>
      </c>
      <c r="D2245" s="55">
        <v>89</v>
      </c>
      <c r="E2245" s="55">
        <v>52</v>
      </c>
      <c r="F2245" s="55">
        <v>4</v>
      </c>
      <c r="G2245" s="55">
        <v>0</v>
      </c>
      <c r="H2245" s="55">
        <v>30</v>
      </c>
      <c r="I2245" s="55">
        <v>3</v>
      </c>
      <c r="J2245" s="55">
        <v>0</v>
      </c>
      <c r="K2245" s="53">
        <v>0</v>
      </c>
    </row>
    <row r="2246" spans="2:11" x14ac:dyDescent="0.25">
      <c r="B2246" s="50">
        <v>1962</v>
      </c>
      <c r="C2246" s="121" t="s">
        <v>62</v>
      </c>
      <c r="D2246" s="54">
        <v>16</v>
      </c>
      <c r="E2246" s="54">
        <v>8</v>
      </c>
      <c r="F2246" s="54">
        <v>1</v>
      </c>
      <c r="G2246" s="54">
        <v>0</v>
      </c>
      <c r="H2246" s="54">
        <v>7</v>
      </c>
      <c r="I2246" s="54">
        <v>0</v>
      </c>
      <c r="J2246" s="54">
        <v>0</v>
      </c>
      <c r="K2246" s="54">
        <v>0</v>
      </c>
    </row>
    <row r="2247" spans="2:11" x14ac:dyDescent="0.25">
      <c r="B2247" s="78">
        <v>1963</v>
      </c>
      <c r="C2247" s="120" t="s">
        <v>3</v>
      </c>
      <c r="D2247" s="78">
        <v>15153</v>
      </c>
      <c r="E2247" s="52">
        <v>7891</v>
      </c>
      <c r="F2247" s="52">
        <v>3378</v>
      </c>
      <c r="G2247" s="52">
        <v>108</v>
      </c>
      <c r="H2247" s="52">
        <v>3494</v>
      </c>
      <c r="I2247" s="52">
        <v>188</v>
      </c>
      <c r="J2247" s="52">
        <v>0</v>
      </c>
      <c r="K2247" s="52">
        <v>94</v>
      </c>
    </row>
    <row r="2248" spans="2:11" x14ac:dyDescent="0.25">
      <c r="B2248" s="51">
        <v>1963</v>
      </c>
      <c r="C2248" s="117" t="s">
        <v>87</v>
      </c>
      <c r="D2248" s="55">
        <v>173</v>
      </c>
      <c r="E2248" s="53">
        <v>168</v>
      </c>
      <c r="F2248" s="53">
        <v>0</v>
      </c>
      <c r="G2248" s="53">
        <v>0</v>
      </c>
      <c r="H2248" s="53">
        <v>0</v>
      </c>
      <c r="I2248" s="53">
        <v>0</v>
      </c>
      <c r="J2248" s="55">
        <v>0</v>
      </c>
      <c r="K2248" s="53">
        <v>5</v>
      </c>
    </row>
    <row r="2249" spans="2:11" x14ac:dyDescent="0.25">
      <c r="B2249" s="51">
        <v>1963</v>
      </c>
      <c r="C2249" s="117" t="s">
        <v>54</v>
      </c>
      <c r="D2249" s="55">
        <v>328</v>
      </c>
      <c r="E2249" s="53">
        <v>288</v>
      </c>
      <c r="F2249" s="53">
        <v>30</v>
      </c>
      <c r="G2249" s="53">
        <v>0</v>
      </c>
      <c r="H2249" s="53">
        <v>0</v>
      </c>
      <c r="I2249" s="53">
        <v>0</v>
      </c>
      <c r="J2249" s="55">
        <v>0</v>
      </c>
      <c r="K2249" s="53">
        <v>10</v>
      </c>
    </row>
    <row r="2250" spans="2:11" x14ac:dyDescent="0.25">
      <c r="B2250" s="51">
        <v>1963</v>
      </c>
      <c r="C2250" s="117" t="s">
        <v>88</v>
      </c>
      <c r="D2250" s="55">
        <v>555</v>
      </c>
      <c r="E2250" s="53">
        <v>372</v>
      </c>
      <c r="F2250" s="53">
        <v>164</v>
      </c>
      <c r="G2250" s="53">
        <v>0</v>
      </c>
      <c r="H2250" s="53">
        <v>8</v>
      </c>
      <c r="I2250" s="53">
        <v>6</v>
      </c>
      <c r="J2250" s="55">
        <v>0</v>
      </c>
      <c r="K2250" s="53">
        <v>5</v>
      </c>
    </row>
    <row r="2251" spans="2:11" x14ac:dyDescent="0.25">
      <c r="B2251" s="51">
        <v>1963</v>
      </c>
      <c r="C2251" s="117" t="s">
        <v>69</v>
      </c>
      <c r="D2251" s="55">
        <v>562</v>
      </c>
      <c r="E2251" s="53">
        <v>383</v>
      </c>
      <c r="F2251" s="53">
        <v>161</v>
      </c>
      <c r="G2251" s="53">
        <v>1</v>
      </c>
      <c r="H2251" s="53">
        <v>4</v>
      </c>
      <c r="I2251" s="53">
        <v>9</v>
      </c>
      <c r="J2251" s="55">
        <v>0</v>
      </c>
      <c r="K2251" s="53">
        <v>4</v>
      </c>
    </row>
    <row r="2252" spans="2:11" x14ac:dyDescent="0.25">
      <c r="B2252" s="51">
        <v>1963</v>
      </c>
      <c r="C2252" s="117" t="s">
        <v>57</v>
      </c>
      <c r="D2252" s="55">
        <v>653</v>
      </c>
      <c r="E2252" s="53">
        <v>370</v>
      </c>
      <c r="F2252" s="53">
        <v>233</v>
      </c>
      <c r="G2252" s="53">
        <v>3</v>
      </c>
      <c r="H2252" s="53">
        <v>9</v>
      </c>
      <c r="I2252" s="53">
        <v>26</v>
      </c>
      <c r="J2252" s="55">
        <v>0</v>
      </c>
      <c r="K2252" s="53">
        <v>12</v>
      </c>
    </row>
    <row r="2253" spans="2:11" x14ac:dyDescent="0.25">
      <c r="B2253" s="51">
        <v>1963</v>
      </c>
      <c r="C2253" s="117" t="s">
        <v>58</v>
      </c>
      <c r="D2253" s="55">
        <v>626</v>
      </c>
      <c r="E2253" s="53">
        <v>352</v>
      </c>
      <c r="F2253" s="53">
        <v>224</v>
      </c>
      <c r="G2253" s="53">
        <v>17</v>
      </c>
      <c r="H2253" s="53">
        <v>9</v>
      </c>
      <c r="I2253" s="53">
        <v>9</v>
      </c>
      <c r="J2253" s="55">
        <v>0</v>
      </c>
      <c r="K2253" s="53">
        <v>15</v>
      </c>
    </row>
    <row r="2254" spans="2:11" x14ac:dyDescent="0.25">
      <c r="B2254" s="51">
        <v>1963</v>
      </c>
      <c r="C2254" s="117" t="s">
        <v>59</v>
      </c>
      <c r="D2254" s="55">
        <v>787</v>
      </c>
      <c r="E2254" s="53">
        <v>409</v>
      </c>
      <c r="F2254" s="53">
        <v>313</v>
      </c>
      <c r="G2254" s="53">
        <v>12</v>
      </c>
      <c r="H2254" s="53">
        <v>43</v>
      </c>
      <c r="I2254" s="53">
        <v>7</v>
      </c>
      <c r="J2254" s="55">
        <v>0</v>
      </c>
      <c r="K2254" s="53">
        <v>3</v>
      </c>
    </row>
    <row r="2255" spans="2:11" x14ac:dyDescent="0.25">
      <c r="B2255" s="51">
        <v>1963</v>
      </c>
      <c r="C2255" s="117" t="s">
        <v>60</v>
      </c>
      <c r="D2255" s="55">
        <v>805</v>
      </c>
      <c r="E2255" s="53">
        <v>339</v>
      </c>
      <c r="F2255" s="53">
        <v>358</v>
      </c>
      <c r="G2255" s="53">
        <v>4</v>
      </c>
      <c r="H2255" s="53">
        <v>82</v>
      </c>
      <c r="I2255" s="53">
        <v>16</v>
      </c>
      <c r="J2255" s="55">
        <v>0</v>
      </c>
      <c r="K2255" s="53">
        <v>6</v>
      </c>
    </row>
    <row r="2256" spans="2:11" x14ac:dyDescent="0.25">
      <c r="B2256" s="51">
        <v>1963</v>
      </c>
      <c r="C2256" s="117" t="s">
        <v>70</v>
      </c>
      <c r="D2256" s="55">
        <v>980</v>
      </c>
      <c r="E2256" s="53">
        <v>493</v>
      </c>
      <c r="F2256" s="53">
        <v>278</v>
      </c>
      <c r="G2256" s="53">
        <v>8</v>
      </c>
      <c r="H2256" s="53">
        <v>164</v>
      </c>
      <c r="I2256" s="53">
        <v>37</v>
      </c>
      <c r="J2256" s="55">
        <v>0</v>
      </c>
      <c r="K2256" s="53">
        <v>0</v>
      </c>
    </row>
    <row r="2257" spans="2:11" x14ac:dyDescent="0.25">
      <c r="B2257" s="51">
        <v>1963</v>
      </c>
      <c r="C2257" s="117" t="s">
        <v>71</v>
      </c>
      <c r="D2257" s="55">
        <v>1112</v>
      </c>
      <c r="E2257" s="53">
        <v>500</v>
      </c>
      <c r="F2257" s="53">
        <v>383</v>
      </c>
      <c r="G2257" s="53">
        <v>23</v>
      </c>
      <c r="H2257" s="53">
        <v>199</v>
      </c>
      <c r="I2257" s="53">
        <v>7</v>
      </c>
      <c r="J2257" s="55">
        <v>0</v>
      </c>
      <c r="K2257" s="53">
        <v>0</v>
      </c>
    </row>
    <row r="2258" spans="2:11" x14ac:dyDescent="0.25">
      <c r="B2258" s="51">
        <v>1963</v>
      </c>
      <c r="C2258" s="117" t="s">
        <v>89</v>
      </c>
      <c r="D2258" s="55">
        <v>1779</v>
      </c>
      <c r="E2258" s="53">
        <v>959</v>
      </c>
      <c r="F2258" s="53">
        <v>418</v>
      </c>
      <c r="G2258" s="53">
        <v>11</v>
      </c>
      <c r="H2258" s="53">
        <v>377</v>
      </c>
      <c r="I2258" s="53">
        <v>11</v>
      </c>
      <c r="J2258" s="55">
        <v>0</v>
      </c>
      <c r="K2258" s="53">
        <v>3</v>
      </c>
    </row>
    <row r="2259" spans="2:11" x14ac:dyDescent="0.25">
      <c r="B2259" s="51">
        <v>1963</v>
      </c>
      <c r="C2259" s="117" t="s">
        <v>90</v>
      </c>
      <c r="D2259" s="55">
        <v>1087</v>
      </c>
      <c r="E2259" s="53">
        <v>516</v>
      </c>
      <c r="F2259" s="53">
        <v>243</v>
      </c>
      <c r="G2259" s="53">
        <v>0</v>
      </c>
      <c r="H2259" s="53">
        <v>313</v>
      </c>
      <c r="I2259" s="53">
        <v>6</v>
      </c>
      <c r="J2259" s="55">
        <v>0</v>
      </c>
      <c r="K2259" s="53">
        <v>9</v>
      </c>
    </row>
    <row r="2260" spans="2:11" x14ac:dyDescent="0.25">
      <c r="B2260" s="51">
        <v>1963</v>
      </c>
      <c r="C2260" s="117" t="s">
        <v>91</v>
      </c>
      <c r="D2260" s="55">
        <v>1478</v>
      </c>
      <c r="E2260" s="53">
        <v>730</v>
      </c>
      <c r="F2260" s="53">
        <v>202</v>
      </c>
      <c r="G2260" s="53">
        <v>12</v>
      </c>
      <c r="H2260" s="53">
        <v>521</v>
      </c>
      <c r="I2260" s="53">
        <v>9</v>
      </c>
      <c r="J2260" s="55">
        <v>0</v>
      </c>
      <c r="K2260" s="53">
        <v>4</v>
      </c>
    </row>
    <row r="2261" spans="2:11" x14ac:dyDescent="0.25">
      <c r="B2261" s="51">
        <v>1963</v>
      </c>
      <c r="C2261" s="117" t="s">
        <v>41</v>
      </c>
      <c r="D2261" s="55">
        <v>1036</v>
      </c>
      <c r="E2261" s="53">
        <v>457</v>
      </c>
      <c r="F2261" s="53">
        <v>137</v>
      </c>
      <c r="G2261" s="53">
        <v>7</v>
      </c>
      <c r="H2261" s="53">
        <v>432</v>
      </c>
      <c r="I2261" s="53">
        <v>3</v>
      </c>
      <c r="J2261" s="55">
        <v>0</v>
      </c>
      <c r="K2261" s="53">
        <v>0</v>
      </c>
    </row>
    <row r="2262" spans="2:11" x14ac:dyDescent="0.25">
      <c r="B2262" s="51">
        <v>1963</v>
      </c>
      <c r="C2262" s="117" t="s">
        <v>92</v>
      </c>
      <c r="D2262" s="55">
        <v>1321</v>
      </c>
      <c r="E2262" s="53">
        <v>646</v>
      </c>
      <c r="F2262" s="53">
        <v>79</v>
      </c>
      <c r="G2262" s="53">
        <v>4</v>
      </c>
      <c r="H2262" s="53">
        <v>571</v>
      </c>
      <c r="I2262" s="53">
        <v>12</v>
      </c>
      <c r="J2262" s="55">
        <v>0</v>
      </c>
      <c r="K2262" s="53">
        <v>9</v>
      </c>
    </row>
    <row r="2263" spans="2:11" x14ac:dyDescent="0.25">
      <c r="B2263" s="51">
        <v>1963</v>
      </c>
      <c r="C2263" s="117" t="s">
        <v>93</v>
      </c>
      <c r="D2263" s="55">
        <v>564</v>
      </c>
      <c r="E2263" s="53">
        <v>248</v>
      </c>
      <c r="F2263" s="53">
        <v>18</v>
      </c>
      <c r="G2263" s="53">
        <v>6</v>
      </c>
      <c r="H2263" s="53">
        <v>278</v>
      </c>
      <c r="I2263" s="53">
        <v>14</v>
      </c>
      <c r="J2263" s="55">
        <v>0</v>
      </c>
      <c r="K2263" s="53">
        <v>0</v>
      </c>
    </row>
    <row r="2264" spans="2:11" x14ac:dyDescent="0.25">
      <c r="B2264" s="51">
        <v>1963</v>
      </c>
      <c r="C2264" s="117" t="s">
        <v>94</v>
      </c>
      <c r="D2264" s="55">
        <v>462</v>
      </c>
      <c r="E2264" s="53">
        <v>189</v>
      </c>
      <c r="F2264" s="53">
        <v>34</v>
      </c>
      <c r="G2264" s="53">
        <v>0</v>
      </c>
      <c r="H2264" s="53">
        <v>219</v>
      </c>
      <c r="I2264" s="53">
        <v>16</v>
      </c>
      <c r="J2264" s="55">
        <v>0</v>
      </c>
      <c r="K2264" s="53">
        <v>4</v>
      </c>
    </row>
    <row r="2265" spans="2:11" x14ac:dyDescent="0.25">
      <c r="B2265" s="51">
        <v>1963</v>
      </c>
      <c r="C2265" s="117" t="s">
        <v>95</v>
      </c>
      <c r="D2265" s="55">
        <v>356</v>
      </c>
      <c r="E2265" s="53">
        <v>169</v>
      </c>
      <c r="F2265" s="53">
        <v>53</v>
      </c>
      <c r="G2265" s="53">
        <v>0</v>
      </c>
      <c r="H2265" s="53">
        <v>134</v>
      </c>
      <c r="I2265" s="53">
        <v>0</v>
      </c>
      <c r="J2265" s="55">
        <v>0</v>
      </c>
      <c r="K2265" s="53">
        <v>0</v>
      </c>
    </row>
    <row r="2266" spans="2:11" x14ac:dyDescent="0.25">
      <c r="B2266" s="51">
        <v>1963</v>
      </c>
      <c r="C2266" s="118" t="s">
        <v>96</v>
      </c>
      <c r="D2266" s="55">
        <v>5</v>
      </c>
      <c r="E2266" s="55">
        <v>0</v>
      </c>
      <c r="F2266" s="55">
        <v>0</v>
      </c>
      <c r="G2266" s="55">
        <v>0</v>
      </c>
      <c r="H2266" s="55">
        <v>0</v>
      </c>
      <c r="I2266" s="55">
        <v>0</v>
      </c>
      <c r="J2266" s="55">
        <v>0</v>
      </c>
      <c r="K2266" s="53">
        <v>5</v>
      </c>
    </row>
    <row r="2267" spans="2:11" x14ac:dyDescent="0.25">
      <c r="B2267" s="50">
        <v>1963</v>
      </c>
      <c r="C2267" s="121" t="s">
        <v>62</v>
      </c>
      <c r="D2267" s="54">
        <v>484</v>
      </c>
      <c r="E2267" s="54">
        <v>303</v>
      </c>
      <c r="F2267" s="54">
        <v>50</v>
      </c>
      <c r="G2267" s="54">
        <v>0</v>
      </c>
      <c r="H2267" s="54">
        <v>131</v>
      </c>
      <c r="I2267" s="54">
        <v>0</v>
      </c>
      <c r="J2267" s="54">
        <v>0</v>
      </c>
      <c r="K2267" s="54">
        <v>0</v>
      </c>
    </row>
    <row r="2268" spans="2:11" x14ac:dyDescent="0.25">
      <c r="B2268" s="78">
        <v>1964</v>
      </c>
      <c r="C2268" s="120" t="s">
        <v>3</v>
      </c>
      <c r="D2268" s="78">
        <v>15846</v>
      </c>
      <c r="E2268" s="52">
        <v>8291</v>
      </c>
      <c r="F2268" s="52">
        <v>3442</v>
      </c>
      <c r="G2268" s="52">
        <v>87</v>
      </c>
      <c r="H2268" s="52">
        <v>3754</v>
      </c>
      <c r="I2268" s="52">
        <v>210</v>
      </c>
      <c r="J2268" s="52">
        <v>0</v>
      </c>
      <c r="K2268" s="52">
        <v>62</v>
      </c>
    </row>
    <row r="2269" spans="2:11" x14ac:dyDescent="0.25">
      <c r="B2269" s="51">
        <v>1964</v>
      </c>
      <c r="C2269" s="117" t="s">
        <v>87</v>
      </c>
      <c r="D2269" s="55">
        <v>184</v>
      </c>
      <c r="E2269" s="53">
        <v>164</v>
      </c>
      <c r="F2269" s="53">
        <v>3</v>
      </c>
      <c r="G2269" s="53">
        <v>0</v>
      </c>
      <c r="H2269" s="53">
        <v>1</v>
      </c>
      <c r="I2269" s="53">
        <v>1</v>
      </c>
      <c r="J2269" s="53">
        <v>0</v>
      </c>
      <c r="K2269" s="53">
        <v>15</v>
      </c>
    </row>
    <row r="2270" spans="2:11" x14ac:dyDescent="0.25">
      <c r="B2270" s="51">
        <v>1964</v>
      </c>
      <c r="C2270" s="117" t="s">
        <v>54</v>
      </c>
      <c r="D2270" s="55">
        <v>430</v>
      </c>
      <c r="E2270" s="53">
        <v>375</v>
      </c>
      <c r="F2270" s="53">
        <v>45</v>
      </c>
      <c r="G2270" s="53">
        <v>1</v>
      </c>
      <c r="H2270" s="53">
        <v>0</v>
      </c>
      <c r="I2270" s="53">
        <v>8</v>
      </c>
      <c r="J2270" s="53">
        <v>0</v>
      </c>
      <c r="K2270" s="53">
        <v>1</v>
      </c>
    </row>
    <row r="2271" spans="2:11" x14ac:dyDescent="0.25">
      <c r="B2271" s="51">
        <v>1964</v>
      </c>
      <c r="C2271" s="117" t="s">
        <v>88</v>
      </c>
      <c r="D2271" s="55">
        <v>495</v>
      </c>
      <c r="E2271" s="53">
        <v>341</v>
      </c>
      <c r="F2271" s="53">
        <v>136</v>
      </c>
      <c r="G2271" s="53">
        <v>1</v>
      </c>
      <c r="H2271" s="53">
        <v>5</v>
      </c>
      <c r="I2271" s="53">
        <v>9</v>
      </c>
      <c r="J2271" s="53">
        <v>0</v>
      </c>
      <c r="K2271" s="53">
        <v>3</v>
      </c>
    </row>
    <row r="2272" spans="2:11" x14ac:dyDescent="0.25">
      <c r="B2272" s="51">
        <v>1964</v>
      </c>
      <c r="C2272" s="117" t="s">
        <v>69</v>
      </c>
      <c r="D2272" s="55">
        <v>540</v>
      </c>
      <c r="E2272" s="53">
        <v>312</v>
      </c>
      <c r="F2272" s="53">
        <v>191</v>
      </c>
      <c r="G2272" s="53">
        <v>4</v>
      </c>
      <c r="H2272" s="53">
        <v>12</v>
      </c>
      <c r="I2272" s="53">
        <v>20</v>
      </c>
      <c r="J2272" s="53">
        <v>0</v>
      </c>
      <c r="K2272" s="53">
        <v>1</v>
      </c>
    </row>
    <row r="2273" spans="2:11" x14ac:dyDescent="0.25">
      <c r="B2273" s="51">
        <v>1964</v>
      </c>
      <c r="C2273" s="117" t="s">
        <v>57</v>
      </c>
      <c r="D2273" s="55">
        <v>601</v>
      </c>
      <c r="E2273" s="53">
        <v>299</v>
      </c>
      <c r="F2273" s="53">
        <v>256</v>
      </c>
      <c r="G2273" s="53">
        <v>6</v>
      </c>
      <c r="H2273" s="53">
        <v>14</v>
      </c>
      <c r="I2273" s="53">
        <v>21</v>
      </c>
      <c r="J2273" s="53">
        <v>0</v>
      </c>
      <c r="K2273" s="53">
        <v>5</v>
      </c>
    </row>
    <row r="2274" spans="2:11" x14ac:dyDescent="0.25">
      <c r="B2274" s="51">
        <v>1964</v>
      </c>
      <c r="C2274" s="117" t="s">
        <v>58</v>
      </c>
      <c r="D2274" s="55">
        <v>763</v>
      </c>
      <c r="E2274" s="53">
        <v>394</v>
      </c>
      <c r="F2274" s="53">
        <v>306</v>
      </c>
      <c r="G2274" s="53">
        <v>4</v>
      </c>
      <c r="H2274" s="53">
        <v>25</v>
      </c>
      <c r="I2274" s="53">
        <v>32</v>
      </c>
      <c r="J2274" s="53">
        <v>0</v>
      </c>
      <c r="K2274" s="53">
        <v>2</v>
      </c>
    </row>
    <row r="2275" spans="2:11" x14ac:dyDescent="0.25">
      <c r="B2275" s="51">
        <v>1964</v>
      </c>
      <c r="C2275" s="117" t="s">
        <v>59</v>
      </c>
      <c r="D2275" s="55">
        <v>763</v>
      </c>
      <c r="E2275" s="53">
        <v>419</v>
      </c>
      <c r="F2275" s="53">
        <v>272</v>
      </c>
      <c r="G2275" s="53">
        <v>9</v>
      </c>
      <c r="H2275" s="53">
        <v>47</v>
      </c>
      <c r="I2275" s="53">
        <v>15</v>
      </c>
      <c r="J2275" s="53">
        <v>0</v>
      </c>
      <c r="K2275" s="53">
        <v>1</v>
      </c>
    </row>
    <row r="2276" spans="2:11" x14ac:dyDescent="0.25">
      <c r="B2276" s="51">
        <v>1964</v>
      </c>
      <c r="C2276" s="117" t="s">
        <v>60</v>
      </c>
      <c r="D2276" s="55">
        <v>851</v>
      </c>
      <c r="E2276" s="53">
        <v>447</v>
      </c>
      <c r="F2276" s="53">
        <v>303</v>
      </c>
      <c r="G2276" s="53">
        <v>10</v>
      </c>
      <c r="H2276" s="53">
        <v>71</v>
      </c>
      <c r="I2276" s="53">
        <v>19</v>
      </c>
      <c r="J2276" s="53">
        <v>0</v>
      </c>
      <c r="K2276" s="53">
        <v>1</v>
      </c>
    </row>
    <row r="2277" spans="2:11" x14ac:dyDescent="0.25">
      <c r="B2277" s="51">
        <v>1964</v>
      </c>
      <c r="C2277" s="117" t="s">
        <v>70</v>
      </c>
      <c r="D2277" s="55">
        <v>1087</v>
      </c>
      <c r="E2277" s="53">
        <v>560</v>
      </c>
      <c r="F2277" s="53">
        <v>367</v>
      </c>
      <c r="G2277" s="53">
        <v>10</v>
      </c>
      <c r="H2277" s="53">
        <v>127</v>
      </c>
      <c r="I2277" s="53">
        <v>21</v>
      </c>
      <c r="J2277" s="53">
        <v>0</v>
      </c>
      <c r="K2277" s="53">
        <v>2</v>
      </c>
    </row>
    <row r="2278" spans="2:11" x14ac:dyDescent="0.25">
      <c r="B2278" s="51">
        <v>1964</v>
      </c>
      <c r="C2278" s="117" t="s">
        <v>71</v>
      </c>
      <c r="D2278" s="55">
        <v>1104</v>
      </c>
      <c r="E2278" s="53">
        <v>567</v>
      </c>
      <c r="F2278" s="53">
        <v>314</v>
      </c>
      <c r="G2278" s="53">
        <v>8</v>
      </c>
      <c r="H2278" s="53">
        <v>204</v>
      </c>
      <c r="I2278" s="53">
        <v>8</v>
      </c>
      <c r="J2278" s="53">
        <v>0</v>
      </c>
      <c r="K2278" s="53">
        <v>3</v>
      </c>
    </row>
    <row r="2279" spans="2:11" x14ac:dyDescent="0.25">
      <c r="B2279" s="51">
        <v>1964</v>
      </c>
      <c r="C2279" s="117" t="s">
        <v>89</v>
      </c>
      <c r="D2279" s="55">
        <v>1807</v>
      </c>
      <c r="E2279" s="53">
        <v>909</v>
      </c>
      <c r="F2279" s="53">
        <v>427</v>
      </c>
      <c r="G2279" s="53">
        <v>9</v>
      </c>
      <c r="H2279" s="53">
        <v>446</v>
      </c>
      <c r="I2279" s="53">
        <v>10</v>
      </c>
      <c r="J2279" s="53">
        <v>0</v>
      </c>
      <c r="K2279" s="53">
        <v>6</v>
      </c>
    </row>
    <row r="2280" spans="2:11" x14ac:dyDescent="0.25">
      <c r="B2280" s="51">
        <v>1964</v>
      </c>
      <c r="C2280" s="117" t="s">
        <v>90</v>
      </c>
      <c r="D2280" s="55">
        <v>1205</v>
      </c>
      <c r="E2280" s="53">
        <v>551</v>
      </c>
      <c r="F2280" s="53">
        <v>245</v>
      </c>
      <c r="G2280" s="53">
        <v>5</v>
      </c>
      <c r="H2280" s="53">
        <v>396</v>
      </c>
      <c r="I2280" s="53">
        <v>7</v>
      </c>
      <c r="J2280" s="53">
        <v>0</v>
      </c>
      <c r="K2280" s="53">
        <v>1</v>
      </c>
    </row>
    <row r="2281" spans="2:11" x14ac:dyDescent="0.25">
      <c r="B2281" s="51">
        <v>1964</v>
      </c>
      <c r="C2281" s="117" t="s">
        <v>91</v>
      </c>
      <c r="D2281" s="55">
        <v>1454</v>
      </c>
      <c r="E2281" s="53">
        <v>719</v>
      </c>
      <c r="F2281" s="53">
        <v>234</v>
      </c>
      <c r="G2281" s="53">
        <v>4</v>
      </c>
      <c r="H2281" s="53">
        <v>480</v>
      </c>
      <c r="I2281" s="53">
        <v>12</v>
      </c>
      <c r="J2281" s="53">
        <v>0</v>
      </c>
      <c r="K2281" s="53">
        <v>5</v>
      </c>
    </row>
    <row r="2282" spans="2:11" x14ac:dyDescent="0.25">
      <c r="B2282" s="51">
        <v>1964</v>
      </c>
      <c r="C2282" s="117" t="s">
        <v>41</v>
      </c>
      <c r="D2282" s="55">
        <v>1182</v>
      </c>
      <c r="E2282" s="53">
        <v>541</v>
      </c>
      <c r="F2282" s="53">
        <v>136</v>
      </c>
      <c r="G2282" s="53">
        <v>3</v>
      </c>
      <c r="H2282" s="53">
        <v>497</v>
      </c>
      <c r="I2282" s="53">
        <v>2</v>
      </c>
      <c r="J2282" s="53">
        <v>0</v>
      </c>
      <c r="K2282" s="53">
        <v>3</v>
      </c>
    </row>
    <row r="2283" spans="2:11" x14ac:dyDescent="0.25">
      <c r="B2283" s="51">
        <v>1964</v>
      </c>
      <c r="C2283" s="117" t="s">
        <v>92</v>
      </c>
      <c r="D2283" s="55">
        <v>1321</v>
      </c>
      <c r="E2283" s="53">
        <v>654</v>
      </c>
      <c r="F2283" s="53">
        <v>114</v>
      </c>
      <c r="G2283" s="53">
        <v>8</v>
      </c>
      <c r="H2283" s="53">
        <v>529</v>
      </c>
      <c r="I2283" s="53">
        <v>11</v>
      </c>
      <c r="J2283" s="53">
        <v>0</v>
      </c>
      <c r="K2283" s="53">
        <v>5</v>
      </c>
    </row>
    <row r="2284" spans="2:11" x14ac:dyDescent="0.25">
      <c r="B2284" s="51">
        <v>1964</v>
      </c>
      <c r="C2284" s="117" t="s">
        <v>93</v>
      </c>
      <c r="D2284" s="55">
        <v>748</v>
      </c>
      <c r="E2284" s="53">
        <v>358</v>
      </c>
      <c r="F2284" s="53">
        <v>42</v>
      </c>
      <c r="G2284" s="53">
        <v>4</v>
      </c>
      <c r="H2284" s="53">
        <v>337</v>
      </c>
      <c r="I2284" s="53">
        <v>5</v>
      </c>
      <c r="J2284" s="53">
        <v>0</v>
      </c>
      <c r="K2284" s="53">
        <v>2</v>
      </c>
    </row>
    <row r="2285" spans="2:11" x14ac:dyDescent="0.25">
      <c r="B2285" s="51">
        <v>1964</v>
      </c>
      <c r="C2285" s="117" t="s">
        <v>94</v>
      </c>
      <c r="D2285" s="55">
        <v>599</v>
      </c>
      <c r="E2285" s="53">
        <v>297</v>
      </c>
      <c r="F2285" s="53">
        <v>30</v>
      </c>
      <c r="G2285" s="53">
        <v>1</v>
      </c>
      <c r="H2285" s="53">
        <v>261</v>
      </c>
      <c r="I2285" s="53">
        <v>7</v>
      </c>
      <c r="J2285" s="53">
        <v>0</v>
      </c>
      <c r="K2285" s="53">
        <v>3</v>
      </c>
    </row>
    <row r="2286" spans="2:11" x14ac:dyDescent="0.25">
      <c r="B2286" s="51">
        <v>1964</v>
      </c>
      <c r="C2286" s="117" t="s">
        <v>95</v>
      </c>
      <c r="D2286" s="55">
        <v>339</v>
      </c>
      <c r="E2286" s="53">
        <v>169</v>
      </c>
      <c r="F2286" s="53">
        <v>12</v>
      </c>
      <c r="G2286" s="53">
        <v>0</v>
      </c>
      <c r="H2286" s="53">
        <v>157</v>
      </c>
      <c r="I2286" s="53">
        <v>1</v>
      </c>
      <c r="J2286" s="53">
        <v>0</v>
      </c>
      <c r="K2286" s="53">
        <v>0</v>
      </c>
    </row>
    <row r="2287" spans="2:11" x14ac:dyDescent="0.25">
      <c r="B2287" s="51">
        <v>1964</v>
      </c>
      <c r="C2287" s="118" t="s">
        <v>96</v>
      </c>
      <c r="D2287" s="55">
        <v>365</v>
      </c>
      <c r="E2287" s="55">
        <v>210</v>
      </c>
      <c r="F2287" s="55">
        <v>9</v>
      </c>
      <c r="G2287" s="55">
        <v>0</v>
      </c>
      <c r="H2287" s="55">
        <v>144</v>
      </c>
      <c r="I2287" s="55">
        <v>1</v>
      </c>
      <c r="J2287" s="53">
        <v>0</v>
      </c>
      <c r="K2287" s="53">
        <v>1</v>
      </c>
    </row>
    <row r="2288" spans="2:11" x14ac:dyDescent="0.25">
      <c r="B2288" s="50">
        <v>1964</v>
      </c>
      <c r="C2288" s="121" t="s">
        <v>62</v>
      </c>
      <c r="D2288" s="54">
        <v>8</v>
      </c>
      <c r="E2288" s="54">
        <v>5</v>
      </c>
      <c r="F2288" s="54">
        <v>0</v>
      </c>
      <c r="G2288" s="54">
        <v>0</v>
      </c>
      <c r="H2288" s="54">
        <v>1</v>
      </c>
      <c r="I2288" s="54">
        <v>0</v>
      </c>
      <c r="J2288" s="54">
        <v>0</v>
      </c>
      <c r="K2288" s="54">
        <v>2</v>
      </c>
    </row>
    <row r="2289" spans="2:11" x14ac:dyDescent="0.25">
      <c r="B2289" s="78">
        <v>1965</v>
      </c>
      <c r="C2289" s="120" t="s">
        <v>3</v>
      </c>
      <c r="D2289" s="78">
        <v>16223</v>
      </c>
      <c r="E2289" s="52">
        <v>8388</v>
      </c>
      <c r="F2289" s="52">
        <v>3523</v>
      </c>
      <c r="G2289" s="52">
        <v>90</v>
      </c>
      <c r="H2289" s="52">
        <v>3987</v>
      </c>
      <c r="I2289" s="52">
        <v>182</v>
      </c>
      <c r="J2289" s="52">
        <v>0</v>
      </c>
      <c r="K2289" s="52">
        <v>53</v>
      </c>
    </row>
    <row r="2290" spans="2:11" x14ac:dyDescent="0.25">
      <c r="B2290" s="51">
        <v>1965</v>
      </c>
      <c r="C2290" s="117" t="s">
        <v>87</v>
      </c>
      <c r="D2290" s="55">
        <v>223</v>
      </c>
      <c r="E2290" s="53">
        <v>207</v>
      </c>
      <c r="F2290" s="53">
        <v>1</v>
      </c>
      <c r="G2290" s="53">
        <v>0</v>
      </c>
      <c r="H2290" s="53">
        <v>1</v>
      </c>
      <c r="I2290" s="53">
        <v>1</v>
      </c>
      <c r="J2290" s="53">
        <v>0</v>
      </c>
      <c r="K2290" s="53">
        <v>13</v>
      </c>
    </row>
    <row r="2291" spans="2:11" x14ac:dyDescent="0.25">
      <c r="B2291" s="51">
        <v>1965</v>
      </c>
      <c r="C2291" s="117" t="s">
        <v>54</v>
      </c>
      <c r="D2291" s="55">
        <v>463</v>
      </c>
      <c r="E2291" s="53">
        <v>377</v>
      </c>
      <c r="F2291" s="53">
        <v>62</v>
      </c>
      <c r="G2291" s="53">
        <v>0</v>
      </c>
      <c r="H2291" s="53">
        <v>1</v>
      </c>
      <c r="I2291" s="53">
        <v>17</v>
      </c>
      <c r="J2291" s="53">
        <v>0</v>
      </c>
      <c r="K2291" s="53">
        <v>6</v>
      </c>
    </row>
    <row r="2292" spans="2:11" x14ac:dyDescent="0.25">
      <c r="B2292" s="51">
        <v>1965</v>
      </c>
      <c r="C2292" s="117" t="s">
        <v>88</v>
      </c>
      <c r="D2292" s="55">
        <v>453</v>
      </c>
      <c r="E2292" s="53">
        <v>312</v>
      </c>
      <c r="F2292" s="53">
        <v>128</v>
      </c>
      <c r="G2292" s="53">
        <v>1</v>
      </c>
      <c r="H2292" s="53">
        <v>4</v>
      </c>
      <c r="I2292" s="53">
        <v>6</v>
      </c>
      <c r="J2292" s="53">
        <v>0</v>
      </c>
      <c r="K2292" s="53">
        <v>2</v>
      </c>
    </row>
    <row r="2293" spans="2:11" x14ac:dyDescent="0.25">
      <c r="B2293" s="51">
        <v>1965</v>
      </c>
      <c r="C2293" s="117" t="s">
        <v>69</v>
      </c>
      <c r="D2293" s="55">
        <v>508</v>
      </c>
      <c r="E2293" s="53">
        <v>294</v>
      </c>
      <c r="F2293" s="53">
        <v>184</v>
      </c>
      <c r="G2293" s="53">
        <v>3</v>
      </c>
      <c r="H2293" s="53">
        <v>6</v>
      </c>
      <c r="I2293" s="53">
        <v>18</v>
      </c>
      <c r="J2293" s="53">
        <v>0</v>
      </c>
      <c r="K2293" s="53">
        <v>3</v>
      </c>
    </row>
    <row r="2294" spans="2:11" x14ac:dyDescent="0.25">
      <c r="B2294" s="51">
        <v>1965</v>
      </c>
      <c r="C2294" s="117" t="s">
        <v>57</v>
      </c>
      <c r="D2294" s="55">
        <v>569</v>
      </c>
      <c r="E2294" s="53">
        <v>309</v>
      </c>
      <c r="F2294" s="53">
        <v>223</v>
      </c>
      <c r="G2294" s="53">
        <v>5</v>
      </c>
      <c r="H2294" s="53">
        <v>9</v>
      </c>
      <c r="I2294" s="53">
        <v>20</v>
      </c>
      <c r="J2294" s="53">
        <v>0</v>
      </c>
      <c r="K2294" s="53">
        <v>3</v>
      </c>
    </row>
    <row r="2295" spans="2:11" x14ac:dyDescent="0.25">
      <c r="B2295" s="51">
        <v>1965</v>
      </c>
      <c r="C2295" s="117" t="s">
        <v>58</v>
      </c>
      <c r="D2295" s="55">
        <v>765</v>
      </c>
      <c r="E2295" s="53">
        <v>391</v>
      </c>
      <c r="F2295" s="53">
        <v>315</v>
      </c>
      <c r="G2295" s="53">
        <v>5</v>
      </c>
      <c r="H2295" s="53">
        <v>33</v>
      </c>
      <c r="I2295" s="53">
        <v>20</v>
      </c>
      <c r="J2295" s="53">
        <v>0</v>
      </c>
      <c r="K2295" s="53">
        <v>1</v>
      </c>
    </row>
    <row r="2296" spans="2:11" x14ac:dyDescent="0.25">
      <c r="B2296" s="51">
        <v>1965</v>
      </c>
      <c r="C2296" s="117" t="s">
        <v>59</v>
      </c>
      <c r="D2296" s="55">
        <v>777</v>
      </c>
      <c r="E2296" s="53">
        <v>391</v>
      </c>
      <c r="F2296" s="53">
        <v>331</v>
      </c>
      <c r="G2296" s="53">
        <v>3</v>
      </c>
      <c r="H2296" s="53">
        <v>41</v>
      </c>
      <c r="I2296" s="53">
        <v>8</v>
      </c>
      <c r="J2296" s="53">
        <v>0</v>
      </c>
      <c r="K2296" s="53">
        <v>3</v>
      </c>
    </row>
    <row r="2297" spans="2:11" x14ac:dyDescent="0.25">
      <c r="B2297" s="51">
        <v>1965</v>
      </c>
      <c r="C2297" s="117" t="s">
        <v>60</v>
      </c>
      <c r="D2297" s="55">
        <v>831</v>
      </c>
      <c r="E2297" s="53">
        <v>433</v>
      </c>
      <c r="F2297" s="53">
        <v>288</v>
      </c>
      <c r="G2297" s="53">
        <v>12</v>
      </c>
      <c r="H2297" s="53">
        <v>80</v>
      </c>
      <c r="I2297" s="53">
        <v>18</v>
      </c>
      <c r="J2297" s="53">
        <v>0</v>
      </c>
      <c r="K2297" s="53">
        <v>0</v>
      </c>
    </row>
    <row r="2298" spans="2:11" x14ac:dyDescent="0.25">
      <c r="B2298" s="51">
        <v>1965</v>
      </c>
      <c r="C2298" s="117" t="s">
        <v>70</v>
      </c>
      <c r="D2298" s="55">
        <v>1109</v>
      </c>
      <c r="E2298" s="53">
        <v>566</v>
      </c>
      <c r="F2298" s="53">
        <v>375</v>
      </c>
      <c r="G2298" s="53">
        <v>11</v>
      </c>
      <c r="H2298" s="53">
        <v>144</v>
      </c>
      <c r="I2298" s="53">
        <v>11</v>
      </c>
      <c r="J2298" s="53">
        <v>0</v>
      </c>
      <c r="K2298" s="53">
        <v>2</v>
      </c>
    </row>
    <row r="2299" spans="2:11" x14ac:dyDescent="0.25">
      <c r="B2299" s="51">
        <v>1965</v>
      </c>
      <c r="C2299" s="117" t="s">
        <v>71</v>
      </c>
      <c r="D2299" s="55">
        <v>1102</v>
      </c>
      <c r="E2299" s="53">
        <v>544</v>
      </c>
      <c r="F2299" s="53">
        <v>324</v>
      </c>
      <c r="G2299" s="53">
        <v>10</v>
      </c>
      <c r="H2299" s="53">
        <v>217</v>
      </c>
      <c r="I2299" s="53">
        <v>6</v>
      </c>
      <c r="J2299" s="53">
        <v>0</v>
      </c>
      <c r="K2299" s="53">
        <v>1</v>
      </c>
    </row>
    <row r="2300" spans="2:11" x14ac:dyDescent="0.25">
      <c r="B2300" s="51">
        <v>1965</v>
      </c>
      <c r="C2300" s="117" t="s">
        <v>89</v>
      </c>
      <c r="D2300" s="55">
        <v>1734</v>
      </c>
      <c r="E2300" s="53">
        <v>867</v>
      </c>
      <c r="F2300" s="53">
        <v>399</v>
      </c>
      <c r="G2300" s="53">
        <v>10</v>
      </c>
      <c r="H2300" s="53">
        <v>443</v>
      </c>
      <c r="I2300" s="53">
        <v>12</v>
      </c>
      <c r="J2300" s="53">
        <v>0</v>
      </c>
      <c r="K2300" s="53">
        <v>3</v>
      </c>
    </row>
    <row r="2301" spans="2:11" x14ac:dyDescent="0.25">
      <c r="B2301" s="51">
        <v>1965</v>
      </c>
      <c r="C2301" s="117" t="s">
        <v>90</v>
      </c>
      <c r="D2301" s="55">
        <v>1327</v>
      </c>
      <c r="E2301" s="53">
        <v>603</v>
      </c>
      <c r="F2301" s="53">
        <v>287</v>
      </c>
      <c r="G2301" s="53">
        <v>10</v>
      </c>
      <c r="H2301" s="53">
        <v>417</v>
      </c>
      <c r="I2301" s="53">
        <v>10</v>
      </c>
      <c r="J2301" s="53">
        <v>0</v>
      </c>
      <c r="K2301" s="53">
        <v>0</v>
      </c>
    </row>
    <row r="2302" spans="2:11" x14ac:dyDescent="0.25">
      <c r="B2302" s="51">
        <v>1965</v>
      </c>
      <c r="C2302" s="117" t="s">
        <v>91</v>
      </c>
      <c r="D2302" s="55">
        <v>1439</v>
      </c>
      <c r="E2302" s="53">
        <v>681</v>
      </c>
      <c r="F2302" s="53">
        <v>226</v>
      </c>
      <c r="G2302" s="53">
        <v>6</v>
      </c>
      <c r="H2302" s="53">
        <v>512</v>
      </c>
      <c r="I2302" s="53">
        <v>9</v>
      </c>
      <c r="J2302" s="53">
        <v>0</v>
      </c>
      <c r="K2302" s="53">
        <v>5</v>
      </c>
    </row>
    <row r="2303" spans="2:11" x14ac:dyDescent="0.25">
      <c r="B2303" s="51">
        <v>1965</v>
      </c>
      <c r="C2303" s="117" t="s">
        <v>41</v>
      </c>
      <c r="D2303" s="55">
        <v>1204</v>
      </c>
      <c r="E2303" s="53">
        <v>551</v>
      </c>
      <c r="F2303" s="53">
        <v>152</v>
      </c>
      <c r="G2303" s="53">
        <v>5</v>
      </c>
      <c r="H2303" s="53">
        <v>485</v>
      </c>
      <c r="I2303" s="53">
        <v>8</v>
      </c>
      <c r="J2303" s="53">
        <v>0</v>
      </c>
      <c r="K2303" s="53">
        <v>3</v>
      </c>
    </row>
    <row r="2304" spans="2:11" x14ac:dyDescent="0.25">
      <c r="B2304" s="51">
        <v>1965</v>
      </c>
      <c r="C2304" s="117" t="s">
        <v>92</v>
      </c>
      <c r="D2304" s="55">
        <v>1410</v>
      </c>
      <c r="E2304" s="53">
        <v>684</v>
      </c>
      <c r="F2304" s="53">
        <v>133</v>
      </c>
      <c r="G2304" s="53">
        <v>5</v>
      </c>
      <c r="H2304" s="53">
        <v>576</v>
      </c>
      <c r="I2304" s="53">
        <v>8</v>
      </c>
      <c r="J2304" s="53">
        <v>0</v>
      </c>
      <c r="K2304" s="53">
        <v>4</v>
      </c>
    </row>
    <row r="2305" spans="2:11" x14ac:dyDescent="0.25">
      <c r="B2305" s="51">
        <v>1965</v>
      </c>
      <c r="C2305" s="117" t="s">
        <v>93</v>
      </c>
      <c r="D2305" s="55">
        <v>875</v>
      </c>
      <c r="E2305" s="53">
        <v>435</v>
      </c>
      <c r="F2305" s="53">
        <v>42</v>
      </c>
      <c r="G2305" s="53">
        <v>0</v>
      </c>
      <c r="H2305" s="53">
        <v>395</v>
      </c>
      <c r="I2305" s="53">
        <v>1</v>
      </c>
      <c r="J2305" s="53">
        <v>0</v>
      </c>
      <c r="K2305" s="53">
        <v>2</v>
      </c>
    </row>
    <row r="2306" spans="2:11" x14ac:dyDescent="0.25">
      <c r="B2306" s="51">
        <v>1965</v>
      </c>
      <c r="C2306" s="117" t="s">
        <v>94</v>
      </c>
      <c r="D2306" s="55">
        <v>634</v>
      </c>
      <c r="E2306" s="53">
        <v>319</v>
      </c>
      <c r="F2306" s="53">
        <v>27</v>
      </c>
      <c r="G2306" s="53">
        <v>2</v>
      </c>
      <c r="H2306" s="53">
        <v>280</v>
      </c>
      <c r="I2306" s="53">
        <v>5</v>
      </c>
      <c r="J2306" s="53">
        <v>0</v>
      </c>
      <c r="K2306" s="53">
        <v>1</v>
      </c>
    </row>
    <row r="2307" spans="2:11" x14ac:dyDescent="0.25">
      <c r="B2307" s="51">
        <v>1965</v>
      </c>
      <c r="C2307" s="117" t="s">
        <v>95</v>
      </c>
      <c r="D2307" s="55">
        <v>427</v>
      </c>
      <c r="E2307" s="53">
        <v>197</v>
      </c>
      <c r="F2307" s="53">
        <v>18</v>
      </c>
      <c r="G2307" s="53">
        <v>2</v>
      </c>
      <c r="H2307" s="53">
        <v>208</v>
      </c>
      <c r="I2307" s="53">
        <v>1</v>
      </c>
      <c r="J2307" s="53">
        <v>0</v>
      </c>
      <c r="K2307" s="53">
        <v>1</v>
      </c>
    </row>
    <row r="2308" spans="2:11" x14ac:dyDescent="0.25">
      <c r="B2308" s="51">
        <v>1965</v>
      </c>
      <c r="C2308" s="118" t="s">
        <v>96</v>
      </c>
      <c r="D2308" s="55">
        <v>373</v>
      </c>
      <c r="E2308" s="55">
        <v>227</v>
      </c>
      <c r="F2308" s="55">
        <v>8</v>
      </c>
      <c r="G2308" s="55">
        <v>0</v>
      </c>
      <c r="H2308" s="55">
        <v>135</v>
      </c>
      <c r="I2308" s="55">
        <v>3</v>
      </c>
      <c r="J2308" s="53">
        <v>0</v>
      </c>
      <c r="K2308" s="53">
        <v>0</v>
      </c>
    </row>
    <row r="2309" spans="2:11" x14ac:dyDescent="0.25">
      <c r="B2309" s="50">
        <v>1965</v>
      </c>
      <c r="C2309" s="121" t="s">
        <v>62</v>
      </c>
      <c r="D2309" s="54">
        <v>0</v>
      </c>
      <c r="E2309" s="54">
        <v>0</v>
      </c>
      <c r="F2309" s="54">
        <v>0</v>
      </c>
      <c r="G2309" s="54">
        <v>0</v>
      </c>
      <c r="H2309" s="54">
        <v>0</v>
      </c>
      <c r="I2309" s="54">
        <v>0</v>
      </c>
      <c r="J2309" s="54">
        <v>0</v>
      </c>
      <c r="K2309" s="54">
        <v>0</v>
      </c>
    </row>
    <row r="2310" spans="2:11" x14ac:dyDescent="0.25">
      <c r="B2310" s="78">
        <v>1966</v>
      </c>
      <c r="C2310" s="120" t="s">
        <v>3</v>
      </c>
      <c r="D2310" s="78">
        <v>16814</v>
      </c>
      <c r="E2310" s="52">
        <v>8751</v>
      </c>
      <c r="F2310" s="52">
        <v>3690</v>
      </c>
      <c r="G2310" s="52">
        <v>97</v>
      </c>
      <c r="H2310" s="52">
        <v>4013</v>
      </c>
      <c r="I2310" s="52">
        <v>233</v>
      </c>
      <c r="J2310" s="52">
        <v>0</v>
      </c>
      <c r="K2310" s="52">
        <v>30</v>
      </c>
    </row>
    <row r="2311" spans="2:11" x14ac:dyDescent="0.25">
      <c r="B2311" s="51">
        <v>1966</v>
      </c>
      <c r="C2311" s="117" t="s">
        <v>87</v>
      </c>
      <c r="D2311" s="55">
        <v>220</v>
      </c>
      <c r="E2311" s="53">
        <v>202</v>
      </c>
      <c r="F2311" s="53">
        <v>4</v>
      </c>
      <c r="G2311" s="53">
        <v>0</v>
      </c>
      <c r="H2311" s="53">
        <v>1</v>
      </c>
      <c r="I2311" s="53">
        <v>1</v>
      </c>
      <c r="J2311" s="53">
        <v>0</v>
      </c>
      <c r="K2311" s="53">
        <v>12</v>
      </c>
    </row>
    <row r="2312" spans="2:11" x14ac:dyDescent="0.25">
      <c r="B2312" s="51">
        <v>1966</v>
      </c>
      <c r="C2312" s="117" t="s">
        <v>54</v>
      </c>
      <c r="D2312" s="55">
        <v>469</v>
      </c>
      <c r="E2312" s="53">
        <v>387</v>
      </c>
      <c r="F2312" s="53">
        <v>74</v>
      </c>
      <c r="G2312" s="53">
        <v>0</v>
      </c>
      <c r="H2312" s="53">
        <v>2</v>
      </c>
      <c r="I2312" s="53">
        <v>5</v>
      </c>
      <c r="J2312" s="53">
        <v>0</v>
      </c>
      <c r="K2312" s="53">
        <v>1</v>
      </c>
    </row>
    <row r="2313" spans="2:11" x14ac:dyDescent="0.25">
      <c r="B2313" s="51">
        <v>1966</v>
      </c>
      <c r="C2313" s="117" t="s">
        <v>88</v>
      </c>
      <c r="D2313" s="55">
        <v>496</v>
      </c>
      <c r="E2313" s="53">
        <v>354</v>
      </c>
      <c r="F2313" s="53">
        <v>120</v>
      </c>
      <c r="G2313" s="53">
        <v>1</v>
      </c>
      <c r="H2313" s="53">
        <v>2</v>
      </c>
      <c r="I2313" s="53">
        <v>19</v>
      </c>
      <c r="J2313" s="53">
        <v>0</v>
      </c>
      <c r="K2313" s="53">
        <v>0</v>
      </c>
    </row>
    <row r="2314" spans="2:11" x14ac:dyDescent="0.25">
      <c r="B2314" s="51">
        <v>1966</v>
      </c>
      <c r="C2314" s="117" t="s">
        <v>69</v>
      </c>
      <c r="D2314" s="55">
        <v>536</v>
      </c>
      <c r="E2314" s="53">
        <v>353</v>
      </c>
      <c r="F2314" s="53">
        <v>157</v>
      </c>
      <c r="G2314" s="53">
        <v>4</v>
      </c>
      <c r="H2314" s="53">
        <v>6</v>
      </c>
      <c r="I2314" s="53">
        <v>15</v>
      </c>
      <c r="J2314" s="53">
        <v>0</v>
      </c>
      <c r="K2314" s="53">
        <v>1</v>
      </c>
    </row>
    <row r="2315" spans="2:11" x14ac:dyDescent="0.25">
      <c r="B2315" s="51">
        <v>1966</v>
      </c>
      <c r="C2315" s="117" t="s">
        <v>57</v>
      </c>
      <c r="D2315" s="55">
        <v>614</v>
      </c>
      <c r="E2315" s="53">
        <v>332</v>
      </c>
      <c r="F2315" s="53">
        <v>240</v>
      </c>
      <c r="G2315" s="53">
        <v>5</v>
      </c>
      <c r="H2315" s="53">
        <v>18</v>
      </c>
      <c r="I2315" s="53">
        <v>19</v>
      </c>
      <c r="J2315" s="53">
        <v>0</v>
      </c>
      <c r="K2315" s="53">
        <v>0</v>
      </c>
    </row>
    <row r="2316" spans="2:11" x14ac:dyDescent="0.25">
      <c r="B2316" s="51">
        <v>1966</v>
      </c>
      <c r="C2316" s="117" t="s">
        <v>58</v>
      </c>
      <c r="D2316" s="55">
        <v>775</v>
      </c>
      <c r="E2316" s="53">
        <v>413</v>
      </c>
      <c r="F2316" s="53">
        <v>317</v>
      </c>
      <c r="G2316" s="53">
        <v>5</v>
      </c>
      <c r="H2316" s="53">
        <v>19</v>
      </c>
      <c r="I2316" s="53">
        <v>19</v>
      </c>
      <c r="J2316" s="53">
        <v>0</v>
      </c>
      <c r="K2316" s="53">
        <v>2</v>
      </c>
    </row>
    <row r="2317" spans="2:11" x14ac:dyDescent="0.25">
      <c r="B2317" s="51">
        <v>1966</v>
      </c>
      <c r="C2317" s="117" t="s">
        <v>59</v>
      </c>
      <c r="D2317" s="55">
        <v>759</v>
      </c>
      <c r="E2317" s="53">
        <v>407</v>
      </c>
      <c r="F2317" s="53">
        <v>285</v>
      </c>
      <c r="G2317" s="53">
        <v>9</v>
      </c>
      <c r="H2317" s="53">
        <v>36</v>
      </c>
      <c r="I2317" s="53">
        <v>19</v>
      </c>
      <c r="J2317" s="53">
        <v>0</v>
      </c>
      <c r="K2317" s="53">
        <v>3</v>
      </c>
    </row>
    <row r="2318" spans="2:11" x14ac:dyDescent="0.25">
      <c r="B2318" s="51">
        <v>1966</v>
      </c>
      <c r="C2318" s="117" t="s">
        <v>60</v>
      </c>
      <c r="D2318" s="55">
        <v>817</v>
      </c>
      <c r="E2318" s="53">
        <v>409</v>
      </c>
      <c r="F2318" s="53">
        <v>308</v>
      </c>
      <c r="G2318" s="53">
        <v>13</v>
      </c>
      <c r="H2318" s="53">
        <v>69</v>
      </c>
      <c r="I2318" s="53">
        <v>16</v>
      </c>
      <c r="J2318" s="53">
        <v>0</v>
      </c>
      <c r="K2318" s="53">
        <v>2</v>
      </c>
    </row>
    <row r="2319" spans="2:11" x14ac:dyDescent="0.25">
      <c r="B2319" s="51">
        <v>1966</v>
      </c>
      <c r="C2319" s="117" t="s">
        <v>70</v>
      </c>
      <c r="D2319" s="55">
        <v>1107</v>
      </c>
      <c r="E2319" s="53">
        <v>528</v>
      </c>
      <c r="F2319" s="53">
        <v>403</v>
      </c>
      <c r="G2319" s="53">
        <v>10</v>
      </c>
      <c r="H2319" s="53">
        <v>141</v>
      </c>
      <c r="I2319" s="53">
        <v>24</v>
      </c>
      <c r="J2319" s="53">
        <v>0</v>
      </c>
      <c r="K2319" s="53">
        <v>1</v>
      </c>
    </row>
    <row r="2320" spans="2:11" x14ac:dyDescent="0.25">
      <c r="B2320" s="51">
        <v>1966</v>
      </c>
      <c r="C2320" s="117" t="s">
        <v>71</v>
      </c>
      <c r="D2320" s="55">
        <v>1201</v>
      </c>
      <c r="E2320" s="53">
        <v>563</v>
      </c>
      <c r="F2320" s="53">
        <v>414</v>
      </c>
      <c r="G2320" s="53">
        <v>9</v>
      </c>
      <c r="H2320" s="53">
        <v>201</v>
      </c>
      <c r="I2320" s="53">
        <v>12</v>
      </c>
      <c r="J2320" s="53">
        <v>0</v>
      </c>
      <c r="K2320" s="53">
        <v>2</v>
      </c>
    </row>
    <row r="2321" spans="2:11" x14ac:dyDescent="0.25">
      <c r="B2321" s="51">
        <v>1966</v>
      </c>
      <c r="C2321" s="117" t="s">
        <v>89</v>
      </c>
      <c r="D2321" s="55">
        <v>1647</v>
      </c>
      <c r="E2321" s="53">
        <v>843</v>
      </c>
      <c r="F2321" s="53">
        <v>397</v>
      </c>
      <c r="G2321" s="53">
        <v>9</v>
      </c>
      <c r="H2321" s="53">
        <v>387</v>
      </c>
      <c r="I2321" s="53">
        <v>8</v>
      </c>
      <c r="J2321" s="53">
        <v>0</v>
      </c>
      <c r="K2321" s="53">
        <v>3</v>
      </c>
    </row>
    <row r="2322" spans="2:11" x14ac:dyDescent="0.25">
      <c r="B2322" s="51">
        <v>1966</v>
      </c>
      <c r="C2322" s="117" t="s">
        <v>90</v>
      </c>
      <c r="D2322" s="55">
        <v>1533</v>
      </c>
      <c r="E2322" s="53">
        <v>694</v>
      </c>
      <c r="F2322" s="53">
        <v>330</v>
      </c>
      <c r="G2322" s="53">
        <v>8</v>
      </c>
      <c r="H2322" s="53">
        <v>487</v>
      </c>
      <c r="I2322" s="53">
        <v>12</v>
      </c>
      <c r="J2322" s="53">
        <v>0</v>
      </c>
      <c r="K2322" s="53">
        <v>2</v>
      </c>
    </row>
    <row r="2323" spans="2:11" x14ac:dyDescent="0.25">
      <c r="B2323" s="51">
        <v>1966</v>
      </c>
      <c r="C2323" s="117" t="s">
        <v>91</v>
      </c>
      <c r="D2323" s="55">
        <v>1458</v>
      </c>
      <c r="E2323" s="53">
        <v>699</v>
      </c>
      <c r="F2323" s="53">
        <v>250</v>
      </c>
      <c r="G2323" s="53">
        <v>4</v>
      </c>
      <c r="H2323" s="53">
        <v>491</v>
      </c>
      <c r="I2323" s="53">
        <v>14</v>
      </c>
      <c r="J2323" s="53">
        <v>0</v>
      </c>
      <c r="K2323" s="53">
        <v>0</v>
      </c>
    </row>
    <row r="2324" spans="2:11" x14ac:dyDescent="0.25">
      <c r="B2324" s="51">
        <v>1966</v>
      </c>
      <c r="C2324" s="117" t="s">
        <v>41</v>
      </c>
      <c r="D2324" s="55">
        <v>1333</v>
      </c>
      <c r="E2324" s="53">
        <v>613</v>
      </c>
      <c r="F2324" s="53">
        <v>158</v>
      </c>
      <c r="G2324" s="53">
        <v>7</v>
      </c>
      <c r="H2324" s="53">
        <v>539</v>
      </c>
      <c r="I2324" s="53">
        <v>16</v>
      </c>
      <c r="J2324" s="53">
        <v>0</v>
      </c>
      <c r="K2324" s="53">
        <v>0</v>
      </c>
    </row>
    <row r="2325" spans="2:11" x14ac:dyDescent="0.25">
      <c r="B2325" s="51">
        <v>1966</v>
      </c>
      <c r="C2325" s="117" t="s">
        <v>92</v>
      </c>
      <c r="D2325" s="55">
        <v>1377</v>
      </c>
      <c r="E2325" s="53">
        <v>692</v>
      </c>
      <c r="F2325" s="53">
        <v>111</v>
      </c>
      <c r="G2325" s="53">
        <v>5</v>
      </c>
      <c r="H2325" s="53">
        <v>556</v>
      </c>
      <c r="I2325" s="53">
        <v>13</v>
      </c>
      <c r="J2325" s="53">
        <v>0</v>
      </c>
      <c r="K2325" s="53">
        <v>0</v>
      </c>
    </row>
    <row r="2326" spans="2:11" x14ac:dyDescent="0.25">
      <c r="B2326" s="51">
        <v>1966</v>
      </c>
      <c r="C2326" s="117" t="s">
        <v>93</v>
      </c>
      <c r="D2326" s="55">
        <v>1006</v>
      </c>
      <c r="E2326" s="53">
        <v>461</v>
      </c>
      <c r="F2326" s="53">
        <v>68</v>
      </c>
      <c r="G2326" s="53">
        <v>3</v>
      </c>
      <c r="H2326" s="53">
        <v>468</v>
      </c>
      <c r="I2326" s="53">
        <v>6</v>
      </c>
      <c r="J2326" s="53">
        <v>0</v>
      </c>
      <c r="K2326" s="53">
        <v>0</v>
      </c>
    </row>
    <row r="2327" spans="2:11" x14ac:dyDescent="0.25">
      <c r="B2327" s="51">
        <v>1966</v>
      </c>
      <c r="C2327" s="117" t="s">
        <v>94</v>
      </c>
      <c r="D2327" s="55">
        <v>653</v>
      </c>
      <c r="E2327" s="53">
        <v>351</v>
      </c>
      <c r="F2327" s="53">
        <v>30</v>
      </c>
      <c r="G2327" s="53">
        <v>3</v>
      </c>
      <c r="H2327" s="53">
        <v>263</v>
      </c>
      <c r="I2327" s="53">
        <v>6</v>
      </c>
      <c r="J2327" s="53">
        <v>0</v>
      </c>
      <c r="K2327" s="53">
        <v>0</v>
      </c>
    </row>
    <row r="2328" spans="2:11" x14ac:dyDescent="0.25">
      <c r="B2328" s="51">
        <v>1966</v>
      </c>
      <c r="C2328" s="117" t="s">
        <v>95</v>
      </c>
      <c r="D2328" s="55">
        <v>421</v>
      </c>
      <c r="E2328" s="53">
        <v>221</v>
      </c>
      <c r="F2328" s="53">
        <v>14</v>
      </c>
      <c r="G2328" s="53">
        <v>2</v>
      </c>
      <c r="H2328" s="53">
        <v>180</v>
      </c>
      <c r="I2328" s="53">
        <v>4</v>
      </c>
      <c r="J2328" s="53">
        <v>0</v>
      </c>
      <c r="K2328" s="53">
        <v>0</v>
      </c>
    </row>
    <row r="2329" spans="2:11" x14ac:dyDescent="0.25">
      <c r="B2329" s="51">
        <v>1966</v>
      </c>
      <c r="C2329" s="118" t="s">
        <v>96</v>
      </c>
      <c r="D2329" s="55">
        <v>392</v>
      </c>
      <c r="E2329" s="55">
        <v>229</v>
      </c>
      <c r="F2329" s="55">
        <v>10</v>
      </c>
      <c r="G2329" s="55">
        <v>0</v>
      </c>
      <c r="H2329" s="55">
        <v>147</v>
      </c>
      <c r="I2329" s="55">
        <v>5</v>
      </c>
      <c r="J2329" s="53">
        <v>0</v>
      </c>
      <c r="K2329" s="53">
        <v>1</v>
      </c>
    </row>
    <row r="2330" spans="2:11" x14ac:dyDescent="0.25">
      <c r="B2330" s="50">
        <v>1966</v>
      </c>
      <c r="C2330" s="121" t="s">
        <v>62</v>
      </c>
      <c r="D2330" s="54">
        <v>0</v>
      </c>
      <c r="E2330" s="54">
        <v>0</v>
      </c>
      <c r="F2330" s="54">
        <v>0</v>
      </c>
      <c r="G2330" s="54">
        <v>0</v>
      </c>
      <c r="H2330" s="54">
        <v>0</v>
      </c>
      <c r="I2330" s="54">
        <v>0</v>
      </c>
      <c r="J2330" s="54">
        <v>0</v>
      </c>
      <c r="K2330" s="54">
        <v>0</v>
      </c>
    </row>
    <row r="2331" spans="2:11" x14ac:dyDescent="0.25">
      <c r="B2331" s="78">
        <v>1967</v>
      </c>
      <c r="C2331" s="120" t="s">
        <v>3</v>
      </c>
      <c r="D2331" s="78">
        <v>16934</v>
      </c>
      <c r="E2331" s="52">
        <v>8798</v>
      </c>
      <c r="F2331" s="52">
        <v>3622</v>
      </c>
      <c r="G2331" s="52">
        <v>126</v>
      </c>
      <c r="H2331" s="52">
        <v>4104</v>
      </c>
      <c r="I2331" s="52">
        <v>173</v>
      </c>
      <c r="J2331" s="52">
        <v>0</v>
      </c>
      <c r="K2331" s="52">
        <v>111</v>
      </c>
    </row>
    <row r="2332" spans="2:11" x14ac:dyDescent="0.25">
      <c r="B2332" s="51">
        <v>1967</v>
      </c>
      <c r="C2332" s="117" t="s">
        <v>87</v>
      </c>
      <c r="D2332" s="55">
        <v>250</v>
      </c>
      <c r="E2332" s="53">
        <v>234</v>
      </c>
      <c r="F2332" s="53">
        <v>6</v>
      </c>
      <c r="G2332" s="53">
        <v>0</v>
      </c>
      <c r="H2332" s="53">
        <v>1</v>
      </c>
      <c r="I2332" s="53">
        <v>2</v>
      </c>
      <c r="J2332" s="55">
        <v>0</v>
      </c>
      <c r="K2332" s="53">
        <v>7</v>
      </c>
    </row>
    <row r="2333" spans="2:11" x14ac:dyDescent="0.25">
      <c r="B2333" s="51">
        <v>1967</v>
      </c>
      <c r="C2333" s="117" t="s">
        <v>54</v>
      </c>
      <c r="D2333" s="55">
        <v>479</v>
      </c>
      <c r="E2333" s="53">
        <v>400</v>
      </c>
      <c r="F2333" s="53">
        <v>63</v>
      </c>
      <c r="G2333" s="53">
        <v>1</v>
      </c>
      <c r="H2333" s="53">
        <v>4</v>
      </c>
      <c r="I2333" s="53">
        <v>9</v>
      </c>
      <c r="J2333" s="55">
        <v>0</v>
      </c>
      <c r="K2333" s="53">
        <v>2</v>
      </c>
    </row>
    <row r="2334" spans="2:11" x14ac:dyDescent="0.25">
      <c r="B2334" s="51">
        <v>1967</v>
      </c>
      <c r="C2334" s="117" t="s">
        <v>88</v>
      </c>
      <c r="D2334" s="55">
        <v>474</v>
      </c>
      <c r="E2334" s="53">
        <v>319</v>
      </c>
      <c r="F2334" s="53">
        <v>132</v>
      </c>
      <c r="G2334" s="53">
        <v>3</v>
      </c>
      <c r="H2334" s="53">
        <v>3</v>
      </c>
      <c r="I2334" s="53">
        <v>13</v>
      </c>
      <c r="J2334" s="55">
        <v>0</v>
      </c>
      <c r="K2334" s="53">
        <v>4</v>
      </c>
    </row>
    <row r="2335" spans="2:11" x14ac:dyDescent="0.25">
      <c r="B2335" s="51">
        <v>1967</v>
      </c>
      <c r="C2335" s="117" t="s">
        <v>69</v>
      </c>
      <c r="D2335" s="55">
        <v>526</v>
      </c>
      <c r="E2335" s="53">
        <v>329</v>
      </c>
      <c r="F2335" s="53">
        <v>168</v>
      </c>
      <c r="G2335" s="53">
        <v>3</v>
      </c>
      <c r="H2335" s="53">
        <v>12</v>
      </c>
      <c r="I2335" s="53">
        <v>10</v>
      </c>
      <c r="J2335" s="55">
        <v>0</v>
      </c>
      <c r="K2335" s="53">
        <v>4</v>
      </c>
    </row>
    <row r="2336" spans="2:11" x14ac:dyDescent="0.25">
      <c r="B2336" s="51">
        <v>1967</v>
      </c>
      <c r="C2336" s="117" t="s">
        <v>57</v>
      </c>
      <c r="D2336" s="55">
        <v>594</v>
      </c>
      <c r="E2336" s="53">
        <v>350</v>
      </c>
      <c r="F2336" s="53">
        <v>195</v>
      </c>
      <c r="G2336" s="53">
        <v>6</v>
      </c>
      <c r="H2336" s="53">
        <v>21</v>
      </c>
      <c r="I2336" s="53">
        <v>19</v>
      </c>
      <c r="J2336" s="55">
        <v>0</v>
      </c>
      <c r="K2336" s="53">
        <v>3</v>
      </c>
    </row>
    <row r="2337" spans="2:11" x14ac:dyDescent="0.25">
      <c r="B2337" s="51">
        <v>1967</v>
      </c>
      <c r="C2337" s="117" t="s">
        <v>58</v>
      </c>
      <c r="D2337" s="55">
        <v>737</v>
      </c>
      <c r="E2337" s="53">
        <v>397</v>
      </c>
      <c r="F2337" s="53">
        <v>299</v>
      </c>
      <c r="G2337" s="53">
        <v>7</v>
      </c>
      <c r="H2337" s="53">
        <v>21</v>
      </c>
      <c r="I2337" s="53">
        <v>13</v>
      </c>
      <c r="J2337" s="55">
        <v>0</v>
      </c>
      <c r="K2337" s="53">
        <v>0</v>
      </c>
    </row>
    <row r="2338" spans="2:11" x14ac:dyDescent="0.25">
      <c r="B2338" s="51">
        <v>1967</v>
      </c>
      <c r="C2338" s="117" t="s">
        <v>59</v>
      </c>
      <c r="D2338" s="55">
        <v>771</v>
      </c>
      <c r="E2338" s="53">
        <v>408</v>
      </c>
      <c r="F2338" s="53">
        <v>289</v>
      </c>
      <c r="G2338" s="53">
        <v>10</v>
      </c>
      <c r="H2338" s="53">
        <v>49</v>
      </c>
      <c r="I2338" s="53">
        <v>13</v>
      </c>
      <c r="J2338" s="55">
        <v>0</v>
      </c>
      <c r="K2338" s="53">
        <v>2</v>
      </c>
    </row>
    <row r="2339" spans="2:11" x14ac:dyDescent="0.25">
      <c r="B2339" s="51">
        <v>1967</v>
      </c>
      <c r="C2339" s="117" t="s">
        <v>60</v>
      </c>
      <c r="D2339" s="55">
        <v>874</v>
      </c>
      <c r="E2339" s="53">
        <v>429</v>
      </c>
      <c r="F2339" s="53">
        <v>356</v>
      </c>
      <c r="G2339" s="53">
        <v>8</v>
      </c>
      <c r="H2339" s="53">
        <v>68</v>
      </c>
      <c r="I2339" s="53">
        <v>13</v>
      </c>
      <c r="J2339" s="55">
        <v>0</v>
      </c>
      <c r="K2339" s="53">
        <v>0</v>
      </c>
    </row>
    <row r="2340" spans="2:11" x14ac:dyDescent="0.25">
      <c r="B2340" s="51">
        <v>1967</v>
      </c>
      <c r="C2340" s="117" t="s">
        <v>70</v>
      </c>
      <c r="D2340" s="55">
        <v>1029</v>
      </c>
      <c r="E2340" s="53">
        <v>526</v>
      </c>
      <c r="F2340" s="53">
        <v>336</v>
      </c>
      <c r="G2340" s="53">
        <v>10</v>
      </c>
      <c r="H2340" s="53">
        <v>144</v>
      </c>
      <c r="I2340" s="53">
        <v>10</v>
      </c>
      <c r="J2340" s="55">
        <v>0</v>
      </c>
      <c r="K2340" s="53">
        <v>3</v>
      </c>
    </row>
    <row r="2341" spans="2:11" x14ac:dyDescent="0.25">
      <c r="B2341" s="51">
        <v>1967</v>
      </c>
      <c r="C2341" s="117" t="s">
        <v>71</v>
      </c>
      <c r="D2341" s="55">
        <v>1284</v>
      </c>
      <c r="E2341" s="53">
        <v>610</v>
      </c>
      <c r="F2341" s="53">
        <v>399</v>
      </c>
      <c r="G2341" s="53">
        <v>8</v>
      </c>
      <c r="H2341" s="53">
        <v>257</v>
      </c>
      <c r="I2341" s="53">
        <v>10</v>
      </c>
      <c r="J2341" s="55">
        <v>0</v>
      </c>
      <c r="K2341" s="53">
        <v>0</v>
      </c>
    </row>
    <row r="2342" spans="2:11" x14ac:dyDescent="0.25">
      <c r="B2342" s="51">
        <v>1967</v>
      </c>
      <c r="C2342" s="117" t="s">
        <v>89</v>
      </c>
      <c r="D2342" s="55">
        <v>1612</v>
      </c>
      <c r="E2342" s="53">
        <v>806</v>
      </c>
      <c r="F2342" s="53">
        <v>394</v>
      </c>
      <c r="G2342" s="53">
        <v>17</v>
      </c>
      <c r="H2342" s="53">
        <v>382</v>
      </c>
      <c r="I2342" s="53">
        <v>11</v>
      </c>
      <c r="J2342" s="55">
        <v>0</v>
      </c>
      <c r="K2342" s="53">
        <v>2</v>
      </c>
    </row>
    <row r="2343" spans="2:11" x14ac:dyDescent="0.25">
      <c r="B2343" s="51">
        <v>1967</v>
      </c>
      <c r="C2343" s="117" t="s">
        <v>90</v>
      </c>
      <c r="D2343" s="55">
        <v>1571</v>
      </c>
      <c r="E2343" s="53">
        <v>770</v>
      </c>
      <c r="F2343" s="53">
        <v>305</v>
      </c>
      <c r="G2343" s="53">
        <v>11</v>
      </c>
      <c r="H2343" s="53">
        <v>476</v>
      </c>
      <c r="I2343" s="53">
        <v>9</v>
      </c>
      <c r="J2343" s="55">
        <v>0</v>
      </c>
      <c r="K2343" s="53">
        <v>0</v>
      </c>
    </row>
    <row r="2344" spans="2:11" x14ac:dyDescent="0.25">
      <c r="B2344" s="51">
        <v>1967</v>
      </c>
      <c r="C2344" s="117" t="s">
        <v>91</v>
      </c>
      <c r="D2344" s="55">
        <v>1503</v>
      </c>
      <c r="E2344" s="53">
        <v>708</v>
      </c>
      <c r="F2344" s="53">
        <v>240</v>
      </c>
      <c r="G2344" s="53">
        <v>12</v>
      </c>
      <c r="H2344" s="53">
        <v>515</v>
      </c>
      <c r="I2344" s="53">
        <v>13</v>
      </c>
      <c r="J2344" s="55">
        <v>0</v>
      </c>
      <c r="K2344" s="53">
        <v>15</v>
      </c>
    </row>
    <row r="2345" spans="2:11" x14ac:dyDescent="0.25">
      <c r="B2345" s="51">
        <v>1967</v>
      </c>
      <c r="C2345" s="117" t="s">
        <v>41</v>
      </c>
      <c r="D2345" s="55">
        <v>1338</v>
      </c>
      <c r="E2345" s="53">
        <v>602</v>
      </c>
      <c r="F2345" s="53">
        <v>173</v>
      </c>
      <c r="G2345" s="53">
        <v>5</v>
      </c>
      <c r="H2345" s="53">
        <v>543</v>
      </c>
      <c r="I2345" s="53">
        <v>9</v>
      </c>
      <c r="J2345" s="55">
        <v>0</v>
      </c>
      <c r="K2345" s="53">
        <v>6</v>
      </c>
    </row>
    <row r="2346" spans="2:11" x14ac:dyDescent="0.25">
      <c r="B2346" s="51">
        <v>1967</v>
      </c>
      <c r="C2346" s="117" t="s">
        <v>92</v>
      </c>
      <c r="D2346" s="55">
        <v>1401</v>
      </c>
      <c r="E2346" s="53">
        <v>684</v>
      </c>
      <c r="F2346" s="53">
        <v>116</v>
      </c>
      <c r="G2346" s="53">
        <v>4</v>
      </c>
      <c r="H2346" s="53">
        <v>583</v>
      </c>
      <c r="I2346" s="53">
        <v>6</v>
      </c>
      <c r="J2346" s="55">
        <v>0</v>
      </c>
      <c r="K2346" s="53">
        <v>8</v>
      </c>
    </row>
    <row r="2347" spans="2:11" x14ac:dyDescent="0.25">
      <c r="B2347" s="51">
        <v>1967</v>
      </c>
      <c r="C2347" s="117" t="s">
        <v>93</v>
      </c>
      <c r="D2347" s="55">
        <v>871</v>
      </c>
      <c r="E2347" s="53">
        <v>412</v>
      </c>
      <c r="F2347" s="53">
        <v>65</v>
      </c>
      <c r="G2347" s="53">
        <v>2</v>
      </c>
      <c r="H2347" s="53">
        <v>382</v>
      </c>
      <c r="I2347" s="53">
        <v>5</v>
      </c>
      <c r="J2347" s="55">
        <v>0</v>
      </c>
      <c r="K2347" s="53">
        <v>5</v>
      </c>
    </row>
    <row r="2348" spans="2:11" x14ac:dyDescent="0.25">
      <c r="B2348" s="51">
        <v>1967</v>
      </c>
      <c r="C2348" s="117" t="s">
        <v>94</v>
      </c>
      <c r="D2348" s="55">
        <v>689</v>
      </c>
      <c r="E2348" s="53">
        <v>327</v>
      </c>
      <c r="F2348" s="53">
        <v>39</v>
      </c>
      <c r="G2348" s="53">
        <v>8</v>
      </c>
      <c r="H2348" s="53">
        <v>282</v>
      </c>
      <c r="I2348" s="53">
        <v>4</v>
      </c>
      <c r="J2348" s="55">
        <v>0</v>
      </c>
      <c r="K2348" s="53">
        <v>29</v>
      </c>
    </row>
    <row r="2349" spans="2:11" x14ac:dyDescent="0.25">
      <c r="B2349" s="51">
        <v>1967</v>
      </c>
      <c r="C2349" s="117" t="s">
        <v>95</v>
      </c>
      <c r="D2349" s="55">
        <v>482</v>
      </c>
      <c r="E2349" s="53">
        <v>247</v>
      </c>
      <c r="F2349" s="53">
        <v>29</v>
      </c>
      <c r="G2349" s="53">
        <v>7</v>
      </c>
      <c r="H2349" s="53">
        <v>184</v>
      </c>
      <c r="I2349" s="53">
        <v>2</v>
      </c>
      <c r="J2349" s="55">
        <v>0</v>
      </c>
      <c r="K2349" s="53">
        <v>13</v>
      </c>
    </row>
    <row r="2350" spans="2:11" x14ac:dyDescent="0.25">
      <c r="B2350" s="51">
        <v>1967</v>
      </c>
      <c r="C2350" s="118" t="s">
        <v>96</v>
      </c>
      <c r="D2350" s="55">
        <v>423</v>
      </c>
      <c r="E2350" s="55">
        <v>232</v>
      </c>
      <c r="F2350" s="55">
        <v>17</v>
      </c>
      <c r="G2350" s="55">
        <v>3</v>
      </c>
      <c r="H2350" s="55">
        <v>166</v>
      </c>
      <c r="I2350" s="55">
        <v>2</v>
      </c>
      <c r="J2350" s="55">
        <v>0</v>
      </c>
      <c r="K2350" s="53">
        <v>3</v>
      </c>
    </row>
    <row r="2351" spans="2:11" x14ac:dyDescent="0.25">
      <c r="B2351" s="50">
        <v>1967</v>
      </c>
      <c r="C2351" s="121" t="s">
        <v>62</v>
      </c>
      <c r="D2351" s="54">
        <v>26</v>
      </c>
      <c r="E2351" s="54">
        <v>8</v>
      </c>
      <c r="F2351" s="54">
        <v>1</v>
      </c>
      <c r="G2351" s="54">
        <v>1</v>
      </c>
      <c r="H2351" s="54">
        <v>11</v>
      </c>
      <c r="I2351" s="54">
        <v>0</v>
      </c>
      <c r="J2351" s="54">
        <v>0</v>
      </c>
      <c r="K2351" s="54">
        <v>5</v>
      </c>
    </row>
    <row r="2352" spans="2:11" x14ac:dyDescent="0.25">
      <c r="B2352" s="78">
        <v>1968</v>
      </c>
      <c r="C2352" s="120" t="s">
        <v>3</v>
      </c>
      <c r="D2352" s="78">
        <v>17727</v>
      </c>
      <c r="E2352" s="52">
        <v>9122</v>
      </c>
      <c r="F2352" s="52">
        <v>3872</v>
      </c>
      <c r="G2352" s="52">
        <v>153</v>
      </c>
      <c r="H2352" s="52">
        <v>4346</v>
      </c>
      <c r="I2352" s="52">
        <v>204</v>
      </c>
      <c r="J2352" s="52">
        <v>0</v>
      </c>
      <c r="K2352" s="52">
        <v>30</v>
      </c>
    </row>
    <row r="2353" spans="2:11" x14ac:dyDescent="0.25">
      <c r="B2353" s="51">
        <v>1968</v>
      </c>
      <c r="C2353" s="117" t="s">
        <v>87</v>
      </c>
      <c r="D2353" s="55">
        <v>205</v>
      </c>
      <c r="E2353" s="53">
        <v>195</v>
      </c>
      <c r="F2353" s="53">
        <v>2</v>
      </c>
      <c r="G2353" s="53">
        <v>0</v>
      </c>
      <c r="H2353" s="53">
        <v>0</v>
      </c>
      <c r="I2353" s="53">
        <v>1</v>
      </c>
      <c r="J2353" s="55">
        <v>0</v>
      </c>
      <c r="K2353" s="53">
        <v>7</v>
      </c>
    </row>
    <row r="2354" spans="2:11" x14ac:dyDescent="0.25">
      <c r="B2354" s="51">
        <v>1968</v>
      </c>
      <c r="C2354" s="117" t="s">
        <v>54</v>
      </c>
      <c r="D2354" s="55">
        <v>459</v>
      </c>
      <c r="E2354" s="53">
        <v>397</v>
      </c>
      <c r="F2354" s="53">
        <v>55</v>
      </c>
      <c r="G2354" s="53">
        <v>0</v>
      </c>
      <c r="H2354" s="53">
        <v>1</v>
      </c>
      <c r="I2354" s="53">
        <v>6</v>
      </c>
      <c r="J2354" s="55">
        <v>0</v>
      </c>
      <c r="K2354" s="53">
        <v>0</v>
      </c>
    </row>
    <row r="2355" spans="2:11" x14ac:dyDescent="0.25">
      <c r="B2355" s="51">
        <v>1968</v>
      </c>
      <c r="C2355" s="117" t="s">
        <v>88</v>
      </c>
      <c r="D2355" s="55">
        <v>451</v>
      </c>
      <c r="E2355" s="53">
        <v>318</v>
      </c>
      <c r="F2355" s="53">
        <v>118</v>
      </c>
      <c r="G2355" s="53">
        <v>0</v>
      </c>
      <c r="H2355" s="53">
        <v>2</v>
      </c>
      <c r="I2355" s="53">
        <v>11</v>
      </c>
      <c r="J2355" s="55">
        <v>0</v>
      </c>
      <c r="K2355" s="53">
        <v>2</v>
      </c>
    </row>
    <row r="2356" spans="2:11" x14ac:dyDescent="0.25">
      <c r="B2356" s="51">
        <v>1968</v>
      </c>
      <c r="C2356" s="117" t="s">
        <v>69</v>
      </c>
      <c r="D2356" s="55">
        <v>511</v>
      </c>
      <c r="E2356" s="53">
        <v>317</v>
      </c>
      <c r="F2356" s="53">
        <v>169</v>
      </c>
      <c r="G2356" s="53">
        <v>5</v>
      </c>
      <c r="H2356" s="53">
        <v>5</v>
      </c>
      <c r="I2356" s="53">
        <v>14</v>
      </c>
      <c r="J2356" s="55">
        <v>0</v>
      </c>
      <c r="K2356" s="53">
        <v>1</v>
      </c>
    </row>
    <row r="2357" spans="2:11" x14ac:dyDescent="0.25">
      <c r="B2357" s="51">
        <v>1968</v>
      </c>
      <c r="C2357" s="117" t="s">
        <v>57</v>
      </c>
      <c r="D2357" s="55">
        <v>588</v>
      </c>
      <c r="E2357" s="53">
        <v>330</v>
      </c>
      <c r="F2357" s="53">
        <v>222</v>
      </c>
      <c r="G2357" s="53">
        <v>2</v>
      </c>
      <c r="H2357" s="53">
        <v>12</v>
      </c>
      <c r="I2357" s="53">
        <v>21</v>
      </c>
      <c r="J2357" s="55">
        <v>0</v>
      </c>
      <c r="K2357" s="53">
        <v>1</v>
      </c>
    </row>
    <row r="2358" spans="2:11" x14ac:dyDescent="0.25">
      <c r="B2358" s="51">
        <v>1968</v>
      </c>
      <c r="C2358" s="117" t="s">
        <v>58</v>
      </c>
      <c r="D2358" s="55">
        <v>810</v>
      </c>
      <c r="E2358" s="53">
        <v>439</v>
      </c>
      <c r="F2358" s="53">
        <v>330</v>
      </c>
      <c r="G2358" s="53">
        <v>8</v>
      </c>
      <c r="H2358" s="53">
        <v>25</v>
      </c>
      <c r="I2358" s="53">
        <v>8</v>
      </c>
      <c r="J2358" s="55">
        <v>0</v>
      </c>
      <c r="K2358" s="53">
        <v>0</v>
      </c>
    </row>
    <row r="2359" spans="2:11" x14ac:dyDescent="0.25">
      <c r="B2359" s="51">
        <v>1968</v>
      </c>
      <c r="C2359" s="117" t="s">
        <v>59</v>
      </c>
      <c r="D2359" s="55">
        <v>767</v>
      </c>
      <c r="E2359" s="53">
        <v>360</v>
      </c>
      <c r="F2359" s="53">
        <v>316</v>
      </c>
      <c r="G2359" s="53">
        <v>12</v>
      </c>
      <c r="H2359" s="53">
        <v>54</v>
      </c>
      <c r="I2359" s="53">
        <v>23</v>
      </c>
      <c r="J2359" s="55">
        <v>0</v>
      </c>
      <c r="K2359" s="53">
        <v>2</v>
      </c>
    </row>
    <row r="2360" spans="2:11" x14ac:dyDescent="0.25">
      <c r="B2360" s="51">
        <v>1968</v>
      </c>
      <c r="C2360" s="117" t="s">
        <v>60</v>
      </c>
      <c r="D2360" s="55">
        <v>895</v>
      </c>
      <c r="E2360" s="53">
        <v>459</v>
      </c>
      <c r="F2360" s="53">
        <v>339</v>
      </c>
      <c r="G2360" s="53">
        <v>12</v>
      </c>
      <c r="H2360" s="53">
        <v>65</v>
      </c>
      <c r="I2360" s="53">
        <v>20</v>
      </c>
      <c r="J2360" s="55">
        <v>0</v>
      </c>
      <c r="K2360" s="53">
        <v>0</v>
      </c>
    </row>
    <row r="2361" spans="2:11" x14ac:dyDescent="0.25">
      <c r="B2361" s="51">
        <v>1968</v>
      </c>
      <c r="C2361" s="117" t="s">
        <v>70</v>
      </c>
      <c r="D2361" s="55">
        <v>1072</v>
      </c>
      <c r="E2361" s="53">
        <v>547</v>
      </c>
      <c r="F2361" s="53">
        <v>360</v>
      </c>
      <c r="G2361" s="53">
        <v>9</v>
      </c>
      <c r="H2361" s="53">
        <v>140</v>
      </c>
      <c r="I2361" s="53">
        <v>14</v>
      </c>
      <c r="J2361" s="55">
        <v>0</v>
      </c>
      <c r="K2361" s="53">
        <v>2</v>
      </c>
    </row>
    <row r="2362" spans="2:11" x14ac:dyDescent="0.25">
      <c r="B2362" s="51">
        <v>1968</v>
      </c>
      <c r="C2362" s="117" t="s">
        <v>71</v>
      </c>
      <c r="D2362" s="55">
        <v>1342</v>
      </c>
      <c r="E2362" s="53">
        <v>629</v>
      </c>
      <c r="F2362" s="53">
        <v>451</v>
      </c>
      <c r="G2362" s="53">
        <v>21</v>
      </c>
      <c r="H2362" s="53">
        <v>223</v>
      </c>
      <c r="I2362" s="53">
        <v>17</v>
      </c>
      <c r="J2362" s="55">
        <v>0</v>
      </c>
      <c r="K2362" s="53">
        <v>1</v>
      </c>
    </row>
    <row r="2363" spans="2:11" x14ac:dyDescent="0.25">
      <c r="B2363" s="51">
        <v>1968</v>
      </c>
      <c r="C2363" s="117" t="s">
        <v>89</v>
      </c>
      <c r="D2363" s="55">
        <v>1872</v>
      </c>
      <c r="E2363" s="53">
        <v>944</v>
      </c>
      <c r="F2363" s="53">
        <v>461</v>
      </c>
      <c r="G2363" s="53">
        <v>14</v>
      </c>
      <c r="H2363" s="53">
        <v>442</v>
      </c>
      <c r="I2363" s="53">
        <v>9</v>
      </c>
      <c r="J2363" s="55">
        <v>0</v>
      </c>
      <c r="K2363" s="53">
        <v>2</v>
      </c>
    </row>
    <row r="2364" spans="2:11" x14ac:dyDescent="0.25">
      <c r="B2364" s="51">
        <v>1968</v>
      </c>
      <c r="C2364" s="117" t="s">
        <v>90</v>
      </c>
      <c r="D2364" s="55">
        <v>1763</v>
      </c>
      <c r="E2364" s="53">
        <v>852</v>
      </c>
      <c r="F2364" s="53">
        <v>364</v>
      </c>
      <c r="G2364" s="53">
        <v>14</v>
      </c>
      <c r="H2364" s="53">
        <v>508</v>
      </c>
      <c r="I2364" s="53">
        <v>22</v>
      </c>
      <c r="J2364" s="55">
        <v>0</v>
      </c>
      <c r="K2364" s="53">
        <v>3</v>
      </c>
    </row>
    <row r="2365" spans="2:11" x14ac:dyDescent="0.25">
      <c r="B2365" s="51">
        <v>1968</v>
      </c>
      <c r="C2365" s="117" t="s">
        <v>91</v>
      </c>
      <c r="D2365" s="55">
        <v>1523</v>
      </c>
      <c r="E2365" s="53">
        <v>723</v>
      </c>
      <c r="F2365" s="53">
        <v>250</v>
      </c>
      <c r="G2365" s="53">
        <v>15</v>
      </c>
      <c r="H2365" s="53">
        <v>528</v>
      </c>
      <c r="I2365" s="53">
        <v>5</v>
      </c>
      <c r="J2365" s="55">
        <v>0</v>
      </c>
      <c r="K2365" s="53">
        <v>2</v>
      </c>
    </row>
    <row r="2366" spans="2:11" x14ac:dyDescent="0.25">
      <c r="B2366" s="51">
        <v>1968</v>
      </c>
      <c r="C2366" s="117" t="s">
        <v>41</v>
      </c>
      <c r="D2366" s="55">
        <v>1456</v>
      </c>
      <c r="E2366" s="53">
        <v>668</v>
      </c>
      <c r="F2366" s="53">
        <v>188</v>
      </c>
      <c r="G2366" s="53">
        <v>10</v>
      </c>
      <c r="H2366" s="53">
        <v>582</v>
      </c>
      <c r="I2366" s="53">
        <v>5</v>
      </c>
      <c r="J2366" s="55">
        <v>0</v>
      </c>
      <c r="K2366" s="53">
        <v>3</v>
      </c>
    </row>
    <row r="2367" spans="2:11" x14ac:dyDescent="0.25">
      <c r="B2367" s="51">
        <v>1968</v>
      </c>
      <c r="C2367" s="117" t="s">
        <v>92</v>
      </c>
      <c r="D2367" s="55">
        <v>1510</v>
      </c>
      <c r="E2367" s="53">
        <v>726</v>
      </c>
      <c r="F2367" s="53">
        <v>116</v>
      </c>
      <c r="G2367" s="53">
        <v>8</v>
      </c>
      <c r="H2367" s="53">
        <v>641</v>
      </c>
      <c r="I2367" s="53">
        <v>17</v>
      </c>
      <c r="J2367" s="55">
        <v>0</v>
      </c>
      <c r="K2367" s="53">
        <v>2</v>
      </c>
    </row>
    <row r="2368" spans="2:11" x14ac:dyDescent="0.25">
      <c r="B2368" s="51">
        <v>1968</v>
      </c>
      <c r="C2368" s="117" t="s">
        <v>93</v>
      </c>
      <c r="D2368" s="55">
        <v>1021</v>
      </c>
      <c r="E2368" s="53">
        <v>461</v>
      </c>
      <c r="F2368" s="53">
        <v>65</v>
      </c>
      <c r="G2368" s="53">
        <v>12</v>
      </c>
      <c r="H2368" s="53">
        <v>479</v>
      </c>
      <c r="I2368" s="53">
        <v>3</v>
      </c>
      <c r="J2368" s="55">
        <v>0</v>
      </c>
      <c r="K2368" s="53">
        <v>1</v>
      </c>
    </row>
    <row r="2369" spans="2:11" x14ac:dyDescent="0.25">
      <c r="B2369" s="51">
        <v>1968</v>
      </c>
      <c r="C2369" s="117" t="s">
        <v>94</v>
      </c>
      <c r="D2369" s="55">
        <v>629</v>
      </c>
      <c r="E2369" s="53">
        <v>300</v>
      </c>
      <c r="F2369" s="53">
        <v>39</v>
      </c>
      <c r="G2369" s="53">
        <v>2</v>
      </c>
      <c r="H2369" s="53">
        <v>284</v>
      </c>
      <c r="I2369" s="53">
        <v>4</v>
      </c>
      <c r="J2369" s="55">
        <v>0</v>
      </c>
      <c r="K2369" s="53">
        <v>0</v>
      </c>
    </row>
    <row r="2370" spans="2:11" x14ac:dyDescent="0.25">
      <c r="B2370" s="51">
        <v>1968</v>
      </c>
      <c r="C2370" s="117" t="s">
        <v>95</v>
      </c>
      <c r="D2370" s="55">
        <v>467</v>
      </c>
      <c r="E2370" s="53">
        <v>239</v>
      </c>
      <c r="F2370" s="53">
        <v>21</v>
      </c>
      <c r="G2370" s="53">
        <v>5</v>
      </c>
      <c r="H2370" s="53">
        <v>199</v>
      </c>
      <c r="I2370" s="53">
        <v>3</v>
      </c>
      <c r="J2370" s="55">
        <v>0</v>
      </c>
      <c r="K2370" s="53">
        <v>0</v>
      </c>
    </row>
    <row r="2371" spans="2:11" x14ac:dyDescent="0.25">
      <c r="B2371" s="51">
        <v>1968</v>
      </c>
      <c r="C2371" s="118" t="s">
        <v>96</v>
      </c>
      <c r="D2371" s="55">
        <v>385</v>
      </c>
      <c r="E2371" s="55">
        <v>217</v>
      </c>
      <c r="F2371" s="55">
        <v>6</v>
      </c>
      <c r="G2371" s="55">
        <v>4</v>
      </c>
      <c r="H2371" s="55">
        <v>156</v>
      </c>
      <c r="I2371" s="55">
        <v>1</v>
      </c>
      <c r="J2371" s="55">
        <v>0</v>
      </c>
      <c r="K2371" s="53">
        <v>1</v>
      </c>
    </row>
    <row r="2372" spans="2:11" x14ac:dyDescent="0.25">
      <c r="B2372" s="50">
        <v>1968</v>
      </c>
      <c r="C2372" s="121" t="s">
        <v>62</v>
      </c>
      <c r="D2372" s="54">
        <v>1</v>
      </c>
      <c r="E2372" s="54">
        <v>1</v>
      </c>
      <c r="F2372" s="54">
        <v>0</v>
      </c>
      <c r="G2372" s="54">
        <v>0</v>
      </c>
      <c r="H2372" s="54">
        <v>0</v>
      </c>
      <c r="I2372" s="54">
        <v>0</v>
      </c>
      <c r="J2372" s="54">
        <v>0</v>
      </c>
      <c r="K2372" s="54">
        <v>0</v>
      </c>
    </row>
    <row r="2373" spans="2:11" x14ac:dyDescent="0.25">
      <c r="B2373" s="78">
        <v>1969</v>
      </c>
      <c r="C2373" s="120" t="s">
        <v>3</v>
      </c>
      <c r="D2373" s="78">
        <v>19250</v>
      </c>
      <c r="E2373" s="52">
        <v>9938</v>
      </c>
      <c r="F2373" s="52">
        <v>4276</v>
      </c>
      <c r="G2373" s="52">
        <v>158</v>
      </c>
      <c r="H2373" s="52">
        <v>4651</v>
      </c>
      <c r="I2373" s="52">
        <v>190</v>
      </c>
      <c r="J2373" s="52">
        <v>0</v>
      </c>
      <c r="K2373" s="52">
        <v>37</v>
      </c>
    </row>
    <row r="2374" spans="2:11" x14ac:dyDescent="0.25">
      <c r="B2374" s="51">
        <v>1969</v>
      </c>
      <c r="C2374" s="117" t="s">
        <v>87</v>
      </c>
      <c r="D2374" s="55">
        <v>291</v>
      </c>
      <c r="E2374" s="53">
        <v>222</v>
      </c>
      <c r="F2374" s="53">
        <v>14</v>
      </c>
      <c r="G2374" s="53">
        <v>0</v>
      </c>
      <c r="H2374" s="53">
        <v>34</v>
      </c>
      <c r="I2374" s="53">
        <v>3</v>
      </c>
      <c r="J2374" s="55">
        <v>0</v>
      </c>
      <c r="K2374" s="53">
        <v>18</v>
      </c>
    </row>
    <row r="2375" spans="2:11" x14ac:dyDescent="0.25">
      <c r="B2375" s="51">
        <v>1969</v>
      </c>
      <c r="C2375" s="117" t="s">
        <v>54</v>
      </c>
      <c r="D2375" s="55">
        <v>633</v>
      </c>
      <c r="E2375" s="53">
        <v>500</v>
      </c>
      <c r="F2375" s="53">
        <v>95</v>
      </c>
      <c r="G2375" s="53">
        <v>0</v>
      </c>
      <c r="H2375" s="53">
        <v>24</v>
      </c>
      <c r="I2375" s="53">
        <v>8</v>
      </c>
      <c r="J2375" s="55">
        <v>0</v>
      </c>
      <c r="K2375" s="53">
        <v>6</v>
      </c>
    </row>
    <row r="2376" spans="2:11" x14ac:dyDescent="0.25">
      <c r="B2376" s="51">
        <v>1969</v>
      </c>
      <c r="C2376" s="117" t="s">
        <v>88</v>
      </c>
      <c r="D2376" s="55">
        <v>580</v>
      </c>
      <c r="E2376" s="53">
        <v>391</v>
      </c>
      <c r="F2376" s="53">
        <v>157</v>
      </c>
      <c r="G2376" s="53">
        <v>6</v>
      </c>
      <c r="H2376" s="53">
        <v>16</v>
      </c>
      <c r="I2376" s="53">
        <v>7</v>
      </c>
      <c r="J2376" s="55">
        <v>0</v>
      </c>
      <c r="K2376" s="53">
        <v>3</v>
      </c>
    </row>
    <row r="2377" spans="2:11" x14ac:dyDescent="0.25">
      <c r="B2377" s="51">
        <v>1969</v>
      </c>
      <c r="C2377" s="117" t="s">
        <v>69</v>
      </c>
      <c r="D2377" s="55">
        <v>545</v>
      </c>
      <c r="E2377" s="53">
        <v>315</v>
      </c>
      <c r="F2377" s="53">
        <v>200</v>
      </c>
      <c r="G2377" s="53">
        <v>8</v>
      </c>
      <c r="H2377" s="53">
        <v>3</v>
      </c>
      <c r="I2377" s="53">
        <v>19</v>
      </c>
      <c r="J2377" s="55">
        <v>0</v>
      </c>
      <c r="K2377" s="53">
        <v>0</v>
      </c>
    </row>
    <row r="2378" spans="2:11" x14ac:dyDescent="0.25">
      <c r="B2378" s="51">
        <v>1969</v>
      </c>
      <c r="C2378" s="117" t="s">
        <v>57</v>
      </c>
      <c r="D2378" s="55">
        <v>610</v>
      </c>
      <c r="E2378" s="53">
        <v>358</v>
      </c>
      <c r="F2378" s="53">
        <v>222</v>
      </c>
      <c r="G2378" s="53">
        <v>7</v>
      </c>
      <c r="H2378" s="53">
        <v>6</v>
      </c>
      <c r="I2378" s="53">
        <v>17</v>
      </c>
      <c r="J2378" s="55">
        <v>0</v>
      </c>
      <c r="K2378" s="53">
        <v>0</v>
      </c>
    </row>
    <row r="2379" spans="2:11" x14ac:dyDescent="0.25">
      <c r="B2379" s="51">
        <v>1969</v>
      </c>
      <c r="C2379" s="117" t="s">
        <v>58</v>
      </c>
      <c r="D2379" s="55">
        <v>766</v>
      </c>
      <c r="E2379" s="53">
        <v>431</v>
      </c>
      <c r="F2379" s="53">
        <v>295</v>
      </c>
      <c r="G2379" s="53">
        <v>10</v>
      </c>
      <c r="H2379" s="53">
        <v>17</v>
      </c>
      <c r="I2379" s="53">
        <v>13</v>
      </c>
      <c r="J2379" s="55">
        <v>0</v>
      </c>
      <c r="K2379" s="53">
        <v>0</v>
      </c>
    </row>
    <row r="2380" spans="2:11" x14ac:dyDescent="0.25">
      <c r="B2380" s="51">
        <v>1969</v>
      </c>
      <c r="C2380" s="117" t="s">
        <v>59</v>
      </c>
      <c r="D2380" s="55">
        <v>861</v>
      </c>
      <c r="E2380" s="53">
        <v>443</v>
      </c>
      <c r="F2380" s="53">
        <v>333</v>
      </c>
      <c r="G2380" s="53">
        <v>10</v>
      </c>
      <c r="H2380" s="53">
        <v>56</v>
      </c>
      <c r="I2380" s="53">
        <v>18</v>
      </c>
      <c r="J2380" s="55">
        <v>0</v>
      </c>
      <c r="K2380" s="53">
        <v>1</v>
      </c>
    </row>
    <row r="2381" spans="2:11" x14ac:dyDescent="0.25">
      <c r="B2381" s="51">
        <v>1969</v>
      </c>
      <c r="C2381" s="117" t="s">
        <v>60</v>
      </c>
      <c r="D2381" s="55">
        <v>991</v>
      </c>
      <c r="E2381" s="53">
        <v>515</v>
      </c>
      <c r="F2381" s="53">
        <v>390</v>
      </c>
      <c r="G2381" s="53">
        <v>13</v>
      </c>
      <c r="H2381" s="53">
        <v>54</v>
      </c>
      <c r="I2381" s="53">
        <v>19</v>
      </c>
      <c r="J2381" s="55">
        <v>0</v>
      </c>
      <c r="K2381" s="53">
        <v>0</v>
      </c>
    </row>
    <row r="2382" spans="2:11" x14ac:dyDescent="0.25">
      <c r="B2382" s="51">
        <v>1969</v>
      </c>
      <c r="C2382" s="117" t="s">
        <v>70</v>
      </c>
      <c r="D2382" s="55">
        <v>1148</v>
      </c>
      <c r="E2382" s="53">
        <v>569</v>
      </c>
      <c r="F2382" s="53">
        <v>411</v>
      </c>
      <c r="G2382" s="53">
        <v>14</v>
      </c>
      <c r="H2382" s="53">
        <v>133</v>
      </c>
      <c r="I2382" s="53">
        <v>21</v>
      </c>
      <c r="J2382" s="55">
        <v>0</v>
      </c>
      <c r="K2382" s="53">
        <v>0</v>
      </c>
    </row>
    <row r="2383" spans="2:11" x14ac:dyDescent="0.25">
      <c r="B2383" s="51">
        <v>1969</v>
      </c>
      <c r="C2383" s="117" t="s">
        <v>71</v>
      </c>
      <c r="D2383" s="55">
        <v>1469</v>
      </c>
      <c r="E2383" s="53">
        <v>712</v>
      </c>
      <c r="F2383" s="53">
        <v>484</v>
      </c>
      <c r="G2383" s="53">
        <v>10</v>
      </c>
      <c r="H2383" s="53">
        <v>247</v>
      </c>
      <c r="I2383" s="53">
        <v>13</v>
      </c>
      <c r="J2383" s="55">
        <v>0</v>
      </c>
      <c r="K2383" s="53">
        <v>3</v>
      </c>
    </row>
    <row r="2384" spans="2:11" x14ac:dyDescent="0.25">
      <c r="B2384" s="51">
        <v>1969</v>
      </c>
      <c r="C2384" s="117" t="s">
        <v>89</v>
      </c>
      <c r="D2384" s="55">
        <v>1902</v>
      </c>
      <c r="E2384" s="53">
        <v>957</v>
      </c>
      <c r="F2384" s="53">
        <v>461</v>
      </c>
      <c r="G2384" s="53">
        <v>16</v>
      </c>
      <c r="H2384" s="53">
        <v>455</v>
      </c>
      <c r="I2384" s="53">
        <v>12</v>
      </c>
      <c r="J2384" s="55">
        <v>0</v>
      </c>
      <c r="K2384" s="53">
        <v>1</v>
      </c>
    </row>
    <row r="2385" spans="2:11" x14ac:dyDescent="0.25">
      <c r="B2385" s="51">
        <v>1969</v>
      </c>
      <c r="C2385" s="117" t="s">
        <v>90</v>
      </c>
      <c r="D2385" s="55">
        <v>1878</v>
      </c>
      <c r="E2385" s="53">
        <v>871</v>
      </c>
      <c r="F2385" s="53">
        <v>421</v>
      </c>
      <c r="G2385" s="53">
        <v>29</v>
      </c>
      <c r="H2385" s="53">
        <v>543</v>
      </c>
      <c r="I2385" s="53">
        <v>14</v>
      </c>
      <c r="J2385" s="55">
        <v>0</v>
      </c>
      <c r="K2385" s="53">
        <v>0</v>
      </c>
    </row>
    <row r="2386" spans="2:11" x14ac:dyDescent="0.25">
      <c r="B2386" s="51">
        <v>1969</v>
      </c>
      <c r="C2386" s="117" t="s">
        <v>91</v>
      </c>
      <c r="D2386" s="55">
        <v>1657</v>
      </c>
      <c r="E2386" s="53">
        <v>787</v>
      </c>
      <c r="F2386" s="53">
        <v>266</v>
      </c>
      <c r="G2386" s="53">
        <v>14</v>
      </c>
      <c r="H2386" s="53">
        <v>580</v>
      </c>
      <c r="I2386" s="53">
        <v>9</v>
      </c>
      <c r="J2386" s="55">
        <v>0</v>
      </c>
      <c r="K2386" s="53">
        <v>1</v>
      </c>
    </row>
    <row r="2387" spans="2:11" x14ac:dyDescent="0.25">
      <c r="B2387" s="51">
        <v>1969</v>
      </c>
      <c r="C2387" s="117" t="s">
        <v>41</v>
      </c>
      <c r="D2387" s="55">
        <v>1511</v>
      </c>
      <c r="E2387" s="53">
        <v>697</v>
      </c>
      <c r="F2387" s="53">
        <v>218</v>
      </c>
      <c r="G2387" s="53">
        <v>5</v>
      </c>
      <c r="H2387" s="53">
        <v>585</v>
      </c>
      <c r="I2387" s="53">
        <v>5</v>
      </c>
      <c r="J2387" s="55">
        <v>0</v>
      </c>
      <c r="K2387" s="53">
        <v>1</v>
      </c>
    </row>
    <row r="2388" spans="2:11" x14ac:dyDescent="0.25">
      <c r="B2388" s="51">
        <v>1969</v>
      </c>
      <c r="C2388" s="117" t="s">
        <v>92</v>
      </c>
      <c r="D2388" s="55">
        <v>1512</v>
      </c>
      <c r="E2388" s="53">
        <v>732</v>
      </c>
      <c r="F2388" s="53">
        <v>139</v>
      </c>
      <c r="G2388" s="53">
        <v>8</v>
      </c>
      <c r="H2388" s="53">
        <v>629</v>
      </c>
      <c r="I2388" s="53">
        <v>4</v>
      </c>
      <c r="J2388" s="55">
        <v>0</v>
      </c>
      <c r="K2388" s="53">
        <v>0</v>
      </c>
    </row>
    <row r="2389" spans="2:11" x14ac:dyDescent="0.25">
      <c r="B2389" s="51">
        <v>1969</v>
      </c>
      <c r="C2389" s="117" t="s">
        <v>93</v>
      </c>
      <c r="D2389" s="55">
        <v>1121</v>
      </c>
      <c r="E2389" s="53">
        <v>527</v>
      </c>
      <c r="F2389" s="53">
        <v>83</v>
      </c>
      <c r="G2389" s="53">
        <v>3</v>
      </c>
      <c r="H2389" s="53">
        <v>502</v>
      </c>
      <c r="I2389" s="53">
        <v>6</v>
      </c>
      <c r="J2389" s="55">
        <v>0</v>
      </c>
      <c r="K2389" s="53">
        <v>0</v>
      </c>
    </row>
    <row r="2390" spans="2:11" x14ac:dyDescent="0.25">
      <c r="B2390" s="51">
        <v>1969</v>
      </c>
      <c r="C2390" s="117" t="s">
        <v>94</v>
      </c>
      <c r="D2390" s="55">
        <v>606</v>
      </c>
      <c r="E2390" s="53">
        <v>303</v>
      </c>
      <c r="F2390" s="53">
        <v>29</v>
      </c>
      <c r="G2390" s="53">
        <v>2</v>
      </c>
      <c r="H2390" s="53">
        <v>272</v>
      </c>
      <c r="I2390" s="53">
        <v>0</v>
      </c>
      <c r="J2390" s="55">
        <v>0</v>
      </c>
      <c r="K2390" s="53">
        <v>0</v>
      </c>
    </row>
    <row r="2391" spans="2:11" x14ac:dyDescent="0.25">
      <c r="B2391" s="51">
        <v>1969</v>
      </c>
      <c r="C2391" s="117" t="s">
        <v>95</v>
      </c>
      <c r="D2391" s="55">
        <v>430</v>
      </c>
      <c r="E2391" s="53">
        <v>230</v>
      </c>
      <c r="F2391" s="53">
        <v>14</v>
      </c>
      <c r="G2391" s="53">
        <v>1</v>
      </c>
      <c r="H2391" s="53">
        <v>184</v>
      </c>
      <c r="I2391" s="53">
        <v>0</v>
      </c>
      <c r="J2391" s="55">
        <v>0</v>
      </c>
      <c r="K2391" s="53">
        <v>1</v>
      </c>
    </row>
    <row r="2392" spans="2:11" x14ac:dyDescent="0.25">
      <c r="B2392" s="51">
        <v>1969</v>
      </c>
      <c r="C2392" s="118" t="s">
        <v>96</v>
      </c>
      <c r="D2392" s="55">
        <v>635</v>
      </c>
      <c r="E2392" s="55">
        <v>329</v>
      </c>
      <c r="F2392" s="55">
        <v>37</v>
      </c>
      <c r="G2392" s="55">
        <v>2</v>
      </c>
      <c r="H2392" s="55">
        <v>264</v>
      </c>
      <c r="I2392" s="55">
        <v>2</v>
      </c>
      <c r="J2392" s="55">
        <v>0</v>
      </c>
      <c r="K2392" s="53">
        <v>1</v>
      </c>
    </row>
    <row r="2393" spans="2:11" x14ac:dyDescent="0.25">
      <c r="B2393" s="50">
        <v>1969</v>
      </c>
      <c r="C2393" s="121" t="s">
        <v>62</v>
      </c>
      <c r="D2393" s="54">
        <v>104</v>
      </c>
      <c r="E2393" s="54">
        <v>49</v>
      </c>
      <c r="F2393" s="54">
        <v>7</v>
      </c>
      <c r="G2393" s="54">
        <v>0</v>
      </c>
      <c r="H2393" s="54">
        <v>47</v>
      </c>
      <c r="I2393" s="54">
        <v>0</v>
      </c>
      <c r="J2393" s="54">
        <v>0</v>
      </c>
      <c r="K2393" s="54">
        <v>1</v>
      </c>
    </row>
    <row r="2394" spans="2:11" x14ac:dyDescent="0.25">
      <c r="B2394" s="78">
        <v>1970</v>
      </c>
      <c r="C2394" s="120" t="s">
        <v>3</v>
      </c>
      <c r="D2394" s="78">
        <v>18126</v>
      </c>
      <c r="E2394" s="52">
        <v>9412</v>
      </c>
      <c r="F2394" s="52">
        <v>4088</v>
      </c>
      <c r="G2394" s="52">
        <v>122</v>
      </c>
      <c r="H2394" s="52">
        <v>4365</v>
      </c>
      <c r="I2394" s="52">
        <v>134</v>
      </c>
      <c r="J2394" s="52">
        <v>0</v>
      </c>
      <c r="K2394" s="52">
        <v>5</v>
      </c>
    </row>
    <row r="2395" spans="2:11" x14ac:dyDescent="0.25">
      <c r="B2395" s="51">
        <v>1970</v>
      </c>
      <c r="C2395" s="117" t="s">
        <v>87</v>
      </c>
      <c r="D2395" s="55">
        <v>245</v>
      </c>
      <c r="E2395" s="53">
        <v>228</v>
      </c>
      <c r="F2395" s="53">
        <v>16</v>
      </c>
      <c r="G2395" s="53">
        <v>0</v>
      </c>
      <c r="H2395" s="53">
        <v>0</v>
      </c>
      <c r="I2395" s="53">
        <v>0</v>
      </c>
      <c r="J2395" s="53">
        <v>0</v>
      </c>
      <c r="K2395" s="53">
        <v>1</v>
      </c>
    </row>
    <row r="2396" spans="2:11" x14ac:dyDescent="0.25">
      <c r="B2396" s="51">
        <v>1970</v>
      </c>
      <c r="C2396" s="117" t="s">
        <v>54</v>
      </c>
      <c r="D2396" s="55">
        <v>540</v>
      </c>
      <c r="E2396" s="53">
        <v>452</v>
      </c>
      <c r="F2396" s="53">
        <v>79</v>
      </c>
      <c r="G2396" s="53">
        <v>0</v>
      </c>
      <c r="H2396" s="53">
        <v>1</v>
      </c>
      <c r="I2396" s="53">
        <v>8</v>
      </c>
      <c r="J2396" s="53">
        <v>0</v>
      </c>
      <c r="K2396" s="53">
        <v>0</v>
      </c>
    </row>
    <row r="2397" spans="2:11" x14ac:dyDescent="0.25">
      <c r="B2397" s="51">
        <v>1970</v>
      </c>
      <c r="C2397" s="117" t="s">
        <v>88</v>
      </c>
      <c r="D2397" s="55">
        <v>478</v>
      </c>
      <c r="E2397" s="53">
        <v>324</v>
      </c>
      <c r="F2397" s="53">
        <v>147</v>
      </c>
      <c r="G2397" s="53">
        <v>1</v>
      </c>
      <c r="H2397" s="53">
        <v>3</v>
      </c>
      <c r="I2397" s="53">
        <v>2</v>
      </c>
      <c r="J2397" s="53">
        <v>0</v>
      </c>
      <c r="K2397" s="53">
        <v>1</v>
      </c>
    </row>
    <row r="2398" spans="2:11" x14ac:dyDescent="0.25">
      <c r="B2398" s="51">
        <v>1970</v>
      </c>
      <c r="C2398" s="117" t="s">
        <v>69</v>
      </c>
      <c r="D2398" s="55">
        <v>495</v>
      </c>
      <c r="E2398" s="53">
        <v>294</v>
      </c>
      <c r="F2398" s="53">
        <v>186</v>
      </c>
      <c r="G2398" s="53">
        <v>3</v>
      </c>
      <c r="H2398" s="53">
        <v>7</v>
      </c>
      <c r="I2398" s="53">
        <v>5</v>
      </c>
      <c r="J2398" s="53">
        <v>0</v>
      </c>
      <c r="K2398" s="53">
        <v>0</v>
      </c>
    </row>
    <row r="2399" spans="2:11" x14ac:dyDescent="0.25">
      <c r="B2399" s="51">
        <v>1970</v>
      </c>
      <c r="C2399" s="117" t="s">
        <v>57</v>
      </c>
      <c r="D2399" s="55">
        <v>547</v>
      </c>
      <c r="E2399" s="53">
        <v>299</v>
      </c>
      <c r="F2399" s="53">
        <v>223</v>
      </c>
      <c r="G2399" s="53">
        <v>4</v>
      </c>
      <c r="H2399" s="53">
        <v>11</v>
      </c>
      <c r="I2399" s="53">
        <v>10</v>
      </c>
      <c r="J2399" s="53">
        <v>0</v>
      </c>
      <c r="K2399" s="53">
        <v>0</v>
      </c>
    </row>
    <row r="2400" spans="2:11" x14ac:dyDescent="0.25">
      <c r="B2400" s="51">
        <v>1970</v>
      </c>
      <c r="C2400" s="117" t="s">
        <v>58</v>
      </c>
      <c r="D2400" s="55">
        <v>700</v>
      </c>
      <c r="E2400" s="53">
        <v>374</v>
      </c>
      <c r="F2400" s="53">
        <v>285</v>
      </c>
      <c r="G2400" s="53">
        <v>7</v>
      </c>
      <c r="H2400" s="53">
        <v>23</v>
      </c>
      <c r="I2400" s="53">
        <v>11</v>
      </c>
      <c r="J2400" s="53">
        <v>0</v>
      </c>
      <c r="K2400" s="53">
        <v>0</v>
      </c>
    </row>
    <row r="2401" spans="2:11" x14ac:dyDescent="0.25">
      <c r="B2401" s="51">
        <v>1970</v>
      </c>
      <c r="C2401" s="117" t="s">
        <v>59</v>
      </c>
      <c r="D2401" s="55">
        <v>855</v>
      </c>
      <c r="E2401" s="53">
        <v>450</v>
      </c>
      <c r="F2401" s="53">
        <v>339</v>
      </c>
      <c r="G2401" s="53">
        <v>11</v>
      </c>
      <c r="H2401" s="53">
        <v>41</v>
      </c>
      <c r="I2401" s="53">
        <v>14</v>
      </c>
      <c r="J2401" s="53">
        <v>0</v>
      </c>
      <c r="K2401" s="53">
        <v>0</v>
      </c>
    </row>
    <row r="2402" spans="2:11" x14ac:dyDescent="0.25">
      <c r="B2402" s="51">
        <v>1970</v>
      </c>
      <c r="C2402" s="117" t="s">
        <v>60</v>
      </c>
      <c r="D2402" s="55">
        <v>892</v>
      </c>
      <c r="E2402" s="53">
        <v>467</v>
      </c>
      <c r="F2402" s="53">
        <v>347</v>
      </c>
      <c r="G2402" s="53">
        <v>10</v>
      </c>
      <c r="H2402" s="53">
        <v>58</v>
      </c>
      <c r="I2402" s="53">
        <v>10</v>
      </c>
      <c r="J2402" s="53">
        <v>0</v>
      </c>
      <c r="K2402" s="53">
        <v>0</v>
      </c>
    </row>
    <row r="2403" spans="2:11" x14ac:dyDescent="0.25">
      <c r="B2403" s="51">
        <v>1970</v>
      </c>
      <c r="C2403" s="117" t="s">
        <v>70</v>
      </c>
      <c r="D2403" s="55">
        <v>1057</v>
      </c>
      <c r="E2403" s="53">
        <v>526</v>
      </c>
      <c r="F2403" s="53">
        <v>374</v>
      </c>
      <c r="G2403" s="53">
        <v>14</v>
      </c>
      <c r="H2403" s="53">
        <v>136</v>
      </c>
      <c r="I2403" s="53">
        <v>7</v>
      </c>
      <c r="J2403" s="53">
        <v>0</v>
      </c>
      <c r="K2403" s="53">
        <v>0</v>
      </c>
    </row>
    <row r="2404" spans="2:11" x14ac:dyDescent="0.25">
      <c r="B2404" s="51">
        <v>1970</v>
      </c>
      <c r="C2404" s="117" t="s">
        <v>71</v>
      </c>
      <c r="D2404" s="55">
        <v>1410</v>
      </c>
      <c r="E2404" s="53">
        <v>731</v>
      </c>
      <c r="F2404" s="53">
        <v>455</v>
      </c>
      <c r="G2404" s="53">
        <v>10</v>
      </c>
      <c r="H2404" s="53">
        <v>207</v>
      </c>
      <c r="I2404" s="53">
        <v>7</v>
      </c>
      <c r="J2404" s="53">
        <v>0</v>
      </c>
      <c r="K2404" s="53">
        <v>0</v>
      </c>
    </row>
    <row r="2405" spans="2:11" x14ac:dyDescent="0.25">
      <c r="B2405" s="51">
        <v>1970</v>
      </c>
      <c r="C2405" s="117" t="s">
        <v>89</v>
      </c>
      <c r="D2405" s="55">
        <v>1830</v>
      </c>
      <c r="E2405" s="53">
        <v>906</v>
      </c>
      <c r="F2405" s="53">
        <v>481</v>
      </c>
      <c r="G2405" s="53">
        <v>13</v>
      </c>
      <c r="H2405" s="53">
        <v>414</v>
      </c>
      <c r="I2405" s="53">
        <v>16</v>
      </c>
      <c r="J2405" s="53">
        <v>0</v>
      </c>
      <c r="K2405" s="53">
        <v>0</v>
      </c>
    </row>
    <row r="2406" spans="2:11" x14ac:dyDescent="0.25">
      <c r="B2406" s="51">
        <v>1970</v>
      </c>
      <c r="C2406" s="117" t="s">
        <v>90</v>
      </c>
      <c r="D2406" s="55">
        <v>1770</v>
      </c>
      <c r="E2406" s="53">
        <v>847</v>
      </c>
      <c r="F2406" s="53">
        <v>397</v>
      </c>
      <c r="G2406" s="53">
        <v>18</v>
      </c>
      <c r="H2406" s="53">
        <v>497</v>
      </c>
      <c r="I2406" s="53">
        <v>11</v>
      </c>
      <c r="J2406" s="53">
        <v>0</v>
      </c>
      <c r="K2406" s="53">
        <v>0</v>
      </c>
    </row>
    <row r="2407" spans="2:11" x14ac:dyDescent="0.25">
      <c r="B2407" s="51">
        <v>1970</v>
      </c>
      <c r="C2407" s="117" t="s">
        <v>91</v>
      </c>
      <c r="D2407" s="55">
        <v>1705</v>
      </c>
      <c r="E2407" s="53">
        <v>827</v>
      </c>
      <c r="F2407" s="53">
        <v>285</v>
      </c>
      <c r="G2407" s="53">
        <v>8</v>
      </c>
      <c r="H2407" s="53">
        <v>573</v>
      </c>
      <c r="I2407" s="53">
        <v>12</v>
      </c>
      <c r="J2407" s="53">
        <v>0</v>
      </c>
      <c r="K2407" s="53">
        <v>0</v>
      </c>
    </row>
    <row r="2408" spans="2:11" x14ac:dyDescent="0.25">
      <c r="B2408" s="51">
        <v>1970</v>
      </c>
      <c r="C2408" s="117" t="s">
        <v>41</v>
      </c>
      <c r="D2408" s="55">
        <v>1549</v>
      </c>
      <c r="E2408" s="53">
        <v>713</v>
      </c>
      <c r="F2408" s="53">
        <v>201</v>
      </c>
      <c r="G2408" s="53">
        <v>6</v>
      </c>
      <c r="H2408" s="53">
        <v>620</v>
      </c>
      <c r="I2408" s="53">
        <v>8</v>
      </c>
      <c r="J2408" s="53">
        <v>0</v>
      </c>
      <c r="K2408" s="53">
        <v>1</v>
      </c>
    </row>
    <row r="2409" spans="2:11" x14ac:dyDescent="0.25">
      <c r="B2409" s="51">
        <v>1970</v>
      </c>
      <c r="C2409" s="117" t="s">
        <v>92</v>
      </c>
      <c r="D2409" s="55">
        <v>1477</v>
      </c>
      <c r="E2409" s="53">
        <v>687</v>
      </c>
      <c r="F2409" s="53">
        <v>154</v>
      </c>
      <c r="G2409" s="53">
        <v>11</v>
      </c>
      <c r="H2409" s="53">
        <v>622</v>
      </c>
      <c r="I2409" s="53">
        <v>3</v>
      </c>
      <c r="J2409" s="53">
        <v>0</v>
      </c>
      <c r="K2409" s="53">
        <v>0</v>
      </c>
    </row>
    <row r="2410" spans="2:11" x14ac:dyDescent="0.25">
      <c r="B2410" s="51">
        <v>1970</v>
      </c>
      <c r="C2410" s="117" t="s">
        <v>93</v>
      </c>
      <c r="D2410" s="55">
        <v>1033</v>
      </c>
      <c r="E2410" s="53">
        <v>459</v>
      </c>
      <c r="F2410" s="53">
        <v>68</v>
      </c>
      <c r="G2410" s="53">
        <v>5</v>
      </c>
      <c r="H2410" s="53">
        <v>495</v>
      </c>
      <c r="I2410" s="53">
        <v>5</v>
      </c>
      <c r="J2410" s="53">
        <v>0</v>
      </c>
      <c r="K2410" s="53">
        <v>1</v>
      </c>
    </row>
    <row r="2411" spans="2:11" x14ac:dyDescent="0.25">
      <c r="B2411" s="51">
        <v>1970</v>
      </c>
      <c r="C2411" s="117" t="s">
        <v>94</v>
      </c>
      <c r="D2411" s="55">
        <v>702</v>
      </c>
      <c r="E2411" s="53">
        <v>382</v>
      </c>
      <c r="F2411" s="53">
        <v>29</v>
      </c>
      <c r="G2411" s="53">
        <v>1</v>
      </c>
      <c r="H2411" s="53">
        <v>288</v>
      </c>
      <c r="I2411" s="53">
        <v>1</v>
      </c>
      <c r="J2411" s="53">
        <v>0</v>
      </c>
      <c r="K2411" s="53">
        <v>1</v>
      </c>
    </row>
    <row r="2412" spans="2:11" x14ac:dyDescent="0.25">
      <c r="B2412" s="51">
        <v>1970</v>
      </c>
      <c r="C2412" s="117" t="s">
        <v>95</v>
      </c>
      <c r="D2412" s="55">
        <v>422</v>
      </c>
      <c r="E2412" s="53">
        <v>220</v>
      </c>
      <c r="F2412" s="53">
        <v>11</v>
      </c>
      <c r="G2412" s="53">
        <v>0</v>
      </c>
      <c r="H2412" s="53">
        <v>190</v>
      </c>
      <c r="I2412" s="53">
        <v>1</v>
      </c>
      <c r="J2412" s="53">
        <v>0</v>
      </c>
      <c r="K2412" s="53">
        <v>0</v>
      </c>
    </row>
    <row r="2413" spans="2:11" x14ac:dyDescent="0.25">
      <c r="B2413" s="51">
        <v>1970</v>
      </c>
      <c r="C2413" s="118" t="s">
        <v>96</v>
      </c>
      <c r="D2413" s="55">
        <v>419</v>
      </c>
      <c r="E2413" s="55">
        <v>226</v>
      </c>
      <c r="F2413" s="55">
        <v>11</v>
      </c>
      <c r="G2413" s="55">
        <v>0</v>
      </c>
      <c r="H2413" s="55">
        <v>179</v>
      </c>
      <c r="I2413" s="55">
        <v>3</v>
      </c>
      <c r="J2413" s="53">
        <v>0</v>
      </c>
      <c r="K2413" s="53">
        <v>0</v>
      </c>
    </row>
    <row r="2414" spans="2:11" x14ac:dyDescent="0.25">
      <c r="B2414" s="50">
        <v>1970</v>
      </c>
      <c r="C2414" s="121" t="s">
        <v>62</v>
      </c>
      <c r="D2414" s="54">
        <v>0</v>
      </c>
      <c r="E2414" s="54">
        <v>0</v>
      </c>
      <c r="F2414" s="54">
        <v>0</v>
      </c>
      <c r="G2414" s="54">
        <v>0</v>
      </c>
      <c r="H2414" s="54">
        <v>0</v>
      </c>
      <c r="I2414" s="54">
        <v>0</v>
      </c>
      <c r="J2414" s="54">
        <v>0</v>
      </c>
      <c r="K2414" s="54">
        <v>0</v>
      </c>
    </row>
    <row r="2415" spans="2:11" x14ac:dyDescent="0.25">
      <c r="B2415" s="78">
        <v>1971</v>
      </c>
      <c r="C2415" s="120" t="s">
        <v>3</v>
      </c>
      <c r="D2415" s="78">
        <v>0</v>
      </c>
      <c r="E2415" s="52">
        <v>0</v>
      </c>
      <c r="F2415" s="52">
        <v>0</v>
      </c>
      <c r="G2415" s="52">
        <v>0</v>
      </c>
      <c r="H2415" s="52">
        <v>0</v>
      </c>
      <c r="I2415" s="52">
        <v>0</v>
      </c>
      <c r="J2415" s="52">
        <v>0</v>
      </c>
      <c r="K2415" s="52">
        <v>0</v>
      </c>
    </row>
    <row r="2416" spans="2:11" x14ac:dyDescent="0.25">
      <c r="B2416" s="51">
        <v>1971</v>
      </c>
      <c r="C2416" s="117" t="s">
        <v>87</v>
      </c>
      <c r="D2416" s="55">
        <v>0</v>
      </c>
      <c r="E2416" s="91"/>
      <c r="F2416" s="91"/>
      <c r="G2416" s="91"/>
      <c r="H2416" s="91"/>
      <c r="I2416" s="91"/>
      <c r="J2416" s="91"/>
      <c r="K2416" s="53"/>
    </row>
    <row r="2417" spans="2:11" x14ac:dyDescent="0.25">
      <c r="B2417" s="51">
        <v>1971</v>
      </c>
      <c r="C2417" s="117" t="s">
        <v>54</v>
      </c>
      <c r="D2417" s="55">
        <v>0</v>
      </c>
      <c r="E2417" s="91"/>
      <c r="F2417" s="91"/>
      <c r="G2417" s="91"/>
      <c r="H2417" s="91"/>
      <c r="I2417" s="91"/>
      <c r="J2417" s="91"/>
      <c r="K2417" s="53"/>
    </row>
    <row r="2418" spans="2:11" x14ac:dyDescent="0.25">
      <c r="B2418" s="51">
        <v>1971</v>
      </c>
      <c r="C2418" s="117" t="s">
        <v>88</v>
      </c>
      <c r="D2418" s="55">
        <v>0</v>
      </c>
      <c r="E2418" s="91"/>
      <c r="F2418" s="91"/>
      <c r="G2418" s="91"/>
      <c r="H2418" s="91"/>
      <c r="I2418" s="91"/>
      <c r="J2418" s="91"/>
      <c r="K2418" s="53"/>
    </row>
    <row r="2419" spans="2:11" x14ac:dyDescent="0.25">
      <c r="B2419" s="51">
        <v>1971</v>
      </c>
      <c r="C2419" s="117" t="s">
        <v>69</v>
      </c>
      <c r="D2419" s="55">
        <v>0</v>
      </c>
      <c r="E2419" s="91"/>
      <c r="F2419" s="91"/>
      <c r="G2419" s="91"/>
      <c r="H2419" s="91"/>
      <c r="I2419" s="91"/>
      <c r="J2419" s="91"/>
      <c r="K2419" s="53"/>
    </row>
    <row r="2420" spans="2:11" x14ac:dyDescent="0.25">
      <c r="B2420" s="51">
        <v>1971</v>
      </c>
      <c r="C2420" s="117" t="s">
        <v>57</v>
      </c>
      <c r="D2420" s="55">
        <v>0</v>
      </c>
      <c r="E2420" s="91"/>
      <c r="F2420" s="91"/>
      <c r="G2420" s="91"/>
      <c r="H2420" s="91"/>
      <c r="I2420" s="91"/>
      <c r="J2420" s="91"/>
      <c r="K2420" s="53"/>
    </row>
    <row r="2421" spans="2:11" x14ac:dyDescent="0.25">
      <c r="B2421" s="51">
        <v>1971</v>
      </c>
      <c r="C2421" s="117" t="s">
        <v>58</v>
      </c>
      <c r="D2421" s="55">
        <v>0</v>
      </c>
      <c r="E2421" s="91"/>
      <c r="F2421" s="91"/>
      <c r="G2421" s="91"/>
      <c r="H2421" s="91"/>
      <c r="I2421" s="91"/>
      <c r="J2421" s="91"/>
      <c r="K2421" s="53"/>
    </row>
    <row r="2422" spans="2:11" x14ac:dyDescent="0.25">
      <c r="B2422" s="51">
        <v>1971</v>
      </c>
      <c r="C2422" s="117" t="s">
        <v>59</v>
      </c>
      <c r="D2422" s="55">
        <v>0</v>
      </c>
      <c r="E2422" s="91"/>
      <c r="F2422" s="91"/>
      <c r="G2422" s="91"/>
      <c r="H2422" s="91"/>
      <c r="I2422" s="91"/>
      <c r="J2422" s="91"/>
      <c r="K2422" s="53"/>
    </row>
    <row r="2423" spans="2:11" x14ac:dyDescent="0.25">
      <c r="B2423" s="51">
        <v>1971</v>
      </c>
      <c r="C2423" s="117" t="s">
        <v>60</v>
      </c>
      <c r="D2423" s="55">
        <v>0</v>
      </c>
      <c r="E2423" s="91"/>
      <c r="F2423" s="91"/>
      <c r="G2423" s="91"/>
      <c r="H2423" s="91"/>
      <c r="I2423" s="91"/>
      <c r="J2423" s="91"/>
      <c r="K2423" s="53"/>
    </row>
    <row r="2424" spans="2:11" x14ac:dyDescent="0.25">
      <c r="B2424" s="51">
        <v>1971</v>
      </c>
      <c r="C2424" s="117" t="s">
        <v>70</v>
      </c>
      <c r="D2424" s="55">
        <v>0</v>
      </c>
      <c r="E2424" s="91"/>
      <c r="F2424" s="91"/>
      <c r="G2424" s="91"/>
      <c r="H2424" s="91"/>
      <c r="I2424" s="91"/>
      <c r="J2424" s="91"/>
      <c r="K2424" s="53"/>
    </row>
    <row r="2425" spans="2:11" x14ac:dyDescent="0.25">
      <c r="B2425" s="51">
        <v>1971</v>
      </c>
      <c r="C2425" s="117" t="s">
        <v>71</v>
      </c>
      <c r="D2425" s="55">
        <v>0</v>
      </c>
      <c r="E2425" s="91"/>
      <c r="F2425" s="91"/>
      <c r="G2425" s="91"/>
      <c r="H2425" s="91"/>
      <c r="I2425" s="91"/>
      <c r="J2425" s="91"/>
      <c r="K2425" s="53"/>
    </row>
    <row r="2426" spans="2:11" x14ac:dyDescent="0.25">
      <c r="B2426" s="51">
        <v>1971</v>
      </c>
      <c r="C2426" s="117" t="s">
        <v>89</v>
      </c>
      <c r="D2426" s="55">
        <v>0</v>
      </c>
      <c r="E2426" s="91"/>
      <c r="F2426" s="91"/>
      <c r="G2426" s="91"/>
      <c r="H2426" s="91"/>
      <c r="I2426" s="91"/>
      <c r="J2426" s="91"/>
      <c r="K2426" s="53"/>
    </row>
    <row r="2427" spans="2:11" x14ac:dyDescent="0.25">
      <c r="B2427" s="51">
        <v>1971</v>
      </c>
      <c r="C2427" s="117" t="s">
        <v>90</v>
      </c>
      <c r="D2427" s="55">
        <v>0</v>
      </c>
      <c r="E2427" s="91"/>
      <c r="F2427" s="91"/>
      <c r="G2427" s="91"/>
      <c r="H2427" s="91"/>
      <c r="I2427" s="91"/>
      <c r="J2427" s="91"/>
      <c r="K2427" s="53"/>
    </row>
    <row r="2428" spans="2:11" x14ac:dyDescent="0.25">
      <c r="B2428" s="51">
        <v>1971</v>
      </c>
      <c r="C2428" s="117" t="s">
        <v>91</v>
      </c>
      <c r="D2428" s="55">
        <v>0</v>
      </c>
      <c r="E2428" s="91"/>
      <c r="F2428" s="91"/>
      <c r="G2428" s="91"/>
      <c r="H2428" s="91"/>
      <c r="I2428" s="91"/>
      <c r="J2428" s="91"/>
      <c r="K2428" s="53"/>
    </row>
    <row r="2429" spans="2:11" x14ac:dyDescent="0.25">
      <c r="B2429" s="51">
        <v>1971</v>
      </c>
      <c r="C2429" s="117" t="s">
        <v>41</v>
      </c>
      <c r="D2429" s="55">
        <v>0</v>
      </c>
      <c r="E2429" s="91"/>
      <c r="F2429" s="91"/>
      <c r="G2429" s="91"/>
      <c r="H2429" s="91"/>
      <c r="I2429" s="91"/>
      <c r="J2429" s="91"/>
      <c r="K2429" s="53"/>
    </row>
    <row r="2430" spans="2:11" x14ac:dyDescent="0.25">
      <c r="B2430" s="51">
        <v>1971</v>
      </c>
      <c r="C2430" s="117" t="s">
        <v>92</v>
      </c>
      <c r="D2430" s="55">
        <v>0</v>
      </c>
      <c r="E2430" s="91"/>
      <c r="F2430" s="91"/>
      <c r="G2430" s="91"/>
      <c r="H2430" s="91"/>
      <c r="I2430" s="91"/>
      <c r="J2430" s="91"/>
      <c r="K2430" s="53"/>
    </row>
    <row r="2431" spans="2:11" x14ac:dyDescent="0.25">
      <c r="B2431" s="51">
        <v>1971</v>
      </c>
      <c r="C2431" s="117" t="s">
        <v>93</v>
      </c>
      <c r="D2431" s="55">
        <v>0</v>
      </c>
      <c r="E2431" s="91"/>
      <c r="F2431" s="91"/>
      <c r="G2431" s="91"/>
      <c r="H2431" s="91"/>
      <c r="I2431" s="91"/>
      <c r="J2431" s="91"/>
      <c r="K2431" s="53"/>
    </row>
    <row r="2432" spans="2:11" x14ac:dyDescent="0.25">
      <c r="B2432" s="51">
        <v>1971</v>
      </c>
      <c r="C2432" s="117" t="s">
        <v>94</v>
      </c>
      <c r="D2432" s="55">
        <v>0</v>
      </c>
      <c r="E2432" s="91"/>
      <c r="F2432" s="91"/>
      <c r="G2432" s="91"/>
      <c r="H2432" s="91"/>
      <c r="I2432" s="91"/>
      <c r="J2432" s="91"/>
      <c r="K2432" s="53"/>
    </row>
    <row r="2433" spans="2:11" x14ac:dyDescent="0.25">
      <c r="B2433" s="51">
        <v>1971</v>
      </c>
      <c r="C2433" s="117" t="s">
        <v>95</v>
      </c>
      <c r="D2433" s="55">
        <v>0</v>
      </c>
      <c r="E2433" s="91"/>
      <c r="F2433" s="91"/>
      <c r="G2433" s="91"/>
      <c r="H2433" s="91"/>
      <c r="I2433" s="91"/>
      <c r="J2433" s="91"/>
      <c r="K2433" s="53"/>
    </row>
    <row r="2434" spans="2:11" x14ac:dyDescent="0.25">
      <c r="B2434" s="51">
        <v>1971</v>
      </c>
      <c r="C2434" s="118" t="s">
        <v>96</v>
      </c>
      <c r="D2434" s="55">
        <v>0</v>
      </c>
      <c r="E2434" s="55"/>
      <c r="F2434" s="55"/>
      <c r="G2434" s="55"/>
      <c r="H2434" s="55"/>
      <c r="I2434" s="55"/>
      <c r="J2434" s="91"/>
      <c r="K2434" s="53"/>
    </row>
    <row r="2435" spans="2:11" x14ac:dyDescent="0.25">
      <c r="B2435" s="50">
        <v>1971</v>
      </c>
      <c r="C2435" s="121" t="s">
        <v>62</v>
      </c>
      <c r="D2435" s="54">
        <v>0</v>
      </c>
      <c r="E2435" s="54"/>
      <c r="F2435" s="54"/>
      <c r="G2435" s="54"/>
      <c r="H2435" s="54"/>
      <c r="I2435" s="54"/>
      <c r="J2435" s="54"/>
      <c r="K2435" s="54"/>
    </row>
    <row r="2436" spans="2:11" x14ac:dyDescent="0.25">
      <c r="B2436" s="78">
        <v>1972</v>
      </c>
      <c r="C2436" s="120" t="s">
        <v>3</v>
      </c>
      <c r="D2436" s="78">
        <v>19241</v>
      </c>
      <c r="E2436" s="52">
        <v>9961</v>
      </c>
      <c r="F2436" s="52">
        <v>4312</v>
      </c>
      <c r="G2436" s="52">
        <v>146</v>
      </c>
      <c r="H2436" s="52">
        <v>4641</v>
      </c>
      <c r="I2436" s="52">
        <v>181</v>
      </c>
      <c r="J2436" s="52">
        <v>0</v>
      </c>
      <c r="K2436" s="52">
        <v>0</v>
      </c>
    </row>
    <row r="2437" spans="2:11" x14ac:dyDescent="0.25">
      <c r="B2437" s="51">
        <v>1972</v>
      </c>
      <c r="C2437" s="117" t="s">
        <v>87</v>
      </c>
      <c r="D2437" s="55">
        <v>224</v>
      </c>
      <c r="E2437" s="53">
        <v>220</v>
      </c>
      <c r="F2437" s="53">
        <v>4</v>
      </c>
      <c r="G2437" s="53">
        <v>0</v>
      </c>
      <c r="H2437" s="53">
        <v>0</v>
      </c>
      <c r="I2437" s="53">
        <v>0</v>
      </c>
      <c r="J2437" s="55">
        <v>0</v>
      </c>
      <c r="K2437" s="55">
        <v>0</v>
      </c>
    </row>
    <row r="2438" spans="2:11" x14ac:dyDescent="0.25">
      <c r="B2438" s="51">
        <v>1972</v>
      </c>
      <c r="C2438" s="117" t="s">
        <v>54</v>
      </c>
      <c r="D2438" s="55">
        <v>505</v>
      </c>
      <c r="E2438" s="53">
        <v>434</v>
      </c>
      <c r="F2438" s="53">
        <v>68</v>
      </c>
      <c r="G2438" s="53">
        <v>0</v>
      </c>
      <c r="H2438" s="53">
        <v>1</v>
      </c>
      <c r="I2438" s="53">
        <v>2</v>
      </c>
      <c r="J2438" s="55">
        <v>0</v>
      </c>
      <c r="K2438" s="55">
        <v>0</v>
      </c>
    </row>
    <row r="2439" spans="2:11" x14ac:dyDescent="0.25">
      <c r="B2439" s="51">
        <v>1972</v>
      </c>
      <c r="C2439" s="117" t="s">
        <v>88</v>
      </c>
      <c r="D2439" s="55">
        <v>571</v>
      </c>
      <c r="E2439" s="53">
        <v>422</v>
      </c>
      <c r="F2439" s="53">
        <v>135</v>
      </c>
      <c r="G2439" s="53">
        <v>2</v>
      </c>
      <c r="H2439" s="53">
        <v>4</v>
      </c>
      <c r="I2439" s="53">
        <v>8</v>
      </c>
      <c r="J2439" s="55">
        <v>0</v>
      </c>
      <c r="K2439" s="55">
        <v>0</v>
      </c>
    </row>
    <row r="2440" spans="2:11" x14ac:dyDescent="0.25">
      <c r="B2440" s="51">
        <v>1972</v>
      </c>
      <c r="C2440" s="117" t="s">
        <v>69</v>
      </c>
      <c r="D2440" s="55">
        <v>541</v>
      </c>
      <c r="E2440" s="53">
        <v>325</v>
      </c>
      <c r="F2440" s="53">
        <v>199</v>
      </c>
      <c r="G2440" s="53">
        <v>4</v>
      </c>
      <c r="H2440" s="53">
        <v>3</v>
      </c>
      <c r="I2440" s="53">
        <v>10</v>
      </c>
      <c r="J2440" s="55">
        <v>0</v>
      </c>
      <c r="K2440" s="55">
        <v>0</v>
      </c>
    </row>
    <row r="2441" spans="2:11" x14ac:dyDescent="0.25">
      <c r="B2441" s="51">
        <v>1972</v>
      </c>
      <c r="C2441" s="117" t="s">
        <v>57</v>
      </c>
      <c r="D2441" s="55">
        <v>565</v>
      </c>
      <c r="E2441" s="53">
        <v>309</v>
      </c>
      <c r="F2441" s="53">
        <v>227</v>
      </c>
      <c r="G2441" s="53">
        <v>7</v>
      </c>
      <c r="H2441" s="53">
        <v>10</v>
      </c>
      <c r="I2441" s="53">
        <v>12</v>
      </c>
      <c r="J2441" s="55">
        <v>0</v>
      </c>
      <c r="K2441" s="55">
        <v>0</v>
      </c>
    </row>
    <row r="2442" spans="2:11" x14ac:dyDescent="0.25">
      <c r="B2442" s="51">
        <v>1972</v>
      </c>
      <c r="C2442" s="117" t="s">
        <v>58</v>
      </c>
      <c r="D2442" s="55">
        <v>708</v>
      </c>
      <c r="E2442" s="53">
        <v>361</v>
      </c>
      <c r="F2442" s="53">
        <v>295</v>
      </c>
      <c r="G2442" s="53">
        <v>14</v>
      </c>
      <c r="H2442" s="53">
        <v>19</v>
      </c>
      <c r="I2442" s="53">
        <v>19</v>
      </c>
      <c r="J2442" s="55">
        <v>0</v>
      </c>
      <c r="K2442" s="55">
        <v>0</v>
      </c>
    </row>
    <row r="2443" spans="2:11" x14ac:dyDescent="0.25">
      <c r="B2443" s="51">
        <v>1972</v>
      </c>
      <c r="C2443" s="117" t="s">
        <v>59</v>
      </c>
      <c r="D2443" s="55">
        <v>843</v>
      </c>
      <c r="E2443" s="53">
        <v>447</v>
      </c>
      <c r="F2443" s="53">
        <v>342</v>
      </c>
      <c r="G2443" s="53">
        <v>5</v>
      </c>
      <c r="H2443" s="53">
        <v>35</v>
      </c>
      <c r="I2443" s="53">
        <v>14</v>
      </c>
      <c r="J2443" s="55">
        <v>0</v>
      </c>
      <c r="K2443" s="55">
        <v>0</v>
      </c>
    </row>
    <row r="2444" spans="2:11" x14ac:dyDescent="0.25">
      <c r="B2444" s="51">
        <v>1972</v>
      </c>
      <c r="C2444" s="117" t="s">
        <v>60</v>
      </c>
      <c r="D2444" s="55">
        <v>939</v>
      </c>
      <c r="E2444" s="53">
        <v>501</v>
      </c>
      <c r="F2444" s="53">
        <v>358</v>
      </c>
      <c r="G2444" s="53">
        <v>13</v>
      </c>
      <c r="H2444" s="53">
        <v>53</v>
      </c>
      <c r="I2444" s="53">
        <v>14</v>
      </c>
      <c r="J2444" s="55">
        <v>0</v>
      </c>
      <c r="K2444" s="55">
        <v>0</v>
      </c>
    </row>
    <row r="2445" spans="2:11" x14ac:dyDescent="0.25">
      <c r="B2445" s="51">
        <v>1972</v>
      </c>
      <c r="C2445" s="117" t="s">
        <v>70</v>
      </c>
      <c r="D2445" s="55">
        <v>1148</v>
      </c>
      <c r="E2445" s="53">
        <v>570</v>
      </c>
      <c r="F2445" s="53">
        <v>405</v>
      </c>
      <c r="G2445" s="53">
        <v>10</v>
      </c>
      <c r="H2445" s="53">
        <v>143</v>
      </c>
      <c r="I2445" s="53">
        <v>20</v>
      </c>
      <c r="J2445" s="55">
        <v>0</v>
      </c>
      <c r="K2445" s="55">
        <v>0</v>
      </c>
    </row>
    <row r="2446" spans="2:11" x14ac:dyDescent="0.25">
      <c r="B2446" s="51">
        <v>1972</v>
      </c>
      <c r="C2446" s="117" t="s">
        <v>71</v>
      </c>
      <c r="D2446" s="55">
        <v>1423</v>
      </c>
      <c r="E2446" s="53">
        <v>677</v>
      </c>
      <c r="F2446" s="53">
        <v>489</v>
      </c>
      <c r="G2446" s="53">
        <v>25</v>
      </c>
      <c r="H2446" s="53">
        <v>220</v>
      </c>
      <c r="I2446" s="53">
        <v>12</v>
      </c>
      <c r="J2446" s="55">
        <v>0</v>
      </c>
      <c r="K2446" s="55">
        <v>0</v>
      </c>
    </row>
    <row r="2447" spans="2:11" x14ac:dyDescent="0.25">
      <c r="B2447" s="51">
        <v>1972</v>
      </c>
      <c r="C2447" s="117" t="s">
        <v>89</v>
      </c>
      <c r="D2447" s="55">
        <v>2019</v>
      </c>
      <c r="E2447" s="53">
        <v>1010</v>
      </c>
      <c r="F2447" s="53">
        <v>513</v>
      </c>
      <c r="G2447" s="53">
        <v>21</v>
      </c>
      <c r="H2447" s="53">
        <v>458</v>
      </c>
      <c r="I2447" s="53">
        <v>17</v>
      </c>
      <c r="J2447" s="55">
        <v>0</v>
      </c>
      <c r="K2447" s="55">
        <v>0</v>
      </c>
    </row>
    <row r="2448" spans="2:11" x14ac:dyDescent="0.25">
      <c r="B2448" s="51">
        <v>1972</v>
      </c>
      <c r="C2448" s="117" t="s">
        <v>90</v>
      </c>
      <c r="D2448" s="55">
        <v>1733</v>
      </c>
      <c r="E2448" s="53">
        <v>838</v>
      </c>
      <c r="F2448" s="53">
        <v>373</v>
      </c>
      <c r="G2448" s="53">
        <v>12</v>
      </c>
      <c r="H2448" s="53">
        <v>489</v>
      </c>
      <c r="I2448" s="53">
        <v>21</v>
      </c>
      <c r="J2448" s="55">
        <v>0</v>
      </c>
      <c r="K2448" s="55">
        <v>0</v>
      </c>
    </row>
    <row r="2449" spans="2:11" x14ac:dyDescent="0.25">
      <c r="B2449" s="51">
        <v>1972</v>
      </c>
      <c r="C2449" s="117" t="s">
        <v>91</v>
      </c>
      <c r="D2449" s="55">
        <v>2124</v>
      </c>
      <c r="E2449" s="53">
        <v>1020</v>
      </c>
      <c r="F2449" s="53">
        <v>356</v>
      </c>
      <c r="G2449" s="53">
        <v>12</v>
      </c>
      <c r="H2449" s="53">
        <v>725</v>
      </c>
      <c r="I2449" s="53">
        <v>11</v>
      </c>
      <c r="J2449" s="55">
        <v>0</v>
      </c>
      <c r="K2449" s="55">
        <v>0</v>
      </c>
    </row>
    <row r="2450" spans="2:11" x14ac:dyDescent="0.25">
      <c r="B2450" s="51">
        <v>1972</v>
      </c>
      <c r="C2450" s="117" t="s">
        <v>41</v>
      </c>
      <c r="D2450" s="55">
        <v>1550</v>
      </c>
      <c r="E2450" s="53">
        <v>694</v>
      </c>
      <c r="F2450" s="53">
        <v>226</v>
      </c>
      <c r="G2450" s="53">
        <v>8</v>
      </c>
      <c r="H2450" s="53">
        <v>617</v>
      </c>
      <c r="I2450" s="53">
        <v>5</v>
      </c>
      <c r="J2450" s="55">
        <v>0</v>
      </c>
      <c r="K2450" s="55">
        <v>0</v>
      </c>
    </row>
    <row r="2451" spans="2:11" x14ac:dyDescent="0.25">
      <c r="B2451" s="51">
        <v>1972</v>
      </c>
      <c r="C2451" s="117" t="s">
        <v>92</v>
      </c>
      <c r="D2451" s="55">
        <v>1730</v>
      </c>
      <c r="E2451" s="53">
        <v>807</v>
      </c>
      <c r="F2451" s="53">
        <v>188</v>
      </c>
      <c r="G2451" s="53">
        <v>9</v>
      </c>
      <c r="H2451" s="53">
        <v>719</v>
      </c>
      <c r="I2451" s="53">
        <v>7</v>
      </c>
      <c r="J2451" s="55">
        <v>0</v>
      </c>
      <c r="K2451" s="55">
        <v>0</v>
      </c>
    </row>
    <row r="2452" spans="2:11" x14ac:dyDescent="0.25">
      <c r="B2452" s="51">
        <v>1972</v>
      </c>
      <c r="C2452" s="117" t="s">
        <v>93</v>
      </c>
      <c r="D2452" s="55">
        <v>1098</v>
      </c>
      <c r="E2452" s="53">
        <v>518</v>
      </c>
      <c r="F2452" s="53">
        <v>81</v>
      </c>
      <c r="G2452" s="53">
        <v>1</v>
      </c>
      <c r="H2452" s="53">
        <v>491</v>
      </c>
      <c r="I2452" s="53">
        <v>7</v>
      </c>
      <c r="J2452" s="55">
        <v>0</v>
      </c>
      <c r="K2452" s="55">
        <v>0</v>
      </c>
    </row>
    <row r="2453" spans="2:11" x14ac:dyDescent="0.25">
      <c r="B2453" s="51">
        <v>1972</v>
      </c>
      <c r="C2453" s="117" t="s">
        <v>94</v>
      </c>
      <c r="D2453" s="55">
        <v>702</v>
      </c>
      <c r="E2453" s="53">
        <v>357</v>
      </c>
      <c r="F2453" s="53">
        <v>31</v>
      </c>
      <c r="G2453" s="53">
        <v>1</v>
      </c>
      <c r="H2453" s="53">
        <v>311</v>
      </c>
      <c r="I2453" s="53">
        <v>2</v>
      </c>
      <c r="J2453" s="55">
        <v>0</v>
      </c>
      <c r="K2453" s="55">
        <v>0</v>
      </c>
    </row>
    <row r="2454" spans="2:11" x14ac:dyDescent="0.25">
      <c r="B2454" s="51">
        <v>1972</v>
      </c>
      <c r="C2454" s="117" t="s">
        <v>95</v>
      </c>
      <c r="D2454" s="55">
        <v>423</v>
      </c>
      <c r="E2454" s="53">
        <v>219</v>
      </c>
      <c r="F2454" s="53">
        <v>12</v>
      </c>
      <c r="G2454" s="53">
        <v>2</v>
      </c>
      <c r="H2454" s="53">
        <v>190</v>
      </c>
      <c r="I2454" s="53">
        <v>0</v>
      </c>
      <c r="J2454" s="55">
        <v>0</v>
      </c>
      <c r="K2454" s="55">
        <v>0</v>
      </c>
    </row>
    <row r="2455" spans="2:11" x14ac:dyDescent="0.25">
      <c r="B2455" s="51">
        <v>1972</v>
      </c>
      <c r="C2455" s="118" t="s">
        <v>96</v>
      </c>
      <c r="D2455" s="55">
        <v>395</v>
      </c>
      <c r="E2455" s="55">
        <v>232</v>
      </c>
      <c r="F2455" s="55">
        <v>10</v>
      </c>
      <c r="G2455" s="55">
        <v>0</v>
      </c>
      <c r="H2455" s="55">
        <v>153</v>
      </c>
      <c r="I2455" s="55">
        <v>0</v>
      </c>
      <c r="J2455" s="55">
        <v>0</v>
      </c>
      <c r="K2455" s="55">
        <v>0</v>
      </c>
    </row>
    <row r="2456" spans="2:11" x14ac:dyDescent="0.25">
      <c r="B2456" s="50">
        <v>1972</v>
      </c>
      <c r="C2456" s="121" t="s">
        <v>62</v>
      </c>
      <c r="D2456" s="54">
        <v>0</v>
      </c>
      <c r="E2456" s="54">
        <v>0</v>
      </c>
      <c r="F2456" s="54">
        <v>0</v>
      </c>
      <c r="G2456" s="54">
        <v>0</v>
      </c>
      <c r="H2456" s="54">
        <v>0</v>
      </c>
      <c r="I2456" s="54">
        <v>0</v>
      </c>
      <c r="J2456" s="54">
        <v>0</v>
      </c>
      <c r="K2456" s="54">
        <v>0</v>
      </c>
    </row>
    <row r="2457" spans="2:11" x14ac:dyDescent="0.25">
      <c r="B2457" s="78">
        <v>1973</v>
      </c>
      <c r="C2457" s="120" t="s">
        <v>3</v>
      </c>
      <c r="D2457" s="78">
        <v>20202</v>
      </c>
      <c r="E2457" s="52">
        <v>10540</v>
      </c>
      <c r="F2457" s="52">
        <v>4432</v>
      </c>
      <c r="G2457" s="52">
        <v>175</v>
      </c>
      <c r="H2457" s="52">
        <v>4800</v>
      </c>
      <c r="I2457" s="52">
        <v>255</v>
      </c>
      <c r="J2457" s="52">
        <v>0</v>
      </c>
      <c r="K2457" s="52">
        <v>0</v>
      </c>
    </row>
    <row r="2458" spans="2:11" x14ac:dyDescent="0.25">
      <c r="B2458" s="51">
        <v>1973</v>
      </c>
      <c r="C2458" s="117" t="s">
        <v>87</v>
      </c>
      <c r="D2458" s="55">
        <v>250</v>
      </c>
      <c r="E2458" s="53">
        <v>243</v>
      </c>
      <c r="F2458" s="53">
        <v>5</v>
      </c>
      <c r="G2458" s="53">
        <v>0</v>
      </c>
      <c r="H2458" s="53">
        <v>0</v>
      </c>
      <c r="I2458" s="53">
        <v>2</v>
      </c>
      <c r="J2458" s="55">
        <v>0</v>
      </c>
      <c r="K2458" s="55">
        <v>0</v>
      </c>
    </row>
    <row r="2459" spans="2:11" x14ac:dyDescent="0.25">
      <c r="B2459" s="51">
        <v>1973</v>
      </c>
      <c r="C2459" s="117" t="s">
        <v>54</v>
      </c>
      <c r="D2459" s="55">
        <v>498</v>
      </c>
      <c r="E2459" s="53">
        <v>447</v>
      </c>
      <c r="F2459" s="53">
        <v>44</v>
      </c>
      <c r="G2459" s="53">
        <v>0</v>
      </c>
      <c r="H2459" s="53">
        <v>0</v>
      </c>
      <c r="I2459" s="53">
        <v>7</v>
      </c>
      <c r="J2459" s="55">
        <v>0</v>
      </c>
      <c r="K2459" s="55">
        <v>0</v>
      </c>
    </row>
    <row r="2460" spans="2:11" x14ac:dyDescent="0.25">
      <c r="B2460" s="51">
        <v>1973</v>
      </c>
      <c r="C2460" s="117" t="s">
        <v>88</v>
      </c>
      <c r="D2460" s="55">
        <v>582</v>
      </c>
      <c r="E2460" s="53">
        <v>411</v>
      </c>
      <c r="F2460" s="53">
        <v>150</v>
      </c>
      <c r="G2460" s="53">
        <v>2</v>
      </c>
      <c r="H2460" s="53">
        <v>5</v>
      </c>
      <c r="I2460" s="53">
        <v>14</v>
      </c>
      <c r="J2460" s="55">
        <v>0</v>
      </c>
      <c r="K2460" s="55">
        <v>0</v>
      </c>
    </row>
    <row r="2461" spans="2:11" x14ac:dyDescent="0.25">
      <c r="B2461" s="51">
        <v>1973</v>
      </c>
      <c r="C2461" s="117" t="s">
        <v>69</v>
      </c>
      <c r="D2461" s="55">
        <v>508</v>
      </c>
      <c r="E2461" s="53">
        <v>320</v>
      </c>
      <c r="F2461" s="53">
        <v>171</v>
      </c>
      <c r="G2461" s="53">
        <v>4</v>
      </c>
      <c r="H2461" s="53">
        <v>2</v>
      </c>
      <c r="I2461" s="53">
        <v>11</v>
      </c>
      <c r="J2461" s="55">
        <v>0</v>
      </c>
      <c r="K2461" s="55">
        <v>0</v>
      </c>
    </row>
    <row r="2462" spans="2:11" x14ac:dyDescent="0.25">
      <c r="B2462" s="51">
        <v>1973</v>
      </c>
      <c r="C2462" s="117" t="s">
        <v>57</v>
      </c>
      <c r="D2462" s="55">
        <v>559</v>
      </c>
      <c r="E2462" s="53">
        <v>318</v>
      </c>
      <c r="F2462" s="53">
        <v>217</v>
      </c>
      <c r="G2462" s="53">
        <v>7</v>
      </c>
      <c r="H2462" s="53">
        <v>5</v>
      </c>
      <c r="I2462" s="53">
        <v>12</v>
      </c>
      <c r="J2462" s="55">
        <v>0</v>
      </c>
      <c r="K2462" s="55">
        <v>0</v>
      </c>
    </row>
    <row r="2463" spans="2:11" x14ac:dyDescent="0.25">
      <c r="B2463" s="51">
        <v>1973</v>
      </c>
      <c r="C2463" s="117" t="s">
        <v>58</v>
      </c>
      <c r="D2463" s="55">
        <v>739</v>
      </c>
      <c r="E2463" s="53">
        <v>381</v>
      </c>
      <c r="F2463" s="53">
        <v>304</v>
      </c>
      <c r="G2463" s="53">
        <v>11</v>
      </c>
      <c r="H2463" s="53">
        <v>22</v>
      </c>
      <c r="I2463" s="53">
        <v>21</v>
      </c>
      <c r="J2463" s="55">
        <v>0</v>
      </c>
      <c r="K2463" s="55">
        <v>0</v>
      </c>
    </row>
    <row r="2464" spans="2:11" x14ac:dyDescent="0.25">
      <c r="B2464" s="51">
        <v>1973</v>
      </c>
      <c r="C2464" s="117" t="s">
        <v>59</v>
      </c>
      <c r="D2464" s="55">
        <v>846</v>
      </c>
      <c r="E2464" s="53">
        <v>448</v>
      </c>
      <c r="F2464" s="53">
        <v>333</v>
      </c>
      <c r="G2464" s="53">
        <v>11</v>
      </c>
      <c r="H2464" s="53">
        <v>36</v>
      </c>
      <c r="I2464" s="53">
        <v>18</v>
      </c>
      <c r="J2464" s="55">
        <v>0</v>
      </c>
      <c r="K2464" s="55">
        <v>0</v>
      </c>
    </row>
    <row r="2465" spans="2:11" x14ac:dyDescent="0.25">
      <c r="B2465" s="51">
        <v>1973</v>
      </c>
      <c r="C2465" s="117" t="s">
        <v>60</v>
      </c>
      <c r="D2465" s="55">
        <v>1011</v>
      </c>
      <c r="E2465" s="53">
        <v>498</v>
      </c>
      <c r="F2465" s="53">
        <v>412</v>
      </c>
      <c r="G2465" s="53">
        <v>13</v>
      </c>
      <c r="H2465" s="53">
        <v>70</v>
      </c>
      <c r="I2465" s="53">
        <v>18</v>
      </c>
      <c r="J2465" s="55">
        <v>0</v>
      </c>
      <c r="K2465" s="55">
        <v>0</v>
      </c>
    </row>
    <row r="2466" spans="2:11" x14ac:dyDescent="0.25">
      <c r="B2466" s="51">
        <v>1973</v>
      </c>
      <c r="C2466" s="117" t="s">
        <v>70</v>
      </c>
      <c r="D2466" s="55">
        <v>1201</v>
      </c>
      <c r="E2466" s="53">
        <v>617</v>
      </c>
      <c r="F2466" s="53">
        <v>426</v>
      </c>
      <c r="G2466" s="53">
        <v>17</v>
      </c>
      <c r="H2466" s="53">
        <v>117</v>
      </c>
      <c r="I2466" s="53">
        <v>24</v>
      </c>
      <c r="J2466" s="55">
        <v>0</v>
      </c>
      <c r="K2466" s="55">
        <v>0</v>
      </c>
    </row>
    <row r="2467" spans="2:11" x14ac:dyDescent="0.25">
      <c r="B2467" s="51">
        <v>1973</v>
      </c>
      <c r="C2467" s="117" t="s">
        <v>71</v>
      </c>
      <c r="D2467" s="55">
        <v>1478</v>
      </c>
      <c r="E2467" s="53">
        <v>729</v>
      </c>
      <c r="F2467" s="53">
        <v>500</v>
      </c>
      <c r="G2467" s="53">
        <v>21</v>
      </c>
      <c r="H2467" s="53">
        <v>210</v>
      </c>
      <c r="I2467" s="53">
        <v>18</v>
      </c>
      <c r="J2467" s="55">
        <v>0</v>
      </c>
      <c r="K2467" s="55">
        <v>0</v>
      </c>
    </row>
    <row r="2468" spans="2:11" x14ac:dyDescent="0.25">
      <c r="B2468" s="51">
        <v>1973</v>
      </c>
      <c r="C2468" s="117" t="s">
        <v>89</v>
      </c>
      <c r="D2468" s="55">
        <v>1981</v>
      </c>
      <c r="E2468" s="53">
        <v>994</v>
      </c>
      <c r="F2468" s="53">
        <v>502</v>
      </c>
      <c r="G2468" s="53">
        <v>22</v>
      </c>
      <c r="H2468" s="53">
        <v>433</v>
      </c>
      <c r="I2468" s="53">
        <v>30</v>
      </c>
      <c r="J2468" s="55">
        <v>0</v>
      </c>
      <c r="K2468" s="55">
        <v>0</v>
      </c>
    </row>
    <row r="2469" spans="2:11" x14ac:dyDescent="0.25">
      <c r="B2469" s="51">
        <v>1973</v>
      </c>
      <c r="C2469" s="117" t="s">
        <v>90</v>
      </c>
      <c r="D2469" s="55">
        <v>1897</v>
      </c>
      <c r="E2469" s="53">
        <v>915</v>
      </c>
      <c r="F2469" s="53">
        <v>434</v>
      </c>
      <c r="G2469" s="53">
        <v>22</v>
      </c>
      <c r="H2469" s="53">
        <v>508</v>
      </c>
      <c r="I2469" s="53">
        <v>18</v>
      </c>
      <c r="J2469" s="55">
        <v>0</v>
      </c>
      <c r="K2469" s="55">
        <v>0</v>
      </c>
    </row>
    <row r="2470" spans="2:11" x14ac:dyDescent="0.25">
      <c r="B2470" s="51">
        <v>1973</v>
      </c>
      <c r="C2470" s="117" t="s">
        <v>91</v>
      </c>
      <c r="D2470" s="55">
        <v>2261</v>
      </c>
      <c r="E2470" s="53">
        <v>1113</v>
      </c>
      <c r="F2470" s="53">
        <v>373</v>
      </c>
      <c r="G2470" s="53">
        <v>19</v>
      </c>
      <c r="H2470" s="53">
        <v>740</v>
      </c>
      <c r="I2470" s="53">
        <v>16</v>
      </c>
      <c r="J2470" s="55">
        <v>0</v>
      </c>
      <c r="K2470" s="55">
        <v>0</v>
      </c>
    </row>
    <row r="2471" spans="2:11" x14ac:dyDescent="0.25">
      <c r="B2471" s="51">
        <v>1973</v>
      </c>
      <c r="C2471" s="117" t="s">
        <v>41</v>
      </c>
      <c r="D2471" s="55">
        <v>1630</v>
      </c>
      <c r="E2471" s="53">
        <v>731</v>
      </c>
      <c r="F2471" s="53">
        <v>221</v>
      </c>
      <c r="G2471" s="53">
        <v>17</v>
      </c>
      <c r="H2471" s="53">
        <v>651</v>
      </c>
      <c r="I2471" s="53">
        <v>10</v>
      </c>
      <c r="J2471" s="55">
        <v>0</v>
      </c>
      <c r="K2471" s="55">
        <v>0</v>
      </c>
    </row>
    <row r="2472" spans="2:11" x14ac:dyDescent="0.25">
      <c r="B2472" s="51">
        <v>1973</v>
      </c>
      <c r="C2472" s="117" t="s">
        <v>92</v>
      </c>
      <c r="D2472" s="55">
        <v>1866</v>
      </c>
      <c r="E2472" s="53">
        <v>891</v>
      </c>
      <c r="F2472" s="53">
        <v>194</v>
      </c>
      <c r="G2472" s="53">
        <v>3</v>
      </c>
      <c r="H2472" s="53">
        <v>762</v>
      </c>
      <c r="I2472" s="53">
        <v>16</v>
      </c>
      <c r="J2472" s="55">
        <v>0</v>
      </c>
      <c r="K2472" s="55">
        <v>0</v>
      </c>
    </row>
    <row r="2473" spans="2:11" x14ac:dyDescent="0.25">
      <c r="B2473" s="51">
        <v>1973</v>
      </c>
      <c r="C2473" s="117" t="s">
        <v>93</v>
      </c>
      <c r="D2473" s="55">
        <v>1168</v>
      </c>
      <c r="E2473" s="53">
        <v>566</v>
      </c>
      <c r="F2473" s="53">
        <v>64</v>
      </c>
      <c r="G2473" s="53">
        <v>2</v>
      </c>
      <c r="H2473" s="53">
        <v>530</v>
      </c>
      <c r="I2473" s="53">
        <v>6</v>
      </c>
      <c r="J2473" s="55">
        <v>0</v>
      </c>
      <c r="K2473" s="55">
        <v>0</v>
      </c>
    </row>
    <row r="2474" spans="2:11" x14ac:dyDescent="0.25">
      <c r="B2474" s="51">
        <v>1973</v>
      </c>
      <c r="C2474" s="117" t="s">
        <v>94</v>
      </c>
      <c r="D2474" s="55">
        <v>842</v>
      </c>
      <c r="E2474" s="53">
        <v>431</v>
      </c>
      <c r="F2474" s="53">
        <v>45</v>
      </c>
      <c r="G2474" s="53">
        <v>4</v>
      </c>
      <c r="H2474" s="53">
        <v>354</v>
      </c>
      <c r="I2474" s="53">
        <v>8</v>
      </c>
      <c r="J2474" s="55">
        <v>0</v>
      </c>
      <c r="K2474" s="55">
        <v>0</v>
      </c>
    </row>
    <row r="2475" spans="2:11" x14ac:dyDescent="0.25">
      <c r="B2475" s="51">
        <v>1973</v>
      </c>
      <c r="C2475" s="117" t="s">
        <v>95</v>
      </c>
      <c r="D2475" s="55">
        <v>421</v>
      </c>
      <c r="E2475" s="53">
        <v>214</v>
      </c>
      <c r="F2475" s="53">
        <v>16</v>
      </c>
      <c r="G2475" s="53">
        <v>0</v>
      </c>
      <c r="H2475" s="53">
        <v>188</v>
      </c>
      <c r="I2475" s="53">
        <v>3</v>
      </c>
      <c r="J2475" s="55">
        <v>0</v>
      </c>
      <c r="K2475" s="55">
        <v>0</v>
      </c>
    </row>
    <row r="2476" spans="2:11" x14ac:dyDescent="0.25">
      <c r="B2476" s="51">
        <v>1973</v>
      </c>
      <c r="C2476" s="118" t="s">
        <v>96</v>
      </c>
      <c r="D2476" s="55">
        <v>464</v>
      </c>
      <c r="E2476" s="55">
        <v>273</v>
      </c>
      <c r="F2476" s="55">
        <v>21</v>
      </c>
      <c r="G2476" s="55">
        <v>0</v>
      </c>
      <c r="H2476" s="55">
        <v>167</v>
      </c>
      <c r="I2476" s="55">
        <v>3</v>
      </c>
      <c r="J2476" s="55">
        <v>0</v>
      </c>
      <c r="K2476" s="55">
        <v>0</v>
      </c>
    </row>
    <row r="2477" spans="2:11" x14ac:dyDescent="0.25">
      <c r="B2477" s="50">
        <v>1973</v>
      </c>
      <c r="C2477" s="121" t="s">
        <v>62</v>
      </c>
      <c r="D2477" s="54">
        <v>0</v>
      </c>
      <c r="E2477" s="54">
        <v>0</v>
      </c>
      <c r="F2477" s="54">
        <v>0</v>
      </c>
      <c r="G2477" s="54">
        <v>0</v>
      </c>
      <c r="H2477" s="54">
        <v>0</v>
      </c>
      <c r="I2477" s="54">
        <v>0</v>
      </c>
      <c r="J2477" s="54">
        <v>0</v>
      </c>
      <c r="K2477" s="54">
        <v>0</v>
      </c>
    </row>
    <row r="2478" spans="2:11" x14ac:dyDescent="0.25">
      <c r="B2478" s="78">
        <v>1974</v>
      </c>
      <c r="C2478" s="120" t="s">
        <v>3</v>
      </c>
      <c r="D2478" s="78">
        <v>20563</v>
      </c>
      <c r="E2478" s="52">
        <v>10673</v>
      </c>
      <c r="F2478" s="52">
        <v>4601</v>
      </c>
      <c r="G2478" s="52">
        <v>180</v>
      </c>
      <c r="H2478" s="52">
        <v>4935</v>
      </c>
      <c r="I2478" s="52">
        <v>174</v>
      </c>
      <c r="J2478" s="52">
        <v>0</v>
      </c>
      <c r="K2478" s="52">
        <v>0</v>
      </c>
    </row>
    <row r="2479" spans="2:11" x14ac:dyDescent="0.25">
      <c r="B2479" s="51">
        <v>1974</v>
      </c>
      <c r="C2479" s="117" t="s">
        <v>87</v>
      </c>
      <c r="D2479" s="55">
        <v>274</v>
      </c>
      <c r="E2479" s="53">
        <v>269</v>
      </c>
      <c r="F2479" s="53">
        <v>4</v>
      </c>
      <c r="G2479" s="53">
        <v>0</v>
      </c>
      <c r="H2479" s="53">
        <v>1</v>
      </c>
      <c r="I2479" s="53">
        <v>0</v>
      </c>
      <c r="J2479" s="53">
        <v>0</v>
      </c>
      <c r="K2479" s="53">
        <v>0</v>
      </c>
    </row>
    <row r="2480" spans="2:11" x14ac:dyDescent="0.25">
      <c r="B2480" s="51">
        <v>1974</v>
      </c>
      <c r="C2480" s="117" t="s">
        <v>54</v>
      </c>
      <c r="D2480" s="55">
        <v>545</v>
      </c>
      <c r="E2480" s="53">
        <v>486</v>
      </c>
      <c r="F2480" s="53">
        <v>56</v>
      </c>
      <c r="G2480" s="53">
        <v>0</v>
      </c>
      <c r="H2480" s="53">
        <v>1</v>
      </c>
      <c r="I2480" s="53">
        <v>2</v>
      </c>
      <c r="J2480" s="53">
        <v>0</v>
      </c>
      <c r="K2480" s="53">
        <v>0</v>
      </c>
    </row>
    <row r="2481" spans="2:11" x14ac:dyDescent="0.25">
      <c r="B2481" s="51">
        <v>1974</v>
      </c>
      <c r="C2481" s="117" t="s">
        <v>88</v>
      </c>
      <c r="D2481" s="55">
        <v>616</v>
      </c>
      <c r="E2481" s="53">
        <v>458</v>
      </c>
      <c r="F2481" s="53">
        <v>143</v>
      </c>
      <c r="G2481" s="53">
        <v>2</v>
      </c>
      <c r="H2481" s="53">
        <v>2</v>
      </c>
      <c r="I2481" s="53">
        <v>11</v>
      </c>
      <c r="J2481" s="53">
        <v>0</v>
      </c>
      <c r="K2481" s="53">
        <v>0</v>
      </c>
    </row>
    <row r="2482" spans="2:11" x14ac:dyDescent="0.25">
      <c r="B2482" s="51">
        <v>1974</v>
      </c>
      <c r="C2482" s="117" t="s">
        <v>69</v>
      </c>
      <c r="D2482" s="55">
        <v>470</v>
      </c>
      <c r="E2482" s="53">
        <v>290</v>
      </c>
      <c r="F2482" s="53">
        <v>168</v>
      </c>
      <c r="G2482" s="53">
        <v>4</v>
      </c>
      <c r="H2482" s="53">
        <v>4</v>
      </c>
      <c r="I2482" s="53">
        <v>4</v>
      </c>
      <c r="J2482" s="53">
        <v>0</v>
      </c>
      <c r="K2482" s="53">
        <v>0</v>
      </c>
    </row>
    <row r="2483" spans="2:11" x14ac:dyDescent="0.25">
      <c r="B2483" s="51">
        <v>1974</v>
      </c>
      <c r="C2483" s="117" t="s">
        <v>57</v>
      </c>
      <c r="D2483" s="55">
        <v>553</v>
      </c>
      <c r="E2483" s="53">
        <v>312</v>
      </c>
      <c r="F2483" s="53">
        <v>215</v>
      </c>
      <c r="G2483" s="53">
        <v>6</v>
      </c>
      <c r="H2483" s="53">
        <v>9</v>
      </c>
      <c r="I2483" s="53">
        <v>11</v>
      </c>
      <c r="J2483" s="53">
        <v>0</v>
      </c>
      <c r="K2483" s="53">
        <v>0</v>
      </c>
    </row>
    <row r="2484" spans="2:11" x14ac:dyDescent="0.25">
      <c r="B2484" s="51">
        <v>1974</v>
      </c>
      <c r="C2484" s="117" t="s">
        <v>58</v>
      </c>
      <c r="D2484" s="55">
        <v>676</v>
      </c>
      <c r="E2484" s="53">
        <v>338</v>
      </c>
      <c r="F2484" s="53">
        <v>294</v>
      </c>
      <c r="G2484" s="53">
        <v>15</v>
      </c>
      <c r="H2484" s="53">
        <v>21</v>
      </c>
      <c r="I2484" s="53">
        <v>8</v>
      </c>
      <c r="J2484" s="53">
        <v>0</v>
      </c>
      <c r="K2484" s="53">
        <v>0</v>
      </c>
    </row>
    <row r="2485" spans="2:11" x14ac:dyDescent="0.25">
      <c r="B2485" s="51">
        <v>1974</v>
      </c>
      <c r="C2485" s="117" t="s">
        <v>59</v>
      </c>
      <c r="D2485" s="55">
        <v>818</v>
      </c>
      <c r="E2485" s="53">
        <v>431</v>
      </c>
      <c r="F2485" s="53">
        <v>315</v>
      </c>
      <c r="G2485" s="53">
        <v>11</v>
      </c>
      <c r="H2485" s="53">
        <v>39</v>
      </c>
      <c r="I2485" s="53">
        <v>22</v>
      </c>
      <c r="J2485" s="53">
        <v>0</v>
      </c>
      <c r="K2485" s="53">
        <v>0</v>
      </c>
    </row>
    <row r="2486" spans="2:11" x14ac:dyDescent="0.25">
      <c r="B2486" s="51">
        <v>1974</v>
      </c>
      <c r="C2486" s="117" t="s">
        <v>60</v>
      </c>
      <c r="D2486" s="55">
        <v>994</v>
      </c>
      <c r="E2486" s="53">
        <v>472</v>
      </c>
      <c r="F2486" s="53">
        <v>407</v>
      </c>
      <c r="G2486" s="53">
        <v>11</v>
      </c>
      <c r="H2486" s="53">
        <v>92</v>
      </c>
      <c r="I2486" s="53">
        <v>12</v>
      </c>
      <c r="J2486" s="53">
        <v>0</v>
      </c>
      <c r="K2486" s="53">
        <v>0</v>
      </c>
    </row>
    <row r="2487" spans="2:11" x14ac:dyDescent="0.25">
      <c r="B2487" s="51">
        <v>1974</v>
      </c>
      <c r="C2487" s="117" t="s">
        <v>70</v>
      </c>
      <c r="D2487" s="55">
        <v>1138</v>
      </c>
      <c r="E2487" s="53">
        <v>586</v>
      </c>
      <c r="F2487" s="53">
        <v>413</v>
      </c>
      <c r="G2487" s="53">
        <v>15</v>
      </c>
      <c r="H2487" s="53">
        <v>113</v>
      </c>
      <c r="I2487" s="53">
        <v>11</v>
      </c>
      <c r="J2487" s="53">
        <v>0</v>
      </c>
      <c r="K2487" s="53">
        <v>0</v>
      </c>
    </row>
    <row r="2488" spans="2:11" x14ac:dyDescent="0.25">
      <c r="B2488" s="51">
        <v>1974</v>
      </c>
      <c r="C2488" s="117" t="s">
        <v>71</v>
      </c>
      <c r="D2488" s="55">
        <v>1494</v>
      </c>
      <c r="E2488" s="53">
        <v>732</v>
      </c>
      <c r="F2488" s="53">
        <v>507</v>
      </c>
      <c r="G2488" s="53">
        <v>22</v>
      </c>
      <c r="H2488" s="53">
        <v>216</v>
      </c>
      <c r="I2488" s="53">
        <v>17</v>
      </c>
      <c r="J2488" s="53">
        <v>0</v>
      </c>
      <c r="K2488" s="53">
        <v>0</v>
      </c>
    </row>
    <row r="2489" spans="2:11" x14ac:dyDescent="0.25">
      <c r="B2489" s="51">
        <v>1974</v>
      </c>
      <c r="C2489" s="117" t="s">
        <v>89</v>
      </c>
      <c r="D2489" s="55">
        <v>2115</v>
      </c>
      <c r="E2489" s="53">
        <v>1070</v>
      </c>
      <c r="F2489" s="53">
        <v>568</v>
      </c>
      <c r="G2489" s="53">
        <v>20</v>
      </c>
      <c r="H2489" s="53">
        <v>441</v>
      </c>
      <c r="I2489" s="53">
        <v>16</v>
      </c>
      <c r="J2489" s="53">
        <v>0</v>
      </c>
      <c r="K2489" s="53">
        <v>0</v>
      </c>
    </row>
    <row r="2490" spans="2:11" x14ac:dyDescent="0.25">
      <c r="B2490" s="51">
        <v>1974</v>
      </c>
      <c r="C2490" s="117" t="s">
        <v>90</v>
      </c>
      <c r="D2490" s="55">
        <v>1969</v>
      </c>
      <c r="E2490" s="53">
        <v>953</v>
      </c>
      <c r="F2490" s="53">
        <v>461</v>
      </c>
      <c r="G2490" s="53">
        <v>24</v>
      </c>
      <c r="H2490" s="53">
        <v>512</v>
      </c>
      <c r="I2490" s="53">
        <v>19</v>
      </c>
      <c r="J2490" s="53">
        <v>0</v>
      </c>
      <c r="K2490" s="53">
        <v>0</v>
      </c>
    </row>
    <row r="2491" spans="2:11" x14ac:dyDescent="0.25">
      <c r="B2491" s="51">
        <v>1974</v>
      </c>
      <c r="C2491" s="117" t="s">
        <v>91</v>
      </c>
      <c r="D2491" s="55">
        <v>2387</v>
      </c>
      <c r="E2491" s="53">
        <v>1140</v>
      </c>
      <c r="F2491" s="53">
        <v>440</v>
      </c>
      <c r="G2491" s="53">
        <v>15</v>
      </c>
      <c r="H2491" s="53">
        <v>783</v>
      </c>
      <c r="I2491" s="53">
        <v>9</v>
      </c>
      <c r="J2491" s="53">
        <v>0</v>
      </c>
      <c r="K2491" s="53">
        <v>0</v>
      </c>
    </row>
    <row r="2492" spans="2:11" x14ac:dyDescent="0.25">
      <c r="B2492" s="51">
        <v>1974</v>
      </c>
      <c r="C2492" s="117" t="s">
        <v>41</v>
      </c>
      <c r="D2492" s="55">
        <v>1735</v>
      </c>
      <c r="E2492" s="53">
        <v>786</v>
      </c>
      <c r="F2492" s="53">
        <v>253</v>
      </c>
      <c r="G2492" s="53">
        <v>19</v>
      </c>
      <c r="H2492" s="53">
        <v>670</v>
      </c>
      <c r="I2492" s="53">
        <v>7</v>
      </c>
      <c r="J2492" s="53">
        <v>0</v>
      </c>
      <c r="K2492" s="53">
        <v>0</v>
      </c>
    </row>
    <row r="2493" spans="2:11" x14ac:dyDescent="0.25">
      <c r="B2493" s="51">
        <v>1974</v>
      </c>
      <c r="C2493" s="117" t="s">
        <v>92</v>
      </c>
      <c r="D2493" s="55">
        <v>1849</v>
      </c>
      <c r="E2493" s="55">
        <v>876</v>
      </c>
      <c r="F2493" s="55">
        <v>193</v>
      </c>
      <c r="G2493" s="55">
        <v>5</v>
      </c>
      <c r="H2493" s="55">
        <v>765</v>
      </c>
      <c r="I2493" s="55">
        <v>10</v>
      </c>
      <c r="J2493" s="53">
        <v>0</v>
      </c>
      <c r="K2493" s="53">
        <v>0</v>
      </c>
    </row>
    <row r="2494" spans="2:11" x14ac:dyDescent="0.25">
      <c r="B2494" s="51">
        <v>1974</v>
      </c>
      <c r="C2494" s="117" t="s">
        <v>93</v>
      </c>
      <c r="D2494" s="55">
        <v>1240</v>
      </c>
      <c r="E2494" s="55">
        <v>574</v>
      </c>
      <c r="F2494" s="55">
        <v>93</v>
      </c>
      <c r="G2494" s="55">
        <v>8</v>
      </c>
      <c r="H2494" s="55">
        <v>561</v>
      </c>
      <c r="I2494" s="55">
        <v>4</v>
      </c>
      <c r="J2494" s="53">
        <v>0</v>
      </c>
      <c r="K2494" s="53">
        <v>0</v>
      </c>
    </row>
    <row r="2495" spans="2:11" x14ac:dyDescent="0.25">
      <c r="B2495" s="51">
        <v>1974</v>
      </c>
      <c r="C2495" s="117" t="s">
        <v>94</v>
      </c>
      <c r="D2495" s="55">
        <v>845</v>
      </c>
      <c r="E2495" s="55">
        <v>435</v>
      </c>
      <c r="F2495" s="55">
        <v>37</v>
      </c>
      <c r="G2495" s="55">
        <v>1</v>
      </c>
      <c r="H2495" s="55">
        <v>367</v>
      </c>
      <c r="I2495" s="55">
        <v>5</v>
      </c>
      <c r="J2495" s="53">
        <v>0</v>
      </c>
      <c r="K2495" s="53">
        <v>0</v>
      </c>
    </row>
    <row r="2496" spans="2:11" x14ac:dyDescent="0.25">
      <c r="B2496" s="51">
        <v>1974</v>
      </c>
      <c r="C2496" s="117" t="s">
        <v>95</v>
      </c>
      <c r="D2496" s="55">
        <v>415</v>
      </c>
      <c r="E2496" s="55">
        <v>203</v>
      </c>
      <c r="F2496" s="55">
        <v>21</v>
      </c>
      <c r="G2496" s="55">
        <v>2</v>
      </c>
      <c r="H2496" s="55">
        <v>185</v>
      </c>
      <c r="I2496" s="55">
        <v>4</v>
      </c>
      <c r="J2496" s="53">
        <v>0</v>
      </c>
      <c r="K2496" s="53">
        <v>0</v>
      </c>
    </row>
    <row r="2497" spans="2:11" x14ac:dyDescent="0.25">
      <c r="B2497" s="51">
        <v>1974</v>
      </c>
      <c r="C2497" s="118" t="s">
        <v>96</v>
      </c>
      <c r="D2497" s="55">
        <v>430</v>
      </c>
      <c r="E2497" s="55">
        <v>262</v>
      </c>
      <c r="F2497" s="55">
        <v>13</v>
      </c>
      <c r="G2497" s="55">
        <v>0</v>
      </c>
      <c r="H2497" s="55">
        <v>153</v>
      </c>
      <c r="I2497" s="55">
        <v>2</v>
      </c>
      <c r="J2497" s="53">
        <v>0</v>
      </c>
      <c r="K2497" s="53">
        <v>0</v>
      </c>
    </row>
    <row r="2498" spans="2:11" x14ac:dyDescent="0.25">
      <c r="B2498" s="50">
        <v>1974</v>
      </c>
      <c r="C2498" s="121" t="s">
        <v>62</v>
      </c>
      <c r="D2498" s="54">
        <v>0</v>
      </c>
      <c r="E2498" s="54">
        <v>0</v>
      </c>
      <c r="F2498" s="54">
        <v>0</v>
      </c>
      <c r="G2498" s="54">
        <v>0</v>
      </c>
      <c r="H2498" s="54">
        <v>0</v>
      </c>
      <c r="I2498" s="54">
        <v>0</v>
      </c>
      <c r="J2498" s="54">
        <v>0</v>
      </c>
      <c r="K2498" s="54">
        <v>0</v>
      </c>
    </row>
    <row r="2499" spans="2:11" x14ac:dyDescent="0.25">
      <c r="B2499" s="78">
        <v>1975</v>
      </c>
      <c r="C2499" s="120" t="s">
        <v>3</v>
      </c>
      <c r="D2499" s="51">
        <v>20940</v>
      </c>
      <c r="E2499" s="52">
        <v>10947</v>
      </c>
      <c r="F2499" s="52">
        <v>4721</v>
      </c>
      <c r="G2499" s="52">
        <v>164</v>
      </c>
      <c r="H2499" s="52">
        <v>4922</v>
      </c>
      <c r="I2499" s="52">
        <v>186</v>
      </c>
      <c r="J2499" s="52">
        <v>0</v>
      </c>
      <c r="K2499" s="52">
        <v>0</v>
      </c>
    </row>
    <row r="2500" spans="2:11" x14ac:dyDescent="0.25">
      <c r="B2500" s="51">
        <v>1975</v>
      </c>
      <c r="C2500" s="117" t="s">
        <v>87</v>
      </c>
      <c r="D2500" s="55">
        <v>241</v>
      </c>
      <c r="E2500" s="53">
        <v>237</v>
      </c>
      <c r="F2500" s="53">
        <v>4</v>
      </c>
      <c r="G2500" s="53">
        <v>0</v>
      </c>
      <c r="H2500" s="53">
        <v>0</v>
      </c>
      <c r="I2500" s="53">
        <v>0</v>
      </c>
      <c r="J2500" s="53">
        <v>0</v>
      </c>
      <c r="K2500" s="53">
        <v>0</v>
      </c>
    </row>
    <row r="2501" spans="2:11" x14ac:dyDescent="0.25">
      <c r="B2501" s="51">
        <v>1975</v>
      </c>
      <c r="C2501" s="117" t="s">
        <v>54</v>
      </c>
      <c r="D2501" s="55">
        <v>569</v>
      </c>
      <c r="E2501" s="53">
        <v>501</v>
      </c>
      <c r="F2501" s="53">
        <v>63</v>
      </c>
      <c r="G2501" s="53">
        <v>0</v>
      </c>
      <c r="H2501" s="53">
        <v>0</v>
      </c>
      <c r="I2501" s="53">
        <v>5</v>
      </c>
      <c r="J2501" s="53">
        <v>0</v>
      </c>
      <c r="K2501" s="53">
        <v>0</v>
      </c>
    </row>
    <row r="2502" spans="2:11" x14ac:dyDescent="0.25">
      <c r="B2502" s="51">
        <v>1975</v>
      </c>
      <c r="C2502" s="117" t="s">
        <v>88</v>
      </c>
      <c r="D2502" s="55">
        <v>555</v>
      </c>
      <c r="E2502" s="53">
        <v>399</v>
      </c>
      <c r="F2502" s="53">
        <v>135</v>
      </c>
      <c r="G2502" s="53">
        <v>8</v>
      </c>
      <c r="H2502" s="53">
        <v>7</v>
      </c>
      <c r="I2502" s="53">
        <v>6</v>
      </c>
      <c r="J2502" s="53">
        <v>0</v>
      </c>
      <c r="K2502" s="53">
        <v>0</v>
      </c>
    </row>
    <row r="2503" spans="2:11" x14ac:dyDescent="0.25">
      <c r="B2503" s="51">
        <v>1975</v>
      </c>
      <c r="C2503" s="117" t="s">
        <v>69</v>
      </c>
      <c r="D2503" s="55">
        <v>588</v>
      </c>
      <c r="E2503" s="53">
        <v>364</v>
      </c>
      <c r="F2503" s="53">
        <v>213</v>
      </c>
      <c r="G2503" s="53">
        <v>1</v>
      </c>
      <c r="H2503" s="53">
        <v>7</v>
      </c>
      <c r="I2503" s="53">
        <v>3</v>
      </c>
      <c r="J2503" s="53">
        <v>0</v>
      </c>
      <c r="K2503" s="53">
        <v>0</v>
      </c>
    </row>
    <row r="2504" spans="2:11" x14ac:dyDescent="0.25">
      <c r="B2504" s="51">
        <v>1975</v>
      </c>
      <c r="C2504" s="117" t="s">
        <v>57</v>
      </c>
      <c r="D2504" s="55">
        <v>545</v>
      </c>
      <c r="E2504" s="53">
        <v>321</v>
      </c>
      <c r="F2504" s="53">
        <v>201</v>
      </c>
      <c r="G2504" s="53">
        <v>11</v>
      </c>
      <c r="H2504" s="53">
        <v>7</v>
      </c>
      <c r="I2504" s="53">
        <v>5</v>
      </c>
      <c r="J2504" s="53">
        <v>0</v>
      </c>
      <c r="K2504" s="53">
        <v>0</v>
      </c>
    </row>
    <row r="2505" spans="2:11" x14ac:dyDescent="0.25">
      <c r="B2505" s="51">
        <v>1975</v>
      </c>
      <c r="C2505" s="117" t="s">
        <v>58</v>
      </c>
      <c r="D2505" s="55">
        <v>691</v>
      </c>
      <c r="E2505" s="53">
        <v>365</v>
      </c>
      <c r="F2505" s="53">
        <v>291</v>
      </c>
      <c r="G2505" s="53">
        <v>7</v>
      </c>
      <c r="H2505" s="53">
        <v>15</v>
      </c>
      <c r="I2505" s="53">
        <v>13</v>
      </c>
      <c r="J2505" s="53">
        <v>0</v>
      </c>
      <c r="K2505" s="53">
        <v>0</v>
      </c>
    </row>
    <row r="2506" spans="2:11" x14ac:dyDescent="0.25">
      <c r="B2506" s="51">
        <v>1975</v>
      </c>
      <c r="C2506" s="117" t="s">
        <v>59</v>
      </c>
      <c r="D2506" s="55">
        <v>783</v>
      </c>
      <c r="E2506" s="53">
        <v>420</v>
      </c>
      <c r="F2506" s="53">
        <v>301</v>
      </c>
      <c r="G2506" s="53">
        <v>17</v>
      </c>
      <c r="H2506" s="53">
        <v>36</v>
      </c>
      <c r="I2506" s="53">
        <v>9</v>
      </c>
      <c r="J2506" s="53">
        <v>0</v>
      </c>
      <c r="K2506" s="53">
        <v>0</v>
      </c>
    </row>
    <row r="2507" spans="2:11" x14ac:dyDescent="0.25">
      <c r="B2507" s="51">
        <v>1975</v>
      </c>
      <c r="C2507" s="117" t="s">
        <v>60</v>
      </c>
      <c r="D2507" s="55">
        <v>1082</v>
      </c>
      <c r="E2507" s="53">
        <v>557</v>
      </c>
      <c r="F2507" s="53">
        <v>422</v>
      </c>
      <c r="G2507" s="53">
        <v>10</v>
      </c>
      <c r="H2507" s="53">
        <v>69</v>
      </c>
      <c r="I2507" s="53">
        <v>24</v>
      </c>
      <c r="J2507" s="53">
        <v>0</v>
      </c>
      <c r="K2507" s="53">
        <v>0</v>
      </c>
    </row>
    <row r="2508" spans="2:11" x14ac:dyDescent="0.25">
      <c r="B2508" s="51">
        <v>1975</v>
      </c>
      <c r="C2508" s="117" t="s">
        <v>70</v>
      </c>
      <c r="D2508" s="55">
        <v>1216</v>
      </c>
      <c r="E2508" s="53">
        <v>605</v>
      </c>
      <c r="F2508" s="53">
        <v>456</v>
      </c>
      <c r="G2508" s="53">
        <v>15</v>
      </c>
      <c r="H2508" s="53">
        <v>128</v>
      </c>
      <c r="I2508" s="53">
        <v>12</v>
      </c>
      <c r="J2508" s="53">
        <v>0</v>
      </c>
      <c r="K2508" s="53">
        <v>0</v>
      </c>
    </row>
    <row r="2509" spans="2:11" x14ac:dyDescent="0.25">
      <c r="B2509" s="51">
        <v>1975</v>
      </c>
      <c r="C2509" s="117" t="s">
        <v>71</v>
      </c>
      <c r="D2509" s="55">
        <v>1530</v>
      </c>
      <c r="E2509" s="53">
        <v>785</v>
      </c>
      <c r="F2509" s="53">
        <v>514</v>
      </c>
      <c r="G2509" s="53">
        <v>18</v>
      </c>
      <c r="H2509" s="53">
        <v>196</v>
      </c>
      <c r="I2509" s="53">
        <v>17</v>
      </c>
      <c r="J2509" s="53">
        <v>0</v>
      </c>
      <c r="K2509" s="53">
        <v>0</v>
      </c>
    </row>
    <row r="2510" spans="2:11" x14ac:dyDescent="0.25">
      <c r="B2510" s="51">
        <v>1975</v>
      </c>
      <c r="C2510" s="117" t="s">
        <v>89</v>
      </c>
      <c r="D2510" s="55">
        <v>2044</v>
      </c>
      <c r="E2510" s="53">
        <v>1034</v>
      </c>
      <c r="F2510" s="53">
        <v>575</v>
      </c>
      <c r="G2510" s="53">
        <v>11</v>
      </c>
      <c r="H2510" s="53">
        <v>411</v>
      </c>
      <c r="I2510" s="53">
        <v>13</v>
      </c>
      <c r="J2510" s="53">
        <v>0</v>
      </c>
      <c r="K2510" s="53">
        <v>0</v>
      </c>
    </row>
    <row r="2511" spans="2:11" x14ac:dyDescent="0.25">
      <c r="B2511" s="51">
        <v>1975</v>
      </c>
      <c r="C2511" s="117" t="s">
        <v>90</v>
      </c>
      <c r="D2511" s="55">
        <v>2180</v>
      </c>
      <c r="E2511" s="53">
        <v>1079</v>
      </c>
      <c r="F2511" s="53">
        <v>493</v>
      </c>
      <c r="G2511" s="53">
        <v>26</v>
      </c>
      <c r="H2511" s="53">
        <v>566</v>
      </c>
      <c r="I2511" s="53">
        <v>16</v>
      </c>
      <c r="J2511" s="53">
        <v>0</v>
      </c>
      <c r="K2511" s="53">
        <v>0</v>
      </c>
    </row>
    <row r="2512" spans="2:11" x14ac:dyDescent="0.25">
      <c r="B2512" s="51">
        <v>1975</v>
      </c>
      <c r="C2512" s="117" t="s">
        <v>91</v>
      </c>
      <c r="D2512" s="55">
        <v>2253</v>
      </c>
      <c r="E2512" s="53">
        <v>1087</v>
      </c>
      <c r="F2512" s="53">
        <v>440</v>
      </c>
      <c r="G2512" s="53">
        <v>12</v>
      </c>
      <c r="H2512" s="53">
        <v>693</v>
      </c>
      <c r="I2512" s="53">
        <v>21</v>
      </c>
      <c r="J2512" s="53">
        <v>0</v>
      </c>
      <c r="K2512" s="53">
        <v>0</v>
      </c>
    </row>
    <row r="2513" spans="2:11" x14ac:dyDescent="0.25">
      <c r="B2513" s="51">
        <v>1975</v>
      </c>
      <c r="C2513" s="117" t="s">
        <v>41</v>
      </c>
      <c r="D2513" s="55">
        <v>1863</v>
      </c>
      <c r="E2513" s="53">
        <v>868</v>
      </c>
      <c r="F2513" s="53">
        <v>243</v>
      </c>
      <c r="G2513" s="53">
        <v>8</v>
      </c>
      <c r="H2513" s="53">
        <v>735</v>
      </c>
      <c r="I2513" s="53">
        <v>9</v>
      </c>
      <c r="J2513" s="53">
        <v>0</v>
      </c>
      <c r="K2513" s="53">
        <v>0</v>
      </c>
    </row>
    <row r="2514" spans="2:11" x14ac:dyDescent="0.25">
      <c r="B2514" s="51">
        <v>1975</v>
      </c>
      <c r="C2514" s="117" t="s">
        <v>92</v>
      </c>
      <c r="D2514" s="55">
        <v>1817</v>
      </c>
      <c r="E2514" s="53">
        <v>839</v>
      </c>
      <c r="F2514" s="53">
        <v>192</v>
      </c>
      <c r="G2514" s="53">
        <v>7</v>
      </c>
      <c r="H2514" s="53">
        <v>770</v>
      </c>
      <c r="I2514" s="53">
        <v>9</v>
      </c>
      <c r="J2514" s="53">
        <v>0</v>
      </c>
      <c r="K2514" s="53">
        <v>0</v>
      </c>
    </row>
    <row r="2515" spans="2:11" x14ac:dyDescent="0.25">
      <c r="B2515" s="51">
        <v>1975</v>
      </c>
      <c r="C2515" s="117" t="s">
        <v>93</v>
      </c>
      <c r="D2515" s="55">
        <v>1312</v>
      </c>
      <c r="E2515" s="53">
        <v>633</v>
      </c>
      <c r="F2515" s="53">
        <v>97</v>
      </c>
      <c r="G2515" s="53">
        <v>9</v>
      </c>
      <c r="H2515" s="53">
        <v>560</v>
      </c>
      <c r="I2515" s="53">
        <v>13</v>
      </c>
      <c r="J2515" s="53">
        <v>0</v>
      </c>
      <c r="K2515" s="53">
        <v>0</v>
      </c>
    </row>
    <row r="2516" spans="2:11" x14ac:dyDescent="0.25">
      <c r="B2516" s="51">
        <v>1975</v>
      </c>
      <c r="C2516" s="117" t="s">
        <v>94</v>
      </c>
      <c r="D2516" s="55">
        <v>836</v>
      </c>
      <c r="E2516" s="53">
        <v>399</v>
      </c>
      <c r="F2516" s="53">
        <v>48</v>
      </c>
      <c r="G2516" s="53">
        <v>3</v>
      </c>
      <c r="H2516" s="53">
        <v>384</v>
      </c>
      <c r="I2516" s="53">
        <v>2</v>
      </c>
      <c r="J2516" s="53">
        <v>0</v>
      </c>
      <c r="K2516" s="53">
        <v>0</v>
      </c>
    </row>
    <row r="2517" spans="2:11" x14ac:dyDescent="0.25">
      <c r="B2517" s="51">
        <v>1975</v>
      </c>
      <c r="C2517" s="117" t="s">
        <v>95</v>
      </c>
      <c r="D2517" s="55">
        <v>423</v>
      </c>
      <c r="E2517" s="53">
        <v>220</v>
      </c>
      <c r="F2517" s="53">
        <v>18</v>
      </c>
      <c r="G2517" s="53">
        <v>1</v>
      </c>
      <c r="H2517" s="53">
        <v>181</v>
      </c>
      <c r="I2517" s="53">
        <v>3</v>
      </c>
      <c r="J2517" s="53">
        <v>0</v>
      </c>
      <c r="K2517" s="53">
        <v>0</v>
      </c>
    </row>
    <row r="2518" spans="2:11" x14ac:dyDescent="0.25">
      <c r="B2518" s="51">
        <v>1975</v>
      </c>
      <c r="C2518" s="118" t="s">
        <v>96</v>
      </c>
      <c r="D2518" s="55">
        <v>412</v>
      </c>
      <c r="E2518" s="55">
        <v>234</v>
      </c>
      <c r="F2518" s="55">
        <v>15</v>
      </c>
      <c r="G2518" s="55">
        <v>0</v>
      </c>
      <c r="H2518" s="55">
        <v>157</v>
      </c>
      <c r="I2518" s="55">
        <v>6</v>
      </c>
      <c r="J2518" s="53">
        <v>0</v>
      </c>
      <c r="K2518" s="53">
        <v>0</v>
      </c>
    </row>
    <row r="2519" spans="2:11" x14ac:dyDescent="0.25">
      <c r="B2519" s="50">
        <v>1975</v>
      </c>
      <c r="C2519" s="121" t="s">
        <v>62</v>
      </c>
      <c r="D2519" s="54">
        <v>0</v>
      </c>
      <c r="E2519" s="54">
        <v>0</v>
      </c>
      <c r="F2519" s="54">
        <v>0</v>
      </c>
      <c r="G2519" s="54">
        <v>0</v>
      </c>
      <c r="H2519" s="54">
        <v>0</v>
      </c>
      <c r="I2519" s="54">
        <v>0</v>
      </c>
      <c r="J2519" s="54">
        <v>0</v>
      </c>
      <c r="K2519" s="54">
        <v>0</v>
      </c>
    </row>
    <row r="2520" spans="2:11" x14ac:dyDescent="0.25">
      <c r="B2520" s="78">
        <v>1976</v>
      </c>
      <c r="C2520" s="120" t="s">
        <v>3</v>
      </c>
      <c r="D2520" s="78">
        <v>21506</v>
      </c>
      <c r="E2520" s="52">
        <v>11098</v>
      </c>
      <c r="F2520" s="52">
        <v>4884</v>
      </c>
      <c r="G2520" s="52">
        <v>188</v>
      </c>
      <c r="H2520" s="52">
        <v>5053</v>
      </c>
      <c r="I2520" s="52">
        <v>283</v>
      </c>
      <c r="J2520" s="52">
        <v>0</v>
      </c>
      <c r="K2520" s="52">
        <v>0</v>
      </c>
    </row>
    <row r="2521" spans="2:11" x14ac:dyDescent="0.25">
      <c r="B2521" s="51">
        <v>1976</v>
      </c>
      <c r="C2521" s="117" t="s">
        <v>87</v>
      </c>
      <c r="D2521" s="55">
        <v>261</v>
      </c>
      <c r="E2521" s="53">
        <v>254</v>
      </c>
      <c r="F2521" s="53">
        <v>5</v>
      </c>
      <c r="G2521" s="53">
        <v>0</v>
      </c>
      <c r="H2521" s="53">
        <v>2</v>
      </c>
      <c r="I2521" s="53">
        <v>0</v>
      </c>
      <c r="J2521" s="53">
        <v>0</v>
      </c>
      <c r="K2521" s="53">
        <v>0</v>
      </c>
    </row>
    <row r="2522" spans="2:11" x14ac:dyDescent="0.25">
      <c r="B2522" s="51">
        <v>1976</v>
      </c>
      <c r="C2522" s="117" t="s">
        <v>54</v>
      </c>
      <c r="D2522" s="55">
        <v>573</v>
      </c>
      <c r="E2522" s="53">
        <v>509</v>
      </c>
      <c r="F2522" s="53">
        <v>59</v>
      </c>
      <c r="G2522" s="53">
        <v>0</v>
      </c>
      <c r="H2522" s="53">
        <v>0</v>
      </c>
      <c r="I2522" s="53">
        <v>5</v>
      </c>
      <c r="J2522" s="53">
        <v>0</v>
      </c>
      <c r="K2522" s="53">
        <v>0</v>
      </c>
    </row>
    <row r="2523" spans="2:11" x14ac:dyDescent="0.25">
      <c r="B2523" s="51">
        <v>1976</v>
      </c>
      <c r="C2523" s="117" t="s">
        <v>88</v>
      </c>
      <c r="D2523" s="55">
        <v>605</v>
      </c>
      <c r="E2523" s="53">
        <v>427</v>
      </c>
      <c r="F2523" s="53">
        <v>158</v>
      </c>
      <c r="G2523" s="53">
        <v>2</v>
      </c>
      <c r="H2523" s="53">
        <v>6</v>
      </c>
      <c r="I2523" s="53">
        <v>12</v>
      </c>
      <c r="J2523" s="53">
        <v>0</v>
      </c>
      <c r="K2523" s="53">
        <v>0</v>
      </c>
    </row>
    <row r="2524" spans="2:11" x14ac:dyDescent="0.25">
      <c r="B2524" s="51">
        <v>1976</v>
      </c>
      <c r="C2524" s="117" t="s">
        <v>69</v>
      </c>
      <c r="D2524" s="55">
        <v>561</v>
      </c>
      <c r="E2524" s="53">
        <v>316</v>
      </c>
      <c r="F2524" s="53">
        <v>214</v>
      </c>
      <c r="G2524" s="53">
        <v>7</v>
      </c>
      <c r="H2524" s="53">
        <v>4</v>
      </c>
      <c r="I2524" s="53">
        <v>20</v>
      </c>
      <c r="J2524" s="53">
        <v>0</v>
      </c>
      <c r="K2524" s="53">
        <v>0</v>
      </c>
    </row>
    <row r="2525" spans="2:11" x14ac:dyDescent="0.25">
      <c r="B2525" s="51">
        <v>1976</v>
      </c>
      <c r="C2525" s="117" t="s">
        <v>57</v>
      </c>
      <c r="D2525" s="55">
        <v>539</v>
      </c>
      <c r="E2525" s="53">
        <v>294</v>
      </c>
      <c r="F2525" s="53">
        <v>211</v>
      </c>
      <c r="G2525" s="53">
        <v>7</v>
      </c>
      <c r="H2525" s="53">
        <v>9</v>
      </c>
      <c r="I2525" s="53">
        <v>18</v>
      </c>
      <c r="J2525" s="53">
        <v>0</v>
      </c>
      <c r="K2525" s="53">
        <v>0</v>
      </c>
    </row>
    <row r="2526" spans="2:11" x14ac:dyDescent="0.25">
      <c r="B2526" s="51">
        <v>1976</v>
      </c>
      <c r="C2526" s="117" t="s">
        <v>58</v>
      </c>
      <c r="D2526" s="55">
        <v>715</v>
      </c>
      <c r="E2526" s="53">
        <v>390</v>
      </c>
      <c r="F2526" s="53">
        <v>273</v>
      </c>
      <c r="G2526" s="53">
        <v>13</v>
      </c>
      <c r="H2526" s="53">
        <v>16</v>
      </c>
      <c r="I2526" s="53">
        <v>23</v>
      </c>
      <c r="J2526" s="53">
        <v>0</v>
      </c>
      <c r="K2526" s="53">
        <v>0</v>
      </c>
    </row>
    <row r="2527" spans="2:11" x14ac:dyDescent="0.25">
      <c r="B2527" s="51">
        <v>1976</v>
      </c>
      <c r="C2527" s="117" t="s">
        <v>59</v>
      </c>
      <c r="D2527" s="55">
        <v>787</v>
      </c>
      <c r="E2527" s="53">
        <v>397</v>
      </c>
      <c r="F2527" s="53">
        <v>317</v>
      </c>
      <c r="G2527" s="53">
        <v>14</v>
      </c>
      <c r="H2527" s="53">
        <v>39</v>
      </c>
      <c r="I2527" s="53">
        <v>20</v>
      </c>
      <c r="J2527" s="53">
        <v>0</v>
      </c>
      <c r="K2527" s="53">
        <v>0</v>
      </c>
    </row>
    <row r="2528" spans="2:11" x14ac:dyDescent="0.25">
      <c r="B2528" s="51">
        <v>1976</v>
      </c>
      <c r="C2528" s="117" t="s">
        <v>60</v>
      </c>
      <c r="D2528" s="55">
        <v>1121</v>
      </c>
      <c r="E2528" s="53">
        <v>553</v>
      </c>
      <c r="F2528" s="53">
        <v>450</v>
      </c>
      <c r="G2528" s="53">
        <v>14</v>
      </c>
      <c r="H2528" s="53">
        <v>72</v>
      </c>
      <c r="I2528" s="53">
        <v>32</v>
      </c>
      <c r="J2528" s="53">
        <v>0</v>
      </c>
      <c r="K2528" s="53">
        <v>0</v>
      </c>
    </row>
    <row r="2529" spans="2:11" x14ac:dyDescent="0.25">
      <c r="B2529" s="51">
        <v>1976</v>
      </c>
      <c r="C2529" s="117" t="s">
        <v>70</v>
      </c>
      <c r="D2529" s="55">
        <v>1233</v>
      </c>
      <c r="E2529" s="53">
        <v>582</v>
      </c>
      <c r="F2529" s="53">
        <v>483</v>
      </c>
      <c r="G2529" s="53">
        <v>24</v>
      </c>
      <c r="H2529" s="53">
        <v>126</v>
      </c>
      <c r="I2529" s="53">
        <v>18</v>
      </c>
      <c r="J2529" s="53">
        <v>0</v>
      </c>
      <c r="K2529" s="53">
        <v>0</v>
      </c>
    </row>
    <row r="2530" spans="2:11" x14ac:dyDescent="0.25">
      <c r="B2530" s="51">
        <v>1976</v>
      </c>
      <c r="C2530" s="117" t="s">
        <v>71</v>
      </c>
      <c r="D2530" s="55">
        <v>1570</v>
      </c>
      <c r="E2530" s="53">
        <v>776</v>
      </c>
      <c r="F2530" s="53">
        <v>517</v>
      </c>
      <c r="G2530" s="53">
        <v>17</v>
      </c>
      <c r="H2530" s="53">
        <v>230</v>
      </c>
      <c r="I2530" s="53">
        <v>30</v>
      </c>
      <c r="J2530" s="53">
        <v>0</v>
      </c>
      <c r="K2530" s="53">
        <v>0</v>
      </c>
    </row>
    <row r="2531" spans="2:11" x14ac:dyDescent="0.25">
      <c r="B2531" s="51">
        <v>1976</v>
      </c>
      <c r="C2531" s="117" t="s">
        <v>89</v>
      </c>
      <c r="D2531" s="55">
        <v>1960</v>
      </c>
      <c r="E2531" s="53">
        <v>970</v>
      </c>
      <c r="F2531" s="53">
        <v>555</v>
      </c>
      <c r="G2531" s="53">
        <v>23</v>
      </c>
      <c r="H2531" s="53">
        <v>393</v>
      </c>
      <c r="I2531" s="53">
        <v>19</v>
      </c>
      <c r="J2531" s="53">
        <v>0</v>
      </c>
      <c r="K2531" s="53">
        <v>0</v>
      </c>
    </row>
    <row r="2532" spans="2:11" x14ac:dyDescent="0.25">
      <c r="B2532" s="51">
        <v>1976</v>
      </c>
      <c r="C2532" s="117" t="s">
        <v>90</v>
      </c>
      <c r="D2532" s="55">
        <v>2212</v>
      </c>
      <c r="E2532" s="53">
        <v>1064</v>
      </c>
      <c r="F2532" s="53">
        <v>558</v>
      </c>
      <c r="G2532" s="53">
        <v>17</v>
      </c>
      <c r="H2532" s="53">
        <v>553</v>
      </c>
      <c r="I2532" s="53">
        <v>20</v>
      </c>
      <c r="J2532" s="53">
        <v>0</v>
      </c>
      <c r="K2532" s="53">
        <v>0</v>
      </c>
    </row>
    <row r="2533" spans="2:11" x14ac:dyDescent="0.25">
      <c r="B2533" s="51">
        <v>1976</v>
      </c>
      <c r="C2533" s="117" t="s">
        <v>91</v>
      </c>
      <c r="D2533" s="55">
        <v>2302</v>
      </c>
      <c r="E2533" s="53">
        <v>1131</v>
      </c>
      <c r="F2533" s="53">
        <v>430</v>
      </c>
      <c r="G2533" s="53">
        <v>19</v>
      </c>
      <c r="H2533" s="53">
        <v>707</v>
      </c>
      <c r="I2533" s="53">
        <v>15</v>
      </c>
      <c r="J2533" s="53">
        <v>0</v>
      </c>
      <c r="K2533" s="53">
        <v>0</v>
      </c>
    </row>
    <row r="2534" spans="2:11" x14ac:dyDescent="0.25">
      <c r="B2534" s="51">
        <v>1976</v>
      </c>
      <c r="C2534" s="117" t="s">
        <v>41</v>
      </c>
      <c r="D2534" s="55">
        <v>2129</v>
      </c>
      <c r="E2534" s="53">
        <v>989</v>
      </c>
      <c r="F2534" s="53">
        <v>308</v>
      </c>
      <c r="G2534" s="53">
        <v>14</v>
      </c>
      <c r="H2534" s="53">
        <v>804</v>
      </c>
      <c r="I2534" s="53">
        <v>14</v>
      </c>
      <c r="J2534" s="53">
        <v>0</v>
      </c>
      <c r="K2534" s="53">
        <v>0</v>
      </c>
    </row>
    <row r="2535" spans="2:11" x14ac:dyDescent="0.25">
      <c r="B2535" s="51">
        <v>1976</v>
      </c>
      <c r="C2535" s="117" t="s">
        <v>92</v>
      </c>
      <c r="D2535" s="55">
        <v>1856</v>
      </c>
      <c r="E2535" s="53">
        <v>831</v>
      </c>
      <c r="F2535" s="53">
        <v>177</v>
      </c>
      <c r="G2535" s="53">
        <v>11</v>
      </c>
      <c r="H2535" s="53">
        <v>825</v>
      </c>
      <c r="I2535" s="53">
        <v>12</v>
      </c>
      <c r="J2535" s="53">
        <v>0</v>
      </c>
      <c r="K2535" s="53">
        <v>0</v>
      </c>
    </row>
    <row r="2536" spans="2:11" x14ac:dyDescent="0.25">
      <c r="B2536" s="51">
        <v>1976</v>
      </c>
      <c r="C2536" s="117" t="s">
        <v>93</v>
      </c>
      <c r="D2536" s="55">
        <v>1394</v>
      </c>
      <c r="E2536" s="53">
        <v>692</v>
      </c>
      <c r="F2536" s="53">
        <v>83</v>
      </c>
      <c r="G2536" s="53">
        <v>4</v>
      </c>
      <c r="H2536" s="53">
        <v>605</v>
      </c>
      <c r="I2536" s="53">
        <v>10</v>
      </c>
      <c r="J2536" s="53">
        <v>0</v>
      </c>
      <c r="K2536" s="53">
        <v>0</v>
      </c>
    </row>
    <row r="2537" spans="2:11" x14ac:dyDescent="0.25">
      <c r="B2537" s="51">
        <v>1976</v>
      </c>
      <c r="C2537" s="117" t="s">
        <v>94</v>
      </c>
      <c r="D2537" s="55">
        <v>802</v>
      </c>
      <c r="E2537" s="53">
        <v>428</v>
      </c>
      <c r="F2537" s="53">
        <v>46</v>
      </c>
      <c r="G2537" s="53">
        <v>1</v>
      </c>
      <c r="H2537" s="53">
        <v>321</v>
      </c>
      <c r="I2537" s="53">
        <v>6</v>
      </c>
      <c r="J2537" s="53">
        <v>0</v>
      </c>
      <c r="K2537" s="53">
        <v>0</v>
      </c>
    </row>
    <row r="2538" spans="2:11" x14ac:dyDescent="0.25">
      <c r="B2538" s="51">
        <v>1976</v>
      </c>
      <c r="C2538" s="117" t="s">
        <v>95</v>
      </c>
      <c r="D2538" s="55">
        <v>469</v>
      </c>
      <c r="E2538" s="53">
        <v>256</v>
      </c>
      <c r="F2538" s="53">
        <v>29</v>
      </c>
      <c r="G2538" s="53">
        <v>1</v>
      </c>
      <c r="H2538" s="53">
        <v>179</v>
      </c>
      <c r="I2538" s="53">
        <v>4</v>
      </c>
      <c r="J2538" s="53">
        <v>0</v>
      </c>
      <c r="K2538" s="53">
        <v>0</v>
      </c>
    </row>
    <row r="2539" spans="2:11" x14ac:dyDescent="0.25">
      <c r="B2539" s="51">
        <v>1976</v>
      </c>
      <c r="C2539" s="118" t="s">
        <v>96</v>
      </c>
      <c r="D2539" s="55">
        <v>417</v>
      </c>
      <c r="E2539" s="55">
        <v>239</v>
      </c>
      <c r="F2539" s="55">
        <v>11</v>
      </c>
      <c r="G2539" s="53">
        <v>0</v>
      </c>
      <c r="H2539" s="55">
        <v>162</v>
      </c>
      <c r="I2539" s="55">
        <v>5</v>
      </c>
      <c r="J2539" s="53">
        <v>0</v>
      </c>
      <c r="K2539" s="53">
        <v>0</v>
      </c>
    </row>
    <row r="2540" spans="2:11" x14ac:dyDescent="0.25">
      <c r="B2540" s="50">
        <v>1976</v>
      </c>
      <c r="C2540" s="121" t="s">
        <v>62</v>
      </c>
      <c r="D2540" s="54">
        <v>0</v>
      </c>
      <c r="E2540" s="54">
        <v>0</v>
      </c>
      <c r="F2540" s="54">
        <v>0</v>
      </c>
      <c r="G2540" s="54">
        <v>0</v>
      </c>
      <c r="H2540" s="54">
        <v>0</v>
      </c>
      <c r="I2540" s="54">
        <v>0</v>
      </c>
      <c r="J2540" s="54">
        <v>0</v>
      </c>
      <c r="K2540" s="54">
        <v>0</v>
      </c>
    </row>
    <row r="2541" spans="2:11" x14ac:dyDescent="0.25">
      <c r="B2541" s="78">
        <v>1977</v>
      </c>
      <c r="C2541" s="120" t="s">
        <v>3</v>
      </c>
      <c r="D2541" s="78">
        <v>21592</v>
      </c>
      <c r="E2541" s="52">
        <v>11110</v>
      </c>
      <c r="F2541" s="52">
        <v>4903</v>
      </c>
      <c r="G2541" s="52">
        <v>197</v>
      </c>
      <c r="H2541" s="52">
        <v>5135</v>
      </c>
      <c r="I2541" s="52">
        <v>247</v>
      </c>
      <c r="J2541" s="52">
        <v>0</v>
      </c>
      <c r="K2541" s="52">
        <v>0</v>
      </c>
    </row>
    <row r="2542" spans="2:11" x14ac:dyDescent="0.25">
      <c r="B2542" s="51">
        <v>1977</v>
      </c>
      <c r="C2542" s="117" t="s">
        <v>87</v>
      </c>
      <c r="D2542" s="55">
        <v>226</v>
      </c>
      <c r="E2542" s="53">
        <v>224</v>
      </c>
      <c r="F2542" s="53">
        <v>2</v>
      </c>
      <c r="G2542" s="53">
        <v>0</v>
      </c>
      <c r="H2542" s="53">
        <v>0</v>
      </c>
      <c r="I2542" s="53">
        <v>0</v>
      </c>
      <c r="J2542" s="53">
        <v>0</v>
      </c>
      <c r="K2542" s="53">
        <v>0</v>
      </c>
    </row>
    <row r="2543" spans="2:11" x14ac:dyDescent="0.25">
      <c r="B2543" s="51">
        <v>1977</v>
      </c>
      <c r="C2543" s="117" t="s">
        <v>54</v>
      </c>
      <c r="D2543" s="55">
        <v>584</v>
      </c>
      <c r="E2543" s="53">
        <v>509</v>
      </c>
      <c r="F2543" s="53">
        <v>66</v>
      </c>
      <c r="G2543" s="53">
        <v>1</v>
      </c>
      <c r="H2543" s="53">
        <v>3</v>
      </c>
      <c r="I2543" s="53">
        <v>5</v>
      </c>
      <c r="J2543" s="53">
        <v>0</v>
      </c>
      <c r="K2543" s="53">
        <v>0</v>
      </c>
    </row>
    <row r="2544" spans="2:11" x14ac:dyDescent="0.25">
      <c r="B2544" s="51">
        <v>1977</v>
      </c>
      <c r="C2544" s="117" t="s">
        <v>88</v>
      </c>
      <c r="D2544" s="55">
        <v>587</v>
      </c>
      <c r="E2544" s="53">
        <v>430</v>
      </c>
      <c r="F2544" s="53">
        <v>143</v>
      </c>
      <c r="G2544" s="53">
        <v>1</v>
      </c>
      <c r="H2544" s="53">
        <v>7</v>
      </c>
      <c r="I2544" s="53">
        <v>6</v>
      </c>
      <c r="J2544" s="53">
        <v>0</v>
      </c>
      <c r="K2544" s="53">
        <v>0</v>
      </c>
    </row>
    <row r="2545" spans="2:11" x14ac:dyDescent="0.25">
      <c r="B2545" s="51">
        <v>1977</v>
      </c>
      <c r="C2545" s="117" t="s">
        <v>69</v>
      </c>
      <c r="D2545" s="55">
        <v>580</v>
      </c>
      <c r="E2545" s="53">
        <v>337</v>
      </c>
      <c r="F2545" s="53">
        <v>206</v>
      </c>
      <c r="G2545" s="53">
        <v>8</v>
      </c>
      <c r="H2545" s="53">
        <v>17</v>
      </c>
      <c r="I2545" s="53">
        <v>12</v>
      </c>
      <c r="J2545" s="53">
        <v>0</v>
      </c>
      <c r="K2545" s="53">
        <v>0</v>
      </c>
    </row>
    <row r="2546" spans="2:11" x14ac:dyDescent="0.25">
      <c r="B2546" s="51">
        <v>1977</v>
      </c>
      <c r="C2546" s="117" t="s">
        <v>57</v>
      </c>
      <c r="D2546" s="55">
        <v>599</v>
      </c>
      <c r="E2546" s="53">
        <v>338</v>
      </c>
      <c r="F2546" s="53">
        <v>230</v>
      </c>
      <c r="G2546" s="53">
        <v>12</v>
      </c>
      <c r="H2546" s="53">
        <v>13</v>
      </c>
      <c r="I2546" s="53">
        <v>6</v>
      </c>
      <c r="J2546" s="53">
        <v>0</v>
      </c>
      <c r="K2546" s="53">
        <v>0</v>
      </c>
    </row>
    <row r="2547" spans="2:11" x14ac:dyDescent="0.25">
      <c r="B2547" s="51">
        <v>1977</v>
      </c>
      <c r="C2547" s="117" t="s">
        <v>58</v>
      </c>
      <c r="D2547" s="55">
        <v>718</v>
      </c>
      <c r="E2547" s="53">
        <v>384</v>
      </c>
      <c r="F2547" s="53">
        <v>281</v>
      </c>
      <c r="G2547" s="53">
        <v>9</v>
      </c>
      <c r="H2547" s="53">
        <v>22</v>
      </c>
      <c r="I2547" s="53">
        <v>22</v>
      </c>
      <c r="J2547" s="53">
        <v>0</v>
      </c>
      <c r="K2547" s="53">
        <v>0</v>
      </c>
    </row>
    <row r="2548" spans="2:11" x14ac:dyDescent="0.25">
      <c r="B2548" s="51">
        <v>1977</v>
      </c>
      <c r="C2548" s="117" t="s">
        <v>59</v>
      </c>
      <c r="D2548" s="55">
        <v>837</v>
      </c>
      <c r="E2548" s="53">
        <v>469</v>
      </c>
      <c r="F2548" s="53">
        <v>312</v>
      </c>
      <c r="G2548" s="53">
        <v>12</v>
      </c>
      <c r="H2548" s="53">
        <v>34</v>
      </c>
      <c r="I2548" s="53">
        <v>10</v>
      </c>
      <c r="J2548" s="53">
        <v>0</v>
      </c>
      <c r="K2548" s="53">
        <v>0</v>
      </c>
    </row>
    <row r="2549" spans="2:11" x14ac:dyDescent="0.25">
      <c r="B2549" s="51">
        <v>1977</v>
      </c>
      <c r="C2549" s="117" t="s">
        <v>60</v>
      </c>
      <c r="D2549" s="55">
        <v>967</v>
      </c>
      <c r="E2549" s="53">
        <v>475</v>
      </c>
      <c r="F2549" s="53">
        <v>388</v>
      </c>
      <c r="G2549" s="53">
        <v>15</v>
      </c>
      <c r="H2549" s="53">
        <v>75</v>
      </c>
      <c r="I2549" s="53">
        <v>14</v>
      </c>
      <c r="J2549" s="53">
        <v>0</v>
      </c>
      <c r="K2549" s="53">
        <v>0</v>
      </c>
    </row>
    <row r="2550" spans="2:11" x14ac:dyDescent="0.25">
      <c r="B2550" s="51">
        <v>1977</v>
      </c>
      <c r="C2550" s="117" t="s">
        <v>70</v>
      </c>
      <c r="D2550" s="55">
        <v>1267</v>
      </c>
      <c r="E2550" s="53">
        <v>633</v>
      </c>
      <c r="F2550" s="53">
        <v>462</v>
      </c>
      <c r="G2550" s="53">
        <v>17</v>
      </c>
      <c r="H2550" s="53">
        <v>130</v>
      </c>
      <c r="I2550" s="53">
        <v>25</v>
      </c>
      <c r="J2550" s="53">
        <v>0</v>
      </c>
      <c r="K2550" s="53">
        <v>0</v>
      </c>
    </row>
    <row r="2551" spans="2:11" x14ac:dyDescent="0.25">
      <c r="B2551" s="51">
        <v>1977</v>
      </c>
      <c r="C2551" s="117" t="s">
        <v>71</v>
      </c>
      <c r="D2551" s="55">
        <v>1418</v>
      </c>
      <c r="E2551" s="53">
        <v>667</v>
      </c>
      <c r="F2551" s="53">
        <v>495</v>
      </c>
      <c r="G2551" s="53">
        <v>16</v>
      </c>
      <c r="H2551" s="53">
        <v>223</v>
      </c>
      <c r="I2551" s="53">
        <v>17</v>
      </c>
      <c r="J2551" s="53">
        <v>0</v>
      </c>
      <c r="K2551" s="53">
        <v>0</v>
      </c>
    </row>
    <row r="2552" spans="2:11" x14ac:dyDescent="0.25">
      <c r="B2552" s="51">
        <v>1977</v>
      </c>
      <c r="C2552" s="117" t="s">
        <v>89</v>
      </c>
      <c r="D2552" s="55">
        <v>1947</v>
      </c>
      <c r="E2552" s="53">
        <v>983</v>
      </c>
      <c r="F2552" s="53">
        <v>557</v>
      </c>
      <c r="G2552" s="53">
        <v>29</v>
      </c>
      <c r="H2552" s="53">
        <v>353</v>
      </c>
      <c r="I2552" s="53">
        <v>25</v>
      </c>
      <c r="J2552" s="53">
        <v>0</v>
      </c>
      <c r="K2552" s="53">
        <v>0</v>
      </c>
    </row>
    <row r="2553" spans="2:11" x14ac:dyDescent="0.25">
      <c r="B2553" s="51">
        <v>1977</v>
      </c>
      <c r="C2553" s="117" t="s">
        <v>90</v>
      </c>
      <c r="D2553" s="55">
        <v>2352</v>
      </c>
      <c r="E2553" s="53">
        <v>1110</v>
      </c>
      <c r="F2553" s="53">
        <v>598</v>
      </c>
      <c r="G2553" s="53">
        <v>24</v>
      </c>
      <c r="H2553" s="53">
        <v>594</v>
      </c>
      <c r="I2553" s="53">
        <v>26</v>
      </c>
      <c r="J2553" s="53">
        <v>0</v>
      </c>
      <c r="K2553" s="53">
        <v>0</v>
      </c>
    </row>
    <row r="2554" spans="2:11" x14ac:dyDescent="0.25">
      <c r="B2554" s="51">
        <v>1977</v>
      </c>
      <c r="C2554" s="117" t="s">
        <v>91</v>
      </c>
      <c r="D2554" s="55">
        <v>2176</v>
      </c>
      <c r="E2554" s="53">
        <v>1033</v>
      </c>
      <c r="F2554" s="53">
        <v>444</v>
      </c>
      <c r="G2554" s="53">
        <v>24</v>
      </c>
      <c r="H2554" s="53">
        <v>655</v>
      </c>
      <c r="I2554" s="53">
        <v>20</v>
      </c>
      <c r="J2554" s="53">
        <v>0</v>
      </c>
      <c r="K2554" s="53">
        <v>0</v>
      </c>
    </row>
    <row r="2555" spans="2:11" x14ac:dyDescent="0.25">
      <c r="B2555" s="51">
        <v>1977</v>
      </c>
      <c r="C2555" s="117" t="s">
        <v>41</v>
      </c>
      <c r="D2555" s="55">
        <v>2337</v>
      </c>
      <c r="E2555" s="53">
        <v>1069</v>
      </c>
      <c r="F2555" s="53">
        <v>332</v>
      </c>
      <c r="G2555" s="53">
        <v>10</v>
      </c>
      <c r="H2555" s="53">
        <v>904</v>
      </c>
      <c r="I2555" s="53">
        <v>22</v>
      </c>
      <c r="J2555" s="53">
        <v>0</v>
      </c>
      <c r="K2555" s="53">
        <v>0</v>
      </c>
    </row>
    <row r="2556" spans="2:11" x14ac:dyDescent="0.25">
      <c r="B2556" s="51">
        <v>1977</v>
      </c>
      <c r="C2556" s="117" t="s">
        <v>92</v>
      </c>
      <c r="D2556" s="55">
        <v>1917</v>
      </c>
      <c r="E2556" s="53">
        <v>892</v>
      </c>
      <c r="F2556" s="53">
        <v>199</v>
      </c>
      <c r="G2556" s="53">
        <v>9</v>
      </c>
      <c r="H2556" s="53">
        <v>803</v>
      </c>
      <c r="I2556" s="53">
        <v>14</v>
      </c>
      <c r="J2556" s="53">
        <v>0</v>
      </c>
      <c r="K2556" s="53">
        <v>0</v>
      </c>
    </row>
    <row r="2557" spans="2:11" x14ac:dyDescent="0.25">
      <c r="B2557" s="51">
        <v>1977</v>
      </c>
      <c r="C2557" s="117" t="s">
        <v>93</v>
      </c>
      <c r="D2557" s="55">
        <v>1390</v>
      </c>
      <c r="E2557" s="53">
        <v>657</v>
      </c>
      <c r="F2557" s="53">
        <v>101</v>
      </c>
      <c r="G2557" s="53">
        <v>7</v>
      </c>
      <c r="H2557" s="53">
        <v>612</v>
      </c>
      <c r="I2557" s="53">
        <v>13</v>
      </c>
      <c r="J2557" s="53">
        <v>0</v>
      </c>
      <c r="K2557" s="53">
        <v>0</v>
      </c>
    </row>
    <row r="2558" spans="2:11" x14ac:dyDescent="0.25">
      <c r="B2558" s="51">
        <v>1977</v>
      </c>
      <c r="C2558" s="117" t="s">
        <v>94</v>
      </c>
      <c r="D2558" s="55">
        <v>793</v>
      </c>
      <c r="E2558" s="53">
        <v>390</v>
      </c>
      <c r="F2558" s="53">
        <v>40</v>
      </c>
      <c r="G2558" s="53">
        <v>2</v>
      </c>
      <c r="H2558" s="53">
        <v>357</v>
      </c>
      <c r="I2558" s="53">
        <v>4</v>
      </c>
      <c r="J2558" s="53">
        <v>0</v>
      </c>
      <c r="K2558" s="53">
        <v>0</v>
      </c>
    </row>
    <row r="2559" spans="2:11" x14ac:dyDescent="0.25">
      <c r="B2559" s="51">
        <v>1977</v>
      </c>
      <c r="C2559" s="117" t="s">
        <v>95</v>
      </c>
      <c r="D2559" s="55">
        <v>474</v>
      </c>
      <c r="E2559" s="53">
        <v>266</v>
      </c>
      <c r="F2559" s="53">
        <v>25</v>
      </c>
      <c r="G2559" s="53">
        <v>0</v>
      </c>
      <c r="H2559" s="53">
        <v>180</v>
      </c>
      <c r="I2559" s="53">
        <v>3</v>
      </c>
      <c r="J2559" s="53">
        <v>0</v>
      </c>
      <c r="K2559" s="53">
        <v>0</v>
      </c>
    </row>
    <row r="2560" spans="2:11" x14ac:dyDescent="0.25">
      <c r="B2560" s="51">
        <v>1977</v>
      </c>
      <c r="C2560" s="118" t="s">
        <v>96</v>
      </c>
      <c r="D2560" s="55">
        <v>423</v>
      </c>
      <c r="E2560" s="55">
        <v>244</v>
      </c>
      <c r="F2560" s="55">
        <v>22</v>
      </c>
      <c r="G2560" s="55">
        <v>1</v>
      </c>
      <c r="H2560" s="55">
        <v>153</v>
      </c>
      <c r="I2560" s="55">
        <v>3</v>
      </c>
      <c r="J2560" s="53">
        <v>0</v>
      </c>
      <c r="K2560" s="53">
        <v>0</v>
      </c>
    </row>
    <row r="2561" spans="2:11" x14ac:dyDescent="0.25">
      <c r="B2561" s="50">
        <v>1977</v>
      </c>
      <c r="C2561" s="121" t="s">
        <v>62</v>
      </c>
      <c r="D2561" s="54">
        <v>0</v>
      </c>
      <c r="E2561" s="54">
        <v>0</v>
      </c>
      <c r="F2561" s="54">
        <v>0</v>
      </c>
      <c r="G2561" s="54">
        <v>0</v>
      </c>
      <c r="H2561" s="54">
        <v>0</v>
      </c>
      <c r="I2561" s="54">
        <v>0</v>
      </c>
      <c r="J2561" s="54">
        <v>0</v>
      </c>
      <c r="K2561" s="54">
        <v>0</v>
      </c>
    </row>
    <row r="2562" spans="2:11" x14ac:dyDescent="0.25">
      <c r="B2562" s="78">
        <v>1978</v>
      </c>
      <c r="C2562" s="120" t="s">
        <v>3</v>
      </c>
      <c r="D2562" s="78">
        <v>21628</v>
      </c>
      <c r="E2562" s="52">
        <v>10930</v>
      </c>
      <c r="F2562" s="52">
        <v>5075</v>
      </c>
      <c r="G2562" s="52">
        <v>219</v>
      </c>
      <c r="H2562" s="52">
        <v>5033</v>
      </c>
      <c r="I2562" s="52">
        <v>371</v>
      </c>
      <c r="J2562" s="52">
        <v>0</v>
      </c>
      <c r="K2562" s="52">
        <v>0</v>
      </c>
    </row>
    <row r="2563" spans="2:11" x14ac:dyDescent="0.25">
      <c r="B2563" s="51">
        <v>1978</v>
      </c>
      <c r="C2563" s="117" t="s">
        <v>87</v>
      </c>
      <c r="D2563" s="55">
        <v>268</v>
      </c>
      <c r="E2563" s="53">
        <v>264</v>
      </c>
      <c r="F2563" s="53">
        <v>3</v>
      </c>
      <c r="G2563" s="53">
        <v>0</v>
      </c>
      <c r="H2563" s="53">
        <v>1</v>
      </c>
      <c r="I2563" s="53">
        <v>0</v>
      </c>
      <c r="J2563" s="53">
        <v>0</v>
      </c>
      <c r="K2563" s="53">
        <v>0</v>
      </c>
    </row>
    <row r="2564" spans="2:11" x14ac:dyDescent="0.25">
      <c r="B2564" s="51">
        <v>1978</v>
      </c>
      <c r="C2564" s="117" t="s">
        <v>54</v>
      </c>
      <c r="D2564" s="55">
        <v>553</v>
      </c>
      <c r="E2564" s="53">
        <v>475</v>
      </c>
      <c r="F2564" s="53">
        <v>65</v>
      </c>
      <c r="G2564" s="53">
        <v>1</v>
      </c>
      <c r="H2564" s="53">
        <v>4</v>
      </c>
      <c r="I2564" s="53">
        <v>8</v>
      </c>
      <c r="J2564" s="53">
        <v>0</v>
      </c>
      <c r="K2564" s="53">
        <v>0</v>
      </c>
    </row>
    <row r="2565" spans="2:11" x14ac:dyDescent="0.25">
      <c r="B2565" s="51">
        <v>1978</v>
      </c>
      <c r="C2565" s="117" t="s">
        <v>88</v>
      </c>
      <c r="D2565" s="55">
        <v>645</v>
      </c>
      <c r="E2565" s="53">
        <v>452</v>
      </c>
      <c r="F2565" s="53">
        <v>173</v>
      </c>
      <c r="G2565" s="53">
        <v>5</v>
      </c>
      <c r="H2565" s="53">
        <v>3</v>
      </c>
      <c r="I2565" s="53">
        <v>12</v>
      </c>
      <c r="J2565" s="53">
        <v>0</v>
      </c>
      <c r="K2565" s="53">
        <v>0</v>
      </c>
    </row>
    <row r="2566" spans="2:11" x14ac:dyDescent="0.25">
      <c r="B2566" s="51">
        <v>1978</v>
      </c>
      <c r="C2566" s="117" t="s">
        <v>69</v>
      </c>
      <c r="D2566" s="55">
        <v>578</v>
      </c>
      <c r="E2566" s="53">
        <v>343</v>
      </c>
      <c r="F2566" s="53">
        <v>197</v>
      </c>
      <c r="G2566" s="53">
        <v>8</v>
      </c>
      <c r="H2566" s="53">
        <v>13</v>
      </c>
      <c r="I2566" s="53">
        <v>17</v>
      </c>
      <c r="J2566" s="53">
        <v>0</v>
      </c>
      <c r="K2566" s="53">
        <v>0</v>
      </c>
    </row>
    <row r="2567" spans="2:11" x14ac:dyDescent="0.25">
      <c r="B2567" s="51">
        <v>1978</v>
      </c>
      <c r="C2567" s="117" t="s">
        <v>57</v>
      </c>
      <c r="D2567" s="55">
        <v>655</v>
      </c>
      <c r="E2567" s="53">
        <v>365</v>
      </c>
      <c r="F2567" s="53">
        <v>248</v>
      </c>
      <c r="G2567" s="53">
        <v>10</v>
      </c>
      <c r="H2567" s="53">
        <v>12</v>
      </c>
      <c r="I2567" s="53">
        <v>20</v>
      </c>
      <c r="J2567" s="53">
        <v>0</v>
      </c>
      <c r="K2567" s="53">
        <v>0</v>
      </c>
    </row>
    <row r="2568" spans="2:11" x14ac:dyDescent="0.25">
      <c r="B2568" s="51">
        <v>1978</v>
      </c>
      <c r="C2568" s="117" t="s">
        <v>58</v>
      </c>
      <c r="D2568" s="55">
        <v>709</v>
      </c>
      <c r="E2568" s="53">
        <v>387</v>
      </c>
      <c r="F2568" s="53">
        <v>276</v>
      </c>
      <c r="G2568" s="53">
        <v>6</v>
      </c>
      <c r="H2568" s="53">
        <v>25</v>
      </c>
      <c r="I2568" s="53">
        <v>15</v>
      </c>
      <c r="J2568" s="53">
        <v>0</v>
      </c>
      <c r="K2568" s="53">
        <v>0</v>
      </c>
    </row>
    <row r="2569" spans="2:11" x14ac:dyDescent="0.25">
      <c r="B2569" s="51">
        <v>1978</v>
      </c>
      <c r="C2569" s="117" t="s">
        <v>59</v>
      </c>
      <c r="D2569" s="55">
        <v>804</v>
      </c>
      <c r="E2569" s="53">
        <v>390</v>
      </c>
      <c r="F2569" s="53">
        <v>333</v>
      </c>
      <c r="G2569" s="53">
        <v>19</v>
      </c>
      <c r="H2569" s="53">
        <v>40</v>
      </c>
      <c r="I2569" s="53">
        <v>22</v>
      </c>
      <c r="J2569" s="53">
        <v>0</v>
      </c>
      <c r="K2569" s="53">
        <v>0</v>
      </c>
    </row>
    <row r="2570" spans="2:11" x14ac:dyDescent="0.25">
      <c r="B2570" s="51">
        <v>1978</v>
      </c>
      <c r="C2570" s="117" t="s">
        <v>60</v>
      </c>
      <c r="D2570" s="55">
        <v>1040</v>
      </c>
      <c r="E2570" s="53">
        <v>503</v>
      </c>
      <c r="F2570" s="53">
        <v>414</v>
      </c>
      <c r="G2570" s="53">
        <v>18</v>
      </c>
      <c r="H2570" s="53">
        <v>80</v>
      </c>
      <c r="I2570" s="53">
        <v>25</v>
      </c>
      <c r="J2570" s="53">
        <v>0</v>
      </c>
      <c r="K2570" s="53">
        <v>0</v>
      </c>
    </row>
    <row r="2571" spans="2:11" x14ac:dyDescent="0.25">
      <c r="B2571" s="51">
        <v>1978</v>
      </c>
      <c r="C2571" s="117" t="s">
        <v>70</v>
      </c>
      <c r="D2571" s="55">
        <v>1245</v>
      </c>
      <c r="E2571" s="53">
        <v>593</v>
      </c>
      <c r="F2571" s="53">
        <v>520</v>
      </c>
      <c r="G2571" s="53">
        <v>22</v>
      </c>
      <c r="H2571" s="53">
        <v>84</v>
      </c>
      <c r="I2571" s="53">
        <v>26</v>
      </c>
      <c r="J2571" s="53">
        <v>0</v>
      </c>
      <c r="K2571" s="53">
        <v>0</v>
      </c>
    </row>
    <row r="2572" spans="2:11" x14ac:dyDescent="0.25">
      <c r="B2572" s="51">
        <v>1978</v>
      </c>
      <c r="C2572" s="117" t="s">
        <v>71</v>
      </c>
      <c r="D2572" s="55">
        <v>1522</v>
      </c>
      <c r="E2572" s="53">
        <v>712</v>
      </c>
      <c r="F2572" s="53">
        <v>562</v>
      </c>
      <c r="G2572" s="53">
        <v>24</v>
      </c>
      <c r="H2572" s="53">
        <v>194</v>
      </c>
      <c r="I2572" s="53">
        <v>30</v>
      </c>
      <c r="J2572" s="53">
        <v>0</v>
      </c>
      <c r="K2572" s="53">
        <v>0</v>
      </c>
    </row>
    <row r="2573" spans="2:11" x14ac:dyDescent="0.25">
      <c r="B2573" s="51">
        <v>1978</v>
      </c>
      <c r="C2573" s="117" t="s">
        <v>89</v>
      </c>
      <c r="D2573" s="55">
        <v>1935</v>
      </c>
      <c r="E2573" s="53">
        <v>924</v>
      </c>
      <c r="F2573" s="53">
        <v>573</v>
      </c>
      <c r="G2573" s="53">
        <v>22</v>
      </c>
      <c r="H2573" s="53">
        <v>378</v>
      </c>
      <c r="I2573" s="53">
        <v>38</v>
      </c>
      <c r="J2573" s="53">
        <v>0</v>
      </c>
      <c r="K2573" s="53">
        <v>0</v>
      </c>
    </row>
    <row r="2574" spans="2:11" x14ac:dyDescent="0.25">
      <c r="B2574" s="51">
        <v>1978</v>
      </c>
      <c r="C2574" s="117" t="s">
        <v>90</v>
      </c>
      <c r="D2574" s="55">
        <v>2302</v>
      </c>
      <c r="E2574" s="53">
        <v>1110</v>
      </c>
      <c r="F2574" s="53">
        <v>568</v>
      </c>
      <c r="G2574" s="53">
        <v>30</v>
      </c>
      <c r="H2574" s="53">
        <v>566</v>
      </c>
      <c r="I2574" s="53">
        <v>28</v>
      </c>
      <c r="J2574" s="53">
        <v>0</v>
      </c>
      <c r="K2574" s="53">
        <v>0</v>
      </c>
    </row>
    <row r="2575" spans="2:11" x14ac:dyDescent="0.25">
      <c r="B2575" s="51">
        <v>1978</v>
      </c>
      <c r="C2575" s="117" t="s">
        <v>91</v>
      </c>
      <c r="D2575" s="55">
        <v>2173</v>
      </c>
      <c r="E2575" s="53">
        <v>1041</v>
      </c>
      <c r="F2575" s="53">
        <v>427</v>
      </c>
      <c r="G2575" s="53">
        <v>18</v>
      </c>
      <c r="H2575" s="53">
        <v>648</v>
      </c>
      <c r="I2575" s="53">
        <v>39</v>
      </c>
      <c r="J2575" s="53">
        <v>0</v>
      </c>
      <c r="K2575" s="53">
        <v>0</v>
      </c>
    </row>
    <row r="2576" spans="2:11" x14ac:dyDescent="0.25">
      <c r="B2576" s="51">
        <v>1978</v>
      </c>
      <c r="C2576" s="117" t="s">
        <v>41</v>
      </c>
      <c r="D2576" s="55">
        <v>2273</v>
      </c>
      <c r="E2576" s="53">
        <v>989</v>
      </c>
      <c r="F2576" s="53">
        <v>340</v>
      </c>
      <c r="G2576" s="53">
        <v>20</v>
      </c>
      <c r="H2576" s="53">
        <v>893</v>
      </c>
      <c r="I2576" s="53">
        <v>31</v>
      </c>
      <c r="J2576" s="53">
        <v>0</v>
      </c>
      <c r="K2576" s="53">
        <v>0</v>
      </c>
    </row>
    <row r="2577" spans="2:11" x14ac:dyDescent="0.25">
      <c r="B2577" s="51">
        <v>1978</v>
      </c>
      <c r="C2577" s="117" t="s">
        <v>92</v>
      </c>
      <c r="D2577" s="55">
        <v>1854</v>
      </c>
      <c r="E2577" s="53">
        <v>851</v>
      </c>
      <c r="F2577" s="53">
        <v>209</v>
      </c>
      <c r="G2577" s="53">
        <v>8</v>
      </c>
      <c r="H2577" s="53">
        <v>765</v>
      </c>
      <c r="I2577" s="53">
        <v>21</v>
      </c>
      <c r="J2577" s="53">
        <v>0</v>
      </c>
      <c r="K2577" s="53">
        <v>0</v>
      </c>
    </row>
    <row r="2578" spans="2:11" x14ac:dyDescent="0.25">
      <c r="B2578" s="51">
        <v>1978</v>
      </c>
      <c r="C2578" s="117" t="s">
        <v>93</v>
      </c>
      <c r="D2578" s="55">
        <v>1399</v>
      </c>
      <c r="E2578" s="53">
        <v>651</v>
      </c>
      <c r="F2578" s="53">
        <v>95</v>
      </c>
      <c r="G2578" s="53">
        <v>5</v>
      </c>
      <c r="H2578" s="53">
        <v>632</v>
      </c>
      <c r="I2578" s="53">
        <v>16</v>
      </c>
      <c r="J2578" s="53">
        <v>0</v>
      </c>
      <c r="K2578" s="53">
        <v>0</v>
      </c>
    </row>
    <row r="2579" spans="2:11" x14ac:dyDescent="0.25">
      <c r="B2579" s="51">
        <v>1978</v>
      </c>
      <c r="C2579" s="117" t="s">
        <v>94</v>
      </c>
      <c r="D2579" s="55">
        <v>803</v>
      </c>
      <c r="E2579" s="53">
        <v>394</v>
      </c>
      <c r="F2579" s="53">
        <v>35</v>
      </c>
      <c r="G2579" s="53">
        <v>3</v>
      </c>
      <c r="H2579" s="53">
        <v>361</v>
      </c>
      <c r="I2579" s="53">
        <v>10</v>
      </c>
      <c r="J2579" s="53">
        <v>0</v>
      </c>
      <c r="K2579" s="53">
        <v>0</v>
      </c>
    </row>
    <row r="2580" spans="2:11" x14ac:dyDescent="0.25">
      <c r="B2580" s="51">
        <v>1978</v>
      </c>
      <c r="C2580" s="117" t="s">
        <v>95</v>
      </c>
      <c r="D2580" s="55">
        <v>464</v>
      </c>
      <c r="E2580" s="53">
        <v>246</v>
      </c>
      <c r="F2580" s="53">
        <v>19</v>
      </c>
      <c r="G2580" s="53">
        <v>0</v>
      </c>
      <c r="H2580" s="53">
        <v>194</v>
      </c>
      <c r="I2580" s="53">
        <v>5</v>
      </c>
      <c r="J2580" s="53">
        <v>0</v>
      </c>
      <c r="K2580" s="53">
        <v>0</v>
      </c>
    </row>
    <row r="2581" spans="2:11" x14ac:dyDescent="0.25">
      <c r="B2581" s="51">
        <v>1978</v>
      </c>
      <c r="C2581" s="118" t="s">
        <v>96</v>
      </c>
      <c r="D2581" s="55">
        <v>406</v>
      </c>
      <c r="E2581" s="55">
        <v>240</v>
      </c>
      <c r="F2581" s="55">
        <v>18</v>
      </c>
      <c r="G2581" s="55">
        <v>0</v>
      </c>
      <c r="H2581" s="55">
        <v>140</v>
      </c>
      <c r="I2581" s="55">
        <v>8</v>
      </c>
      <c r="J2581" s="53">
        <v>0</v>
      </c>
      <c r="K2581" s="53">
        <v>0</v>
      </c>
    </row>
    <row r="2582" spans="2:11" x14ac:dyDescent="0.25">
      <c r="B2582" s="50">
        <v>1978</v>
      </c>
      <c r="C2582" s="121" t="s">
        <v>62</v>
      </c>
      <c r="D2582" s="54">
        <v>0</v>
      </c>
      <c r="E2582" s="54">
        <v>0</v>
      </c>
      <c r="F2582" s="54">
        <v>0</v>
      </c>
      <c r="G2582" s="54">
        <v>0</v>
      </c>
      <c r="H2582" s="54">
        <v>0</v>
      </c>
      <c r="I2582" s="54">
        <v>0</v>
      </c>
      <c r="J2582" s="54">
        <v>0</v>
      </c>
      <c r="K2582" s="54">
        <v>0</v>
      </c>
    </row>
    <row r="2583" spans="2:11" x14ac:dyDescent="0.25">
      <c r="B2583" s="78">
        <v>1979</v>
      </c>
      <c r="C2583" s="120" t="s">
        <v>3</v>
      </c>
      <c r="D2583" s="78">
        <v>22672</v>
      </c>
      <c r="E2583" s="52">
        <v>11651</v>
      </c>
      <c r="F2583" s="52">
        <v>5344</v>
      </c>
      <c r="G2583" s="52">
        <v>229</v>
      </c>
      <c r="H2583" s="52">
        <v>5155</v>
      </c>
      <c r="I2583" s="52">
        <v>293</v>
      </c>
      <c r="J2583" s="52">
        <v>0</v>
      </c>
      <c r="K2583" s="52">
        <v>0</v>
      </c>
    </row>
    <row r="2584" spans="2:11" x14ac:dyDescent="0.25">
      <c r="B2584" s="51">
        <v>1979</v>
      </c>
      <c r="C2584" s="117" t="s">
        <v>87</v>
      </c>
      <c r="D2584" s="55">
        <v>254</v>
      </c>
      <c r="E2584" s="53">
        <v>250</v>
      </c>
      <c r="F2584" s="53">
        <v>3</v>
      </c>
      <c r="G2584" s="53">
        <v>0</v>
      </c>
      <c r="H2584" s="53">
        <v>0</v>
      </c>
      <c r="I2584" s="53">
        <v>1</v>
      </c>
      <c r="J2584" s="53">
        <v>0</v>
      </c>
      <c r="K2584" s="53">
        <v>0</v>
      </c>
    </row>
    <row r="2585" spans="2:11" x14ac:dyDescent="0.25">
      <c r="B2585" s="51">
        <v>1979</v>
      </c>
      <c r="C2585" s="117" t="s">
        <v>54</v>
      </c>
      <c r="D2585" s="55">
        <v>623</v>
      </c>
      <c r="E2585" s="53">
        <v>550</v>
      </c>
      <c r="F2585" s="53">
        <v>64</v>
      </c>
      <c r="G2585" s="53">
        <v>2</v>
      </c>
      <c r="H2585" s="53">
        <v>2</v>
      </c>
      <c r="I2585" s="53">
        <v>5</v>
      </c>
      <c r="J2585" s="53">
        <v>0</v>
      </c>
      <c r="K2585" s="53">
        <v>0</v>
      </c>
    </row>
    <row r="2586" spans="2:11" x14ac:dyDescent="0.25">
      <c r="B2586" s="51">
        <v>1979</v>
      </c>
      <c r="C2586" s="117" t="s">
        <v>88</v>
      </c>
      <c r="D2586" s="55">
        <v>613</v>
      </c>
      <c r="E2586" s="53">
        <v>458</v>
      </c>
      <c r="F2586" s="53">
        <v>138</v>
      </c>
      <c r="G2586" s="53">
        <v>0</v>
      </c>
      <c r="H2586" s="53">
        <v>8</v>
      </c>
      <c r="I2586" s="53">
        <v>9</v>
      </c>
      <c r="J2586" s="53">
        <v>0</v>
      </c>
      <c r="K2586" s="53">
        <v>0</v>
      </c>
    </row>
    <row r="2587" spans="2:11" x14ac:dyDescent="0.25">
      <c r="B2587" s="51">
        <v>1979</v>
      </c>
      <c r="C2587" s="117" t="s">
        <v>69</v>
      </c>
      <c r="D2587" s="55">
        <v>605</v>
      </c>
      <c r="E2587" s="53">
        <v>370</v>
      </c>
      <c r="F2587" s="53">
        <v>203</v>
      </c>
      <c r="G2587" s="53">
        <v>11</v>
      </c>
      <c r="H2587" s="53">
        <v>7</v>
      </c>
      <c r="I2587" s="53">
        <v>14</v>
      </c>
      <c r="J2587" s="53">
        <v>0</v>
      </c>
      <c r="K2587" s="53">
        <v>0</v>
      </c>
    </row>
    <row r="2588" spans="2:11" x14ac:dyDescent="0.25">
      <c r="B2588" s="51">
        <v>1979</v>
      </c>
      <c r="C2588" s="117" t="s">
        <v>57</v>
      </c>
      <c r="D2588" s="55">
        <v>598</v>
      </c>
      <c r="E2588" s="53">
        <v>338</v>
      </c>
      <c r="F2588" s="53">
        <v>226</v>
      </c>
      <c r="G2588" s="53">
        <v>14</v>
      </c>
      <c r="H2588" s="53">
        <v>8</v>
      </c>
      <c r="I2588" s="53">
        <v>12</v>
      </c>
      <c r="J2588" s="53">
        <v>0</v>
      </c>
      <c r="K2588" s="53">
        <v>0</v>
      </c>
    </row>
    <row r="2589" spans="2:11" x14ac:dyDescent="0.25">
      <c r="B2589" s="51">
        <v>1979</v>
      </c>
      <c r="C2589" s="117" t="s">
        <v>58</v>
      </c>
      <c r="D2589" s="55">
        <v>658</v>
      </c>
      <c r="E2589" s="53">
        <v>346</v>
      </c>
      <c r="F2589" s="53">
        <v>258</v>
      </c>
      <c r="G2589" s="53">
        <v>12</v>
      </c>
      <c r="H2589" s="53">
        <v>28</v>
      </c>
      <c r="I2589" s="53">
        <v>14</v>
      </c>
      <c r="J2589" s="53">
        <v>0</v>
      </c>
      <c r="K2589" s="53">
        <v>0</v>
      </c>
    </row>
    <row r="2590" spans="2:11" x14ac:dyDescent="0.25">
      <c r="B2590" s="51">
        <v>1979</v>
      </c>
      <c r="C2590" s="117" t="s">
        <v>59</v>
      </c>
      <c r="D2590" s="55">
        <v>877</v>
      </c>
      <c r="E2590" s="53">
        <v>463</v>
      </c>
      <c r="F2590" s="53">
        <v>337</v>
      </c>
      <c r="G2590" s="53">
        <v>21</v>
      </c>
      <c r="H2590" s="53">
        <v>34</v>
      </c>
      <c r="I2590" s="53">
        <v>22</v>
      </c>
      <c r="J2590" s="53">
        <v>0</v>
      </c>
      <c r="K2590" s="53">
        <v>0</v>
      </c>
    </row>
    <row r="2591" spans="2:11" x14ac:dyDescent="0.25">
      <c r="B2591" s="51">
        <v>1979</v>
      </c>
      <c r="C2591" s="117" t="s">
        <v>60</v>
      </c>
      <c r="D2591" s="55">
        <v>1042</v>
      </c>
      <c r="E2591" s="53">
        <v>513</v>
      </c>
      <c r="F2591" s="53">
        <v>426</v>
      </c>
      <c r="G2591" s="53">
        <v>18</v>
      </c>
      <c r="H2591" s="53">
        <v>66</v>
      </c>
      <c r="I2591" s="53">
        <v>19</v>
      </c>
      <c r="J2591" s="53">
        <v>0</v>
      </c>
      <c r="K2591" s="53">
        <v>0</v>
      </c>
    </row>
    <row r="2592" spans="2:11" x14ac:dyDescent="0.25">
      <c r="B2592" s="51">
        <v>1979</v>
      </c>
      <c r="C2592" s="117" t="s">
        <v>70</v>
      </c>
      <c r="D2592" s="55">
        <v>1369</v>
      </c>
      <c r="E2592" s="53">
        <v>664</v>
      </c>
      <c r="F2592" s="53">
        <v>543</v>
      </c>
      <c r="G2592" s="53">
        <v>20</v>
      </c>
      <c r="H2592" s="53">
        <v>124</v>
      </c>
      <c r="I2592" s="53">
        <v>18</v>
      </c>
      <c r="J2592" s="53">
        <v>0</v>
      </c>
      <c r="K2592" s="53">
        <v>0</v>
      </c>
    </row>
    <row r="2593" spans="2:11" x14ac:dyDescent="0.25">
      <c r="B2593" s="51">
        <v>1979</v>
      </c>
      <c r="C2593" s="117" t="s">
        <v>71</v>
      </c>
      <c r="D2593" s="55">
        <v>1625</v>
      </c>
      <c r="E2593" s="53">
        <v>755</v>
      </c>
      <c r="F2593" s="53">
        <v>612</v>
      </c>
      <c r="G2593" s="53">
        <v>21</v>
      </c>
      <c r="H2593" s="53">
        <v>207</v>
      </c>
      <c r="I2593" s="53">
        <v>30</v>
      </c>
      <c r="J2593" s="53">
        <v>0</v>
      </c>
      <c r="K2593" s="53">
        <v>0</v>
      </c>
    </row>
    <row r="2594" spans="2:11" x14ac:dyDescent="0.25">
      <c r="B2594" s="51">
        <v>1979</v>
      </c>
      <c r="C2594" s="117" t="s">
        <v>89</v>
      </c>
      <c r="D2594" s="55">
        <v>1998</v>
      </c>
      <c r="E2594" s="53">
        <v>967</v>
      </c>
      <c r="F2594" s="53">
        <v>604</v>
      </c>
      <c r="G2594" s="53">
        <v>24</v>
      </c>
      <c r="H2594" s="53">
        <v>375</v>
      </c>
      <c r="I2594" s="53">
        <v>28</v>
      </c>
      <c r="J2594" s="53">
        <v>0</v>
      </c>
      <c r="K2594" s="53">
        <v>0</v>
      </c>
    </row>
    <row r="2595" spans="2:11" x14ac:dyDescent="0.25">
      <c r="B2595" s="51">
        <v>1979</v>
      </c>
      <c r="C2595" s="117" t="s">
        <v>90</v>
      </c>
      <c r="D2595" s="55">
        <v>2440</v>
      </c>
      <c r="E2595" s="53">
        <v>1171</v>
      </c>
      <c r="F2595" s="53">
        <v>639</v>
      </c>
      <c r="G2595" s="53">
        <v>25</v>
      </c>
      <c r="H2595" s="53">
        <v>571</v>
      </c>
      <c r="I2595" s="53">
        <v>34</v>
      </c>
      <c r="J2595" s="53">
        <v>0</v>
      </c>
      <c r="K2595" s="53">
        <v>0</v>
      </c>
    </row>
    <row r="2596" spans="2:11" x14ac:dyDescent="0.25">
      <c r="B2596" s="51">
        <v>1979</v>
      </c>
      <c r="C2596" s="117" t="s">
        <v>91</v>
      </c>
      <c r="D2596" s="55">
        <v>2349</v>
      </c>
      <c r="E2596" s="53">
        <v>1134</v>
      </c>
      <c r="F2596" s="53">
        <v>509</v>
      </c>
      <c r="G2596" s="53">
        <v>17</v>
      </c>
      <c r="H2596" s="53">
        <v>664</v>
      </c>
      <c r="I2596" s="53">
        <v>25</v>
      </c>
      <c r="J2596" s="53">
        <v>0</v>
      </c>
      <c r="K2596" s="53">
        <v>0</v>
      </c>
    </row>
    <row r="2597" spans="2:11" x14ac:dyDescent="0.25">
      <c r="B2597" s="51">
        <v>1979</v>
      </c>
      <c r="C2597" s="117" t="s">
        <v>41</v>
      </c>
      <c r="D2597" s="55">
        <v>2557</v>
      </c>
      <c r="E2597" s="53">
        <v>1212</v>
      </c>
      <c r="F2597" s="53">
        <v>350</v>
      </c>
      <c r="G2597" s="53">
        <v>17</v>
      </c>
      <c r="H2597" s="53">
        <v>952</v>
      </c>
      <c r="I2597" s="53">
        <v>26</v>
      </c>
      <c r="J2597" s="53">
        <v>0</v>
      </c>
      <c r="K2597" s="53">
        <v>0</v>
      </c>
    </row>
    <row r="2598" spans="2:11" x14ac:dyDescent="0.25">
      <c r="B2598" s="51">
        <v>1979</v>
      </c>
      <c r="C2598" s="117" t="s">
        <v>92</v>
      </c>
      <c r="D2598" s="55">
        <v>1913</v>
      </c>
      <c r="E2598" s="53">
        <v>877</v>
      </c>
      <c r="F2598" s="53">
        <v>220</v>
      </c>
      <c r="G2598" s="53">
        <v>11</v>
      </c>
      <c r="H2598" s="53">
        <v>793</v>
      </c>
      <c r="I2598" s="53">
        <v>12</v>
      </c>
      <c r="J2598" s="53">
        <v>0</v>
      </c>
      <c r="K2598" s="53">
        <v>0</v>
      </c>
    </row>
    <row r="2599" spans="2:11" x14ac:dyDescent="0.25">
      <c r="B2599" s="51">
        <v>1979</v>
      </c>
      <c r="C2599" s="117" t="s">
        <v>93</v>
      </c>
      <c r="D2599" s="55">
        <v>1498</v>
      </c>
      <c r="E2599" s="53">
        <v>732</v>
      </c>
      <c r="F2599" s="53">
        <v>122</v>
      </c>
      <c r="G2599" s="53">
        <v>11</v>
      </c>
      <c r="H2599" s="53">
        <v>621</v>
      </c>
      <c r="I2599" s="53">
        <v>12</v>
      </c>
      <c r="J2599" s="53">
        <v>0</v>
      </c>
      <c r="K2599" s="53">
        <v>0</v>
      </c>
    </row>
    <row r="2600" spans="2:11" x14ac:dyDescent="0.25">
      <c r="B2600" s="51">
        <v>1979</v>
      </c>
      <c r="C2600" s="117" t="s">
        <v>94</v>
      </c>
      <c r="D2600" s="55">
        <v>791</v>
      </c>
      <c r="E2600" s="53">
        <v>380</v>
      </c>
      <c r="F2600" s="53">
        <v>50</v>
      </c>
      <c r="G2600" s="53">
        <v>4</v>
      </c>
      <c r="H2600" s="53">
        <v>350</v>
      </c>
      <c r="I2600" s="53">
        <v>7</v>
      </c>
      <c r="J2600" s="53">
        <v>0</v>
      </c>
      <c r="K2600" s="53">
        <v>0</v>
      </c>
    </row>
    <row r="2601" spans="2:11" x14ac:dyDescent="0.25">
      <c r="B2601" s="51">
        <v>1979</v>
      </c>
      <c r="C2601" s="117" t="s">
        <v>95</v>
      </c>
      <c r="D2601" s="55">
        <v>512</v>
      </c>
      <c r="E2601" s="53">
        <v>262</v>
      </c>
      <c r="F2601" s="53">
        <v>26</v>
      </c>
      <c r="G2601" s="53">
        <v>1</v>
      </c>
      <c r="H2601" s="53">
        <v>221</v>
      </c>
      <c r="I2601" s="53">
        <v>2</v>
      </c>
      <c r="J2601" s="53">
        <v>0</v>
      </c>
      <c r="K2601" s="53">
        <v>0</v>
      </c>
    </row>
    <row r="2602" spans="2:11" x14ac:dyDescent="0.25">
      <c r="B2602" s="51">
        <v>1979</v>
      </c>
      <c r="C2602" s="118" t="s">
        <v>96</v>
      </c>
      <c r="D2602" s="55">
        <v>350</v>
      </c>
      <c r="E2602" s="55">
        <v>209</v>
      </c>
      <c r="F2602" s="55">
        <v>14</v>
      </c>
      <c r="G2602" s="55">
        <v>0</v>
      </c>
      <c r="H2602" s="55">
        <v>124</v>
      </c>
      <c r="I2602" s="55">
        <v>3</v>
      </c>
      <c r="J2602" s="53">
        <v>0</v>
      </c>
      <c r="K2602" s="53">
        <v>0</v>
      </c>
    </row>
    <row r="2603" spans="2:11" x14ac:dyDescent="0.25">
      <c r="B2603" s="50">
        <v>1979</v>
      </c>
      <c r="C2603" s="121" t="s">
        <v>62</v>
      </c>
      <c r="D2603" s="54">
        <v>0</v>
      </c>
      <c r="E2603" s="54">
        <v>0</v>
      </c>
      <c r="F2603" s="54">
        <v>0</v>
      </c>
      <c r="G2603" s="54">
        <v>0</v>
      </c>
      <c r="H2603" s="54">
        <v>0</v>
      </c>
      <c r="I2603" s="54">
        <v>0</v>
      </c>
      <c r="J2603" s="54">
        <v>0</v>
      </c>
      <c r="K2603" s="54">
        <v>0</v>
      </c>
    </row>
    <row r="2604" spans="2:11" x14ac:dyDescent="0.25">
      <c r="B2604" s="78">
        <v>1980</v>
      </c>
      <c r="C2604" s="120" t="s">
        <v>3</v>
      </c>
      <c r="D2604" s="78">
        <v>23819</v>
      </c>
      <c r="E2604" s="52">
        <v>12203</v>
      </c>
      <c r="F2604" s="52">
        <v>5586</v>
      </c>
      <c r="G2604" s="52">
        <v>233</v>
      </c>
      <c r="H2604" s="52">
        <v>5499</v>
      </c>
      <c r="I2604" s="52">
        <v>292</v>
      </c>
      <c r="J2604" s="52">
        <v>0</v>
      </c>
      <c r="K2604" s="52">
        <v>6</v>
      </c>
    </row>
    <row r="2605" spans="2:11" x14ac:dyDescent="0.25">
      <c r="B2605" s="51">
        <v>1980</v>
      </c>
      <c r="C2605" s="117" t="s">
        <v>87</v>
      </c>
      <c r="D2605" s="55">
        <v>232</v>
      </c>
      <c r="E2605" s="53">
        <v>223</v>
      </c>
      <c r="F2605" s="53">
        <v>4</v>
      </c>
      <c r="G2605" s="53">
        <v>0</v>
      </c>
      <c r="H2605" s="53">
        <v>1</v>
      </c>
      <c r="I2605" s="53">
        <v>2</v>
      </c>
      <c r="J2605" s="53">
        <v>0</v>
      </c>
      <c r="K2605" s="53">
        <v>2</v>
      </c>
    </row>
    <row r="2606" spans="2:11" x14ac:dyDescent="0.25">
      <c r="B2606" s="51">
        <v>1980</v>
      </c>
      <c r="C2606" s="117" t="s">
        <v>54</v>
      </c>
      <c r="D2606" s="55">
        <v>588</v>
      </c>
      <c r="E2606" s="53">
        <v>528</v>
      </c>
      <c r="F2606" s="53">
        <v>52</v>
      </c>
      <c r="G2606" s="53">
        <v>0</v>
      </c>
      <c r="H2606" s="53">
        <v>2</v>
      </c>
      <c r="I2606" s="53">
        <v>6</v>
      </c>
      <c r="J2606" s="53">
        <v>0</v>
      </c>
      <c r="K2606" s="53">
        <v>0</v>
      </c>
    </row>
    <row r="2607" spans="2:11" x14ac:dyDescent="0.25">
      <c r="B2607" s="51">
        <v>1980</v>
      </c>
      <c r="C2607" s="117" t="s">
        <v>88</v>
      </c>
      <c r="D2607" s="55">
        <v>623</v>
      </c>
      <c r="E2607" s="53">
        <v>444</v>
      </c>
      <c r="F2607" s="53">
        <v>159</v>
      </c>
      <c r="G2607" s="53">
        <v>4</v>
      </c>
      <c r="H2607" s="53">
        <v>5</v>
      </c>
      <c r="I2607" s="53">
        <v>10</v>
      </c>
      <c r="J2607" s="53">
        <v>0</v>
      </c>
      <c r="K2607" s="53">
        <v>1</v>
      </c>
    </row>
    <row r="2608" spans="2:11" x14ac:dyDescent="0.25">
      <c r="B2608" s="51">
        <v>1980</v>
      </c>
      <c r="C2608" s="117" t="s">
        <v>69</v>
      </c>
      <c r="D2608" s="55">
        <v>610</v>
      </c>
      <c r="E2608" s="53">
        <v>378</v>
      </c>
      <c r="F2608" s="53">
        <v>210</v>
      </c>
      <c r="G2608" s="53">
        <v>5</v>
      </c>
      <c r="H2608" s="53">
        <v>5</v>
      </c>
      <c r="I2608" s="53">
        <v>12</v>
      </c>
      <c r="J2608" s="53">
        <v>0</v>
      </c>
      <c r="K2608" s="53">
        <v>0</v>
      </c>
    </row>
    <row r="2609" spans="2:11" x14ac:dyDescent="0.25">
      <c r="B2609" s="51">
        <v>1980</v>
      </c>
      <c r="C2609" s="117" t="s">
        <v>57</v>
      </c>
      <c r="D2609" s="55">
        <v>651</v>
      </c>
      <c r="E2609" s="53">
        <v>378</v>
      </c>
      <c r="F2609" s="53">
        <v>242</v>
      </c>
      <c r="G2609" s="53">
        <v>9</v>
      </c>
      <c r="H2609" s="53">
        <v>7</v>
      </c>
      <c r="I2609" s="53">
        <v>15</v>
      </c>
      <c r="J2609" s="53">
        <v>0</v>
      </c>
      <c r="K2609" s="53">
        <v>0</v>
      </c>
    </row>
    <row r="2610" spans="2:11" x14ac:dyDescent="0.25">
      <c r="B2610" s="51">
        <v>1980</v>
      </c>
      <c r="C2610" s="117" t="s">
        <v>58</v>
      </c>
      <c r="D2610" s="55">
        <v>707</v>
      </c>
      <c r="E2610" s="53">
        <v>367</v>
      </c>
      <c r="F2610" s="53">
        <v>293</v>
      </c>
      <c r="G2610" s="53">
        <v>19</v>
      </c>
      <c r="H2610" s="53">
        <v>22</v>
      </c>
      <c r="I2610" s="53">
        <v>6</v>
      </c>
      <c r="J2610" s="53">
        <v>0</v>
      </c>
      <c r="K2610" s="53">
        <v>0</v>
      </c>
    </row>
    <row r="2611" spans="2:11" x14ac:dyDescent="0.25">
      <c r="B2611" s="51">
        <v>1980</v>
      </c>
      <c r="C2611" s="117" t="s">
        <v>59</v>
      </c>
      <c r="D2611" s="55">
        <v>891</v>
      </c>
      <c r="E2611" s="53">
        <v>456</v>
      </c>
      <c r="F2611" s="53">
        <v>372</v>
      </c>
      <c r="G2611" s="53">
        <v>22</v>
      </c>
      <c r="H2611" s="53">
        <v>27</v>
      </c>
      <c r="I2611" s="53">
        <v>14</v>
      </c>
      <c r="J2611" s="53">
        <v>0</v>
      </c>
      <c r="K2611" s="53">
        <v>0</v>
      </c>
    </row>
    <row r="2612" spans="2:11" x14ac:dyDescent="0.25">
      <c r="B2612" s="51">
        <v>1980</v>
      </c>
      <c r="C2612" s="117" t="s">
        <v>60</v>
      </c>
      <c r="D2612" s="55">
        <v>1068</v>
      </c>
      <c r="E2612" s="53">
        <v>545</v>
      </c>
      <c r="F2612" s="53">
        <v>435</v>
      </c>
      <c r="G2612" s="53">
        <v>23</v>
      </c>
      <c r="H2612" s="53">
        <v>48</v>
      </c>
      <c r="I2612" s="53">
        <v>16</v>
      </c>
      <c r="J2612" s="53">
        <v>0</v>
      </c>
      <c r="K2612" s="53">
        <v>1</v>
      </c>
    </row>
    <row r="2613" spans="2:11" x14ac:dyDescent="0.25">
      <c r="B2613" s="51">
        <v>1980</v>
      </c>
      <c r="C2613" s="117" t="s">
        <v>70</v>
      </c>
      <c r="D2613" s="55">
        <v>1305</v>
      </c>
      <c r="E2613" s="53">
        <v>635</v>
      </c>
      <c r="F2613" s="53">
        <v>514</v>
      </c>
      <c r="G2613" s="53">
        <v>27</v>
      </c>
      <c r="H2613" s="53">
        <v>113</v>
      </c>
      <c r="I2613" s="53">
        <v>16</v>
      </c>
      <c r="J2613" s="53">
        <v>0</v>
      </c>
      <c r="K2613" s="53">
        <v>0</v>
      </c>
    </row>
    <row r="2614" spans="2:11" x14ac:dyDescent="0.25">
      <c r="B2614" s="51">
        <v>1980</v>
      </c>
      <c r="C2614" s="117" t="s">
        <v>71</v>
      </c>
      <c r="D2614" s="55">
        <v>1670</v>
      </c>
      <c r="E2614" s="53">
        <v>784</v>
      </c>
      <c r="F2614" s="53">
        <v>601</v>
      </c>
      <c r="G2614" s="53">
        <v>26</v>
      </c>
      <c r="H2614" s="53">
        <v>228</v>
      </c>
      <c r="I2614" s="53">
        <v>31</v>
      </c>
      <c r="J2614" s="53">
        <v>0</v>
      </c>
      <c r="K2614" s="53">
        <v>0</v>
      </c>
    </row>
    <row r="2615" spans="2:11" x14ac:dyDescent="0.25">
      <c r="B2615" s="51">
        <v>1980</v>
      </c>
      <c r="C2615" s="117" t="s">
        <v>89</v>
      </c>
      <c r="D2615" s="55">
        <v>2019</v>
      </c>
      <c r="E2615" s="53">
        <v>1008</v>
      </c>
      <c r="F2615" s="53">
        <v>609</v>
      </c>
      <c r="G2615" s="53">
        <v>2</v>
      </c>
      <c r="H2615" s="53">
        <v>365</v>
      </c>
      <c r="I2615" s="53">
        <v>34</v>
      </c>
      <c r="J2615" s="53">
        <v>0</v>
      </c>
      <c r="K2615" s="53">
        <v>1</v>
      </c>
    </row>
    <row r="2616" spans="2:11" x14ac:dyDescent="0.25">
      <c r="B2616" s="51">
        <v>1980</v>
      </c>
      <c r="C2616" s="117" t="s">
        <v>90</v>
      </c>
      <c r="D2616" s="55">
        <v>2507</v>
      </c>
      <c r="E2616" s="53">
        <v>1179</v>
      </c>
      <c r="F2616" s="53">
        <v>689</v>
      </c>
      <c r="G2616" s="53">
        <v>37</v>
      </c>
      <c r="H2616" s="53">
        <v>576</v>
      </c>
      <c r="I2616" s="53">
        <v>26</v>
      </c>
      <c r="J2616" s="53">
        <v>0</v>
      </c>
      <c r="K2616" s="53">
        <v>0</v>
      </c>
    </row>
    <row r="2617" spans="2:11" x14ac:dyDescent="0.25">
      <c r="B2617" s="51">
        <v>1980</v>
      </c>
      <c r="C2617" s="117" t="s">
        <v>91</v>
      </c>
      <c r="D2617" s="55">
        <v>2595</v>
      </c>
      <c r="E2617" s="53">
        <v>1277</v>
      </c>
      <c r="F2617" s="53">
        <v>521</v>
      </c>
      <c r="G2617" s="53">
        <v>18</v>
      </c>
      <c r="H2617" s="53">
        <v>750</v>
      </c>
      <c r="I2617" s="53">
        <v>29</v>
      </c>
      <c r="J2617" s="53">
        <v>0</v>
      </c>
      <c r="K2617" s="53">
        <v>0</v>
      </c>
    </row>
    <row r="2618" spans="2:11" x14ac:dyDescent="0.25">
      <c r="B2618" s="51">
        <v>1980</v>
      </c>
      <c r="C2618" s="117" t="s">
        <v>41</v>
      </c>
      <c r="D2618" s="55">
        <v>2698</v>
      </c>
      <c r="E2618" s="53">
        <v>1250</v>
      </c>
      <c r="F2618" s="53">
        <v>413</v>
      </c>
      <c r="G2618" s="53">
        <v>21</v>
      </c>
      <c r="H2618" s="53">
        <v>981</v>
      </c>
      <c r="I2618" s="53">
        <v>32</v>
      </c>
      <c r="J2618" s="53">
        <v>0</v>
      </c>
      <c r="K2618" s="53">
        <v>1</v>
      </c>
    </row>
    <row r="2619" spans="2:11" x14ac:dyDescent="0.25">
      <c r="B2619" s="51">
        <v>1980</v>
      </c>
      <c r="C2619" s="117" t="s">
        <v>92</v>
      </c>
      <c r="D2619" s="55">
        <v>2257</v>
      </c>
      <c r="E2619" s="53">
        <v>1044</v>
      </c>
      <c r="F2619" s="53">
        <v>251</v>
      </c>
      <c r="G2619" s="53">
        <v>11</v>
      </c>
      <c r="H2619" s="53">
        <v>933</v>
      </c>
      <c r="I2619" s="53">
        <v>18</v>
      </c>
      <c r="J2619" s="53">
        <v>0</v>
      </c>
      <c r="K2619" s="53">
        <v>0</v>
      </c>
    </row>
    <row r="2620" spans="2:11" x14ac:dyDescent="0.25">
      <c r="B2620" s="51">
        <v>1980</v>
      </c>
      <c r="C2620" s="117" t="s">
        <v>93</v>
      </c>
      <c r="D2620" s="55">
        <v>1487</v>
      </c>
      <c r="E2620" s="53">
        <v>674</v>
      </c>
      <c r="F2620" s="53">
        <v>120</v>
      </c>
      <c r="G2620" s="53">
        <v>6</v>
      </c>
      <c r="H2620" s="53">
        <v>677</v>
      </c>
      <c r="I2620" s="53">
        <v>10</v>
      </c>
      <c r="J2620" s="53">
        <v>0</v>
      </c>
      <c r="K2620" s="53">
        <v>0</v>
      </c>
    </row>
    <row r="2621" spans="2:11" x14ac:dyDescent="0.25">
      <c r="B2621" s="51">
        <v>1980</v>
      </c>
      <c r="C2621" s="117" t="s">
        <v>94</v>
      </c>
      <c r="D2621" s="55">
        <v>951</v>
      </c>
      <c r="E2621" s="53">
        <v>477</v>
      </c>
      <c r="F2621" s="53">
        <v>50</v>
      </c>
      <c r="G2621" s="53">
        <v>2</v>
      </c>
      <c r="H2621" s="53">
        <v>416</v>
      </c>
      <c r="I2621" s="53">
        <v>6</v>
      </c>
      <c r="J2621" s="53">
        <v>0</v>
      </c>
      <c r="K2621" s="53">
        <v>0</v>
      </c>
    </row>
    <row r="2622" spans="2:11" x14ac:dyDescent="0.25">
      <c r="B2622" s="51">
        <v>1980</v>
      </c>
      <c r="C2622" s="117" t="s">
        <v>95</v>
      </c>
      <c r="D2622" s="55">
        <v>507</v>
      </c>
      <c r="E2622" s="53">
        <v>280</v>
      </c>
      <c r="F2622" s="53">
        <v>29</v>
      </c>
      <c r="G2622" s="53">
        <v>1</v>
      </c>
      <c r="H2622" s="53">
        <v>193</v>
      </c>
      <c r="I2622" s="53">
        <v>4</v>
      </c>
      <c r="J2622" s="53">
        <v>0</v>
      </c>
      <c r="K2622" s="53">
        <v>0</v>
      </c>
    </row>
    <row r="2623" spans="2:11" x14ac:dyDescent="0.25">
      <c r="B2623" s="51">
        <v>1980</v>
      </c>
      <c r="C2623" s="118" t="s">
        <v>96</v>
      </c>
      <c r="D2623" s="55">
        <v>453</v>
      </c>
      <c r="E2623" s="55">
        <v>276</v>
      </c>
      <c r="F2623" s="55">
        <v>22</v>
      </c>
      <c r="G2623" s="55">
        <v>0</v>
      </c>
      <c r="H2623" s="55">
        <v>150</v>
      </c>
      <c r="I2623" s="55">
        <v>5</v>
      </c>
      <c r="J2623" s="53">
        <v>0</v>
      </c>
      <c r="K2623" s="53">
        <v>0</v>
      </c>
    </row>
    <row r="2624" spans="2:11" x14ac:dyDescent="0.25">
      <c r="B2624" s="50">
        <v>1980</v>
      </c>
      <c r="C2624" s="121" t="s">
        <v>62</v>
      </c>
      <c r="D2624" s="54">
        <v>0</v>
      </c>
      <c r="E2624" s="54">
        <v>0</v>
      </c>
      <c r="F2624" s="54">
        <v>0</v>
      </c>
      <c r="G2624" s="54">
        <v>0</v>
      </c>
      <c r="H2624" s="54">
        <v>0</v>
      </c>
      <c r="I2624" s="54">
        <v>0</v>
      </c>
      <c r="J2624" s="54">
        <v>0</v>
      </c>
      <c r="K2624" s="54">
        <v>0</v>
      </c>
    </row>
    <row r="2625" spans="2:11" x14ac:dyDescent="0.25">
      <c r="B2625" s="78">
        <v>1981</v>
      </c>
      <c r="C2625" s="120" t="s">
        <v>3</v>
      </c>
      <c r="D2625" s="78">
        <v>0</v>
      </c>
      <c r="E2625" s="52">
        <v>0</v>
      </c>
      <c r="F2625" s="52">
        <v>0</v>
      </c>
      <c r="G2625" s="52">
        <v>0</v>
      </c>
      <c r="H2625" s="52">
        <v>0</v>
      </c>
      <c r="I2625" s="52">
        <v>0</v>
      </c>
      <c r="J2625" s="52">
        <v>0</v>
      </c>
      <c r="K2625" s="52">
        <v>0</v>
      </c>
    </row>
    <row r="2626" spans="2:11" x14ac:dyDescent="0.25">
      <c r="B2626" s="51">
        <v>1981</v>
      </c>
      <c r="C2626" s="117" t="s">
        <v>87</v>
      </c>
      <c r="D2626" s="55">
        <v>0</v>
      </c>
      <c r="E2626" s="91"/>
      <c r="F2626" s="91"/>
      <c r="G2626" s="91"/>
      <c r="H2626" s="91"/>
      <c r="I2626" s="91"/>
      <c r="J2626" s="91"/>
      <c r="K2626" s="53"/>
    </row>
    <row r="2627" spans="2:11" x14ac:dyDescent="0.25">
      <c r="B2627" s="51">
        <v>1981</v>
      </c>
      <c r="C2627" s="117" t="s">
        <v>54</v>
      </c>
      <c r="D2627" s="55">
        <v>0</v>
      </c>
      <c r="E2627" s="91"/>
      <c r="F2627" s="91"/>
      <c r="G2627" s="91"/>
      <c r="H2627" s="91"/>
      <c r="I2627" s="91"/>
      <c r="J2627" s="91"/>
      <c r="K2627" s="53"/>
    </row>
    <row r="2628" spans="2:11" x14ac:dyDescent="0.25">
      <c r="B2628" s="51">
        <v>1981</v>
      </c>
      <c r="C2628" s="117" t="s">
        <v>88</v>
      </c>
      <c r="D2628" s="55">
        <v>0</v>
      </c>
      <c r="E2628" s="91"/>
      <c r="F2628" s="91"/>
      <c r="G2628" s="91"/>
      <c r="H2628" s="91"/>
      <c r="I2628" s="91"/>
      <c r="J2628" s="91"/>
      <c r="K2628" s="53"/>
    </row>
    <row r="2629" spans="2:11" x14ac:dyDescent="0.25">
      <c r="B2629" s="51">
        <v>1981</v>
      </c>
      <c r="C2629" s="117" t="s">
        <v>69</v>
      </c>
      <c r="D2629" s="55">
        <v>0</v>
      </c>
      <c r="E2629" s="91"/>
      <c r="F2629" s="91"/>
      <c r="G2629" s="91"/>
      <c r="H2629" s="91"/>
      <c r="I2629" s="91"/>
      <c r="J2629" s="91"/>
      <c r="K2629" s="53"/>
    </row>
    <row r="2630" spans="2:11" x14ac:dyDescent="0.25">
      <c r="B2630" s="51">
        <v>1981</v>
      </c>
      <c r="C2630" s="117" t="s">
        <v>57</v>
      </c>
      <c r="D2630" s="55">
        <v>0</v>
      </c>
      <c r="E2630" s="91"/>
      <c r="F2630" s="91"/>
      <c r="G2630" s="91"/>
      <c r="H2630" s="91"/>
      <c r="I2630" s="91"/>
      <c r="J2630" s="91"/>
      <c r="K2630" s="53"/>
    </row>
    <row r="2631" spans="2:11" x14ac:dyDescent="0.25">
      <c r="B2631" s="51">
        <v>1981</v>
      </c>
      <c r="C2631" s="117" t="s">
        <v>58</v>
      </c>
      <c r="D2631" s="55">
        <v>0</v>
      </c>
      <c r="E2631" s="91"/>
      <c r="F2631" s="91"/>
      <c r="G2631" s="91"/>
      <c r="H2631" s="91"/>
      <c r="I2631" s="91"/>
      <c r="J2631" s="91"/>
      <c r="K2631" s="53"/>
    </row>
    <row r="2632" spans="2:11" x14ac:dyDescent="0.25">
      <c r="B2632" s="51">
        <v>1981</v>
      </c>
      <c r="C2632" s="117" t="s">
        <v>59</v>
      </c>
      <c r="D2632" s="55">
        <v>0</v>
      </c>
      <c r="E2632" s="91"/>
      <c r="F2632" s="91"/>
      <c r="G2632" s="91"/>
      <c r="H2632" s="91"/>
      <c r="I2632" s="91"/>
      <c r="J2632" s="91"/>
      <c r="K2632" s="53"/>
    </row>
    <row r="2633" spans="2:11" x14ac:dyDescent="0.25">
      <c r="B2633" s="51">
        <v>1981</v>
      </c>
      <c r="C2633" s="117" t="s">
        <v>60</v>
      </c>
      <c r="D2633" s="55">
        <v>0</v>
      </c>
      <c r="E2633" s="91"/>
      <c r="F2633" s="91"/>
      <c r="G2633" s="91"/>
      <c r="H2633" s="91"/>
      <c r="I2633" s="91"/>
      <c r="J2633" s="91"/>
      <c r="K2633" s="53"/>
    </row>
    <row r="2634" spans="2:11" x14ac:dyDescent="0.25">
      <c r="B2634" s="51">
        <v>1981</v>
      </c>
      <c r="C2634" s="117" t="s">
        <v>70</v>
      </c>
      <c r="D2634" s="55">
        <v>0</v>
      </c>
      <c r="E2634" s="91"/>
      <c r="F2634" s="91"/>
      <c r="G2634" s="91"/>
      <c r="H2634" s="91"/>
      <c r="I2634" s="91"/>
      <c r="J2634" s="91"/>
      <c r="K2634" s="53"/>
    </row>
    <row r="2635" spans="2:11" x14ac:dyDescent="0.25">
      <c r="B2635" s="51">
        <v>1981</v>
      </c>
      <c r="C2635" s="117" t="s">
        <v>71</v>
      </c>
      <c r="D2635" s="55">
        <v>0</v>
      </c>
      <c r="E2635" s="91"/>
      <c r="F2635" s="91"/>
      <c r="G2635" s="91"/>
      <c r="H2635" s="91"/>
      <c r="I2635" s="91"/>
      <c r="J2635" s="91"/>
      <c r="K2635" s="53"/>
    </row>
    <row r="2636" spans="2:11" x14ac:dyDescent="0.25">
      <c r="B2636" s="51">
        <v>1981</v>
      </c>
      <c r="C2636" s="117" t="s">
        <v>89</v>
      </c>
      <c r="D2636" s="55">
        <v>0</v>
      </c>
      <c r="E2636" s="91"/>
      <c r="F2636" s="91"/>
      <c r="G2636" s="91"/>
      <c r="H2636" s="91"/>
      <c r="I2636" s="91"/>
      <c r="J2636" s="91"/>
      <c r="K2636" s="53"/>
    </row>
    <row r="2637" spans="2:11" x14ac:dyDescent="0.25">
      <c r="B2637" s="51">
        <v>1981</v>
      </c>
      <c r="C2637" s="117" t="s">
        <v>90</v>
      </c>
      <c r="D2637" s="55">
        <v>0</v>
      </c>
      <c r="E2637" s="91"/>
      <c r="F2637" s="91"/>
      <c r="G2637" s="91"/>
      <c r="H2637" s="91"/>
      <c r="I2637" s="91"/>
      <c r="J2637" s="91"/>
      <c r="K2637" s="53"/>
    </row>
    <row r="2638" spans="2:11" x14ac:dyDescent="0.25">
      <c r="B2638" s="51">
        <v>1981</v>
      </c>
      <c r="C2638" s="117" t="s">
        <v>91</v>
      </c>
      <c r="D2638" s="55">
        <v>0</v>
      </c>
      <c r="E2638" s="91"/>
      <c r="F2638" s="91"/>
      <c r="G2638" s="91"/>
      <c r="H2638" s="91"/>
      <c r="I2638" s="91"/>
      <c r="J2638" s="91"/>
      <c r="K2638" s="53"/>
    </row>
    <row r="2639" spans="2:11" x14ac:dyDescent="0.25">
      <c r="B2639" s="51">
        <v>1981</v>
      </c>
      <c r="C2639" s="117" t="s">
        <v>41</v>
      </c>
      <c r="D2639" s="55">
        <v>0</v>
      </c>
      <c r="E2639" s="91"/>
      <c r="F2639" s="91"/>
      <c r="G2639" s="91"/>
      <c r="H2639" s="91"/>
      <c r="I2639" s="91"/>
      <c r="J2639" s="91"/>
      <c r="K2639" s="53"/>
    </row>
    <row r="2640" spans="2:11" x14ac:dyDescent="0.25">
      <c r="B2640" s="51">
        <v>1981</v>
      </c>
      <c r="C2640" s="117" t="s">
        <v>92</v>
      </c>
      <c r="D2640" s="55">
        <v>0</v>
      </c>
      <c r="E2640" s="91"/>
      <c r="F2640" s="91"/>
      <c r="G2640" s="91"/>
      <c r="H2640" s="91"/>
      <c r="I2640" s="91"/>
      <c r="J2640" s="91"/>
      <c r="K2640" s="53"/>
    </row>
    <row r="2641" spans="2:11" x14ac:dyDescent="0.25">
      <c r="B2641" s="51">
        <v>1981</v>
      </c>
      <c r="C2641" s="117" t="s">
        <v>93</v>
      </c>
      <c r="D2641" s="55">
        <v>0</v>
      </c>
      <c r="E2641" s="91"/>
      <c r="F2641" s="91"/>
      <c r="G2641" s="91"/>
      <c r="H2641" s="91"/>
      <c r="I2641" s="91"/>
      <c r="J2641" s="91"/>
      <c r="K2641" s="53"/>
    </row>
    <row r="2642" spans="2:11" x14ac:dyDescent="0.25">
      <c r="B2642" s="51">
        <v>1981</v>
      </c>
      <c r="C2642" s="117" t="s">
        <v>94</v>
      </c>
      <c r="D2642" s="55">
        <v>0</v>
      </c>
      <c r="E2642" s="91"/>
      <c r="F2642" s="91"/>
      <c r="G2642" s="91"/>
      <c r="H2642" s="91"/>
      <c r="I2642" s="91"/>
      <c r="J2642" s="91"/>
      <c r="K2642" s="53"/>
    </row>
    <row r="2643" spans="2:11" x14ac:dyDescent="0.25">
      <c r="B2643" s="51">
        <v>1981</v>
      </c>
      <c r="C2643" s="117" t="s">
        <v>95</v>
      </c>
      <c r="D2643" s="55">
        <v>0</v>
      </c>
      <c r="E2643" s="91"/>
      <c r="F2643" s="91"/>
      <c r="G2643" s="91"/>
      <c r="H2643" s="91"/>
      <c r="I2643" s="91"/>
      <c r="J2643" s="91"/>
      <c r="K2643" s="53"/>
    </row>
    <row r="2644" spans="2:11" x14ac:dyDescent="0.25">
      <c r="B2644" s="51">
        <v>1981</v>
      </c>
      <c r="C2644" s="118" t="s">
        <v>96</v>
      </c>
      <c r="D2644" s="55">
        <v>0</v>
      </c>
      <c r="E2644" s="55"/>
      <c r="F2644" s="55"/>
      <c r="G2644" s="55"/>
      <c r="H2644" s="55"/>
      <c r="I2644" s="55"/>
      <c r="J2644" s="91"/>
      <c r="K2644" s="53"/>
    </row>
    <row r="2645" spans="2:11" x14ac:dyDescent="0.25">
      <c r="B2645" s="50">
        <v>1981</v>
      </c>
      <c r="C2645" s="121" t="s">
        <v>62</v>
      </c>
      <c r="D2645" s="54">
        <v>0</v>
      </c>
      <c r="E2645" s="54"/>
      <c r="F2645" s="54"/>
      <c r="G2645" s="54"/>
      <c r="H2645" s="54"/>
      <c r="I2645" s="54"/>
      <c r="J2645" s="54"/>
      <c r="K2645" s="54"/>
    </row>
    <row r="2646" spans="2:11" x14ac:dyDescent="0.25">
      <c r="B2646" s="78">
        <v>1982</v>
      </c>
      <c r="C2646" s="120" t="s">
        <v>3</v>
      </c>
      <c r="D2646" s="78">
        <v>0</v>
      </c>
      <c r="E2646" s="52">
        <v>0</v>
      </c>
      <c r="F2646" s="52">
        <v>0</v>
      </c>
      <c r="G2646" s="52">
        <v>0</v>
      </c>
      <c r="H2646" s="52">
        <v>0</v>
      </c>
      <c r="I2646" s="52">
        <v>0</v>
      </c>
      <c r="J2646" s="52">
        <v>0</v>
      </c>
      <c r="K2646" s="52">
        <v>0</v>
      </c>
    </row>
    <row r="2647" spans="2:11" x14ac:dyDescent="0.25">
      <c r="B2647" s="51">
        <v>1982</v>
      </c>
      <c r="C2647" s="117" t="s">
        <v>87</v>
      </c>
      <c r="D2647" s="55">
        <v>0</v>
      </c>
      <c r="E2647" s="91"/>
      <c r="F2647" s="91"/>
      <c r="G2647" s="91"/>
      <c r="H2647" s="91"/>
      <c r="I2647" s="91"/>
      <c r="J2647" s="91"/>
      <c r="K2647" s="53"/>
    </row>
    <row r="2648" spans="2:11" x14ac:dyDescent="0.25">
      <c r="B2648" s="51">
        <v>1982</v>
      </c>
      <c r="C2648" s="117" t="s">
        <v>54</v>
      </c>
      <c r="D2648" s="55">
        <v>0</v>
      </c>
      <c r="E2648" s="91"/>
      <c r="F2648" s="91"/>
      <c r="G2648" s="91"/>
      <c r="H2648" s="91"/>
      <c r="I2648" s="91"/>
      <c r="J2648" s="91"/>
      <c r="K2648" s="53"/>
    </row>
    <row r="2649" spans="2:11" x14ac:dyDescent="0.25">
      <c r="B2649" s="51">
        <v>1982</v>
      </c>
      <c r="C2649" s="117" t="s">
        <v>88</v>
      </c>
      <c r="D2649" s="55">
        <v>0</v>
      </c>
      <c r="E2649" s="91"/>
      <c r="F2649" s="91"/>
      <c r="G2649" s="91"/>
      <c r="H2649" s="91"/>
      <c r="I2649" s="91"/>
      <c r="J2649" s="91"/>
      <c r="K2649" s="53"/>
    </row>
    <row r="2650" spans="2:11" x14ac:dyDescent="0.25">
      <c r="B2650" s="51">
        <v>1982</v>
      </c>
      <c r="C2650" s="117" t="s">
        <v>69</v>
      </c>
      <c r="D2650" s="55">
        <v>0</v>
      </c>
      <c r="E2650" s="91"/>
      <c r="F2650" s="91"/>
      <c r="G2650" s="91"/>
      <c r="H2650" s="91"/>
      <c r="I2650" s="91"/>
      <c r="J2650" s="91"/>
      <c r="K2650" s="53"/>
    </row>
    <row r="2651" spans="2:11" x14ac:dyDescent="0.25">
      <c r="B2651" s="51">
        <v>1982</v>
      </c>
      <c r="C2651" s="117" t="s">
        <v>57</v>
      </c>
      <c r="D2651" s="55">
        <v>0</v>
      </c>
      <c r="E2651" s="91"/>
      <c r="F2651" s="91"/>
      <c r="G2651" s="91"/>
      <c r="H2651" s="91"/>
      <c r="I2651" s="91"/>
      <c r="J2651" s="91"/>
      <c r="K2651" s="53"/>
    </row>
    <row r="2652" spans="2:11" x14ac:dyDescent="0.25">
      <c r="B2652" s="51">
        <v>1982</v>
      </c>
      <c r="C2652" s="117" t="s">
        <v>58</v>
      </c>
      <c r="D2652" s="55">
        <v>0</v>
      </c>
      <c r="E2652" s="91"/>
      <c r="F2652" s="91"/>
      <c r="G2652" s="91"/>
      <c r="H2652" s="91"/>
      <c r="I2652" s="91"/>
      <c r="J2652" s="91"/>
      <c r="K2652" s="53"/>
    </row>
    <row r="2653" spans="2:11" x14ac:dyDescent="0.25">
      <c r="B2653" s="51">
        <v>1982</v>
      </c>
      <c r="C2653" s="117" t="s">
        <v>59</v>
      </c>
      <c r="D2653" s="55">
        <v>0</v>
      </c>
      <c r="E2653" s="91"/>
      <c r="F2653" s="91"/>
      <c r="G2653" s="91"/>
      <c r="H2653" s="91"/>
      <c r="I2653" s="91"/>
      <c r="J2653" s="91"/>
      <c r="K2653" s="53"/>
    </row>
    <row r="2654" spans="2:11" x14ac:dyDescent="0.25">
      <c r="B2654" s="51">
        <v>1982</v>
      </c>
      <c r="C2654" s="117" t="s">
        <v>60</v>
      </c>
      <c r="D2654" s="55">
        <v>0</v>
      </c>
      <c r="E2654" s="91"/>
      <c r="F2654" s="91"/>
      <c r="G2654" s="91"/>
      <c r="H2654" s="91"/>
      <c r="I2654" s="91"/>
      <c r="J2654" s="91"/>
      <c r="K2654" s="53"/>
    </row>
    <row r="2655" spans="2:11" x14ac:dyDescent="0.25">
      <c r="B2655" s="51">
        <v>1982</v>
      </c>
      <c r="C2655" s="117" t="s">
        <v>70</v>
      </c>
      <c r="D2655" s="55">
        <v>0</v>
      </c>
      <c r="E2655" s="91"/>
      <c r="F2655" s="91"/>
      <c r="G2655" s="91"/>
      <c r="H2655" s="91"/>
      <c r="I2655" s="91"/>
      <c r="J2655" s="91"/>
      <c r="K2655" s="53"/>
    </row>
    <row r="2656" spans="2:11" x14ac:dyDescent="0.25">
      <c r="B2656" s="51">
        <v>1982</v>
      </c>
      <c r="C2656" s="117" t="s">
        <v>71</v>
      </c>
      <c r="D2656" s="55">
        <v>0</v>
      </c>
      <c r="E2656" s="91"/>
      <c r="F2656" s="91"/>
      <c r="G2656" s="91"/>
      <c r="H2656" s="91"/>
      <c r="I2656" s="91"/>
      <c r="J2656" s="91"/>
      <c r="K2656" s="53"/>
    </row>
    <row r="2657" spans="2:11" x14ac:dyDescent="0.25">
      <c r="B2657" s="51">
        <v>1982</v>
      </c>
      <c r="C2657" s="117" t="s">
        <v>89</v>
      </c>
      <c r="D2657" s="55">
        <v>0</v>
      </c>
      <c r="E2657" s="91"/>
      <c r="F2657" s="91"/>
      <c r="G2657" s="91"/>
      <c r="H2657" s="91"/>
      <c r="I2657" s="91"/>
      <c r="J2657" s="91"/>
      <c r="K2657" s="53"/>
    </row>
    <row r="2658" spans="2:11" x14ac:dyDescent="0.25">
      <c r="B2658" s="51">
        <v>1982</v>
      </c>
      <c r="C2658" s="117" t="s">
        <v>90</v>
      </c>
      <c r="D2658" s="55">
        <v>0</v>
      </c>
      <c r="E2658" s="91"/>
      <c r="F2658" s="91"/>
      <c r="G2658" s="91"/>
      <c r="H2658" s="91"/>
      <c r="I2658" s="91"/>
      <c r="J2658" s="91"/>
      <c r="K2658" s="53"/>
    </row>
    <row r="2659" spans="2:11" x14ac:dyDescent="0.25">
      <c r="B2659" s="51">
        <v>1982</v>
      </c>
      <c r="C2659" s="117" t="s">
        <v>91</v>
      </c>
      <c r="D2659" s="55">
        <v>0</v>
      </c>
      <c r="E2659" s="91"/>
      <c r="F2659" s="91"/>
      <c r="G2659" s="91"/>
      <c r="H2659" s="91"/>
      <c r="I2659" s="91"/>
      <c r="J2659" s="91"/>
      <c r="K2659" s="53"/>
    </row>
    <row r="2660" spans="2:11" x14ac:dyDescent="0.25">
      <c r="B2660" s="51">
        <v>1982</v>
      </c>
      <c r="C2660" s="117" t="s">
        <v>41</v>
      </c>
      <c r="D2660" s="55">
        <v>0</v>
      </c>
      <c r="E2660" s="91"/>
      <c r="F2660" s="91"/>
      <c r="G2660" s="91"/>
      <c r="H2660" s="91"/>
      <c r="I2660" s="91"/>
      <c r="J2660" s="91"/>
      <c r="K2660" s="53"/>
    </row>
    <row r="2661" spans="2:11" x14ac:dyDescent="0.25">
      <c r="B2661" s="51">
        <v>1982</v>
      </c>
      <c r="C2661" s="117" t="s">
        <v>92</v>
      </c>
      <c r="D2661" s="55">
        <v>0</v>
      </c>
      <c r="E2661" s="91"/>
      <c r="F2661" s="91"/>
      <c r="G2661" s="91"/>
      <c r="H2661" s="91"/>
      <c r="I2661" s="91"/>
      <c r="J2661" s="91"/>
      <c r="K2661" s="53"/>
    </row>
    <row r="2662" spans="2:11" x14ac:dyDescent="0.25">
      <c r="B2662" s="51">
        <v>1982</v>
      </c>
      <c r="C2662" s="117" t="s">
        <v>93</v>
      </c>
      <c r="D2662" s="55">
        <v>0</v>
      </c>
      <c r="E2662" s="91"/>
      <c r="F2662" s="91"/>
      <c r="G2662" s="91"/>
      <c r="H2662" s="91"/>
      <c r="I2662" s="91"/>
      <c r="J2662" s="91"/>
      <c r="K2662" s="53"/>
    </row>
    <row r="2663" spans="2:11" x14ac:dyDescent="0.25">
      <c r="B2663" s="51">
        <v>1982</v>
      </c>
      <c r="C2663" s="117" t="s">
        <v>94</v>
      </c>
      <c r="D2663" s="55">
        <v>0</v>
      </c>
      <c r="E2663" s="91"/>
      <c r="F2663" s="91"/>
      <c r="G2663" s="91"/>
      <c r="H2663" s="91"/>
      <c r="I2663" s="91"/>
      <c r="J2663" s="91"/>
      <c r="K2663" s="53"/>
    </row>
    <row r="2664" spans="2:11" x14ac:dyDescent="0.25">
      <c r="B2664" s="51">
        <v>1982</v>
      </c>
      <c r="C2664" s="117" t="s">
        <v>95</v>
      </c>
      <c r="D2664" s="55">
        <v>0</v>
      </c>
      <c r="E2664" s="91"/>
      <c r="F2664" s="91"/>
      <c r="G2664" s="91"/>
      <c r="H2664" s="91"/>
      <c r="I2664" s="91"/>
      <c r="J2664" s="91"/>
      <c r="K2664" s="53"/>
    </row>
    <row r="2665" spans="2:11" x14ac:dyDescent="0.25">
      <c r="B2665" s="51">
        <v>1982</v>
      </c>
      <c r="C2665" s="118" t="s">
        <v>96</v>
      </c>
      <c r="D2665" s="55">
        <v>0</v>
      </c>
      <c r="E2665" s="55"/>
      <c r="F2665" s="55"/>
      <c r="G2665" s="55"/>
      <c r="H2665" s="55"/>
      <c r="I2665" s="55"/>
      <c r="J2665" s="91"/>
      <c r="K2665" s="53"/>
    </row>
    <row r="2666" spans="2:11" x14ac:dyDescent="0.25">
      <c r="B2666" s="50">
        <v>1982</v>
      </c>
      <c r="C2666" s="121" t="s">
        <v>62</v>
      </c>
      <c r="D2666" s="54">
        <v>0</v>
      </c>
      <c r="E2666" s="54"/>
      <c r="F2666" s="54"/>
      <c r="G2666" s="54"/>
      <c r="H2666" s="54"/>
      <c r="I2666" s="54"/>
      <c r="J2666" s="54"/>
      <c r="K2666" s="54"/>
    </row>
    <row r="2667" spans="2:11" x14ac:dyDescent="0.25">
      <c r="B2667" s="78">
        <v>1983</v>
      </c>
      <c r="C2667" s="120" t="s">
        <v>3</v>
      </c>
      <c r="D2667" s="78">
        <v>0</v>
      </c>
      <c r="E2667" s="52">
        <v>0</v>
      </c>
      <c r="F2667" s="52">
        <v>0</v>
      </c>
      <c r="G2667" s="52">
        <v>0</v>
      </c>
      <c r="H2667" s="52">
        <v>0</v>
      </c>
      <c r="I2667" s="52">
        <v>0</v>
      </c>
      <c r="J2667" s="52">
        <v>0</v>
      </c>
      <c r="K2667" s="52">
        <v>0</v>
      </c>
    </row>
    <row r="2668" spans="2:11" x14ac:dyDescent="0.25">
      <c r="B2668" s="51">
        <v>1983</v>
      </c>
      <c r="C2668" s="117" t="s">
        <v>87</v>
      </c>
      <c r="D2668" s="55">
        <v>0</v>
      </c>
      <c r="E2668" s="91"/>
      <c r="F2668" s="91"/>
      <c r="G2668" s="91"/>
      <c r="H2668" s="91"/>
      <c r="I2668" s="91"/>
      <c r="J2668" s="91"/>
      <c r="K2668" s="53"/>
    </row>
    <row r="2669" spans="2:11" x14ac:dyDescent="0.25">
      <c r="B2669" s="51">
        <v>1983</v>
      </c>
      <c r="C2669" s="117" t="s">
        <v>54</v>
      </c>
      <c r="D2669" s="55">
        <v>0</v>
      </c>
      <c r="E2669" s="91"/>
      <c r="F2669" s="91"/>
      <c r="G2669" s="91"/>
      <c r="H2669" s="91"/>
      <c r="I2669" s="91"/>
      <c r="J2669" s="91"/>
      <c r="K2669" s="53"/>
    </row>
    <row r="2670" spans="2:11" x14ac:dyDescent="0.25">
      <c r="B2670" s="51">
        <v>1983</v>
      </c>
      <c r="C2670" s="117" t="s">
        <v>88</v>
      </c>
      <c r="D2670" s="55">
        <v>0</v>
      </c>
      <c r="E2670" s="91"/>
      <c r="F2670" s="91"/>
      <c r="G2670" s="91"/>
      <c r="H2670" s="91"/>
      <c r="I2670" s="91"/>
      <c r="J2670" s="91"/>
      <c r="K2670" s="53"/>
    </row>
    <row r="2671" spans="2:11" x14ac:dyDescent="0.25">
      <c r="B2671" s="51">
        <v>1983</v>
      </c>
      <c r="C2671" s="117" t="s">
        <v>69</v>
      </c>
      <c r="D2671" s="55">
        <v>0</v>
      </c>
      <c r="E2671" s="91"/>
      <c r="F2671" s="91"/>
      <c r="G2671" s="91"/>
      <c r="H2671" s="91"/>
      <c r="I2671" s="91"/>
      <c r="J2671" s="91"/>
      <c r="K2671" s="53"/>
    </row>
    <row r="2672" spans="2:11" x14ac:dyDescent="0.25">
      <c r="B2672" s="51">
        <v>1983</v>
      </c>
      <c r="C2672" s="117" t="s">
        <v>57</v>
      </c>
      <c r="D2672" s="55">
        <v>0</v>
      </c>
      <c r="E2672" s="91"/>
      <c r="F2672" s="91"/>
      <c r="G2672" s="91"/>
      <c r="H2672" s="91"/>
      <c r="I2672" s="91"/>
      <c r="J2672" s="91"/>
      <c r="K2672" s="53"/>
    </row>
    <row r="2673" spans="2:11" x14ac:dyDescent="0.25">
      <c r="B2673" s="51">
        <v>1983</v>
      </c>
      <c r="C2673" s="117" t="s">
        <v>58</v>
      </c>
      <c r="D2673" s="55">
        <v>0</v>
      </c>
      <c r="E2673" s="91"/>
      <c r="F2673" s="91"/>
      <c r="G2673" s="91"/>
      <c r="H2673" s="91"/>
      <c r="I2673" s="91"/>
      <c r="J2673" s="91"/>
      <c r="K2673" s="53"/>
    </row>
    <row r="2674" spans="2:11" x14ac:dyDescent="0.25">
      <c r="B2674" s="51">
        <v>1983</v>
      </c>
      <c r="C2674" s="117" t="s">
        <v>59</v>
      </c>
      <c r="D2674" s="55">
        <v>0</v>
      </c>
      <c r="E2674" s="91"/>
      <c r="F2674" s="91"/>
      <c r="G2674" s="91"/>
      <c r="H2674" s="91"/>
      <c r="I2674" s="91"/>
      <c r="J2674" s="91"/>
      <c r="K2674" s="53"/>
    </row>
    <row r="2675" spans="2:11" x14ac:dyDescent="0.25">
      <c r="B2675" s="51">
        <v>1983</v>
      </c>
      <c r="C2675" s="117" t="s">
        <v>60</v>
      </c>
      <c r="D2675" s="55">
        <v>0</v>
      </c>
      <c r="E2675" s="91"/>
      <c r="F2675" s="91"/>
      <c r="G2675" s="91"/>
      <c r="H2675" s="91"/>
      <c r="I2675" s="91"/>
      <c r="J2675" s="91"/>
      <c r="K2675" s="53"/>
    </row>
    <row r="2676" spans="2:11" x14ac:dyDescent="0.25">
      <c r="B2676" s="51">
        <v>1983</v>
      </c>
      <c r="C2676" s="117" t="s">
        <v>70</v>
      </c>
      <c r="D2676" s="55">
        <v>0</v>
      </c>
      <c r="E2676" s="91"/>
      <c r="F2676" s="91"/>
      <c r="G2676" s="91"/>
      <c r="H2676" s="91"/>
      <c r="I2676" s="91"/>
      <c r="J2676" s="91"/>
      <c r="K2676" s="53"/>
    </row>
    <row r="2677" spans="2:11" x14ac:dyDescent="0.25">
      <c r="B2677" s="51">
        <v>1983</v>
      </c>
      <c r="C2677" s="117" t="s">
        <v>71</v>
      </c>
      <c r="D2677" s="55">
        <v>0</v>
      </c>
      <c r="E2677" s="91"/>
      <c r="F2677" s="91"/>
      <c r="G2677" s="91"/>
      <c r="H2677" s="91"/>
      <c r="I2677" s="91"/>
      <c r="J2677" s="91"/>
      <c r="K2677" s="53"/>
    </row>
    <row r="2678" spans="2:11" x14ac:dyDescent="0.25">
      <c r="B2678" s="51">
        <v>1983</v>
      </c>
      <c r="C2678" s="117" t="s">
        <v>89</v>
      </c>
      <c r="D2678" s="55">
        <v>0</v>
      </c>
      <c r="E2678" s="91"/>
      <c r="F2678" s="91"/>
      <c r="G2678" s="91"/>
      <c r="H2678" s="91"/>
      <c r="I2678" s="91"/>
      <c r="J2678" s="91"/>
      <c r="K2678" s="53"/>
    </row>
    <row r="2679" spans="2:11" x14ac:dyDescent="0.25">
      <c r="B2679" s="51">
        <v>1983</v>
      </c>
      <c r="C2679" s="117" t="s">
        <v>90</v>
      </c>
      <c r="D2679" s="55">
        <v>0</v>
      </c>
      <c r="E2679" s="91"/>
      <c r="F2679" s="91"/>
      <c r="G2679" s="91"/>
      <c r="H2679" s="91"/>
      <c r="I2679" s="91"/>
      <c r="J2679" s="91"/>
      <c r="K2679" s="53"/>
    </row>
    <row r="2680" spans="2:11" x14ac:dyDescent="0.25">
      <c r="B2680" s="51">
        <v>1983</v>
      </c>
      <c r="C2680" s="117" t="s">
        <v>91</v>
      </c>
      <c r="D2680" s="55">
        <v>0</v>
      </c>
      <c r="E2680" s="91"/>
      <c r="F2680" s="91"/>
      <c r="G2680" s="91"/>
      <c r="H2680" s="91"/>
      <c r="I2680" s="91"/>
      <c r="J2680" s="91"/>
      <c r="K2680" s="53"/>
    </row>
    <row r="2681" spans="2:11" x14ac:dyDescent="0.25">
      <c r="B2681" s="51">
        <v>1983</v>
      </c>
      <c r="C2681" s="117" t="s">
        <v>41</v>
      </c>
      <c r="D2681" s="55">
        <v>0</v>
      </c>
      <c r="E2681" s="91"/>
      <c r="F2681" s="91"/>
      <c r="G2681" s="91"/>
      <c r="H2681" s="91"/>
      <c r="I2681" s="91"/>
      <c r="J2681" s="91"/>
      <c r="K2681" s="53"/>
    </row>
    <row r="2682" spans="2:11" x14ac:dyDescent="0.25">
      <c r="B2682" s="51">
        <v>1983</v>
      </c>
      <c r="C2682" s="117" t="s">
        <v>92</v>
      </c>
      <c r="D2682" s="55">
        <v>0</v>
      </c>
      <c r="E2682" s="91"/>
      <c r="F2682" s="91"/>
      <c r="G2682" s="91"/>
      <c r="H2682" s="91"/>
      <c r="I2682" s="91"/>
      <c r="J2682" s="91"/>
      <c r="K2682" s="53"/>
    </row>
    <row r="2683" spans="2:11" x14ac:dyDescent="0.25">
      <c r="B2683" s="51">
        <v>1983</v>
      </c>
      <c r="C2683" s="117" t="s">
        <v>93</v>
      </c>
      <c r="D2683" s="55">
        <v>0</v>
      </c>
      <c r="E2683" s="91"/>
      <c r="F2683" s="91"/>
      <c r="G2683" s="91"/>
      <c r="H2683" s="91"/>
      <c r="I2683" s="91"/>
      <c r="J2683" s="91"/>
      <c r="K2683" s="53"/>
    </row>
    <row r="2684" spans="2:11" x14ac:dyDescent="0.25">
      <c r="B2684" s="51">
        <v>1983</v>
      </c>
      <c r="C2684" s="117" t="s">
        <v>94</v>
      </c>
      <c r="D2684" s="55">
        <v>0</v>
      </c>
      <c r="E2684" s="91"/>
      <c r="F2684" s="91"/>
      <c r="G2684" s="91"/>
      <c r="H2684" s="91"/>
      <c r="I2684" s="91"/>
      <c r="J2684" s="91"/>
      <c r="K2684" s="53"/>
    </row>
    <row r="2685" spans="2:11" x14ac:dyDescent="0.25">
      <c r="B2685" s="51">
        <v>1983</v>
      </c>
      <c r="C2685" s="117" t="s">
        <v>95</v>
      </c>
      <c r="D2685" s="55">
        <v>0</v>
      </c>
      <c r="E2685" s="91"/>
      <c r="F2685" s="91"/>
      <c r="G2685" s="91"/>
      <c r="H2685" s="91"/>
      <c r="I2685" s="91"/>
      <c r="J2685" s="91"/>
      <c r="K2685" s="53"/>
    </row>
    <row r="2686" spans="2:11" x14ac:dyDescent="0.25">
      <c r="B2686" s="51">
        <v>1983</v>
      </c>
      <c r="C2686" s="118" t="s">
        <v>96</v>
      </c>
      <c r="D2686" s="55">
        <v>0</v>
      </c>
      <c r="E2686" s="55"/>
      <c r="F2686" s="55"/>
      <c r="G2686" s="55"/>
      <c r="H2686" s="55"/>
      <c r="I2686" s="55"/>
      <c r="J2686" s="91"/>
      <c r="K2686" s="53"/>
    </row>
    <row r="2687" spans="2:11" x14ac:dyDescent="0.25">
      <c r="B2687" s="50">
        <v>1983</v>
      </c>
      <c r="C2687" s="121" t="s">
        <v>62</v>
      </c>
      <c r="D2687" s="54">
        <v>0</v>
      </c>
      <c r="E2687" s="54"/>
      <c r="F2687" s="54"/>
      <c r="G2687" s="54"/>
      <c r="H2687" s="54"/>
      <c r="I2687" s="54"/>
      <c r="J2687" s="54"/>
      <c r="K2687" s="54"/>
    </row>
    <row r="2688" spans="2:11" x14ac:dyDescent="0.25">
      <c r="B2688" s="78">
        <v>1984</v>
      </c>
      <c r="C2688" s="120" t="s">
        <v>3</v>
      </c>
      <c r="D2688" s="78">
        <v>25607</v>
      </c>
      <c r="E2688" s="52">
        <v>12814</v>
      </c>
      <c r="F2688" s="52">
        <v>6234</v>
      </c>
      <c r="G2688" s="52">
        <v>374</v>
      </c>
      <c r="H2688" s="52">
        <v>5872</v>
      </c>
      <c r="I2688" s="52">
        <v>174</v>
      </c>
      <c r="J2688" s="52">
        <v>0</v>
      </c>
      <c r="K2688" s="52">
        <v>139</v>
      </c>
    </row>
    <row r="2689" spans="2:11" x14ac:dyDescent="0.25">
      <c r="B2689" s="51">
        <v>1984</v>
      </c>
      <c r="C2689" s="117" t="s">
        <v>87</v>
      </c>
      <c r="D2689" s="55">
        <v>228</v>
      </c>
      <c r="E2689" s="53">
        <v>222</v>
      </c>
      <c r="F2689" s="53">
        <v>0</v>
      </c>
      <c r="G2689" s="53">
        <v>0</v>
      </c>
      <c r="H2689" s="53">
        <v>0</v>
      </c>
      <c r="I2689" s="53">
        <v>0</v>
      </c>
      <c r="J2689" s="53">
        <v>0</v>
      </c>
      <c r="K2689" s="53">
        <v>6</v>
      </c>
    </row>
    <row r="2690" spans="2:11" x14ac:dyDescent="0.25">
      <c r="B2690" s="51">
        <v>1984</v>
      </c>
      <c r="C2690" s="117" t="s">
        <v>54</v>
      </c>
      <c r="D2690" s="55">
        <v>530</v>
      </c>
      <c r="E2690" s="53">
        <v>469</v>
      </c>
      <c r="F2690" s="53">
        <v>54</v>
      </c>
      <c r="G2690" s="53">
        <v>0</v>
      </c>
      <c r="H2690" s="53">
        <v>2</v>
      </c>
      <c r="I2690" s="53">
        <v>2</v>
      </c>
      <c r="J2690" s="53">
        <v>0</v>
      </c>
      <c r="K2690" s="53">
        <v>3</v>
      </c>
    </row>
    <row r="2691" spans="2:11" x14ac:dyDescent="0.25">
      <c r="B2691" s="51">
        <v>1984</v>
      </c>
      <c r="C2691" s="117" t="s">
        <v>88</v>
      </c>
      <c r="D2691" s="55">
        <v>615</v>
      </c>
      <c r="E2691" s="53">
        <v>449</v>
      </c>
      <c r="F2691" s="53">
        <v>146</v>
      </c>
      <c r="G2691" s="53">
        <v>4</v>
      </c>
      <c r="H2691" s="53">
        <v>7</v>
      </c>
      <c r="I2691" s="53">
        <v>4</v>
      </c>
      <c r="J2691" s="53">
        <v>0</v>
      </c>
      <c r="K2691" s="53">
        <v>5</v>
      </c>
    </row>
    <row r="2692" spans="2:11" x14ac:dyDescent="0.25">
      <c r="B2692" s="51">
        <v>1984</v>
      </c>
      <c r="C2692" s="117" t="s">
        <v>69</v>
      </c>
      <c r="D2692" s="55">
        <v>564</v>
      </c>
      <c r="E2692" s="53">
        <v>379</v>
      </c>
      <c r="F2692" s="53">
        <v>170</v>
      </c>
      <c r="G2692" s="53">
        <v>4</v>
      </c>
      <c r="H2692" s="53">
        <v>3</v>
      </c>
      <c r="I2692" s="53">
        <v>7</v>
      </c>
      <c r="J2692" s="53">
        <v>0</v>
      </c>
      <c r="K2692" s="53">
        <v>1</v>
      </c>
    </row>
    <row r="2693" spans="2:11" x14ac:dyDescent="0.25">
      <c r="B2693" s="51">
        <v>1984</v>
      </c>
      <c r="C2693" s="117" t="s">
        <v>57</v>
      </c>
      <c r="D2693" s="55">
        <v>724</v>
      </c>
      <c r="E2693" s="53">
        <v>391</v>
      </c>
      <c r="F2693" s="53">
        <v>293</v>
      </c>
      <c r="G2693" s="53">
        <v>23</v>
      </c>
      <c r="H2693" s="53">
        <v>4</v>
      </c>
      <c r="I2693" s="53">
        <v>4</v>
      </c>
      <c r="J2693" s="53">
        <v>0</v>
      </c>
      <c r="K2693" s="53">
        <v>9</v>
      </c>
    </row>
    <row r="2694" spans="2:11" x14ac:dyDescent="0.25">
      <c r="B2694" s="51">
        <v>1984</v>
      </c>
      <c r="C2694" s="117" t="s">
        <v>58</v>
      </c>
      <c r="D2694" s="55">
        <v>786</v>
      </c>
      <c r="E2694" s="53">
        <v>407</v>
      </c>
      <c r="F2694" s="53">
        <v>311</v>
      </c>
      <c r="G2694" s="53">
        <v>29</v>
      </c>
      <c r="H2694" s="53">
        <v>26</v>
      </c>
      <c r="I2694" s="53">
        <v>9</v>
      </c>
      <c r="J2694" s="53">
        <v>0</v>
      </c>
      <c r="K2694" s="53">
        <v>4</v>
      </c>
    </row>
    <row r="2695" spans="2:11" x14ac:dyDescent="0.25">
      <c r="B2695" s="51">
        <v>1984</v>
      </c>
      <c r="C2695" s="117" t="s">
        <v>59</v>
      </c>
      <c r="D2695" s="55">
        <v>818</v>
      </c>
      <c r="E2695" s="53">
        <v>442</v>
      </c>
      <c r="F2695" s="53">
        <v>326</v>
      </c>
      <c r="G2695" s="53">
        <v>17</v>
      </c>
      <c r="H2695" s="53">
        <v>21</v>
      </c>
      <c r="I2695" s="53">
        <v>6</v>
      </c>
      <c r="J2695" s="53">
        <v>0</v>
      </c>
      <c r="K2695" s="53">
        <v>6</v>
      </c>
    </row>
    <row r="2696" spans="2:11" x14ac:dyDescent="0.25">
      <c r="B2696" s="51">
        <v>1984</v>
      </c>
      <c r="C2696" s="117" t="s">
        <v>60</v>
      </c>
      <c r="D2696" s="55">
        <v>1046</v>
      </c>
      <c r="E2696" s="53">
        <v>507</v>
      </c>
      <c r="F2696" s="53">
        <v>429</v>
      </c>
      <c r="G2696" s="53">
        <v>29</v>
      </c>
      <c r="H2696" s="53">
        <v>59</v>
      </c>
      <c r="I2696" s="53">
        <v>17</v>
      </c>
      <c r="J2696" s="53">
        <v>0</v>
      </c>
      <c r="K2696" s="53">
        <v>5</v>
      </c>
    </row>
    <row r="2697" spans="2:11" x14ac:dyDescent="0.25">
      <c r="B2697" s="51">
        <v>1984</v>
      </c>
      <c r="C2697" s="117" t="s">
        <v>70</v>
      </c>
      <c r="D2697" s="55">
        <v>1448</v>
      </c>
      <c r="E2697" s="53">
        <v>700</v>
      </c>
      <c r="F2697" s="53">
        <v>586</v>
      </c>
      <c r="G2697" s="53">
        <v>35</v>
      </c>
      <c r="H2697" s="53">
        <v>112</v>
      </c>
      <c r="I2697" s="53">
        <v>11</v>
      </c>
      <c r="J2697" s="53">
        <v>0</v>
      </c>
      <c r="K2697" s="53">
        <v>4</v>
      </c>
    </row>
    <row r="2698" spans="2:11" x14ac:dyDescent="0.25">
      <c r="B2698" s="51">
        <v>1984</v>
      </c>
      <c r="C2698" s="117" t="s">
        <v>71</v>
      </c>
      <c r="D2698" s="55">
        <v>1743</v>
      </c>
      <c r="E2698" s="53">
        <v>797</v>
      </c>
      <c r="F2698" s="53">
        <v>665</v>
      </c>
      <c r="G2698" s="53">
        <v>47</v>
      </c>
      <c r="H2698" s="53">
        <v>212</v>
      </c>
      <c r="I2698" s="53">
        <v>13</v>
      </c>
      <c r="J2698" s="53">
        <v>0</v>
      </c>
      <c r="K2698" s="53">
        <v>9</v>
      </c>
    </row>
    <row r="2699" spans="2:11" x14ac:dyDescent="0.25">
      <c r="B2699" s="51">
        <v>1984</v>
      </c>
      <c r="C2699" s="117" t="s">
        <v>89</v>
      </c>
      <c r="D2699" s="55">
        <v>2107</v>
      </c>
      <c r="E2699" s="53">
        <v>1005</v>
      </c>
      <c r="F2699" s="53">
        <v>669</v>
      </c>
      <c r="G2699" s="53">
        <v>45</v>
      </c>
      <c r="H2699" s="53">
        <v>357</v>
      </c>
      <c r="I2699" s="53">
        <v>18</v>
      </c>
      <c r="J2699" s="53">
        <v>0</v>
      </c>
      <c r="K2699" s="53">
        <v>13</v>
      </c>
    </row>
    <row r="2700" spans="2:11" x14ac:dyDescent="0.25">
      <c r="B2700" s="51">
        <v>1984</v>
      </c>
      <c r="C2700" s="117" t="s">
        <v>90</v>
      </c>
      <c r="D2700" s="55">
        <v>2589</v>
      </c>
      <c r="E2700" s="53">
        <v>1182</v>
      </c>
      <c r="F2700" s="53">
        <v>760</v>
      </c>
      <c r="G2700" s="53">
        <v>43</v>
      </c>
      <c r="H2700" s="53">
        <v>578</v>
      </c>
      <c r="I2700" s="53">
        <v>11</v>
      </c>
      <c r="J2700" s="53">
        <v>0</v>
      </c>
      <c r="K2700" s="53">
        <v>15</v>
      </c>
    </row>
    <row r="2701" spans="2:11" x14ac:dyDescent="0.25">
      <c r="B2701" s="51">
        <v>1984</v>
      </c>
      <c r="C2701" s="117" t="s">
        <v>91</v>
      </c>
      <c r="D2701" s="55">
        <v>3091</v>
      </c>
      <c r="E2701" s="53">
        <v>1461</v>
      </c>
      <c r="F2701" s="53">
        <v>694</v>
      </c>
      <c r="G2701" s="53">
        <v>38</v>
      </c>
      <c r="H2701" s="53">
        <v>856</v>
      </c>
      <c r="I2701" s="53">
        <v>26</v>
      </c>
      <c r="J2701" s="53">
        <v>0</v>
      </c>
      <c r="K2701" s="53">
        <v>16</v>
      </c>
    </row>
    <row r="2702" spans="2:11" x14ac:dyDescent="0.25">
      <c r="B2702" s="51">
        <v>1984</v>
      </c>
      <c r="C2702" s="117" t="s">
        <v>41</v>
      </c>
      <c r="D2702" s="55">
        <v>2773</v>
      </c>
      <c r="E2702" s="53">
        <v>1270</v>
      </c>
      <c r="F2702" s="53">
        <v>512</v>
      </c>
      <c r="G2702" s="53">
        <v>26</v>
      </c>
      <c r="H2702" s="53">
        <v>941</v>
      </c>
      <c r="I2702" s="53">
        <v>11</v>
      </c>
      <c r="J2702" s="53">
        <v>0</v>
      </c>
      <c r="K2702" s="53">
        <v>13</v>
      </c>
    </row>
    <row r="2703" spans="2:11" x14ac:dyDescent="0.25">
      <c r="B2703" s="51">
        <v>1984</v>
      </c>
      <c r="C2703" s="117" t="s">
        <v>92</v>
      </c>
      <c r="D2703" s="55">
        <v>2869</v>
      </c>
      <c r="E2703" s="53">
        <v>1374</v>
      </c>
      <c r="F2703" s="53">
        <v>315</v>
      </c>
      <c r="G2703" s="53">
        <v>16</v>
      </c>
      <c r="H2703" s="53">
        <v>1135</v>
      </c>
      <c r="I2703" s="53">
        <v>14</v>
      </c>
      <c r="J2703" s="53">
        <v>0</v>
      </c>
      <c r="K2703" s="53">
        <v>15</v>
      </c>
    </row>
    <row r="2704" spans="2:11" x14ac:dyDescent="0.25">
      <c r="B2704" s="51">
        <v>1984</v>
      </c>
      <c r="C2704" s="117" t="s">
        <v>93</v>
      </c>
      <c r="D2704" s="55">
        <v>1724</v>
      </c>
      <c r="E2704" s="53">
        <v>774</v>
      </c>
      <c r="F2704" s="53">
        <v>162</v>
      </c>
      <c r="G2704" s="53">
        <v>14</v>
      </c>
      <c r="H2704" s="53">
        <v>759</v>
      </c>
      <c r="I2704" s="53">
        <v>11</v>
      </c>
      <c r="J2704" s="53">
        <v>0</v>
      </c>
      <c r="K2704" s="53">
        <v>4</v>
      </c>
    </row>
    <row r="2705" spans="2:11" x14ac:dyDescent="0.25">
      <c r="B2705" s="51">
        <v>1984</v>
      </c>
      <c r="C2705" s="117" t="s">
        <v>94</v>
      </c>
      <c r="D2705" s="55">
        <v>1086</v>
      </c>
      <c r="E2705" s="53">
        <v>524</v>
      </c>
      <c r="F2705" s="53">
        <v>88</v>
      </c>
      <c r="G2705" s="53">
        <v>2</v>
      </c>
      <c r="H2705" s="53">
        <v>462</v>
      </c>
      <c r="I2705" s="53">
        <v>5</v>
      </c>
      <c r="J2705" s="53">
        <v>0</v>
      </c>
      <c r="K2705" s="53">
        <v>5</v>
      </c>
    </row>
    <row r="2706" spans="2:11" x14ac:dyDescent="0.25">
      <c r="B2706" s="51">
        <v>1984</v>
      </c>
      <c r="C2706" s="117" t="s">
        <v>95</v>
      </c>
      <c r="D2706" s="55">
        <v>510</v>
      </c>
      <c r="E2706" s="53">
        <v>268</v>
      </c>
      <c r="F2706" s="53">
        <v>30</v>
      </c>
      <c r="G2706" s="53">
        <v>1</v>
      </c>
      <c r="H2706" s="53">
        <v>207</v>
      </c>
      <c r="I2706" s="53">
        <v>3</v>
      </c>
      <c r="J2706" s="53">
        <v>0</v>
      </c>
      <c r="K2706" s="53">
        <v>1</v>
      </c>
    </row>
    <row r="2707" spans="2:11" x14ac:dyDescent="0.25">
      <c r="B2707" s="51">
        <v>1984</v>
      </c>
      <c r="C2707" s="118" t="s">
        <v>96</v>
      </c>
      <c r="D2707" s="55">
        <v>356</v>
      </c>
      <c r="E2707" s="55">
        <v>193</v>
      </c>
      <c r="F2707" s="55">
        <v>24</v>
      </c>
      <c r="G2707" s="55">
        <v>1</v>
      </c>
      <c r="H2707" s="55">
        <v>131</v>
      </c>
      <c r="I2707" s="55">
        <v>2</v>
      </c>
      <c r="J2707" s="53">
        <v>0</v>
      </c>
      <c r="K2707" s="53">
        <v>5</v>
      </c>
    </row>
    <row r="2708" spans="2:11" x14ac:dyDescent="0.25">
      <c r="B2708" s="50">
        <v>1984</v>
      </c>
      <c r="C2708" s="121" t="s">
        <v>62</v>
      </c>
      <c r="D2708" s="54">
        <v>0</v>
      </c>
      <c r="E2708" s="54">
        <v>0</v>
      </c>
      <c r="F2708" s="54">
        <v>0</v>
      </c>
      <c r="G2708" s="54">
        <v>0</v>
      </c>
      <c r="H2708" s="54">
        <v>0</v>
      </c>
      <c r="I2708" s="54">
        <v>0</v>
      </c>
      <c r="J2708" s="54">
        <v>0</v>
      </c>
      <c r="K2708" s="54">
        <v>0</v>
      </c>
    </row>
    <row r="2709" spans="2:11" x14ac:dyDescent="0.25">
      <c r="B2709" s="78">
        <v>1985</v>
      </c>
      <c r="C2709" s="120" t="s">
        <v>3</v>
      </c>
      <c r="D2709" s="78">
        <v>26686</v>
      </c>
      <c r="E2709" s="52">
        <v>13669</v>
      </c>
      <c r="F2709" s="52">
        <v>6306</v>
      </c>
      <c r="G2709" s="52">
        <v>364</v>
      </c>
      <c r="H2709" s="52">
        <v>6121</v>
      </c>
      <c r="I2709" s="52">
        <v>226</v>
      </c>
      <c r="J2709" s="52">
        <v>0</v>
      </c>
      <c r="K2709" s="52">
        <v>0</v>
      </c>
    </row>
    <row r="2710" spans="2:11" x14ac:dyDescent="0.25">
      <c r="B2710" s="51">
        <v>1985</v>
      </c>
      <c r="C2710" s="117" t="s">
        <v>87</v>
      </c>
      <c r="D2710" s="55">
        <v>239</v>
      </c>
      <c r="E2710" s="53">
        <v>235</v>
      </c>
      <c r="F2710" s="53">
        <v>2</v>
      </c>
      <c r="G2710" s="53">
        <v>0</v>
      </c>
      <c r="H2710" s="53">
        <v>1</v>
      </c>
      <c r="I2710" s="53">
        <v>1</v>
      </c>
      <c r="J2710" s="53">
        <v>0</v>
      </c>
      <c r="K2710" s="53">
        <v>0</v>
      </c>
    </row>
    <row r="2711" spans="2:11" x14ac:dyDescent="0.25">
      <c r="B2711" s="51">
        <v>1985</v>
      </c>
      <c r="C2711" s="117" t="s">
        <v>54</v>
      </c>
      <c r="D2711" s="55">
        <v>509</v>
      </c>
      <c r="E2711" s="53">
        <v>472</v>
      </c>
      <c r="F2711" s="53">
        <v>34</v>
      </c>
      <c r="G2711" s="53">
        <v>0</v>
      </c>
      <c r="H2711" s="53">
        <v>1</v>
      </c>
      <c r="I2711" s="53">
        <v>2</v>
      </c>
      <c r="J2711" s="53">
        <v>0</v>
      </c>
      <c r="K2711" s="53">
        <v>0</v>
      </c>
    </row>
    <row r="2712" spans="2:11" x14ac:dyDescent="0.25">
      <c r="B2712" s="51">
        <v>1985</v>
      </c>
      <c r="C2712" s="117" t="s">
        <v>88</v>
      </c>
      <c r="D2712" s="55">
        <v>616</v>
      </c>
      <c r="E2712" s="53">
        <v>468</v>
      </c>
      <c r="F2712" s="53">
        <v>131</v>
      </c>
      <c r="G2712" s="53">
        <v>2</v>
      </c>
      <c r="H2712" s="53">
        <v>4</v>
      </c>
      <c r="I2712" s="53">
        <v>11</v>
      </c>
      <c r="J2712" s="53">
        <v>0</v>
      </c>
      <c r="K2712" s="53">
        <v>0</v>
      </c>
    </row>
    <row r="2713" spans="2:11" x14ac:dyDescent="0.25">
      <c r="B2713" s="51">
        <v>1985</v>
      </c>
      <c r="C2713" s="117" t="s">
        <v>69</v>
      </c>
      <c r="D2713" s="55">
        <v>633</v>
      </c>
      <c r="E2713" s="53">
        <v>420</v>
      </c>
      <c r="F2713" s="53">
        <v>189</v>
      </c>
      <c r="G2713" s="53">
        <v>5</v>
      </c>
      <c r="H2713" s="53">
        <v>8</v>
      </c>
      <c r="I2713" s="53">
        <v>11</v>
      </c>
      <c r="J2713" s="53">
        <v>0</v>
      </c>
      <c r="K2713" s="53">
        <v>0</v>
      </c>
    </row>
    <row r="2714" spans="2:11" x14ac:dyDescent="0.25">
      <c r="B2714" s="51">
        <v>1985</v>
      </c>
      <c r="C2714" s="117" t="s">
        <v>57</v>
      </c>
      <c r="D2714" s="55">
        <v>698</v>
      </c>
      <c r="E2714" s="53">
        <v>398</v>
      </c>
      <c r="F2714" s="53">
        <v>262</v>
      </c>
      <c r="G2714" s="53">
        <v>25</v>
      </c>
      <c r="H2714" s="53">
        <v>8</v>
      </c>
      <c r="I2714" s="53">
        <v>5</v>
      </c>
      <c r="J2714" s="53">
        <v>0</v>
      </c>
      <c r="K2714" s="53">
        <v>0</v>
      </c>
    </row>
    <row r="2715" spans="2:11" x14ac:dyDescent="0.25">
      <c r="B2715" s="51">
        <v>1985</v>
      </c>
      <c r="C2715" s="117" t="s">
        <v>58</v>
      </c>
      <c r="D2715" s="55">
        <v>786</v>
      </c>
      <c r="E2715" s="53">
        <v>420</v>
      </c>
      <c r="F2715" s="53">
        <v>309</v>
      </c>
      <c r="G2715" s="53">
        <v>23</v>
      </c>
      <c r="H2715" s="53">
        <v>19</v>
      </c>
      <c r="I2715" s="53">
        <v>15</v>
      </c>
      <c r="J2715" s="53">
        <v>0</v>
      </c>
      <c r="K2715" s="53">
        <v>0</v>
      </c>
    </row>
    <row r="2716" spans="2:11" x14ac:dyDescent="0.25">
      <c r="B2716" s="51">
        <v>1985</v>
      </c>
      <c r="C2716" s="117" t="s">
        <v>59</v>
      </c>
      <c r="D2716" s="55">
        <v>883</v>
      </c>
      <c r="E2716" s="53">
        <v>462</v>
      </c>
      <c r="F2716" s="53">
        <v>359</v>
      </c>
      <c r="G2716" s="53">
        <v>19</v>
      </c>
      <c r="H2716" s="53">
        <v>32</v>
      </c>
      <c r="I2716" s="53">
        <v>11</v>
      </c>
      <c r="J2716" s="53">
        <v>0</v>
      </c>
      <c r="K2716" s="53">
        <v>0</v>
      </c>
    </row>
    <row r="2717" spans="2:11" x14ac:dyDescent="0.25">
      <c r="B2717" s="51">
        <v>1985</v>
      </c>
      <c r="C2717" s="117" t="s">
        <v>60</v>
      </c>
      <c r="D2717" s="55">
        <v>1125</v>
      </c>
      <c r="E2717" s="53">
        <v>563</v>
      </c>
      <c r="F2717" s="53">
        <v>463</v>
      </c>
      <c r="G2717" s="53">
        <v>27</v>
      </c>
      <c r="H2717" s="53">
        <v>60</v>
      </c>
      <c r="I2717" s="53">
        <v>12</v>
      </c>
      <c r="J2717" s="53">
        <v>0</v>
      </c>
      <c r="K2717" s="53">
        <v>0</v>
      </c>
    </row>
    <row r="2718" spans="2:11" x14ac:dyDescent="0.25">
      <c r="B2718" s="51">
        <v>1985</v>
      </c>
      <c r="C2718" s="117" t="s">
        <v>70</v>
      </c>
      <c r="D2718" s="55">
        <v>1408</v>
      </c>
      <c r="E2718" s="53">
        <v>673</v>
      </c>
      <c r="F2718" s="53">
        <v>546</v>
      </c>
      <c r="G2718" s="53">
        <v>35</v>
      </c>
      <c r="H2718" s="53">
        <v>138</v>
      </c>
      <c r="I2718" s="53">
        <v>16</v>
      </c>
      <c r="J2718" s="53">
        <v>0</v>
      </c>
      <c r="K2718" s="53">
        <v>0</v>
      </c>
    </row>
    <row r="2719" spans="2:11" x14ac:dyDescent="0.25">
      <c r="B2719" s="51">
        <v>1985</v>
      </c>
      <c r="C2719" s="117" t="s">
        <v>71</v>
      </c>
      <c r="D2719" s="55">
        <v>1837</v>
      </c>
      <c r="E2719" s="53">
        <v>876</v>
      </c>
      <c r="F2719" s="53">
        <v>665</v>
      </c>
      <c r="G2719" s="53">
        <v>40</v>
      </c>
      <c r="H2719" s="53">
        <v>232</v>
      </c>
      <c r="I2719" s="53">
        <v>24</v>
      </c>
      <c r="J2719" s="53">
        <v>0</v>
      </c>
      <c r="K2719" s="53">
        <v>0</v>
      </c>
    </row>
    <row r="2720" spans="2:11" x14ac:dyDescent="0.25">
      <c r="B2720" s="51">
        <v>1985</v>
      </c>
      <c r="C2720" s="117" t="s">
        <v>89</v>
      </c>
      <c r="D2720" s="55">
        <v>2164</v>
      </c>
      <c r="E2720" s="53">
        <v>1037</v>
      </c>
      <c r="F2720" s="53">
        <v>740</v>
      </c>
      <c r="G2720" s="53">
        <v>34</v>
      </c>
      <c r="H2720" s="53">
        <v>333</v>
      </c>
      <c r="I2720" s="53">
        <v>20</v>
      </c>
      <c r="J2720" s="53">
        <v>0</v>
      </c>
      <c r="K2720" s="53">
        <v>0</v>
      </c>
    </row>
    <row r="2721" spans="2:11" x14ac:dyDescent="0.25">
      <c r="B2721" s="51">
        <v>1985</v>
      </c>
      <c r="C2721" s="117" t="s">
        <v>90</v>
      </c>
      <c r="D2721" s="55">
        <v>2538</v>
      </c>
      <c r="E2721" s="53">
        <v>1241</v>
      </c>
      <c r="F2721" s="53">
        <v>679</v>
      </c>
      <c r="G2721" s="53">
        <v>42</v>
      </c>
      <c r="H2721" s="53">
        <v>554</v>
      </c>
      <c r="I2721" s="53">
        <v>22</v>
      </c>
      <c r="J2721" s="53">
        <v>0</v>
      </c>
      <c r="K2721" s="53">
        <v>0</v>
      </c>
    </row>
    <row r="2722" spans="2:11" x14ac:dyDescent="0.25">
      <c r="B2722" s="51">
        <v>1985</v>
      </c>
      <c r="C2722" s="117" t="s">
        <v>91</v>
      </c>
      <c r="D2722" s="55">
        <v>3179</v>
      </c>
      <c r="E2722" s="53">
        <v>1519</v>
      </c>
      <c r="F2722" s="53">
        <v>705</v>
      </c>
      <c r="G2722" s="53">
        <v>38</v>
      </c>
      <c r="H2722" s="53">
        <v>894</v>
      </c>
      <c r="I2722" s="53">
        <v>23</v>
      </c>
      <c r="J2722" s="53">
        <v>0</v>
      </c>
      <c r="K2722" s="53">
        <v>0</v>
      </c>
    </row>
    <row r="2723" spans="2:11" x14ac:dyDescent="0.25">
      <c r="B2723" s="51">
        <v>1985</v>
      </c>
      <c r="C2723" s="117" t="s">
        <v>41</v>
      </c>
      <c r="D2723" s="55">
        <v>3037</v>
      </c>
      <c r="E2723" s="53">
        <v>1431</v>
      </c>
      <c r="F2723" s="53">
        <v>517</v>
      </c>
      <c r="G2723" s="53">
        <v>32</v>
      </c>
      <c r="H2723" s="53">
        <v>1038</v>
      </c>
      <c r="I2723" s="53">
        <v>19</v>
      </c>
      <c r="J2723" s="53">
        <v>0</v>
      </c>
      <c r="K2723" s="53">
        <v>0</v>
      </c>
    </row>
    <row r="2724" spans="2:11" x14ac:dyDescent="0.25">
      <c r="B2724" s="51">
        <v>1985</v>
      </c>
      <c r="C2724" s="117" t="s">
        <v>92</v>
      </c>
      <c r="D2724" s="55">
        <v>2930</v>
      </c>
      <c r="E2724" s="53">
        <v>1429</v>
      </c>
      <c r="F2724" s="53">
        <v>372</v>
      </c>
      <c r="G2724" s="53">
        <v>20</v>
      </c>
      <c r="H2724" s="53">
        <v>1094</v>
      </c>
      <c r="I2724" s="53">
        <v>15</v>
      </c>
      <c r="J2724" s="53">
        <v>0</v>
      </c>
      <c r="K2724" s="53">
        <v>0</v>
      </c>
    </row>
    <row r="2725" spans="2:11" x14ac:dyDescent="0.25">
      <c r="B2725" s="51">
        <v>1985</v>
      </c>
      <c r="C2725" s="117" t="s">
        <v>93</v>
      </c>
      <c r="D2725" s="55">
        <v>1984</v>
      </c>
      <c r="E2725" s="53">
        <v>918</v>
      </c>
      <c r="F2725" s="53">
        <v>188</v>
      </c>
      <c r="G2725" s="53">
        <v>20</v>
      </c>
      <c r="H2725" s="53">
        <v>846</v>
      </c>
      <c r="I2725" s="53">
        <v>12</v>
      </c>
      <c r="J2725" s="53">
        <v>0</v>
      </c>
      <c r="K2725" s="53">
        <v>0</v>
      </c>
    </row>
    <row r="2726" spans="2:11" x14ac:dyDescent="0.25">
      <c r="B2726" s="51">
        <v>1985</v>
      </c>
      <c r="C2726" s="117" t="s">
        <v>94</v>
      </c>
      <c r="D2726" s="55">
        <v>1200</v>
      </c>
      <c r="E2726" s="53">
        <v>579</v>
      </c>
      <c r="F2726" s="53">
        <v>92</v>
      </c>
      <c r="G2726" s="53">
        <v>2</v>
      </c>
      <c r="H2726" s="53">
        <v>523</v>
      </c>
      <c r="I2726" s="53">
        <v>4</v>
      </c>
      <c r="J2726" s="53">
        <v>0</v>
      </c>
      <c r="K2726" s="53">
        <v>0</v>
      </c>
    </row>
    <row r="2727" spans="2:11" x14ac:dyDescent="0.25">
      <c r="B2727" s="51">
        <v>1985</v>
      </c>
      <c r="C2727" s="117" t="s">
        <v>95</v>
      </c>
      <c r="D2727" s="55">
        <v>556</v>
      </c>
      <c r="E2727" s="53">
        <v>298</v>
      </c>
      <c r="F2727" s="53">
        <v>37</v>
      </c>
      <c r="G2727" s="53">
        <v>0</v>
      </c>
      <c r="H2727" s="53">
        <v>218</v>
      </c>
      <c r="I2727" s="53">
        <v>3</v>
      </c>
      <c r="J2727" s="53">
        <v>0</v>
      </c>
      <c r="K2727" s="53">
        <v>0</v>
      </c>
    </row>
    <row r="2728" spans="2:11" x14ac:dyDescent="0.25">
      <c r="B2728" s="51">
        <v>1985</v>
      </c>
      <c r="C2728" s="118" t="s">
        <v>96</v>
      </c>
      <c r="D2728" s="55">
        <v>364</v>
      </c>
      <c r="E2728" s="55">
        <v>230</v>
      </c>
      <c r="F2728" s="55">
        <v>16</v>
      </c>
      <c r="G2728" s="55">
        <v>0</v>
      </c>
      <c r="H2728" s="55">
        <v>118</v>
      </c>
      <c r="I2728" s="55">
        <v>0</v>
      </c>
      <c r="J2728" s="53">
        <v>0</v>
      </c>
      <c r="K2728" s="53">
        <v>0</v>
      </c>
    </row>
    <row r="2729" spans="2:11" x14ac:dyDescent="0.25">
      <c r="B2729" s="50">
        <v>1985</v>
      </c>
      <c r="C2729" s="121" t="s">
        <v>62</v>
      </c>
      <c r="D2729" s="54">
        <v>0</v>
      </c>
      <c r="E2729" s="54">
        <v>0</v>
      </c>
      <c r="F2729" s="54">
        <v>0</v>
      </c>
      <c r="G2729" s="54">
        <v>0</v>
      </c>
      <c r="H2729" s="54">
        <v>0</v>
      </c>
      <c r="I2729" s="54">
        <v>0</v>
      </c>
      <c r="J2729" s="54">
        <v>0</v>
      </c>
      <c r="K2729" s="54">
        <v>0</v>
      </c>
    </row>
    <row r="2730" spans="2:11" x14ac:dyDescent="0.25">
      <c r="B2730" s="78">
        <v>1986</v>
      </c>
      <c r="C2730" s="120" t="s">
        <v>3</v>
      </c>
      <c r="D2730" s="78">
        <v>26292</v>
      </c>
      <c r="E2730" s="52">
        <v>13658</v>
      </c>
      <c r="F2730" s="52">
        <v>6150</v>
      </c>
      <c r="G2730" s="52">
        <v>391</v>
      </c>
      <c r="H2730" s="52">
        <v>5909</v>
      </c>
      <c r="I2730" s="52">
        <v>184</v>
      </c>
      <c r="J2730" s="52">
        <v>0</v>
      </c>
      <c r="K2730" s="52">
        <v>0</v>
      </c>
    </row>
    <row r="2731" spans="2:11" x14ac:dyDescent="0.25">
      <c r="B2731" s="51">
        <v>1986</v>
      </c>
      <c r="C2731" s="117" t="s">
        <v>87</v>
      </c>
      <c r="D2731" s="55">
        <v>232</v>
      </c>
      <c r="E2731" s="53">
        <v>230</v>
      </c>
      <c r="F2731" s="53">
        <v>1</v>
      </c>
      <c r="G2731" s="53">
        <v>0</v>
      </c>
      <c r="H2731" s="53">
        <v>1</v>
      </c>
      <c r="I2731" s="53">
        <v>0</v>
      </c>
      <c r="J2731" s="53">
        <v>0</v>
      </c>
      <c r="K2731" s="53">
        <v>0</v>
      </c>
    </row>
    <row r="2732" spans="2:11" x14ac:dyDescent="0.25">
      <c r="B2732" s="51">
        <v>1986</v>
      </c>
      <c r="C2732" s="117" t="s">
        <v>54</v>
      </c>
      <c r="D2732" s="55">
        <v>558</v>
      </c>
      <c r="E2732" s="53">
        <v>511</v>
      </c>
      <c r="F2732" s="53">
        <v>45</v>
      </c>
      <c r="G2732" s="53">
        <v>0</v>
      </c>
      <c r="H2732" s="53">
        <v>0</v>
      </c>
      <c r="I2732" s="53">
        <v>2</v>
      </c>
      <c r="J2732" s="53">
        <v>0</v>
      </c>
      <c r="K2732" s="53">
        <v>0</v>
      </c>
    </row>
    <row r="2733" spans="2:11" x14ac:dyDescent="0.25">
      <c r="B2733" s="51">
        <v>1986</v>
      </c>
      <c r="C2733" s="117" t="s">
        <v>88</v>
      </c>
      <c r="D2733" s="55">
        <v>614</v>
      </c>
      <c r="E2733" s="53">
        <v>480</v>
      </c>
      <c r="F2733" s="53">
        <v>118</v>
      </c>
      <c r="G2733" s="53">
        <v>3</v>
      </c>
      <c r="H2733" s="53">
        <v>8</v>
      </c>
      <c r="I2733" s="53">
        <v>5</v>
      </c>
      <c r="J2733" s="53">
        <v>0</v>
      </c>
      <c r="K2733" s="53">
        <v>0</v>
      </c>
    </row>
    <row r="2734" spans="2:11" x14ac:dyDescent="0.25">
      <c r="B2734" s="51">
        <v>1986</v>
      </c>
      <c r="C2734" s="117" t="s">
        <v>69</v>
      </c>
      <c r="D2734" s="55">
        <v>685</v>
      </c>
      <c r="E2734" s="53">
        <v>459</v>
      </c>
      <c r="F2734" s="53">
        <v>205</v>
      </c>
      <c r="G2734" s="53">
        <v>11</v>
      </c>
      <c r="H2734" s="53">
        <v>7</v>
      </c>
      <c r="I2734" s="53">
        <v>3</v>
      </c>
      <c r="J2734" s="53">
        <v>0</v>
      </c>
      <c r="K2734" s="53">
        <v>0</v>
      </c>
    </row>
    <row r="2735" spans="2:11" x14ac:dyDescent="0.25">
      <c r="B2735" s="51">
        <v>1986</v>
      </c>
      <c r="C2735" s="117" t="s">
        <v>57</v>
      </c>
      <c r="D2735" s="55">
        <v>744</v>
      </c>
      <c r="E2735" s="53">
        <v>445</v>
      </c>
      <c r="F2735" s="53">
        <v>268</v>
      </c>
      <c r="G2735" s="53">
        <v>20</v>
      </c>
      <c r="H2735" s="53">
        <v>6</v>
      </c>
      <c r="I2735" s="53">
        <v>5</v>
      </c>
      <c r="J2735" s="53">
        <v>0</v>
      </c>
      <c r="K2735" s="53">
        <v>0</v>
      </c>
    </row>
    <row r="2736" spans="2:11" x14ac:dyDescent="0.25">
      <c r="B2736" s="51">
        <v>1986</v>
      </c>
      <c r="C2736" s="117" t="s">
        <v>58</v>
      </c>
      <c r="D2736" s="55">
        <v>797</v>
      </c>
      <c r="E2736" s="53">
        <v>457</v>
      </c>
      <c r="F2736" s="53">
        <v>293</v>
      </c>
      <c r="G2736" s="53">
        <v>21</v>
      </c>
      <c r="H2736" s="53">
        <v>22</v>
      </c>
      <c r="I2736" s="53">
        <v>4</v>
      </c>
      <c r="J2736" s="53">
        <v>0</v>
      </c>
      <c r="K2736" s="53">
        <v>0</v>
      </c>
    </row>
    <row r="2737" spans="2:11" x14ac:dyDescent="0.25">
      <c r="B2737" s="51">
        <v>1986</v>
      </c>
      <c r="C2737" s="117" t="s">
        <v>59</v>
      </c>
      <c r="D2737" s="55">
        <v>858</v>
      </c>
      <c r="E2737" s="53">
        <v>451</v>
      </c>
      <c r="F2737" s="53">
        <v>342</v>
      </c>
      <c r="G2737" s="53">
        <v>18</v>
      </c>
      <c r="H2737" s="53">
        <v>39</v>
      </c>
      <c r="I2737" s="53">
        <v>8</v>
      </c>
      <c r="J2737" s="53">
        <v>0</v>
      </c>
      <c r="K2737" s="53">
        <v>0</v>
      </c>
    </row>
    <row r="2738" spans="2:11" x14ac:dyDescent="0.25">
      <c r="B2738" s="51">
        <v>1986</v>
      </c>
      <c r="C2738" s="117" t="s">
        <v>60</v>
      </c>
      <c r="D2738" s="55">
        <v>1057</v>
      </c>
      <c r="E2738" s="53">
        <v>522</v>
      </c>
      <c r="F2738" s="53">
        <v>425</v>
      </c>
      <c r="G2738" s="53">
        <v>40</v>
      </c>
      <c r="H2738" s="53">
        <v>58</v>
      </c>
      <c r="I2738" s="53">
        <v>12</v>
      </c>
      <c r="J2738" s="53">
        <v>0</v>
      </c>
      <c r="K2738" s="53">
        <v>0</v>
      </c>
    </row>
    <row r="2739" spans="2:11" x14ac:dyDescent="0.25">
      <c r="B2739" s="51">
        <v>1986</v>
      </c>
      <c r="C2739" s="117" t="s">
        <v>70</v>
      </c>
      <c r="D2739" s="55">
        <v>1365</v>
      </c>
      <c r="E2739" s="53">
        <v>681</v>
      </c>
      <c r="F2739" s="53">
        <v>527</v>
      </c>
      <c r="G2739" s="53">
        <v>40</v>
      </c>
      <c r="H2739" s="53">
        <v>100</v>
      </c>
      <c r="I2739" s="53">
        <v>17</v>
      </c>
      <c r="J2739" s="53">
        <v>0</v>
      </c>
      <c r="K2739" s="53">
        <v>0</v>
      </c>
    </row>
    <row r="2740" spans="2:11" x14ac:dyDescent="0.25">
      <c r="B2740" s="51">
        <v>1986</v>
      </c>
      <c r="C2740" s="117" t="s">
        <v>71</v>
      </c>
      <c r="D2740" s="55">
        <v>1701</v>
      </c>
      <c r="E2740" s="53">
        <v>823</v>
      </c>
      <c r="F2740" s="53">
        <v>638</v>
      </c>
      <c r="G2740" s="53">
        <v>35</v>
      </c>
      <c r="H2740" s="53">
        <v>189</v>
      </c>
      <c r="I2740" s="53">
        <v>16</v>
      </c>
      <c r="J2740" s="53">
        <v>0</v>
      </c>
      <c r="K2740" s="53">
        <v>0</v>
      </c>
    </row>
    <row r="2741" spans="2:11" x14ac:dyDescent="0.25">
      <c r="B2741" s="51">
        <v>1986</v>
      </c>
      <c r="C2741" s="117" t="s">
        <v>89</v>
      </c>
      <c r="D2741" s="55">
        <v>2219</v>
      </c>
      <c r="E2741" s="53">
        <v>1060</v>
      </c>
      <c r="F2741" s="53">
        <v>720</v>
      </c>
      <c r="G2741" s="53">
        <v>41</v>
      </c>
      <c r="H2741" s="53">
        <v>382</v>
      </c>
      <c r="I2741" s="53">
        <v>16</v>
      </c>
      <c r="J2741" s="53">
        <v>0</v>
      </c>
      <c r="K2741" s="53">
        <v>0</v>
      </c>
    </row>
    <row r="2742" spans="2:11" x14ac:dyDescent="0.25">
      <c r="B2742" s="51">
        <v>1986</v>
      </c>
      <c r="C2742" s="117" t="s">
        <v>90</v>
      </c>
      <c r="D2742" s="55">
        <v>2541</v>
      </c>
      <c r="E2742" s="53">
        <v>1240</v>
      </c>
      <c r="F2742" s="53">
        <v>697</v>
      </c>
      <c r="G2742" s="53">
        <v>46</v>
      </c>
      <c r="H2742" s="53">
        <v>543</v>
      </c>
      <c r="I2742" s="53">
        <v>15</v>
      </c>
      <c r="J2742" s="53">
        <v>0</v>
      </c>
      <c r="K2742" s="53">
        <v>0</v>
      </c>
    </row>
    <row r="2743" spans="2:11" x14ac:dyDescent="0.25">
      <c r="B2743" s="51">
        <v>1986</v>
      </c>
      <c r="C2743" s="117" t="s">
        <v>91</v>
      </c>
      <c r="D2743" s="55">
        <v>3146</v>
      </c>
      <c r="E2743" s="53">
        <v>1510</v>
      </c>
      <c r="F2743" s="53">
        <v>711</v>
      </c>
      <c r="G2743" s="53">
        <v>45</v>
      </c>
      <c r="H2743" s="53">
        <v>855</v>
      </c>
      <c r="I2743" s="53">
        <v>25</v>
      </c>
      <c r="J2743" s="53">
        <v>0</v>
      </c>
      <c r="K2743" s="53">
        <v>0</v>
      </c>
    </row>
    <row r="2744" spans="2:11" x14ac:dyDescent="0.25">
      <c r="B2744" s="51">
        <v>1986</v>
      </c>
      <c r="C2744" s="117" t="s">
        <v>41</v>
      </c>
      <c r="D2744" s="55">
        <v>3117</v>
      </c>
      <c r="E2744" s="53">
        <v>1540</v>
      </c>
      <c r="F2744" s="53">
        <v>531</v>
      </c>
      <c r="G2744" s="53">
        <v>28</v>
      </c>
      <c r="H2744" s="53">
        <v>994</v>
      </c>
      <c r="I2744" s="53">
        <v>24</v>
      </c>
      <c r="J2744" s="53">
        <v>0</v>
      </c>
      <c r="K2744" s="53">
        <v>0</v>
      </c>
    </row>
    <row r="2745" spans="2:11" x14ac:dyDescent="0.25">
      <c r="B2745" s="51">
        <v>1986</v>
      </c>
      <c r="C2745" s="117" t="s">
        <v>92</v>
      </c>
      <c r="D2745" s="55">
        <v>2738</v>
      </c>
      <c r="E2745" s="53">
        <v>1307</v>
      </c>
      <c r="F2745" s="53">
        <v>319</v>
      </c>
      <c r="G2745" s="53">
        <v>26</v>
      </c>
      <c r="H2745" s="53">
        <v>1071</v>
      </c>
      <c r="I2745" s="53">
        <v>15</v>
      </c>
      <c r="J2745" s="53">
        <v>0</v>
      </c>
      <c r="K2745" s="53">
        <v>0</v>
      </c>
    </row>
    <row r="2746" spans="2:11" x14ac:dyDescent="0.25">
      <c r="B2746" s="51">
        <v>1986</v>
      </c>
      <c r="C2746" s="117" t="s">
        <v>93</v>
      </c>
      <c r="D2746" s="55">
        <v>2005</v>
      </c>
      <c r="E2746" s="53">
        <v>982</v>
      </c>
      <c r="F2746" s="53">
        <v>200</v>
      </c>
      <c r="G2746" s="53">
        <v>8</v>
      </c>
      <c r="H2746" s="53">
        <v>805</v>
      </c>
      <c r="I2746" s="53">
        <v>10</v>
      </c>
      <c r="J2746" s="53">
        <v>0</v>
      </c>
      <c r="K2746" s="53">
        <v>0</v>
      </c>
    </row>
    <row r="2747" spans="2:11" x14ac:dyDescent="0.25">
      <c r="B2747" s="51">
        <v>1986</v>
      </c>
      <c r="C2747" s="117" t="s">
        <v>94</v>
      </c>
      <c r="D2747" s="55">
        <v>1049</v>
      </c>
      <c r="E2747" s="53">
        <v>489</v>
      </c>
      <c r="F2747" s="53">
        <v>69</v>
      </c>
      <c r="G2747" s="53">
        <v>3</v>
      </c>
      <c r="H2747" s="53">
        <v>484</v>
      </c>
      <c r="I2747" s="53">
        <v>4</v>
      </c>
      <c r="J2747" s="53">
        <v>0</v>
      </c>
      <c r="K2747" s="53">
        <v>0</v>
      </c>
    </row>
    <row r="2748" spans="2:11" x14ac:dyDescent="0.25">
      <c r="B2748" s="51">
        <v>1986</v>
      </c>
      <c r="C2748" s="117" t="s">
        <v>95</v>
      </c>
      <c r="D2748" s="55">
        <v>530</v>
      </c>
      <c r="E2748" s="53">
        <v>271</v>
      </c>
      <c r="F2748" s="53">
        <v>29</v>
      </c>
      <c r="G2748" s="53">
        <v>4</v>
      </c>
      <c r="H2748" s="53">
        <v>223</v>
      </c>
      <c r="I2748" s="53">
        <v>3</v>
      </c>
      <c r="J2748" s="53">
        <v>0</v>
      </c>
      <c r="K2748" s="53">
        <v>0</v>
      </c>
    </row>
    <row r="2749" spans="2:11" x14ac:dyDescent="0.25">
      <c r="B2749" s="51">
        <v>1986</v>
      </c>
      <c r="C2749" s="118" t="s">
        <v>96</v>
      </c>
      <c r="D2749" s="55">
        <v>336</v>
      </c>
      <c r="E2749" s="55">
        <v>200</v>
      </c>
      <c r="F2749" s="55">
        <v>12</v>
      </c>
      <c r="G2749" s="55">
        <v>2</v>
      </c>
      <c r="H2749" s="55">
        <v>122</v>
      </c>
      <c r="I2749" s="55">
        <v>0</v>
      </c>
      <c r="J2749" s="53">
        <v>0</v>
      </c>
      <c r="K2749" s="53">
        <v>0</v>
      </c>
    </row>
    <row r="2750" spans="2:11" x14ac:dyDescent="0.25">
      <c r="B2750" s="50">
        <v>1986</v>
      </c>
      <c r="C2750" s="121" t="s">
        <v>62</v>
      </c>
      <c r="D2750" s="54">
        <v>0</v>
      </c>
      <c r="E2750" s="54">
        <v>0</v>
      </c>
      <c r="F2750" s="54">
        <v>0</v>
      </c>
      <c r="G2750" s="54">
        <v>0</v>
      </c>
      <c r="H2750" s="54">
        <v>0</v>
      </c>
      <c r="I2750" s="54">
        <v>0</v>
      </c>
      <c r="J2750" s="54">
        <v>0</v>
      </c>
      <c r="K2750" s="54">
        <v>0</v>
      </c>
    </row>
    <row r="2751" spans="2:11" x14ac:dyDescent="0.25">
      <c r="B2751" s="78">
        <v>1987</v>
      </c>
      <c r="C2751" s="120" t="s">
        <v>3</v>
      </c>
      <c r="D2751" s="78">
        <v>27380</v>
      </c>
      <c r="E2751" s="52">
        <v>13949</v>
      </c>
      <c r="F2751" s="52">
        <v>6553</v>
      </c>
      <c r="G2751" s="52">
        <v>457</v>
      </c>
      <c r="H2751" s="52">
        <v>5754</v>
      </c>
      <c r="I2751" s="52">
        <v>304</v>
      </c>
      <c r="J2751" s="52">
        <v>47</v>
      </c>
      <c r="K2751" s="52">
        <v>316</v>
      </c>
    </row>
    <row r="2752" spans="2:11" x14ac:dyDescent="0.25">
      <c r="B2752" s="51">
        <v>1987</v>
      </c>
      <c r="C2752" s="117" t="s">
        <v>87</v>
      </c>
      <c r="D2752" s="55">
        <v>246</v>
      </c>
      <c r="E2752" s="53">
        <v>238</v>
      </c>
      <c r="F2752" s="53">
        <v>0</v>
      </c>
      <c r="G2752" s="53">
        <v>0</v>
      </c>
      <c r="H2752" s="53">
        <v>0</v>
      </c>
      <c r="I2752" s="53">
        <v>0</v>
      </c>
      <c r="J2752" s="53">
        <v>0</v>
      </c>
      <c r="K2752" s="53">
        <v>8</v>
      </c>
    </row>
    <row r="2753" spans="2:11" x14ac:dyDescent="0.25">
      <c r="B2753" s="51">
        <v>1987</v>
      </c>
      <c r="C2753" s="117" t="s">
        <v>54</v>
      </c>
      <c r="D2753" s="55">
        <v>511</v>
      </c>
      <c r="E2753" s="53">
        <v>468</v>
      </c>
      <c r="F2753" s="53">
        <v>32</v>
      </c>
      <c r="G2753" s="53">
        <v>0</v>
      </c>
      <c r="H2753" s="53">
        <v>0</v>
      </c>
      <c r="I2753" s="53">
        <v>2</v>
      </c>
      <c r="J2753" s="53">
        <v>0</v>
      </c>
      <c r="K2753" s="53">
        <v>9</v>
      </c>
    </row>
    <row r="2754" spans="2:11" x14ac:dyDescent="0.25">
      <c r="B2754" s="51">
        <v>1987</v>
      </c>
      <c r="C2754" s="117" t="s">
        <v>88</v>
      </c>
      <c r="D2754" s="55">
        <v>652</v>
      </c>
      <c r="E2754" s="53">
        <v>502</v>
      </c>
      <c r="F2754" s="53">
        <v>125</v>
      </c>
      <c r="G2754" s="53">
        <v>0</v>
      </c>
      <c r="H2754" s="53">
        <v>2</v>
      </c>
      <c r="I2754" s="53">
        <v>9</v>
      </c>
      <c r="J2754" s="53">
        <v>1</v>
      </c>
      <c r="K2754" s="53">
        <v>13</v>
      </c>
    </row>
    <row r="2755" spans="2:11" x14ac:dyDescent="0.25">
      <c r="B2755" s="51">
        <v>1987</v>
      </c>
      <c r="C2755" s="117" t="s">
        <v>69</v>
      </c>
      <c r="D2755" s="55">
        <v>670</v>
      </c>
      <c r="E2755" s="53">
        <v>453</v>
      </c>
      <c r="F2755" s="53">
        <v>176</v>
      </c>
      <c r="G2755" s="53">
        <v>5</v>
      </c>
      <c r="H2755" s="53">
        <v>7</v>
      </c>
      <c r="I2755" s="53">
        <v>18</v>
      </c>
      <c r="J2755" s="53">
        <v>0</v>
      </c>
      <c r="K2755" s="53">
        <v>11</v>
      </c>
    </row>
    <row r="2756" spans="2:11" x14ac:dyDescent="0.25">
      <c r="B2756" s="51">
        <v>1987</v>
      </c>
      <c r="C2756" s="117" t="s">
        <v>57</v>
      </c>
      <c r="D2756" s="55">
        <v>702</v>
      </c>
      <c r="E2756" s="53">
        <v>404</v>
      </c>
      <c r="F2756" s="53">
        <v>234</v>
      </c>
      <c r="G2756" s="53">
        <v>23</v>
      </c>
      <c r="H2756" s="53">
        <v>8</v>
      </c>
      <c r="I2756" s="53">
        <v>19</v>
      </c>
      <c r="J2756" s="53">
        <v>3</v>
      </c>
      <c r="K2756" s="53">
        <v>11</v>
      </c>
    </row>
    <row r="2757" spans="2:11" x14ac:dyDescent="0.25">
      <c r="B2757" s="51">
        <v>1987</v>
      </c>
      <c r="C2757" s="117" t="s">
        <v>58</v>
      </c>
      <c r="D2757" s="55">
        <v>892</v>
      </c>
      <c r="E2757" s="53">
        <v>477</v>
      </c>
      <c r="F2757" s="53">
        <v>328</v>
      </c>
      <c r="G2757" s="53">
        <v>36</v>
      </c>
      <c r="H2757" s="53">
        <v>10</v>
      </c>
      <c r="I2757" s="53">
        <v>30</v>
      </c>
      <c r="J2757" s="53">
        <v>0</v>
      </c>
      <c r="K2757" s="53">
        <v>11</v>
      </c>
    </row>
    <row r="2758" spans="2:11" x14ac:dyDescent="0.25">
      <c r="B2758" s="51">
        <v>1987</v>
      </c>
      <c r="C2758" s="117" t="s">
        <v>59</v>
      </c>
      <c r="D2758" s="55">
        <v>913</v>
      </c>
      <c r="E2758" s="53">
        <v>490</v>
      </c>
      <c r="F2758" s="53">
        <v>322</v>
      </c>
      <c r="G2758" s="53">
        <v>32</v>
      </c>
      <c r="H2758" s="53">
        <v>33</v>
      </c>
      <c r="I2758" s="53">
        <v>22</v>
      </c>
      <c r="J2758" s="53">
        <v>2</v>
      </c>
      <c r="K2758" s="53">
        <v>12</v>
      </c>
    </row>
    <row r="2759" spans="2:11" x14ac:dyDescent="0.25">
      <c r="B2759" s="51">
        <v>1987</v>
      </c>
      <c r="C2759" s="117" t="s">
        <v>60</v>
      </c>
      <c r="D2759" s="55">
        <v>1121</v>
      </c>
      <c r="E2759" s="53">
        <v>559</v>
      </c>
      <c r="F2759" s="53">
        <v>457</v>
      </c>
      <c r="G2759" s="53">
        <v>35</v>
      </c>
      <c r="H2759" s="53">
        <v>44</v>
      </c>
      <c r="I2759" s="53">
        <v>12</v>
      </c>
      <c r="J2759" s="53">
        <v>4</v>
      </c>
      <c r="K2759" s="53">
        <v>10</v>
      </c>
    </row>
    <row r="2760" spans="2:11" x14ac:dyDescent="0.25">
      <c r="B2760" s="51">
        <v>1987</v>
      </c>
      <c r="C2760" s="117" t="s">
        <v>70</v>
      </c>
      <c r="D2760" s="55">
        <v>1455</v>
      </c>
      <c r="E2760" s="53">
        <v>699</v>
      </c>
      <c r="F2760" s="53">
        <v>576</v>
      </c>
      <c r="G2760" s="53">
        <v>37</v>
      </c>
      <c r="H2760" s="53">
        <v>106</v>
      </c>
      <c r="I2760" s="53">
        <v>20</v>
      </c>
      <c r="J2760" s="53">
        <v>1</v>
      </c>
      <c r="K2760" s="53">
        <v>16</v>
      </c>
    </row>
    <row r="2761" spans="2:11" x14ac:dyDescent="0.25">
      <c r="B2761" s="51">
        <v>1987</v>
      </c>
      <c r="C2761" s="117" t="s">
        <v>71</v>
      </c>
      <c r="D2761" s="55">
        <v>1818</v>
      </c>
      <c r="E2761" s="53">
        <v>825</v>
      </c>
      <c r="F2761" s="53">
        <v>718</v>
      </c>
      <c r="G2761" s="53">
        <v>59</v>
      </c>
      <c r="H2761" s="53">
        <v>178</v>
      </c>
      <c r="I2761" s="53">
        <v>18</v>
      </c>
      <c r="J2761" s="53">
        <v>4</v>
      </c>
      <c r="K2761" s="53">
        <v>16</v>
      </c>
    </row>
    <row r="2762" spans="2:11" x14ac:dyDescent="0.25">
      <c r="B2762" s="51">
        <v>1987</v>
      </c>
      <c r="C2762" s="117" t="s">
        <v>89</v>
      </c>
      <c r="D2762" s="55">
        <v>2196</v>
      </c>
      <c r="E2762" s="53">
        <v>1028</v>
      </c>
      <c r="F2762" s="53">
        <v>740</v>
      </c>
      <c r="G2762" s="53">
        <v>43</v>
      </c>
      <c r="H2762" s="53">
        <v>317</v>
      </c>
      <c r="I2762" s="53">
        <v>37</v>
      </c>
      <c r="J2762" s="53">
        <v>4</v>
      </c>
      <c r="K2762" s="53">
        <v>27</v>
      </c>
    </row>
    <row r="2763" spans="2:11" x14ac:dyDescent="0.25">
      <c r="B2763" s="51">
        <v>1987</v>
      </c>
      <c r="C2763" s="117" t="s">
        <v>90</v>
      </c>
      <c r="D2763" s="55">
        <v>2709</v>
      </c>
      <c r="E2763" s="53">
        <v>1265</v>
      </c>
      <c r="F2763" s="53">
        <v>790</v>
      </c>
      <c r="G2763" s="53">
        <v>44</v>
      </c>
      <c r="H2763" s="53">
        <v>555</v>
      </c>
      <c r="I2763" s="53">
        <v>26</v>
      </c>
      <c r="J2763" s="53">
        <v>4</v>
      </c>
      <c r="K2763" s="53">
        <v>25</v>
      </c>
    </row>
    <row r="2764" spans="2:11" x14ac:dyDescent="0.25">
      <c r="B2764" s="51">
        <v>1987</v>
      </c>
      <c r="C2764" s="117" t="s">
        <v>91</v>
      </c>
      <c r="D2764" s="55">
        <v>2983</v>
      </c>
      <c r="E2764" s="53">
        <v>1444</v>
      </c>
      <c r="F2764" s="53">
        <v>698</v>
      </c>
      <c r="G2764" s="53">
        <v>54</v>
      </c>
      <c r="H2764" s="53">
        <v>737</v>
      </c>
      <c r="I2764" s="53">
        <v>25</v>
      </c>
      <c r="J2764" s="53">
        <v>4</v>
      </c>
      <c r="K2764" s="53">
        <v>21</v>
      </c>
    </row>
    <row r="2765" spans="2:11" x14ac:dyDescent="0.25">
      <c r="B2765" s="51">
        <v>1987</v>
      </c>
      <c r="C2765" s="117" t="s">
        <v>41</v>
      </c>
      <c r="D2765" s="55">
        <v>3293</v>
      </c>
      <c r="E2765" s="53">
        <v>1614</v>
      </c>
      <c r="F2765" s="53">
        <v>588</v>
      </c>
      <c r="G2765" s="53">
        <v>37</v>
      </c>
      <c r="H2765" s="53">
        <v>990</v>
      </c>
      <c r="I2765" s="53">
        <v>22</v>
      </c>
      <c r="J2765" s="53">
        <v>6</v>
      </c>
      <c r="K2765" s="53">
        <v>36</v>
      </c>
    </row>
    <row r="2766" spans="2:11" x14ac:dyDescent="0.25">
      <c r="B2766" s="51">
        <v>1987</v>
      </c>
      <c r="C2766" s="117" t="s">
        <v>92</v>
      </c>
      <c r="D2766" s="55">
        <v>2922</v>
      </c>
      <c r="E2766" s="53">
        <v>1368</v>
      </c>
      <c r="F2766" s="53">
        <v>386</v>
      </c>
      <c r="G2766" s="53">
        <v>27</v>
      </c>
      <c r="H2766" s="53">
        <v>1088</v>
      </c>
      <c r="I2766" s="53">
        <v>16</v>
      </c>
      <c r="J2766" s="53">
        <v>3</v>
      </c>
      <c r="K2766" s="53">
        <v>34</v>
      </c>
    </row>
    <row r="2767" spans="2:11" x14ac:dyDescent="0.25">
      <c r="B2767" s="51">
        <v>1987</v>
      </c>
      <c r="C2767" s="117" t="s">
        <v>93</v>
      </c>
      <c r="D2767" s="55">
        <v>2266</v>
      </c>
      <c r="E2767" s="53">
        <v>1105</v>
      </c>
      <c r="F2767" s="53">
        <v>234</v>
      </c>
      <c r="G2767" s="53">
        <v>13</v>
      </c>
      <c r="H2767" s="53">
        <v>879</v>
      </c>
      <c r="I2767" s="53">
        <v>13</v>
      </c>
      <c r="J2767" s="53">
        <v>6</v>
      </c>
      <c r="K2767" s="53">
        <v>16</v>
      </c>
    </row>
    <row r="2768" spans="2:11" x14ac:dyDescent="0.25">
      <c r="B2768" s="51">
        <v>1987</v>
      </c>
      <c r="C2768" s="117" t="s">
        <v>94</v>
      </c>
      <c r="D2768" s="55">
        <v>1126</v>
      </c>
      <c r="E2768" s="53">
        <v>521</v>
      </c>
      <c r="F2768" s="53">
        <v>89</v>
      </c>
      <c r="G2768" s="53">
        <v>7</v>
      </c>
      <c r="H2768" s="53">
        <v>489</v>
      </c>
      <c r="I2768" s="53">
        <v>6</v>
      </c>
      <c r="J2768" s="53">
        <v>3</v>
      </c>
      <c r="K2768" s="53">
        <v>11</v>
      </c>
    </row>
    <row r="2769" spans="2:11" x14ac:dyDescent="0.25">
      <c r="B2769" s="51">
        <v>1987</v>
      </c>
      <c r="C2769" s="117" t="s">
        <v>95</v>
      </c>
      <c r="D2769" s="55">
        <v>550</v>
      </c>
      <c r="E2769" s="53">
        <v>280</v>
      </c>
      <c r="F2769" s="53">
        <v>37</v>
      </c>
      <c r="G2769" s="53">
        <v>5</v>
      </c>
      <c r="H2769" s="53">
        <v>217</v>
      </c>
      <c r="I2769" s="53">
        <v>5</v>
      </c>
      <c r="J2769" s="53">
        <v>0</v>
      </c>
      <c r="K2769" s="53">
        <v>6</v>
      </c>
    </row>
    <row r="2770" spans="2:11" x14ac:dyDescent="0.25">
      <c r="B2770" s="51">
        <v>1987</v>
      </c>
      <c r="C2770" s="118" t="s">
        <v>96</v>
      </c>
      <c r="D2770" s="55">
        <v>355</v>
      </c>
      <c r="E2770" s="55">
        <v>209</v>
      </c>
      <c r="F2770" s="55">
        <v>23</v>
      </c>
      <c r="G2770" s="55">
        <v>0</v>
      </c>
      <c r="H2770" s="55">
        <v>94</v>
      </c>
      <c r="I2770" s="55">
        <v>4</v>
      </c>
      <c r="J2770" s="53">
        <v>2</v>
      </c>
      <c r="K2770" s="53">
        <v>23</v>
      </c>
    </row>
    <row r="2771" spans="2:11" x14ac:dyDescent="0.25">
      <c r="B2771" s="50">
        <v>1987</v>
      </c>
      <c r="C2771" s="121" t="s">
        <v>62</v>
      </c>
      <c r="D2771" s="54">
        <v>0</v>
      </c>
      <c r="E2771" s="54">
        <v>0</v>
      </c>
      <c r="F2771" s="54">
        <v>0</v>
      </c>
      <c r="G2771" s="54">
        <v>0</v>
      </c>
      <c r="H2771" s="54">
        <v>0</v>
      </c>
      <c r="I2771" s="54">
        <v>0</v>
      </c>
      <c r="J2771" s="54">
        <v>0</v>
      </c>
      <c r="K2771" s="54">
        <v>0</v>
      </c>
    </row>
    <row r="2772" spans="2:11" x14ac:dyDescent="0.25">
      <c r="B2772" s="78">
        <v>1988</v>
      </c>
      <c r="C2772" s="120" t="s">
        <v>3</v>
      </c>
      <c r="D2772" s="78">
        <v>28404</v>
      </c>
      <c r="E2772" s="52">
        <v>14387</v>
      </c>
      <c r="F2772" s="52">
        <v>6995</v>
      </c>
      <c r="G2772" s="52">
        <v>568</v>
      </c>
      <c r="H2772" s="52">
        <v>5685</v>
      </c>
      <c r="I2772" s="52">
        <v>382</v>
      </c>
      <c r="J2772" s="52">
        <v>61</v>
      </c>
      <c r="K2772" s="52">
        <v>326</v>
      </c>
    </row>
    <row r="2773" spans="2:11" x14ac:dyDescent="0.25">
      <c r="B2773" s="51">
        <v>1988</v>
      </c>
      <c r="C2773" s="117" t="s">
        <v>87</v>
      </c>
      <c r="D2773" s="55">
        <v>241</v>
      </c>
      <c r="E2773" s="53">
        <v>229</v>
      </c>
      <c r="F2773" s="53">
        <v>0</v>
      </c>
      <c r="G2773" s="53">
        <v>0</v>
      </c>
      <c r="H2773" s="53">
        <v>1</v>
      </c>
      <c r="I2773" s="53">
        <v>0</v>
      </c>
      <c r="J2773" s="53">
        <v>0</v>
      </c>
      <c r="K2773" s="53">
        <v>11</v>
      </c>
    </row>
    <row r="2774" spans="2:11" x14ac:dyDescent="0.25">
      <c r="B2774" s="51">
        <v>1988</v>
      </c>
      <c r="C2774" s="117" t="s">
        <v>54</v>
      </c>
      <c r="D2774" s="55">
        <v>583</v>
      </c>
      <c r="E2774" s="53">
        <v>521</v>
      </c>
      <c r="F2774" s="53">
        <v>42</v>
      </c>
      <c r="G2774" s="53">
        <v>0</v>
      </c>
      <c r="H2774" s="53">
        <v>2</v>
      </c>
      <c r="I2774" s="53">
        <v>8</v>
      </c>
      <c r="J2774" s="53">
        <v>2</v>
      </c>
      <c r="K2774" s="53">
        <v>8</v>
      </c>
    </row>
    <row r="2775" spans="2:11" x14ac:dyDescent="0.25">
      <c r="B2775" s="51">
        <v>1988</v>
      </c>
      <c r="C2775" s="117" t="s">
        <v>88</v>
      </c>
      <c r="D2775" s="55">
        <v>588</v>
      </c>
      <c r="E2775" s="53">
        <v>446</v>
      </c>
      <c r="F2775" s="53">
        <v>104</v>
      </c>
      <c r="G2775" s="53">
        <v>3</v>
      </c>
      <c r="H2775" s="53">
        <v>4</v>
      </c>
      <c r="I2775" s="53">
        <v>23</v>
      </c>
      <c r="J2775" s="53">
        <v>0</v>
      </c>
      <c r="K2775" s="53">
        <v>8</v>
      </c>
    </row>
    <row r="2776" spans="2:11" x14ac:dyDescent="0.25">
      <c r="B2776" s="51">
        <v>1988</v>
      </c>
      <c r="C2776" s="117" t="s">
        <v>69</v>
      </c>
      <c r="D2776" s="55">
        <v>684</v>
      </c>
      <c r="E2776" s="53">
        <v>449</v>
      </c>
      <c r="F2776" s="53">
        <v>197</v>
      </c>
      <c r="G2776" s="53">
        <v>13</v>
      </c>
      <c r="H2776" s="53">
        <v>4</v>
      </c>
      <c r="I2776" s="53">
        <v>14</v>
      </c>
      <c r="J2776" s="53">
        <v>2</v>
      </c>
      <c r="K2776" s="53">
        <v>5</v>
      </c>
    </row>
    <row r="2777" spans="2:11" x14ac:dyDescent="0.25">
      <c r="B2777" s="51">
        <v>1988</v>
      </c>
      <c r="C2777" s="117" t="s">
        <v>57</v>
      </c>
      <c r="D2777" s="55">
        <v>759</v>
      </c>
      <c r="E2777" s="53">
        <v>435</v>
      </c>
      <c r="F2777" s="53">
        <v>274</v>
      </c>
      <c r="G2777" s="53">
        <v>18</v>
      </c>
      <c r="H2777" s="53">
        <v>10</v>
      </c>
      <c r="I2777" s="53">
        <v>15</v>
      </c>
      <c r="J2777" s="53">
        <v>1</v>
      </c>
      <c r="K2777" s="53">
        <v>6</v>
      </c>
    </row>
    <row r="2778" spans="2:11" x14ac:dyDescent="0.25">
      <c r="B2778" s="51">
        <v>1988</v>
      </c>
      <c r="C2778" s="117" t="s">
        <v>58</v>
      </c>
      <c r="D2778" s="55">
        <v>881</v>
      </c>
      <c r="E2778" s="53">
        <v>470</v>
      </c>
      <c r="F2778" s="53">
        <v>336</v>
      </c>
      <c r="G2778" s="53">
        <v>24</v>
      </c>
      <c r="H2778" s="53">
        <v>14</v>
      </c>
      <c r="I2778" s="53">
        <v>29</v>
      </c>
      <c r="J2778" s="53">
        <v>1</v>
      </c>
      <c r="K2778" s="53">
        <v>7</v>
      </c>
    </row>
    <row r="2779" spans="2:11" x14ac:dyDescent="0.25">
      <c r="B2779" s="51">
        <v>1988</v>
      </c>
      <c r="C2779" s="117" t="s">
        <v>59</v>
      </c>
      <c r="D2779" s="55">
        <v>965</v>
      </c>
      <c r="E2779" s="53">
        <v>489</v>
      </c>
      <c r="F2779" s="53">
        <v>365</v>
      </c>
      <c r="G2779" s="53">
        <v>40</v>
      </c>
      <c r="H2779" s="53">
        <v>35</v>
      </c>
      <c r="I2779" s="53">
        <v>19</v>
      </c>
      <c r="J2779" s="53">
        <v>3</v>
      </c>
      <c r="K2779" s="53">
        <v>14</v>
      </c>
    </row>
    <row r="2780" spans="2:11" x14ac:dyDescent="0.25">
      <c r="B2780" s="51">
        <v>1988</v>
      </c>
      <c r="C2780" s="117" t="s">
        <v>60</v>
      </c>
      <c r="D2780" s="55">
        <v>1089</v>
      </c>
      <c r="E2780" s="53">
        <v>530</v>
      </c>
      <c r="F2780" s="53">
        <v>426</v>
      </c>
      <c r="G2780" s="53">
        <v>49</v>
      </c>
      <c r="H2780" s="53">
        <v>54</v>
      </c>
      <c r="I2780" s="53">
        <v>20</v>
      </c>
      <c r="J2780" s="53">
        <v>0</v>
      </c>
      <c r="K2780" s="53">
        <v>10</v>
      </c>
    </row>
    <row r="2781" spans="2:11" x14ac:dyDescent="0.25">
      <c r="B2781" s="51">
        <v>1988</v>
      </c>
      <c r="C2781" s="117" t="s">
        <v>70</v>
      </c>
      <c r="D2781" s="55">
        <v>1540</v>
      </c>
      <c r="E2781" s="53">
        <v>728</v>
      </c>
      <c r="F2781" s="53">
        <v>606</v>
      </c>
      <c r="G2781" s="53">
        <v>51</v>
      </c>
      <c r="H2781" s="53">
        <v>103</v>
      </c>
      <c r="I2781" s="53">
        <v>23</v>
      </c>
      <c r="J2781" s="53">
        <v>3</v>
      </c>
      <c r="K2781" s="53">
        <v>26</v>
      </c>
    </row>
    <row r="2782" spans="2:11" x14ac:dyDescent="0.25">
      <c r="B2782" s="51">
        <v>1988</v>
      </c>
      <c r="C2782" s="117" t="s">
        <v>71</v>
      </c>
      <c r="D2782" s="55">
        <v>1806</v>
      </c>
      <c r="E2782" s="53">
        <v>847</v>
      </c>
      <c r="F2782" s="53">
        <v>681</v>
      </c>
      <c r="G2782" s="53">
        <v>51</v>
      </c>
      <c r="H2782" s="53">
        <v>182</v>
      </c>
      <c r="I2782" s="53">
        <v>25</v>
      </c>
      <c r="J2782" s="53">
        <v>5</v>
      </c>
      <c r="K2782" s="53">
        <v>15</v>
      </c>
    </row>
    <row r="2783" spans="2:11" x14ac:dyDescent="0.25">
      <c r="B2783" s="51">
        <v>1988</v>
      </c>
      <c r="C2783" s="117" t="s">
        <v>89</v>
      </c>
      <c r="D2783" s="55">
        <v>2357</v>
      </c>
      <c r="E2783" s="53">
        <v>1078</v>
      </c>
      <c r="F2783" s="53">
        <v>795</v>
      </c>
      <c r="G2783" s="53">
        <v>66</v>
      </c>
      <c r="H2783" s="53">
        <v>357</v>
      </c>
      <c r="I2783" s="53">
        <v>38</v>
      </c>
      <c r="J2783" s="53">
        <v>1</v>
      </c>
      <c r="K2783" s="53">
        <v>22</v>
      </c>
    </row>
    <row r="2784" spans="2:11" x14ac:dyDescent="0.25">
      <c r="B2784" s="51">
        <v>1988</v>
      </c>
      <c r="C2784" s="117" t="s">
        <v>90</v>
      </c>
      <c r="D2784" s="55">
        <v>2745</v>
      </c>
      <c r="E2784" s="53">
        <v>1285</v>
      </c>
      <c r="F2784" s="53">
        <v>812</v>
      </c>
      <c r="G2784" s="53">
        <v>68</v>
      </c>
      <c r="H2784" s="53">
        <v>518</v>
      </c>
      <c r="I2784" s="53">
        <v>31</v>
      </c>
      <c r="J2784" s="53">
        <v>7</v>
      </c>
      <c r="K2784" s="53">
        <v>24</v>
      </c>
    </row>
    <row r="2785" spans="2:11" x14ac:dyDescent="0.25">
      <c r="B2785" s="51">
        <v>1988</v>
      </c>
      <c r="C2785" s="117" t="s">
        <v>91</v>
      </c>
      <c r="D2785" s="55">
        <v>3013</v>
      </c>
      <c r="E2785" s="53">
        <v>1415</v>
      </c>
      <c r="F2785" s="53">
        <v>756</v>
      </c>
      <c r="G2785" s="53">
        <v>59</v>
      </c>
      <c r="H2785" s="53">
        <v>710</v>
      </c>
      <c r="I2785" s="53">
        <v>28</v>
      </c>
      <c r="J2785" s="53">
        <v>6</v>
      </c>
      <c r="K2785" s="53">
        <v>39</v>
      </c>
    </row>
    <row r="2786" spans="2:11" x14ac:dyDescent="0.25">
      <c r="B2786" s="51">
        <v>1988</v>
      </c>
      <c r="C2786" s="117" t="s">
        <v>41</v>
      </c>
      <c r="D2786" s="55">
        <v>3504</v>
      </c>
      <c r="E2786" s="53">
        <v>1688</v>
      </c>
      <c r="F2786" s="53">
        <v>724</v>
      </c>
      <c r="G2786" s="53">
        <v>52</v>
      </c>
      <c r="H2786" s="53">
        <v>977</v>
      </c>
      <c r="I2786" s="53">
        <v>34</v>
      </c>
      <c r="J2786" s="53">
        <v>3</v>
      </c>
      <c r="K2786" s="53">
        <v>26</v>
      </c>
    </row>
    <row r="2787" spans="2:11" x14ac:dyDescent="0.25">
      <c r="B2787" s="51">
        <v>1988</v>
      </c>
      <c r="C2787" s="117" t="s">
        <v>92</v>
      </c>
      <c r="D2787" s="55">
        <v>3058</v>
      </c>
      <c r="E2787" s="53">
        <v>1476</v>
      </c>
      <c r="F2787" s="53">
        <v>419</v>
      </c>
      <c r="G2787" s="53">
        <v>42</v>
      </c>
      <c r="H2787" s="53">
        <v>1033</v>
      </c>
      <c r="I2787" s="53">
        <v>27</v>
      </c>
      <c r="J2787" s="53">
        <v>9</v>
      </c>
      <c r="K2787" s="53">
        <v>52</v>
      </c>
    </row>
    <row r="2788" spans="2:11" x14ac:dyDescent="0.25">
      <c r="B2788" s="51">
        <v>1988</v>
      </c>
      <c r="C2788" s="117" t="s">
        <v>93</v>
      </c>
      <c r="D2788" s="55">
        <v>2467</v>
      </c>
      <c r="E2788" s="53">
        <v>1212</v>
      </c>
      <c r="F2788" s="53">
        <v>270</v>
      </c>
      <c r="G2788" s="53">
        <v>14</v>
      </c>
      <c r="H2788" s="53">
        <v>908</v>
      </c>
      <c r="I2788" s="53">
        <v>25</v>
      </c>
      <c r="J2788" s="53">
        <v>13</v>
      </c>
      <c r="K2788" s="53">
        <v>25</v>
      </c>
    </row>
    <row r="2789" spans="2:11" x14ac:dyDescent="0.25">
      <c r="B2789" s="51">
        <v>1988</v>
      </c>
      <c r="C2789" s="117" t="s">
        <v>94</v>
      </c>
      <c r="D2789" s="55">
        <v>1180</v>
      </c>
      <c r="E2789" s="53">
        <v>587</v>
      </c>
      <c r="F2789" s="53">
        <v>112</v>
      </c>
      <c r="G2789" s="53">
        <v>9</v>
      </c>
      <c r="H2789" s="53">
        <v>450</v>
      </c>
      <c r="I2789" s="53">
        <v>15</v>
      </c>
      <c r="J2789" s="53">
        <v>3</v>
      </c>
      <c r="K2789" s="53">
        <v>4</v>
      </c>
    </row>
    <row r="2790" spans="2:11" x14ac:dyDescent="0.25">
      <c r="B2790" s="51">
        <v>1988</v>
      </c>
      <c r="C2790" s="117" t="s">
        <v>95</v>
      </c>
      <c r="D2790" s="55">
        <v>610</v>
      </c>
      <c r="E2790" s="53">
        <v>319</v>
      </c>
      <c r="F2790" s="53">
        <v>53</v>
      </c>
      <c r="G2790" s="53">
        <v>5</v>
      </c>
      <c r="H2790" s="53">
        <v>221</v>
      </c>
      <c r="I2790" s="53">
        <v>5</v>
      </c>
      <c r="J2790" s="53">
        <v>1</v>
      </c>
      <c r="K2790" s="53">
        <v>6</v>
      </c>
    </row>
    <row r="2791" spans="2:11" x14ac:dyDescent="0.25">
      <c r="B2791" s="51">
        <v>1988</v>
      </c>
      <c r="C2791" s="118" t="s">
        <v>96</v>
      </c>
      <c r="D2791" s="55">
        <v>334</v>
      </c>
      <c r="E2791" s="55">
        <v>183</v>
      </c>
      <c r="F2791" s="55">
        <v>23</v>
      </c>
      <c r="G2791" s="55">
        <v>4</v>
      </c>
      <c r="H2791" s="55">
        <v>102</v>
      </c>
      <c r="I2791" s="55">
        <v>3</v>
      </c>
      <c r="J2791" s="53">
        <v>1</v>
      </c>
      <c r="K2791" s="53">
        <v>18</v>
      </c>
    </row>
    <row r="2792" spans="2:11" x14ac:dyDescent="0.25">
      <c r="B2792" s="50">
        <v>1988</v>
      </c>
      <c r="C2792" s="121" t="s">
        <v>62</v>
      </c>
      <c r="D2792" s="54">
        <v>0</v>
      </c>
      <c r="E2792" s="54">
        <v>0</v>
      </c>
      <c r="F2792" s="54">
        <v>0</v>
      </c>
      <c r="G2792" s="54">
        <v>0</v>
      </c>
      <c r="H2792" s="54">
        <v>0</v>
      </c>
      <c r="I2792" s="54">
        <v>0</v>
      </c>
      <c r="J2792" s="54">
        <v>0</v>
      </c>
      <c r="K2792" s="54">
        <v>0</v>
      </c>
    </row>
    <row r="2793" spans="2:11" x14ac:dyDescent="0.25">
      <c r="B2793" s="78">
        <v>1989</v>
      </c>
      <c r="C2793" s="120" t="s">
        <v>3</v>
      </c>
      <c r="D2793" s="78">
        <v>0</v>
      </c>
      <c r="E2793" s="52">
        <v>0</v>
      </c>
      <c r="F2793" s="52">
        <v>0</v>
      </c>
      <c r="G2793" s="52">
        <v>0</v>
      </c>
      <c r="H2793" s="52">
        <v>0</v>
      </c>
      <c r="I2793" s="52">
        <v>0</v>
      </c>
      <c r="J2793" s="52">
        <v>0</v>
      </c>
      <c r="K2793" s="52">
        <v>0</v>
      </c>
    </row>
    <row r="2794" spans="2:11" x14ac:dyDescent="0.25">
      <c r="B2794" s="51">
        <v>1989</v>
      </c>
      <c r="C2794" s="117" t="s">
        <v>87</v>
      </c>
      <c r="D2794" s="55">
        <v>0</v>
      </c>
      <c r="E2794" s="91"/>
      <c r="F2794" s="91"/>
      <c r="G2794" s="91"/>
      <c r="H2794" s="91"/>
      <c r="I2794" s="91"/>
      <c r="J2794" s="91"/>
      <c r="K2794" s="53"/>
    </row>
    <row r="2795" spans="2:11" x14ac:dyDescent="0.25">
      <c r="B2795" s="51">
        <v>1989</v>
      </c>
      <c r="C2795" s="117" t="s">
        <v>54</v>
      </c>
      <c r="D2795" s="55">
        <v>0</v>
      </c>
      <c r="E2795" s="91"/>
      <c r="F2795" s="91"/>
      <c r="G2795" s="91"/>
      <c r="H2795" s="91"/>
      <c r="I2795" s="91"/>
      <c r="J2795" s="91"/>
      <c r="K2795" s="53"/>
    </row>
    <row r="2796" spans="2:11" x14ac:dyDescent="0.25">
      <c r="B2796" s="51">
        <v>1989</v>
      </c>
      <c r="C2796" s="117" t="s">
        <v>88</v>
      </c>
      <c r="D2796" s="55">
        <v>0</v>
      </c>
      <c r="E2796" s="91"/>
      <c r="F2796" s="91"/>
      <c r="G2796" s="91"/>
      <c r="H2796" s="91"/>
      <c r="I2796" s="91"/>
      <c r="J2796" s="91"/>
      <c r="K2796" s="53"/>
    </row>
    <row r="2797" spans="2:11" x14ac:dyDescent="0.25">
      <c r="B2797" s="51">
        <v>1989</v>
      </c>
      <c r="C2797" s="117" t="s">
        <v>69</v>
      </c>
      <c r="D2797" s="55">
        <v>0</v>
      </c>
      <c r="E2797" s="91"/>
      <c r="F2797" s="91"/>
      <c r="G2797" s="91"/>
      <c r="H2797" s="91"/>
      <c r="I2797" s="91"/>
      <c r="J2797" s="91"/>
      <c r="K2797" s="53"/>
    </row>
    <row r="2798" spans="2:11" x14ac:dyDescent="0.25">
      <c r="B2798" s="51">
        <v>1989</v>
      </c>
      <c r="C2798" s="117" t="s">
        <v>57</v>
      </c>
      <c r="D2798" s="55">
        <v>0</v>
      </c>
      <c r="E2798" s="91"/>
      <c r="F2798" s="91"/>
      <c r="G2798" s="91"/>
      <c r="H2798" s="91"/>
      <c r="I2798" s="91"/>
      <c r="J2798" s="91"/>
      <c r="K2798" s="53"/>
    </row>
    <row r="2799" spans="2:11" x14ac:dyDescent="0.25">
      <c r="B2799" s="51">
        <v>1989</v>
      </c>
      <c r="C2799" s="117" t="s">
        <v>58</v>
      </c>
      <c r="D2799" s="55">
        <v>0</v>
      </c>
      <c r="E2799" s="91"/>
      <c r="F2799" s="91"/>
      <c r="G2799" s="91"/>
      <c r="H2799" s="91"/>
      <c r="I2799" s="91"/>
      <c r="J2799" s="91"/>
      <c r="K2799" s="53"/>
    </row>
    <row r="2800" spans="2:11" x14ac:dyDescent="0.25">
      <c r="B2800" s="51">
        <v>1989</v>
      </c>
      <c r="C2800" s="117" t="s">
        <v>59</v>
      </c>
      <c r="D2800" s="55">
        <v>0</v>
      </c>
      <c r="E2800" s="91"/>
      <c r="F2800" s="91"/>
      <c r="G2800" s="91"/>
      <c r="H2800" s="91"/>
      <c r="I2800" s="91"/>
      <c r="J2800" s="91"/>
      <c r="K2800" s="53"/>
    </row>
    <row r="2801" spans="2:11" x14ac:dyDescent="0.25">
      <c r="B2801" s="51">
        <v>1989</v>
      </c>
      <c r="C2801" s="117" t="s">
        <v>60</v>
      </c>
      <c r="D2801" s="55">
        <v>0</v>
      </c>
      <c r="E2801" s="91"/>
      <c r="F2801" s="91"/>
      <c r="G2801" s="91"/>
      <c r="H2801" s="91"/>
      <c r="I2801" s="91"/>
      <c r="J2801" s="91"/>
      <c r="K2801" s="53"/>
    </row>
    <row r="2802" spans="2:11" x14ac:dyDescent="0.25">
      <c r="B2802" s="51">
        <v>1989</v>
      </c>
      <c r="C2802" s="117" t="s">
        <v>70</v>
      </c>
      <c r="D2802" s="55">
        <v>0</v>
      </c>
      <c r="E2802" s="91"/>
      <c r="F2802" s="91"/>
      <c r="G2802" s="91"/>
      <c r="H2802" s="91"/>
      <c r="I2802" s="91"/>
      <c r="J2802" s="91"/>
      <c r="K2802" s="53"/>
    </row>
    <row r="2803" spans="2:11" x14ac:dyDescent="0.25">
      <c r="B2803" s="51">
        <v>1989</v>
      </c>
      <c r="C2803" s="117" t="s">
        <v>71</v>
      </c>
      <c r="D2803" s="55">
        <v>0</v>
      </c>
      <c r="E2803" s="91"/>
      <c r="F2803" s="91"/>
      <c r="G2803" s="91"/>
      <c r="H2803" s="91"/>
      <c r="I2803" s="91"/>
      <c r="J2803" s="91"/>
      <c r="K2803" s="53"/>
    </row>
    <row r="2804" spans="2:11" x14ac:dyDescent="0.25">
      <c r="B2804" s="51">
        <v>1989</v>
      </c>
      <c r="C2804" s="117" t="s">
        <v>89</v>
      </c>
      <c r="D2804" s="55">
        <v>0</v>
      </c>
      <c r="E2804" s="91"/>
      <c r="F2804" s="91"/>
      <c r="G2804" s="91"/>
      <c r="H2804" s="91"/>
      <c r="I2804" s="91"/>
      <c r="J2804" s="91"/>
      <c r="K2804" s="53"/>
    </row>
    <row r="2805" spans="2:11" x14ac:dyDescent="0.25">
      <c r="B2805" s="51">
        <v>1989</v>
      </c>
      <c r="C2805" s="117" t="s">
        <v>90</v>
      </c>
      <c r="D2805" s="55">
        <v>0</v>
      </c>
      <c r="E2805" s="91"/>
      <c r="F2805" s="91"/>
      <c r="G2805" s="91"/>
      <c r="H2805" s="91"/>
      <c r="I2805" s="91"/>
      <c r="J2805" s="91"/>
      <c r="K2805" s="53"/>
    </row>
    <row r="2806" spans="2:11" x14ac:dyDescent="0.25">
      <c r="B2806" s="51">
        <v>1989</v>
      </c>
      <c r="C2806" s="117" t="s">
        <v>91</v>
      </c>
      <c r="D2806" s="55">
        <v>0</v>
      </c>
      <c r="E2806" s="91"/>
      <c r="F2806" s="91"/>
      <c r="G2806" s="91"/>
      <c r="H2806" s="91"/>
      <c r="I2806" s="91"/>
      <c r="J2806" s="91"/>
      <c r="K2806" s="53"/>
    </row>
    <row r="2807" spans="2:11" x14ac:dyDescent="0.25">
      <c r="B2807" s="51">
        <v>1989</v>
      </c>
      <c r="C2807" s="117" t="s">
        <v>41</v>
      </c>
      <c r="D2807" s="55">
        <v>0</v>
      </c>
      <c r="E2807" s="91"/>
      <c r="F2807" s="91"/>
      <c r="G2807" s="91"/>
      <c r="H2807" s="91"/>
      <c r="I2807" s="91"/>
      <c r="J2807" s="91"/>
      <c r="K2807" s="53"/>
    </row>
    <row r="2808" spans="2:11" x14ac:dyDescent="0.25">
      <c r="B2808" s="51">
        <v>1989</v>
      </c>
      <c r="C2808" s="117" t="s">
        <v>92</v>
      </c>
      <c r="D2808" s="55">
        <v>0</v>
      </c>
      <c r="E2808" s="91"/>
      <c r="F2808" s="91"/>
      <c r="G2808" s="91"/>
      <c r="H2808" s="91"/>
      <c r="I2808" s="91"/>
      <c r="J2808" s="91"/>
      <c r="K2808" s="53"/>
    </row>
    <row r="2809" spans="2:11" x14ac:dyDescent="0.25">
      <c r="B2809" s="51">
        <v>1989</v>
      </c>
      <c r="C2809" s="117" t="s">
        <v>93</v>
      </c>
      <c r="D2809" s="55">
        <v>0</v>
      </c>
      <c r="E2809" s="91"/>
      <c r="F2809" s="91"/>
      <c r="G2809" s="91"/>
      <c r="H2809" s="91"/>
      <c r="I2809" s="91"/>
      <c r="J2809" s="91"/>
      <c r="K2809" s="53"/>
    </row>
    <row r="2810" spans="2:11" x14ac:dyDescent="0.25">
      <c r="B2810" s="51">
        <v>1989</v>
      </c>
      <c r="C2810" s="117" t="s">
        <v>94</v>
      </c>
      <c r="D2810" s="55">
        <v>0</v>
      </c>
      <c r="E2810" s="91"/>
      <c r="F2810" s="91"/>
      <c r="G2810" s="91"/>
      <c r="H2810" s="91"/>
      <c r="I2810" s="91"/>
      <c r="J2810" s="91"/>
      <c r="K2810" s="53"/>
    </row>
    <row r="2811" spans="2:11" x14ac:dyDescent="0.25">
      <c r="B2811" s="51">
        <v>1989</v>
      </c>
      <c r="C2811" s="117" t="s">
        <v>95</v>
      </c>
      <c r="D2811" s="55">
        <v>0</v>
      </c>
      <c r="E2811" s="91"/>
      <c r="F2811" s="91"/>
      <c r="G2811" s="91"/>
      <c r="H2811" s="91"/>
      <c r="I2811" s="91"/>
      <c r="J2811" s="91"/>
      <c r="K2811" s="53"/>
    </row>
    <row r="2812" spans="2:11" x14ac:dyDescent="0.25">
      <c r="B2812" s="51">
        <v>1989</v>
      </c>
      <c r="C2812" s="118" t="s">
        <v>96</v>
      </c>
      <c r="D2812" s="55">
        <v>0</v>
      </c>
      <c r="E2812" s="55"/>
      <c r="F2812" s="55"/>
      <c r="G2812" s="55"/>
      <c r="H2812" s="55"/>
      <c r="I2812" s="55"/>
      <c r="J2812" s="91"/>
      <c r="K2812" s="53"/>
    </row>
    <row r="2813" spans="2:11" x14ac:dyDescent="0.25">
      <c r="B2813" s="50">
        <v>1989</v>
      </c>
      <c r="C2813" s="121" t="s">
        <v>62</v>
      </c>
      <c r="D2813" s="54">
        <v>0</v>
      </c>
      <c r="E2813" s="54"/>
      <c r="F2813" s="54"/>
      <c r="G2813" s="54"/>
      <c r="H2813" s="54"/>
      <c r="I2813" s="54"/>
      <c r="J2813" s="54"/>
      <c r="K2813" s="54"/>
    </row>
    <row r="2814" spans="2:11" x14ac:dyDescent="0.25">
      <c r="B2814" s="78">
        <v>1990</v>
      </c>
      <c r="C2814" s="120" t="s">
        <v>3</v>
      </c>
      <c r="D2814" s="78">
        <v>30664</v>
      </c>
      <c r="E2814" s="52">
        <v>16120</v>
      </c>
      <c r="F2814" s="52">
        <v>7437</v>
      </c>
      <c r="G2814" s="52">
        <v>608</v>
      </c>
      <c r="H2814" s="52">
        <v>5788</v>
      </c>
      <c r="I2814" s="52">
        <v>226</v>
      </c>
      <c r="J2814" s="52">
        <v>34</v>
      </c>
      <c r="K2814" s="52">
        <v>451</v>
      </c>
    </row>
    <row r="2815" spans="2:11" x14ac:dyDescent="0.25">
      <c r="B2815" s="51">
        <v>1990</v>
      </c>
      <c r="C2815" s="117" t="s">
        <v>87</v>
      </c>
      <c r="D2815" s="55">
        <v>266</v>
      </c>
      <c r="E2815" s="53">
        <v>251</v>
      </c>
      <c r="F2815" s="53">
        <v>3</v>
      </c>
      <c r="G2815" s="53">
        <v>0</v>
      </c>
      <c r="H2815" s="53">
        <v>0</v>
      </c>
      <c r="I2815" s="53">
        <v>0</v>
      </c>
      <c r="J2815" s="53">
        <v>0</v>
      </c>
      <c r="K2815" s="53">
        <v>12</v>
      </c>
    </row>
    <row r="2816" spans="2:11" x14ac:dyDescent="0.25">
      <c r="B2816" s="51">
        <v>1990</v>
      </c>
      <c r="C2816" s="117" t="s">
        <v>54</v>
      </c>
      <c r="D2816" s="55">
        <v>591</v>
      </c>
      <c r="E2816" s="53">
        <v>537</v>
      </c>
      <c r="F2816" s="53">
        <v>32</v>
      </c>
      <c r="G2816" s="53">
        <v>2</v>
      </c>
      <c r="H2816" s="53">
        <v>2</v>
      </c>
      <c r="I2816" s="53">
        <v>2</v>
      </c>
      <c r="J2816" s="53">
        <v>0</v>
      </c>
      <c r="K2816" s="53">
        <v>16</v>
      </c>
    </row>
    <row r="2817" spans="2:11" x14ac:dyDescent="0.25">
      <c r="B2817" s="51">
        <v>1990</v>
      </c>
      <c r="C2817" s="117" t="s">
        <v>88</v>
      </c>
      <c r="D2817" s="55">
        <v>683</v>
      </c>
      <c r="E2817" s="53">
        <v>549</v>
      </c>
      <c r="F2817" s="53">
        <v>106</v>
      </c>
      <c r="G2817" s="53">
        <v>6</v>
      </c>
      <c r="H2817" s="53">
        <v>4</v>
      </c>
      <c r="I2817" s="53">
        <v>4</v>
      </c>
      <c r="J2817" s="53">
        <v>0</v>
      </c>
      <c r="K2817" s="53">
        <v>14</v>
      </c>
    </row>
    <row r="2818" spans="2:11" x14ac:dyDescent="0.25">
      <c r="B2818" s="51">
        <v>1990</v>
      </c>
      <c r="C2818" s="117" t="s">
        <v>69</v>
      </c>
      <c r="D2818" s="55">
        <v>743</v>
      </c>
      <c r="E2818" s="53">
        <v>513</v>
      </c>
      <c r="F2818" s="53">
        <v>196</v>
      </c>
      <c r="G2818" s="53">
        <v>10</v>
      </c>
      <c r="H2818" s="53">
        <v>4</v>
      </c>
      <c r="I2818" s="53">
        <v>6</v>
      </c>
      <c r="J2818" s="53">
        <v>0</v>
      </c>
      <c r="K2818" s="53">
        <v>14</v>
      </c>
    </row>
    <row r="2819" spans="2:11" x14ac:dyDescent="0.25">
      <c r="B2819" s="51">
        <v>1990</v>
      </c>
      <c r="C2819" s="117" t="s">
        <v>57</v>
      </c>
      <c r="D2819" s="55">
        <v>875</v>
      </c>
      <c r="E2819" s="53">
        <v>520</v>
      </c>
      <c r="F2819" s="53">
        <v>288</v>
      </c>
      <c r="G2819" s="53">
        <v>30</v>
      </c>
      <c r="H2819" s="53">
        <v>14</v>
      </c>
      <c r="I2819" s="53">
        <v>7</v>
      </c>
      <c r="J2819" s="53">
        <v>0</v>
      </c>
      <c r="K2819" s="53">
        <v>16</v>
      </c>
    </row>
    <row r="2820" spans="2:11" x14ac:dyDescent="0.25">
      <c r="B2820" s="51">
        <v>1990</v>
      </c>
      <c r="C2820" s="117" t="s">
        <v>58</v>
      </c>
      <c r="D2820" s="55">
        <v>971</v>
      </c>
      <c r="E2820" s="53">
        <v>577</v>
      </c>
      <c r="F2820" s="53">
        <v>322</v>
      </c>
      <c r="G2820" s="53">
        <v>38</v>
      </c>
      <c r="H2820" s="53">
        <v>11</v>
      </c>
      <c r="I2820" s="53">
        <v>9</v>
      </c>
      <c r="J2820" s="53">
        <v>2</v>
      </c>
      <c r="K2820" s="53">
        <v>12</v>
      </c>
    </row>
    <row r="2821" spans="2:11" x14ac:dyDescent="0.25">
      <c r="B2821" s="51">
        <v>1990</v>
      </c>
      <c r="C2821" s="117" t="s">
        <v>59</v>
      </c>
      <c r="D2821" s="55">
        <v>1032</v>
      </c>
      <c r="E2821" s="53">
        <v>557</v>
      </c>
      <c r="F2821" s="53">
        <v>374</v>
      </c>
      <c r="G2821" s="53">
        <v>39</v>
      </c>
      <c r="H2821" s="53">
        <v>27</v>
      </c>
      <c r="I2821" s="53">
        <v>16</v>
      </c>
      <c r="J2821" s="53">
        <v>0</v>
      </c>
      <c r="K2821" s="53">
        <v>19</v>
      </c>
    </row>
    <row r="2822" spans="2:11" x14ac:dyDescent="0.25">
      <c r="B2822" s="51">
        <v>1990</v>
      </c>
      <c r="C2822" s="117" t="s">
        <v>60</v>
      </c>
      <c r="D2822" s="55">
        <v>1175</v>
      </c>
      <c r="E2822" s="53">
        <v>621</v>
      </c>
      <c r="F2822" s="53">
        <v>447</v>
      </c>
      <c r="G2822" s="53">
        <v>44</v>
      </c>
      <c r="H2822" s="53">
        <v>42</v>
      </c>
      <c r="I2822" s="53">
        <v>13</v>
      </c>
      <c r="J2822" s="53">
        <v>0</v>
      </c>
      <c r="K2822" s="53">
        <v>8</v>
      </c>
    </row>
    <row r="2823" spans="2:11" x14ac:dyDescent="0.25">
      <c r="B2823" s="51">
        <v>1990</v>
      </c>
      <c r="C2823" s="117" t="s">
        <v>70</v>
      </c>
      <c r="D2823" s="55">
        <v>1440</v>
      </c>
      <c r="E2823" s="53">
        <v>716</v>
      </c>
      <c r="F2823" s="53">
        <v>566</v>
      </c>
      <c r="G2823" s="53">
        <v>42</v>
      </c>
      <c r="H2823" s="53">
        <v>78</v>
      </c>
      <c r="I2823" s="53">
        <v>10</v>
      </c>
      <c r="J2823" s="53">
        <v>2</v>
      </c>
      <c r="K2823" s="53">
        <v>26</v>
      </c>
    </row>
    <row r="2824" spans="2:11" x14ac:dyDescent="0.25">
      <c r="B2824" s="51">
        <v>1990</v>
      </c>
      <c r="C2824" s="117" t="s">
        <v>71</v>
      </c>
      <c r="D2824" s="55">
        <v>1904</v>
      </c>
      <c r="E2824" s="53">
        <v>933</v>
      </c>
      <c r="F2824" s="53">
        <v>720</v>
      </c>
      <c r="G2824" s="53">
        <v>63</v>
      </c>
      <c r="H2824" s="53">
        <v>152</v>
      </c>
      <c r="I2824" s="53">
        <v>15</v>
      </c>
      <c r="J2824" s="53">
        <v>2</v>
      </c>
      <c r="K2824" s="53">
        <v>19</v>
      </c>
    </row>
    <row r="2825" spans="2:11" x14ac:dyDescent="0.25">
      <c r="B2825" s="51">
        <v>1990</v>
      </c>
      <c r="C2825" s="117" t="s">
        <v>89</v>
      </c>
      <c r="D2825" s="55">
        <v>2541</v>
      </c>
      <c r="E2825" s="53">
        <v>1210</v>
      </c>
      <c r="F2825" s="53">
        <v>898</v>
      </c>
      <c r="G2825" s="53">
        <v>66</v>
      </c>
      <c r="H2825" s="53">
        <v>313</v>
      </c>
      <c r="I2825" s="53">
        <v>18</v>
      </c>
      <c r="J2825" s="53">
        <v>2</v>
      </c>
      <c r="K2825" s="53">
        <v>34</v>
      </c>
    </row>
    <row r="2826" spans="2:11" x14ac:dyDescent="0.25">
      <c r="B2826" s="51">
        <v>1990</v>
      </c>
      <c r="C2826" s="117" t="s">
        <v>90</v>
      </c>
      <c r="D2826" s="55">
        <v>2824</v>
      </c>
      <c r="E2826" s="53">
        <v>1380</v>
      </c>
      <c r="F2826" s="53">
        <v>823</v>
      </c>
      <c r="G2826" s="53">
        <v>62</v>
      </c>
      <c r="H2826" s="53">
        <v>497</v>
      </c>
      <c r="I2826" s="53">
        <v>18</v>
      </c>
      <c r="J2826" s="53">
        <v>7</v>
      </c>
      <c r="K2826" s="53">
        <v>37</v>
      </c>
    </row>
    <row r="2827" spans="2:11" x14ac:dyDescent="0.25">
      <c r="B2827" s="51">
        <v>1990</v>
      </c>
      <c r="C2827" s="117" t="s">
        <v>91</v>
      </c>
      <c r="D2827" s="55">
        <v>3439</v>
      </c>
      <c r="E2827" s="53">
        <v>1686</v>
      </c>
      <c r="F2827" s="53">
        <v>843</v>
      </c>
      <c r="G2827" s="53">
        <v>61</v>
      </c>
      <c r="H2827" s="53">
        <v>787</v>
      </c>
      <c r="I2827" s="53">
        <v>22</v>
      </c>
      <c r="J2827" s="53">
        <v>4</v>
      </c>
      <c r="K2827" s="53">
        <v>36</v>
      </c>
    </row>
    <row r="2828" spans="2:11" x14ac:dyDescent="0.25">
      <c r="B2828" s="51">
        <v>1990</v>
      </c>
      <c r="C2828" s="117" t="s">
        <v>41</v>
      </c>
      <c r="D2828" s="55">
        <v>3765</v>
      </c>
      <c r="E2828" s="53">
        <v>1835</v>
      </c>
      <c r="F2828" s="53">
        <v>749</v>
      </c>
      <c r="G2828" s="53">
        <v>60</v>
      </c>
      <c r="H2828" s="53">
        <v>1038</v>
      </c>
      <c r="I2828" s="53">
        <v>30</v>
      </c>
      <c r="J2828" s="53">
        <v>3</v>
      </c>
      <c r="K2828" s="53">
        <v>50</v>
      </c>
    </row>
    <row r="2829" spans="2:11" x14ac:dyDescent="0.25">
      <c r="B2829" s="51">
        <v>1990</v>
      </c>
      <c r="C2829" s="117" t="s">
        <v>92</v>
      </c>
      <c r="D2829" s="55">
        <v>3329</v>
      </c>
      <c r="E2829" s="53">
        <v>1616</v>
      </c>
      <c r="F2829" s="53">
        <v>508</v>
      </c>
      <c r="G2829" s="53">
        <v>43</v>
      </c>
      <c r="H2829" s="53">
        <v>1086</v>
      </c>
      <c r="I2829" s="53">
        <v>18</v>
      </c>
      <c r="J2829" s="53">
        <v>6</v>
      </c>
      <c r="K2829" s="53">
        <v>52</v>
      </c>
    </row>
    <row r="2830" spans="2:11" x14ac:dyDescent="0.25">
      <c r="B2830" s="51">
        <v>1990</v>
      </c>
      <c r="C2830" s="117" t="s">
        <v>93</v>
      </c>
      <c r="D2830" s="55">
        <v>2707</v>
      </c>
      <c r="E2830" s="53">
        <v>1368</v>
      </c>
      <c r="F2830" s="53">
        <v>349</v>
      </c>
      <c r="G2830" s="53">
        <v>24</v>
      </c>
      <c r="H2830" s="53">
        <v>912</v>
      </c>
      <c r="I2830" s="53">
        <v>23</v>
      </c>
      <c r="J2830" s="53">
        <v>2</v>
      </c>
      <c r="K2830" s="53">
        <v>29</v>
      </c>
    </row>
    <row r="2831" spans="2:11" x14ac:dyDescent="0.25">
      <c r="B2831" s="51">
        <v>1990</v>
      </c>
      <c r="C2831" s="117" t="s">
        <v>94</v>
      </c>
      <c r="D2831" s="55">
        <v>1327</v>
      </c>
      <c r="E2831" s="53">
        <v>686</v>
      </c>
      <c r="F2831" s="53">
        <v>131</v>
      </c>
      <c r="G2831" s="53">
        <v>6</v>
      </c>
      <c r="H2831" s="53">
        <v>480</v>
      </c>
      <c r="I2831" s="53">
        <v>8</v>
      </c>
      <c r="J2831" s="53">
        <v>1</v>
      </c>
      <c r="K2831" s="53">
        <v>15</v>
      </c>
    </row>
    <row r="2832" spans="2:11" x14ac:dyDescent="0.25">
      <c r="B2832" s="51">
        <v>1990</v>
      </c>
      <c r="C2832" s="117" t="s">
        <v>95</v>
      </c>
      <c r="D2832" s="55">
        <v>635</v>
      </c>
      <c r="E2832" s="53">
        <v>341</v>
      </c>
      <c r="F2832" s="53">
        <v>49</v>
      </c>
      <c r="G2832" s="53">
        <v>9</v>
      </c>
      <c r="H2832" s="53">
        <v>218</v>
      </c>
      <c r="I2832" s="53">
        <v>4</v>
      </c>
      <c r="J2832" s="53">
        <v>3</v>
      </c>
      <c r="K2832" s="53">
        <v>11</v>
      </c>
    </row>
    <row r="2833" spans="2:11" x14ac:dyDescent="0.25">
      <c r="B2833" s="51">
        <v>1990</v>
      </c>
      <c r="C2833" s="118" t="s">
        <v>96</v>
      </c>
      <c r="D2833" s="55">
        <v>377</v>
      </c>
      <c r="E2833" s="55">
        <v>205</v>
      </c>
      <c r="F2833" s="55">
        <v>31</v>
      </c>
      <c r="G2833" s="55">
        <v>3</v>
      </c>
      <c r="H2833" s="55">
        <v>120</v>
      </c>
      <c r="I2833" s="55">
        <v>3</v>
      </c>
      <c r="J2833" s="53">
        <v>0</v>
      </c>
      <c r="K2833" s="53">
        <v>15</v>
      </c>
    </row>
    <row r="2834" spans="2:11" x14ac:dyDescent="0.25">
      <c r="B2834" s="50">
        <v>1990</v>
      </c>
      <c r="C2834" s="121" t="s">
        <v>62</v>
      </c>
      <c r="D2834" s="54">
        <v>40</v>
      </c>
      <c r="E2834" s="54">
        <v>19</v>
      </c>
      <c r="F2834" s="54">
        <v>2</v>
      </c>
      <c r="G2834" s="54">
        <v>0</v>
      </c>
      <c r="H2834" s="54">
        <v>3</v>
      </c>
      <c r="I2834" s="54">
        <v>0</v>
      </c>
      <c r="J2834" s="54">
        <v>0</v>
      </c>
      <c r="K2834" s="54">
        <v>16</v>
      </c>
    </row>
    <row r="2835" spans="2:11" x14ac:dyDescent="0.25">
      <c r="B2835" s="78">
        <v>1991</v>
      </c>
      <c r="C2835" s="120" t="s">
        <v>3</v>
      </c>
      <c r="D2835" s="78">
        <v>30492</v>
      </c>
      <c r="E2835" s="52">
        <v>15942</v>
      </c>
      <c r="F2835" s="52">
        <v>7555</v>
      </c>
      <c r="G2835" s="52">
        <v>609</v>
      </c>
      <c r="H2835" s="52">
        <v>5771</v>
      </c>
      <c r="I2835" s="52">
        <v>201</v>
      </c>
      <c r="J2835" s="52">
        <v>9</v>
      </c>
      <c r="K2835" s="52">
        <v>405</v>
      </c>
    </row>
    <row r="2836" spans="2:11" x14ac:dyDescent="0.25">
      <c r="B2836" s="51">
        <v>1991</v>
      </c>
      <c r="C2836" s="117" t="s">
        <v>87</v>
      </c>
      <c r="D2836" s="55">
        <v>227</v>
      </c>
      <c r="E2836" s="53">
        <v>213</v>
      </c>
      <c r="F2836" s="53">
        <v>3</v>
      </c>
      <c r="G2836" s="53">
        <v>0</v>
      </c>
      <c r="H2836" s="53">
        <v>1</v>
      </c>
      <c r="I2836" s="53">
        <v>0</v>
      </c>
      <c r="J2836" s="53">
        <v>0</v>
      </c>
      <c r="K2836" s="53">
        <v>10</v>
      </c>
    </row>
    <row r="2837" spans="2:11" x14ac:dyDescent="0.25">
      <c r="B2837" s="51">
        <v>1991</v>
      </c>
      <c r="C2837" s="117" t="s">
        <v>54</v>
      </c>
      <c r="D2837" s="55">
        <v>618</v>
      </c>
      <c r="E2837" s="53">
        <v>569</v>
      </c>
      <c r="F2837" s="53">
        <v>32</v>
      </c>
      <c r="G2837" s="53">
        <v>0</v>
      </c>
      <c r="H2837" s="53">
        <v>2</v>
      </c>
      <c r="I2837" s="53">
        <v>0</v>
      </c>
      <c r="J2837" s="53">
        <v>0</v>
      </c>
      <c r="K2837" s="91">
        <v>15</v>
      </c>
    </row>
    <row r="2838" spans="2:11" x14ac:dyDescent="0.25">
      <c r="B2838" s="51">
        <v>1991</v>
      </c>
      <c r="C2838" s="117" t="s">
        <v>88</v>
      </c>
      <c r="D2838" s="55">
        <v>655</v>
      </c>
      <c r="E2838" s="53">
        <v>530</v>
      </c>
      <c r="F2838" s="53">
        <v>97</v>
      </c>
      <c r="G2838" s="53">
        <v>5</v>
      </c>
      <c r="H2838" s="53">
        <v>7</v>
      </c>
      <c r="I2838" s="53">
        <v>3</v>
      </c>
      <c r="J2838" s="53">
        <v>0</v>
      </c>
      <c r="K2838" s="91">
        <v>13</v>
      </c>
    </row>
    <row r="2839" spans="2:11" x14ac:dyDescent="0.25">
      <c r="B2839" s="51">
        <v>1991</v>
      </c>
      <c r="C2839" s="117" t="s">
        <v>69</v>
      </c>
      <c r="D2839" s="55">
        <v>683</v>
      </c>
      <c r="E2839" s="53">
        <v>489</v>
      </c>
      <c r="F2839" s="53">
        <v>158</v>
      </c>
      <c r="G2839" s="53">
        <v>12</v>
      </c>
      <c r="H2839" s="53">
        <v>12</v>
      </c>
      <c r="I2839" s="53">
        <v>4</v>
      </c>
      <c r="J2839" s="53">
        <v>1</v>
      </c>
      <c r="K2839" s="91">
        <v>7</v>
      </c>
    </row>
    <row r="2840" spans="2:11" x14ac:dyDescent="0.25">
      <c r="B2840" s="51">
        <v>1991</v>
      </c>
      <c r="C2840" s="117" t="s">
        <v>57</v>
      </c>
      <c r="D2840" s="55">
        <v>866</v>
      </c>
      <c r="E2840" s="53">
        <v>556</v>
      </c>
      <c r="F2840" s="53">
        <v>249</v>
      </c>
      <c r="G2840" s="53">
        <v>22</v>
      </c>
      <c r="H2840" s="53">
        <v>9</v>
      </c>
      <c r="I2840" s="53">
        <v>12</v>
      </c>
      <c r="J2840" s="53">
        <v>0</v>
      </c>
      <c r="K2840" s="91">
        <v>18</v>
      </c>
    </row>
    <row r="2841" spans="2:11" x14ac:dyDescent="0.25">
      <c r="B2841" s="51">
        <v>1991</v>
      </c>
      <c r="C2841" s="117" t="s">
        <v>58</v>
      </c>
      <c r="D2841" s="55">
        <v>900</v>
      </c>
      <c r="E2841" s="53">
        <v>528</v>
      </c>
      <c r="F2841" s="53">
        <v>302</v>
      </c>
      <c r="G2841" s="53">
        <v>31</v>
      </c>
      <c r="H2841" s="53">
        <v>16</v>
      </c>
      <c r="I2841" s="53">
        <v>9</v>
      </c>
      <c r="J2841" s="53">
        <v>0</v>
      </c>
      <c r="K2841" s="91">
        <v>14</v>
      </c>
    </row>
    <row r="2842" spans="2:11" x14ac:dyDescent="0.25">
      <c r="B2842" s="51">
        <v>1991</v>
      </c>
      <c r="C2842" s="117" t="s">
        <v>59</v>
      </c>
      <c r="D2842" s="55">
        <v>1149</v>
      </c>
      <c r="E2842" s="53">
        <v>630</v>
      </c>
      <c r="F2842" s="53">
        <v>433</v>
      </c>
      <c r="G2842" s="53">
        <v>41</v>
      </c>
      <c r="H2842" s="53">
        <v>21</v>
      </c>
      <c r="I2842" s="53">
        <v>6</v>
      </c>
      <c r="J2842" s="53">
        <v>0</v>
      </c>
      <c r="K2842" s="91">
        <v>18</v>
      </c>
    </row>
    <row r="2843" spans="2:11" x14ac:dyDescent="0.25">
      <c r="B2843" s="51">
        <v>1991</v>
      </c>
      <c r="C2843" s="117" t="s">
        <v>60</v>
      </c>
      <c r="D2843" s="55">
        <v>1124</v>
      </c>
      <c r="E2843" s="53">
        <v>597</v>
      </c>
      <c r="F2843" s="53">
        <v>396</v>
      </c>
      <c r="G2843" s="53">
        <v>55</v>
      </c>
      <c r="H2843" s="53">
        <v>48</v>
      </c>
      <c r="I2843" s="53">
        <v>12</v>
      </c>
      <c r="J2843" s="53">
        <v>0</v>
      </c>
      <c r="K2843" s="91">
        <v>16</v>
      </c>
    </row>
    <row r="2844" spans="2:11" x14ac:dyDescent="0.25">
      <c r="B2844" s="51">
        <v>1991</v>
      </c>
      <c r="C2844" s="117" t="s">
        <v>70</v>
      </c>
      <c r="D2844" s="55">
        <v>1577</v>
      </c>
      <c r="E2844" s="53">
        <v>807</v>
      </c>
      <c r="F2844" s="53">
        <v>589</v>
      </c>
      <c r="G2844" s="53">
        <v>65</v>
      </c>
      <c r="H2844" s="53">
        <v>87</v>
      </c>
      <c r="I2844" s="53">
        <v>11</v>
      </c>
      <c r="J2844" s="53">
        <v>1</v>
      </c>
      <c r="K2844" s="91">
        <v>17</v>
      </c>
    </row>
    <row r="2845" spans="2:11" x14ac:dyDescent="0.25">
      <c r="B2845" s="51">
        <v>1991</v>
      </c>
      <c r="C2845" s="117" t="s">
        <v>71</v>
      </c>
      <c r="D2845" s="55">
        <v>1928</v>
      </c>
      <c r="E2845" s="53">
        <v>914</v>
      </c>
      <c r="F2845" s="53">
        <v>755</v>
      </c>
      <c r="G2845" s="53">
        <v>65</v>
      </c>
      <c r="H2845" s="53">
        <v>169</v>
      </c>
      <c r="I2845" s="53">
        <v>10</v>
      </c>
      <c r="J2845" s="53">
        <v>0</v>
      </c>
      <c r="K2845" s="91">
        <v>15</v>
      </c>
    </row>
    <row r="2846" spans="2:11" x14ac:dyDescent="0.25">
      <c r="B2846" s="51">
        <v>1991</v>
      </c>
      <c r="C2846" s="117" t="s">
        <v>89</v>
      </c>
      <c r="D2846" s="55">
        <v>2566</v>
      </c>
      <c r="E2846" s="53">
        <v>1230</v>
      </c>
      <c r="F2846" s="53">
        <v>855</v>
      </c>
      <c r="G2846" s="53">
        <v>70</v>
      </c>
      <c r="H2846" s="53">
        <v>344</v>
      </c>
      <c r="I2846" s="53">
        <v>24</v>
      </c>
      <c r="J2846" s="53">
        <v>2</v>
      </c>
      <c r="K2846" s="91">
        <v>41</v>
      </c>
    </row>
    <row r="2847" spans="2:11" x14ac:dyDescent="0.25">
      <c r="B2847" s="51">
        <v>1991</v>
      </c>
      <c r="C2847" s="117" t="s">
        <v>90</v>
      </c>
      <c r="D2847" s="55">
        <v>2764</v>
      </c>
      <c r="E2847" s="53">
        <v>1291</v>
      </c>
      <c r="F2847" s="53">
        <v>873</v>
      </c>
      <c r="G2847" s="53">
        <v>60</v>
      </c>
      <c r="H2847" s="53">
        <v>491</v>
      </c>
      <c r="I2847" s="53">
        <v>16</v>
      </c>
      <c r="J2847" s="53">
        <v>3</v>
      </c>
      <c r="K2847" s="91">
        <v>30</v>
      </c>
    </row>
    <row r="2848" spans="2:11" x14ac:dyDescent="0.25">
      <c r="B2848" s="51">
        <v>1991</v>
      </c>
      <c r="C2848" s="117" t="s">
        <v>91</v>
      </c>
      <c r="D2848" s="55">
        <v>3306</v>
      </c>
      <c r="E2848" s="53">
        <v>1600</v>
      </c>
      <c r="F2848" s="53">
        <v>864</v>
      </c>
      <c r="G2848" s="53">
        <v>55</v>
      </c>
      <c r="H2848" s="53">
        <v>733</v>
      </c>
      <c r="I2848" s="53">
        <v>10</v>
      </c>
      <c r="J2848" s="53">
        <v>0</v>
      </c>
      <c r="K2848" s="91">
        <v>44</v>
      </c>
    </row>
    <row r="2849" spans="2:11" x14ac:dyDescent="0.25">
      <c r="B2849" s="51">
        <v>1991</v>
      </c>
      <c r="C2849" s="117" t="s">
        <v>41</v>
      </c>
      <c r="D2849" s="55">
        <v>3673</v>
      </c>
      <c r="E2849" s="53">
        <v>1790</v>
      </c>
      <c r="F2849" s="53">
        <v>755</v>
      </c>
      <c r="G2849" s="53">
        <v>46</v>
      </c>
      <c r="H2849" s="53">
        <v>1000</v>
      </c>
      <c r="I2849" s="53">
        <v>28</v>
      </c>
      <c r="J2849" s="53">
        <v>1</v>
      </c>
      <c r="K2849" s="91">
        <v>53</v>
      </c>
    </row>
    <row r="2850" spans="2:11" x14ac:dyDescent="0.25">
      <c r="B2850" s="51">
        <v>1991</v>
      </c>
      <c r="C2850" s="117" t="s">
        <v>92</v>
      </c>
      <c r="D2850" s="55">
        <v>3523</v>
      </c>
      <c r="E2850" s="53">
        <v>1717</v>
      </c>
      <c r="F2850" s="53">
        <v>590</v>
      </c>
      <c r="G2850" s="53">
        <v>45</v>
      </c>
      <c r="H2850" s="53">
        <v>1119</v>
      </c>
      <c r="I2850" s="53">
        <v>17</v>
      </c>
      <c r="J2850" s="53">
        <v>0</v>
      </c>
      <c r="K2850" s="91">
        <v>35</v>
      </c>
    </row>
    <row r="2851" spans="2:11" x14ac:dyDescent="0.25">
      <c r="B2851" s="51">
        <v>1991</v>
      </c>
      <c r="C2851" s="117" t="s">
        <v>93</v>
      </c>
      <c r="D2851" s="55">
        <v>2538</v>
      </c>
      <c r="E2851" s="53">
        <v>1276</v>
      </c>
      <c r="F2851" s="53">
        <v>352</v>
      </c>
      <c r="G2851" s="53">
        <v>19</v>
      </c>
      <c r="H2851" s="53">
        <v>847</v>
      </c>
      <c r="I2851" s="53">
        <v>18</v>
      </c>
      <c r="J2851" s="53">
        <v>0</v>
      </c>
      <c r="K2851" s="91">
        <v>26</v>
      </c>
    </row>
    <row r="2852" spans="2:11" x14ac:dyDescent="0.25">
      <c r="B2852" s="51">
        <v>1991</v>
      </c>
      <c r="C2852" s="117" t="s">
        <v>94</v>
      </c>
      <c r="D2852" s="55">
        <v>1520</v>
      </c>
      <c r="E2852" s="53">
        <v>711</v>
      </c>
      <c r="F2852" s="53">
        <v>178</v>
      </c>
      <c r="G2852" s="53">
        <v>13</v>
      </c>
      <c r="H2852" s="53">
        <v>583</v>
      </c>
      <c r="I2852" s="53">
        <v>14</v>
      </c>
      <c r="J2852" s="53">
        <v>1</v>
      </c>
      <c r="K2852" s="91">
        <v>20</v>
      </c>
    </row>
    <row r="2853" spans="2:11" x14ac:dyDescent="0.25">
      <c r="B2853" s="51">
        <v>1991</v>
      </c>
      <c r="C2853" s="117" t="s">
        <v>95</v>
      </c>
      <c r="D2853" s="55">
        <v>555</v>
      </c>
      <c r="E2853" s="53">
        <v>301</v>
      </c>
      <c r="F2853" s="53">
        <v>49</v>
      </c>
      <c r="G2853" s="53">
        <v>1</v>
      </c>
      <c r="H2853" s="53">
        <v>196</v>
      </c>
      <c r="I2853" s="53">
        <v>4</v>
      </c>
      <c r="J2853" s="53">
        <v>0</v>
      </c>
      <c r="K2853" s="91">
        <v>4</v>
      </c>
    </row>
    <row r="2854" spans="2:11" x14ac:dyDescent="0.25">
      <c r="B2854" s="51">
        <v>1991</v>
      </c>
      <c r="C2854" s="118" t="s">
        <v>96</v>
      </c>
      <c r="D2854" s="55">
        <v>290</v>
      </c>
      <c r="E2854" s="53">
        <v>173</v>
      </c>
      <c r="F2854" s="53">
        <v>22</v>
      </c>
      <c r="G2854" s="53">
        <v>4</v>
      </c>
      <c r="H2854" s="53">
        <v>86</v>
      </c>
      <c r="I2854" s="53">
        <v>3</v>
      </c>
      <c r="J2854" s="53">
        <v>0</v>
      </c>
      <c r="K2854" s="91">
        <v>2</v>
      </c>
    </row>
    <row r="2855" spans="2:11" x14ac:dyDescent="0.25">
      <c r="B2855" s="50">
        <v>1991</v>
      </c>
      <c r="C2855" s="121" t="s">
        <v>62</v>
      </c>
      <c r="D2855" s="54">
        <v>30</v>
      </c>
      <c r="E2855" s="54">
        <v>20</v>
      </c>
      <c r="F2855" s="54">
        <v>3</v>
      </c>
      <c r="G2855" s="54">
        <v>0</v>
      </c>
      <c r="H2855" s="54">
        <v>0</v>
      </c>
      <c r="I2855" s="54">
        <v>0</v>
      </c>
      <c r="J2855" s="54">
        <v>0</v>
      </c>
      <c r="K2855" s="91">
        <v>7</v>
      </c>
    </row>
    <row r="2856" spans="2:11" x14ac:dyDescent="0.25">
      <c r="B2856" s="78">
        <v>1992</v>
      </c>
      <c r="C2856" s="120" t="s">
        <v>3</v>
      </c>
      <c r="D2856" s="78">
        <v>30994</v>
      </c>
      <c r="E2856" s="52">
        <v>15682</v>
      </c>
      <c r="F2856" s="52">
        <v>7812</v>
      </c>
      <c r="G2856" s="52">
        <v>688</v>
      </c>
      <c r="H2856" s="52">
        <v>6143</v>
      </c>
      <c r="I2856" s="52">
        <v>239</v>
      </c>
      <c r="J2856" s="52">
        <v>13</v>
      </c>
      <c r="K2856" s="52">
        <v>417</v>
      </c>
    </row>
    <row r="2857" spans="2:11" x14ac:dyDescent="0.25">
      <c r="B2857" s="51">
        <v>1992</v>
      </c>
      <c r="C2857" s="117" t="s">
        <v>87</v>
      </c>
      <c r="D2857" s="55">
        <v>261</v>
      </c>
      <c r="E2857" s="53">
        <v>242</v>
      </c>
      <c r="F2857" s="53">
        <v>3</v>
      </c>
      <c r="G2857" s="53">
        <v>0</v>
      </c>
      <c r="H2857" s="53">
        <v>0</v>
      </c>
      <c r="I2857" s="53">
        <v>0</v>
      </c>
      <c r="J2857" s="53">
        <v>0</v>
      </c>
      <c r="K2857" s="53">
        <v>16</v>
      </c>
    </row>
    <row r="2858" spans="2:11" x14ac:dyDescent="0.25">
      <c r="B2858" s="51">
        <v>1992</v>
      </c>
      <c r="C2858" s="117" t="s">
        <v>54</v>
      </c>
      <c r="D2858" s="55">
        <v>567</v>
      </c>
      <c r="E2858" s="53">
        <v>520</v>
      </c>
      <c r="F2858" s="53">
        <v>30</v>
      </c>
      <c r="G2858" s="53">
        <v>0</v>
      </c>
      <c r="H2858" s="53">
        <v>5</v>
      </c>
      <c r="I2858" s="53">
        <v>1</v>
      </c>
      <c r="J2858" s="53">
        <v>0</v>
      </c>
      <c r="K2858" s="53">
        <v>11</v>
      </c>
    </row>
    <row r="2859" spans="2:11" x14ac:dyDescent="0.25">
      <c r="B2859" s="51">
        <v>1992</v>
      </c>
      <c r="C2859" s="117" t="s">
        <v>88</v>
      </c>
      <c r="D2859" s="55">
        <v>651</v>
      </c>
      <c r="E2859" s="53">
        <v>523</v>
      </c>
      <c r="F2859" s="53">
        <v>107</v>
      </c>
      <c r="G2859" s="53">
        <v>0</v>
      </c>
      <c r="H2859" s="53">
        <v>4</v>
      </c>
      <c r="I2859" s="53">
        <v>6</v>
      </c>
      <c r="J2859" s="53">
        <v>0</v>
      </c>
      <c r="K2859" s="53">
        <v>11</v>
      </c>
    </row>
    <row r="2860" spans="2:11" x14ac:dyDescent="0.25">
      <c r="B2860" s="51">
        <v>1992</v>
      </c>
      <c r="C2860" s="117" t="s">
        <v>69</v>
      </c>
      <c r="D2860" s="55">
        <v>706</v>
      </c>
      <c r="E2860" s="53">
        <v>493</v>
      </c>
      <c r="F2860" s="53">
        <v>184</v>
      </c>
      <c r="G2860" s="53">
        <v>9</v>
      </c>
      <c r="H2860" s="53">
        <v>5</v>
      </c>
      <c r="I2860" s="53">
        <v>5</v>
      </c>
      <c r="J2860" s="53">
        <v>1</v>
      </c>
      <c r="K2860" s="53">
        <v>9</v>
      </c>
    </row>
    <row r="2861" spans="2:11" x14ac:dyDescent="0.25">
      <c r="B2861" s="51">
        <v>1992</v>
      </c>
      <c r="C2861" s="117" t="s">
        <v>57</v>
      </c>
      <c r="D2861" s="55">
        <v>854</v>
      </c>
      <c r="E2861" s="53">
        <v>535</v>
      </c>
      <c r="F2861" s="53">
        <v>250</v>
      </c>
      <c r="G2861" s="53">
        <v>33</v>
      </c>
      <c r="H2861" s="53">
        <v>12</v>
      </c>
      <c r="I2861" s="53">
        <v>7</v>
      </c>
      <c r="J2861" s="53">
        <v>0</v>
      </c>
      <c r="K2861" s="53">
        <v>17</v>
      </c>
    </row>
    <row r="2862" spans="2:11" x14ac:dyDescent="0.25">
      <c r="B2862" s="51">
        <v>1992</v>
      </c>
      <c r="C2862" s="117" t="s">
        <v>58</v>
      </c>
      <c r="D2862" s="55">
        <v>1030</v>
      </c>
      <c r="E2862" s="53">
        <v>588</v>
      </c>
      <c r="F2862" s="53">
        <v>374</v>
      </c>
      <c r="G2862" s="53">
        <v>29</v>
      </c>
      <c r="H2862" s="53">
        <v>18</v>
      </c>
      <c r="I2862" s="53">
        <v>8</v>
      </c>
      <c r="J2862" s="53">
        <v>1</v>
      </c>
      <c r="K2862" s="53">
        <v>12</v>
      </c>
    </row>
    <row r="2863" spans="2:11" x14ac:dyDescent="0.25">
      <c r="B2863" s="51">
        <v>1992</v>
      </c>
      <c r="C2863" s="117" t="s">
        <v>59</v>
      </c>
      <c r="D2863" s="55">
        <v>1176</v>
      </c>
      <c r="E2863" s="53">
        <v>631</v>
      </c>
      <c r="F2863" s="53">
        <v>432</v>
      </c>
      <c r="G2863" s="53">
        <v>56</v>
      </c>
      <c r="H2863" s="53">
        <v>31</v>
      </c>
      <c r="I2863" s="53">
        <v>12</v>
      </c>
      <c r="J2863" s="53">
        <v>0</v>
      </c>
      <c r="K2863" s="53">
        <v>14</v>
      </c>
    </row>
    <row r="2864" spans="2:11" x14ac:dyDescent="0.25">
      <c r="B2864" s="51">
        <v>1992</v>
      </c>
      <c r="C2864" s="117" t="s">
        <v>60</v>
      </c>
      <c r="D2864" s="55">
        <v>1255</v>
      </c>
      <c r="E2864" s="53">
        <v>663</v>
      </c>
      <c r="F2864" s="53">
        <v>469</v>
      </c>
      <c r="G2864" s="53">
        <v>49</v>
      </c>
      <c r="H2864" s="53">
        <v>47</v>
      </c>
      <c r="I2864" s="53">
        <v>11</v>
      </c>
      <c r="J2864" s="53">
        <v>0</v>
      </c>
      <c r="K2864" s="53">
        <v>16</v>
      </c>
    </row>
    <row r="2865" spans="2:11" x14ac:dyDescent="0.25">
      <c r="B2865" s="51">
        <v>1992</v>
      </c>
      <c r="C2865" s="117" t="s">
        <v>70</v>
      </c>
      <c r="D2865" s="55">
        <v>1454</v>
      </c>
      <c r="E2865" s="53">
        <v>704</v>
      </c>
      <c r="F2865" s="53">
        <v>549</v>
      </c>
      <c r="G2865" s="53">
        <v>64</v>
      </c>
      <c r="H2865" s="53">
        <v>94</v>
      </c>
      <c r="I2865" s="53">
        <v>18</v>
      </c>
      <c r="J2865" s="53">
        <v>1</v>
      </c>
      <c r="K2865" s="53">
        <v>24</v>
      </c>
    </row>
    <row r="2866" spans="2:11" x14ac:dyDescent="0.25">
      <c r="B2866" s="51">
        <v>1992</v>
      </c>
      <c r="C2866" s="117" t="s">
        <v>71</v>
      </c>
      <c r="D2866" s="55">
        <v>1989</v>
      </c>
      <c r="E2866" s="53">
        <v>938</v>
      </c>
      <c r="F2866" s="53">
        <v>767</v>
      </c>
      <c r="G2866" s="53">
        <v>71</v>
      </c>
      <c r="H2866" s="53">
        <v>173</v>
      </c>
      <c r="I2866" s="53">
        <v>17</v>
      </c>
      <c r="J2866" s="53">
        <v>1</v>
      </c>
      <c r="K2866" s="53">
        <v>22</v>
      </c>
    </row>
    <row r="2867" spans="2:11" x14ac:dyDescent="0.25">
      <c r="B2867" s="51">
        <v>1992</v>
      </c>
      <c r="C2867" s="117" t="s">
        <v>89</v>
      </c>
      <c r="D2867" s="55">
        <v>2436</v>
      </c>
      <c r="E2867" s="53">
        <v>1125</v>
      </c>
      <c r="F2867" s="53">
        <v>865</v>
      </c>
      <c r="G2867" s="53">
        <v>66</v>
      </c>
      <c r="H2867" s="53">
        <v>325</v>
      </c>
      <c r="I2867" s="53">
        <v>18</v>
      </c>
      <c r="J2867" s="53">
        <v>0</v>
      </c>
      <c r="K2867" s="53">
        <v>37</v>
      </c>
    </row>
    <row r="2868" spans="2:11" x14ac:dyDescent="0.25">
      <c r="B2868" s="51">
        <v>1992</v>
      </c>
      <c r="C2868" s="117" t="s">
        <v>90</v>
      </c>
      <c r="D2868" s="55">
        <v>2975</v>
      </c>
      <c r="E2868" s="53">
        <v>1368</v>
      </c>
      <c r="F2868" s="53">
        <v>929</v>
      </c>
      <c r="G2868" s="53">
        <v>77</v>
      </c>
      <c r="H2868" s="53">
        <v>539</v>
      </c>
      <c r="I2868" s="53">
        <v>24</v>
      </c>
      <c r="J2868" s="53">
        <v>2</v>
      </c>
      <c r="K2868" s="53">
        <v>36</v>
      </c>
    </row>
    <row r="2869" spans="2:11" x14ac:dyDescent="0.25">
      <c r="B2869" s="51">
        <v>1992</v>
      </c>
      <c r="C2869" s="117" t="s">
        <v>91</v>
      </c>
      <c r="D2869" s="55">
        <v>3360</v>
      </c>
      <c r="E2869" s="53">
        <v>1564</v>
      </c>
      <c r="F2869" s="53">
        <v>850</v>
      </c>
      <c r="G2869" s="53">
        <v>65</v>
      </c>
      <c r="H2869" s="53">
        <v>812</v>
      </c>
      <c r="I2869" s="53">
        <v>22</v>
      </c>
      <c r="J2869" s="53">
        <v>0</v>
      </c>
      <c r="K2869" s="53">
        <v>47</v>
      </c>
    </row>
    <row r="2870" spans="2:11" x14ac:dyDescent="0.25">
      <c r="B2870" s="51">
        <v>1992</v>
      </c>
      <c r="C2870" s="117" t="s">
        <v>41</v>
      </c>
      <c r="D2870" s="55">
        <v>3647</v>
      </c>
      <c r="E2870" s="53">
        <v>1724</v>
      </c>
      <c r="F2870" s="53">
        <v>787</v>
      </c>
      <c r="G2870" s="53">
        <v>64</v>
      </c>
      <c r="H2870" s="53">
        <v>997</v>
      </c>
      <c r="I2870" s="53">
        <v>25</v>
      </c>
      <c r="J2870" s="53">
        <v>3</v>
      </c>
      <c r="K2870" s="53">
        <v>47</v>
      </c>
    </row>
    <row r="2871" spans="2:11" x14ac:dyDescent="0.25">
      <c r="B2871" s="51">
        <v>1992</v>
      </c>
      <c r="C2871" s="117" t="s">
        <v>92</v>
      </c>
      <c r="D2871" s="55">
        <v>3758</v>
      </c>
      <c r="E2871" s="53">
        <v>1770</v>
      </c>
      <c r="F2871" s="53">
        <v>643</v>
      </c>
      <c r="G2871" s="53">
        <v>64</v>
      </c>
      <c r="H2871" s="53">
        <v>1218</v>
      </c>
      <c r="I2871" s="53">
        <v>20</v>
      </c>
      <c r="J2871" s="53">
        <v>2</v>
      </c>
      <c r="K2871" s="53">
        <v>41</v>
      </c>
    </row>
    <row r="2872" spans="2:11" x14ac:dyDescent="0.25">
      <c r="B2872" s="51">
        <v>1992</v>
      </c>
      <c r="C2872" s="117" t="s">
        <v>93</v>
      </c>
      <c r="D2872" s="55">
        <v>2530</v>
      </c>
      <c r="E2872" s="53">
        <v>1151</v>
      </c>
      <c r="F2872" s="53">
        <v>346</v>
      </c>
      <c r="G2872" s="53">
        <v>19</v>
      </c>
      <c r="H2872" s="53">
        <v>975</v>
      </c>
      <c r="I2872" s="53">
        <v>19</v>
      </c>
      <c r="J2872" s="53">
        <v>1</v>
      </c>
      <c r="K2872" s="53">
        <v>19</v>
      </c>
    </row>
    <row r="2873" spans="2:11" x14ac:dyDescent="0.25">
      <c r="B2873" s="51">
        <v>1992</v>
      </c>
      <c r="C2873" s="117" t="s">
        <v>94</v>
      </c>
      <c r="D2873" s="55">
        <v>1560</v>
      </c>
      <c r="E2873" s="53">
        <v>742</v>
      </c>
      <c r="F2873" s="53">
        <v>161</v>
      </c>
      <c r="G2873" s="53">
        <v>19</v>
      </c>
      <c r="H2873" s="53">
        <v>595</v>
      </c>
      <c r="I2873" s="53">
        <v>22</v>
      </c>
      <c r="J2873" s="53">
        <v>1</v>
      </c>
      <c r="K2873" s="53">
        <v>20</v>
      </c>
    </row>
    <row r="2874" spans="2:11" x14ac:dyDescent="0.25">
      <c r="B2874" s="51">
        <v>1992</v>
      </c>
      <c r="C2874" s="117" t="s">
        <v>95</v>
      </c>
      <c r="D2874" s="55">
        <v>504</v>
      </c>
      <c r="E2874" s="53">
        <v>247</v>
      </c>
      <c r="F2874" s="53">
        <v>38</v>
      </c>
      <c r="G2874" s="53">
        <v>2</v>
      </c>
      <c r="H2874" s="53">
        <v>209</v>
      </c>
      <c r="I2874" s="53">
        <v>1</v>
      </c>
      <c r="J2874" s="53">
        <v>0</v>
      </c>
      <c r="K2874" s="53">
        <v>7</v>
      </c>
    </row>
    <row r="2875" spans="2:11" x14ac:dyDescent="0.25">
      <c r="B2875" s="51">
        <v>1992</v>
      </c>
      <c r="C2875" s="118" t="s">
        <v>96</v>
      </c>
      <c r="D2875" s="55">
        <v>262</v>
      </c>
      <c r="E2875" s="55">
        <v>142</v>
      </c>
      <c r="F2875" s="55">
        <v>27</v>
      </c>
      <c r="G2875" s="55">
        <v>1</v>
      </c>
      <c r="H2875" s="55">
        <v>83</v>
      </c>
      <c r="I2875" s="55">
        <v>3</v>
      </c>
      <c r="J2875" s="53">
        <v>0</v>
      </c>
      <c r="K2875" s="53">
        <v>6</v>
      </c>
    </row>
    <row r="2876" spans="2:11" x14ac:dyDescent="0.25">
      <c r="B2876" s="50">
        <v>1992</v>
      </c>
      <c r="C2876" s="121" t="s">
        <v>62</v>
      </c>
      <c r="D2876" s="54">
        <v>19</v>
      </c>
      <c r="E2876" s="54">
        <v>12</v>
      </c>
      <c r="F2876" s="54">
        <v>1</v>
      </c>
      <c r="G2876" s="54">
        <v>0</v>
      </c>
      <c r="H2876" s="54">
        <v>1</v>
      </c>
      <c r="I2876" s="54">
        <v>0</v>
      </c>
      <c r="J2876" s="54">
        <v>0</v>
      </c>
      <c r="K2876" s="54">
        <v>5</v>
      </c>
    </row>
    <row r="2877" spans="2:11" x14ac:dyDescent="0.25">
      <c r="B2877" s="78">
        <v>1993</v>
      </c>
      <c r="C2877" s="120" t="s">
        <v>3</v>
      </c>
      <c r="D2877" s="78">
        <v>30074</v>
      </c>
      <c r="E2877" s="52">
        <v>15130</v>
      </c>
      <c r="F2877" s="52">
        <v>7853</v>
      </c>
      <c r="G2877" s="52">
        <v>695</v>
      </c>
      <c r="H2877" s="52">
        <v>5781</v>
      </c>
      <c r="I2877" s="52">
        <v>144</v>
      </c>
      <c r="J2877" s="52">
        <v>8</v>
      </c>
      <c r="K2877" s="52">
        <v>463</v>
      </c>
    </row>
    <row r="2878" spans="2:11" x14ac:dyDescent="0.25">
      <c r="B2878" s="51">
        <v>1993</v>
      </c>
      <c r="C2878" s="117" t="s">
        <v>87</v>
      </c>
      <c r="D2878" s="55">
        <v>232</v>
      </c>
      <c r="E2878" s="53">
        <v>218</v>
      </c>
      <c r="F2878" s="53">
        <v>1</v>
      </c>
      <c r="G2878" s="53">
        <v>0</v>
      </c>
      <c r="H2878" s="53">
        <v>1</v>
      </c>
      <c r="I2878" s="53">
        <v>0</v>
      </c>
      <c r="J2878" s="53">
        <v>0</v>
      </c>
      <c r="K2878" s="53">
        <v>12</v>
      </c>
    </row>
    <row r="2879" spans="2:11" x14ac:dyDescent="0.25">
      <c r="B2879" s="51">
        <v>1993</v>
      </c>
      <c r="C2879" s="117" t="s">
        <v>54</v>
      </c>
      <c r="D2879" s="55">
        <v>583</v>
      </c>
      <c r="E2879" s="53">
        <v>535</v>
      </c>
      <c r="F2879" s="53">
        <v>29</v>
      </c>
      <c r="G2879" s="53">
        <v>0</v>
      </c>
      <c r="H2879" s="53">
        <v>2</v>
      </c>
      <c r="I2879" s="53">
        <v>3</v>
      </c>
      <c r="J2879" s="53">
        <v>0</v>
      </c>
      <c r="K2879" s="53">
        <v>14</v>
      </c>
    </row>
    <row r="2880" spans="2:11" x14ac:dyDescent="0.25">
      <c r="B2880" s="51">
        <v>1993</v>
      </c>
      <c r="C2880" s="117" t="s">
        <v>88</v>
      </c>
      <c r="D2880" s="55">
        <v>692</v>
      </c>
      <c r="E2880" s="53">
        <v>544</v>
      </c>
      <c r="F2880" s="53">
        <v>123</v>
      </c>
      <c r="G2880" s="53">
        <v>2</v>
      </c>
      <c r="H2880" s="53">
        <v>1</v>
      </c>
      <c r="I2880" s="53">
        <v>8</v>
      </c>
      <c r="J2880" s="53">
        <v>2</v>
      </c>
      <c r="K2880" s="53">
        <v>12</v>
      </c>
    </row>
    <row r="2881" spans="2:11" x14ac:dyDescent="0.25">
      <c r="B2881" s="51">
        <v>1993</v>
      </c>
      <c r="C2881" s="117" t="s">
        <v>69</v>
      </c>
      <c r="D2881" s="55">
        <v>731</v>
      </c>
      <c r="E2881" s="53">
        <v>529</v>
      </c>
      <c r="F2881" s="53">
        <v>182</v>
      </c>
      <c r="G2881" s="53">
        <v>6</v>
      </c>
      <c r="H2881" s="53">
        <v>3</v>
      </c>
      <c r="I2881" s="53">
        <v>4</v>
      </c>
      <c r="J2881" s="53">
        <v>0</v>
      </c>
      <c r="K2881" s="53">
        <v>7</v>
      </c>
    </row>
    <row r="2882" spans="2:11" x14ac:dyDescent="0.25">
      <c r="B2882" s="51">
        <v>1993</v>
      </c>
      <c r="C2882" s="117" t="s">
        <v>57</v>
      </c>
      <c r="D2882" s="55">
        <v>780</v>
      </c>
      <c r="E2882" s="53">
        <v>477</v>
      </c>
      <c r="F2882" s="53">
        <v>248</v>
      </c>
      <c r="G2882" s="53">
        <v>25</v>
      </c>
      <c r="H2882" s="53">
        <v>9</v>
      </c>
      <c r="I2882" s="53">
        <v>7</v>
      </c>
      <c r="J2882" s="53">
        <v>0</v>
      </c>
      <c r="K2882" s="53">
        <v>14</v>
      </c>
    </row>
    <row r="2883" spans="2:11" x14ac:dyDescent="0.25">
      <c r="B2883" s="51">
        <v>1993</v>
      </c>
      <c r="C2883" s="117" t="s">
        <v>58</v>
      </c>
      <c r="D2883" s="55">
        <v>966</v>
      </c>
      <c r="E2883" s="53">
        <v>587</v>
      </c>
      <c r="F2883" s="53">
        <v>303</v>
      </c>
      <c r="G2883" s="53">
        <v>42</v>
      </c>
      <c r="H2883" s="53">
        <v>11</v>
      </c>
      <c r="I2883" s="53">
        <v>4</v>
      </c>
      <c r="J2883" s="53">
        <v>1</v>
      </c>
      <c r="K2883" s="53">
        <v>18</v>
      </c>
    </row>
    <row r="2884" spans="2:11" x14ac:dyDescent="0.25">
      <c r="B2884" s="51">
        <v>1993</v>
      </c>
      <c r="C2884" s="117" t="s">
        <v>59</v>
      </c>
      <c r="D2884" s="55">
        <v>1094</v>
      </c>
      <c r="E2884" s="53">
        <v>593</v>
      </c>
      <c r="F2884" s="53">
        <v>402</v>
      </c>
      <c r="G2884" s="53">
        <v>53</v>
      </c>
      <c r="H2884" s="53">
        <v>30</v>
      </c>
      <c r="I2884" s="53">
        <v>6</v>
      </c>
      <c r="J2884" s="53">
        <v>1</v>
      </c>
      <c r="K2884" s="53">
        <v>9</v>
      </c>
    </row>
    <row r="2885" spans="2:11" x14ac:dyDescent="0.25">
      <c r="B2885" s="51">
        <v>1993</v>
      </c>
      <c r="C2885" s="117" t="s">
        <v>60</v>
      </c>
      <c r="D2885" s="55">
        <v>1194</v>
      </c>
      <c r="E2885" s="53">
        <v>612</v>
      </c>
      <c r="F2885" s="53">
        <v>468</v>
      </c>
      <c r="G2885" s="53">
        <v>57</v>
      </c>
      <c r="H2885" s="53">
        <v>33</v>
      </c>
      <c r="I2885" s="53">
        <v>7</v>
      </c>
      <c r="J2885" s="53">
        <v>1</v>
      </c>
      <c r="K2885" s="53">
        <v>16</v>
      </c>
    </row>
    <row r="2886" spans="2:11" x14ac:dyDescent="0.25">
      <c r="B2886" s="51">
        <v>1993</v>
      </c>
      <c r="C2886" s="117" t="s">
        <v>70</v>
      </c>
      <c r="D2886" s="55">
        <v>1472</v>
      </c>
      <c r="E2886" s="53">
        <v>732</v>
      </c>
      <c r="F2886" s="53">
        <v>545</v>
      </c>
      <c r="G2886" s="53">
        <v>78</v>
      </c>
      <c r="H2886" s="53">
        <v>89</v>
      </c>
      <c r="I2886" s="53">
        <v>7</v>
      </c>
      <c r="J2886" s="53">
        <v>1</v>
      </c>
      <c r="K2886" s="53">
        <v>20</v>
      </c>
    </row>
    <row r="2887" spans="2:11" x14ac:dyDescent="0.25">
      <c r="B2887" s="51">
        <v>1993</v>
      </c>
      <c r="C2887" s="117" t="s">
        <v>71</v>
      </c>
      <c r="D2887" s="55">
        <v>1781</v>
      </c>
      <c r="E2887" s="53">
        <v>860</v>
      </c>
      <c r="F2887" s="53">
        <v>666</v>
      </c>
      <c r="G2887" s="53">
        <v>80</v>
      </c>
      <c r="H2887" s="53">
        <v>137</v>
      </c>
      <c r="I2887" s="53">
        <v>15</v>
      </c>
      <c r="J2887" s="53">
        <v>0</v>
      </c>
      <c r="K2887" s="53">
        <v>23</v>
      </c>
    </row>
    <row r="2888" spans="2:11" x14ac:dyDescent="0.25">
      <c r="B2888" s="51">
        <v>1993</v>
      </c>
      <c r="C2888" s="117" t="s">
        <v>89</v>
      </c>
      <c r="D2888" s="55">
        <v>2426</v>
      </c>
      <c r="E2888" s="53">
        <v>1104</v>
      </c>
      <c r="F2888" s="53">
        <v>893</v>
      </c>
      <c r="G2888" s="53">
        <v>75</v>
      </c>
      <c r="H2888" s="53">
        <v>300</v>
      </c>
      <c r="I2888" s="53">
        <v>11</v>
      </c>
      <c r="J2888" s="53">
        <v>0</v>
      </c>
      <c r="K2888" s="53">
        <v>43</v>
      </c>
    </row>
    <row r="2889" spans="2:11" x14ac:dyDescent="0.25">
      <c r="B2889" s="51">
        <v>1993</v>
      </c>
      <c r="C2889" s="117" t="s">
        <v>90</v>
      </c>
      <c r="D2889" s="55">
        <v>2851</v>
      </c>
      <c r="E2889" s="53">
        <v>1294</v>
      </c>
      <c r="F2889" s="53">
        <v>931</v>
      </c>
      <c r="G2889" s="53">
        <v>63</v>
      </c>
      <c r="H2889" s="53">
        <v>507</v>
      </c>
      <c r="I2889" s="53">
        <v>13</v>
      </c>
      <c r="J2889" s="53">
        <v>2</v>
      </c>
      <c r="K2889" s="53">
        <v>41</v>
      </c>
    </row>
    <row r="2890" spans="2:11" x14ac:dyDescent="0.25">
      <c r="B2890" s="51">
        <v>1993</v>
      </c>
      <c r="C2890" s="117" t="s">
        <v>91</v>
      </c>
      <c r="D2890" s="55">
        <v>3247</v>
      </c>
      <c r="E2890" s="53">
        <v>1528</v>
      </c>
      <c r="F2890" s="53">
        <v>879</v>
      </c>
      <c r="G2890" s="53">
        <v>70</v>
      </c>
      <c r="H2890" s="53">
        <v>706</v>
      </c>
      <c r="I2890" s="53">
        <v>10</v>
      </c>
      <c r="J2890" s="55">
        <v>0</v>
      </c>
      <c r="K2890" s="53">
        <v>54</v>
      </c>
    </row>
    <row r="2891" spans="2:11" x14ac:dyDescent="0.25">
      <c r="B2891" s="51">
        <v>1993</v>
      </c>
      <c r="C2891" s="117" t="s">
        <v>41</v>
      </c>
      <c r="D2891" s="55">
        <v>3454</v>
      </c>
      <c r="E2891" s="53">
        <v>1552</v>
      </c>
      <c r="F2891" s="53">
        <v>806</v>
      </c>
      <c r="G2891" s="53">
        <v>46</v>
      </c>
      <c r="H2891" s="53">
        <v>999</v>
      </c>
      <c r="I2891" s="53">
        <v>13</v>
      </c>
      <c r="J2891" s="55">
        <v>0</v>
      </c>
      <c r="K2891" s="53">
        <v>38</v>
      </c>
    </row>
    <row r="2892" spans="2:11" x14ac:dyDescent="0.25">
      <c r="B2892" s="51">
        <v>1993</v>
      </c>
      <c r="C2892" s="117" t="s">
        <v>92</v>
      </c>
      <c r="D2892" s="55">
        <v>3644</v>
      </c>
      <c r="E2892" s="53">
        <v>1665</v>
      </c>
      <c r="F2892" s="53">
        <v>692</v>
      </c>
      <c r="G2892" s="53">
        <v>43</v>
      </c>
      <c r="H2892" s="53">
        <v>1170</v>
      </c>
      <c r="I2892" s="53">
        <v>16</v>
      </c>
      <c r="J2892" s="55">
        <v>0</v>
      </c>
      <c r="K2892" s="53">
        <v>58</v>
      </c>
    </row>
    <row r="2893" spans="2:11" x14ac:dyDescent="0.25">
      <c r="B2893" s="51">
        <v>1993</v>
      </c>
      <c r="C2893" s="117" t="s">
        <v>93</v>
      </c>
      <c r="D2893" s="55">
        <v>2554</v>
      </c>
      <c r="E2893" s="53">
        <v>1180</v>
      </c>
      <c r="F2893" s="53">
        <v>426</v>
      </c>
      <c r="G2893" s="53">
        <v>35</v>
      </c>
      <c r="H2893" s="53">
        <v>864</v>
      </c>
      <c r="I2893" s="53">
        <v>10</v>
      </c>
      <c r="J2893" s="55">
        <v>0</v>
      </c>
      <c r="K2893" s="53">
        <v>39</v>
      </c>
    </row>
    <row r="2894" spans="2:11" x14ac:dyDescent="0.25">
      <c r="B2894" s="51">
        <v>1993</v>
      </c>
      <c r="C2894" s="117" t="s">
        <v>94</v>
      </c>
      <c r="D2894" s="55">
        <v>1598</v>
      </c>
      <c r="E2894" s="53">
        <v>719</v>
      </c>
      <c r="F2894" s="53">
        <v>194</v>
      </c>
      <c r="G2894" s="53">
        <v>12</v>
      </c>
      <c r="H2894" s="53">
        <v>642</v>
      </c>
      <c r="I2894" s="53">
        <v>5</v>
      </c>
      <c r="J2894" s="55">
        <v>0</v>
      </c>
      <c r="K2894" s="53">
        <v>26</v>
      </c>
    </row>
    <row r="2895" spans="2:11" x14ac:dyDescent="0.25">
      <c r="B2895" s="51">
        <v>1993</v>
      </c>
      <c r="C2895" s="117" t="s">
        <v>95</v>
      </c>
      <c r="D2895" s="55">
        <v>483</v>
      </c>
      <c r="E2895" s="53">
        <v>241</v>
      </c>
      <c r="F2895" s="53">
        <v>40</v>
      </c>
      <c r="G2895" s="53">
        <v>6</v>
      </c>
      <c r="H2895" s="53">
        <v>186</v>
      </c>
      <c r="I2895" s="53">
        <v>3</v>
      </c>
      <c r="J2895" s="55">
        <v>0</v>
      </c>
      <c r="K2895" s="53">
        <v>7</v>
      </c>
    </row>
    <row r="2896" spans="2:11" x14ac:dyDescent="0.25">
      <c r="B2896" s="51">
        <v>1993</v>
      </c>
      <c r="C2896" s="118" t="s">
        <v>96</v>
      </c>
      <c r="D2896" s="55">
        <v>266</v>
      </c>
      <c r="E2896" s="55">
        <v>145</v>
      </c>
      <c r="F2896" s="55">
        <v>20</v>
      </c>
      <c r="G2896" s="55">
        <v>2</v>
      </c>
      <c r="H2896" s="55">
        <v>90</v>
      </c>
      <c r="I2896" s="55">
        <v>2</v>
      </c>
      <c r="J2896" s="55">
        <v>0</v>
      </c>
      <c r="K2896" s="53">
        <v>7</v>
      </c>
    </row>
    <row r="2897" spans="2:11" x14ac:dyDescent="0.25">
      <c r="B2897" s="50">
        <v>1993</v>
      </c>
      <c r="C2897" s="121" t="s">
        <v>62</v>
      </c>
      <c r="D2897" s="54">
        <v>26</v>
      </c>
      <c r="E2897" s="54">
        <v>15</v>
      </c>
      <c r="F2897" s="54">
        <v>5</v>
      </c>
      <c r="G2897" s="54">
        <v>0</v>
      </c>
      <c r="H2897" s="54">
        <v>1</v>
      </c>
      <c r="I2897" s="54">
        <v>0</v>
      </c>
      <c r="J2897" s="54">
        <v>0</v>
      </c>
      <c r="K2897" s="54">
        <v>5</v>
      </c>
    </row>
    <row r="2898" spans="2:11" x14ac:dyDescent="0.25">
      <c r="B2898" s="78">
        <v>1994</v>
      </c>
      <c r="C2898" s="120" t="s">
        <v>3</v>
      </c>
      <c r="D2898" s="78">
        <v>32728</v>
      </c>
      <c r="E2898" s="52">
        <v>16525</v>
      </c>
      <c r="F2898" s="52">
        <v>8559</v>
      </c>
      <c r="G2898" s="52">
        <v>801</v>
      </c>
      <c r="H2898" s="52">
        <v>6386</v>
      </c>
      <c r="I2898" s="52">
        <v>128</v>
      </c>
      <c r="J2898" s="52">
        <v>2</v>
      </c>
      <c r="K2898" s="52">
        <v>327</v>
      </c>
    </row>
    <row r="2899" spans="2:11" x14ac:dyDescent="0.25">
      <c r="B2899" s="51">
        <v>1994</v>
      </c>
      <c r="C2899" s="117" t="s">
        <v>87</v>
      </c>
      <c r="D2899" s="55">
        <v>251</v>
      </c>
      <c r="E2899" s="53">
        <v>236</v>
      </c>
      <c r="F2899" s="53">
        <v>1</v>
      </c>
      <c r="G2899" s="53">
        <v>0</v>
      </c>
      <c r="H2899" s="53">
        <v>0</v>
      </c>
      <c r="I2899" s="53">
        <v>0</v>
      </c>
      <c r="J2899" s="53">
        <v>0</v>
      </c>
      <c r="K2899" s="53">
        <v>14</v>
      </c>
    </row>
    <row r="2900" spans="2:11" x14ac:dyDescent="0.25">
      <c r="B2900" s="51">
        <v>1994</v>
      </c>
      <c r="C2900" s="117" t="s">
        <v>54</v>
      </c>
      <c r="D2900" s="55">
        <v>612</v>
      </c>
      <c r="E2900" s="53">
        <v>568</v>
      </c>
      <c r="F2900" s="53">
        <v>30</v>
      </c>
      <c r="G2900" s="53">
        <v>0</v>
      </c>
      <c r="H2900" s="53">
        <v>3</v>
      </c>
      <c r="I2900" s="53">
        <v>1</v>
      </c>
      <c r="J2900" s="53">
        <v>0</v>
      </c>
      <c r="K2900" s="53">
        <v>10</v>
      </c>
    </row>
    <row r="2901" spans="2:11" x14ac:dyDescent="0.25">
      <c r="B2901" s="51">
        <v>1994</v>
      </c>
      <c r="C2901" s="117" t="s">
        <v>88</v>
      </c>
      <c r="D2901" s="55">
        <v>711</v>
      </c>
      <c r="E2901" s="53">
        <v>594</v>
      </c>
      <c r="F2901" s="53">
        <v>103</v>
      </c>
      <c r="G2901" s="53">
        <v>1</v>
      </c>
      <c r="H2901" s="53">
        <v>2</v>
      </c>
      <c r="I2901" s="53">
        <v>2</v>
      </c>
      <c r="J2901" s="53">
        <v>0</v>
      </c>
      <c r="K2901" s="53">
        <v>9</v>
      </c>
    </row>
    <row r="2902" spans="2:11" x14ac:dyDescent="0.25">
      <c r="B2902" s="51">
        <v>1994</v>
      </c>
      <c r="C2902" s="117" t="s">
        <v>69</v>
      </c>
      <c r="D2902" s="55">
        <v>706</v>
      </c>
      <c r="E2902" s="53">
        <v>507</v>
      </c>
      <c r="F2902" s="53">
        <v>177</v>
      </c>
      <c r="G2902" s="53">
        <v>10</v>
      </c>
      <c r="H2902" s="53">
        <v>3</v>
      </c>
      <c r="I2902" s="53">
        <v>4</v>
      </c>
      <c r="J2902" s="53">
        <v>0</v>
      </c>
      <c r="K2902" s="53">
        <v>5</v>
      </c>
    </row>
    <row r="2903" spans="2:11" x14ac:dyDescent="0.25">
      <c r="B2903" s="51">
        <v>1994</v>
      </c>
      <c r="C2903" s="117" t="s">
        <v>57</v>
      </c>
      <c r="D2903" s="55">
        <v>823</v>
      </c>
      <c r="E2903" s="53">
        <v>556</v>
      </c>
      <c r="F2903" s="53">
        <v>224</v>
      </c>
      <c r="G2903" s="53">
        <v>16</v>
      </c>
      <c r="H2903" s="53">
        <v>6</v>
      </c>
      <c r="I2903" s="53">
        <v>10</v>
      </c>
      <c r="J2903" s="53">
        <v>0</v>
      </c>
      <c r="K2903" s="53">
        <v>11</v>
      </c>
    </row>
    <row r="2904" spans="2:11" x14ac:dyDescent="0.25">
      <c r="B2904" s="51">
        <v>1994</v>
      </c>
      <c r="C2904" s="117" t="s">
        <v>58</v>
      </c>
      <c r="D2904" s="55">
        <v>1041</v>
      </c>
      <c r="E2904" s="53">
        <v>618</v>
      </c>
      <c r="F2904" s="53">
        <v>348</v>
      </c>
      <c r="G2904" s="53">
        <v>45</v>
      </c>
      <c r="H2904" s="53">
        <v>13</v>
      </c>
      <c r="I2904" s="53">
        <v>6</v>
      </c>
      <c r="J2904" s="53">
        <v>0</v>
      </c>
      <c r="K2904" s="53">
        <v>11</v>
      </c>
    </row>
    <row r="2905" spans="2:11" x14ac:dyDescent="0.25">
      <c r="B2905" s="51">
        <v>1994</v>
      </c>
      <c r="C2905" s="117" t="s">
        <v>59</v>
      </c>
      <c r="D2905" s="55">
        <v>1240</v>
      </c>
      <c r="E2905" s="53">
        <v>693</v>
      </c>
      <c r="F2905" s="53">
        <v>448</v>
      </c>
      <c r="G2905" s="53">
        <v>56</v>
      </c>
      <c r="H2905" s="53">
        <v>29</v>
      </c>
      <c r="I2905" s="53">
        <v>3</v>
      </c>
      <c r="J2905" s="53">
        <v>0</v>
      </c>
      <c r="K2905" s="53">
        <v>11</v>
      </c>
    </row>
    <row r="2906" spans="2:11" x14ac:dyDescent="0.25">
      <c r="B2906" s="51">
        <v>1994</v>
      </c>
      <c r="C2906" s="117" t="s">
        <v>60</v>
      </c>
      <c r="D2906" s="55">
        <v>1325</v>
      </c>
      <c r="E2906" s="53">
        <v>657</v>
      </c>
      <c r="F2906" s="53">
        <v>523</v>
      </c>
      <c r="G2906" s="53">
        <v>70</v>
      </c>
      <c r="H2906" s="53">
        <v>52</v>
      </c>
      <c r="I2906" s="53">
        <v>8</v>
      </c>
      <c r="J2906" s="53">
        <v>0</v>
      </c>
      <c r="K2906" s="53">
        <v>15</v>
      </c>
    </row>
    <row r="2907" spans="2:11" x14ac:dyDescent="0.25">
      <c r="B2907" s="51">
        <v>1994</v>
      </c>
      <c r="C2907" s="117" t="s">
        <v>70</v>
      </c>
      <c r="D2907" s="55">
        <v>1608</v>
      </c>
      <c r="E2907" s="53">
        <v>784</v>
      </c>
      <c r="F2907" s="53">
        <v>673</v>
      </c>
      <c r="G2907" s="53">
        <v>59</v>
      </c>
      <c r="H2907" s="53">
        <v>72</v>
      </c>
      <c r="I2907" s="53">
        <v>6</v>
      </c>
      <c r="J2907" s="53">
        <v>0</v>
      </c>
      <c r="K2907" s="53">
        <v>14</v>
      </c>
    </row>
    <row r="2908" spans="2:11" x14ac:dyDescent="0.25">
      <c r="B2908" s="51">
        <v>1994</v>
      </c>
      <c r="C2908" s="117" t="s">
        <v>71</v>
      </c>
      <c r="D2908" s="55">
        <v>1950</v>
      </c>
      <c r="E2908" s="53">
        <v>911</v>
      </c>
      <c r="F2908" s="53">
        <v>756</v>
      </c>
      <c r="G2908" s="53">
        <v>78</v>
      </c>
      <c r="H2908" s="53">
        <v>183</v>
      </c>
      <c r="I2908" s="53">
        <v>4</v>
      </c>
      <c r="J2908" s="53">
        <v>0</v>
      </c>
      <c r="K2908" s="53">
        <v>18</v>
      </c>
    </row>
    <row r="2909" spans="2:11" x14ac:dyDescent="0.25">
      <c r="B2909" s="51">
        <v>1994</v>
      </c>
      <c r="C2909" s="117" t="s">
        <v>89</v>
      </c>
      <c r="D2909" s="55">
        <v>2667</v>
      </c>
      <c r="E2909" s="53">
        <v>1242</v>
      </c>
      <c r="F2909" s="53">
        <v>959</v>
      </c>
      <c r="G2909" s="53">
        <v>97</v>
      </c>
      <c r="H2909" s="53">
        <v>333</v>
      </c>
      <c r="I2909" s="53">
        <v>8</v>
      </c>
      <c r="J2909" s="53">
        <v>0</v>
      </c>
      <c r="K2909" s="53">
        <v>28</v>
      </c>
    </row>
    <row r="2910" spans="2:11" x14ac:dyDescent="0.25">
      <c r="B2910" s="51">
        <v>1994</v>
      </c>
      <c r="C2910" s="117" t="s">
        <v>90</v>
      </c>
      <c r="D2910" s="55">
        <v>3205</v>
      </c>
      <c r="E2910" s="53">
        <v>1442</v>
      </c>
      <c r="F2910" s="53">
        <v>1073</v>
      </c>
      <c r="G2910" s="53">
        <v>91</v>
      </c>
      <c r="H2910" s="53">
        <v>568</v>
      </c>
      <c r="I2910" s="53">
        <v>11</v>
      </c>
      <c r="J2910" s="53">
        <v>1</v>
      </c>
      <c r="K2910" s="53">
        <v>19</v>
      </c>
    </row>
    <row r="2911" spans="2:11" x14ac:dyDescent="0.25">
      <c r="B2911" s="51">
        <v>1994</v>
      </c>
      <c r="C2911" s="117" t="s">
        <v>91</v>
      </c>
      <c r="D2911" s="55">
        <v>3541</v>
      </c>
      <c r="E2911" s="53">
        <v>1615</v>
      </c>
      <c r="F2911" s="53">
        <v>990</v>
      </c>
      <c r="G2911" s="53">
        <v>94</v>
      </c>
      <c r="H2911" s="53">
        <v>793</v>
      </c>
      <c r="I2911" s="53">
        <v>11</v>
      </c>
      <c r="J2911" s="53">
        <v>1</v>
      </c>
      <c r="K2911" s="53">
        <v>37</v>
      </c>
    </row>
    <row r="2912" spans="2:11" x14ac:dyDescent="0.25">
      <c r="B2912" s="51">
        <v>1994</v>
      </c>
      <c r="C2912" s="117" t="s">
        <v>41</v>
      </c>
      <c r="D2912" s="55">
        <v>3662</v>
      </c>
      <c r="E2912" s="53">
        <v>1654</v>
      </c>
      <c r="F2912" s="53">
        <v>813</v>
      </c>
      <c r="G2912" s="53">
        <v>67</v>
      </c>
      <c r="H2912" s="53">
        <v>1070</v>
      </c>
      <c r="I2912" s="53">
        <v>18</v>
      </c>
      <c r="J2912" s="55">
        <v>0</v>
      </c>
      <c r="K2912" s="53">
        <v>40</v>
      </c>
    </row>
    <row r="2913" spans="2:11" x14ac:dyDescent="0.25">
      <c r="B2913" s="51">
        <v>1994</v>
      </c>
      <c r="C2913" s="117" t="s">
        <v>92</v>
      </c>
      <c r="D2913" s="55">
        <v>4081</v>
      </c>
      <c r="E2913" s="53">
        <v>1879</v>
      </c>
      <c r="F2913" s="53">
        <v>730</v>
      </c>
      <c r="G2913" s="53">
        <v>58</v>
      </c>
      <c r="H2913" s="53">
        <v>1363</v>
      </c>
      <c r="I2913" s="53">
        <v>18</v>
      </c>
      <c r="J2913" s="55">
        <v>0</v>
      </c>
      <c r="K2913" s="53">
        <v>33</v>
      </c>
    </row>
    <row r="2914" spans="2:11" x14ac:dyDescent="0.25">
      <c r="B2914" s="51">
        <v>1994</v>
      </c>
      <c r="C2914" s="117" t="s">
        <v>93</v>
      </c>
      <c r="D2914" s="55">
        <v>2730</v>
      </c>
      <c r="E2914" s="53">
        <v>1291</v>
      </c>
      <c r="F2914" s="53">
        <v>409</v>
      </c>
      <c r="G2914" s="53">
        <v>33</v>
      </c>
      <c r="H2914" s="53">
        <v>961</v>
      </c>
      <c r="I2914" s="53">
        <v>8</v>
      </c>
      <c r="J2914" s="55">
        <v>0</v>
      </c>
      <c r="K2914" s="53">
        <v>28</v>
      </c>
    </row>
    <row r="2915" spans="2:11" x14ac:dyDescent="0.25">
      <c r="B2915" s="51">
        <v>1994</v>
      </c>
      <c r="C2915" s="117" t="s">
        <v>94</v>
      </c>
      <c r="D2915" s="55">
        <v>1800</v>
      </c>
      <c r="E2915" s="53">
        <v>846</v>
      </c>
      <c r="F2915" s="53">
        <v>202</v>
      </c>
      <c r="G2915" s="53">
        <v>21</v>
      </c>
      <c r="H2915" s="53">
        <v>710</v>
      </c>
      <c r="I2915" s="53">
        <v>4</v>
      </c>
      <c r="J2915" s="55">
        <v>0</v>
      </c>
      <c r="K2915" s="53">
        <v>17</v>
      </c>
    </row>
    <row r="2916" spans="2:11" x14ac:dyDescent="0.25">
      <c r="B2916" s="51">
        <v>1994</v>
      </c>
      <c r="C2916" s="117" t="s">
        <v>95</v>
      </c>
      <c r="D2916" s="55">
        <v>512</v>
      </c>
      <c r="E2916" s="53">
        <v>265</v>
      </c>
      <c r="F2916" s="53">
        <v>71</v>
      </c>
      <c r="G2916" s="53">
        <v>3</v>
      </c>
      <c r="H2916" s="53">
        <v>162</v>
      </c>
      <c r="I2916" s="53">
        <v>5</v>
      </c>
      <c r="J2916" s="55">
        <v>0</v>
      </c>
      <c r="K2916" s="53">
        <v>6</v>
      </c>
    </row>
    <row r="2917" spans="2:11" x14ac:dyDescent="0.25">
      <c r="B2917" s="51">
        <v>1994</v>
      </c>
      <c r="C2917" s="118" t="s">
        <v>96</v>
      </c>
      <c r="D2917" s="55">
        <v>216</v>
      </c>
      <c r="E2917" s="55">
        <v>134</v>
      </c>
      <c r="F2917" s="55">
        <v>21</v>
      </c>
      <c r="G2917" s="55">
        <v>2</v>
      </c>
      <c r="H2917" s="55">
        <v>57</v>
      </c>
      <c r="I2917" s="55">
        <v>1</v>
      </c>
      <c r="J2917" s="55">
        <v>0</v>
      </c>
      <c r="K2917" s="53">
        <v>1</v>
      </c>
    </row>
    <row r="2918" spans="2:11" x14ac:dyDescent="0.25">
      <c r="B2918" s="50">
        <v>1994</v>
      </c>
      <c r="C2918" s="121" t="s">
        <v>62</v>
      </c>
      <c r="D2918" s="54">
        <v>47</v>
      </c>
      <c r="E2918" s="54">
        <v>33</v>
      </c>
      <c r="F2918" s="54">
        <v>8</v>
      </c>
      <c r="G2918" s="54">
        <v>0</v>
      </c>
      <c r="H2918" s="54">
        <v>6</v>
      </c>
      <c r="I2918" s="54">
        <v>0</v>
      </c>
      <c r="J2918" s="54">
        <v>0</v>
      </c>
      <c r="K2918" s="54">
        <v>0</v>
      </c>
    </row>
    <row r="2919" spans="2:11" x14ac:dyDescent="0.25">
      <c r="B2919" s="78">
        <v>1995</v>
      </c>
      <c r="C2919" s="120" t="s">
        <v>3</v>
      </c>
      <c r="D2919" s="78">
        <v>32129</v>
      </c>
      <c r="E2919" s="52">
        <v>16055</v>
      </c>
      <c r="F2919" s="52">
        <v>8232</v>
      </c>
      <c r="G2919" s="52">
        <v>816</v>
      </c>
      <c r="H2919" s="52">
        <v>6417</v>
      </c>
      <c r="I2919" s="52">
        <v>135</v>
      </c>
      <c r="J2919" s="52">
        <v>10</v>
      </c>
      <c r="K2919" s="52">
        <v>464</v>
      </c>
    </row>
    <row r="2920" spans="2:11" x14ac:dyDescent="0.25">
      <c r="B2920" s="51">
        <v>1995</v>
      </c>
      <c r="C2920" s="117" t="s">
        <v>87</v>
      </c>
      <c r="D2920" s="55">
        <v>252</v>
      </c>
      <c r="E2920" s="53">
        <v>237</v>
      </c>
      <c r="F2920" s="53">
        <v>1</v>
      </c>
      <c r="G2920" s="53">
        <v>0</v>
      </c>
      <c r="H2920" s="53">
        <v>0</v>
      </c>
      <c r="I2920" s="53">
        <v>0</v>
      </c>
      <c r="J2920" s="53">
        <v>0</v>
      </c>
      <c r="K2920" s="53">
        <v>14</v>
      </c>
    </row>
    <row r="2921" spans="2:11" x14ac:dyDescent="0.25">
      <c r="B2921" s="51">
        <v>1995</v>
      </c>
      <c r="C2921" s="117" t="s">
        <v>54</v>
      </c>
      <c r="D2921" s="55">
        <v>620</v>
      </c>
      <c r="E2921" s="53">
        <v>578</v>
      </c>
      <c r="F2921" s="53">
        <v>26</v>
      </c>
      <c r="G2921" s="53">
        <v>0</v>
      </c>
      <c r="H2921" s="53">
        <v>3</v>
      </c>
      <c r="I2921" s="53">
        <v>2</v>
      </c>
      <c r="J2921" s="53">
        <v>0</v>
      </c>
      <c r="K2921" s="53">
        <v>11</v>
      </c>
    </row>
    <row r="2922" spans="2:11" x14ac:dyDescent="0.25">
      <c r="B2922" s="51">
        <v>1995</v>
      </c>
      <c r="C2922" s="117" t="s">
        <v>88</v>
      </c>
      <c r="D2922" s="55">
        <v>630</v>
      </c>
      <c r="E2922" s="53">
        <v>506</v>
      </c>
      <c r="F2922" s="53">
        <v>100</v>
      </c>
      <c r="G2922" s="53">
        <v>6</v>
      </c>
      <c r="H2922" s="53">
        <v>4</v>
      </c>
      <c r="I2922" s="53">
        <v>3</v>
      </c>
      <c r="J2922" s="53">
        <v>1</v>
      </c>
      <c r="K2922" s="53">
        <v>10</v>
      </c>
    </row>
    <row r="2923" spans="2:11" x14ac:dyDescent="0.25">
      <c r="B2923" s="51">
        <v>1995</v>
      </c>
      <c r="C2923" s="117" t="s">
        <v>69</v>
      </c>
      <c r="D2923" s="55">
        <v>671</v>
      </c>
      <c r="E2923" s="53">
        <v>471</v>
      </c>
      <c r="F2923" s="53">
        <v>176</v>
      </c>
      <c r="G2923" s="53">
        <v>8</v>
      </c>
      <c r="H2923" s="53">
        <v>5</v>
      </c>
      <c r="I2923" s="53">
        <v>2</v>
      </c>
      <c r="J2923" s="53">
        <v>1</v>
      </c>
      <c r="K2923" s="53">
        <v>8</v>
      </c>
    </row>
    <row r="2924" spans="2:11" x14ac:dyDescent="0.25">
      <c r="B2924" s="51">
        <v>1995</v>
      </c>
      <c r="C2924" s="117" t="s">
        <v>57</v>
      </c>
      <c r="D2924" s="55">
        <v>779</v>
      </c>
      <c r="E2924" s="53">
        <v>493</v>
      </c>
      <c r="F2924" s="53">
        <v>239</v>
      </c>
      <c r="G2924" s="53">
        <v>24</v>
      </c>
      <c r="H2924" s="53">
        <v>5</v>
      </c>
      <c r="I2924" s="53">
        <v>4</v>
      </c>
      <c r="J2924" s="53">
        <v>0</v>
      </c>
      <c r="K2924" s="53">
        <v>14</v>
      </c>
    </row>
    <row r="2925" spans="2:11" x14ac:dyDescent="0.25">
      <c r="B2925" s="51">
        <v>1995</v>
      </c>
      <c r="C2925" s="117" t="s">
        <v>58</v>
      </c>
      <c r="D2925" s="55">
        <v>1002</v>
      </c>
      <c r="E2925" s="53">
        <v>605</v>
      </c>
      <c r="F2925" s="53">
        <v>310</v>
      </c>
      <c r="G2925" s="53">
        <v>45</v>
      </c>
      <c r="H2925" s="53">
        <v>12</v>
      </c>
      <c r="I2925" s="53">
        <v>8</v>
      </c>
      <c r="J2925" s="53">
        <v>0</v>
      </c>
      <c r="K2925" s="53">
        <v>22</v>
      </c>
    </row>
    <row r="2926" spans="2:11" x14ac:dyDescent="0.25">
      <c r="B2926" s="51">
        <v>1995</v>
      </c>
      <c r="C2926" s="117" t="s">
        <v>59</v>
      </c>
      <c r="D2926" s="55">
        <v>1234</v>
      </c>
      <c r="E2926" s="53">
        <v>669</v>
      </c>
      <c r="F2926" s="53">
        <v>458</v>
      </c>
      <c r="G2926" s="53">
        <v>58</v>
      </c>
      <c r="H2926" s="53">
        <v>33</v>
      </c>
      <c r="I2926" s="53">
        <v>6</v>
      </c>
      <c r="J2926" s="53">
        <v>0</v>
      </c>
      <c r="K2926" s="53">
        <v>10</v>
      </c>
    </row>
    <row r="2927" spans="2:11" x14ac:dyDescent="0.25">
      <c r="B2927" s="51">
        <v>1995</v>
      </c>
      <c r="C2927" s="117" t="s">
        <v>60</v>
      </c>
      <c r="D2927" s="55">
        <v>1363</v>
      </c>
      <c r="E2927" s="53">
        <v>672</v>
      </c>
      <c r="F2927" s="53">
        <v>531</v>
      </c>
      <c r="G2927" s="53">
        <v>70</v>
      </c>
      <c r="H2927" s="53">
        <v>63</v>
      </c>
      <c r="I2927" s="53">
        <v>7</v>
      </c>
      <c r="J2927" s="53">
        <v>0</v>
      </c>
      <c r="K2927" s="53">
        <v>20</v>
      </c>
    </row>
    <row r="2928" spans="2:11" x14ac:dyDescent="0.25">
      <c r="B2928" s="51">
        <v>1995</v>
      </c>
      <c r="C2928" s="117" t="s">
        <v>70</v>
      </c>
      <c r="D2928" s="55">
        <v>1489</v>
      </c>
      <c r="E2928" s="53">
        <v>719</v>
      </c>
      <c r="F2928" s="53">
        <v>579</v>
      </c>
      <c r="G2928" s="53">
        <v>87</v>
      </c>
      <c r="H2928" s="53">
        <v>77</v>
      </c>
      <c r="I2928" s="53">
        <v>5</v>
      </c>
      <c r="J2928" s="53">
        <v>1</v>
      </c>
      <c r="K2928" s="53">
        <v>21</v>
      </c>
    </row>
    <row r="2929" spans="2:11" x14ac:dyDescent="0.25">
      <c r="B2929" s="51">
        <v>1995</v>
      </c>
      <c r="C2929" s="117" t="s">
        <v>71</v>
      </c>
      <c r="D2929" s="55">
        <v>1994</v>
      </c>
      <c r="E2929" s="53">
        <v>939</v>
      </c>
      <c r="F2929" s="53">
        <v>761</v>
      </c>
      <c r="G2929" s="53">
        <v>80</v>
      </c>
      <c r="H2929" s="53">
        <v>177</v>
      </c>
      <c r="I2929" s="53">
        <v>12</v>
      </c>
      <c r="J2929" s="53">
        <v>2</v>
      </c>
      <c r="K2929" s="53">
        <v>23</v>
      </c>
    </row>
    <row r="2930" spans="2:11" x14ac:dyDescent="0.25">
      <c r="B2930" s="51">
        <v>1995</v>
      </c>
      <c r="C2930" s="117" t="s">
        <v>89</v>
      </c>
      <c r="D2930" s="55">
        <v>2425</v>
      </c>
      <c r="E2930" s="53">
        <v>1159</v>
      </c>
      <c r="F2930" s="53">
        <v>843</v>
      </c>
      <c r="G2930" s="53">
        <v>87</v>
      </c>
      <c r="H2930" s="53">
        <v>298</v>
      </c>
      <c r="I2930" s="53">
        <v>11</v>
      </c>
      <c r="J2930" s="53">
        <v>0</v>
      </c>
      <c r="K2930" s="53">
        <v>27</v>
      </c>
    </row>
    <row r="2931" spans="2:11" x14ac:dyDescent="0.25">
      <c r="B2931" s="51">
        <v>1995</v>
      </c>
      <c r="C2931" s="117" t="s">
        <v>90</v>
      </c>
      <c r="D2931" s="55">
        <v>3100</v>
      </c>
      <c r="E2931" s="53">
        <v>1356</v>
      </c>
      <c r="F2931" s="53">
        <v>1061</v>
      </c>
      <c r="G2931" s="53">
        <v>85</v>
      </c>
      <c r="H2931" s="53">
        <v>545</v>
      </c>
      <c r="I2931" s="53">
        <v>17</v>
      </c>
      <c r="J2931" s="53">
        <v>1</v>
      </c>
      <c r="K2931" s="53">
        <v>35</v>
      </c>
    </row>
    <row r="2932" spans="2:11" x14ac:dyDescent="0.25">
      <c r="B2932" s="51">
        <v>1995</v>
      </c>
      <c r="C2932" s="117" t="s">
        <v>91</v>
      </c>
      <c r="D2932" s="55">
        <v>3438</v>
      </c>
      <c r="E2932" s="53">
        <v>1560</v>
      </c>
      <c r="F2932" s="53">
        <v>965</v>
      </c>
      <c r="G2932" s="53">
        <v>76</v>
      </c>
      <c r="H2932" s="53">
        <v>782</v>
      </c>
      <c r="I2932" s="53">
        <v>13</v>
      </c>
      <c r="J2932" s="53">
        <v>2</v>
      </c>
      <c r="K2932" s="53">
        <v>40</v>
      </c>
    </row>
    <row r="2933" spans="2:11" x14ac:dyDescent="0.25">
      <c r="B2933" s="51">
        <v>1995</v>
      </c>
      <c r="C2933" s="117" t="s">
        <v>41</v>
      </c>
      <c r="D2933" s="55">
        <v>3733</v>
      </c>
      <c r="E2933" s="53">
        <v>1744</v>
      </c>
      <c r="F2933" s="53">
        <v>818</v>
      </c>
      <c r="G2933" s="53">
        <v>66</v>
      </c>
      <c r="H2933" s="53">
        <v>1041</v>
      </c>
      <c r="I2933" s="53">
        <v>9</v>
      </c>
      <c r="J2933" s="53">
        <v>1</v>
      </c>
      <c r="K2933" s="53">
        <v>54</v>
      </c>
    </row>
    <row r="2934" spans="2:11" x14ac:dyDescent="0.25">
      <c r="B2934" s="51">
        <v>1995</v>
      </c>
      <c r="C2934" s="117" t="s">
        <v>92</v>
      </c>
      <c r="D2934" s="55">
        <v>3911</v>
      </c>
      <c r="E2934" s="53">
        <v>1740</v>
      </c>
      <c r="F2934" s="53">
        <v>709</v>
      </c>
      <c r="G2934" s="53">
        <v>56</v>
      </c>
      <c r="H2934" s="53">
        <v>1314</v>
      </c>
      <c r="I2934" s="53">
        <v>18</v>
      </c>
      <c r="J2934" s="53">
        <v>0</v>
      </c>
      <c r="K2934" s="53">
        <v>74</v>
      </c>
    </row>
    <row r="2935" spans="2:11" x14ac:dyDescent="0.25">
      <c r="B2935" s="51">
        <v>1995</v>
      </c>
      <c r="C2935" s="117" t="s">
        <v>93</v>
      </c>
      <c r="D2935" s="55">
        <v>2852</v>
      </c>
      <c r="E2935" s="53">
        <v>1329</v>
      </c>
      <c r="F2935" s="53">
        <v>381</v>
      </c>
      <c r="G2935" s="53">
        <v>39</v>
      </c>
      <c r="H2935" s="53">
        <v>1055</v>
      </c>
      <c r="I2935" s="53">
        <v>6</v>
      </c>
      <c r="J2935" s="53">
        <v>1</v>
      </c>
      <c r="K2935" s="53">
        <v>41</v>
      </c>
    </row>
    <row r="2936" spans="2:11" x14ac:dyDescent="0.25">
      <c r="B2936" s="51">
        <v>1995</v>
      </c>
      <c r="C2936" s="117" t="s">
        <v>94</v>
      </c>
      <c r="D2936" s="55">
        <v>1744</v>
      </c>
      <c r="E2936" s="53">
        <v>814</v>
      </c>
      <c r="F2936" s="53">
        <v>193</v>
      </c>
      <c r="G2936" s="53">
        <v>16</v>
      </c>
      <c r="H2936" s="53">
        <v>690</v>
      </c>
      <c r="I2936" s="53">
        <v>9</v>
      </c>
      <c r="J2936" s="53">
        <v>0</v>
      </c>
      <c r="K2936" s="53">
        <v>22</v>
      </c>
    </row>
    <row r="2937" spans="2:11" x14ac:dyDescent="0.25">
      <c r="B2937" s="51">
        <v>1995</v>
      </c>
      <c r="C2937" s="117" t="s">
        <v>95</v>
      </c>
      <c r="D2937" s="55">
        <v>567</v>
      </c>
      <c r="E2937" s="53">
        <v>273</v>
      </c>
      <c r="F2937" s="53">
        <v>55</v>
      </c>
      <c r="G2937" s="53">
        <v>8</v>
      </c>
      <c r="H2937" s="53">
        <v>223</v>
      </c>
      <c r="I2937" s="53">
        <v>2</v>
      </c>
      <c r="J2937" s="53">
        <v>0</v>
      </c>
      <c r="K2937" s="53">
        <v>6</v>
      </c>
    </row>
    <row r="2938" spans="2:11" x14ac:dyDescent="0.25">
      <c r="B2938" s="51">
        <v>1995</v>
      </c>
      <c r="C2938" s="118" t="s">
        <v>96</v>
      </c>
      <c r="D2938" s="55">
        <v>248</v>
      </c>
      <c r="E2938" s="55">
        <v>136</v>
      </c>
      <c r="F2938" s="55">
        <v>20</v>
      </c>
      <c r="G2938" s="55">
        <v>3</v>
      </c>
      <c r="H2938" s="55">
        <v>83</v>
      </c>
      <c r="I2938" s="55">
        <v>1</v>
      </c>
      <c r="J2938" s="53">
        <v>0</v>
      </c>
      <c r="K2938" s="53">
        <v>5</v>
      </c>
    </row>
    <row r="2939" spans="2:11" x14ac:dyDescent="0.25">
      <c r="B2939" s="50">
        <v>1995</v>
      </c>
      <c r="C2939" s="121" t="s">
        <v>62</v>
      </c>
      <c r="D2939" s="54">
        <v>77</v>
      </c>
      <c r="E2939" s="54">
        <v>55</v>
      </c>
      <c r="F2939" s="54">
        <v>6</v>
      </c>
      <c r="G2939" s="54">
        <v>2</v>
      </c>
      <c r="H2939" s="54">
        <v>7</v>
      </c>
      <c r="I2939" s="54">
        <v>0</v>
      </c>
      <c r="J2939" s="54">
        <v>0</v>
      </c>
      <c r="K2939" s="54">
        <v>7</v>
      </c>
    </row>
    <row r="2940" spans="2:11" x14ac:dyDescent="0.25">
      <c r="B2940" s="78">
        <v>1996</v>
      </c>
      <c r="C2940" s="120" t="s">
        <v>3</v>
      </c>
      <c r="D2940" s="78">
        <v>32734</v>
      </c>
      <c r="E2940" s="52">
        <v>16493</v>
      </c>
      <c r="F2940" s="52">
        <v>8563</v>
      </c>
      <c r="G2940" s="52">
        <v>836</v>
      </c>
      <c r="H2940" s="52">
        <v>5938</v>
      </c>
      <c r="I2940" s="52">
        <v>174</v>
      </c>
      <c r="J2940" s="52">
        <v>14</v>
      </c>
      <c r="K2940" s="52">
        <v>716</v>
      </c>
    </row>
    <row r="2941" spans="2:11" x14ac:dyDescent="0.25">
      <c r="B2941" s="51">
        <v>1996</v>
      </c>
      <c r="C2941" s="117" t="s">
        <v>87</v>
      </c>
      <c r="D2941" s="55">
        <v>252</v>
      </c>
      <c r="E2941" s="53">
        <v>236</v>
      </c>
      <c r="F2941" s="53">
        <v>4</v>
      </c>
      <c r="G2941" s="53">
        <v>0</v>
      </c>
      <c r="H2941" s="53">
        <v>1</v>
      </c>
      <c r="I2941" s="53">
        <v>0</v>
      </c>
      <c r="J2941" s="53">
        <v>0</v>
      </c>
      <c r="K2941" s="53">
        <v>11</v>
      </c>
    </row>
    <row r="2942" spans="2:11" x14ac:dyDescent="0.25">
      <c r="B2942" s="51">
        <v>1996</v>
      </c>
      <c r="C2942" s="117" t="s">
        <v>54</v>
      </c>
      <c r="D2942" s="55">
        <v>632</v>
      </c>
      <c r="E2942" s="53">
        <v>586</v>
      </c>
      <c r="F2942" s="53">
        <v>30</v>
      </c>
      <c r="G2942" s="53">
        <v>0</v>
      </c>
      <c r="H2942" s="53">
        <v>2</v>
      </c>
      <c r="I2942" s="53">
        <v>4</v>
      </c>
      <c r="J2942" s="53">
        <v>0</v>
      </c>
      <c r="K2942" s="53">
        <v>10</v>
      </c>
    </row>
    <row r="2943" spans="2:11" x14ac:dyDescent="0.25">
      <c r="B2943" s="51">
        <v>1996</v>
      </c>
      <c r="C2943" s="117" t="s">
        <v>88</v>
      </c>
      <c r="D2943" s="55">
        <v>600</v>
      </c>
      <c r="E2943" s="53">
        <v>502</v>
      </c>
      <c r="F2943" s="53">
        <v>80</v>
      </c>
      <c r="G2943" s="53">
        <v>0</v>
      </c>
      <c r="H2943" s="53">
        <v>6</v>
      </c>
      <c r="I2943" s="53">
        <v>1</v>
      </c>
      <c r="J2943" s="53">
        <v>0</v>
      </c>
      <c r="K2943" s="53">
        <v>11</v>
      </c>
    </row>
    <row r="2944" spans="2:11" x14ac:dyDescent="0.25">
      <c r="B2944" s="51">
        <v>1996</v>
      </c>
      <c r="C2944" s="117" t="s">
        <v>69</v>
      </c>
      <c r="D2944" s="55">
        <v>704</v>
      </c>
      <c r="E2944" s="53">
        <v>503</v>
      </c>
      <c r="F2944" s="53">
        <v>151</v>
      </c>
      <c r="G2944" s="53">
        <v>15</v>
      </c>
      <c r="H2944" s="53">
        <v>9</v>
      </c>
      <c r="I2944" s="53">
        <v>12</v>
      </c>
      <c r="J2944" s="53">
        <v>1</v>
      </c>
      <c r="K2944" s="53">
        <v>13</v>
      </c>
    </row>
    <row r="2945" spans="2:11" x14ac:dyDescent="0.25">
      <c r="B2945" s="51">
        <v>1996</v>
      </c>
      <c r="C2945" s="117" t="s">
        <v>57</v>
      </c>
      <c r="D2945" s="55">
        <v>835</v>
      </c>
      <c r="E2945" s="53">
        <v>542</v>
      </c>
      <c r="F2945" s="53">
        <v>233</v>
      </c>
      <c r="G2945" s="53">
        <v>15</v>
      </c>
      <c r="H2945" s="53">
        <v>9</v>
      </c>
      <c r="I2945" s="53">
        <v>10</v>
      </c>
      <c r="J2945" s="53">
        <v>0</v>
      </c>
      <c r="K2945" s="53">
        <v>26</v>
      </c>
    </row>
    <row r="2946" spans="2:11" x14ac:dyDescent="0.25">
      <c r="B2946" s="51">
        <v>1996</v>
      </c>
      <c r="C2946" s="117" t="s">
        <v>58</v>
      </c>
      <c r="D2946" s="55">
        <v>1001</v>
      </c>
      <c r="E2946" s="53">
        <v>599</v>
      </c>
      <c r="F2946" s="53">
        <v>322</v>
      </c>
      <c r="G2946" s="53">
        <v>40</v>
      </c>
      <c r="H2946" s="53">
        <v>14</v>
      </c>
      <c r="I2946" s="53">
        <v>8</v>
      </c>
      <c r="J2946" s="53">
        <v>0</v>
      </c>
      <c r="K2946" s="53">
        <v>18</v>
      </c>
    </row>
    <row r="2947" spans="2:11" x14ac:dyDescent="0.25">
      <c r="B2947" s="51">
        <v>1996</v>
      </c>
      <c r="C2947" s="117" t="s">
        <v>59</v>
      </c>
      <c r="D2947" s="55">
        <v>1204</v>
      </c>
      <c r="E2947" s="53">
        <v>668</v>
      </c>
      <c r="F2947" s="53">
        <v>413</v>
      </c>
      <c r="G2947" s="53">
        <v>57</v>
      </c>
      <c r="H2947" s="53">
        <v>35</v>
      </c>
      <c r="I2947" s="53">
        <v>10</v>
      </c>
      <c r="J2947" s="53">
        <v>0</v>
      </c>
      <c r="K2947" s="53">
        <v>21</v>
      </c>
    </row>
    <row r="2948" spans="2:11" x14ac:dyDescent="0.25">
      <c r="B2948" s="51">
        <v>1996</v>
      </c>
      <c r="C2948" s="117" t="s">
        <v>60</v>
      </c>
      <c r="D2948" s="55">
        <v>1410</v>
      </c>
      <c r="E2948" s="53">
        <v>738</v>
      </c>
      <c r="F2948" s="53">
        <v>510</v>
      </c>
      <c r="G2948" s="53">
        <v>76</v>
      </c>
      <c r="H2948" s="53">
        <v>43</v>
      </c>
      <c r="I2948" s="53">
        <v>12</v>
      </c>
      <c r="J2948" s="53">
        <v>0</v>
      </c>
      <c r="K2948" s="53">
        <v>31</v>
      </c>
    </row>
    <row r="2949" spans="2:11" x14ac:dyDescent="0.25">
      <c r="B2949" s="51">
        <v>1996</v>
      </c>
      <c r="C2949" s="117" t="s">
        <v>70</v>
      </c>
      <c r="D2949" s="55">
        <v>1577</v>
      </c>
      <c r="E2949" s="53">
        <v>770</v>
      </c>
      <c r="F2949" s="53">
        <v>605</v>
      </c>
      <c r="G2949" s="53">
        <v>83</v>
      </c>
      <c r="H2949" s="53">
        <v>71</v>
      </c>
      <c r="I2949" s="53">
        <v>15</v>
      </c>
      <c r="J2949" s="53">
        <v>1</v>
      </c>
      <c r="K2949" s="53">
        <v>32</v>
      </c>
    </row>
    <row r="2950" spans="2:11" x14ac:dyDescent="0.25">
      <c r="B2950" s="51">
        <v>1996</v>
      </c>
      <c r="C2950" s="117" t="s">
        <v>71</v>
      </c>
      <c r="D2950" s="55">
        <v>1979</v>
      </c>
      <c r="E2950" s="53">
        <v>940</v>
      </c>
      <c r="F2950" s="53">
        <v>773</v>
      </c>
      <c r="G2950" s="53">
        <v>80</v>
      </c>
      <c r="H2950" s="53">
        <v>138</v>
      </c>
      <c r="I2950" s="53">
        <v>8</v>
      </c>
      <c r="J2950" s="53">
        <v>1</v>
      </c>
      <c r="K2950" s="53">
        <v>39</v>
      </c>
    </row>
    <row r="2951" spans="2:11" x14ac:dyDescent="0.25">
      <c r="B2951" s="51">
        <v>1996</v>
      </c>
      <c r="C2951" s="117" t="s">
        <v>89</v>
      </c>
      <c r="D2951" s="55">
        <v>2397</v>
      </c>
      <c r="E2951" s="53">
        <v>1094</v>
      </c>
      <c r="F2951" s="53">
        <v>887</v>
      </c>
      <c r="G2951" s="53">
        <v>75</v>
      </c>
      <c r="H2951" s="53">
        <v>269</v>
      </c>
      <c r="I2951" s="53">
        <v>15</v>
      </c>
      <c r="J2951" s="53">
        <v>3</v>
      </c>
      <c r="K2951" s="53">
        <v>54</v>
      </c>
    </row>
    <row r="2952" spans="2:11" x14ac:dyDescent="0.25">
      <c r="B2952" s="51">
        <v>1996</v>
      </c>
      <c r="C2952" s="117" t="s">
        <v>90</v>
      </c>
      <c r="D2952" s="55">
        <v>3163</v>
      </c>
      <c r="E2952" s="53">
        <v>1428</v>
      </c>
      <c r="F2952" s="53">
        <v>1049</v>
      </c>
      <c r="G2952" s="53">
        <v>86</v>
      </c>
      <c r="H2952" s="53">
        <v>493</v>
      </c>
      <c r="I2952" s="53">
        <v>23</v>
      </c>
      <c r="J2952" s="53">
        <v>1</v>
      </c>
      <c r="K2952" s="53">
        <v>83</v>
      </c>
    </row>
    <row r="2953" spans="2:11" x14ac:dyDescent="0.25">
      <c r="B2953" s="51">
        <v>1996</v>
      </c>
      <c r="C2953" s="117" t="s">
        <v>91</v>
      </c>
      <c r="D2953" s="55">
        <v>3433</v>
      </c>
      <c r="E2953" s="53">
        <v>1540</v>
      </c>
      <c r="F2953" s="53">
        <v>976</v>
      </c>
      <c r="G2953" s="53">
        <v>83</v>
      </c>
      <c r="H2953" s="53">
        <v>743</v>
      </c>
      <c r="I2953" s="53">
        <v>11</v>
      </c>
      <c r="J2953" s="53">
        <v>2</v>
      </c>
      <c r="K2953" s="53">
        <v>78</v>
      </c>
    </row>
    <row r="2954" spans="2:11" x14ac:dyDescent="0.25">
      <c r="B2954" s="51">
        <v>1996</v>
      </c>
      <c r="C2954" s="117" t="s">
        <v>41</v>
      </c>
      <c r="D2954" s="55">
        <v>3925</v>
      </c>
      <c r="E2954" s="53">
        <v>1867</v>
      </c>
      <c r="F2954" s="53">
        <v>945</v>
      </c>
      <c r="G2954" s="53">
        <v>82</v>
      </c>
      <c r="H2954" s="53">
        <v>944</v>
      </c>
      <c r="I2954" s="53">
        <v>15</v>
      </c>
      <c r="J2954" s="53">
        <v>2</v>
      </c>
      <c r="K2954" s="53">
        <v>70</v>
      </c>
    </row>
    <row r="2955" spans="2:11" x14ac:dyDescent="0.25">
      <c r="B2955" s="51">
        <v>1996</v>
      </c>
      <c r="C2955" s="117" t="s">
        <v>92</v>
      </c>
      <c r="D2955" s="55">
        <v>3963</v>
      </c>
      <c r="E2955" s="53">
        <v>1856</v>
      </c>
      <c r="F2955" s="53">
        <v>787</v>
      </c>
      <c r="G2955" s="53">
        <v>74</v>
      </c>
      <c r="H2955" s="53">
        <v>1148</v>
      </c>
      <c r="I2955" s="53">
        <v>14</v>
      </c>
      <c r="J2955" s="53">
        <v>1</v>
      </c>
      <c r="K2955" s="53">
        <v>83</v>
      </c>
    </row>
    <row r="2956" spans="2:11" x14ac:dyDescent="0.25">
      <c r="B2956" s="51">
        <v>1996</v>
      </c>
      <c r="C2956" s="117" t="s">
        <v>93</v>
      </c>
      <c r="D2956" s="55">
        <v>3089</v>
      </c>
      <c r="E2956" s="53">
        <v>1396</v>
      </c>
      <c r="F2956" s="53">
        <v>486</v>
      </c>
      <c r="G2956" s="53">
        <v>49</v>
      </c>
      <c r="H2956" s="53">
        <v>1081</v>
      </c>
      <c r="I2956" s="53">
        <v>9</v>
      </c>
      <c r="J2956" s="53">
        <v>2</v>
      </c>
      <c r="K2956" s="53">
        <v>66</v>
      </c>
    </row>
    <row r="2957" spans="2:11" x14ac:dyDescent="0.25">
      <c r="B2957" s="51">
        <v>1996</v>
      </c>
      <c r="C2957" s="117" t="s">
        <v>94</v>
      </c>
      <c r="D2957" s="55">
        <v>1637</v>
      </c>
      <c r="E2957" s="53">
        <v>749</v>
      </c>
      <c r="F2957" s="53">
        <v>209</v>
      </c>
      <c r="G2957" s="53">
        <v>13</v>
      </c>
      <c r="H2957" s="53">
        <v>624</v>
      </c>
      <c r="I2957" s="53">
        <v>2</v>
      </c>
      <c r="J2957" s="53">
        <v>0</v>
      </c>
      <c r="K2957" s="53">
        <v>40</v>
      </c>
    </row>
    <row r="2958" spans="2:11" x14ac:dyDescent="0.25">
      <c r="B2958" s="51">
        <v>1996</v>
      </c>
      <c r="C2958" s="117" t="s">
        <v>95</v>
      </c>
      <c r="D2958" s="55">
        <v>646</v>
      </c>
      <c r="E2958" s="53">
        <v>323</v>
      </c>
      <c r="F2958" s="53">
        <v>84</v>
      </c>
      <c r="G2958" s="53">
        <v>5</v>
      </c>
      <c r="H2958" s="53">
        <v>218</v>
      </c>
      <c r="I2958" s="53">
        <v>3</v>
      </c>
      <c r="J2958" s="53">
        <v>0</v>
      </c>
      <c r="K2958" s="53">
        <v>13</v>
      </c>
    </row>
    <row r="2959" spans="2:11" x14ac:dyDescent="0.25">
      <c r="B2959" s="51">
        <v>1996</v>
      </c>
      <c r="C2959" s="118" t="s">
        <v>96</v>
      </c>
      <c r="D2959" s="55">
        <v>219</v>
      </c>
      <c r="E2959" s="55">
        <v>109</v>
      </c>
      <c r="F2959" s="55">
        <v>12</v>
      </c>
      <c r="G2959" s="55">
        <v>3</v>
      </c>
      <c r="H2959" s="55">
        <v>85</v>
      </c>
      <c r="I2959" s="55">
        <v>1</v>
      </c>
      <c r="J2959" s="53">
        <v>0</v>
      </c>
      <c r="K2959" s="53">
        <v>9</v>
      </c>
    </row>
    <row r="2960" spans="2:11" x14ac:dyDescent="0.25">
      <c r="B2960" s="50">
        <v>1996</v>
      </c>
      <c r="C2960" s="121" t="s">
        <v>62</v>
      </c>
      <c r="D2960" s="54">
        <v>68</v>
      </c>
      <c r="E2960" s="54">
        <v>47</v>
      </c>
      <c r="F2960" s="54">
        <v>7</v>
      </c>
      <c r="G2960" s="54">
        <v>0</v>
      </c>
      <c r="H2960" s="54">
        <v>5</v>
      </c>
      <c r="I2960" s="54">
        <v>1</v>
      </c>
      <c r="J2960" s="54">
        <v>0</v>
      </c>
      <c r="K2960" s="54">
        <v>8</v>
      </c>
    </row>
    <row r="2961" spans="2:11" x14ac:dyDescent="0.25">
      <c r="B2961" s="78">
        <v>1997</v>
      </c>
      <c r="C2961" s="120" t="s">
        <v>3</v>
      </c>
      <c r="D2961" s="78">
        <v>33582</v>
      </c>
      <c r="E2961" s="52">
        <v>17143</v>
      </c>
      <c r="F2961" s="52">
        <v>8808</v>
      </c>
      <c r="G2961" s="52">
        <v>835</v>
      </c>
      <c r="H2961" s="52">
        <v>6226</v>
      </c>
      <c r="I2961" s="52">
        <v>183</v>
      </c>
      <c r="J2961" s="52">
        <v>16</v>
      </c>
      <c r="K2961" s="52">
        <v>371</v>
      </c>
    </row>
    <row r="2962" spans="2:11" x14ac:dyDescent="0.25">
      <c r="B2962" s="51">
        <v>1997</v>
      </c>
      <c r="C2962" s="117" t="s">
        <v>87</v>
      </c>
      <c r="D2962" s="55">
        <v>243</v>
      </c>
      <c r="E2962" s="53">
        <v>237</v>
      </c>
      <c r="F2962" s="53">
        <v>0</v>
      </c>
      <c r="G2962" s="53">
        <v>0</v>
      </c>
      <c r="H2962" s="53">
        <v>1</v>
      </c>
      <c r="I2962" s="53">
        <v>0</v>
      </c>
      <c r="J2962" s="53">
        <v>0</v>
      </c>
      <c r="K2962" s="53">
        <v>5</v>
      </c>
    </row>
    <row r="2963" spans="2:11" x14ac:dyDescent="0.25">
      <c r="B2963" s="51">
        <v>1997</v>
      </c>
      <c r="C2963" s="117" t="s">
        <v>54</v>
      </c>
      <c r="D2963" s="55">
        <v>573</v>
      </c>
      <c r="E2963" s="53">
        <v>532</v>
      </c>
      <c r="F2963" s="53">
        <v>23</v>
      </c>
      <c r="G2963" s="53">
        <v>1</v>
      </c>
      <c r="H2963" s="53">
        <v>9</v>
      </c>
      <c r="I2963" s="53">
        <v>1</v>
      </c>
      <c r="J2963" s="53">
        <v>0</v>
      </c>
      <c r="K2963" s="53">
        <v>7</v>
      </c>
    </row>
    <row r="2964" spans="2:11" x14ac:dyDescent="0.25">
      <c r="B2964" s="51">
        <v>1997</v>
      </c>
      <c r="C2964" s="117" t="s">
        <v>88</v>
      </c>
      <c r="D2964" s="55">
        <v>647</v>
      </c>
      <c r="E2964" s="53">
        <v>525</v>
      </c>
      <c r="F2964" s="53">
        <v>93</v>
      </c>
      <c r="G2964" s="53">
        <v>4</v>
      </c>
      <c r="H2964" s="53">
        <v>5</v>
      </c>
      <c r="I2964" s="53">
        <v>9</v>
      </c>
      <c r="J2964" s="53">
        <v>1</v>
      </c>
      <c r="K2964" s="53">
        <v>10</v>
      </c>
    </row>
    <row r="2965" spans="2:11" x14ac:dyDescent="0.25">
      <c r="B2965" s="51">
        <v>1997</v>
      </c>
      <c r="C2965" s="117" t="s">
        <v>69</v>
      </c>
      <c r="D2965" s="55">
        <v>716</v>
      </c>
      <c r="E2965" s="53">
        <v>552</v>
      </c>
      <c r="F2965" s="53">
        <v>140</v>
      </c>
      <c r="G2965" s="53">
        <v>7</v>
      </c>
      <c r="H2965" s="53">
        <v>7</v>
      </c>
      <c r="I2965" s="53">
        <v>4</v>
      </c>
      <c r="J2965" s="53">
        <v>0</v>
      </c>
      <c r="K2965" s="53">
        <v>6</v>
      </c>
    </row>
    <row r="2966" spans="2:11" x14ac:dyDescent="0.25">
      <c r="B2966" s="51">
        <v>1997</v>
      </c>
      <c r="C2966" s="117" t="s">
        <v>57</v>
      </c>
      <c r="D2966" s="55">
        <v>831</v>
      </c>
      <c r="E2966" s="53">
        <v>560</v>
      </c>
      <c r="F2966" s="53">
        <v>228</v>
      </c>
      <c r="G2966" s="53">
        <v>14</v>
      </c>
      <c r="H2966" s="53">
        <v>9</v>
      </c>
      <c r="I2966" s="53">
        <v>9</v>
      </c>
      <c r="J2966" s="53">
        <v>1</v>
      </c>
      <c r="K2966" s="53">
        <v>10</v>
      </c>
    </row>
    <row r="2967" spans="2:11" x14ac:dyDescent="0.25">
      <c r="B2967" s="51">
        <v>1997</v>
      </c>
      <c r="C2967" s="117" t="s">
        <v>58</v>
      </c>
      <c r="D2967" s="55">
        <v>1084</v>
      </c>
      <c r="E2967" s="53">
        <v>659</v>
      </c>
      <c r="F2967" s="53">
        <v>350</v>
      </c>
      <c r="G2967" s="53">
        <v>35</v>
      </c>
      <c r="H2967" s="53">
        <v>21</v>
      </c>
      <c r="I2967" s="53">
        <v>12</v>
      </c>
      <c r="J2967" s="53">
        <v>0</v>
      </c>
      <c r="K2967" s="53">
        <v>7</v>
      </c>
    </row>
    <row r="2968" spans="2:11" x14ac:dyDescent="0.25">
      <c r="B2968" s="51">
        <v>1997</v>
      </c>
      <c r="C2968" s="117" t="s">
        <v>59</v>
      </c>
      <c r="D2968" s="55">
        <v>1330</v>
      </c>
      <c r="E2968" s="53">
        <v>746</v>
      </c>
      <c r="F2968" s="53">
        <v>468</v>
      </c>
      <c r="G2968" s="53">
        <v>62</v>
      </c>
      <c r="H2968" s="53">
        <v>26</v>
      </c>
      <c r="I2968" s="53">
        <v>10</v>
      </c>
      <c r="J2968" s="53">
        <v>1</v>
      </c>
      <c r="K2968" s="53">
        <v>17</v>
      </c>
    </row>
    <row r="2969" spans="2:11" x14ac:dyDescent="0.25">
      <c r="B2969" s="51">
        <v>1997</v>
      </c>
      <c r="C2969" s="117" t="s">
        <v>60</v>
      </c>
      <c r="D2969" s="55">
        <v>1442</v>
      </c>
      <c r="E2969" s="53">
        <v>733</v>
      </c>
      <c r="F2969" s="53">
        <v>558</v>
      </c>
      <c r="G2969" s="53">
        <v>76</v>
      </c>
      <c r="H2969" s="53">
        <v>52</v>
      </c>
      <c r="I2969" s="53">
        <v>10</v>
      </c>
      <c r="J2969" s="53">
        <v>1</v>
      </c>
      <c r="K2969" s="53">
        <v>12</v>
      </c>
    </row>
    <row r="2970" spans="2:11" x14ac:dyDescent="0.25">
      <c r="B2970" s="51">
        <v>1997</v>
      </c>
      <c r="C2970" s="117" t="s">
        <v>70</v>
      </c>
      <c r="D2970" s="55">
        <v>1691</v>
      </c>
      <c r="E2970" s="53">
        <v>838</v>
      </c>
      <c r="F2970" s="53">
        <v>646</v>
      </c>
      <c r="G2970" s="53">
        <v>80</v>
      </c>
      <c r="H2970" s="53">
        <v>82</v>
      </c>
      <c r="I2970" s="53">
        <v>16</v>
      </c>
      <c r="J2970" s="53">
        <v>1</v>
      </c>
      <c r="K2970" s="53">
        <v>28</v>
      </c>
    </row>
    <row r="2971" spans="2:11" x14ac:dyDescent="0.25">
      <c r="B2971" s="51">
        <v>1997</v>
      </c>
      <c r="C2971" s="117" t="s">
        <v>71</v>
      </c>
      <c r="D2971" s="55">
        <v>1991</v>
      </c>
      <c r="E2971" s="53">
        <v>990</v>
      </c>
      <c r="F2971" s="53">
        <v>759</v>
      </c>
      <c r="G2971" s="53">
        <v>66</v>
      </c>
      <c r="H2971" s="53">
        <v>150</v>
      </c>
      <c r="I2971" s="53">
        <v>9</v>
      </c>
      <c r="J2971" s="53">
        <v>2</v>
      </c>
      <c r="K2971" s="53">
        <v>15</v>
      </c>
    </row>
    <row r="2972" spans="2:11" x14ac:dyDescent="0.25">
      <c r="B2972" s="51">
        <v>1997</v>
      </c>
      <c r="C2972" s="117" t="s">
        <v>89</v>
      </c>
      <c r="D2972" s="55">
        <v>2593</v>
      </c>
      <c r="E2972" s="53">
        <v>1230</v>
      </c>
      <c r="F2972" s="53">
        <v>932</v>
      </c>
      <c r="G2972" s="53">
        <v>96</v>
      </c>
      <c r="H2972" s="53">
        <v>299</v>
      </c>
      <c r="I2972" s="53">
        <v>11</v>
      </c>
      <c r="J2972" s="53">
        <v>2</v>
      </c>
      <c r="K2972" s="53">
        <v>23</v>
      </c>
    </row>
    <row r="2973" spans="2:11" x14ac:dyDescent="0.25">
      <c r="B2973" s="51">
        <v>1997</v>
      </c>
      <c r="C2973" s="117" t="s">
        <v>90</v>
      </c>
      <c r="D2973" s="55">
        <v>3160</v>
      </c>
      <c r="E2973" s="53">
        <v>1431</v>
      </c>
      <c r="F2973" s="53">
        <v>1063</v>
      </c>
      <c r="G2973" s="53">
        <v>106</v>
      </c>
      <c r="H2973" s="53">
        <v>491</v>
      </c>
      <c r="I2973" s="53">
        <v>23</v>
      </c>
      <c r="J2973" s="53">
        <v>2</v>
      </c>
      <c r="K2973" s="53">
        <v>44</v>
      </c>
    </row>
    <row r="2974" spans="2:11" x14ac:dyDescent="0.25">
      <c r="B2974" s="51">
        <v>1997</v>
      </c>
      <c r="C2974" s="117" t="s">
        <v>91</v>
      </c>
      <c r="D2974" s="55">
        <v>3531</v>
      </c>
      <c r="E2974" s="53">
        <v>1615</v>
      </c>
      <c r="F2974" s="53">
        <v>1015</v>
      </c>
      <c r="G2974" s="53">
        <v>100</v>
      </c>
      <c r="H2974" s="53">
        <v>742</v>
      </c>
      <c r="I2974" s="53">
        <v>21</v>
      </c>
      <c r="J2974" s="53">
        <v>0</v>
      </c>
      <c r="K2974" s="53">
        <v>38</v>
      </c>
    </row>
    <row r="2975" spans="2:11" x14ac:dyDescent="0.25">
      <c r="B2975" s="51">
        <v>1997</v>
      </c>
      <c r="C2975" s="117" t="s">
        <v>41</v>
      </c>
      <c r="D2975" s="55">
        <v>3929</v>
      </c>
      <c r="E2975" s="53">
        <v>1831</v>
      </c>
      <c r="F2975" s="53">
        <v>958</v>
      </c>
      <c r="G2975" s="53">
        <v>64</v>
      </c>
      <c r="H2975" s="53">
        <v>1013</v>
      </c>
      <c r="I2975" s="53">
        <v>18</v>
      </c>
      <c r="J2975" s="53">
        <v>1</v>
      </c>
      <c r="K2975" s="53">
        <v>44</v>
      </c>
    </row>
    <row r="2976" spans="2:11" x14ac:dyDescent="0.25">
      <c r="B2976" s="51">
        <v>1997</v>
      </c>
      <c r="C2976" s="117" t="s">
        <v>92</v>
      </c>
      <c r="D2976" s="55">
        <v>3905</v>
      </c>
      <c r="E2976" s="53">
        <v>1806</v>
      </c>
      <c r="F2976" s="53">
        <v>726</v>
      </c>
      <c r="G2976" s="53">
        <v>67</v>
      </c>
      <c r="H2976" s="53">
        <v>1248</v>
      </c>
      <c r="I2976" s="53">
        <v>10</v>
      </c>
      <c r="J2976" s="53">
        <v>1</v>
      </c>
      <c r="K2976" s="53">
        <v>47</v>
      </c>
    </row>
    <row r="2977" spans="2:11" x14ac:dyDescent="0.25">
      <c r="B2977" s="51">
        <v>1997</v>
      </c>
      <c r="C2977" s="117" t="s">
        <v>93</v>
      </c>
      <c r="D2977" s="55">
        <v>3286</v>
      </c>
      <c r="E2977" s="53">
        <v>1546</v>
      </c>
      <c r="F2977" s="53">
        <v>534</v>
      </c>
      <c r="G2977" s="53">
        <v>41</v>
      </c>
      <c r="H2977" s="53">
        <v>1128</v>
      </c>
      <c r="I2977" s="53">
        <v>9</v>
      </c>
      <c r="J2977" s="53">
        <v>2</v>
      </c>
      <c r="K2977" s="53">
        <v>26</v>
      </c>
    </row>
    <row r="2978" spans="2:11" x14ac:dyDescent="0.25">
      <c r="B2978" s="51">
        <v>1997</v>
      </c>
      <c r="C2978" s="117" t="s">
        <v>94</v>
      </c>
      <c r="D2978" s="55">
        <v>1705</v>
      </c>
      <c r="E2978" s="53">
        <v>826</v>
      </c>
      <c r="F2978" s="53">
        <v>219</v>
      </c>
      <c r="G2978" s="53">
        <v>11</v>
      </c>
      <c r="H2978" s="53">
        <v>626</v>
      </c>
      <c r="I2978" s="53">
        <v>8</v>
      </c>
      <c r="J2978" s="53">
        <v>1</v>
      </c>
      <c r="K2978" s="53">
        <v>14</v>
      </c>
    </row>
    <row r="2979" spans="2:11" x14ac:dyDescent="0.25">
      <c r="B2979" s="51">
        <v>1997</v>
      </c>
      <c r="C2979" s="117" t="s">
        <v>95</v>
      </c>
      <c r="D2979" s="55">
        <v>696</v>
      </c>
      <c r="E2979" s="53">
        <v>356</v>
      </c>
      <c r="F2979" s="53">
        <v>74</v>
      </c>
      <c r="G2979" s="55">
        <v>3</v>
      </c>
      <c r="H2979" s="53">
        <v>254</v>
      </c>
      <c r="I2979" s="53">
        <v>2</v>
      </c>
      <c r="J2979" s="53">
        <v>0</v>
      </c>
      <c r="K2979" s="53">
        <v>7</v>
      </c>
    </row>
    <row r="2980" spans="2:11" x14ac:dyDescent="0.25">
      <c r="B2980" s="51">
        <v>1997</v>
      </c>
      <c r="C2980" s="118" t="s">
        <v>96</v>
      </c>
      <c r="D2980" s="55">
        <v>172</v>
      </c>
      <c r="E2980" s="55">
        <v>99</v>
      </c>
      <c r="F2980" s="55">
        <v>12</v>
      </c>
      <c r="G2980" s="55">
        <v>1</v>
      </c>
      <c r="H2980" s="55">
        <v>53</v>
      </c>
      <c r="I2980" s="55">
        <v>1</v>
      </c>
      <c r="J2980" s="53">
        <v>0</v>
      </c>
      <c r="K2980" s="53">
        <v>6</v>
      </c>
    </row>
    <row r="2981" spans="2:11" x14ac:dyDescent="0.25">
      <c r="B2981" s="50">
        <v>1997</v>
      </c>
      <c r="C2981" s="121" t="s">
        <v>62</v>
      </c>
      <c r="D2981" s="54">
        <v>57</v>
      </c>
      <c r="E2981" s="54">
        <v>31</v>
      </c>
      <c r="F2981" s="54">
        <v>10</v>
      </c>
      <c r="G2981" s="54">
        <v>1</v>
      </c>
      <c r="H2981" s="54">
        <v>10</v>
      </c>
      <c r="I2981" s="54">
        <v>0</v>
      </c>
      <c r="J2981" s="54">
        <v>0</v>
      </c>
      <c r="K2981" s="54">
        <v>5</v>
      </c>
    </row>
    <row r="2982" spans="2:11" x14ac:dyDescent="0.25">
      <c r="B2982" s="78">
        <v>1998</v>
      </c>
      <c r="C2982" s="120" t="s">
        <v>3</v>
      </c>
      <c r="D2982" s="78">
        <v>34184</v>
      </c>
      <c r="E2982" s="52">
        <v>18496</v>
      </c>
      <c r="F2982" s="52">
        <v>8522</v>
      </c>
      <c r="G2982" s="52">
        <v>851</v>
      </c>
      <c r="H2982" s="52">
        <v>5883</v>
      </c>
      <c r="I2982" s="52">
        <v>182</v>
      </c>
      <c r="J2982" s="52">
        <v>30</v>
      </c>
      <c r="K2982" s="52">
        <v>220</v>
      </c>
    </row>
    <row r="2983" spans="2:11" x14ac:dyDescent="0.25">
      <c r="B2983" s="51">
        <v>1998</v>
      </c>
      <c r="C2983" s="117" t="s">
        <v>87</v>
      </c>
      <c r="D2983" s="55">
        <v>270</v>
      </c>
      <c r="E2983" s="53">
        <v>266</v>
      </c>
      <c r="F2983" s="53">
        <v>0</v>
      </c>
      <c r="G2983" s="53">
        <v>0</v>
      </c>
      <c r="H2983" s="53">
        <v>0</v>
      </c>
      <c r="I2983" s="53">
        <v>0</v>
      </c>
      <c r="J2983" s="53">
        <v>0</v>
      </c>
      <c r="K2983" s="53">
        <v>4</v>
      </c>
    </row>
    <row r="2984" spans="2:11" x14ac:dyDescent="0.25">
      <c r="B2984" s="51">
        <v>1998</v>
      </c>
      <c r="C2984" s="117" t="s">
        <v>54</v>
      </c>
      <c r="D2984" s="55">
        <v>572</v>
      </c>
      <c r="E2984" s="53">
        <v>542</v>
      </c>
      <c r="F2984" s="53">
        <v>20</v>
      </c>
      <c r="G2984" s="53">
        <v>2</v>
      </c>
      <c r="H2984" s="53">
        <v>2</v>
      </c>
      <c r="I2984" s="53">
        <v>2</v>
      </c>
      <c r="J2984" s="53">
        <v>1</v>
      </c>
      <c r="K2984" s="53">
        <v>3</v>
      </c>
    </row>
    <row r="2985" spans="2:11" x14ac:dyDescent="0.25">
      <c r="B2985" s="51">
        <v>1998</v>
      </c>
      <c r="C2985" s="117" t="s">
        <v>88</v>
      </c>
      <c r="D2985" s="55">
        <v>656</v>
      </c>
      <c r="E2985" s="53">
        <v>549</v>
      </c>
      <c r="F2985" s="53">
        <v>83</v>
      </c>
      <c r="G2985" s="53">
        <v>2</v>
      </c>
      <c r="H2985" s="53">
        <v>3</v>
      </c>
      <c r="I2985" s="53">
        <v>8</v>
      </c>
      <c r="J2985" s="53">
        <v>0</v>
      </c>
      <c r="K2985" s="53">
        <v>11</v>
      </c>
    </row>
    <row r="2986" spans="2:11" x14ac:dyDescent="0.25">
      <c r="B2986" s="51">
        <v>1998</v>
      </c>
      <c r="C2986" s="117" t="s">
        <v>69</v>
      </c>
      <c r="D2986" s="55">
        <v>740</v>
      </c>
      <c r="E2986" s="53">
        <v>555</v>
      </c>
      <c r="F2986" s="53">
        <v>152</v>
      </c>
      <c r="G2986" s="53">
        <v>4</v>
      </c>
      <c r="H2986" s="53">
        <v>14</v>
      </c>
      <c r="I2986" s="53">
        <v>10</v>
      </c>
      <c r="J2986" s="53">
        <v>1</v>
      </c>
      <c r="K2986" s="53">
        <v>4</v>
      </c>
    </row>
    <row r="2987" spans="2:11" x14ac:dyDescent="0.25">
      <c r="B2987" s="51">
        <v>1998</v>
      </c>
      <c r="C2987" s="117" t="s">
        <v>57</v>
      </c>
      <c r="D2987" s="55">
        <v>825</v>
      </c>
      <c r="E2987" s="53">
        <v>571</v>
      </c>
      <c r="F2987" s="53">
        <v>213</v>
      </c>
      <c r="G2987" s="53">
        <v>14</v>
      </c>
      <c r="H2987" s="53">
        <v>11</v>
      </c>
      <c r="I2987" s="53">
        <v>10</v>
      </c>
      <c r="J2987" s="53">
        <v>0</v>
      </c>
      <c r="K2987" s="53">
        <v>6</v>
      </c>
    </row>
    <row r="2988" spans="2:11" x14ac:dyDescent="0.25">
      <c r="B2988" s="51">
        <v>1998</v>
      </c>
      <c r="C2988" s="117" t="s">
        <v>58</v>
      </c>
      <c r="D2988" s="55">
        <v>1077</v>
      </c>
      <c r="E2988" s="53">
        <v>706</v>
      </c>
      <c r="F2988" s="53">
        <v>299</v>
      </c>
      <c r="G2988" s="53">
        <v>37</v>
      </c>
      <c r="H2988" s="53">
        <v>17</v>
      </c>
      <c r="I2988" s="53">
        <v>10</v>
      </c>
      <c r="J2988" s="53">
        <v>1</v>
      </c>
      <c r="K2988" s="53">
        <v>7</v>
      </c>
    </row>
    <row r="2989" spans="2:11" x14ac:dyDescent="0.25">
      <c r="B2989" s="51">
        <v>1998</v>
      </c>
      <c r="C2989" s="117" t="s">
        <v>59</v>
      </c>
      <c r="D2989" s="55">
        <v>1300</v>
      </c>
      <c r="E2989" s="53">
        <v>797</v>
      </c>
      <c r="F2989" s="53">
        <v>407</v>
      </c>
      <c r="G2989" s="53">
        <v>50</v>
      </c>
      <c r="H2989" s="53">
        <v>27</v>
      </c>
      <c r="I2989" s="53">
        <v>10</v>
      </c>
      <c r="J2989" s="53">
        <v>2</v>
      </c>
      <c r="K2989" s="53">
        <v>7</v>
      </c>
    </row>
    <row r="2990" spans="2:11" x14ac:dyDescent="0.25">
      <c r="B2990" s="51">
        <v>1998</v>
      </c>
      <c r="C2990" s="117" t="s">
        <v>60</v>
      </c>
      <c r="D2990" s="55">
        <v>1565</v>
      </c>
      <c r="E2990" s="53">
        <v>898</v>
      </c>
      <c r="F2990" s="53">
        <v>521</v>
      </c>
      <c r="G2990" s="53">
        <v>64</v>
      </c>
      <c r="H2990" s="53">
        <v>49</v>
      </c>
      <c r="I2990" s="53">
        <v>18</v>
      </c>
      <c r="J2990" s="53">
        <v>3</v>
      </c>
      <c r="K2990" s="53">
        <v>12</v>
      </c>
    </row>
    <row r="2991" spans="2:11" x14ac:dyDescent="0.25">
      <c r="B2991" s="51">
        <v>1998</v>
      </c>
      <c r="C2991" s="117" t="s">
        <v>70</v>
      </c>
      <c r="D2991" s="55">
        <v>1771</v>
      </c>
      <c r="E2991" s="53">
        <v>956</v>
      </c>
      <c r="F2991" s="53">
        <v>620</v>
      </c>
      <c r="G2991" s="53">
        <v>95</v>
      </c>
      <c r="H2991" s="53">
        <v>76</v>
      </c>
      <c r="I2991" s="53">
        <v>16</v>
      </c>
      <c r="J2991" s="53">
        <v>1</v>
      </c>
      <c r="K2991" s="53">
        <v>7</v>
      </c>
    </row>
    <row r="2992" spans="2:11" x14ac:dyDescent="0.25">
      <c r="B2992" s="51">
        <v>1998</v>
      </c>
      <c r="C2992" s="117" t="s">
        <v>71</v>
      </c>
      <c r="D2992" s="55">
        <v>1982</v>
      </c>
      <c r="E2992" s="53">
        <v>1032</v>
      </c>
      <c r="F2992" s="53">
        <v>706</v>
      </c>
      <c r="G2992" s="53">
        <v>85</v>
      </c>
      <c r="H2992" s="53">
        <v>132</v>
      </c>
      <c r="I2992" s="53">
        <v>9</v>
      </c>
      <c r="J2992" s="53">
        <v>4</v>
      </c>
      <c r="K2992" s="53">
        <v>14</v>
      </c>
    </row>
    <row r="2993" spans="2:11" x14ac:dyDescent="0.25">
      <c r="B2993" s="51">
        <v>1998</v>
      </c>
      <c r="C2993" s="117" t="s">
        <v>89</v>
      </c>
      <c r="D2993" s="55">
        <v>2513</v>
      </c>
      <c r="E2993" s="53">
        <v>1310</v>
      </c>
      <c r="F2993" s="53">
        <v>814</v>
      </c>
      <c r="G2993" s="53">
        <v>89</v>
      </c>
      <c r="H2993" s="53">
        <v>261</v>
      </c>
      <c r="I2993" s="53">
        <v>20</v>
      </c>
      <c r="J2993" s="53">
        <v>0</v>
      </c>
      <c r="K2993" s="53">
        <v>19</v>
      </c>
    </row>
    <row r="2994" spans="2:11" x14ac:dyDescent="0.25">
      <c r="B2994" s="51">
        <v>1998</v>
      </c>
      <c r="C2994" s="117" t="s">
        <v>90</v>
      </c>
      <c r="D2994" s="55">
        <v>3362</v>
      </c>
      <c r="E2994" s="53">
        <v>1655</v>
      </c>
      <c r="F2994" s="53">
        <v>1089</v>
      </c>
      <c r="G2994" s="53">
        <v>99</v>
      </c>
      <c r="H2994" s="53">
        <v>485</v>
      </c>
      <c r="I2994" s="53">
        <v>9</v>
      </c>
      <c r="J2994" s="53">
        <v>3</v>
      </c>
      <c r="K2994" s="53">
        <v>22</v>
      </c>
    </row>
    <row r="2995" spans="2:11" x14ac:dyDescent="0.25">
      <c r="B2995" s="51">
        <v>1998</v>
      </c>
      <c r="C2995" s="117" t="s">
        <v>91</v>
      </c>
      <c r="D2995" s="55">
        <v>3773</v>
      </c>
      <c r="E2995" s="53">
        <v>1773</v>
      </c>
      <c r="F2995" s="53">
        <v>1099</v>
      </c>
      <c r="G2995" s="53">
        <v>89</v>
      </c>
      <c r="H2995" s="53">
        <v>779</v>
      </c>
      <c r="I2995" s="53">
        <v>13</v>
      </c>
      <c r="J2995" s="53">
        <v>3</v>
      </c>
      <c r="K2995" s="53">
        <v>17</v>
      </c>
    </row>
    <row r="2996" spans="2:11" x14ac:dyDescent="0.25">
      <c r="B2996" s="51">
        <v>1998</v>
      </c>
      <c r="C2996" s="117" t="s">
        <v>41</v>
      </c>
      <c r="D2996" s="55">
        <v>4036</v>
      </c>
      <c r="E2996" s="53">
        <v>1985</v>
      </c>
      <c r="F2996" s="53">
        <v>926</v>
      </c>
      <c r="G2996" s="53">
        <v>79</v>
      </c>
      <c r="H2996" s="53">
        <v>1008</v>
      </c>
      <c r="I2996" s="53">
        <v>15</v>
      </c>
      <c r="J2996" s="53">
        <v>3</v>
      </c>
      <c r="K2996" s="53">
        <v>20</v>
      </c>
    </row>
    <row r="2997" spans="2:11" x14ac:dyDescent="0.25">
      <c r="B2997" s="51">
        <v>1998</v>
      </c>
      <c r="C2997" s="117" t="s">
        <v>92</v>
      </c>
      <c r="D2997" s="55">
        <v>3876</v>
      </c>
      <c r="E2997" s="53">
        <v>1919</v>
      </c>
      <c r="F2997" s="53">
        <v>739</v>
      </c>
      <c r="G2997" s="53">
        <v>75</v>
      </c>
      <c r="H2997" s="53">
        <v>1100</v>
      </c>
      <c r="I2997" s="53">
        <v>16</v>
      </c>
      <c r="J2997" s="53">
        <v>3</v>
      </c>
      <c r="K2997" s="53">
        <v>24</v>
      </c>
    </row>
    <row r="2998" spans="2:11" x14ac:dyDescent="0.25">
      <c r="B2998" s="51">
        <v>1998</v>
      </c>
      <c r="C2998" s="117" t="s">
        <v>93</v>
      </c>
      <c r="D2998" s="55">
        <v>3183</v>
      </c>
      <c r="E2998" s="53">
        <v>1603</v>
      </c>
      <c r="F2998" s="53">
        <v>489</v>
      </c>
      <c r="G2998" s="53">
        <v>41</v>
      </c>
      <c r="H2998" s="53">
        <v>1024</v>
      </c>
      <c r="I2998" s="53">
        <v>6</v>
      </c>
      <c r="J2998" s="53">
        <v>1</v>
      </c>
      <c r="K2998" s="53">
        <v>19</v>
      </c>
    </row>
    <row r="2999" spans="2:11" x14ac:dyDescent="0.25">
      <c r="B2999" s="51">
        <v>1998</v>
      </c>
      <c r="C2999" s="117" t="s">
        <v>94</v>
      </c>
      <c r="D2999" s="55">
        <v>1728</v>
      </c>
      <c r="E2999" s="53">
        <v>869</v>
      </c>
      <c r="F2999" s="53">
        <v>225</v>
      </c>
      <c r="G2999" s="53">
        <v>15</v>
      </c>
      <c r="H2999" s="53">
        <v>598</v>
      </c>
      <c r="I2999" s="53">
        <v>7</v>
      </c>
      <c r="J2999" s="53">
        <v>4</v>
      </c>
      <c r="K2999" s="53">
        <v>10</v>
      </c>
    </row>
    <row r="3000" spans="2:11" x14ac:dyDescent="0.25">
      <c r="B3000" s="51">
        <v>1998</v>
      </c>
      <c r="C3000" s="117" t="s">
        <v>95</v>
      </c>
      <c r="D3000" s="55">
        <v>765</v>
      </c>
      <c r="E3000" s="53">
        <v>396</v>
      </c>
      <c r="F3000" s="53">
        <v>97</v>
      </c>
      <c r="G3000" s="53">
        <v>10</v>
      </c>
      <c r="H3000" s="53">
        <v>252</v>
      </c>
      <c r="I3000" s="53">
        <v>3</v>
      </c>
      <c r="J3000" s="53">
        <v>0</v>
      </c>
      <c r="K3000" s="53">
        <v>7</v>
      </c>
    </row>
    <row r="3001" spans="2:11" x14ac:dyDescent="0.25">
      <c r="B3001" s="51">
        <v>1998</v>
      </c>
      <c r="C3001" s="118" t="s">
        <v>96</v>
      </c>
      <c r="D3001" s="55">
        <v>125</v>
      </c>
      <c r="E3001" s="55">
        <v>79</v>
      </c>
      <c r="F3001" s="55">
        <v>10</v>
      </c>
      <c r="G3001" s="55">
        <v>1</v>
      </c>
      <c r="H3001" s="55">
        <v>35</v>
      </c>
      <c r="I3001" s="55">
        <v>0</v>
      </c>
      <c r="J3001" s="53">
        <v>0</v>
      </c>
      <c r="K3001" s="53">
        <v>0</v>
      </c>
    </row>
    <row r="3002" spans="2:11" x14ac:dyDescent="0.25">
      <c r="B3002" s="50">
        <v>1998</v>
      </c>
      <c r="C3002" s="121" t="s">
        <v>62</v>
      </c>
      <c r="D3002" s="54">
        <v>65</v>
      </c>
      <c r="E3002" s="54">
        <v>35</v>
      </c>
      <c r="F3002" s="54">
        <v>13</v>
      </c>
      <c r="G3002" s="54">
        <v>0</v>
      </c>
      <c r="H3002" s="54">
        <v>10</v>
      </c>
      <c r="I3002" s="54">
        <v>0</v>
      </c>
      <c r="J3002" s="54">
        <v>0</v>
      </c>
      <c r="K3002" s="54">
        <v>7</v>
      </c>
    </row>
    <row r="3003" spans="2:11" x14ac:dyDescent="0.25">
      <c r="B3003" s="78">
        <v>1999</v>
      </c>
      <c r="C3003" s="120" t="s">
        <v>3</v>
      </c>
      <c r="D3003" s="78">
        <v>35810</v>
      </c>
      <c r="E3003" s="52">
        <v>21733</v>
      </c>
      <c r="F3003" s="52">
        <v>7808</v>
      </c>
      <c r="G3003" s="52">
        <v>781</v>
      </c>
      <c r="H3003" s="52">
        <v>5272</v>
      </c>
      <c r="I3003" s="52">
        <v>198</v>
      </c>
      <c r="J3003" s="52">
        <v>18</v>
      </c>
      <c r="K3003" s="52">
        <v>0</v>
      </c>
    </row>
    <row r="3004" spans="2:11" x14ac:dyDescent="0.25">
      <c r="B3004" s="51">
        <v>1999</v>
      </c>
      <c r="C3004" s="117" t="s">
        <v>87</v>
      </c>
      <c r="D3004" s="55">
        <v>234</v>
      </c>
      <c r="E3004" s="53">
        <v>231</v>
      </c>
      <c r="F3004" s="53">
        <v>2</v>
      </c>
      <c r="G3004" s="53">
        <v>1</v>
      </c>
      <c r="H3004" s="53">
        <v>0</v>
      </c>
      <c r="I3004" s="53">
        <v>0</v>
      </c>
      <c r="J3004" s="53">
        <v>0</v>
      </c>
      <c r="K3004" s="53">
        <v>0</v>
      </c>
    </row>
    <row r="3005" spans="2:11" x14ac:dyDescent="0.25">
      <c r="B3005" s="51">
        <v>1999</v>
      </c>
      <c r="C3005" s="117" t="s">
        <v>54</v>
      </c>
      <c r="D3005" s="55">
        <v>629</v>
      </c>
      <c r="E3005" s="53">
        <v>598</v>
      </c>
      <c r="F3005" s="53">
        <v>22</v>
      </c>
      <c r="G3005" s="53">
        <v>0</v>
      </c>
      <c r="H3005" s="53">
        <v>5</v>
      </c>
      <c r="I3005" s="53">
        <v>4</v>
      </c>
      <c r="J3005" s="53">
        <v>0</v>
      </c>
      <c r="K3005" s="53">
        <v>0</v>
      </c>
    </row>
    <row r="3006" spans="2:11" x14ac:dyDescent="0.25">
      <c r="B3006" s="51">
        <v>1999</v>
      </c>
      <c r="C3006" s="117" t="s">
        <v>88</v>
      </c>
      <c r="D3006" s="55">
        <v>756</v>
      </c>
      <c r="E3006" s="53">
        <v>663</v>
      </c>
      <c r="F3006" s="53">
        <v>73</v>
      </c>
      <c r="G3006" s="53">
        <v>2</v>
      </c>
      <c r="H3006" s="53">
        <v>7</v>
      </c>
      <c r="I3006" s="53">
        <v>11</v>
      </c>
      <c r="J3006" s="53">
        <v>0</v>
      </c>
      <c r="K3006" s="53">
        <v>0</v>
      </c>
    </row>
    <row r="3007" spans="2:11" x14ac:dyDescent="0.25">
      <c r="B3007" s="51">
        <v>1999</v>
      </c>
      <c r="C3007" s="117" t="s">
        <v>69</v>
      </c>
      <c r="D3007" s="55">
        <v>741</v>
      </c>
      <c r="E3007" s="53">
        <v>588</v>
      </c>
      <c r="F3007" s="53">
        <v>129</v>
      </c>
      <c r="G3007" s="53">
        <v>4</v>
      </c>
      <c r="H3007" s="53">
        <v>14</v>
      </c>
      <c r="I3007" s="53">
        <v>6</v>
      </c>
      <c r="J3007" s="53">
        <v>0</v>
      </c>
      <c r="K3007" s="53">
        <v>0</v>
      </c>
    </row>
    <row r="3008" spans="2:11" x14ac:dyDescent="0.25">
      <c r="B3008" s="51">
        <v>1999</v>
      </c>
      <c r="C3008" s="117" t="s">
        <v>57</v>
      </c>
      <c r="D3008" s="55">
        <v>877</v>
      </c>
      <c r="E3008" s="53">
        <v>668</v>
      </c>
      <c r="F3008" s="53">
        <v>177</v>
      </c>
      <c r="G3008" s="53">
        <v>14</v>
      </c>
      <c r="H3008" s="53">
        <v>8</v>
      </c>
      <c r="I3008" s="53">
        <v>7</v>
      </c>
      <c r="J3008" s="53">
        <v>3</v>
      </c>
      <c r="K3008" s="53">
        <v>0</v>
      </c>
    </row>
    <row r="3009" spans="2:11" x14ac:dyDescent="0.25">
      <c r="B3009" s="51">
        <v>1999</v>
      </c>
      <c r="C3009" s="117" t="s">
        <v>58</v>
      </c>
      <c r="D3009" s="55">
        <v>1047</v>
      </c>
      <c r="E3009" s="53">
        <v>764</v>
      </c>
      <c r="F3009" s="53">
        <v>233</v>
      </c>
      <c r="G3009" s="53">
        <v>24</v>
      </c>
      <c r="H3009" s="53">
        <v>11</v>
      </c>
      <c r="I3009" s="53">
        <v>15</v>
      </c>
      <c r="J3009" s="53">
        <v>0</v>
      </c>
      <c r="K3009" s="53">
        <v>0</v>
      </c>
    </row>
    <row r="3010" spans="2:11" x14ac:dyDescent="0.25">
      <c r="B3010" s="51">
        <v>1999</v>
      </c>
      <c r="C3010" s="117" t="s">
        <v>59</v>
      </c>
      <c r="D3010" s="55">
        <v>1354</v>
      </c>
      <c r="E3010" s="53">
        <v>903</v>
      </c>
      <c r="F3010" s="53">
        <v>373</v>
      </c>
      <c r="G3010" s="53">
        <v>30</v>
      </c>
      <c r="H3010" s="53">
        <v>32</v>
      </c>
      <c r="I3010" s="53">
        <v>15</v>
      </c>
      <c r="J3010" s="53">
        <v>1</v>
      </c>
      <c r="K3010" s="53">
        <v>0</v>
      </c>
    </row>
    <row r="3011" spans="2:11" x14ac:dyDescent="0.25">
      <c r="B3011" s="51">
        <v>1999</v>
      </c>
      <c r="C3011" s="117" t="s">
        <v>60</v>
      </c>
      <c r="D3011" s="55">
        <v>1629</v>
      </c>
      <c r="E3011" s="53">
        <v>1003</v>
      </c>
      <c r="F3011" s="53">
        <v>498</v>
      </c>
      <c r="G3011" s="53">
        <v>67</v>
      </c>
      <c r="H3011" s="53">
        <v>44</v>
      </c>
      <c r="I3011" s="53">
        <v>16</v>
      </c>
      <c r="J3011" s="53">
        <v>1</v>
      </c>
      <c r="K3011" s="53">
        <v>0</v>
      </c>
    </row>
    <row r="3012" spans="2:11" x14ac:dyDescent="0.25">
      <c r="B3012" s="51">
        <v>1999</v>
      </c>
      <c r="C3012" s="117" t="s">
        <v>70</v>
      </c>
      <c r="D3012" s="55">
        <v>1760</v>
      </c>
      <c r="E3012" s="53">
        <v>1112</v>
      </c>
      <c r="F3012" s="53">
        <v>516</v>
      </c>
      <c r="G3012" s="53">
        <v>68</v>
      </c>
      <c r="H3012" s="53">
        <v>46</v>
      </c>
      <c r="I3012" s="53">
        <v>17</v>
      </c>
      <c r="J3012" s="53">
        <v>1</v>
      </c>
      <c r="K3012" s="53">
        <v>0</v>
      </c>
    </row>
    <row r="3013" spans="2:11" x14ac:dyDescent="0.25">
      <c r="B3013" s="51">
        <v>1999</v>
      </c>
      <c r="C3013" s="117" t="s">
        <v>71</v>
      </c>
      <c r="D3013" s="55">
        <v>2119</v>
      </c>
      <c r="E3013" s="53">
        <v>1202</v>
      </c>
      <c r="F3013" s="53">
        <v>665</v>
      </c>
      <c r="G3013" s="53">
        <v>92</v>
      </c>
      <c r="H3013" s="53">
        <v>144</v>
      </c>
      <c r="I3013" s="53">
        <v>13</v>
      </c>
      <c r="J3013" s="53">
        <v>3</v>
      </c>
      <c r="K3013" s="53">
        <v>0</v>
      </c>
    </row>
    <row r="3014" spans="2:11" x14ac:dyDescent="0.25">
      <c r="B3014" s="51">
        <v>1999</v>
      </c>
      <c r="C3014" s="117" t="s">
        <v>89</v>
      </c>
      <c r="D3014" s="55">
        <v>2630</v>
      </c>
      <c r="E3014" s="53">
        <v>1549</v>
      </c>
      <c r="F3014" s="53">
        <v>745</v>
      </c>
      <c r="G3014" s="53">
        <v>77</v>
      </c>
      <c r="H3014" s="53">
        <v>246</v>
      </c>
      <c r="I3014" s="53">
        <v>13</v>
      </c>
      <c r="J3014" s="53">
        <v>0</v>
      </c>
      <c r="K3014" s="53">
        <v>0</v>
      </c>
    </row>
    <row r="3015" spans="2:11" x14ac:dyDescent="0.25">
      <c r="B3015" s="51">
        <v>1999</v>
      </c>
      <c r="C3015" s="117" t="s">
        <v>90</v>
      </c>
      <c r="D3015" s="55">
        <v>3276</v>
      </c>
      <c r="E3015" s="53">
        <v>1874</v>
      </c>
      <c r="F3015" s="53">
        <v>866</v>
      </c>
      <c r="G3015" s="53">
        <v>96</v>
      </c>
      <c r="H3015" s="53">
        <v>420</v>
      </c>
      <c r="I3015" s="53">
        <v>19</v>
      </c>
      <c r="J3015" s="53">
        <v>1</v>
      </c>
      <c r="K3015" s="53">
        <v>0</v>
      </c>
    </row>
    <row r="3016" spans="2:11" x14ac:dyDescent="0.25">
      <c r="B3016" s="51">
        <v>1999</v>
      </c>
      <c r="C3016" s="117" t="s">
        <v>91</v>
      </c>
      <c r="D3016" s="55">
        <v>3940</v>
      </c>
      <c r="E3016" s="53">
        <v>2213</v>
      </c>
      <c r="F3016" s="53">
        <v>977</v>
      </c>
      <c r="G3016" s="53">
        <v>87</v>
      </c>
      <c r="H3016" s="53">
        <v>647</v>
      </c>
      <c r="I3016" s="53">
        <v>14</v>
      </c>
      <c r="J3016" s="53">
        <v>2</v>
      </c>
      <c r="K3016" s="53">
        <v>0</v>
      </c>
    </row>
    <row r="3017" spans="2:11" x14ac:dyDescent="0.25">
      <c r="B3017" s="51">
        <v>1999</v>
      </c>
      <c r="C3017" s="117" t="s">
        <v>41</v>
      </c>
      <c r="D3017" s="55">
        <v>4287</v>
      </c>
      <c r="E3017" s="53">
        <v>2409</v>
      </c>
      <c r="F3017" s="53">
        <v>919</v>
      </c>
      <c r="G3017" s="53">
        <v>80</v>
      </c>
      <c r="H3017" s="53">
        <v>862</v>
      </c>
      <c r="I3017" s="53">
        <v>14</v>
      </c>
      <c r="J3017" s="53">
        <v>3</v>
      </c>
      <c r="K3017" s="53">
        <v>0</v>
      </c>
    </row>
    <row r="3018" spans="2:11" x14ac:dyDescent="0.25">
      <c r="B3018" s="51">
        <v>1999</v>
      </c>
      <c r="C3018" s="117" t="s">
        <v>92</v>
      </c>
      <c r="D3018" s="55">
        <v>4177</v>
      </c>
      <c r="E3018" s="53">
        <v>2346</v>
      </c>
      <c r="F3018" s="53">
        <v>738</v>
      </c>
      <c r="G3018" s="53">
        <v>72</v>
      </c>
      <c r="H3018" s="53">
        <v>1003</v>
      </c>
      <c r="I3018" s="53">
        <v>15</v>
      </c>
      <c r="J3018" s="53">
        <v>3</v>
      </c>
      <c r="K3018" s="53">
        <v>0</v>
      </c>
    </row>
    <row r="3019" spans="2:11" x14ac:dyDescent="0.25">
      <c r="B3019" s="51">
        <v>1999</v>
      </c>
      <c r="C3019" s="117" t="s">
        <v>93</v>
      </c>
      <c r="D3019" s="55">
        <v>3511</v>
      </c>
      <c r="E3019" s="53">
        <v>1993</v>
      </c>
      <c r="F3019" s="53">
        <v>523</v>
      </c>
      <c r="G3019" s="53">
        <v>44</v>
      </c>
      <c r="H3019" s="53">
        <v>941</v>
      </c>
      <c r="I3019" s="53">
        <v>10</v>
      </c>
      <c r="J3019" s="53">
        <v>0</v>
      </c>
      <c r="K3019" s="53">
        <v>0</v>
      </c>
    </row>
    <row r="3020" spans="2:11" x14ac:dyDescent="0.25">
      <c r="B3020" s="51">
        <v>1999</v>
      </c>
      <c r="C3020" s="117" t="s">
        <v>94</v>
      </c>
      <c r="D3020" s="55">
        <v>1945</v>
      </c>
      <c r="E3020" s="53">
        <v>1105</v>
      </c>
      <c r="F3020" s="53">
        <v>227</v>
      </c>
      <c r="G3020" s="53">
        <v>18</v>
      </c>
      <c r="H3020" s="53">
        <v>591</v>
      </c>
      <c r="I3020" s="53">
        <v>4</v>
      </c>
      <c r="J3020" s="53">
        <v>0</v>
      </c>
      <c r="K3020" s="53">
        <v>0</v>
      </c>
    </row>
    <row r="3021" spans="2:11" x14ac:dyDescent="0.25">
      <c r="B3021" s="51">
        <v>1999</v>
      </c>
      <c r="C3021" s="117" t="s">
        <v>95</v>
      </c>
      <c r="D3021" s="55">
        <v>737</v>
      </c>
      <c r="E3021" s="53">
        <v>418</v>
      </c>
      <c r="F3021" s="53">
        <v>94</v>
      </c>
      <c r="G3021" s="53">
        <v>4</v>
      </c>
      <c r="H3021" s="53">
        <v>219</v>
      </c>
      <c r="I3021" s="53">
        <v>2</v>
      </c>
      <c r="J3021" s="53">
        <v>0</v>
      </c>
      <c r="K3021" s="53">
        <v>0</v>
      </c>
    </row>
    <row r="3022" spans="2:11" x14ac:dyDescent="0.25">
      <c r="B3022" s="51">
        <v>1999</v>
      </c>
      <c r="C3022" s="118" t="s">
        <v>96</v>
      </c>
      <c r="D3022" s="55">
        <v>98</v>
      </c>
      <c r="E3022" s="55">
        <v>58</v>
      </c>
      <c r="F3022" s="55">
        <v>11</v>
      </c>
      <c r="G3022" s="55">
        <v>1</v>
      </c>
      <c r="H3022" s="55">
        <v>27</v>
      </c>
      <c r="I3022" s="55">
        <v>1</v>
      </c>
      <c r="J3022" s="53">
        <v>0</v>
      </c>
      <c r="K3022" s="53">
        <v>0</v>
      </c>
    </row>
    <row r="3023" spans="2:11" x14ac:dyDescent="0.25">
      <c r="B3023" s="50">
        <v>1999</v>
      </c>
      <c r="C3023" s="121" t="s">
        <v>62</v>
      </c>
      <c r="D3023" s="54">
        <v>63</v>
      </c>
      <c r="E3023" s="54">
        <v>36</v>
      </c>
      <c r="F3023" s="54">
        <v>20</v>
      </c>
      <c r="G3023" s="54">
        <v>0</v>
      </c>
      <c r="H3023" s="54">
        <v>5</v>
      </c>
      <c r="I3023" s="54">
        <v>2</v>
      </c>
      <c r="J3023" s="54">
        <v>0</v>
      </c>
      <c r="K3023" s="54">
        <v>0</v>
      </c>
    </row>
    <row r="3024" spans="2:11" x14ac:dyDescent="0.25">
      <c r="B3024" s="78">
        <v>2000</v>
      </c>
      <c r="C3024" s="120" t="s">
        <v>3</v>
      </c>
      <c r="D3024" s="78">
        <v>35198</v>
      </c>
      <c r="E3024" s="52">
        <v>21776</v>
      </c>
      <c r="F3024" s="52">
        <v>7467</v>
      </c>
      <c r="G3024" s="52">
        <v>743</v>
      </c>
      <c r="H3024" s="52">
        <v>5045</v>
      </c>
      <c r="I3024" s="52">
        <v>136</v>
      </c>
      <c r="J3024" s="52">
        <v>30</v>
      </c>
      <c r="K3024" s="52">
        <v>1</v>
      </c>
    </row>
    <row r="3025" spans="2:11" x14ac:dyDescent="0.25">
      <c r="B3025" s="51">
        <v>2000</v>
      </c>
      <c r="C3025" s="117" t="s">
        <v>87</v>
      </c>
      <c r="D3025" s="55">
        <v>245</v>
      </c>
      <c r="E3025" s="53">
        <v>237</v>
      </c>
      <c r="F3025" s="53">
        <v>8</v>
      </c>
      <c r="G3025" s="53">
        <v>0</v>
      </c>
      <c r="H3025" s="53">
        <v>0</v>
      </c>
      <c r="I3025" s="53">
        <v>0</v>
      </c>
      <c r="J3025" s="53">
        <v>0</v>
      </c>
      <c r="K3025" s="53">
        <v>0</v>
      </c>
    </row>
    <row r="3026" spans="2:11" x14ac:dyDescent="0.25">
      <c r="B3026" s="51">
        <v>2000</v>
      </c>
      <c r="C3026" s="117" t="s">
        <v>54</v>
      </c>
      <c r="D3026" s="55">
        <v>615</v>
      </c>
      <c r="E3026" s="53">
        <v>590</v>
      </c>
      <c r="F3026" s="53">
        <v>19</v>
      </c>
      <c r="G3026" s="53">
        <v>0</v>
      </c>
      <c r="H3026" s="53">
        <v>4</v>
      </c>
      <c r="I3026" s="53">
        <v>2</v>
      </c>
      <c r="J3026" s="53">
        <v>0</v>
      </c>
      <c r="K3026" s="53">
        <v>0</v>
      </c>
    </row>
    <row r="3027" spans="2:11" x14ac:dyDescent="0.25">
      <c r="B3027" s="51">
        <v>2000</v>
      </c>
      <c r="C3027" s="117" t="s">
        <v>88</v>
      </c>
      <c r="D3027" s="55">
        <v>703</v>
      </c>
      <c r="E3027" s="53">
        <v>623</v>
      </c>
      <c r="F3027" s="53">
        <v>64</v>
      </c>
      <c r="G3027" s="53">
        <v>0</v>
      </c>
      <c r="H3027" s="53">
        <v>8</v>
      </c>
      <c r="I3027" s="53">
        <v>8</v>
      </c>
      <c r="J3027" s="53">
        <v>0</v>
      </c>
      <c r="K3027" s="53">
        <v>0</v>
      </c>
    </row>
    <row r="3028" spans="2:11" x14ac:dyDescent="0.25">
      <c r="B3028" s="51">
        <v>2000</v>
      </c>
      <c r="C3028" s="117" t="s">
        <v>69</v>
      </c>
      <c r="D3028" s="55">
        <v>771</v>
      </c>
      <c r="E3028" s="53">
        <v>628</v>
      </c>
      <c r="F3028" s="53">
        <v>119</v>
      </c>
      <c r="G3028" s="53">
        <v>7</v>
      </c>
      <c r="H3028" s="53">
        <v>9</v>
      </c>
      <c r="I3028" s="53">
        <v>7</v>
      </c>
      <c r="J3028" s="53">
        <v>1</v>
      </c>
      <c r="K3028" s="53">
        <v>0</v>
      </c>
    </row>
    <row r="3029" spans="2:11" x14ac:dyDescent="0.25">
      <c r="B3029" s="51">
        <v>2000</v>
      </c>
      <c r="C3029" s="117" t="s">
        <v>57</v>
      </c>
      <c r="D3029" s="55">
        <v>980</v>
      </c>
      <c r="E3029" s="53">
        <v>775</v>
      </c>
      <c r="F3029" s="53">
        <v>168</v>
      </c>
      <c r="G3029" s="53">
        <v>20</v>
      </c>
      <c r="H3029" s="53">
        <v>6</v>
      </c>
      <c r="I3029" s="53">
        <v>10</v>
      </c>
      <c r="J3029" s="53">
        <v>1</v>
      </c>
      <c r="K3029" s="53">
        <v>0</v>
      </c>
    </row>
    <row r="3030" spans="2:11" x14ac:dyDescent="0.25">
      <c r="B3030" s="51">
        <v>2000</v>
      </c>
      <c r="C3030" s="117" t="s">
        <v>58</v>
      </c>
      <c r="D3030" s="55">
        <v>1100</v>
      </c>
      <c r="E3030" s="53">
        <v>808</v>
      </c>
      <c r="F3030" s="53">
        <v>251</v>
      </c>
      <c r="G3030" s="53">
        <v>23</v>
      </c>
      <c r="H3030" s="53">
        <v>13</v>
      </c>
      <c r="I3030" s="53">
        <v>5</v>
      </c>
      <c r="J3030" s="53">
        <v>0</v>
      </c>
      <c r="K3030" s="53">
        <v>0</v>
      </c>
    </row>
    <row r="3031" spans="2:11" x14ac:dyDescent="0.25">
      <c r="B3031" s="51">
        <v>2000</v>
      </c>
      <c r="C3031" s="117" t="s">
        <v>59</v>
      </c>
      <c r="D3031" s="55">
        <v>1328</v>
      </c>
      <c r="E3031" s="53">
        <v>919</v>
      </c>
      <c r="F3031" s="53">
        <v>329</v>
      </c>
      <c r="G3031" s="53">
        <v>44</v>
      </c>
      <c r="H3031" s="53">
        <v>23</v>
      </c>
      <c r="I3031" s="53">
        <v>10</v>
      </c>
      <c r="J3031" s="53">
        <v>3</v>
      </c>
      <c r="K3031" s="53">
        <v>0</v>
      </c>
    </row>
    <row r="3032" spans="2:11" x14ac:dyDescent="0.25">
      <c r="B3032" s="51">
        <v>2000</v>
      </c>
      <c r="C3032" s="117" t="s">
        <v>60</v>
      </c>
      <c r="D3032" s="55">
        <v>1598</v>
      </c>
      <c r="E3032" s="53">
        <v>1030</v>
      </c>
      <c r="F3032" s="53">
        <v>468</v>
      </c>
      <c r="G3032" s="53">
        <v>46</v>
      </c>
      <c r="H3032" s="53">
        <v>45</v>
      </c>
      <c r="I3032" s="53">
        <v>8</v>
      </c>
      <c r="J3032" s="53">
        <v>1</v>
      </c>
      <c r="K3032" s="53">
        <v>0</v>
      </c>
    </row>
    <row r="3033" spans="2:11" x14ac:dyDescent="0.25">
      <c r="B3033" s="51">
        <v>2000</v>
      </c>
      <c r="C3033" s="117" t="s">
        <v>70</v>
      </c>
      <c r="D3033" s="55">
        <v>1878</v>
      </c>
      <c r="E3033" s="53">
        <v>1145</v>
      </c>
      <c r="F3033" s="53">
        <v>567</v>
      </c>
      <c r="G3033" s="53">
        <v>69</v>
      </c>
      <c r="H3033" s="53">
        <v>84</v>
      </c>
      <c r="I3033" s="53">
        <v>10</v>
      </c>
      <c r="J3033" s="53">
        <v>3</v>
      </c>
      <c r="K3033" s="53">
        <v>0</v>
      </c>
    </row>
    <row r="3034" spans="2:11" x14ac:dyDescent="0.25">
      <c r="B3034" s="51">
        <v>2000</v>
      </c>
      <c r="C3034" s="117" t="s">
        <v>71</v>
      </c>
      <c r="D3034" s="55">
        <v>1969</v>
      </c>
      <c r="E3034" s="53">
        <v>1163</v>
      </c>
      <c r="F3034" s="53">
        <v>593</v>
      </c>
      <c r="G3034" s="53">
        <v>69</v>
      </c>
      <c r="H3034" s="53">
        <v>133</v>
      </c>
      <c r="I3034" s="53">
        <v>9</v>
      </c>
      <c r="J3034" s="53">
        <v>2</v>
      </c>
      <c r="K3034" s="53">
        <v>0</v>
      </c>
    </row>
    <row r="3035" spans="2:11" x14ac:dyDescent="0.25">
      <c r="B3035" s="51">
        <v>2000</v>
      </c>
      <c r="C3035" s="117" t="s">
        <v>89</v>
      </c>
      <c r="D3035" s="55">
        <v>2710</v>
      </c>
      <c r="E3035" s="53">
        <v>1590</v>
      </c>
      <c r="F3035" s="53">
        <v>770</v>
      </c>
      <c r="G3035" s="53">
        <v>97</v>
      </c>
      <c r="H3035" s="53">
        <v>243</v>
      </c>
      <c r="I3035" s="53">
        <v>9</v>
      </c>
      <c r="J3035" s="53">
        <v>1</v>
      </c>
      <c r="K3035" s="53">
        <v>0</v>
      </c>
    </row>
    <row r="3036" spans="2:11" x14ac:dyDescent="0.25">
      <c r="B3036" s="51">
        <v>2000</v>
      </c>
      <c r="C3036" s="117" t="s">
        <v>90</v>
      </c>
      <c r="D3036" s="55">
        <v>3177</v>
      </c>
      <c r="E3036" s="53">
        <v>1856</v>
      </c>
      <c r="F3036" s="53">
        <v>841</v>
      </c>
      <c r="G3036" s="53">
        <v>83</v>
      </c>
      <c r="H3036" s="53">
        <v>382</v>
      </c>
      <c r="I3036" s="53">
        <v>11</v>
      </c>
      <c r="J3036" s="53">
        <v>3</v>
      </c>
      <c r="K3036" s="53">
        <v>1</v>
      </c>
    </row>
    <row r="3037" spans="2:11" x14ac:dyDescent="0.25">
      <c r="B3037" s="51">
        <v>2000</v>
      </c>
      <c r="C3037" s="117" t="s">
        <v>91</v>
      </c>
      <c r="D3037" s="55">
        <v>3816</v>
      </c>
      <c r="E3037" s="53">
        <v>2216</v>
      </c>
      <c r="F3037" s="53">
        <v>902</v>
      </c>
      <c r="G3037" s="53">
        <v>88</v>
      </c>
      <c r="H3037" s="53">
        <v>593</v>
      </c>
      <c r="I3037" s="53">
        <v>11</v>
      </c>
      <c r="J3037" s="53">
        <v>6</v>
      </c>
      <c r="K3037" s="53">
        <v>0</v>
      </c>
    </row>
    <row r="3038" spans="2:11" x14ac:dyDescent="0.25">
      <c r="B3038" s="51">
        <v>2000</v>
      </c>
      <c r="C3038" s="117" t="s">
        <v>41</v>
      </c>
      <c r="D3038" s="55">
        <v>4055</v>
      </c>
      <c r="E3038" s="53">
        <v>2281</v>
      </c>
      <c r="F3038" s="53">
        <v>853</v>
      </c>
      <c r="G3038" s="53">
        <v>84</v>
      </c>
      <c r="H3038" s="53">
        <v>827</v>
      </c>
      <c r="I3038" s="53">
        <v>8</v>
      </c>
      <c r="J3038" s="53">
        <v>2</v>
      </c>
      <c r="K3038" s="53">
        <v>0</v>
      </c>
    </row>
    <row r="3039" spans="2:11" x14ac:dyDescent="0.25">
      <c r="B3039" s="51">
        <v>2000</v>
      </c>
      <c r="C3039" s="117" t="s">
        <v>92</v>
      </c>
      <c r="D3039" s="55">
        <v>4091</v>
      </c>
      <c r="E3039" s="53">
        <v>2351</v>
      </c>
      <c r="F3039" s="53">
        <v>719</v>
      </c>
      <c r="G3039" s="53">
        <v>57</v>
      </c>
      <c r="H3039" s="53">
        <v>949</v>
      </c>
      <c r="I3039" s="53">
        <v>13</v>
      </c>
      <c r="J3039" s="53">
        <v>2</v>
      </c>
      <c r="K3039" s="53">
        <v>0</v>
      </c>
    </row>
    <row r="3040" spans="2:11" x14ac:dyDescent="0.25">
      <c r="B3040" s="51">
        <v>2000</v>
      </c>
      <c r="C3040" s="117" t="s">
        <v>93</v>
      </c>
      <c r="D3040" s="55">
        <v>3373</v>
      </c>
      <c r="E3040" s="53">
        <v>1933</v>
      </c>
      <c r="F3040" s="53">
        <v>470</v>
      </c>
      <c r="G3040" s="53">
        <v>33</v>
      </c>
      <c r="H3040" s="53">
        <v>925</v>
      </c>
      <c r="I3040" s="53">
        <v>11</v>
      </c>
      <c r="J3040" s="53">
        <v>1</v>
      </c>
      <c r="K3040" s="53">
        <v>0</v>
      </c>
    </row>
    <row r="3041" spans="2:11" x14ac:dyDescent="0.25">
      <c r="B3041" s="51">
        <v>2000</v>
      </c>
      <c r="C3041" s="117" t="s">
        <v>94</v>
      </c>
      <c r="D3041" s="55">
        <v>1846</v>
      </c>
      <c r="E3041" s="53">
        <v>1071</v>
      </c>
      <c r="F3041" s="53">
        <v>223</v>
      </c>
      <c r="G3041" s="53">
        <v>17</v>
      </c>
      <c r="H3041" s="53">
        <v>529</v>
      </c>
      <c r="I3041" s="53">
        <v>2</v>
      </c>
      <c r="J3041" s="53">
        <v>4</v>
      </c>
      <c r="K3041" s="53">
        <v>0</v>
      </c>
    </row>
    <row r="3042" spans="2:11" x14ac:dyDescent="0.25">
      <c r="B3042" s="51">
        <v>2000</v>
      </c>
      <c r="C3042" s="117" t="s">
        <v>95</v>
      </c>
      <c r="D3042" s="55">
        <v>739</v>
      </c>
      <c r="E3042" s="53">
        <v>437</v>
      </c>
      <c r="F3042" s="53">
        <v>80</v>
      </c>
      <c r="G3042" s="53">
        <v>5</v>
      </c>
      <c r="H3042" s="53">
        <v>216</v>
      </c>
      <c r="I3042" s="53">
        <v>1</v>
      </c>
      <c r="J3042" s="53">
        <v>0</v>
      </c>
      <c r="K3042" s="53">
        <v>0</v>
      </c>
    </row>
    <row r="3043" spans="2:11" x14ac:dyDescent="0.25">
      <c r="B3043" s="51">
        <v>2000</v>
      </c>
      <c r="C3043" s="118" t="s">
        <v>96</v>
      </c>
      <c r="D3043" s="55">
        <v>158</v>
      </c>
      <c r="E3043" s="55">
        <v>87</v>
      </c>
      <c r="F3043" s="55">
        <v>19</v>
      </c>
      <c r="G3043" s="55">
        <v>1</v>
      </c>
      <c r="H3043" s="55">
        <v>51</v>
      </c>
      <c r="I3043" s="55">
        <v>0</v>
      </c>
      <c r="J3043" s="53">
        <v>0</v>
      </c>
      <c r="K3043" s="53">
        <v>0</v>
      </c>
    </row>
    <row r="3044" spans="2:11" x14ac:dyDescent="0.25">
      <c r="B3044" s="50">
        <v>2000</v>
      </c>
      <c r="C3044" s="121" t="s">
        <v>62</v>
      </c>
      <c r="D3044" s="54">
        <v>46</v>
      </c>
      <c r="E3044" s="54">
        <v>36</v>
      </c>
      <c r="F3044" s="54">
        <v>4</v>
      </c>
      <c r="G3044" s="54">
        <v>0</v>
      </c>
      <c r="H3044" s="54">
        <v>5</v>
      </c>
      <c r="I3044" s="54">
        <v>1</v>
      </c>
      <c r="J3044" s="54">
        <v>0</v>
      </c>
      <c r="K3044" s="54">
        <v>0</v>
      </c>
    </row>
    <row r="3045" spans="2:11" x14ac:dyDescent="0.25">
      <c r="B3045" s="78">
        <v>2001</v>
      </c>
      <c r="C3045" s="120" t="s">
        <v>3</v>
      </c>
      <c r="D3045" s="78">
        <v>36974</v>
      </c>
      <c r="E3045" s="52">
        <v>21323</v>
      </c>
      <c r="F3045" s="52">
        <v>8933</v>
      </c>
      <c r="G3045" s="52">
        <v>815</v>
      </c>
      <c r="H3045" s="52">
        <v>5668</v>
      </c>
      <c r="I3045" s="52">
        <v>212</v>
      </c>
      <c r="J3045" s="52">
        <v>23</v>
      </c>
      <c r="K3045" s="52">
        <v>0</v>
      </c>
    </row>
    <row r="3046" spans="2:11" x14ac:dyDescent="0.25">
      <c r="B3046" s="51">
        <v>2001</v>
      </c>
      <c r="C3046" s="117" t="s">
        <v>87</v>
      </c>
      <c r="D3046" s="55">
        <v>245</v>
      </c>
      <c r="E3046" s="53">
        <v>240</v>
      </c>
      <c r="F3046" s="53">
        <v>1</v>
      </c>
      <c r="G3046" s="53">
        <v>1</v>
      </c>
      <c r="H3046" s="53">
        <v>3</v>
      </c>
      <c r="I3046" s="53">
        <v>0</v>
      </c>
      <c r="J3046" s="53">
        <v>0</v>
      </c>
      <c r="K3046" s="55">
        <v>0</v>
      </c>
    </row>
    <row r="3047" spans="2:11" x14ac:dyDescent="0.25">
      <c r="B3047" s="51">
        <v>2001</v>
      </c>
      <c r="C3047" s="117" t="s">
        <v>54</v>
      </c>
      <c r="D3047" s="55">
        <v>628</v>
      </c>
      <c r="E3047" s="53">
        <v>605</v>
      </c>
      <c r="F3047" s="53">
        <v>15</v>
      </c>
      <c r="G3047" s="53">
        <v>1</v>
      </c>
      <c r="H3047" s="53">
        <v>3</v>
      </c>
      <c r="I3047" s="53">
        <v>4</v>
      </c>
      <c r="J3047" s="53">
        <v>0</v>
      </c>
      <c r="K3047" s="55">
        <v>0</v>
      </c>
    </row>
    <row r="3048" spans="2:11" x14ac:dyDescent="0.25">
      <c r="B3048" s="51">
        <v>2001</v>
      </c>
      <c r="C3048" s="117" t="s">
        <v>88</v>
      </c>
      <c r="D3048" s="55">
        <v>714</v>
      </c>
      <c r="E3048" s="53">
        <v>637</v>
      </c>
      <c r="F3048" s="53">
        <v>66</v>
      </c>
      <c r="G3048" s="53">
        <v>0</v>
      </c>
      <c r="H3048" s="53">
        <v>7</v>
      </c>
      <c r="I3048" s="53">
        <v>4</v>
      </c>
      <c r="J3048" s="53">
        <v>0</v>
      </c>
      <c r="K3048" s="55">
        <v>0</v>
      </c>
    </row>
    <row r="3049" spans="2:11" x14ac:dyDescent="0.25">
      <c r="B3049" s="51">
        <v>2001</v>
      </c>
      <c r="C3049" s="117" t="s">
        <v>69</v>
      </c>
      <c r="D3049" s="55">
        <v>802</v>
      </c>
      <c r="E3049" s="53">
        <v>650</v>
      </c>
      <c r="F3049" s="53">
        <v>115</v>
      </c>
      <c r="G3049" s="53">
        <v>6</v>
      </c>
      <c r="H3049" s="53">
        <v>16</v>
      </c>
      <c r="I3049" s="53">
        <v>15</v>
      </c>
      <c r="J3049" s="53">
        <v>0</v>
      </c>
      <c r="K3049" s="55">
        <v>0</v>
      </c>
    </row>
    <row r="3050" spans="2:11" x14ac:dyDescent="0.25">
      <c r="B3050" s="51">
        <v>2001</v>
      </c>
      <c r="C3050" s="117" t="s">
        <v>57</v>
      </c>
      <c r="D3050" s="55">
        <v>969</v>
      </c>
      <c r="E3050" s="53">
        <v>728</v>
      </c>
      <c r="F3050" s="53">
        <v>209</v>
      </c>
      <c r="G3050" s="53">
        <v>14</v>
      </c>
      <c r="H3050" s="53">
        <v>12</v>
      </c>
      <c r="I3050" s="53">
        <v>5</v>
      </c>
      <c r="J3050" s="53">
        <v>1</v>
      </c>
      <c r="K3050" s="55">
        <v>0</v>
      </c>
    </row>
    <row r="3051" spans="2:11" x14ac:dyDescent="0.25">
      <c r="B3051" s="51">
        <v>2001</v>
      </c>
      <c r="C3051" s="117" t="s">
        <v>58</v>
      </c>
      <c r="D3051" s="55">
        <v>1075</v>
      </c>
      <c r="E3051" s="53">
        <v>758</v>
      </c>
      <c r="F3051" s="53">
        <v>275</v>
      </c>
      <c r="G3051" s="53">
        <v>17</v>
      </c>
      <c r="H3051" s="53">
        <v>18</v>
      </c>
      <c r="I3051" s="53">
        <v>7</v>
      </c>
      <c r="J3051" s="53">
        <v>0</v>
      </c>
      <c r="K3051" s="55">
        <v>0</v>
      </c>
    </row>
    <row r="3052" spans="2:11" x14ac:dyDescent="0.25">
      <c r="B3052" s="51">
        <v>2001</v>
      </c>
      <c r="C3052" s="117" t="s">
        <v>59</v>
      </c>
      <c r="D3052" s="55">
        <v>1418</v>
      </c>
      <c r="E3052" s="53">
        <v>897</v>
      </c>
      <c r="F3052" s="53">
        <v>440</v>
      </c>
      <c r="G3052" s="53">
        <v>43</v>
      </c>
      <c r="H3052" s="53">
        <v>25</v>
      </c>
      <c r="I3052" s="53">
        <v>11</v>
      </c>
      <c r="J3052" s="53">
        <v>2</v>
      </c>
      <c r="K3052" s="55">
        <v>0</v>
      </c>
    </row>
    <row r="3053" spans="2:11" x14ac:dyDescent="0.25">
      <c r="B3053" s="51">
        <v>2001</v>
      </c>
      <c r="C3053" s="117" t="s">
        <v>60</v>
      </c>
      <c r="D3053" s="55">
        <v>1674</v>
      </c>
      <c r="E3053" s="53">
        <v>992</v>
      </c>
      <c r="F3053" s="53">
        <v>559</v>
      </c>
      <c r="G3053" s="53">
        <v>73</v>
      </c>
      <c r="H3053" s="53">
        <v>29</v>
      </c>
      <c r="I3053" s="53">
        <v>20</v>
      </c>
      <c r="J3053" s="53">
        <v>1</v>
      </c>
      <c r="K3053" s="55">
        <v>0</v>
      </c>
    </row>
    <row r="3054" spans="2:11" x14ac:dyDescent="0.25">
      <c r="B3054" s="51">
        <v>2001</v>
      </c>
      <c r="C3054" s="117" t="s">
        <v>70</v>
      </c>
      <c r="D3054" s="55">
        <v>1908</v>
      </c>
      <c r="E3054" s="53">
        <v>1111</v>
      </c>
      <c r="F3054" s="53">
        <v>634</v>
      </c>
      <c r="G3054" s="53">
        <v>79</v>
      </c>
      <c r="H3054" s="53">
        <v>77</v>
      </c>
      <c r="I3054" s="53">
        <v>6</v>
      </c>
      <c r="J3054" s="53">
        <v>1</v>
      </c>
      <c r="K3054" s="55">
        <v>0</v>
      </c>
    </row>
    <row r="3055" spans="2:11" x14ac:dyDescent="0.25">
      <c r="B3055" s="51">
        <v>2001</v>
      </c>
      <c r="C3055" s="117" t="s">
        <v>71</v>
      </c>
      <c r="D3055" s="55">
        <v>1987</v>
      </c>
      <c r="E3055" s="53">
        <v>1118</v>
      </c>
      <c r="F3055" s="53">
        <v>662</v>
      </c>
      <c r="G3055" s="53">
        <v>89</v>
      </c>
      <c r="H3055" s="53">
        <v>100</v>
      </c>
      <c r="I3055" s="53">
        <v>16</v>
      </c>
      <c r="J3055" s="53">
        <v>2</v>
      </c>
      <c r="K3055" s="55">
        <v>0</v>
      </c>
    </row>
    <row r="3056" spans="2:11" x14ac:dyDescent="0.25">
      <c r="B3056" s="51">
        <v>2001</v>
      </c>
      <c r="C3056" s="117" t="s">
        <v>89</v>
      </c>
      <c r="D3056" s="55">
        <v>2653</v>
      </c>
      <c r="E3056" s="53">
        <v>1469</v>
      </c>
      <c r="F3056" s="53">
        <v>839</v>
      </c>
      <c r="G3056" s="53">
        <v>82</v>
      </c>
      <c r="H3056" s="53">
        <v>240</v>
      </c>
      <c r="I3056" s="53">
        <v>21</v>
      </c>
      <c r="J3056" s="53">
        <v>2</v>
      </c>
      <c r="K3056" s="55">
        <v>0</v>
      </c>
    </row>
    <row r="3057" spans="2:11" x14ac:dyDescent="0.25">
      <c r="B3057" s="51">
        <v>2001</v>
      </c>
      <c r="C3057" s="117" t="s">
        <v>90</v>
      </c>
      <c r="D3057" s="55">
        <v>3262</v>
      </c>
      <c r="E3057" s="53">
        <v>1755</v>
      </c>
      <c r="F3057" s="53">
        <v>1028</v>
      </c>
      <c r="G3057" s="53">
        <v>89</v>
      </c>
      <c r="H3057" s="53">
        <v>365</v>
      </c>
      <c r="I3057" s="53">
        <v>17</v>
      </c>
      <c r="J3057" s="53">
        <v>8</v>
      </c>
      <c r="K3057" s="55">
        <v>0</v>
      </c>
    </row>
    <row r="3058" spans="2:11" x14ac:dyDescent="0.25">
      <c r="B3058" s="51">
        <v>2001</v>
      </c>
      <c r="C3058" s="117" t="s">
        <v>91</v>
      </c>
      <c r="D3058" s="55">
        <v>4125</v>
      </c>
      <c r="E3058" s="53">
        <v>2242</v>
      </c>
      <c r="F3058" s="53">
        <v>1089</v>
      </c>
      <c r="G3058" s="53">
        <v>86</v>
      </c>
      <c r="H3058" s="53">
        <v>690</v>
      </c>
      <c r="I3058" s="53">
        <v>18</v>
      </c>
      <c r="J3058" s="53">
        <v>0</v>
      </c>
      <c r="K3058" s="55">
        <v>0</v>
      </c>
    </row>
    <row r="3059" spans="2:11" x14ac:dyDescent="0.25">
      <c r="B3059" s="51">
        <v>2001</v>
      </c>
      <c r="C3059" s="117" t="s">
        <v>41</v>
      </c>
      <c r="D3059" s="55">
        <v>4382</v>
      </c>
      <c r="E3059" s="53">
        <v>2285</v>
      </c>
      <c r="F3059" s="53">
        <v>1073</v>
      </c>
      <c r="G3059" s="53">
        <v>90</v>
      </c>
      <c r="H3059" s="53">
        <v>910</v>
      </c>
      <c r="I3059" s="53">
        <v>21</v>
      </c>
      <c r="J3059" s="53">
        <v>3</v>
      </c>
      <c r="K3059" s="55">
        <v>0</v>
      </c>
    </row>
    <row r="3060" spans="2:11" x14ac:dyDescent="0.25">
      <c r="B3060" s="51">
        <v>2001</v>
      </c>
      <c r="C3060" s="117" t="s">
        <v>92</v>
      </c>
      <c r="D3060" s="55">
        <v>4362</v>
      </c>
      <c r="E3060" s="53">
        <v>2297</v>
      </c>
      <c r="F3060" s="53">
        <v>849</v>
      </c>
      <c r="G3060" s="53">
        <v>73</v>
      </c>
      <c r="H3060" s="53">
        <v>1125</v>
      </c>
      <c r="I3060" s="53">
        <v>18</v>
      </c>
      <c r="J3060" s="53">
        <v>0</v>
      </c>
      <c r="K3060" s="55">
        <v>0</v>
      </c>
    </row>
    <row r="3061" spans="2:11" x14ac:dyDescent="0.25">
      <c r="B3061" s="51">
        <v>2001</v>
      </c>
      <c r="C3061" s="117" t="s">
        <v>93</v>
      </c>
      <c r="D3061" s="55">
        <v>3575</v>
      </c>
      <c r="E3061" s="53">
        <v>1855</v>
      </c>
      <c r="F3061" s="53">
        <v>627</v>
      </c>
      <c r="G3061" s="53">
        <v>39</v>
      </c>
      <c r="H3061" s="53">
        <v>1035</v>
      </c>
      <c r="I3061" s="53">
        <v>16</v>
      </c>
      <c r="J3061" s="53">
        <v>3</v>
      </c>
      <c r="K3061" s="55">
        <v>0</v>
      </c>
    </row>
    <row r="3062" spans="2:11" x14ac:dyDescent="0.25">
      <c r="B3062" s="51">
        <v>2001</v>
      </c>
      <c r="C3062" s="117" t="s">
        <v>94</v>
      </c>
      <c r="D3062" s="55">
        <v>2125</v>
      </c>
      <c r="E3062" s="53">
        <v>1107</v>
      </c>
      <c r="F3062" s="53">
        <v>322</v>
      </c>
      <c r="G3062" s="53">
        <v>23</v>
      </c>
      <c r="H3062" s="53">
        <v>663</v>
      </c>
      <c r="I3062" s="53">
        <v>10</v>
      </c>
      <c r="J3062" s="53">
        <v>0</v>
      </c>
      <c r="K3062" s="55">
        <v>0</v>
      </c>
    </row>
    <row r="3063" spans="2:11" x14ac:dyDescent="0.25">
      <c r="B3063" s="51">
        <v>2001</v>
      </c>
      <c r="C3063" s="117" t="s">
        <v>95</v>
      </c>
      <c r="D3063" s="55">
        <v>834</v>
      </c>
      <c r="E3063" s="53">
        <v>451</v>
      </c>
      <c r="F3063" s="53">
        <v>98</v>
      </c>
      <c r="G3063" s="53">
        <v>9</v>
      </c>
      <c r="H3063" s="53">
        <v>273</v>
      </c>
      <c r="I3063" s="53">
        <v>3</v>
      </c>
      <c r="J3063" s="53">
        <v>0</v>
      </c>
      <c r="K3063" s="55">
        <v>0</v>
      </c>
    </row>
    <row r="3064" spans="2:11" x14ac:dyDescent="0.25">
      <c r="B3064" s="51">
        <v>2001</v>
      </c>
      <c r="C3064" s="118" t="s">
        <v>96</v>
      </c>
      <c r="D3064" s="55">
        <v>197</v>
      </c>
      <c r="E3064" s="55">
        <v>104</v>
      </c>
      <c r="F3064" s="55">
        <v>21</v>
      </c>
      <c r="G3064" s="55">
        <v>0</v>
      </c>
      <c r="H3064" s="55">
        <v>72</v>
      </c>
      <c r="I3064" s="55">
        <v>0</v>
      </c>
      <c r="J3064" s="55">
        <v>0</v>
      </c>
      <c r="K3064" s="55">
        <v>0</v>
      </c>
    </row>
    <row r="3065" spans="2:11" x14ac:dyDescent="0.25">
      <c r="B3065" s="50">
        <v>2001</v>
      </c>
      <c r="C3065" s="121" t="s">
        <v>62</v>
      </c>
      <c r="D3065" s="54">
        <v>39</v>
      </c>
      <c r="E3065" s="54">
        <v>22</v>
      </c>
      <c r="F3065" s="54">
        <v>11</v>
      </c>
      <c r="G3065" s="54">
        <v>1</v>
      </c>
      <c r="H3065" s="54">
        <v>5</v>
      </c>
      <c r="I3065" s="54">
        <v>0</v>
      </c>
      <c r="J3065" s="54">
        <v>0</v>
      </c>
      <c r="K3065" s="54">
        <v>0</v>
      </c>
    </row>
    <row r="3066" spans="2:11" x14ac:dyDescent="0.25">
      <c r="B3066" s="78">
        <v>2002</v>
      </c>
      <c r="C3066" s="120" t="s">
        <v>3</v>
      </c>
      <c r="D3066" s="78">
        <v>35904</v>
      </c>
      <c r="E3066" s="52">
        <v>20126</v>
      </c>
      <c r="F3066" s="52">
        <v>8888</v>
      </c>
      <c r="G3066" s="52">
        <v>876</v>
      </c>
      <c r="H3066" s="52">
        <v>5591</v>
      </c>
      <c r="I3066" s="52">
        <v>297</v>
      </c>
      <c r="J3066" s="52">
        <v>126</v>
      </c>
      <c r="K3066" s="52">
        <v>0</v>
      </c>
    </row>
    <row r="3067" spans="2:11" x14ac:dyDescent="0.25">
      <c r="B3067" s="51">
        <v>2002</v>
      </c>
      <c r="C3067" s="117" t="s">
        <v>87</v>
      </c>
      <c r="D3067" s="55">
        <v>261</v>
      </c>
      <c r="E3067" s="91">
        <v>257</v>
      </c>
      <c r="F3067" s="91">
        <v>3</v>
      </c>
      <c r="G3067" s="91">
        <v>1</v>
      </c>
      <c r="H3067" s="91">
        <v>0</v>
      </c>
      <c r="I3067" s="91">
        <v>0</v>
      </c>
      <c r="J3067" s="91">
        <v>0</v>
      </c>
      <c r="K3067" s="53">
        <v>0</v>
      </c>
    </row>
    <row r="3068" spans="2:11" x14ac:dyDescent="0.25">
      <c r="B3068" s="51">
        <v>2002</v>
      </c>
      <c r="C3068" s="117" t="s">
        <v>54</v>
      </c>
      <c r="D3068" s="55">
        <v>611</v>
      </c>
      <c r="E3068" s="91">
        <v>579</v>
      </c>
      <c r="F3068" s="91">
        <v>22</v>
      </c>
      <c r="G3068" s="91">
        <v>2</v>
      </c>
      <c r="H3068" s="91">
        <v>4</v>
      </c>
      <c r="I3068" s="91">
        <v>3</v>
      </c>
      <c r="J3068" s="91">
        <v>1</v>
      </c>
      <c r="K3068" s="53">
        <v>0</v>
      </c>
    </row>
    <row r="3069" spans="2:11" x14ac:dyDescent="0.25">
      <c r="B3069" s="51">
        <v>2002</v>
      </c>
      <c r="C3069" s="117" t="s">
        <v>88</v>
      </c>
      <c r="D3069" s="55">
        <v>722</v>
      </c>
      <c r="E3069" s="91">
        <v>641</v>
      </c>
      <c r="F3069" s="91">
        <v>61</v>
      </c>
      <c r="G3069" s="91">
        <v>2</v>
      </c>
      <c r="H3069" s="91">
        <v>4</v>
      </c>
      <c r="I3069" s="91">
        <v>8</v>
      </c>
      <c r="J3069" s="91">
        <v>6</v>
      </c>
      <c r="K3069" s="53">
        <v>0</v>
      </c>
    </row>
    <row r="3070" spans="2:11" x14ac:dyDescent="0.25">
      <c r="B3070" s="51">
        <v>2002</v>
      </c>
      <c r="C3070" s="117" t="s">
        <v>69</v>
      </c>
      <c r="D3070" s="55">
        <v>715</v>
      </c>
      <c r="E3070" s="91">
        <v>588</v>
      </c>
      <c r="F3070" s="91">
        <v>99</v>
      </c>
      <c r="G3070" s="91">
        <v>6</v>
      </c>
      <c r="H3070" s="91">
        <v>10</v>
      </c>
      <c r="I3070" s="91">
        <v>11</v>
      </c>
      <c r="J3070" s="91">
        <v>1</v>
      </c>
      <c r="K3070" s="53">
        <v>0</v>
      </c>
    </row>
    <row r="3071" spans="2:11" x14ac:dyDescent="0.25">
      <c r="B3071" s="51">
        <v>2002</v>
      </c>
      <c r="C3071" s="117" t="s">
        <v>57</v>
      </c>
      <c r="D3071" s="55">
        <v>955</v>
      </c>
      <c r="E3071" s="91">
        <v>731</v>
      </c>
      <c r="F3071" s="91">
        <v>184</v>
      </c>
      <c r="G3071" s="91">
        <v>12</v>
      </c>
      <c r="H3071" s="91">
        <v>10</v>
      </c>
      <c r="I3071" s="91">
        <v>15</v>
      </c>
      <c r="J3071" s="91">
        <v>3</v>
      </c>
      <c r="K3071" s="53">
        <v>0</v>
      </c>
    </row>
    <row r="3072" spans="2:11" x14ac:dyDescent="0.25">
      <c r="B3072" s="51">
        <v>2002</v>
      </c>
      <c r="C3072" s="117" t="s">
        <v>58</v>
      </c>
      <c r="D3072" s="55">
        <v>1035</v>
      </c>
      <c r="E3072" s="91">
        <v>714</v>
      </c>
      <c r="F3072" s="91">
        <v>254</v>
      </c>
      <c r="G3072" s="91">
        <v>29</v>
      </c>
      <c r="H3072" s="91">
        <v>12</v>
      </c>
      <c r="I3072" s="91">
        <v>24</v>
      </c>
      <c r="J3072" s="91">
        <v>2</v>
      </c>
      <c r="K3072" s="53">
        <v>0</v>
      </c>
    </row>
    <row r="3073" spans="2:11" x14ac:dyDescent="0.25">
      <c r="B3073" s="51">
        <v>2002</v>
      </c>
      <c r="C3073" s="117" t="s">
        <v>59</v>
      </c>
      <c r="D3073" s="55">
        <v>1373</v>
      </c>
      <c r="E3073" s="91">
        <v>911</v>
      </c>
      <c r="F3073" s="91">
        <v>369</v>
      </c>
      <c r="G3073" s="91">
        <v>42</v>
      </c>
      <c r="H3073" s="91">
        <v>24</v>
      </c>
      <c r="I3073" s="91">
        <v>18</v>
      </c>
      <c r="J3073" s="91">
        <v>9</v>
      </c>
      <c r="K3073" s="53">
        <v>0</v>
      </c>
    </row>
    <row r="3074" spans="2:11" x14ac:dyDescent="0.25">
      <c r="B3074" s="51">
        <v>2002</v>
      </c>
      <c r="C3074" s="117" t="s">
        <v>60</v>
      </c>
      <c r="D3074" s="55">
        <v>1714</v>
      </c>
      <c r="E3074" s="91">
        <v>1029</v>
      </c>
      <c r="F3074" s="91">
        <v>546</v>
      </c>
      <c r="G3074" s="91">
        <v>63</v>
      </c>
      <c r="H3074" s="91">
        <v>42</v>
      </c>
      <c r="I3074" s="91">
        <v>22</v>
      </c>
      <c r="J3074" s="91">
        <v>12</v>
      </c>
      <c r="K3074" s="53">
        <v>0</v>
      </c>
    </row>
    <row r="3075" spans="2:11" x14ac:dyDescent="0.25">
      <c r="B3075" s="51">
        <v>2002</v>
      </c>
      <c r="C3075" s="117" t="s">
        <v>70</v>
      </c>
      <c r="D3075" s="55">
        <v>1969</v>
      </c>
      <c r="E3075" s="91">
        <v>1103</v>
      </c>
      <c r="F3075" s="91">
        <v>664</v>
      </c>
      <c r="G3075" s="91">
        <v>85</v>
      </c>
      <c r="H3075" s="91">
        <v>81</v>
      </c>
      <c r="I3075" s="91">
        <v>22</v>
      </c>
      <c r="J3075" s="91">
        <v>14</v>
      </c>
      <c r="K3075" s="53">
        <v>0</v>
      </c>
    </row>
    <row r="3076" spans="2:11" x14ac:dyDescent="0.25">
      <c r="B3076" s="51">
        <v>2002</v>
      </c>
      <c r="C3076" s="117" t="s">
        <v>71</v>
      </c>
      <c r="D3076" s="55">
        <v>2083</v>
      </c>
      <c r="E3076" s="91">
        <v>1120</v>
      </c>
      <c r="F3076" s="91">
        <v>707</v>
      </c>
      <c r="G3076" s="91">
        <v>94</v>
      </c>
      <c r="H3076" s="91">
        <v>126</v>
      </c>
      <c r="I3076" s="91">
        <v>21</v>
      </c>
      <c r="J3076" s="91">
        <v>15</v>
      </c>
      <c r="K3076" s="53">
        <v>0</v>
      </c>
    </row>
    <row r="3077" spans="2:11" x14ac:dyDescent="0.25">
      <c r="B3077" s="51">
        <v>2002</v>
      </c>
      <c r="C3077" s="117" t="s">
        <v>89</v>
      </c>
      <c r="D3077" s="55">
        <v>2462</v>
      </c>
      <c r="E3077" s="91">
        <v>1342</v>
      </c>
      <c r="F3077" s="91">
        <v>824</v>
      </c>
      <c r="G3077" s="91">
        <v>96</v>
      </c>
      <c r="H3077" s="91">
        <v>175</v>
      </c>
      <c r="I3077" s="91">
        <v>15</v>
      </c>
      <c r="J3077" s="91">
        <v>10</v>
      </c>
      <c r="K3077" s="53">
        <v>0</v>
      </c>
    </row>
    <row r="3078" spans="2:11" x14ac:dyDescent="0.25">
      <c r="B3078" s="51">
        <v>2002</v>
      </c>
      <c r="C3078" s="117" t="s">
        <v>90</v>
      </c>
      <c r="D3078" s="55">
        <v>3218</v>
      </c>
      <c r="E3078" s="91">
        <v>1675</v>
      </c>
      <c r="F3078" s="91">
        <v>1033</v>
      </c>
      <c r="G3078" s="91">
        <v>82</v>
      </c>
      <c r="H3078" s="91">
        <v>389</v>
      </c>
      <c r="I3078" s="91">
        <v>25</v>
      </c>
      <c r="J3078" s="91">
        <v>14</v>
      </c>
      <c r="K3078" s="53">
        <v>0</v>
      </c>
    </row>
    <row r="3079" spans="2:11" x14ac:dyDescent="0.25">
      <c r="B3079" s="51">
        <v>2002</v>
      </c>
      <c r="C3079" s="117" t="s">
        <v>91</v>
      </c>
      <c r="D3079" s="55">
        <v>3806</v>
      </c>
      <c r="E3079" s="91">
        <v>1856</v>
      </c>
      <c r="F3079" s="91">
        <v>1075</v>
      </c>
      <c r="G3079" s="91">
        <v>95</v>
      </c>
      <c r="H3079" s="91">
        <v>732</v>
      </c>
      <c r="I3079" s="91">
        <v>37</v>
      </c>
      <c r="J3079" s="91">
        <v>11</v>
      </c>
      <c r="K3079" s="53">
        <v>0</v>
      </c>
    </row>
    <row r="3080" spans="2:11" x14ac:dyDescent="0.25">
      <c r="B3080" s="51">
        <v>2002</v>
      </c>
      <c r="C3080" s="117" t="s">
        <v>41</v>
      </c>
      <c r="D3080" s="55">
        <v>4293</v>
      </c>
      <c r="E3080" s="91">
        <v>2147</v>
      </c>
      <c r="F3080" s="91">
        <v>1068</v>
      </c>
      <c r="G3080" s="91">
        <v>111</v>
      </c>
      <c r="H3080" s="91">
        <v>939</v>
      </c>
      <c r="I3080" s="91">
        <v>20</v>
      </c>
      <c r="J3080" s="91">
        <v>8</v>
      </c>
      <c r="K3080" s="53">
        <v>0</v>
      </c>
    </row>
    <row r="3081" spans="2:11" x14ac:dyDescent="0.25">
      <c r="B3081" s="51">
        <v>2002</v>
      </c>
      <c r="C3081" s="117" t="s">
        <v>92</v>
      </c>
      <c r="D3081" s="55">
        <v>4083</v>
      </c>
      <c r="E3081" s="91">
        <v>2031</v>
      </c>
      <c r="F3081" s="91">
        <v>873</v>
      </c>
      <c r="G3081" s="91">
        <v>72</v>
      </c>
      <c r="H3081" s="91">
        <v>1079</v>
      </c>
      <c r="I3081" s="91">
        <v>16</v>
      </c>
      <c r="J3081" s="91">
        <v>12</v>
      </c>
      <c r="K3081" s="53">
        <v>0</v>
      </c>
    </row>
    <row r="3082" spans="2:11" x14ac:dyDescent="0.25">
      <c r="B3082" s="51">
        <v>2002</v>
      </c>
      <c r="C3082" s="117" t="s">
        <v>93</v>
      </c>
      <c r="D3082" s="55">
        <v>3477</v>
      </c>
      <c r="E3082" s="91">
        <v>1733</v>
      </c>
      <c r="F3082" s="91">
        <v>640</v>
      </c>
      <c r="G3082" s="91">
        <v>45</v>
      </c>
      <c r="H3082" s="91">
        <v>1029</v>
      </c>
      <c r="I3082" s="91">
        <v>24</v>
      </c>
      <c r="J3082" s="91">
        <v>6</v>
      </c>
      <c r="K3082" s="53">
        <v>0</v>
      </c>
    </row>
    <row r="3083" spans="2:11" x14ac:dyDescent="0.25">
      <c r="B3083" s="51">
        <v>2002</v>
      </c>
      <c r="C3083" s="117" t="s">
        <v>94</v>
      </c>
      <c r="D3083" s="55">
        <v>2055</v>
      </c>
      <c r="E3083" s="91">
        <v>1067</v>
      </c>
      <c r="F3083" s="91">
        <v>319</v>
      </c>
      <c r="G3083" s="91">
        <v>30</v>
      </c>
      <c r="H3083" s="91">
        <v>629</v>
      </c>
      <c r="I3083" s="91">
        <v>8</v>
      </c>
      <c r="J3083" s="91">
        <v>2</v>
      </c>
      <c r="K3083" s="53">
        <v>0</v>
      </c>
    </row>
    <row r="3084" spans="2:11" x14ac:dyDescent="0.25">
      <c r="B3084" s="51">
        <v>2002</v>
      </c>
      <c r="C3084" s="117" t="s">
        <v>95</v>
      </c>
      <c r="D3084" s="55">
        <v>781</v>
      </c>
      <c r="E3084" s="91">
        <v>427</v>
      </c>
      <c r="F3084" s="91">
        <v>105</v>
      </c>
      <c r="G3084" s="91">
        <v>7</v>
      </c>
      <c r="H3084" s="91">
        <v>239</v>
      </c>
      <c r="I3084" s="91">
        <v>3</v>
      </c>
      <c r="J3084" s="91">
        <v>0</v>
      </c>
      <c r="K3084" s="53">
        <v>0</v>
      </c>
    </row>
    <row r="3085" spans="2:11" x14ac:dyDescent="0.25">
      <c r="B3085" s="51">
        <v>2002</v>
      </c>
      <c r="C3085" s="118" t="s">
        <v>96</v>
      </c>
      <c r="D3085" s="55">
        <v>231</v>
      </c>
      <c r="E3085" s="55">
        <v>145</v>
      </c>
      <c r="F3085" s="55">
        <v>21</v>
      </c>
      <c r="G3085" s="55">
        <v>2</v>
      </c>
      <c r="H3085" s="55">
        <v>61</v>
      </c>
      <c r="I3085" s="91">
        <v>2</v>
      </c>
      <c r="J3085" s="91">
        <v>0</v>
      </c>
      <c r="K3085" s="53">
        <v>0</v>
      </c>
    </row>
    <row r="3086" spans="2:11" x14ac:dyDescent="0.25">
      <c r="B3086" s="50">
        <v>2002</v>
      </c>
      <c r="C3086" s="121" t="s">
        <v>62</v>
      </c>
      <c r="D3086" s="54">
        <v>60</v>
      </c>
      <c r="E3086" s="54">
        <v>30</v>
      </c>
      <c r="F3086" s="54">
        <v>21</v>
      </c>
      <c r="G3086" s="54">
        <v>0</v>
      </c>
      <c r="H3086" s="54">
        <v>6</v>
      </c>
      <c r="I3086" s="54">
        <v>3</v>
      </c>
      <c r="J3086" s="54">
        <v>0</v>
      </c>
      <c r="K3086" s="54">
        <v>0</v>
      </c>
    </row>
    <row r="3087" spans="2:11" x14ac:dyDescent="0.25">
      <c r="B3087" s="78">
        <v>2003</v>
      </c>
      <c r="C3087" s="120" t="s">
        <v>3</v>
      </c>
      <c r="D3087" s="78">
        <v>39671</v>
      </c>
      <c r="E3087" s="52">
        <v>23334</v>
      </c>
      <c r="F3087" s="52">
        <v>9530</v>
      </c>
      <c r="G3087" s="52">
        <v>881</v>
      </c>
      <c r="H3087" s="52">
        <v>5639</v>
      </c>
      <c r="I3087" s="52">
        <v>239</v>
      </c>
      <c r="J3087" s="52">
        <v>48</v>
      </c>
      <c r="K3087" s="52">
        <v>0</v>
      </c>
    </row>
    <row r="3088" spans="2:11" x14ac:dyDescent="0.25">
      <c r="B3088" s="51">
        <v>2003</v>
      </c>
      <c r="C3088" s="117" t="s">
        <v>87</v>
      </c>
      <c r="D3088" s="55">
        <v>252</v>
      </c>
      <c r="E3088" s="53">
        <v>247</v>
      </c>
      <c r="F3088" s="53">
        <v>3</v>
      </c>
      <c r="G3088" s="53">
        <v>1</v>
      </c>
      <c r="H3088" s="53">
        <v>1</v>
      </c>
      <c r="I3088" s="53">
        <v>0</v>
      </c>
      <c r="J3088" s="53">
        <v>0</v>
      </c>
      <c r="K3088" s="55">
        <v>0</v>
      </c>
    </row>
    <row r="3089" spans="2:11" x14ac:dyDescent="0.25">
      <c r="B3089" s="51">
        <v>2003</v>
      </c>
      <c r="C3089" s="117" t="s">
        <v>54</v>
      </c>
      <c r="D3089" s="55">
        <v>657</v>
      </c>
      <c r="E3089" s="53">
        <v>626</v>
      </c>
      <c r="F3089" s="53">
        <v>17</v>
      </c>
      <c r="G3089" s="53">
        <v>0</v>
      </c>
      <c r="H3089" s="53">
        <v>7</v>
      </c>
      <c r="I3089" s="53">
        <v>6</v>
      </c>
      <c r="J3089" s="53">
        <v>1</v>
      </c>
      <c r="K3089" s="55">
        <v>0</v>
      </c>
    </row>
    <row r="3090" spans="2:11" x14ac:dyDescent="0.25">
      <c r="B3090" s="51">
        <v>2003</v>
      </c>
      <c r="C3090" s="117" t="s">
        <v>88</v>
      </c>
      <c r="D3090" s="55">
        <v>775</v>
      </c>
      <c r="E3090" s="53">
        <v>694</v>
      </c>
      <c r="F3090" s="53">
        <v>66</v>
      </c>
      <c r="G3090" s="53">
        <v>2</v>
      </c>
      <c r="H3090" s="53">
        <v>5</v>
      </c>
      <c r="I3090" s="53">
        <v>7</v>
      </c>
      <c r="J3090" s="53">
        <v>1</v>
      </c>
      <c r="K3090" s="55">
        <v>0</v>
      </c>
    </row>
    <row r="3091" spans="2:11" x14ac:dyDescent="0.25">
      <c r="B3091" s="51">
        <v>2003</v>
      </c>
      <c r="C3091" s="117" t="s">
        <v>69</v>
      </c>
      <c r="D3091" s="55">
        <v>824</v>
      </c>
      <c r="E3091" s="53">
        <v>696</v>
      </c>
      <c r="F3091" s="53">
        <v>108</v>
      </c>
      <c r="G3091" s="53">
        <v>5</v>
      </c>
      <c r="H3091" s="53">
        <v>8</v>
      </c>
      <c r="I3091" s="53">
        <v>7</v>
      </c>
      <c r="J3091" s="53">
        <v>0</v>
      </c>
      <c r="K3091" s="55">
        <v>0</v>
      </c>
    </row>
    <row r="3092" spans="2:11" x14ac:dyDescent="0.25">
      <c r="B3092" s="51">
        <v>2003</v>
      </c>
      <c r="C3092" s="117" t="s">
        <v>57</v>
      </c>
      <c r="D3092" s="55">
        <v>968</v>
      </c>
      <c r="E3092" s="53">
        <v>749</v>
      </c>
      <c r="F3092" s="53">
        <v>188</v>
      </c>
      <c r="G3092" s="53">
        <v>10</v>
      </c>
      <c r="H3092" s="53">
        <v>10</v>
      </c>
      <c r="I3092" s="53">
        <v>8</v>
      </c>
      <c r="J3092" s="53">
        <v>3</v>
      </c>
      <c r="K3092" s="55">
        <v>0</v>
      </c>
    </row>
    <row r="3093" spans="2:11" x14ac:dyDescent="0.25">
      <c r="B3093" s="51">
        <v>2003</v>
      </c>
      <c r="C3093" s="117" t="s">
        <v>58</v>
      </c>
      <c r="D3093" s="55">
        <v>1077</v>
      </c>
      <c r="E3093" s="53">
        <v>779</v>
      </c>
      <c r="F3093" s="53">
        <v>242</v>
      </c>
      <c r="G3093" s="53">
        <v>21</v>
      </c>
      <c r="H3093" s="53">
        <v>17</v>
      </c>
      <c r="I3093" s="53">
        <v>17</v>
      </c>
      <c r="J3093" s="53">
        <v>1</v>
      </c>
      <c r="K3093" s="55">
        <v>0</v>
      </c>
    </row>
    <row r="3094" spans="2:11" x14ac:dyDescent="0.25">
      <c r="B3094" s="51">
        <v>2003</v>
      </c>
      <c r="C3094" s="117" t="s">
        <v>59</v>
      </c>
      <c r="D3094" s="55">
        <v>1403</v>
      </c>
      <c r="E3094" s="53">
        <v>925</v>
      </c>
      <c r="F3094" s="53">
        <v>404</v>
      </c>
      <c r="G3094" s="53">
        <v>30</v>
      </c>
      <c r="H3094" s="53">
        <v>27</v>
      </c>
      <c r="I3094" s="53">
        <v>14</v>
      </c>
      <c r="J3094" s="53">
        <v>3</v>
      </c>
      <c r="K3094" s="55">
        <v>0</v>
      </c>
    </row>
    <row r="3095" spans="2:11" x14ac:dyDescent="0.25">
      <c r="B3095" s="51">
        <v>2003</v>
      </c>
      <c r="C3095" s="117" t="s">
        <v>60</v>
      </c>
      <c r="D3095" s="55">
        <v>1753</v>
      </c>
      <c r="E3095" s="53">
        <v>1114</v>
      </c>
      <c r="F3095" s="53">
        <v>516</v>
      </c>
      <c r="G3095" s="53">
        <v>59</v>
      </c>
      <c r="H3095" s="53">
        <v>34</v>
      </c>
      <c r="I3095" s="53">
        <v>26</v>
      </c>
      <c r="J3095" s="53">
        <v>4</v>
      </c>
      <c r="K3095" s="55">
        <v>0</v>
      </c>
    </row>
    <row r="3096" spans="2:11" x14ac:dyDescent="0.25">
      <c r="B3096" s="51">
        <v>2003</v>
      </c>
      <c r="C3096" s="117" t="s">
        <v>70</v>
      </c>
      <c r="D3096" s="55">
        <v>2274</v>
      </c>
      <c r="E3096" s="53">
        <v>1391</v>
      </c>
      <c r="F3096" s="53">
        <v>696</v>
      </c>
      <c r="G3096" s="53">
        <v>87</v>
      </c>
      <c r="H3096" s="53">
        <v>71</v>
      </c>
      <c r="I3096" s="53">
        <v>26</v>
      </c>
      <c r="J3096" s="53">
        <v>3</v>
      </c>
      <c r="K3096" s="55">
        <v>0</v>
      </c>
    </row>
    <row r="3097" spans="2:11" x14ac:dyDescent="0.25">
      <c r="B3097" s="51">
        <v>2003</v>
      </c>
      <c r="C3097" s="117" t="s">
        <v>71</v>
      </c>
      <c r="D3097" s="55">
        <v>2298</v>
      </c>
      <c r="E3097" s="53">
        <v>1290</v>
      </c>
      <c r="F3097" s="53">
        <v>786</v>
      </c>
      <c r="G3097" s="53">
        <v>77</v>
      </c>
      <c r="H3097" s="53">
        <v>132</v>
      </c>
      <c r="I3097" s="53">
        <v>12</v>
      </c>
      <c r="J3097" s="53">
        <v>1</v>
      </c>
      <c r="K3097" s="55">
        <v>0</v>
      </c>
    </row>
    <row r="3098" spans="2:11" x14ac:dyDescent="0.25">
      <c r="B3098" s="51">
        <v>2003</v>
      </c>
      <c r="C3098" s="117" t="s">
        <v>89</v>
      </c>
      <c r="D3098" s="55">
        <v>2688</v>
      </c>
      <c r="E3098" s="53">
        <v>1567</v>
      </c>
      <c r="F3098" s="53">
        <v>800</v>
      </c>
      <c r="G3098" s="53">
        <v>88</v>
      </c>
      <c r="H3098" s="53">
        <v>210</v>
      </c>
      <c r="I3098" s="53">
        <v>18</v>
      </c>
      <c r="J3098" s="53">
        <v>5</v>
      </c>
      <c r="K3098" s="55">
        <v>0</v>
      </c>
    </row>
    <row r="3099" spans="2:11" x14ac:dyDescent="0.25">
      <c r="B3099" s="51">
        <v>2003</v>
      </c>
      <c r="C3099" s="117" t="s">
        <v>90</v>
      </c>
      <c r="D3099" s="55">
        <v>3413</v>
      </c>
      <c r="E3099" s="53">
        <v>1857</v>
      </c>
      <c r="F3099" s="53">
        <v>1064</v>
      </c>
      <c r="G3099" s="53">
        <v>95</v>
      </c>
      <c r="H3099" s="53">
        <v>378</v>
      </c>
      <c r="I3099" s="53">
        <v>17</v>
      </c>
      <c r="J3099" s="53">
        <v>2</v>
      </c>
      <c r="K3099" s="55">
        <v>0</v>
      </c>
    </row>
    <row r="3100" spans="2:11" x14ac:dyDescent="0.25">
      <c r="B3100" s="51">
        <v>2003</v>
      </c>
      <c r="C3100" s="117" t="s">
        <v>91</v>
      </c>
      <c r="D3100" s="55">
        <v>4208</v>
      </c>
      <c r="E3100" s="53">
        <v>2304</v>
      </c>
      <c r="F3100" s="53">
        <v>1138</v>
      </c>
      <c r="G3100" s="53">
        <v>105</v>
      </c>
      <c r="H3100" s="53">
        <v>635</v>
      </c>
      <c r="I3100" s="53">
        <v>21</v>
      </c>
      <c r="J3100" s="53">
        <v>5</v>
      </c>
      <c r="K3100" s="55">
        <v>0</v>
      </c>
    </row>
    <row r="3101" spans="2:11" x14ac:dyDescent="0.25">
      <c r="B3101" s="51">
        <v>2003</v>
      </c>
      <c r="C3101" s="117" t="s">
        <v>41</v>
      </c>
      <c r="D3101" s="55">
        <v>4721</v>
      </c>
      <c r="E3101" s="53">
        <v>2523</v>
      </c>
      <c r="F3101" s="53">
        <v>1139</v>
      </c>
      <c r="G3101" s="53">
        <v>109</v>
      </c>
      <c r="H3101" s="53">
        <v>929</v>
      </c>
      <c r="I3101" s="53">
        <v>14</v>
      </c>
      <c r="J3101" s="53">
        <v>7</v>
      </c>
      <c r="K3101" s="55">
        <v>0</v>
      </c>
    </row>
    <row r="3102" spans="2:11" x14ac:dyDescent="0.25">
      <c r="B3102" s="51">
        <v>2003</v>
      </c>
      <c r="C3102" s="117" t="s">
        <v>92</v>
      </c>
      <c r="D3102" s="55">
        <v>4643</v>
      </c>
      <c r="E3102" s="53">
        <v>2425</v>
      </c>
      <c r="F3102" s="53">
        <v>1028</v>
      </c>
      <c r="G3102" s="53">
        <v>93</v>
      </c>
      <c r="H3102" s="53">
        <v>1078</v>
      </c>
      <c r="I3102" s="53">
        <v>16</v>
      </c>
      <c r="J3102" s="53">
        <v>3</v>
      </c>
      <c r="K3102" s="55">
        <v>0</v>
      </c>
    </row>
    <row r="3103" spans="2:11" x14ac:dyDescent="0.25">
      <c r="B3103" s="51">
        <v>2003</v>
      </c>
      <c r="C3103" s="117" t="s">
        <v>93</v>
      </c>
      <c r="D3103" s="55">
        <v>3963</v>
      </c>
      <c r="E3103" s="53">
        <v>2067</v>
      </c>
      <c r="F3103" s="53">
        <v>766</v>
      </c>
      <c r="G3103" s="53">
        <v>63</v>
      </c>
      <c r="H3103" s="53">
        <v>1041</v>
      </c>
      <c r="I3103" s="53">
        <v>18</v>
      </c>
      <c r="J3103" s="53">
        <v>8</v>
      </c>
      <c r="K3103" s="55">
        <v>0</v>
      </c>
    </row>
    <row r="3104" spans="2:11" x14ac:dyDescent="0.25">
      <c r="B3104" s="51">
        <v>2003</v>
      </c>
      <c r="C3104" s="117" t="s">
        <v>94</v>
      </c>
      <c r="D3104" s="55">
        <v>2568</v>
      </c>
      <c r="E3104" s="53">
        <v>1394</v>
      </c>
      <c r="F3104" s="53">
        <v>413</v>
      </c>
      <c r="G3104" s="53">
        <v>25</v>
      </c>
      <c r="H3104" s="53">
        <v>725</v>
      </c>
      <c r="I3104" s="53">
        <v>10</v>
      </c>
      <c r="J3104" s="53">
        <v>1</v>
      </c>
      <c r="K3104" s="55">
        <v>0</v>
      </c>
    </row>
    <row r="3105" spans="2:11" x14ac:dyDescent="0.25">
      <c r="B3105" s="51">
        <v>2003</v>
      </c>
      <c r="C3105" s="117" t="s">
        <v>95</v>
      </c>
      <c r="D3105" s="55">
        <v>915</v>
      </c>
      <c r="E3105" s="53">
        <v>518</v>
      </c>
      <c r="F3105" s="53">
        <v>130</v>
      </c>
      <c r="G3105" s="53">
        <v>7</v>
      </c>
      <c r="H3105" s="53">
        <v>258</v>
      </c>
      <c r="I3105" s="53">
        <v>2</v>
      </c>
      <c r="J3105" s="53">
        <v>0</v>
      </c>
      <c r="K3105" s="55">
        <v>0</v>
      </c>
    </row>
    <row r="3106" spans="2:11" x14ac:dyDescent="0.25">
      <c r="B3106" s="51">
        <v>2003</v>
      </c>
      <c r="C3106" s="118" t="s">
        <v>96</v>
      </c>
      <c r="D3106" s="55">
        <v>271</v>
      </c>
      <c r="E3106" s="55">
        <v>168</v>
      </c>
      <c r="F3106" s="55">
        <v>26</v>
      </c>
      <c r="G3106" s="55">
        <v>4</v>
      </c>
      <c r="H3106" s="55">
        <v>73</v>
      </c>
      <c r="I3106" s="55">
        <v>0</v>
      </c>
      <c r="J3106" s="53">
        <v>0</v>
      </c>
      <c r="K3106" s="55">
        <v>0</v>
      </c>
    </row>
    <row r="3107" spans="2:11" x14ac:dyDescent="0.25">
      <c r="B3107" s="50">
        <v>2003</v>
      </c>
      <c r="C3107" s="121" t="s">
        <v>62</v>
      </c>
      <c r="D3107" s="54">
        <v>0</v>
      </c>
      <c r="E3107" s="54">
        <v>0</v>
      </c>
      <c r="F3107" s="54">
        <v>0</v>
      </c>
      <c r="G3107" s="54">
        <v>0</v>
      </c>
      <c r="H3107" s="54">
        <v>0</v>
      </c>
      <c r="I3107" s="54">
        <v>0</v>
      </c>
      <c r="J3107" s="54">
        <v>0</v>
      </c>
      <c r="K3107" s="54">
        <v>0</v>
      </c>
    </row>
    <row r="3108" spans="2:11" x14ac:dyDescent="0.25">
      <c r="B3108" s="78">
        <v>2004</v>
      </c>
      <c r="C3108" s="120" t="s">
        <v>3</v>
      </c>
      <c r="D3108" s="78">
        <v>38602</v>
      </c>
      <c r="E3108" s="78">
        <v>21422</v>
      </c>
      <c r="F3108" s="78">
        <v>10005</v>
      </c>
      <c r="G3108" s="78">
        <v>963</v>
      </c>
      <c r="H3108" s="78">
        <v>5864</v>
      </c>
      <c r="I3108" s="78">
        <v>311</v>
      </c>
      <c r="J3108" s="78">
        <v>37</v>
      </c>
      <c r="K3108" s="78">
        <v>0</v>
      </c>
    </row>
    <row r="3109" spans="2:11" x14ac:dyDescent="0.25">
      <c r="B3109" s="51">
        <v>2004</v>
      </c>
      <c r="C3109" s="117" t="s">
        <v>87</v>
      </c>
      <c r="D3109" s="55">
        <v>249</v>
      </c>
      <c r="E3109" s="53">
        <v>245</v>
      </c>
      <c r="F3109" s="53">
        <v>2</v>
      </c>
      <c r="G3109" s="53">
        <v>0</v>
      </c>
      <c r="H3109" s="53">
        <v>1</v>
      </c>
      <c r="I3109" s="53">
        <v>1</v>
      </c>
      <c r="J3109" s="53">
        <v>0</v>
      </c>
      <c r="K3109" s="53">
        <v>0</v>
      </c>
    </row>
    <row r="3110" spans="2:11" x14ac:dyDescent="0.25">
      <c r="B3110" s="51">
        <v>2004</v>
      </c>
      <c r="C3110" s="117" t="s">
        <v>54</v>
      </c>
      <c r="D3110" s="55">
        <v>649</v>
      </c>
      <c r="E3110" s="53">
        <v>623</v>
      </c>
      <c r="F3110" s="53">
        <v>16</v>
      </c>
      <c r="G3110" s="53">
        <v>0</v>
      </c>
      <c r="H3110" s="53">
        <v>5</v>
      </c>
      <c r="I3110" s="53">
        <v>5</v>
      </c>
      <c r="J3110" s="53">
        <v>0</v>
      </c>
      <c r="K3110" s="53">
        <v>0</v>
      </c>
    </row>
    <row r="3111" spans="2:11" x14ac:dyDescent="0.25">
      <c r="B3111" s="51">
        <v>2004</v>
      </c>
      <c r="C3111" s="117" t="s">
        <v>88</v>
      </c>
      <c r="D3111" s="55">
        <v>752</v>
      </c>
      <c r="E3111" s="53">
        <v>672</v>
      </c>
      <c r="F3111" s="53">
        <v>63</v>
      </c>
      <c r="G3111" s="53">
        <v>1</v>
      </c>
      <c r="H3111" s="53">
        <v>9</v>
      </c>
      <c r="I3111" s="53">
        <v>7</v>
      </c>
      <c r="J3111" s="53">
        <v>0</v>
      </c>
      <c r="K3111" s="53">
        <v>0</v>
      </c>
    </row>
    <row r="3112" spans="2:11" x14ac:dyDescent="0.25">
      <c r="B3112" s="51">
        <v>2004</v>
      </c>
      <c r="C3112" s="117" t="s">
        <v>69</v>
      </c>
      <c r="D3112" s="55">
        <v>792</v>
      </c>
      <c r="E3112" s="53">
        <v>669</v>
      </c>
      <c r="F3112" s="53">
        <v>97</v>
      </c>
      <c r="G3112" s="53">
        <v>5</v>
      </c>
      <c r="H3112" s="53">
        <v>13</v>
      </c>
      <c r="I3112" s="53">
        <v>8</v>
      </c>
      <c r="J3112" s="53">
        <v>0</v>
      </c>
      <c r="K3112" s="53">
        <v>0</v>
      </c>
    </row>
    <row r="3113" spans="2:11" x14ac:dyDescent="0.25">
      <c r="B3113" s="51">
        <v>2004</v>
      </c>
      <c r="C3113" s="117" t="s">
        <v>57</v>
      </c>
      <c r="D3113" s="55">
        <v>855</v>
      </c>
      <c r="E3113" s="53">
        <v>674</v>
      </c>
      <c r="F3113" s="53">
        <v>145</v>
      </c>
      <c r="G3113" s="53">
        <v>7</v>
      </c>
      <c r="H3113" s="53">
        <v>11</v>
      </c>
      <c r="I3113" s="53">
        <v>17</v>
      </c>
      <c r="J3113" s="53">
        <v>1</v>
      </c>
      <c r="K3113" s="53">
        <v>0</v>
      </c>
    </row>
    <row r="3114" spans="2:11" x14ac:dyDescent="0.25">
      <c r="B3114" s="51">
        <v>2004</v>
      </c>
      <c r="C3114" s="117" t="s">
        <v>58</v>
      </c>
      <c r="D3114" s="55">
        <v>1063</v>
      </c>
      <c r="E3114" s="53">
        <v>773</v>
      </c>
      <c r="F3114" s="53">
        <v>238</v>
      </c>
      <c r="G3114" s="53">
        <v>21</v>
      </c>
      <c r="H3114" s="53">
        <v>19</v>
      </c>
      <c r="I3114" s="53">
        <v>12</v>
      </c>
      <c r="J3114" s="53">
        <v>0</v>
      </c>
      <c r="K3114" s="53">
        <v>0</v>
      </c>
    </row>
    <row r="3115" spans="2:11" x14ac:dyDescent="0.25">
      <c r="B3115" s="51">
        <v>2004</v>
      </c>
      <c r="C3115" s="117" t="s">
        <v>59</v>
      </c>
      <c r="D3115" s="55">
        <v>1331</v>
      </c>
      <c r="E3115" s="53">
        <v>900</v>
      </c>
      <c r="F3115" s="53">
        <v>360</v>
      </c>
      <c r="G3115" s="53">
        <v>39</v>
      </c>
      <c r="H3115" s="53">
        <v>12</v>
      </c>
      <c r="I3115" s="53">
        <v>19</v>
      </c>
      <c r="J3115" s="53">
        <v>1</v>
      </c>
      <c r="K3115" s="53">
        <v>0</v>
      </c>
    </row>
    <row r="3116" spans="2:11" x14ac:dyDescent="0.25">
      <c r="B3116" s="51">
        <v>2004</v>
      </c>
      <c r="C3116" s="117" t="s">
        <v>60</v>
      </c>
      <c r="D3116" s="55">
        <v>1795</v>
      </c>
      <c r="E3116" s="53">
        <v>1104</v>
      </c>
      <c r="F3116" s="53">
        <v>558</v>
      </c>
      <c r="G3116" s="53">
        <v>71</v>
      </c>
      <c r="H3116" s="53">
        <v>42</v>
      </c>
      <c r="I3116" s="53">
        <v>18</v>
      </c>
      <c r="J3116" s="53">
        <v>2</v>
      </c>
      <c r="K3116" s="53">
        <v>0</v>
      </c>
    </row>
    <row r="3117" spans="2:11" x14ac:dyDescent="0.25">
      <c r="B3117" s="51">
        <v>2004</v>
      </c>
      <c r="C3117" s="117" t="s">
        <v>70</v>
      </c>
      <c r="D3117" s="55">
        <v>2096</v>
      </c>
      <c r="E3117" s="53">
        <v>1181</v>
      </c>
      <c r="F3117" s="53">
        <v>709</v>
      </c>
      <c r="G3117" s="53">
        <v>100</v>
      </c>
      <c r="H3117" s="53">
        <v>79</v>
      </c>
      <c r="I3117" s="53">
        <v>22</v>
      </c>
      <c r="J3117" s="53">
        <v>5</v>
      </c>
      <c r="K3117" s="53">
        <v>0</v>
      </c>
    </row>
    <row r="3118" spans="2:11" x14ac:dyDescent="0.25">
      <c r="B3118" s="51">
        <v>2004</v>
      </c>
      <c r="C3118" s="117" t="s">
        <v>71</v>
      </c>
      <c r="D3118" s="55">
        <v>2334</v>
      </c>
      <c r="E3118" s="53">
        <v>1273</v>
      </c>
      <c r="F3118" s="53">
        <v>833</v>
      </c>
      <c r="G3118" s="53">
        <v>94</v>
      </c>
      <c r="H3118" s="53">
        <v>109</v>
      </c>
      <c r="I3118" s="53">
        <v>21</v>
      </c>
      <c r="J3118" s="53">
        <v>4</v>
      </c>
      <c r="K3118" s="53">
        <v>0</v>
      </c>
    </row>
    <row r="3119" spans="2:11" x14ac:dyDescent="0.25">
      <c r="B3119" s="51">
        <v>2004</v>
      </c>
      <c r="C3119" s="117" t="s">
        <v>89</v>
      </c>
      <c r="D3119" s="55">
        <v>2529</v>
      </c>
      <c r="E3119" s="53">
        <v>1323</v>
      </c>
      <c r="F3119" s="53">
        <v>887</v>
      </c>
      <c r="G3119" s="53">
        <v>99</v>
      </c>
      <c r="H3119" s="53">
        <v>193</v>
      </c>
      <c r="I3119" s="53">
        <v>24</v>
      </c>
      <c r="J3119" s="53">
        <v>3</v>
      </c>
      <c r="K3119" s="53">
        <v>0</v>
      </c>
    </row>
    <row r="3120" spans="2:11" x14ac:dyDescent="0.25">
      <c r="B3120" s="51">
        <v>2004</v>
      </c>
      <c r="C3120" s="117" t="s">
        <v>90</v>
      </c>
      <c r="D3120" s="55">
        <v>3318</v>
      </c>
      <c r="E3120" s="53">
        <v>1669</v>
      </c>
      <c r="F3120" s="53">
        <v>1120</v>
      </c>
      <c r="G3120" s="53">
        <v>110</v>
      </c>
      <c r="H3120" s="53">
        <v>389</v>
      </c>
      <c r="I3120" s="53">
        <v>26</v>
      </c>
      <c r="J3120" s="53">
        <v>4</v>
      </c>
      <c r="K3120" s="53">
        <v>0</v>
      </c>
    </row>
    <row r="3121" spans="2:11" x14ac:dyDescent="0.25">
      <c r="B3121" s="51">
        <v>2004</v>
      </c>
      <c r="C3121" s="117" t="s">
        <v>91</v>
      </c>
      <c r="D3121" s="55">
        <v>4070</v>
      </c>
      <c r="E3121" s="53">
        <v>2128</v>
      </c>
      <c r="F3121" s="53">
        <v>1167</v>
      </c>
      <c r="G3121" s="53">
        <v>100</v>
      </c>
      <c r="H3121" s="53">
        <v>639</v>
      </c>
      <c r="I3121" s="53">
        <v>29</v>
      </c>
      <c r="J3121" s="53">
        <v>7</v>
      </c>
      <c r="K3121" s="53">
        <v>0</v>
      </c>
    </row>
    <row r="3122" spans="2:11" x14ac:dyDescent="0.25">
      <c r="B3122" s="51">
        <v>2004</v>
      </c>
      <c r="C3122" s="117" t="s">
        <v>41</v>
      </c>
      <c r="D3122" s="55">
        <v>4688</v>
      </c>
      <c r="E3122" s="53">
        <v>2236</v>
      </c>
      <c r="F3122" s="53">
        <v>1336</v>
      </c>
      <c r="G3122" s="53">
        <v>113</v>
      </c>
      <c r="H3122" s="53">
        <v>964</v>
      </c>
      <c r="I3122" s="53">
        <v>34</v>
      </c>
      <c r="J3122" s="53">
        <v>5</v>
      </c>
      <c r="K3122" s="53">
        <v>0</v>
      </c>
    </row>
    <row r="3123" spans="2:11" x14ac:dyDescent="0.25">
      <c r="B3123" s="51">
        <v>2004</v>
      </c>
      <c r="C3123" s="117" t="s">
        <v>92</v>
      </c>
      <c r="D3123" s="55">
        <v>4657</v>
      </c>
      <c r="E3123" s="53">
        <v>2276</v>
      </c>
      <c r="F3123" s="53">
        <v>1076</v>
      </c>
      <c r="G3123" s="53">
        <v>90</v>
      </c>
      <c r="H3123" s="53">
        <v>1186</v>
      </c>
      <c r="I3123" s="53">
        <v>26</v>
      </c>
      <c r="J3123" s="53">
        <v>3</v>
      </c>
      <c r="K3123" s="53">
        <v>0</v>
      </c>
    </row>
    <row r="3124" spans="2:11" x14ac:dyDescent="0.25">
      <c r="B3124" s="51">
        <v>2004</v>
      </c>
      <c r="C3124" s="117" t="s">
        <v>93</v>
      </c>
      <c r="D3124" s="55">
        <v>3782</v>
      </c>
      <c r="E3124" s="53">
        <v>1817</v>
      </c>
      <c r="F3124" s="53">
        <v>795</v>
      </c>
      <c r="G3124" s="53">
        <v>59</v>
      </c>
      <c r="H3124" s="53">
        <v>1086</v>
      </c>
      <c r="I3124" s="53">
        <v>23</v>
      </c>
      <c r="J3124" s="53">
        <v>2</v>
      </c>
      <c r="K3124" s="53">
        <v>0</v>
      </c>
    </row>
    <row r="3125" spans="2:11" x14ac:dyDescent="0.25">
      <c r="B3125" s="51">
        <v>2004</v>
      </c>
      <c r="C3125" s="117" t="s">
        <v>94</v>
      </c>
      <c r="D3125" s="55">
        <v>2481</v>
      </c>
      <c r="E3125" s="53">
        <v>1258</v>
      </c>
      <c r="F3125" s="53">
        <v>441</v>
      </c>
      <c r="G3125" s="53">
        <v>40</v>
      </c>
      <c r="H3125" s="53">
        <v>730</v>
      </c>
      <c r="I3125" s="53">
        <v>12</v>
      </c>
      <c r="J3125" s="53">
        <v>0</v>
      </c>
      <c r="K3125" s="53">
        <v>0</v>
      </c>
    </row>
    <row r="3126" spans="2:11" x14ac:dyDescent="0.25">
      <c r="B3126" s="51">
        <v>2004</v>
      </c>
      <c r="C3126" s="117" t="s">
        <v>95</v>
      </c>
      <c r="D3126" s="55">
        <v>869</v>
      </c>
      <c r="E3126" s="53">
        <v>446</v>
      </c>
      <c r="F3126" s="53">
        <v>117</v>
      </c>
      <c r="G3126" s="53">
        <v>11</v>
      </c>
      <c r="H3126" s="53">
        <v>290</v>
      </c>
      <c r="I3126" s="53">
        <v>5</v>
      </c>
      <c r="J3126" s="53">
        <v>0</v>
      </c>
      <c r="K3126" s="53">
        <v>0</v>
      </c>
    </row>
    <row r="3127" spans="2:11" x14ac:dyDescent="0.25">
      <c r="B3127" s="51">
        <v>2004</v>
      </c>
      <c r="C3127" s="118" t="s">
        <v>96</v>
      </c>
      <c r="D3127" s="55">
        <v>292</v>
      </c>
      <c r="E3127" s="55">
        <v>155</v>
      </c>
      <c r="F3127" s="55">
        <v>45</v>
      </c>
      <c r="G3127" s="55">
        <v>3</v>
      </c>
      <c r="H3127" s="55">
        <v>87</v>
      </c>
      <c r="I3127" s="55">
        <v>2</v>
      </c>
      <c r="J3127" s="53">
        <v>0</v>
      </c>
      <c r="K3127" s="53">
        <v>0</v>
      </c>
    </row>
    <row r="3128" spans="2:11" x14ac:dyDescent="0.25">
      <c r="B3128" s="50">
        <v>2004</v>
      </c>
      <c r="C3128" s="121" t="s">
        <v>62</v>
      </c>
      <c r="D3128" s="54">
        <v>0</v>
      </c>
      <c r="E3128" s="54">
        <v>0</v>
      </c>
      <c r="F3128" s="54">
        <v>0</v>
      </c>
      <c r="G3128" s="54">
        <v>0</v>
      </c>
      <c r="H3128" s="54">
        <v>0</v>
      </c>
      <c r="I3128" s="54">
        <v>0</v>
      </c>
      <c r="J3128" s="54">
        <v>0</v>
      </c>
      <c r="K3128" s="54">
        <v>0</v>
      </c>
    </row>
    <row r="3129" spans="2:11" x14ac:dyDescent="0.25">
      <c r="B3129" s="78">
        <v>2005</v>
      </c>
      <c r="C3129" s="120" t="s">
        <v>3</v>
      </c>
      <c r="D3129" s="78">
        <v>39089</v>
      </c>
      <c r="E3129" s="78">
        <v>20796</v>
      </c>
      <c r="F3129" s="78">
        <v>11027</v>
      </c>
      <c r="G3129" s="78">
        <v>1213</v>
      </c>
      <c r="H3129" s="78">
        <v>5704</v>
      </c>
      <c r="I3129" s="78">
        <v>315</v>
      </c>
      <c r="J3129" s="78">
        <v>34</v>
      </c>
      <c r="K3129" s="78">
        <v>0</v>
      </c>
    </row>
    <row r="3130" spans="2:11" x14ac:dyDescent="0.25">
      <c r="B3130" s="51">
        <v>2005</v>
      </c>
      <c r="C3130" s="117" t="s">
        <v>87</v>
      </c>
      <c r="D3130" s="55">
        <v>222</v>
      </c>
      <c r="E3130" s="53">
        <v>221</v>
      </c>
      <c r="F3130" s="53">
        <v>0</v>
      </c>
      <c r="G3130" s="53">
        <v>1</v>
      </c>
      <c r="H3130" s="53">
        <v>0</v>
      </c>
      <c r="I3130" s="53">
        <v>0</v>
      </c>
      <c r="J3130" s="53">
        <v>0</v>
      </c>
      <c r="K3130" s="53">
        <v>0</v>
      </c>
    </row>
    <row r="3131" spans="2:11" x14ac:dyDescent="0.25">
      <c r="B3131" s="51">
        <v>2005</v>
      </c>
      <c r="C3131" s="117" t="s">
        <v>54</v>
      </c>
      <c r="D3131" s="55">
        <v>559</v>
      </c>
      <c r="E3131" s="53">
        <v>540</v>
      </c>
      <c r="F3131" s="53">
        <v>10</v>
      </c>
      <c r="G3131" s="53">
        <v>1</v>
      </c>
      <c r="H3131" s="53">
        <v>2</v>
      </c>
      <c r="I3131" s="53">
        <v>6</v>
      </c>
      <c r="J3131" s="53">
        <v>0</v>
      </c>
      <c r="K3131" s="53">
        <v>0</v>
      </c>
    </row>
    <row r="3132" spans="2:11" x14ac:dyDescent="0.25">
      <c r="B3132" s="51">
        <v>2005</v>
      </c>
      <c r="C3132" s="117" t="s">
        <v>88</v>
      </c>
      <c r="D3132" s="55">
        <v>721</v>
      </c>
      <c r="E3132" s="53">
        <v>670</v>
      </c>
      <c r="F3132" s="53">
        <v>35</v>
      </c>
      <c r="G3132" s="53">
        <v>1</v>
      </c>
      <c r="H3132" s="53">
        <v>1</v>
      </c>
      <c r="I3132" s="53">
        <v>14</v>
      </c>
      <c r="J3132" s="53">
        <v>0</v>
      </c>
      <c r="K3132" s="53">
        <v>0</v>
      </c>
    </row>
    <row r="3133" spans="2:11" x14ac:dyDescent="0.25">
      <c r="B3133" s="51">
        <v>2005</v>
      </c>
      <c r="C3133" s="117" t="s">
        <v>69</v>
      </c>
      <c r="D3133" s="55">
        <v>779</v>
      </c>
      <c r="E3133" s="53">
        <v>673</v>
      </c>
      <c r="F3133" s="53">
        <v>85</v>
      </c>
      <c r="G3133" s="53">
        <v>1</v>
      </c>
      <c r="H3133" s="53">
        <v>7</v>
      </c>
      <c r="I3133" s="53">
        <v>12</v>
      </c>
      <c r="J3133" s="53">
        <v>1</v>
      </c>
      <c r="K3133" s="53">
        <v>0</v>
      </c>
    </row>
    <row r="3134" spans="2:11" x14ac:dyDescent="0.25">
      <c r="B3134" s="51">
        <v>2005</v>
      </c>
      <c r="C3134" s="117" t="s">
        <v>57</v>
      </c>
      <c r="D3134" s="55">
        <v>833</v>
      </c>
      <c r="E3134" s="53">
        <v>650</v>
      </c>
      <c r="F3134" s="53">
        <v>146</v>
      </c>
      <c r="G3134" s="53">
        <v>7</v>
      </c>
      <c r="H3134" s="53">
        <v>11</v>
      </c>
      <c r="I3134" s="53">
        <v>19</v>
      </c>
      <c r="J3134" s="53">
        <v>0</v>
      </c>
      <c r="K3134" s="53">
        <v>0</v>
      </c>
    </row>
    <row r="3135" spans="2:11" x14ac:dyDescent="0.25">
      <c r="B3135" s="51">
        <v>2005</v>
      </c>
      <c r="C3135" s="117" t="s">
        <v>58</v>
      </c>
      <c r="D3135" s="55">
        <v>1049</v>
      </c>
      <c r="E3135" s="53">
        <v>792</v>
      </c>
      <c r="F3135" s="53">
        <v>190</v>
      </c>
      <c r="G3135" s="53">
        <v>21</v>
      </c>
      <c r="H3135" s="53">
        <v>17</v>
      </c>
      <c r="I3135" s="53">
        <v>28</v>
      </c>
      <c r="J3135" s="53">
        <v>1</v>
      </c>
      <c r="K3135" s="53">
        <v>0</v>
      </c>
    </row>
    <row r="3136" spans="2:11" x14ac:dyDescent="0.25">
      <c r="B3136" s="51">
        <v>2005</v>
      </c>
      <c r="C3136" s="117" t="s">
        <v>59</v>
      </c>
      <c r="D3136" s="55">
        <v>1357</v>
      </c>
      <c r="E3136" s="53">
        <v>925</v>
      </c>
      <c r="F3136" s="53">
        <v>355</v>
      </c>
      <c r="G3136" s="53">
        <v>30</v>
      </c>
      <c r="H3136" s="53">
        <v>22</v>
      </c>
      <c r="I3136" s="53">
        <v>24</v>
      </c>
      <c r="J3136" s="53">
        <v>1</v>
      </c>
      <c r="K3136" s="53">
        <v>0</v>
      </c>
    </row>
    <row r="3137" spans="2:11" x14ac:dyDescent="0.25">
      <c r="B3137" s="51">
        <v>2005</v>
      </c>
      <c r="C3137" s="117" t="s">
        <v>60</v>
      </c>
      <c r="D3137" s="55">
        <v>1723</v>
      </c>
      <c r="E3137" s="53">
        <v>1064</v>
      </c>
      <c r="F3137" s="53">
        <v>520</v>
      </c>
      <c r="G3137" s="53">
        <v>63</v>
      </c>
      <c r="H3137" s="53">
        <v>39</v>
      </c>
      <c r="I3137" s="53">
        <v>32</v>
      </c>
      <c r="J3137" s="53">
        <v>5</v>
      </c>
      <c r="K3137" s="53">
        <v>0</v>
      </c>
    </row>
    <row r="3138" spans="2:11" x14ac:dyDescent="0.25">
      <c r="B3138" s="51">
        <v>2005</v>
      </c>
      <c r="C3138" s="117" t="s">
        <v>70</v>
      </c>
      <c r="D3138" s="55">
        <v>2228</v>
      </c>
      <c r="E3138" s="53">
        <v>1300</v>
      </c>
      <c r="F3138" s="53">
        <v>734</v>
      </c>
      <c r="G3138" s="53">
        <v>101</v>
      </c>
      <c r="H3138" s="53">
        <v>67</v>
      </c>
      <c r="I3138" s="53">
        <v>23</v>
      </c>
      <c r="J3138" s="53">
        <v>3</v>
      </c>
      <c r="K3138" s="53">
        <v>0</v>
      </c>
    </row>
    <row r="3139" spans="2:11" x14ac:dyDescent="0.25">
      <c r="B3139" s="51">
        <v>2005</v>
      </c>
      <c r="C3139" s="117" t="s">
        <v>71</v>
      </c>
      <c r="D3139" s="55">
        <v>2503</v>
      </c>
      <c r="E3139" s="53">
        <v>1320</v>
      </c>
      <c r="F3139" s="53">
        <v>921</v>
      </c>
      <c r="G3139" s="53">
        <v>131</v>
      </c>
      <c r="H3139" s="53">
        <v>102</v>
      </c>
      <c r="I3139" s="53">
        <v>28</v>
      </c>
      <c r="J3139" s="53">
        <v>1</v>
      </c>
      <c r="K3139" s="53">
        <v>0</v>
      </c>
    </row>
    <row r="3140" spans="2:11" x14ac:dyDescent="0.25">
      <c r="B3140" s="51">
        <v>2005</v>
      </c>
      <c r="C3140" s="117" t="s">
        <v>89</v>
      </c>
      <c r="D3140" s="55">
        <v>2720</v>
      </c>
      <c r="E3140" s="53">
        <v>1359</v>
      </c>
      <c r="F3140" s="53">
        <v>1014</v>
      </c>
      <c r="G3140" s="53">
        <v>131</v>
      </c>
      <c r="H3140" s="53">
        <v>196</v>
      </c>
      <c r="I3140" s="53">
        <v>17</v>
      </c>
      <c r="J3140" s="53">
        <v>3</v>
      </c>
      <c r="K3140" s="53">
        <v>0</v>
      </c>
    </row>
    <row r="3141" spans="2:11" x14ac:dyDescent="0.25">
      <c r="B3141" s="51">
        <v>2005</v>
      </c>
      <c r="C3141" s="117" t="s">
        <v>90</v>
      </c>
      <c r="D3141" s="55">
        <v>3384</v>
      </c>
      <c r="E3141" s="53">
        <v>1699</v>
      </c>
      <c r="F3141" s="53">
        <v>1172</v>
      </c>
      <c r="G3141" s="53">
        <v>124</v>
      </c>
      <c r="H3141" s="53">
        <v>364</v>
      </c>
      <c r="I3141" s="53">
        <v>24</v>
      </c>
      <c r="J3141" s="53">
        <v>1</v>
      </c>
      <c r="K3141" s="53">
        <v>0</v>
      </c>
    </row>
    <row r="3142" spans="2:11" x14ac:dyDescent="0.25">
      <c r="B3142" s="51">
        <v>2005</v>
      </c>
      <c r="C3142" s="117" t="s">
        <v>91</v>
      </c>
      <c r="D3142" s="55">
        <v>3989</v>
      </c>
      <c r="E3142" s="53">
        <v>1834</v>
      </c>
      <c r="F3142" s="53">
        <v>1389</v>
      </c>
      <c r="G3142" s="53">
        <v>149</v>
      </c>
      <c r="H3142" s="53">
        <v>597</v>
      </c>
      <c r="I3142" s="53">
        <v>18</v>
      </c>
      <c r="J3142" s="53">
        <v>2</v>
      </c>
      <c r="K3142" s="53">
        <v>0</v>
      </c>
    </row>
    <row r="3143" spans="2:11" x14ac:dyDescent="0.25">
      <c r="B3143" s="51">
        <v>2005</v>
      </c>
      <c r="C3143" s="117" t="s">
        <v>41</v>
      </c>
      <c r="D3143" s="55">
        <v>4774</v>
      </c>
      <c r="E3143" s="53">
        <v>2147</v>
      </c>
      <c r="F3143" s="53">
        <v>1491</v>
      </c>
      <c r="G3143" s="53">
        <v>158</v>
      </c>
      <c r="H3143" s="53">
        <v>958</v>
      </c>
      <c r="I3143" s="53">
        <v>17</v>
      </c>
      <c r="J3143" s="53">
        <v>3</v>
      </c>
      <c r="K3143" s="53">
        <v>0</v>
      </c>
    </row>
    <row r="3144" spans="2:11" x14ac:dyDescent="0.25">
      <c r="B3144" s="51">
        <v>2005</v>
      </c>
      <c r="C3144" s="117" t="s">
        <v>92</v>
      </c>
      <c r="D3144" s="55">
        <v>4591</v>
      </c>
      <c r="E3144" s="53">
        <v>2076</v>
      </c>
      <c r="F3144" s="53">
        <v>1244</v>
      </c>
      <c r="G3144" s="53">
        <v>138</v>
      </c>
      <c r="H3144" s="53">
        <v>1109</v>
      </c>
      <c r="I3144" s="53">
        <v>19</v>
      </c>
      <c r="J3144" s="53">
        <v>5</v>
      </c>
      <c r="K3144" s="53">
        <v>0</v>
      </c>
    </row>
    <row r="3145" spans="2:11" x14ac:dyDescent="0.25">
      <c r="B3145" s="51">
        <v>2005</v>
      </c>
      <c r="C3145" s="117" t="s">
        <v>93</v>
      </c>
      <c r="D3145" s="55">
        <v>3959</v>
      </c>
      <c r="E3145" s="53">
        <v>1836</v>
      </c>
      <c r="F3145" s="53">
        <v>937</v>
      </c>
      <c r="G3145" s="53">
        <v>87</v>
      </c>
      <c r="H3145" s="53">
        <v>1079</v>
      </c>
      <c r="I3145" s="53">
        <v>16</v>
      </c>
      <c r="J3145" s="53">
        <v>4</v>
      </c>
      <c r="K3145" s="53">
        <v>0</v>
      </c>
    </row>
    <row r="3146" spans="2:11" x14ac:dyDescent="0.25">
      <c r="B3146" s="51">
        <v>2005</v>
      </c>
      <c r="C3146" s="117" t="s">
        <v>94</v>
      </c>
      <c r="D3146" s="55">
        <v>2488</v>
      </c>
      <c r="E3146" s="53">
        <v>1117</v>
      </c>
      <c r="F3146" s="53">
        <v>537</v>
      </c>
      <c r="G3146" s="53">
        <v>57</v>
      </c>
      <c r="H3146" s="53">
        <v>761</v>
      </c>
      <c r="I3146" s="53">
        <v>14</v>
      </c>
      <c r="J3146" s="53">
        <v>2</v>
      </c>
      <c r="K3146" s="53">
        <v>0</v>
      </c>
    </row>
    <row r="3147" spans="2:11" x14ac:dyDescent="0.25">
      <c r="B3147" s="51">
        <v>2005</v>
      </c>
      <c r="C3147" s="117" t="s">
        <v>95</v>
      </c>
      <c r="D3147" s="55">
        <v>928</v>
      </c>
      <c r="E3147" s="53">
        <v>444</v>
      </c>
      <c r="F3147" s="53">
        <v>184</v>
      </c>
      <c r="G3147" s="53">
        <v>8</v>
      </c>
      <c r="H3147" s="53">
        <v>288</v>
      </c>
      <c r="I3147" s="53">
        <v>2</v>
      </c>
      <c r="J3147" s="53">
        <v>2</v>
      </c>
      <c r="K3147" s="53">
        <v>0</v>
      </c>
    </row>
    <row r="3148" spans="2:11" x14ac:dyDescent="0.25">
      <c r="B3148" s="51">
        <v>2005</v>
      </c>
      <c r="C3148" s="118" t="s">
        <v>96</v>
      </c>
      <c r="D3148" s="55">
        <v>282</v>
      </c>
      <c r="E3148" s="55">
        <v>129</v>
      </c>
      <c r="F3148" s="55">
        <v>63</v>
      </c>
      <c r="G3148" s="55">
        <v>4</v>
      </c>
      <c r="H3148" s="55">
        <v>84</v>
      </c>
      <c r="I3148" s="55">
        <v>2</v>
      </c>
      <c r="J3148" s="53">
        <v>0</v>
      </c>
      <c r="K3148" s="53">
        <v>0</v>
      </c>
    </row>
    <row r="3149" spans="2:11" x14ac:dyDescent="0.25">
      <c r="B3149" s="51">
        <v>2005</v>
      </c>
      <c r="C3149" s="121" t="s">
        <v>62</v>
      </c>
      <c r="D3149" s="54">
        <v>0</v>
      </c>
      <c r="E3149" s="54">
        <v>0</v>
      </c>
      <c r="F3149" s="54">
        <v>0</v>
      </c>
      <c r="G3149" s="54">
        <v>0</v>
      </c>
      <c r="H3149" s="54">
        <v>0</v>
      </c>
      <c r="I3149" s="54">
        <v>0</v>
      </c>
      <c r="J3149" s="54">
        <v>0</v>
      </c>
      <c r="K3149" s="54">
        <v>0</v>
      </c>
    </row>
    <row r="3150" spans="2:11" x14ac:dyDescent="0.25">
      <c r="B3150" s="78">
        <v>2006</v>
      </c>
      <c r="C3150" s="120" t="s">
        <v>3</v>
      </c>
      <c r="D3150" s="78">
        <v>40398</v>
      </c>
      <c r="E3150" s="78">
        <v>21814</v>
      </c>
      <c r="F3150" s="78">
        <v>11771</v>
      </c>
      <c r="G3150" s="78">
        <v>1304</v>
      </c>
      <c r="H3150" s="78">
        <v>5209</v>
      </c>
      <c r="I3150" s="78">
        <v>270</v>
      </c>
      <c r="J3150" s="78">
        <v>30</v>
      </c>
      <c r="K3150" s="78">
        <v>0</v>
      </c>
    </row>
    <row r="3151" spans="2:11" x14ac:dyDescent="0.25">
      <c r="B3151" s="51">
        <v>2006</v>
      </c>
      <c r="C3151" s="117" t="s">
        <v>87</v>
      </c>
      <c r="D3151" s="55">
        <v>246</v>
      </c>
      <c r="E3151" s="53">
        <v>242</v>
      </c>
      <c r="F3151" s="53">
        <v>1</v>
      </c>
      <c r="G3151" s="53">
        <v>1</v>
      </c>
      <c r="H3151" s="53">
        <v>2</v>
      </c>
      <c r="I3151" s="53">
        <v>0</v>
      </c>
      <c r="J3151" s="53">
        <v>0</v>
      </c>
      <c r="K3151" s="53">
        <v>0</v>
      </c>
    </row>
    <row r="3152" spans="2:11" x14ac:dyDescent="0.25">
      <c r="B3152" s="51">
        <v>2006</v>
      </c>
      <c r="C3152" s="117" t="s">
        <v>54</v>
      </c>
      <c r="D3152" s="55">
        <v>631</v>
      </c>
      <c r="E3152" s="53">
        <v>614</v>
      </c>
      <c r="F3152" s="53">
        <v>11</v>
      </c>
      <c r="G3152" s="53">
        <v>1</v>
      </c>
      <c r="H3152" s="53">
        <v>3</v>
      </c>
      <c r="I3152" s="53">
        <v>2</v>
      </c>
      <c r="J3152" s="53">
        <v>0</v>
      </c>
      <c r="K3152" s="53">
        <v>0</v>
      </c>
    </row>
    <row r="3153" spans="2:11" x14ac:dyDescent="0.25">
      <c r="B3153" s="51">
        <v>2006</v>
      </c>
      <c r="C3153" s="117" t="s">
        <v>88</v>
      </c>
      <c r="D3153" s="55">
        <v>688</v>
      </c>
      <c r="E3153" s="53">
        <v>636</v>
      </c>
      <c r="F3153" s="53">
        <v>36</v>
      </c>
      <c r="G3153" s="53">
        <v>2</v>
      </c>
      <c r="H3153" s="53">
        <v>4</v>
      </c>
      <c r="I3153" s="53">
        <v>10</v>
      </c>
      <c r="J3153" s="53">
        <v>0</v>
      </c>
      <c r="K3153" s="53">
        <v>0</v>
      </c>
    </row>
    <row r="3154" spans="2:11" x14ac:dyDescent="0.25">
      <c r="B3154" s="51">
        <v>2006</v>
      </c>
      <c r="C3154" s="117" t="s">
        <v>69</v>
      </c>
      <c r="D3154" s="55">
        <v>835</v>
      </c>
      <c r="E3154" s="53">
        <v>724</v>
      </c>
      <c r="F3154" s="53">
        <v>90</v>
      </c>
      <c r="G3154" s="53">
        <v>3</v>
      </c>
      <c r="H3154" s="53">
        <v>2</v>
      </c>
      <c r="I3154" s="53">
        <v>16</v>
      </c>
      <c r="J3154" s="53">
        <v>0</v>
      </c>
      <c r="K3154" s="53">
        <v>0</v>
      </c>
    </row>
    <row r="3155" spans="2:11" x14ac:dyDescent="0.25">
      <c r="B3155" s="51">
        <v>2006</v>
      </c>
      <c r="C3155" s="117" t="s">
        <v>57</v>
      </c>
      <c r="D3155" s="55">
        <v>926</v>
      </c>
      <c r="E3155" s="53">
        <v>744</v>
      </c>
      <c r="F3155" s="53">
        <v>153</v>
      </c>
      <c r="G3155" s="53">
        <v>5</v>
      </c>
      <c r="H3155" s="53">
        <v>8</v>
      </c>
      <c r="I3155" s="53">
        <v>16</v>
      </c>
      <c r="J3155" s="53">
        <v>0</v>
      </c>
      <c r="K3155" s="53">
        <v>0</v>
      </c>
    </row>
    <row r="3156" spans="2:11" x14ac:dyDescent="0.25">
      <c r="B3156" s="51">
        <v>2006</v>
      </c>
      <c r="C3156" s="117" t="s">
        <v>58</v>
      </c>
      <c r="D3156" s="55">
        <v>1015</v>
      </c>
      <c r="E3156" s="53">
        <v>781</v>
      </c>
      <c r="F3156" s="53">
        <v>192</v>
      </c>
      <c r="G3156" s="53">
        <v>13</v>
      </c>
      <c r="H3156" s="53">
        <v>12</v>
      </c>
      <c r="I3156" s="53">
        <v>17</v>
      </c>
      <c r="J3156" s="53">
        <v>0</v>
      </c>
      <c r="K3156" s="53">
        <v>0</v>
      </c>
    </row>
    <row r="3157" spans="2:11" x14ac:dyDescent="0.25">
      <c r="B3157" s="51">
        <v>2006</v>
      </c>
      <c r="C3157" s="117" t="s">
        <v>59</v>
      </c>
      <c r="D3157" s="55">
        <v>1423</v>
      </c>
      <c r="E3157" s="53">
        <v>1003</v>
      </c>
      <c r="F3157" s="53">
        <v>353</v>
      </c>
      <c r="G3157" s="53">
        <v>29</v>
      </c>
      <c r="H3157" s="53">
        <v>21</v>
      </c>
      <c r="I3157" s="53">
        <v>17</v>
      </c>
      <c r="J3157" s="53">
        <v>0</v>
      </c>
      <c r="K3157" s="53">
        <v>0</v>
      </c>
    </row>
    <row r="3158" spans="2:11" x14ac:dyDescent="0.25">
      <c r="B3158" s="51">
        <v>2006</v>
      </c>
      <c r="C3158" s="117" t="s">
        <v>60</v>
      </c>
      <c r="D3158" s="55">
        <v>1827</v>
      </c>
      <c r="E3158" s="53">
        <v>1182</v>
      </c>
      <c r="F3158" s="53">
        <v>517</v>
      </c>
      <c r="G3158" s="53">
        <v>76</v>
      </c>
      <c r="H3158" s="53">
        <v>26</v>
      </c>
      <c r="I3158" s="53">
        <v>22</v>
      </c>
      <c r="J3158" s="53">
        <v>4</v>
      </c>
      <c r="K3158" s="53">
        <v>0</v>
      </c>
    </row>
    <row r="3159" spans="2:11" x14ac:dyDescent="0.25">
      <c r="B3159" s="51">
        <v>2006</v>
      </c>
      <c r="C3159" s="117" t="s">
        <v>70</v>
      </c>
      <c r="D3159" s="55">
        <v>2338</v>
      </c>
      <c r="E3159" s="53">
        <v>1368</v>
      </c>
      <c r="F3159" s="53">
        <v>746</v>
      </c>
      <c r="G3159" s="53">
        <v>138</v>
      </c>
      <c r="H3159" s="53">
        <v>59</v>
      </c>
      <c r="I3159" s="53">
        <v>26</v>
      </c>
      <c r="J3159" s="53">
        <v>1</v>
      </c>
      <c r="K3159" s="53">
        <v>0</v>
      </c>
    </row>
    <row r="3160" spans="2:11" x14ac:dyDescent="0.25">
      <c r="B3160" s="51">
        <v>2006</v>
      </c>
      <c r="C3160" s="117" t="s">
        <v>71</v>
      </c>
      <c r="D3160" s="55">
        <v>2572</v>
      </c>
      <c r="E3160" s="53">
        <v>1428</v>
      </c>
      <c r="F3160" s="53">
        <v>883</v>
      </c>
      <c r="G3160" s="53">
        <v>130</v>
      </c>
      <c r="H3160" s="53">
        <v>111</v>
      </c>
      <c r="I3160" s="53">
        <v>19</v>
      </c>
      <c r="J3160" s="53">
        <v>1</v>
      </c>
      <c r="K3160" s="53">
        <v>0</v>
      </c>
    </row>
    <row r="3161" spans="2:11" x14ac:dyDescent="0.25">
      <c r="B3161" s="51">
        <v>2006</v>
      </c>
      <c r="C3161" s="117" t="s">
        <v>89</v>
      </c>
      <c r="D3161" s="55">
        <v>2825</v>
      </c>
      <c r="E3161" s="53">
        <v>1415</v>
      </c>
      <c r="F3161" s="53">
        <v>1072</v>
      </c>
      <c r="G3161" s="53">
        <v>142</v>
      </c>
      <c r="H3161" s="53">
        <v>178</v>
      </c>
      <c r="I3161" s="53">
        <v>13</v>
      </c>
      <c r="J3161" s="53">
        <v>5</v>
      </c>
      <c r="K3161" s="53">
        <v>0</v>
      </c>
    </row>
    <row r="3162" spans="2:11" x14ac:dyDescent="0.25">
      <c r="B3162" s="51">
        <v>2006</v>
      </c>
      <c r="C3162" s="117" t="s">
        <v>90</v>
      </c>
      <c r="D3162" s="55">
        <v>3375</v>
      </c>
      <c r="E3162" s="53">
        <v>1661</v>
      </c>
      <c r="F3162" s="53">
        <v>1217</v>
      </c>
      <c r="G3162" s="53">
        <v>155</v>
      </c>
      <c r="H3162" s="53">
        <v>325</v>
      </c>
      <c r="I3162" s="53">
        <v>16</v>
      </c>
      <c r="J3162" s="53">
        <v>1</v>
      </c>
      <c r="K3162" s="53">
        <v>0</v>
      </c>
    </row>
    <row r="3163" spans="2:11" x14ac:dyDescent="0.25">
      <c r="B3163" s="51">
        <v>2006</v>
      </c>
      <c r="C3163" s="117" t="s">
        <v>91</v>
      </c>
      <c r="D3163" s="55">
        <v>4006</v>
      </c>
      <c r="E3163" s="53">
        <v>1920</v>
      </c>
      <c r="F3163" s="53">
        <v>1391</v>
      </c>
      <c r="G3163" s="53">
        <v>170</v>
      </c>
      <c r="H3163" s="53">
        <v>493</v>
      </c>
      <c r="I3163" s="53">
        <v>24</v>
      </c>
      <c r="J3163" s="53">
        <v>8</v>
      </c>
      <c r="K3163" s="53">
        <v>0</v>
      </c>
    </row>
    <row r="3164" spans="2:11" x14ac:dyDescent="0.25">
      <c r="B3164" s="51">
        <v>2006</v>
      </c>
      <c r="C3164" s="117" t="s">
        <v>41</v>
      </c>
      <c r="D3164" s="55">
        <v>4803</v>
      </c>
      <c r="E3164" s="53">
        <v>2271</v>
      </c>
      <c r="F3164" s="53">
        <v>1549</v>
      </c>
      <c r="G3164" s="53">
        <v>144</v>
      </c>
      <c r="H3164" s="53">
        <v>819</v>
      </c>
      <c r="I3164" s="53">
        <v>17</v>
      </c>
      <c r="J3164" s="53">
        <v>3</v>
      </c>
      <c r="K3164" s="53">
        <v>0</v>
      </c>
    </row>
    <row r="3165" spans="2:11" x14ac:dyDescent="0.25">
      <c r="B3165" s="51">
        <v>2006</v>
      </c>
      <c r="C3165" s="117" t="s">
        <v>92</v>
      </c>
      <c r="D3165" s="55">
        <v>4943</v>
      </c>
      <c r="E3165" s="53">
        <v>2180</v>
      </c>
      <c r="F3165" s="53">
        <v>1492</v>
      </c>
      <c r="G3165" s="53">
        <v>146</v>
      </c>
      <c r="H3165" s="53">
        <v>1101</v>
      </c>
      <c r="I3165" s="53">
        <v>22</v>
      </c>
      <c r="J3165" s="53">
        <v>2</v>
      </c>
      <c r="K3165" s="53">
        <v>0</v>
      </c>
    </row>
    <row r="3166" spans="2:11" x14ac:dyDescent="0.25">
      <c r="B3166" s="51">
        <v>2006</v>
      </c>
      <c r="C3166" s="117" t="s">
        <v>93</v>
      </c>
      <c r="D3166" s="55">
        <v>4080</v>
      </c>
      <c r="E3166" s="53">
        <v>1844</v>
      </c>
      <c r="F3166" s="53">
        <v>1125</v>
      </c>
      <c r="G3166" s="53">
        <v>78</v>
      </c>
      <c r="H3166" s="53">
        <v>1011</v>
      </c>
      <c r="I3166" s="53">
        <v>20</v>
      </c>
      <c r="J3166" s="53">
        <v>2</v>
      </c>
      <c r="K3166" s="53">
        <v>0</v>
      </c>
    </row>
    <row r="3167" spans="2:11" x14ac:dyDescent="0.25">
      <c r="B3167" s="51">
        <v>2006</v>
      </c>
      <c r="C3167" s="117" t="s">
        <v>94</v>
      </c>
      <c r="D3167" s="55">
        <v>2600</v>
      </c>
      <c r="E3167" s="53">
        <v>1192</v>
      </c>
      <c r="F3167" s="53">
        <v>663</v>
      </c>
      <c r="G3167" s="53">
        <v>49</v>
      </c>
      <c r="H3167" s="53">
        <v>684</v>
      </c>
      <c r="I3167" s="53">
        <v>9</v>
      </c>
      <c r="J3167" s="53">
        <v>3</v>
      </c>
      <c r="K3167" s="53">
        <v>0</v>
      </c>
    </row>
    <row r="3168" spans="2:11" x14ac:dyDescent="0.25">
      <c r="B3168" s="51">
        <v>2006</v>
      </c>
      <c r="C3168" s="117" t="s">
        <v>95</v>
      </c>
      <c r="D3168" s="55">
        <v>969</v>
      </c>
      <c r="E3168" s="53">
        <v>462</v>
      </c>
      <c r="F3168" s="53">
        <v>211</v>
      </c>
      <c r="G3168" s="53">
        <v>20</v>
      </c>
      <c r="H3168" s="53">
        <v>274</v>
      </c>
      <c r="I3168" s="53">
        <v>2</v>
      </c>
      <c r="J3168" s="53">
        <v>0</v>
      </c>
      <c r="K3168" s="53">
        <v>0</v>
      </c>
    </row>
    <row r="3169" spans="2:11" x14ac:dyDescent="0.25">
      <c r="B3169" s="51">
        <v>2006</v>
      </c>
      <c r="C3169" s="118" t="s">
        <v>96</v>
      </c>
      <c r="D3169" s="55">
        <v>296</v>
      </c>
      <c r="E3169" s="55">
        <v>147</v>
      </c>
      <c r="F3169" s="55">
        <v>69</v>
      </c>
      <c r="G3169" s="55">
        <v>2</v>
      </c>
      <c r="H3169" s="55">
        <v>76</v>
      </c>
      <c r="I3169" s="55">
        <v>2</v>
      </c>
      <c r="J3169" s="53">
        <v>0</v>
      </c>
      <c r="K3169" s="53">
        <v>0</v>
      </c>
    </row>
    <row r="3170" spans="2:11" x14ac:dyDescent="0.25">
      <c r="B3170" s="51">
        <v>2006</v>
      </c>
      <c r="C3170" s="121" t="s">
        <v>62</v>
      </c>
      <c r="D3170" s="54">
        <v>0</v>
      </c>
      <c r="E3170" s="54">
        <v>0</v>
      </c>
      <c r="F3170" s="54">
        <v>0</v>
      </c>
      <c r="G3170" s="54">
        <v>0</v>
      </c>
      <c r="H3170" s="54">
        <v>0</v>
      </c>
      <c r="I3170" s="54">
        <v>0</v>
      </c>
      <c r="J3170" s="54">
        <v>0</v>
      </c>
      <c r="K3170" s="54">
        <v>0</v>
      </c>
    </row>
    <row r="3171" spans="2:11" x14ac:dyDescent="0.25">
      <c r="B3171" s="78">
        <v>2007</v>
      </c>
      <c r="C3171" s="120" t="s">
        <v>3</v>
      </c>
      <c r="D3171" s="78">
        <v>41223</v>
      </c>
      <c r="E3171" s="78">
        <v>22382</v>
      </c>
      <c r="F3171" s="78">
        <v>11969</v>
      </c>
      <c r="G3171" s="78">
        <v>1384</v>
      </c>
      <c r="H3171" s="78">
        <v>5242</v>
      </c>
      <c r="I3171" s="78">
        <v>234</v>
      </c>
      <c r="J3171" s="78">
        <v>12</v>
      </c>
      <c r="K3171" s="78">
        <v>0</v>
      </c>
    </row>
    <row r="3172" spans="2:11" x14ac:dyDescent="0.25">
      <c r="B3172" s="51">
        <v>2007</v>
      </c>
      <c r="C3172" s="117" t="s">
        <v>87</v>
      </c>
      <c r="D3172" s="55">
        <v>229</v>
      </c>
      <c r="E3172" s="53">
        <v>223</v>
      </c>
      <c r="F3172" s="53">
        <v>4</v>
      </c>
      <c r="G3172" s="53">
        <v>0</v>
      </c>
      <c r="H3172" s="53">
        <v>1</v>
      </c>
      <c r="I3172" s="53">
        <v>1</v>
      </c>
      <c r="J3172" s="53">
        <v>0</v>
      </c>
      <c r="K3172" s="53">
        <v>0</v>
      </c>
    </row>
    <row r="3173" spans="2:11" x14ac:dyDescent="0.25">
      <c r="B3173" s="51">
        <v>2007</v>
      </c>
      <c r="C3173" s="117" t="s">
        <v>54</v>
      </c>
      <c r="D3173" s="55">
        <v>617</v>
      </c>
      <c r="E3173" s="53">
        <v>601</v>
      </c>
      <c r="F3173" s="53">
        <v>11</v>
      </c>
      <c r="G3173" s="53">
        <v>0</v>
      </c>
      <c r="H3173" s="53">
        <v>1</v>
      </c>
      <c r="I3173" s="53">
        <v>4</v>
      </c>
      <c r="J3173" s="53">
        <v>0</v>
      </c>
      <c r="K3173" s="53">
        <v>0</v>
      </c>
    </row>
    <row r="3174" spans="2:11" x14ac:dyDescent="0.25">
      <c r="B3174" s="51">
        <v>2007</v>
      </c>
      <c r="C3174" s="117" t="s">
        <v>88</v>
      </c>
      <c r="D3174" s="55">
        <v>734</v>
      </c>
      <c r="E3174" s="53">
        <v>683</v>
      </c>
      <c r="F3174" s="53">
        <v>31</v>
      </c>
      <c r="G3174" s="53">
        <v>2</v>
      </c>
      <c r="H3174" s="53">
        <v>7</v>
      </c>
      <c r="I3174" s="53">
        <v>10</v>
      </c>
      <c r="J3174" s="53">
        <v>1</v>
      </c>
      <c r="K3174" s="53">
        <v>0</v>
      </c>
    </row>
    <row r="3175" spans="2:11" x14ac:dyDescent="0.25">
      <c r="B3175" s="51">
        <v>2007</v>
      </c>
      <c r="C3175" s="117" t="s">
        <v>69</v>
      </c>
      <c r="D3175" s="55">
        <v>803</v>
      </c>
      <c r="E3175" s="53">
        <v>723</v>
      </c>
      <c r="F3175" s="53">
        <v>59</v>
      </c>
      <c r="G3175" s="53">
        <v>6</v>
      </c>
      <c r="H3175" s="53">
        <v>5</v>
      </c>
      <c r="I3175" s="53">
        <v>10</v>
      </c>
      <c r="J3175" s="53">
        <v>0</v>
      </c>
      <c r="K3175" s="53">
        <v>0</v>
      </c>
    </row>
    <row r="3176" spans="2:11" x14ac:dyDescent="0.25">
      <c r="B3176" s="51">
        <v>2007</v>
      </c>
      <c r="C3176" s="117" t="s">
        <v>57</v>
      </c>
      <c r="D3176" s="55">
        <v>924</v>
      </c>
      <c r="E3176" s="53">
        <v>763</v>
      </c>
      <c r="F3176" s="53">
        <v>140</v>
      </c>
      <c r="G3176" s="53">
        <v>5</v>
      </c>
      <c r="H3176" s="53">
        <v>5</v>
      </c>
      <c r="I3176" s="53">
        <v>11</v>
      </c>
      <c r="J3176" s="53">
        <v>0</v>
      </c>
      <c r="K3176" s="53">
        <v>0</v>
      </c>
    </row>
    <row r="3177" spans="2:11" x14ac:dyDescent="0.25">
      <c r="B3177" s="51">
        <v>2007</v>
      </c>
      <c r="C3177" s="117" t="s">
        <v>58</v>
      </c>
      <c r="D3177" s="55">
        <v>1079</v>
      </c>
      <c r="E3177" s="53">
        <v>843</v>
      </c>
      <c r="F3177" s="53">
        <v>198</v>
      </c>
      <c r="G3177" s="53">
        <v>15</v>
      </c>
      <c r="H3177" s="53">
        <v>8</v>
      </c>
      <c r="I3177" s="53">
        <v>15</v>
      </c>
      <c r="J3177" s="53">
        <v>0</v>
      </c>
      <c r="K3177" s="53">
        <v>0</v>
      </c>
    </row>
    <row r="3178" spans="2:11" x14ac:dyDescent="0.25">
      <c r="B3178" s="51">
        <v>2007</v>
      </c>
      <c r="C3178" s="117" t="s">
        <v>59</v>
      </c>
      <c r="D3178" s="55">
        <v>1380</v>
      </c>
      <c r="E3178" s="53">
        <v>1001</v>
      </c>
      <c r="F3178" s="53">
        <v>307</v>
      </c>
      <c r="G3178" s="53">
        <v>32</v>
      </c>
      <c r="H3178" s="53">
        <v>20</v>
      </c>
      <c r="I3178" s="53">
        <v>20</v>
      </c>
      <c r="J3178" s="53">
        <v>0</v>
      </c>
      <c r="K3178" s="53">
        <v>0</v>
      </c>
    </row>
    <row r="3179" spans="2:11" x14ac:dyDescent="0.25">
      <c r="B3179" s="51">
        <v>2007</v>
      </c>
      <c r="C3179" s="117" t="s">
        <v>60</v>
      </c>
      <c r="D3179" s="55">
        <v>1880</v>
      </c>
      <c r="E3179" s="53">
        <v>1228</v>
      </c>
      <c r="F3179" s="53">
        <v>508</v>
      </c>
      <c r="G3179" s="53">
        <v>83</v>
      </c>
      <c r="H3179" s="53">
        <v>37</v>
      </c>
      <c r="I3179" s="53">
        <v>24</v>
      </c>
      <c r="J3179" s="53">
        <v>0</v>
      </c>
      <c r="K3179" s="53">
        <v>0</v>
      </c>
    </row>
    <row r="3180" spans="2:11" x14ac:dyDescent="0.25">
      <c r="B3180" s="51">
        <v>2007</v>
      </c>
      <c r="C3180" s="117" t="s">
        <v>70</v>
      </c>
      <c r="D3180" s="55">
        <v>2277</v>
      </c>
      <c r="E3180" s="53">
        <v>1339</v>
      </c>
      <c r="F3180" s="53">
        <v>732</v>
      </c>
      <c r="G3180" s="53">
        <v>124</v>
      </c>
      <c r="H3180" s="53">
        <v>60</v>
      </c>
      <c r="I3180" s="53">
        <v>22</v>
      </c>
      <c r="J3180" s="53">
        <v>0</v>
      </c>
      <c r="K3180" s="53">
        <v>0</v>
      </c>
    </row>
    <row r="3181" spans="2:11" x14ac:dyDescent="0.25">
      <c r="B3181" s="51">
        <v>2007</v>
      </c>
      <c r="C3181" s="117" t="s">
        <v>71</v>
      </c>
      <c r="D3181" s="55">
        <v>2647</v>
      </c>
      <c r="E3181" s="53">
        <v>1469</v>
      </c>
      <c r="F3181" s="53">
        <v>894</v>
      </c>
      <c r="G3181" s="53">
        <v>163</v>
      </c>
      <c r="H3181" s="53">
        <v>99</v>
      </c>
      <c r="I3181" s="53">
        <v>20</v>
      </c>
      <c r="J3181" s="53">
        <v>2</v>
      </c>
      <c r="K3181" s="53">
        <v>0</v>
      </c>
    </row>
    <row r="3182" spans="2:11" x14ac:dyDescent="0.25">
      <c r="B3182" s="51">
        <v>2007</v>
      </c>
      <c r="C3182" s="117" t="s">
        <v>89</v>
      </c>
      <c r="D3182" s="55">
        <v>2902</v>
      </c>
      <c r="E3182" s="53">
        <v>1521</v>
      </c>
      <c r="F3182" s="53">
        <v>1033</v>
      </c>
      <c r="G3182" s="53">
        <v>146</v>
      </c>
      <c r="H3182" s="53">
        <v>174</v>
      </c>
      <c r="I3182" s="53">
        <v>24</v>
      </c>
      <c r="J3182" s="53">
        <v>4</v>
      </c>
      <c r="K3182" s="53">
        <v>0</v>
      </c>
    </row>
    <row r="3183" spans="2:11" x14ac:dyDescent="0.25">
      <c r="B3183" s="51">
        <v>2007</v>
      </c>
      <c r="C3183" s="117" t="s">
        <v>90</v>
      </c>
      <c r="D3183" s="55">
        <v>3404</v>
      </c>
      <c r="E3183" s="53">
        <v>1654</v>
      </c>
      <c r="F3183" s="53">
        <v>1248</v>
      </c>
      <c r="G3183" s="53">
        <v>165</v>
      </c>
      <c r="H3183" s="53">
        <v>324</v>
      </c>
      <c r="I3183" s="53">
        <v>11</v>
      </c>
      <c r="J3183" s="53">
        <v>2</v>
      </c>
      <c r="K3183" s="53">
        <v>0</v>
      </c>
    </row>
    <row r="3184" spans="2:11" x14ac:dyDescent="0.25">
      <c r="B3184" s="51">
        <v>2007</v>
      </c>
      <c r="C3184" s="117" t="s">
        <v>91</v>
      </c>
      <c r="D3184" s="55">
        <v>4136</v>
      </c>
      <c r="E3184" s="53">
        <v>2004</v>
      </c>
      <c r="F3184" s="53">
        <v>1427</v>
      </c>
      <c r="G3184" s="53">
        <v>163</v>
      </c>
      <c r="H3184" s="53">
        <v>525</v>
      </c>
      <c r="I3184" s="53">
        <v>16</v>
      </c>
      <c r="J3184" s="53">
        <v>1</v>
      </c>
      <c r="K3184" s="53">
        <v>0</v>
      </c>
    </row>
    <row r="3185" spans="2:11" x14ac:dyDescent="0.25">
      <c r="B3185" s="51">
        <v>2007</v>
      </c>
      <c r="C3185" s="117" t="s">
        <v>41</v>
      </c>
      <c r="D3185" s="55">
        <v>5000</v>
      </c>
      <c r="E3185" s="53">
        <v>2307</v>
      </c>
      <c r="F3185" s="53">
        <v>1658</v>
      </c>
      <c r="G3185" s="53">
        <v>160</v>
      </c>
      <c r="H3185" s="53">
        <v>860</v>
      </c>
      <c r="I3185" s="53">
        <v>14</v>
      </c>
      <c r="J3185" s="53">
        <v>1</v>
      </c>
      <c r="K3185" s="53">
        <v>0</v>
      </c>
    </row>
    <row r="3186" spans="2:11" x14ac:dyDescent="0.25">
      <c r="B3186" s="51">
        <v>2007</v>
      </c>
      <c r="C3186" s="117" t="s">
        <v>92</v>
      </c>
      <c r="D3186" s="55">
        <v>4973</v>
      </c>
      <c r="E3186" s="53">
        <v>2191</v>
      </c>
      <c r="F3186" s="53">
        <v>1534</v>
      </c>
      <c r="G3186" s="53">
        <v>133</v>
      </c>
      <c r="H3186" s="53">
        <v>1104</v>
      </c>
      <c r="I3186" s="53">
        <v>11</v>
      </c>
      <c r="J3186" s="53">
        <v>0</v>
      </c>
      <c r="K3186" s="53">
        <v>0</v>
      </c>
    </row>
    <row r="3187" spans="2:11" x14ac:dyDescent="0.25">
      <c r="B3187" s="51">
        <v>2007</v>
      </c>
      <c r="C3187" s="117" t="s">
        <v>93</v>
      </c>
      <c r="D3187" s="55">
        <v>4241</v>
      </c>
      <c r="E3187" s="53">
        <v>1949</v>
      </c>
      <c r="F3187" s="53">
        <v>1206</v>
      </c>
      <c r="G3187" s="53">
        <v>108</v>
      </c>
      <c r="H3187" s="53">
        <v>964</v>
      </c>
      <c r="I3187" s="53">
        <v>14</v>
      </c>
      <c r="J3187" s="53">
        <v>0</v>
      </c>
      <c r="K3187" s="53">
        <v>0</v>
      </c>
    </row>
    <row r="3188" spans="2:11" x14ac:dyDescent="0.25">
      <c r="B3188" s="51">
        <v>2007</v>
      </c>
      <c r="C3188" s="117" t="s">
        <v>94</v>
      </c>
      <c r="D3188" s="55">
        <v>2607</v>
      </c>
      <c r="E3188" s="53">
        <v>1210</v>
      </c>
      <c r="F3188" s="53">
        <v>678</v>
      </c>
      <c r="G3188" s="53">
        <v>54</v>
      </c>
      <c r="H3188" s="53">
        <v>660</v>
      </c>
      <c r="I3188" s="53">
        <v>4</v>
      </c>
      <c r="J3188" s="53">
        <v>1</v>
      </c>
      <c r="K3188" s="53">
        <v>0</v>
      </c>
    </row>
    <row r="3189" spans="2:11" x14ac:dyDescent="0.25">
      <c r="B3189" s="51">
        <v>2007</v>
      </c>
      <c r="C3189" s="117" t="s">
        <v>95</v>
      </c>
      <c r="D3189" s="55">
        <v>1074</v>
      </c>
      <c r="E3189" s="53">
        <v>519</v>
      </c>
      <c r="F3189" s="53">
        <v>232</v>
      </c>
      <c r="G3189" s="53">
        <v>19</v>
      </c>
      <c r="H3189" s="53">
        <v>302</v>
      </c>
      <c r="I3189" s="53">
        <v>2</v>
      </c>
      <c r="J3189" s="53">
        <v>0</v>
      </c>
      <c r="K3189" s="53">
        <v>0</v>
      </c>
    </row>
    <row r="3190" spans="2:11" x14ac:dyDescent="0.25">
      <c r="B3190" s="51">
        <v>2007</v>
      </c>
      <c r="C3190" s="118" t="s">
        <v>96</v>
      </c>
      <c r="D3190" s="55">
        <v>316</v>
      </c>
      <c r="E3190" s="55">
        <v>154</v>
      </c>
      <c r="F3190" s="55">
        <v>69</v>
      </c>
      <c r="G3190" s="55">
        <v>6</v>
      </c>
      <c r="H3190" s="55">
        <v>86</v>
      </c>
      <c r="I3190" s="55">
        <v>1</v>
      </c>
      <c r="J3190" s="53">
        <v>0</v>
      </c>
      <c r="K3190" s="53">
        <v>0</v>
      </c>
    </row>
    <row r="3191" spans="2:11" x14ac:dyDescent="0.25">
      <c r="B3191" s="51">
        <v>2007</v>
      </c>
      <c r="C3191" s="121" t="s">
        <v>62</v>
      </c>
      <c r="D3191" s="54">
        <v>0</v>
      </c>
      <c r="E3191" s="54">
        <v>0</v>
      </c>
      <c r="F3191" s="54">
        <v>0</v>
      </c>
      <c r="G3191" s="54">
        <v>0</v>
      </c>
      <c r="H3191" s="54">
        <v>0</v>
      </c>
      <c r="I3191" s="54">
        <v>0</v>
      </c>
      <c r="J3191" s="54">
        <v>0</v>
      </c>
      <c r="K3191" s="54">
        <v>0</v>
      </c>
    </row>
    <row r="3192" spans="2:11" x14ac:dyDescent="0.25">
      <c r="B3192" s="78">
        <v>2008</v>
      </c>
      <c r="C3192" s="120" t="s">
        <v>3</v>
      </c>
      <c r="D3192" s="78">
        <v>43101</v>
      </c>
      <c r="E3192" s="78">
        <v>24712</v>
      </c>
      <c r="F3192" s="78">
        <v>11977</v>
      </c>
      <c r="G3192" s="78">
        <v>1432</v>
      </c>
      <c r="H3192" s="78">
        <v>4599</v>
      </c>
      <c r="I3192" s="78">
        <v>345</v>
      </c>
      <c r="J3192" s="78">
        <v>36</v>
      </c>
      <c r="K3192" s="78">
        <v>0</v>
      </c>
    </row>
    <row r="3193" spans="2:11" x14ac:dyDescent="0.25">
      <c r="B3193" s="51">
        <v>2008</v>
      </c>
      <c r="C3193" s="117" t="s">
        <v>87</v>
      </c>
      <c r="D3193" s="55">
        <v>250</v>
      </c>
      <c r="E3193" s="53">
        <v>246</v>
      </c>
      <c r="F3193" s="53">
        <v>1</v>
      </c>
      <c r="G3193" s="53">
        <v>2</v>
      </c>
      <c r="H3193" s="53">
        <v>0</v>
      </c>
      <c r="I3193" s="53">
        <v>1</v>
      </c>
      <c r="J3193" s="53">
        <v>0</v>
      </c>
      <c r="K3193" s="53">
        <v>0</v>
      </c>
    </row>
    <row r="3194" spans="2:11" x14ac:dyDescent="0.25">
      <c r="B3194" s="51">
        <v>2008</v>
      </c>
      <c r="C3194" s="117" t="s">
        <v>54</v>
      </c>
      <c r="D3194" s="55">
        <v>678</v>
      </c>
      <c r="E3194" s="53">
        <v>654</v>
      </c>
      <c r="F3194" s="53">
        <v>11</v>
      </c>
      <c r="G3194" s="53">
        <v>0</v>
      </c>
      <c r="H3194" s="53">
        <v>3</v>
      </c>
      <c r="I3194" s="53">
        <v>9</v>
      </c>
      <c r="J3194" s="53">
        <v>1</v>
      </c>
      <c r="K3194" s="53">
        <v>0</v>
      </c>
    </row>
    <row r="3195" spans="2:11" x14ac:dyDescent="0.25">
      <c r="B3195" s="51">
        <v>2008</v>
      </c>
      <c r="C3195" s="117" t="s">
        <v>88</v>
      </c>
      <c r="D3195" s="55">
        <v>811</v>
      </c>
      <c r="E3195" s="53">
        <v>760</v>
      </c>
      <c r="F3195" s="53">
        <v>28</v>
      </c>
      <c r="G3195" s="53">
        <v>1</v>
      </c>
      <c r="H3195" s="53">
        <v>5</v>
      </c>
      <c r="I3195" s="53">
        <v>17</v>
      </c>
      <c r="J3195" s="53">
        <v>0</v>
      </c>
      <c r="K3195" s="53">
        <v>0</v>
      </c>
    </row>
    <row r="3196" spans="2:11" x14ac:dyDescent="0.25">
      <c r="B3196" s="51">
        <v>2008</v>
      </c>
      <c r="C3196" s="117" t="s">
        <v>69</v>
      </c>
      <c r="D3196" s="55">
        <v>869</v>
      </c>
      <c r="E3196" s="53">
        <v>775</v>
      </c>
      <c r="F3196" s="53">
        <v>73</v>
      </c>
      <c r="G3196" s="53">
        <v>1</v>
      </c>
      <c r="H3196" s="53">
        <v>4</v>
      </c>
      <c r="I3196" s="53">
        <v>16</v>
      </c>
      <c r="J3196" s="53">
        <v>0</v>
      </c>
      <c r="K3196" s="53">
        <v>0</v>
      </c>
    </row>
    <row r="3197" spans="2:11" x14ac:dyDescent="0.25">
      <c r="B3197" s="51">
        <v>2008</v>
      </c>
      <c r="C3197" s="117" t="s">
        <v>57</v>
      </c>
      <c r="D3197" s="55">
        <v>965</v>
      </c>
      <c r="E3197" s="53">
        <v>810</v>
      </c>
      <c r="F3197" s="53">
        <v>125</v>
      </c>
      <c r="G3197" s="53">
        <v>8</v>
      </c>
      <c r="H3197" s="53">
        <v>7</v>
      </c>
      <c r="I3197" s="53">
        <v>15</v>
      </c>
      <c r="J3197" s="53">
        <v>0</v>
      </c>
      <c r="K3197" s="53">
        <v>0</v>
      </c>
    </row>
    <row r="3198" spans="2:11" x14ac:dyDescent="0.25">
      <c r="B3198" s="51">
        <v>2008</v>
      </c>
      <c r="C3198" s="117" t="s">
        <v>58</v>
      </c>
      <c r="D3198" s="55">
        <v>1087</v>
      </c>
      <c r="E3198" s="53">
        <v>858</v>
      </c>
      <c r="F3198" s="53">
        <v>179</v>
      </c>
      <c r="G3198" s="53">
        <v>13</v>
      </c>
      <c r="H3198" s="53">
        <v>8</v>
      </c>
      <c r="I3198" s="53">
        <v>27</v>
      </c>
      <c r="J3198" s="53">
        <v>2</v>
      </c>
      <c r="K3198" s="53">
        <v>0</v>
      </c>
    </row>
    <row r="3199" spans="2:11" x14ac:dyDescent="0.25">
      <c r="B3199" s="51">
        <v>2008</v>
      </c>
      <c r="C3199" s="117" t="s">
        <v>59</v>
      </c>
      <c r="D3199" s="55">
        <v>1386</v>
      </c>
      <c r="E3199" s="53">
        <v>1041</v>
      </c>
      <c r="F3199" s="53">
        <v>270</v>
      </c>
      <c r="G3199" s="53">
        <v>36</v>
      </c>
      <c r="H3199" s="53">
        <v>9</v>
      </c>
      <c r="I3199" s="53">
        <v>27</v>
      </c>
      <c r="J3199" s="53">
        <v>3</v>
      </c>
      <c r="K3199" s="53">
        <v>0</v>
      </c>
    </row>
    <row r="3200" spans="2:11" x14ac:dyDescent="0.25">
      <c r="B3200" s="51">
        <v>2008</v>
      </c>
      <c r="C3200" s="117" t="s">
        <v>60</v>
      </c>
      <c r="D3200" s="55">
        <v>1903</v>
      </c>
      <c r="E3200" s="53">
        <v>1338</v>
      </c>
      <c r="F3200" s="53">
        <v>441</v>
      </c>
      <c r="G3200" s="53">
        <v>71</v>
      </c>
      <c r="H3200" s="53">
        <v>29</v>
      </c>
      <c r="I3200" s="53">
        <v>21</v>
      </c>
      <c r="J3200" s="53">
        <v>3</v>
      </c>
      <c r="K3200" s="53">
        <v>0</v>
      </c>
    </row>
    <row r="3201" spans="2:11" x14ac:dyDescent="0.25">
      <c r="B3201" s="51">
        <v>2008</v>
      </c>
      <c r="C3201" s="117" t="s">
        <v>70</v>
      </c>
      <c r="D3201" s="55">
        <v>2321</v>
      </c>
      <c r="E3201" s="53">
        <v>1465</v>
      </c>
      <c r="F3201" s="53">
        <v>666</v>
      </c>
      <c r="G3201" s="53">
        <v>92</v>
      </c>
      <c r="H3201" s="53">
        <v>61</v>
      </c>
      <c r="I3201" s="53">
        <v>34</v>
      </c>
      <c r="J3201" s="53">
        <v>3</v>
      </c>
      <c r="K3201" s="53">
        <v>0</v>
      </c>
    </row>
    <row r="3202" spans="2:11" x14ac:dyDescent="0.25">
      <c r="B3202" s="51">
        <v>2008</v>
      </c>
      <c r="C3202" s="117" t="s">
        <v>71</v>
      </c>
      <c r="D3202" s="55">
        <v>2897</v>
      </c>
      <c r="E3202" s="53">
        <v>1669</v>
      </c>
      <c r="F3202" s="53">
        <v>956</v>
      </c>
      <c r="G3202" s="53">
        <v>141</v>
      </c>
      <c r="H3202" s="53">
        <v>102</v>
      </c>
      <c r="I3202" s="53">
        <v>24</v>
      </c>
      <c r="J3202" s="53">
        <v>5</v>
      </c>
      <c r="K3202" s="53">
        <v>0</v>
      </c>
    </row>
    <row r="3203" spans="2:11" x14ac:dyDescent="0.25">
      <c r="B3203" s="51">
        <v>2008</v>
      </c>
      <c r="C3203" s="117" t="s">
        <v>89</v>
      </c>
      <c r="D3203" s="55">
        <v>3032</v>
      </c>
      <c r="E3203" s="53">
        <v>1669</v>
      </c>
      <c r="F3203" s="53">
        <v>1026</v>
      </c>
      <c r="G3203" s="53">
        <v>147</v>
      </c>
      <c r="H3203" s="53">
        <v>158</v>
      </c>
      <c r="I3203" s="53">
        <v>28</v>
      </c>
      <c r="J3203" s="53">
        <v>4</v>
      </c>
      <c r="K3203" s="53">
        <v>0</v>
      </c>
    </row>
    <row r="3204" spans="2:11" x14ac:dyDescent="0.25">
      <c r="B3204" s="51">
        <v>2008</v>
      </c>
      <c r="C3204" s="117" t="s">
        <v>90</v>
      </c>
      <c r="D3204" s="55">
        <v>3562</v>
      </c>
      <c r="E3204" s="53">
        <v>1831</v>
      </c>
      <c r="F3204" s="53">
        <v>1220</v>
      </c>
      <c r="G3204" s="53">
        <v>186</v>
      </c>
      <c r="H3204" s="53">
        <v>297</v>
      </c>
      <c r="I3204" s="53">
        <v>26</v>
      </c>
      <c r="J3204" s="53">
        <v>2</v>
      </c>
      <c r="K3204" s="53">
        <v>0</v>
      </c>
    </row>
    <row r="3205" spans="2:11" x14ac:dyDescent="0.25">
      <c r="B3205" s="51">
        <v>2008</v>
      </c>
      <c r="C3205" s="117" t="s">
        <v>91</v>
      </c>
      <c r="D3205" s="55">
        <v>4140</v>
      </c>
      <c r="E3205" s="53">
        <v>2117</v>
      </c>
      <c r="F3205" s="53">
        <v>1374</v>
      </c>
      <c r="G3205" s="53">
        <v>176</v>
      </c>
      <c r="H3205" s="53">
        <v>444</v>
      </c>
      <c r="I3205" s="53">
        <v>27</v>
      </c>
      <c r="J3205" s="53">
        <v>2</v>
      </c>
      <c r="K3205" s="53">
        <v>0</v>
      </c>
    </row>
    <row r="3206" spans="2:11" x14ac:dyDescent="0.25">
      <c r="B3206" s="51">
        <v>2008</v>
      </c>
      <c r="C3206" s="117" t="s">
        <v>41</v>
      </c>
      <c r="D3206" s="55">
        <v>5054</v>
      </c>
      <c r="E3206" s="53">
        <v>2528</v>
      </c>
      <c r="F3206" s="53">
        <v>1658</v>
      </c>
      <c r="G3206" s="53">
        <v>190</v>
      </c>
      <c r="H3206" s="53">
        <v>643</v>
      </c>
      <c r="I3206" s="53">
        <v>29</v>
      </c>
      <c r="J3206" s="53">
        <v>6</v>
      </c>
      <c r="K3206" s="53">
        <v>0</v>
      </c>
    </row>
    <row r="3207" spans="2:11" x14ac:dyDescent="0.25">
      <c r="B3207" s="51">
        <v>2008</v>
      </c>
      <c r="C3207" s="117" t="s">
        <v>92</v>
      </c>
      <c r="D3207" s="55">
        <v>5234</v>
      </c>
      <c r="E3207" s="53">
        <v>2547</v>
      </c>
      <c r="F3207" s="53">
        <v>1622</v>
      </c>
      <c r="G3207" s="53">
        <v>154</v>
      </c>
      <c r="H3207" s="53">
        <v>897</v>
      </c>
      <c r="I3207" s="53">
        <v>12</v>
      </c>
      <c r="J3207" s="53">
        <v>2</v>
      </c>
      <c r="K3207" s="53">
        <v>0</v>
      </c>
    </row>
    <row r="3208" spans="2:11" x14ac:dyDescent="0.25">
      <c r="B3208" s="51">
        <v>2008</v>
      </c>
      <c r="C3208" s="117" t="s">
        <v>93</v>
      </c>
      <c r="D3208" s="55">
        <v>4604</v>
      </c>
      <c r="E3208" s="53">
        <v>2236</v>
      </c>
      <c r="F3208" s="53">
        <v>1281</v>
      </c>
      <c r="G3208" s="53">
        <v>129</v>
      </c>
      <c r="H3208" s="53">
        <v>937</v>
      </c>
      <c r="I3208" s="53">
        <v>18</v>
      </c>
      <c r="J3208" s="53">
        <v>3</v>
      </c>
      <c r="K3208" s="53">
        <v>0</v>
      </c>
    </row>
    <row r="3209" spans="2:11" x14ac:dyDescent="0.25">
      <c r="B3209" s="51">
        <v>2008</v>
      </c>
      <c r="C3209" s="117" t="s">
        <v>94</v>
      </c>
      <c r="D3209" s="55">
        <v>2820</v>
      </c>
      <c r="E3209" s="53">
        <v>1440</v>
      </c>
      <c r="F3209" s="53">
        <v>700</v>
      </c>
      <c r="G3209" s="53">
        <v>56</v>
      </c>
      <c r="H3209" s="53">
        <v>617</v>
      </c>
      <c r="I3209" s="53">
        <v>7</v>
      </c>
      <c r="J3209" s="53">
        <v>0</v>
      </c>
      <c r="K3209" s="53">
        <v>0</v>
      </c>
    </row>
    <row r="3210" spans="2:11" x14ac:dyDescent="0.25">
      <c r="B3210" s="51">
        <v>2008</v>
      </c>
      <c r="C3210" s="117" t="s">
        <v>95</v>
      </c>
      <c r="D3210" s="55">
        <v>1181</v>
      </c>
      <c r="E3210" s="53">
        <v>567</v>
      </c>
      <c r="F3210" s="53">
        <v>273</v>
      </c>
      <c r="G3210" s="53">
        <v>20</v>
      </c>
      <c r="H3210" s="53">
        <v>315</v>
      </c>
      <c r="I3210" s="53">
        <v>6</v>
      </c>
      <c r="J3210" s="53">
        <v>0</v>
      </c>
      <c r="K3210" s="53">
        <v>0</v>
      </c>
    </row>
    <row r="3211" spans="2:11" x14ac:dyDescent="0.25">
      <c r="B3211" s="51">
        <v>2008</v>
      </c>
      <c r="C3211" s="118" t="s">
        <v>96</v>
      </c>
      <c r="D3211" s="55">
        <v>307</v>
      </c>
      <c r="E3211" s="55">
        <v>161</v>
      </c>
      <c r="F3211" s="55">
        <v>73</v>
      </c>
      <c r="G3211" s="55">
        <v>9</v>
      </c>
      <c r="H3211" s="55">
        <v>63</v>
      </c>
      <c r="I3211" s="55">
        <v>1</v>
      </c>
      <c r="J3211" s="53">
        <v>0</v>
      </c>
      <c r="K3211" s="53">
        <v>0</v>
      </c>
    </row>
    <row r="3212" spans="2:11" x14ac:dyDescent="0.25">
      <c r="B3212" s="51">
        <v>2008</v>
      </c>
      <c r="C3212" s="121" t="s">
        <v>62</v>
      </c>
      <c r="D3212" s="54">
        <v>0</v>
      </c>
      <c r="E3212" s="54">
        <v>0</v>
      </c>
      <c r="F3212" s="54">
        <v>0</v>
      </c>
      <c r="G3212" s="54">
        <v>0</v>
      </c>
      <c r="H3212" s="54">
        <v>0</v>
      </c>
      <c r="I3212" s="54">
        <v>0</v>
      </c>
      <c r="J3212" s="54">
        <v>0</v>
      </c>
      <c r="K3212" s="54">
        <v>0</v>
      </c>
    </row>
    <row r="3213" spans="2:11" x14ac:dyDescent="0.25">
      <c r="B3213" s="78">
        <v>2009</v>
      </c>
      <c r="C3213" s="120" t="s">
        <v>3</v>
      </c>
      <c r="D3213" s="78">
        <v>43080</v>
      </c>
      <c r="E3213" s="78">
        <v>25382</v>
      </c>
      <c r="F3213" s="78">
        <v>11793</v>
      </c>
      <c r="G3213" s="78">
        <v>1397</v>
      </c>
      <c r="H3213" s="78">
        <v>4042</v>
      </c>
      <c r="I3213" s="78">
        <v>427</v>
      </c>
      <c r="J3213" s="78">
        <v>39</v>
      </c>
      <c r="K3213" s="78">
        <v>0</v>
      </c>
    </row>
    <row r="3214" spans="2:11" x14ac:dyDescent="0.25">
      <c r="B3214" s="51">
        <v>2009</v>
      </c>
      <c r="C3214" s="117" t="s">
        <v>87</v>
      </c>
      <c r="D3214" s="55">
        <v>197</v>
      </c>
      <c r="E3214" s="53">
        <v>195</v>
      </c>
      <c r="F3214" s="53">
        <v>1</v>
      </c>
      <c r="G3214" s="53">
        <v>0</v>
      </c>
      <c r="H3214" s="53">
        <v>0</v>
      </c>
      <c r="I3214" s="53">
        <v>1</v>
      </c>
      <c r="J3214" s="53">
        <v>0</v>
      </c>
      <c r="K3214" s="53">
        <v>0</v>
      </c>
    </row>
    <row r="3215" spans="2:11" x14ac:dyDescent="0.25">
      <c r="B3215" s="51">
        <v>2009</v>
      </c>
      <c r="C3215" s="117" t="s">
        <v>54</v>
      </c>
      <c r="D3215" s="55">
        <v>705</v>
      </c>
      <c r="E3215" s="53">
        <v>687</v>
      </c>
      <c r="F3215" s="53">
        <v>7</v>
      </c>
      <c r="G3215" s="53">
        <v>0</v>
      </c>
      <c r="H3215" s="53">
        <v>3</v>
      </c>
      <c r="I3215" s="53">
        <v>8</v>
      </c>
      <c r="J3215" s="53">
        <v>0</v>
      </c>
      <c r="K3215" s="53">
        <v>0</v>
      </c>
    </row>
    <row r="3216" spans="2:11" x14ac:dyDescent="0.25">
      <c r="B3216" s="51">
        <v>2009</v>
      </c>
      <c r="C3216" s="117" t="s">
        <v>88</v>
      </c>
      <c r="D3216" s="55">
        <v>764</v>
      </c>
      <c r="E3216" s="53">
        <v>713</v>
      </c>
      <c r="F3216" s="53">
        <v>28</v>
      </c>
      <c r="G3216" s="53">
        <v>2</v>
      </c>
      <c r="H3216" s="53">
        <v>2</v>
      </c>
      <c r="I3216" s="53">
        <v>19</v>
      </c>
      <c r="J3216" s="53">
        <v>0</v>
      </c>
      <c r="K3216" s="53">
        <v>0</v>
      </c>
    </row>
    <row r="3217" spans="2:11" x14ac:dyDescent="0.25">
      <c r="B3217" s="51">
        <v>2009</v>
      </c>
      <c r="C3217" s="117" t="s">
        <v>69</v>
      </c>
      <c r="D3217" s="55">
        <v>955</v>
      </c>
      <c r="E3217" s="53">
        <v>867</v>
      </c>
      <c r="F3217" s="53">
        <v>55</v>
      </c>
      <c r="G3217" s="53">
        <v>4</v>
      </c>
      <c r="H3217" s="53">
        <v>1</v>
      </c>
      <c r="I3217" s="53">
        <v>28</v>
      </c>
      <c r="J3217" s="53">
        <v>0</v>
      </c>
      <c r="K3217" s="53">
        <v>0</v>
      </c>
    </row>
    <row r="3218" spans="2:11" x14ac:dyDescent="0.25">
      <c r="B3218" s="51">
        <v>2009</v>
      </c>
      <c r="C3218" s="117" t="s">
        <v>57</v>
      </c>
      <c r="D3218" s="55">
        <v>970</v>
      </c>
      <c r="E3218" s="53">
        <v>840</v>
      </c>
      <c r="F3218" s="53">
        <v>96</v>
      </c>
      <c r="G3218" s="53">
        <v>8</v>
      </c>
      <c r="H3218" s="53">
        <v>4</v>
      </c>
      <c r="I3218" s="53">
        <v>22</v>
      </c>
      <c r="J3218" s="53">
        <v>0</v>
      </c>
      <c r="K3218" s="53">
        <v>0</v>
      </c>
    </row>
    <row r="3219" spans="2:11" x14ac:dyDescent="0.25">
      <c r="B3219" s="51">
        <v>2009</v>
      </c>
      <c r="C3219" s="117" t="s">
        <v>58</v>
      </c>
      <c r="D3219" s="55">
        <v>1121</v>
      </c>
      <c r="E3219" s="53">
        <v>919</v>
      </c>
      <c r="F3219" s="53">
        <v>156</v>
      </c>
      <c r="G3219" s="53">
        <v>8</v>
      </c>
      <c r="H3219" s="53">
        <v>11</v>
      </c>
      <c r="I3219" s="53">
        <v>24</v>
      </c>
      <c r="J3219" s="53">
        <v>3</v>
      </c>
      <c r="K3219" s="53">
        <v>0</v>
      </c>
    </row>
    <row r="3220" spans="2:11" x14ac:dyDescent="0.25">
      <c r="B3220" s="51">
        <v>2009</v>
      </c>
      <c r="C3220" s="117" t="s">
        <v>59</v>
      </c>
      <c r="D3220" s="55">
        <v>1433</v>
      </c>
      <c r="E3220" s="53">
        <v>1099</v>
      </c>
      <c r="F3220" s="53">
        <v>254</v>
      </c>
      <c r="G3220" s="53">
        <v>32</v>
      </c>
      <c r="H3220" s="53">
        <v>13</v>
      </c>
      <c r="I3220" s="53">
        <v>34</v>
      </c>
      <c r="J3220" s="53">
        <v>1</v>
      </c>
      <c r="K3220" s="53">
        <v>0</v>
      </c>
    </row>
    <row r="3221" spans="2:11" x14ac:dyDescent="0.25">
      <c r="B3221" s="51">
        <v>2009</v>
      </c>
      <c r="C3221" s="117" t="s">
        <v>60</v>
      </c>
      <c r="D3221" s="55">
        <v>1934</v>
      </c>
      <c r="E3221" s="53">
        <v>1415</v>
      </c>
      <c r="F3221" s="53">
        <v>415</v>
      </c>
      <c r="G3221" s="53">
        <v>49</v>
      </c>
      <c r="H3221" s="53">
        <v>21</v>
      </c>
      <c r="I3221" s="53">
        <v>30</v>
      </c>
      <c r="J3221" s="53">
        <v>4</v>
      </c>
      <c r="K3221" s="53">
        <v>0</v>
      </c>
    </row>
    <row r="3222" spans="2:11" x14ac:dyDescent="0.25">
      <c r="B3222" s="51">
        <v>2009</v>
      </c>
      <c r="C3222" s="117" t="s">
        <v>70</v>
      </c>
      <c r="D3222" s="55">
        <v>2324</v>
      </c>
      <c r="E3222" s="53">
        <v>1546</v>
      </c>
      <c r="F3222" s="53">
        <v>586</v>
      </c>
      <c r="G3222" s="53">
        <v>95</v>
      </c>
      <c r="H3222" s="53">
        <v>53</v>
      </c>
      <c r="I3222" s="53">
        <v>39</v>
      </c>
      <c r="J3222" s="53">
        <v>5</v>
      </c>
      <c r="K3222" s="53">
        <v>0</v>
      </c>
    </row>
    <row r="3223" spans="2:11" x14ac:dyDescent="0.25">
      <c r="B3223" s="51">
        <v>2009</v>
      </c>
      <c r="C3223" s="117" t="s">
        <v>71</v>
      </c>
      <c r="D3223" s="55">
        <v>2924</v>
      </c>
      <c r="E3223" s="53">
        <v>1756</v>
      </c>
      <c r="F3223" s="53">
        <v>881</v>
      </c>
      <c r="G3223" s="53">
        <v>155</v>
      </c>
      <c r="H3223" s="53">
        <v>91</v>
      </c>
      <c r="I3223" s="53">
        <v>38</v>
      </c>
      <c r="J3223" s="53">
        <v>3</v>
      </c>
      <c r="K3223" s="53">
        <v>0</v>
      </c>
    </row>
    <row r="3224" spans="2:11" x14ac:dyDescent="0.25">
      <c r="B3224" s="51">
        <v>2009</v>
      </c>
      <c r="C3224" s="117" t="s">
        <v>89</v>
      </c>
      <c r="D3224" s="55">
        <v>3111</v>
      </c>
      <c r="E3224" s="53">
        <v>1758</v>
      </c>
      <c r="F3224" s="53">
        <v>995</v>
      </c>
      <c r="G3224" s="53">
        <v>179</v>
      </c>
      <c r="H3224" s="53">
        <v>143</v>
      </c>
      <c r="I3224" s="53">
        <v>33</v>
      </c>
      <c r="J3224" s="53">
        <v>3</v>
      </c>
      <c r="K3224" s="53">
        <v>0</v>
      </c>
    </row>
    <row r="3225" spans="2:11" x14ac:dyDescent="0.25">
      <c r="B3225" s="51">
        <v>2009</v>
      </c>
      <c r="C3225" s="117" t="s">
        <v>90</v>
      </c>
      <c r="D3225" s="55">
        <v>3410</v>
      </c>
      <c r="E3225" s="53">
        <v>1808</v>
      </c>
      <c r="F3225" s="53">
        <v>1190</v>
      </c>
      <c r="G3225" s="53">
        <v>174</v>
      </c>
      <c r="H3225" s="53">
        <v>211</v>
      </c>
      <c r="I3225" s="53">
        <v>23</v>
      </c>
      <c r="J3225" s="53">
        <v>4</v>
      </c>
      <c r="K3225" s="53">
        <v>0</v>
      </c>
    </row>
    <row r="3226" spans="2:11" x14ac:dyDescent="0.25">
      <c r="B3226" s="51">
        <v>2009</v>
      </c>
      <c r="C3226" s="117" t="s">
        <v>91</v>
      </c>
      <c r="D3226" s="55">
        <v>4160</v>
      </c>
      <c r="E3226" s="53">
        <v>2211</v>
      </c>
      <c r="F3226" s="53">
        <v>1376</v>
      </c>
      <c r="G3226" s="53">
        <v>159</v>
      </c>
      <c r="H3226" s="53">
        <v>383</v>
      </c>
      <c r="I3226" s="53">
        <v>30</v>
      </c>
      <c r="J3226" s="53">
        <v>1</v>
      </c>
      <c r="K3226" s="53">
        <v>0</v>
      </c>
    </row>
    <row r="3227" spans="2:11" x14ac:dyDescent="0.25">
      <c r="B3227" s="51">
        <v>2009</v>
      </c>
      <c r="C3227" s="117" t="s">
        <v>41</v>
      </c>
      <c r="D3227" s="55">
        <v>4890</v>
      </c>
      <c r="E3227" s="53">
        <v>2463</v>
      </c>
      <c r="F3227" s="53">
        <v>1646</v>
      </c>
      <c r="G3227" s="53">
        <v>155</v>
      </c>
      <c r="H3227" s="53">
        <v>593</v>
      </c>
      <c r="I3227" s="53">
        <v>33</v>
      </c>
      <c r="J3227" s="53">
        <v>0</v>
      </c>
      <c r="K3227" s="53">
        <v>0</v>
      </c>
    </row>
    <row r="3228" spans="2:11" x14ac:dyDescent="0.25">
      <c r="B3228" s="51">
        <v>2009</v>
      </c>
      <c r="C3228" s="117" t="s">
        <v>92</v>
      </c>
      <c r="D3228" s="55">
        <v>5392</v>
      </c>
      <c r="E3228" s="53">
        <v>2690</v>
      </c>
      <c r="F3228" s="53">
        <v>1674</v>
      </c>
      <c r="G3228" s="53">
        <v>152</v>
      </c>
      <c r="H3228" s="53">
        <v>845</v>
      </c>
      <c r="I3228" s="53">
        <v>25</v>
      </c>
      <c r="J3228" s="53">
        <v>6</v>
      </c>
      <c r="K3228" s="53">
        <v>0</v>
      </c>
    </row>
    <row r="3229" spans="2:11" x14ac:dyDescent="0.25">
      <c r="B3229" s="51">
        <v>2009</v>
      </c>
      <c r="C3229" s="117" t="s">
        <v>93</v>
      </c>
      <c r="D3229" s="55">
        <v>4555</v>
      </c>
      <c r="E3229" s="53">
        <v>2228</v>
      </c>
      <c r="F3229" s="53">
        <v>1364</v>
      </c>
      <c r="G3229" s="53">
        <v>138</v>
      </c>
      <c r="H3229" s="53">
        <v>798</v>
      </c>
      <c r="I3229" s="53">
        <v>23</v>
      </c>
      <c r="J3229" s="53">
        <v>4</v>
      </c>
      <c r="K3229" s="53">
        <v>0</v>
      </c>
    </row>
    <row r="3230" spans="2:11" x14ac:dyDescent="0.25">
      <c r="B3230" s="51">
        <v>2009</v>
      </c>
      <c r="C3230" s="117" t="s">
        <v>94</v>
      </c>
      <c r="D3230" s="55">
        <v>2785</v>
      </c>
      <c r="E3230" s="53">
        <v>1411</v>
      </c>
      <c r="F3230" s="53">
        <v>748</v>
      </c>
      <c r="G3230" s="53">
        <v>65</v>
      </c>
      <c r="H3230" s="53">
        <v>547</v>
      </c>
      <c r="I3230" s="53">
        <v>11</v>
      </c>
      <c r="J3230" s="53">
        <v>3</v>
      </c>
      <c r="K3230" s="53">
        <v>0</v>
      </c>
    </row>
    <row r="3231" spans="2:11" x14ac:dyDescent="0.25">
      <c r="B3231" s="51">
        <v>2009</v>
      </c>
      <c r="C3231" s="117" t="s">
        <v>95</v>
      </c>
      <c r="D3231" s="55">
        <v>1148</v>
      </c>
      <c r="E3231" s="53">
        <v>593</v>
      </c>
      <c r="F3231" s="53">
        <v>261</v>
      </c>
      <c r="G3231" s="53">
        <v>19</v>
      </c>
      <c r="H3231" s="53">
        <v>268</v>
      </c>
      <c r="I3231" s="53">
        <v>5</v>
      </c>
      <c r="J3231" s="53">
        <v>2</v>
      </c>
      <c r="K3231" s="53">
        <v>0</v>
      </c>
    </row>
    <row r="3232" spans="2:11" x14ac:dyDescent="0.25">
      <c r="B3232" s="51">
        <v>2009</v>
      </c>
      <c r="C3232" s="118" t="s">
        <v>96</v>
      </c>
      <c r="D3232" s="55">
        <v>302</v>
      </c>
      <c r="E3232" s="55">
        <v>183</v>
      </c>
      <c r="F3232" s="55">
        <v>60</v>
      </c>
      <c r="G3232" s="55">
        <v>3</v>
      </c>
      <c r="H3232" s="55">
        <v>55</v>
      </c>
      <c r="I3232" s="55">
        <v>1</v>
      </c>
      <c r="J3232" s="53">
        <v>0</v>
      </c>
      <c r="K3232" s="53">
        <v>0</v>
      </c>
    </row>
    <row r="3233" spans="2:11" x14ac:dyDescent="0.25">
      <c r="B3233" s="51">
        <v>2009</v>
      </c>
      <c r="C3233" s="121" t="s">
        <v>62</v>
      </c>
      <c r="D3233" s="54">
        <v>0</v>
      </c>
      <c r="E3233" s="54">
        <v>0</v>
      </c>
      <c r="F3233" s="54">
        <v>0</v>
      </c>
      <c r="G3233" s="54">
        <v>0</v>
      </c>
      <c r="H3233" s="54">
        <v>0</v>
      </c>
      <c r="I3233" s="54">
        <v>0</v>
      </c>
      <c r="J3233" s="54">
        <v>0</v>
      </c>
      <c r="K3233" s="54">
        <v>0</v>
      </c>
    </row>
    <row r="3234" spans="2:11" x14ac:dyDescent="0.25">
      <c r="B3234" s="78">
        <v>2010</v>
      </c>
      <c r="C3234" s="120" t="s">
        <v>3</v>
      </c>
      <c r="D3234" s="78">
        <v>46356</v>
      </c>
      <c r="E3234" s="78">
        <v>26742</v>
      </c>
      <c r="F3234" s="78">
        <v>12876</v>
      </c>
      <c r="G3234" s="78">
        <v>1653</v>
      </c>
      <c r="H3234" s="78">
        <v>4493</v>
      </c>
      <c r="I3234" s="78">
        <v>554</v>
      </c>
      <c r="J3234" s="78">
        <v>38</v>
      </c>
      <c r="K3234" s="78">
        <v>0</v>
      </c>
    </row>
    <row r="3235" spans="2:11" x14ac:dyDescent="0.25">
      <c r="B3235" s="51">
        <v>2010</v>
      </c>
      <c r="C3235" s="117" t="s">
        <v>87</v>
      </c>
      <c r="D3235" s="55">
        <v>211</v>
      </c>
      <c r="E3235" s="55">
        <v>208</v>
      </c>
      <c r="F3235" s="55">
        <v>1</v>
      </c>
      <c r="G3235" s="55">
        <v>0</v>
      </c>
      <c r="H3235" s="55">
        <v>2</v>
      </c>
      <c r="I3235" s="55">
        <v>0</v>
      </c>
      <c r="J3235" s="55">
        <v>0</v>
      </c>
      <c r="K3235" s="55">
        <v>0</v>
      </c>
    </row>
    <row r="3236" spans="2:11" x14ac:dyDescent="0.25">
      <c r="B3236" s="51">
        <v>2010</v>
      </c>
      <c r="C3236" s="117" t="s">
        <v>54</v>
      </c>
      <c r="D3236" s="55">
        <v>678</v>
      </c>
      <c r="E3236" s="55">
        <v>656</v>
      </c>
      <c r="F3236" s="55">
        <v>8</v>
      </c>
      <c r="G3236" s="55">
        <v>0</v>
      </c>
      <c r="H3236" s="55">
        <v>5</v>
      </c>
      <c r="I3236" s="55">
        <v>8</v>
      </c>
      <c r="J3236" s="55">
        <v>1</v>
      </c>
      <c r="K3236" s="55">
        <v>0</v>
      </c>
    </row>
    <row r="3237" spans="2:11" x14ac:dyDescent="0.25">
      <c r="B3237" s="51">
        <v>2010</v>
      </c>
      <c r="C3237" s="117" t="s">
        <v>88</v>
      </c>
      <c r="D3237" s="55">
        <v>785</v>
      </c>
      <c r="E3237" s="55">
        <v>735</v>
      </c>
      <c r="F3237" s="55">
        <v>26</v>
      </c>
      <c r="G3237" s="55">
        <v>0</v>
      </c>
      <c r="H3237" s="55">
        <v>3</v>
      </c>
      <c r="I3237" s="55">
        <v>20</v>
      </c>
      <c r="J3237" s="55">
        <v>1</v>
      </c>
      <c r="K3237" s="55">
        <v>0</v>
      </c>
    </row>
    <row r="3238" spans="2:11" x14ac:dyDescent="0.25">
      <c r="B3238" s="51">
        <v>2010</v>
      </c>
      <c r="C3238" s="117" t="s">
        <v>69</v>
      </c>
      <c r="D3238" s="55">
        <v>923</v>
      </c>
      <c r="E3238" s="55">
        <v>828</v>
      </c>
      <c r="F3238" s="55">
        <v>58</v>
      </c>
      <c r="G3238" s="55">
        <v>2</v>
      </c>
      <c r="H3238" s="55">
        <v>4</v>
      </c>
      <c r="I3238" s="55">
        <v>31</v>
      </c>
      <c r="J3238" s="55">
        <v>0</v>
      </c>
      <c r="K3238" s="55">
        <v>0</v>
      </c>
    </row>
    <row r="3239" spans="2:11" x14ac:dyDescent="0.25">
      <c r="B3239" s="51">
        <v>2010</v>
      </c>
      <c r="C3239" s="117" t="s">
        <v>57</v>
      </c>
      <c r="D3239" s="55">
        <v>1005</v>
      </c>
      <c r="E3239" s="55">
        <v>878</v>
      </c>
      <c r="F3239" s="55">
        <v>72</v>
      </c>
      <c r="G3239" s="55">
        <v>5</v>
      </c>
      <c r="H3239" s="55">
        <v>6</v>
      </c>
      <c r="I3239" s="55">
        <v>44</v>
      </c>
      <c r="J3239" s="55">
        <v>0</v>
      </c>
      <c r="K3239" s="55">
        <v>0</v>
      </c>
    </row>
    <row r="3240" spans="2:11" x14ac:dyDescent="0.25">
      <c r="B3240" s="51">
        <v>2010</v>
      </c>
      <c r="C3240" s="117" t="s">
        <v>58</v>
      </c>
      <c r="D3240" s="55">
        <v>1166</v>
      </c>
      <c r="E3240" s="55">
        <v>971</v>
      </c>
      <c r="F3240" s="55">
        <v>137</v>
      </c>
      <c r="G3240" s="55">
        <v>11</v>
      </c>
      <c r="H3240" s="55">
        <v>8</v>
      </c>
      <c r="I3240" s="55">
        <v>38</v>
      </c>
      <c r="J3240" s="55">
        <v>1</v>
      </c>
      <c r="K3240" s="55">
        <v>0</v>
      </c>
    </row>
    <row r="3241" spans="2:11" x14ac:dyDescent="0.25">
      <c r="B3241" s="51">
        <v>2010</v>
      </c>
      <c r="C3241" s="117" t="s">
        <v>59</v>
      </c>
      <c r="D3241" s="55">
        <v>1451</v>
      </c>
      <c r="E3241" s="55">
        <v>1137</v>
      </c>
      <c r="F3241" s="55">
        <v>238</v>
      </c>
      <c r="G3241" s="55">
        <v>24</v>
      </c>
      <c r="H3241" s="55">
        <v>5</v>
      </c>
      <c r="I3241" s="55">
        <v>43</v>
      </c>
      <c r="J3241" s="55">
        <v>4</v>
      </c>
      <c r="K3241" s="55">
        <v>0</v>
      </c>
    </row>
    <row r="3242" spans="2:11" x14ac:dyDescent="0.25">
      <c r="B3242" s="51">
        <v>2010</v>
      </c>
      <c r="C3242" s="117" t="s">
        <v>60</v>
      </c>
      <c r="D3242" s="55">
        <v>1916</v>
      </c>
      <c r="E3242" s="55">
        <v>1404</v>
      </c>
      <c r="F3242" s="55">
        <v>367</v>
      </c>
      <c r="G3242" s="55">
        <v>60</v>
      </c>
      <c r="H3242" s="55">
        <v>32</v>
      </c>
      <c r="I3242" s="55">
        <v>50</v>
      </c>
      <c r="J3242" s="55">
        <v>3</v>
      </c>
      <c r="K3242" s="55">
        <v>0</v>
      </c>
    </row>
    <row r="3243" spans="2:11" x14ac:dyDescent="0.25">
      <c r="B3243" s="51">
        <v>2010</v>
      </c>
      <c r="C3243" s="117" t="s">
        <v>70</v>
      </c>
      <c r="D3243" s="55">
        <v>2446</v>
      </c>
      <c r="E3243" s="55">
        <v>1638</v>
      </c>
      <c r="F3243" s="55">
        <v>612</v>
      </c>
      <c r="G3243" s="55">
        <v>119</v>
      </c>
      <c r="H3243" s="55">
        <v>46</v>
      </c>
      <c r="I3243" s="55">
        <v>29</v>
      </c>
      <c r="J3243" s="55">
        <v>2</v>
      </c>
      <c r="K3243" s="55">
        <v>0</v>
      </c>
    </row>
    <row r="3244" spans="2:11" x14ac:dyDescent="0.25">
      <c r="B3244" s="51">
        <v>2010</v>
      </c>
      <c r="C3244" s="117" t="s">
        <v>71</v>
      </c>
      <c r="D3244" s="55">
        <v>3129</v>
      </c>
      <c r="E3244" s="55">
        <v>1825</v>
      </c>
      <c r="F3244" s="55">
        <v>978</v>
      </c>
      <c r="G3244" s="55">
        <v>177</v>
      </c>
      <c r="H3244" s="55">
        <v>86</v>
      </c>
      <c r="I3244" s="55">
        <v>59</v>
      </c>
      <c r="J3244" s="55">
        <v>4</v>
      </c>
      <c r="K3244" s="55">
        <v>0</v>
      </c>
    </row>
    <row r="3245" spans="2:11" x14ac:dyDescent="0.25">
      <c r="B3245" s="51">
        <v>2010</v>
      </c>
      <c r="C3245" s="117" t="s">
        <v>89</v>
      </c>
      <c r="D3245" s="55">
        <v>3431</v>
      </c>
      <c r="E3245" s="55">
        <v>1970</v>
      </c>
      <c r="F3245" s="55">
        <v>1084</v>
      </c>
      <c r="G3245" s="55">
        <v>182</v>
      </c>
      <c r="H3245" s="55">
        <v>152</v>
      </c>
      <c r="I3245" s="55">
        <v>41</v>
      </c>
      <c r="J3245" s="55">
        <v>2</v>
      </c>
      <c r="K3245" s="55">
        <v>0</v>
      </c>
    </row>
    <row r="3246" spans="2:11" x14ac:dyDescent="0.25">
      <c r="B3246" s="51">
        <v>2010</v>
      </c>
      <c r="C3246" s="117" t="s">
        <v>90</v>
      </c>
      <c r="D3246" s="55">
        <v>3756</v>
      </c>
      <c r="E3246" s="55">
        <v>1984</v>
      </c>
      <c r="F3246" s="55">
        <v>1290</v>
      </c>
      <c r="G3246" s="55">
        <v>192</v>
      </c>
      <c r="H3246" s="55">
        <v>243</v>
      </c>
      <c r="I3246" s="55">
        <v>46</v>
      </c>
      <c r="J3246" s="55">
        <v>1</v>
      </c>
      <c r="K3246" s="55">
        <v>0</v>
      </c>
    </row>
    <row r="3247" spans="2:11" x14ac:dyDescent="0.25">
      <c r="B3247" s="51">
        <v>2010</v>
      </c>
      <c r="C3247" s="117" t="s">
        <v>91</v>
      </c>
      <c r="D3247" s="55">
        <v>4599</v>
      </c>
      <c r="E3247" s="55">
        <v>2442</v>
      </c>
      <c r="F3247" s="55">
        <v>1477</v>
      </c>
      <c r="G3247" s="55">
        <v>209</v>
      </c>
      <c r="H3247" s="55">
        <v>433</v>
      </c>
      <c r="I3247" s="55">
        <v>33</v>
      </c>
      <c r="J3247" s="55">
        <v>5</v>
      </c>
      <c r="K3247" s="55">
        <v>0</v>
      </c>
    </row>
    <row r="3248" spans="2:11" x14ac:dyDescent="0.25">
      <c r="B3248" s="51">
        <v>2010</v>
      </c>
      <c r="C3248" s="117" t="s">
        <v>41</v>
      </c>
      <c r="D3248" s="55">
        <v>5172</v>
      </c>
      <c r="E3248" s="55">
        <v>2543</v>
      </c>
      <c r="F3248" s="55">
        <v>1719</v>
      </c>
      <c r="G3248" s="55">
        <v>226</v>
      </c>
      <c r="H3248" s="55">
        <v>645</v>
      </c>
      <c r="I3248" s="55">
        <v>35</v>
      </c>
      <c r="J3248" s="55">
        <v>4</v>
      </c>
      <c r="K3248" s="55">
        <v>0</v>
      </c>
    </row>
    <row r="3249" spans="2:11" x14ac:dyDescent="0.25">
      <c r="B3249" s="51">
        <v>2010</v>
      </c>
      <c r="C3249" s="117" t="s">
        <v>92</v>
      </c>
      <c r="D3249" s="55">
        <v>5953</v>
      </c>
      <c r="E3249" s="55">
        <v>2792</v>
      </c>
      <c r="F3249" s="55">
        <v>1962</v>
      </c>
      <c r="G3249" s="55">
        <v>217</v>
      </c>
      <c r="H3249" s="55">
        <v>941</v>
      </c>
      <c r="I3249" s="55">
        <v>35</v>
      </c>
      <c r="J3249" s="55">
        <v>6</v>
      </c>
      <c r="K3249" s="55">
        <v>0</v>
      </c>
    </row>
    <row r="3250" spans="2:11" x14ac:dyDescent="0.25">
      <c r="B3250" s="51">
        <v>2010</v>
      </c>
      <c r="C3250" s="117" t="s">
        <v>93</v>
      </c>
      <c r="D3250" s="55">
        <v>4914</v>
      </c>
      <c r="E3250" s="55">
        <v>2317</v>
      </c>
      <c r="F3250" s="55">
        <v>1534</v>
      </c>
      <c r="G3250" s="55">
        <v>143</v>
      </c>
      <c r="H3250" s="55">
        <v>895</v>
      </c>
      <c r="I3250" s="55">
        <v>22</v>
      </c>
      <c r="J3250" s="55">
        <v>3</v>
      </c>
      <c r="K3250" s="55">
        <v>0</v>
      </c>
    </row>
    <row r="3251" spans="2:11" x14ac:dyDescent="0.25">
      <c r="B3251" s="51">
        <v>2010</v>
      </c>
      <c r="C3251" s="117" t="s">
        <v>94</v>
      </c>
      <c r="D3251" s="55">
        <v>3055</v>
      </c>
      <c r="E3251" s="55">
        <v>1487</v>
      </c>
      <c r="F3251" s="55">
        <v>878</v>
      </c>
      <c r="G3251" s="55">
        <v>63</v>
      </c>
      <c r="H3251" s="55">
        <v>615</v>
      </c>
      <c r="I3251" s="55">
        <v>12</v>
      </c>
      <c r="J3251" s="55">
        <v>0</v>
      </c>
      <c r="K3251" s="55">
        <v>0</v>
      </c>
    </row>
    <row r="3252" spans="2:11" x14ac:dyDescent="0.25">
      <c r="B3252" s="51">
        <v>2010</v>
      </c>
      <c r="C3252" s="117" t="s">
        <v>95</v>
      </c>
      <c r="D3252" s="55">
        <v>1379</v>
      </c>
      <c r="E3252" s="55">
        <v>714</v>
      </c>
      <c r="F3252" s="55">
        <v>345</v>
      </c>
      <c r="G3252" s="55">
        <v>19</v>
      </c>
      <c r="H3252" s="55">
        <v>296</v>
      </c>
      <c r="I3252" s="55">
        <v>5</v>
      </c>
      <c r="J3252" s="55">
        <v>0</v>
      </c>
      <c r="K3252" s="55">
        <v>0</v>
      </c>
    </row>
    <row r="3253" spans="2:11" x14ac:dyDescent="0.25">
      <c r="B3253" s="51">
        <v>2010</v>
      </c>
      <c r="C3253" s="118" t="s">
        <v>96</v>
      </c>
      <c r="D3253" s="55">
        <v>387</v>
      </c>
      <c r="E3253" s="55">
        <v>213</v>
      </c>
      <c r="F3253" s="55">
        <v>90</v>
      </c>
      <c r="G3253" s="55">
        <v>4</v>
      </c>
      <c r="H3253" s="55">
        <v>76</v>
      </c>
      <c r="I3253" s="55">
        <v>3</v>
      </c>
      <c r="J3253" s="55">
        <v>1</v>
      </c>
      <c r="K3253" s="55">
        <v>0</v>
      </c>
    </row>
    <row r="3254" spans="2:11" x14ac:dyDescent="0.25">
      <c r="B3254" s="50">
        <v>2010</v>
      </c>
      <c r="C3254" s="121" t="s">
        <v>62</v>
      </c>
      <c r="D3254" s="54">
        <v>0</v>
      </c>
      <c r="E3254" s="54">
        <v>0</v>
      </c>
      <c r="F3254" s="54">
        <v>0</v>
      </c>
      <c r="G3254" s="54">
        <v>0</v>
      </c>
      <c r="H3254" s="54">
        <v>0</v>
      </c>
      <c r="I3254" s="54">
        <v>0</v>
      </c>
      <c r="J3254" s="54">
        <v>0</v>
      </c>
      <c r="K3254" s="54">
        <v>0</v>
      </c>
    </row>
    <row r="3255" spans="2:11" x14ac:dyDescent="0.25">
      <c r="B3255" s="78">
        <v>2011</v>
      </c>
      <c r="C3255" s="120" t="s">
        <v>3</v>
      </c>
      <c r="D3255" s="78">
        <v>0</v>
      </c>
      <c r="E3255" s="78">
        <v>0</v>
      </c>
      <c r="F3255" s="78">
        <v>0</v>
      </c>
      <c r="G3255" s="78">
        <v>0</v>
      </c>
      <c r="H3255" s="78">
        <v>0</v>
      </c>
      <c r="I3255" s="78">
        <v>0</v>
      </c>
      <c r="J3255" s="78">
        <v>0</v>
      </c>
      <c r="K3255" s="78">
        <v>0</v>
      </c>
    </row>
    <row r="3256" spans="2:11" x14ac:dyDescent="0.25">
      <c r="B3256" s="51">
        <v>2011</v>
      </c>
      <c r="C3256" s="117" t="s">
        <v>87</v>
      </c>
      <c r="D3256" s="55">
        <v>0</v>
      </c>
      <c r="E3256" s="55"/>
      <c r="F3256" s="55"/>
      <c r="G3256" s="55"/>
      <c r="H3256" s="55"/>
      <c r="I3256" s="55"/>
      <c r="J3256" s="55"/>
      <c r="K3256" s="55"/>
    </row>
    <row r="3257" spans="2:11" x14ac:dyDescent="0.25">
      <c r="B3257" s="51">
        <v>2011</v>
      </c>
      <c r="C3257" s="117" t="s">
        <v>54</v>
      </c>
      <c r="D3257" s="55">
        <v>0</v>
      </c>
      <c r="E3257" s="55"/>
      <c r="F3257" s="55"/>
      <c r="G3257" s="55"/>
      <c r="H3257" s="55"/>
      <c r="I3257" s="55"/>
      <c r="J3257" s="55"/>
      <c r="K3257" s="55"/>
    </row>
    <row r="3258" spans="2:11" x14ac:dyDescent="0.25">
      <c r="B3258" s="51">
        <v>2011</v>
      </c>
      <c r="C3258" s="117" t="s">
        <v>88</v>
      </c>
      <c r="D3258" s="55">
        <v>0</v>
      </c>
      <c r="E3258" s="55"/>
      <c r="F3258" s="55"/>
      <c r="G3258" s="55"/>
      <c r="H3258" s="55"/>
      <c r="I3258" s="55"/>
      <c r="J3258" s="55"/>
      <c r="K3258" s="55"/>
    </row>
    <row r="3259" spans="2:11" x14ac:dyDescent="0.25">
      <c r="B3259" s="51">
        <v>2011</v>
      </c>
      <c r="C3259" s="117" t="s">
        <v>69</v>
      </c>
      <c r="D3259" s="55">
        <v>0</v>
      </c>
      <c r="E3259" s="55"/>
      <c r="F3259" s="55"/>
      <c r="G3259" s="55"/>
      <c r="H3259" s="55"/>
      <c r="I3259" s="55"/>
      <c r="J3259" s="55"/>
      <c r="K3259" s="55"/>
    </row>
    <row r="3260" spans="2:11" x14ac:dyDescent="0.25">
      <c r="B3260" s="51">
        <v>2011</v>
      </c>
      <c r="C3260" s="117" t="s">
        <v>57</v>
      </c>
      <c r="D3260" s="55">
        <v>0</v>
      </c>
      <c r="E3260" s="55"/>
      <c r="F3260" s="55"/>
      <c r="G3260" s="55"/>
      <c r="H3260" s="55"/>
      <c r="I3260" s="55"/>
      <c r="J3260" s="55"/>
      <c r="K3260" s="55"/>
    </row>
    <row r="3261" spans="2:11" x14ac:dyDescent="0.25">
      <c r="B3261" s="51">
        <v>2011</v>
      </c>
      <c r="C3261" s="117" t="s">
        <v>58</v>
      </c>
      <c r="D3261" s="55">
        <v>0</v>
      </c>
      <c r="E3261" s="55"/>
      <c r="F3261" s="55"/>
      <c r="G3261" s="55"/>
      <c r="H3261" s="55"/>
      <c r="I3261" s="55"/>
      <c r="J3261" s="55"/>
      <c r="K3261" s="55"/>
    </row>
    <row r="3262" spans="2:11" x14ac:dyDescent="0.25">
      <c r="B3262" s="51">
        <v>2011</v>
      </c>
      <c r="C3262" s="117" t="s">
        <v>59</v>
      </c>
      <c r="D3262" s="55">
        <v>0</v>
      </c>
      <c r="E3262" s="55"/>
      <c r="F3262" s="55"/>
      <c r="G3262" s="55"/>
      <c r="H3262" s="55"/>
      <c r="I3262" s="55"/>
      <c r="J3262" s="55"/>
      <c r="K3262" s="55"/>
    </row>
    <row r="3263" spans="2:11" x14ac:dyDescent="0.25">
      <c r="B3263" s="51">
        <v>2011</v>
      </c>
      <c r="C3263" s="117" t="s">
        <v>60</v>
      </c>
      <c r="D3263" s="55">
        <v>0</v>
      </c>
      <c r="E3263" s="55"/>
      <c r="F3263" s="55"/>
      <c r="G3263" s="55"/>
      <c r="H3263" s="55"/>
      <c r="I3263" s="55"/>
      <c r="J3263" s="55"/>
      <c r="K3263" s="55"/>
    </row>
    <row r="3264" spans="2:11" x14ac:dyDescent="0.25">
      <c r="B3264" s="51">
        <v>2011</v>
      </c>
      <c r="C3264" s="117" t="s">
        <v>70</v>
      </c>
      <c r="D3264" s="55">
        <v>0</v>
      </c>
      <c r="E3264" s="55"/>
      <c r="F3264" s="55"/>
      <c r="G3264" s="55"/>
      <c r="H3264" s="55"/>
      <c r="I3264" s="55"/>
      <c r="J3264" s="55"/>
      <c r="K3264" s="55"/>
    </row>
    <row r="3265" spans="2:11" x14ac:dyDescent="0.25">
      <c r="B3265" s="51">
        <v>2011</v>
      </c>
      <c r="C3265" s="117" t="s">
        <v>71</v>
      </c>
      <c r="D3265" s="55">
        <v>0</v>
      </c>
      <c r="E3265" s="55"/>
      <c r="F3265" s="55"/>
      <c r="G3265" s="55"/>
      <c r="H3265" s="55"/>
      <c r="I3265" s="55"/>
      <c r="J3265" s="55"/>
      <c r="K3265" s="55"/>
    </row>
    <row r="3266" spans="2:11" x14ac:dyDescent="0.25">
      <c r="B3266" s="51">
        <v>2011</v>
      </c>
      <c r="C3266" s="117" t="s">
        <v>89</v>
      </c>
      <c r="D3266" s="55">
        <v>0</v>
      </c>
      <c r="E3266" s="55"/>
      <c r="F3266" s="55"/>
      <c r="G3266" s="55"/>
      <c r="H3266" s="55"/>
      <c r="I3266" s="55"/>
      <c r="J3266" s="55"/>
      <c r="K3266" s="55"/>
    </row>
    <row r="3267" spans="2:11" x14ac:dyDescent="0.25">
      <c r="B3267" s="51">
        <v>2011</v>
      </c>
      <c r="C3267" s="117" t="s">
        <v>90</v>
      </c>
      <c r="D3267" s="55">
        <v>0</v>
      </c>
      <c r="E3267" s="55"/>
      <c r="F3267" s="55"/>
      <c r="G3267" s="55"/>
      <c r="H3267" s="55"/>
      <c r="I3267" s="55"/>
      <c r="J3267" s="55"/>
      <c r="K3267" s="55"/>
    </row>
    <row r="3268" spans="2:11" x14ac:dyDescent="0.25">
      <c r="B3268" s="51">
        <v>2011</v>
      </c>
      <c r="C3268" s="117" t="s">
        <v>91</v>
      </c>
      <c r="D3268" s="55">
        <v>0</v>
      </c>
      <c r="E3268" s="55"/>
      <c r="F3268" s="55"/>
      <c r="G3268" s="55"/>
      <c r="H3268" s="55"/>
      <c r="I3268" s="55"/>
      <c r="J3268" s="55"/>
      <c r="K3268" s="55"/>
    </row>
    <row r="3269" spans="2:11" x14ac:dyDescent="0.25">
      <c r="B3269" s="51">
        <v>2011</v>
      </c>
      <c r="C3269" s="117" t="s">
        <v>41</v>
      </c>
      <c r="D3269" s="55">
        <v>0</v>
      </c>
      <c r="E3269" s="55"/>
      <c r="F3269" s="55"/>
      <c r="G3269" s="55"/>
      <c r="H3269" s="55"/>
      <c r="I3269" s="55"/>
      <c r="J3269" s="55"/>
      <c r="K3269" s="55"/>
    </row>
    <row r="3270" spans="2:11" x14ac:dyDescent="0.25">
      <c r="B3270" s="51">
        <v>2011</v>
      </c>
      <c r="C3270" s="117" t="s">
        <v>92</v>
      </c>
      <c r="D3270" s="55">
        <v>0</v>
      </c>
      <c r="E3270" s="55"/>
      <c r="F3270" s="55"/>
      <c r="G3270" s="55"/>
      <c r="H3270" s="55"/>
      <c r="I3270" s="55"/>
      <c r="J3270" s="55"/>
      <c r="K3270" s="55"/>
    </row>
    <row r="3271" spans="2:11" x14ac:dyDescent="0.25">
      <c r="B3271" s="51">
        <v>2011</v>
      </c>
      <c r="C3271" s="117" t="s">
        <v>93</v>
      </c>
      <c r="D3271" s="55">
        <v>0</v>
      </c>
      <c r="E3271" s="55"/>
      <c r="F3271" s="55"/>
      <c r="G3271" s="55"/>
      <c r="H3271" s="55"/>
      <c r="I3271" s="55"/>
      <c r="J3271" s="55"/>
      <c r="K3271" s="55"/>
    </row>
    <row r="3272" spans="2:11" x14ac:dyDescent="0.25">
      <c r="B3272" s="51">
        <v>2011</v>
      </c>
      <c r="C3272" s="117" t="s">
        <v>94</v>
      </c>
      <c r="D3272" s="55">
        <v>0</v>
      </c>
      <c r="E3272" s="55"/>
      <c r="F3272" s="55"/>
      <c r="G3272" s="55"/>
      <c r="H3272" s="55"/>
      <c r="I3272" s="55"/>
      <c r="J3272" s="55"/>
      <c r="K3272" s="55"/>
    </row>
    <row r="3273" spans="2:11" x14ac:dyDescent="0.25">
      <c r="B3273" s="51">
        <v>2011</v>
      </c>
      <c r="C3273" s="117" t="s">
        <v>95</v>
      </c>
      <c r="D3273" s="55">
        <v>0</v>
      </c>
      <c r="E3273" s="55"/>
      <c r="F3273" s="55"/>
      <c r="G3273" s="55"/>
      <c r="H3273" s="55"/>
      <c r="I3273" s="55"/>
      <c r="J3273" s="55"/>
      <c r="K3273" s="55"/>
    </row>
    <row r="3274" spans="2:11" x14ac:dyDescent="0.25">
      <c r="B3274" s="51">
        <v>2011</v>
      </c>
      <c r="C3274" s="118" t="s">
        <v>96</v>
      </c>
      <c r="D3274" s="55">
        <v>0</v>
      </c>
      <c r="E3274" s="55"/>
      <c r="F3274" s="55"/>
      <c r="G3274" s="55"/>
      <c r="H3274" s="55"/>
      <c r="I3274" s="55"/>
      <c r="J3274" s="55"/>
      <c r="K3274" s="55"/>
    </row>
    <row r="3275" spans="2:11" x14ac:dyDescent="0.25">
      <c r="B3275" s="50">
        <v>2011</v>
      </c>
      <c r="C3275" s="121" t="s">
        <v>62</v>
      </c>
      <c r="D3275" s="54">
        <v>0</v>
      </c>
      <c r="E3275" s="54"/>
      <c r="F3275" s="54"/>
      <c r="G3275" s="54"/>
      <c r="H3275" s="54"/>
      <c r="I3275" s="54"/>
      <c r="J3275" s="54"/>
      <c r="K3275" s="54"/>
    </row>
    <row r="3276" spans="2:11" x14ac:dyDescent="0.25">
      <c r="B3276" s="78">
        <v>2012</v>
      </c>
      <c r="C3276" s="120" t="s">
        <v>3</v>
      </c>
      <c r="D3276" s="78">
        <v>0</v>
      </c>
      <c r="E3276" s="78">
        <v>0</v>
      </c>
      <c r="F3276" s="78">
        <v>0</v>
      </c>
      <c r="G3276" s="78">
        <v>0</v>
      </c>
      <c r="H3276" s="78">
        <v>0</v>
      </c>
      <c r="I3276" s="78">
        <v>0</v>
      </c>
      <c r="J3276" s="78">
        <v>0</v>
      </c>
      <c r="K3276" s="78">
        <v>0</v>
      </c>
    </row>
    <row r="3277" spans="2:11" x14ac:dyDescent="0.25">
      <c r="B3277" s="51">
        <v>2012</v>
      </c>
      <c r="C3277" s="117" t="s">
        <v>87</v>
      </c>
      <c r="D3277" s="55">
        <v>0</v>
      </c>
      <c r="E3277" s="55"/>
      <c r="F3277" s="55"/>
      <c r="G3277" s="55"/>
      <c r="H3277" s="55"/>
      <c r="I3277" s="55"/>
      <c r="J3277" s="55"/>
      <c r="K3277" s="55"/>
    </row>
    <row r="3278" spans="2:11" x14ac:dyDescent="0.25">
      <c r="B3278" s="51">
        <v>2012</v>
      </c>
      <c r="C3278" s="117" t="s">
        <v>54</v>
      </c>
      <c r="D3278" s="55">
        <v>0</v>
      </c>
      <c r="E3278" s="55"/>
      <c r="F3278" s="55"/>
      <c r="G3278" s="55"/>
      <c r="H3278" s="55"/>
      <c r="I3278" s="55"/>
      <c r="J3278" s="55"/>
      <c r="K3278" s="55"/>
    </row>
    <row r="3279" spans="2:11" x14ac:dyDescent="0.25">
      <c r="B3279" s="51">
        <v>2012</v>
      </c>
      <c r="C3279" s="117" t="s">
        <v>88</v>
      </c>
      <c r="D3279" s="55">
        <v>0</v>
      </c>
      <c r="E3279" s="55"/>
      <c r="F3279" s="55"/>
      <c r="G3279" s="55"/>
      <c r="H3279" s="55"/>
      <c r="I3279" s="55"/>
      <c r="J3279" s="55"/>
      <c r="K3279" s="55"/>
    </row>
    <row r="3280" spans="2:11" x14ac:dyDescent="0.25">
      <c r="B3280" s="51">
        <v>2012</v>
      </c>
      <c r="C3280" s="117" t="s">
        <v>69</v>
      </c>
      <c r="D3280" s="55">
        <v>0</v>
      </c>
      <c r="E3280" s="55"/>
      <c r="F3280" s="55"/>
      <c r="G3280" s="55"/>
      <c r="H3280" s="55"/>
      <c r="I3280" s="55"/>
      <c r="J3280" s="55"/>
      <c r="K3280" s="55"/>
    </row>
    <row r="3281" spans="2:11" x14ac:dyDescent="0.25">
      <c r="B3281" s="51">
        <v>2012</v>
      </c>
      <c r="C3281" s="117" t="s">
        <v>57</v>
      </c>
      <c r="D3281" s="55">
        <v>0</v>
      </c>
      <c r="E3281" s="55"/>
      <c r="F3281" s="55"/>
      <c r="G3281" s="55"/>
      <c r="H3281" s="55"/>
      <c r="I3281" s="55"/>
      <c r="J3281" s="55"/>
      <c r="K3281" s="55"/>
    </row>
    <row r="3282" spans="2:11" x14ac:dyDescent="0.25">
      <c r="B3282" s="51">
        <v>2012</v>
      </c>
      <c r="C3282" s="117" t="s">
        <v>58</v>
      </c>
      <c r="D3282" s="55">
        <v>0</v>
      </c>
      <c r="E3282" s="55"/>
      <c r="F3282" s="55"/>
      <c r="G3282" s="55"/>
      <c r="H3282" s="55"/>
      <c r="I3282" s="55"/>
      <c r="J3282" s="55"/>
      <c r="K3282" s="55"/>
    </row>
    <row r="3283" spans="2:11" x14ac:dyDescent="0.25">
      <c r="B3283" s="51">
        <v>2012</v>
      </c>
      <c r="C3283" s="117" t="s">
        <v>59</v>
      </c>
      <c r="D3283" s="55">
        <v>0</v>
      </c>
      <c r="E3283" s="55"/>
      <c r="F3283" s="55"/>
      <c r="G3283" s="55"/>
      <c r="H3283" s="55"/>
      <c r="I3283" s="55"/>
      <c r="J3283" s="55"/>
      <c r="K3283" s="55"/>
    </row>
    <row r="3284" spans="2:11" x14ac:dyDescent="0.25">
      <c r="B3284" s="51">
        <v>2012</v>
      </c>
      <c r="C3284" s="117" t="s">
        <v>60</v>
      </c>
      <c r="D3284" s="55">
        <v>0</v>
      </c>
      <c r="E3284" s="55"/>
      <c r="F3284" s="55"/>
      <c r="G3284" s="55"/>
      <c r="H3284" s="55"/>
      <c r="I3284" s="55"/>
      <c r="J3284" s="55"/>
      <c r="K3284" s="55"/>
    </row>
    <row r="3285" spans="2:11" x14ac:dyDescent="0.25">
      <c r="B3285" s="51">
        <v>2012</v>
      </c>
      <c r="C3285" s="117" t="s">
        <v>70</v>
      </c>
      <c r="D3285" s="55">
        <v>0</v>
      </c>
      <c r="E3285" s="55"/>
      <c r="F3285" s="55"/>
      <c r="G3285" s="55"/>
      <c r="H3285" s="55"/>
      <c r="I3285" s="55"/>
      <c r="J3285" s="55"/>
      <c r="K3285" s="55"/>
    </row>
    <row r="3286" spans="2:11" x14ac:dyDescent="0.25">
      <c r="B3286" s="51">
        <v>2012</v>
      </c>
      <c r="C3286" s="117" t="s">
        <v>71</v>
      </c>
      <c r="D3286" s="55">
        <v>0</v>
      </c>
      <c r="E3286" s="55"/>
      <c r="F3286" s="55"/>
      <c r="G3286" s="55"/>
      <c r="H3286" s="55"/>
      <c r="I3286" s="55"/>
      <c r="J3286" s="55"/>
      <c r="K3286" s="55"/>
    </row>
    <row r="3287" spans="2:11" x14ac:dyDescent="0.25">
      <c r="B3287" s="51">
        <v>2012</v>
      </c>
      <c r="C3287" s="117" t="s">
        <v>89</v>
      </c>
      <c r="D3287" s="55">
        <v>0</v>
      </c>
      <c r="E3287" s="55"/>
      <c r="F3287" s="55"/>
      <c r="G3287" s="55"/>
      <c r="H3287" s="55"/>
      <c r="I3287" s="55"/>
      <c r="J3287" s="55"/>
      <c r="K3287" s="55"/>
    </row>
    <row r="3288" spans="2:11" x14ac:dyDescent="0.25">
      <c r="B3288" s="51">
        <v>2012</v>
      </c>
      <c r="C3288" s="117" t="s">
        <v>90</v>
      </c>
      <c r="D3288" s="55">
        <v>0</v>
      </c>
      <c r="E3288" s="55"/>
      <c r="F3288" s="55"/>
      <c r="G3288" s="55"/>
      <c r="H3288" s="55"/>
      <c r="I3288" s="55"/>
      <c r="J3288" s="55"/>
      <c r="K3288" s="55"/>
    </row>
    <row r="3289" spans="2:11" x14ac:dyDescent="0.25">
      <c r="B3289" s="51">
        <v>2012</v>
      </c>
      <c r="C3289" s="117" t="s">
        <v>91</v>
      </c>
      <c r="D3289" s="55">
        <v>0</v>
      </c>
      <c r="E3289" s="55"/>
      <c r="F3289" s="55"/>
      <c r="G3289" s="55"/>
      <c r="H3289" s="55"/>
      <c r="I3289" s="55"/>
      <c r="J3289" s="55"/>
      <c r="K3289" s="55"/>
    </row>
    <row r="3290" spans="2:11" x14ac:dyDescent="0.25">
      <c r="B3290" s="51">
        <v>2012</v>
      </c>
      <c r="C3290" s="117" t="s">
        <v>41</v>
      </c>
      <c r="D3290" s="55">
        <v>0</v>
      </c>
      <c r="E3290" s="55"/>
      <c r="F3290" s="55"/>
      <c r="G3290" s="55"/>
      <c r="H3290" s="55"/>
      <c r="I3290" s="55"/>
      <c r="J3290" s="55"/>
      <c r="K3290" s="55"/>
    </row>
    <row r="3291" spans="2:11" x14ac:dyDescent="0.25">
      <c r="B3291" s="51">
        <v>2012</v>
      </c>
      <c r="C3291" s="117" t="s">
        <v>92</v>
      </c>
      <c r="D3291" s="55">
        <v>0</v>
      </c>
      <c r="E3291" s="55"/>
      <c r="F3291" s="55"/>
      <c r="G3291" s="55"/>
      <c r="H3291" s="55"/>
      <c r="I3291" s="55"/>
      <c r="J3291" s="55"/>
      <c r="K3291" s="55"/>
    </row>
    <row r="3292" spans="2:11" x14ac:dyDescent="0.25">
      <c r="B3292" s="51">
        <v>2012</v>
      </c>
      <c r="C3292" s="117" t="s">
        <v>93</v>
      </c>
      <c r="D3292" s="55">
        <v>0</v>
      </c>
      <c r="E3292" s="55"/>
      <c r="F3292" s="55"/>
      <c r="G3292" s="55"/>
      <c r="H3292" s="55"/>
      <c r="I3292" s="55"/>
      <c r="J3292" s="55"/>
      <c r="K3292" s="55"/>
    </row>
    <row r="3293" spans="2:11" x14ac:dyDescent="0.25">
      <c r="B3293" s="51">
        <v>2012</v>
      </c>
      <c r="C3293" s="117" t="s">
        <v>94</v>
      </c>
      <c r="D3293" s="55">
        <v>0</v>
      </c>
      <c r="E3293" s="55"/>
      <c r="F3293" s="55"/>
      <c r="G3293" s="55"/>
      <c r="H3293" s="55"/>
      <c r="I3293" s="55"/>
      <c r="J3293" s="55"/>
      <c r="K3293" s="55"/>
    </row>
    <row r="3294" spans="2:11" x14ac:dyDescent="0.25">
      <c r="B3294" s="51">
        <v>2012</v>
      </c>
      <c r="C3294" s="117" t="s">
        <v>95</v>
      </c>
      <c r="D3294" s="55">
        <v>0</v>
      </c>
      <c r="E3294" s="55"/>
      <c r="F3294" s="55"/>
      <c r="G3294" s="55"/>
      <c r="H3294" s="55"/>
      <c r="I3294" s="55"/>
      <c r="J3294" s="55"/>
      <c r="K3294" s="55"/>
    </row>
    <row r="3295" spans="2:11" x14ac:dyDescent="0.25">
      <c r="B3295" s="51">
        <v>2012</v>
      </c>
      <c r="C3295" s="118" t="s">
        <v>96</v>
      </c>
      <c r="D3295" s="55">
        <v>0</v>
      </c>
      <c r="E3295" s="55"/>
      <c r="F3295" s="55"/>
      <c r="G3295" s="55"/>
      <c r="H3295" s="55"/>
      <c r="I3295" s="55"/>
      <c r="J3295" s="55"/>
      <c r="K3295" s="55"/>
    </row>
    <row r="3296" spans="2:11" x14ac:dyDescent="0.25">
      <c r="B3296" s="50">
        <v>2012</v>
      </c>
      <c r="C3296" s="121" t="s">
        <v>62</v>
      </c>
      <c r="D3296" s="54">
        <v>0</v>
      </c>
      <c r="E3296" s="54"/>
      <c r="F3296" s="54"/>
      <c r="G3296" s="54"/>
      <c r="H3296" s="54"/>
      <c r="I3296" s="54"/>
      <c r="J3296" s="54"/>
      <c r="K3296" s="54"/>
    </row>
    <row r="3298" spans="2:2" x14ac:dyDescent="0.25">
      <c r="B3298" s="115" t="s">
        <v>77</v>
      </c>
    </row>
  </sheetData>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3:P650"/>
  <sheetViews>
    <sheetView showGridLines="0" zoomScale="70" zoomScaleNormal="70" workbookViewId="0">
      <selection activeCell="B649" sqref="B649"/>
    </sheetView>
  </sheetViews>
  <sheetFormatPr baseColWidth="10" defaultRowHeight="15" x14ac:dyDescent="0.25"/>
  <cols>
    <col min="3" max="3" width="33.5703125" bestFit="1" customWidth="1"/>
    <col min="5" max="5" width="15.7109375" bestFit="1" customWidth="1"/>
  </cols>
  <sheetData>
    <row r="3" spans="2:16" x14ac:dyDescent="0.25">
      <c r="B3" s="49" t="s">
        <v>172</v>
      </c>
      <c r="C3" s="47"/>
      <c r="D3" s="47"/>
      <c r="E3" s="47"/>
      <c r="F3" s="47"/>
      <c r="G3" s="47"/>
      <c r="H3" s="47"/>
      <c r="I3" s="47"/>
      <c r="J3" s="47"/>
      <c r="K3" s="47"/>
      <c r="L3" s="47"/>
      <c r="M3" s="47"/>
      <c r="N3" s="47"/>
      <c r="O3" s="47"/>
      <c r="P3" s="47"/>
    </row>
    <row r="4" spans="2:16" x14ac:dyDescent="0.25">
      <c r="B4" s="52"/>
      <c r="C4" s="91"/>
      <c r="D4" s="53"/>
      <c r="E4" s="53"/>
      <c r="F4" s="53"/>
      <c r="G4" s="53"/>
      <c r="H4" s="53"/>
      <c r="I4" s="53"/>
      <c r="J4" s="53"/>
      <c r="K4" s="53"/>
      <c r="L4" s="53"/>
      <c r="M4" s="53"/>
      <c r="N4" s="53"/>
      <c r="O4" s="53"/>
      <c r="P4" s="53"/>
    </row>
    <row r="5" spans="2:16" x14ac:dyDescent="0.25">
      <c r="B5" s="61"/>
      <c r="C5" s="47"/>
      <c r="D5" s="207" t="s">
        <v>67</v>
      </c>
      <c r="E5" s="207"/>
      <c r="F5" s="207"/>
      <c r="G5" s="207"/>
      <c r="H5" s="207"/>
      <c r="I5" s="207"/>
      <c r="J5" s="207"/>
      <c r="K5" s="207"/>
      <c r="L5" s="207"/>
      <c r="M5" s="207"/>
      <c r="N5" s="207"/>
      <c r="O5" s="207"/>
      <c r="P5" s="207"/>
    </row>
    <row r="6" spans="2:16" x14ac:dyDescent="0.25">
      <c r="B6" s="50" t="s">
        <v>1</v>
      </c>
      <c r="C6" s="107" t="s">
        <v>68</v>
      </c>
      <c r="D6" s="50" t="s">
        <v>3</v>
      </c>
      <c r="E6" s="50" t="s">
        <v>53</v>
      </c>
      <c r="F6" s="50" t="s">
        <v>54</v>
      </c>
      <c r="G6" s="50" t="s">
        <v>55</v>
      </c>
      <c r="H6" s="50" t="s">
        <v>69</v>
      </c>
      <c r="I6" s="50" t="s">
        <v>57</v>
      </c>
      <c r="J6" s="50" t="s">
        <v>58</v>
      </c>
      <c r="K6" s="50" t="s">
        <v>59</v>
      </c>
      <c r="L6" s="50" t="s">
        <v>60</v>
      </c>
      <c r="M6" s="50" t="s">
        <v>70</v>
      </c>
      <c r="N6" s="50" t="s">
        <v>71</v>
      </c>
      <c r="O6" s="50" t="s">
        <v>72</v>
      </c>
      <c r="P6" s="50" t="s">
        <v>73</v>
      </c>
    </row>
    <row r="7" spans="2:16" x14ac:dyDescent="0.25">
      <c r="B7" s="78">
        <v>1961</v>
      </c>
      <c r="C7" s="114" t="s">
        <v>3</v>
      </c>
      <c r="D7" s="78">
        <f t="shared" ref="D7:D70" si="0">+SUM(E7:P7)</f>
        <v>38898</v>
      </c>
      <c r="E7" s="78">
        <f t="shared" ref="E7:P7" si="1">+SUM(E8:E19)</f>
        <v>2193</v>
      </c>
      <c r="F7" s="78">
        <f t="shared" si="1"/>
        <v>13056</v>
      </c>
      <c r="G7" s="78">
        <f t="shared" si="1"/>
        <v>11292</v>
      </c>
      <c r="H7" s="78">
        <f t="shared" si="1"/>
        <v>4937</v>
      </c>
      <c r="I7" s="78">
        <f t="shared" si="1"/>
        <v>2983</v>
      </c>
      <c r="J7" s="78">
        <f t="shared" si="1"/>
        <v>1913</v>
      </c>
      <c r="K7" s="78">
        <f t="shared" si="1"/>
        <v>1099</v>
      </c>
      <c r="L7" s="78">
        <f t="shared" si="1"/>
        <v>614</v>
      </c>
      <c r="M7" s="78">
        <f t="shared" si="1"/>
        <v>385</v>
      </c>
      <c r="N7" s="78">
        <f t="shared" si="1"/>
        <v>211</v>
      </c>
      <c r="O7" s="78">
        <f t="shared" si="1"/>
        <v>200</v>
      </c>
      <c r="P7" s="78">
        <f t="shared" si="1"/>
        <v>15</v>
      </c>
    </row>
    <row r="8" spans="2:16" x14ac:dyDescent="0.25">
      <c r="B8" s="51">
        <v>1961</v>
      </c>
      <c r="C8" s="113" t="s">
        <v>53</v>
      </c>
      <c r="D8" s="55">
        <f t="shared" si="0"/>
        <v>55</v>
      </c>
      <c r="E8" s="55" t="s">
        <v>63</v>
      </c>
      <c r="F8" s="55">
        <v>20</v>
      </c>
      <c r="G8" s="55">
        <v>10</v>
      </c>
      <c r="H8" s="55">
        <v>5</v>
      </c>
      <c r="I8" s="55">
        <v>5</v>
      </c>
      <c r="J8" s="55">
        <v>15</v>
      </c>
      <c r="K8" s="55" t="s">
        <v>63</v>
      </c>
      <c r="L8" s="55" t="s">
        <v>63</v>
      </c>
      <c r="M8" s="55" t="s">
        <v>63</v>
      </c>
      <c r="N8" s="55" t="s">
        <v>63</v>
      </c>
      <c r="O8" s="55" t="s">
        <v>63</v>
      </c>
      <c r="P8" s="55" t="s">
        <v>63</v>
      </c>
    </row>
    <row r="9" spans="2:16" x14ac:dyDescent="0.25">
      <c r="B9" s="51">
        <v>1961</v>
      </c>
      <c r="C9" s="113" t="s">
        <v>54</v>
      </c>
      <c r="D9" s="55">
        <f t="shared" si="0"/>
        <v>2343</v>
      </c>
      <c r="E9" s="55">
        <v>429</v>
      </c>
      <c r="F9" s="55">
        <v>1598</v>
      </c>
      <c r="G9" s="55">
        <v>265</v>
      </c>
      <c r="H9" s="55">
        <v>31</v>
      </c>
      <c r="I9" s="55">
        <v>10</v>
      </c>
      <c r="J9" s="55">
        <v>5</v>
      </c>
      <c r="K9" s="55">
        <v>5</v>
      </c>
      <c r="L9" s="55" t="s">
        <v>63</v>
      </c>
      <c r="M9" s="55" t="s">
        <v>63</v>
      </c>
      <c r="N9" s="55" t="s">
        <v>63</v>
      </c>
      <c r="O9" s="55" t="s">
        <v>63</v>
      </c>
      <c r="P9" s="55" t="s">
        <v>63</v>
      </c>
    </row>
    <row r="10" spans="2:16" x14ac:dyDescent="0.25">
      <c r="B10" s="51">
        <v>1961</v>
      </c>
      <c r="C10" s="113" t="s">
        <v>55</v>
      </c>
      <c r="D10" s="55">
        <f t="shared" si="0"/>
        <v>12941</v>
      </c>
      <c r="E10" s="55">
        <v>1014</v>
      </c>
      <c r="F10" s="55">
        <v>6326</v>
      </c>
      <c r="G10" s="55">
        <v>4396</v>
      </c>
      <c r="H10" s="55">
        <v>879</v>
      </c>
      <c r="I10" s="55">
        <v>234</v>
      </c>
      <c r="J10" s="55">
        <v>46</v>
      </c>
      <c r="K10" s="55">
        <v>14</v>
      </c>
      <c r="L10" s="55">
        <v>16</v>
      </c>
      <c r="M10" s="55" t="s">
        <v>63</v>
      </c>
      <c r="N10" s="55">
        <v>5</v>
      </c>
      <c r="O10" s="55">
        <v>6</v>
      </c>
      <c r="P10" s="55">
        <v>5</v>
      </c>
    </row>
    <row r="11" spans="2:16" x14ac:dyDescent="0.25">
      <c r="B11" s="51">
        <v>1961</v>
      </c>
      <c r="C11" s="113" t="s">
        <v>69</v>
      </c>
      <c r="D11" s="55">
        <f t="shared" si="0"/>
        <v>9923</v>
      </c>
      <c r="E11" s="55">
        <v>485</v>
      </c>
      <c r="F11" s="55">
        <v>3223</v>
      </c>
      <c r="G11" s="55">
        <v>3827</v>
      </c>
      <c r="H11" s="55">
        <v>1688</v>
      </c>
      <c r="I11" s="55">
        <v>500</v>
      </c>
      <c r="J11" s="55">
        <v>145</v>
      </c>
      <c r="K11" s="55">
        <v>29</v>
      </c>
      <c r="L11" s="55">
        <v>11</v>
      </c>
      <c r="M11" s="55" t="s">
        <v>63</v>
      </c>
      <c r="N11" s="55">
        <v>10</v>
      </c>
      <c r="O11" s="55">
        <v>5</v>
      </c>
      <c r="P11" s="55" t="s">
        <v>63</v>
      </c>
    </row>
    <row r="12" spans="2:16" x14ac:dyDescent="0.25">
      <c r="B12" s="51">
        <v>1961</v>
      </c>
      <c r="C12" s="113" t="s">
        <v>57</v>
      </c>
      <c r="D12" s="55">
        <f t="shared" si="0"/>
        <v>5601</v>
      </c>
      <c r="E12" s="55">
        <v>155</v>
      </c>
      <c r="F12" s="55">
        <v>1209</v>
      </c>
      <c r="G12" s="55">
        <v>1828</v>
      </c>
      <c r="H12" s="55">
        <v>1309</v>
      </c>
      <c r="I12" s="55">
        <v>727</v>
      </c>
      <c r="J12" s="55">
        <v>234</v>
      </c>
      <c r="K12" s="55">
        <v>91</v>
      </c>
      <c r="L12" s="55">
        <v>20</v>
      </c>
      <c r="M12" s="55">
        <v>12</v>
      </c>
      <c r="N12" s="55">
        <v>9</v>
      </c>
      <c r="O12" s="55" t="s">
        <v>63</v>
      </c>
      <c r="P12" s="55">
        <v>7</v>
      </c>
    </row>
    <row r="13" spans="2:16" x14ac:dyDescent="0.25">
      <c r="B13" s="51">
        <v>1961</v>
      </c>
      <c r="C13" s="113" t="s">
        <v>58</v>
      </c>
      <c r="D13" s="55">
        <f t="shared" si="0"/>
        <v>2763</v>
      </c>
      <c r="E13" s="55">
        <v>60</v>
      </c>
      <c r="F13" s="55">
        <v>370</v>
      </c>
      <c r="G13" s="55">
        <v>551</v>
      </c>
      <c r="H13" s="55">
        <v>560</v>
      </c>
      <c r="I13" s="55">
        <v>629</v>
      </c>
      <c r="J13" s="55">
        <v>409</v>
      </c>
      <c r="K13" s="55">
        <v>125</v>
      </c>
      <c r="L13" s="55">
        <v>44</v>
      </c>
      <c r="M13" s="55">
        <v>10</v>
      </c>
      <c r="N13" s="55">
        <v>5</v>
      </c>
      <c r="O13" s="55" t="s">
        <v>63</v>
      </c>
      <c r="P13" s="55" t="s">
        <v>63</v>
      </c>
    </row>
    <row r="14" spans="2:16" x14ac:dyDescent="0.25">
      <c r="B14" s="51">
        <v>1961</v>
      </c>
      <c r="C14" s="113" t="s">
        <v>59</v>
      </c>
      <c r="D14" s="55">
        <f t="shared" si="0"/>
        <v>1984</v>
      </c>
      <c r="E14" s="55">
        <v>25</v>
      </c>
      <c r="F14" s="55">
        <v>200</v>
      </c>
      <c r="G14" s="55">
        <v>255</v>
      </c>
      <c r="H14" s="55">
        <v>231</v>
      </c>
      <c r="I14" s="55">
        <v>452</v>
      </c>
      <c r="J14" s="55">
        <v>458</v>
      </c>
      <c r="K14" s="55">
        <v>250</v>
      </c>
      <c r="L14" s="55">
        <v>63</v>
      </c>
      <c r="M14" s="55">
        <v>39</v>
      </c>
      <c r="N14" s="55">
        <v>11</v>
      </c>
      <c r="O14" s="55" t="s">
        <v>63</v>
      </c>
      <c r="P14" s="55" t="s">
        <v>63</v>
      </c>
    </row>
    <row r="15" spans="2:16" x14ac:dyDescent="0.25">
      <c r="B15" s="51">
        <v>1961</v>
      </c>
      <c r="C15" s="113" t="s">
        <v>60</v>
      </c>
      <c r="D15" s="55">
        <f t="shared" si="0"/>
        <v>1204</v>
      </c>
      <c r="E15" s="55">
        <v>15</v>
      </c>
      <c r="F15" s="55">
        <v>50</v>
      </c>
      <c r="G15" s="55">
        <v>54</v>
      </c>
      <c r="H15" s="55">
        <v>97</v>
      </c>
      <c r="I15" s="55">
        <v>205</v>
      </c>
      <c r="J15" s="55">
        <v>270</v>
      </c>
      <c r="K15" s="55">
        <v>266</v>
      </c>
      <c r="L15" s="55">
        <v>140</v>
      </c>
      <c r="M15" s="55">
        <v>87</v>
      </c>
      <c r="N15" s="55">
        <v>7</v>
      </c>
      <c r="O15" s="55">
        <v>10</v>
      </c>
      <c r="P15" s="55">
        <v>3</v>
      </c>
    </row>
    <row r="16" spans="2:16" x14ac:dyDescent="0.25">
      <c r="B16" s="51">
        <v>1961</v>
      </c>
      <c r="C16" s="113" t="s">
        <v>70</v>
      </c>
      <c r="D16" s="55">
        <f t="shared" si="0"/>
        <v>909</v>
      </c>
      <c r="E16" s="55">
        <v>5</v>
      </c>
      <c r="F16" s="55">
        <v>46</v>
      </c>
      <c r="G16" s="55">
        <v>80</v>
      </c>
      <c r="H16" s="55">
        <v>59</v>
      </c>
      <c r="I16" s="55">
        <v>121</v>
      </c>
      <c r="J16" s="55">
        <v>152</v>
      </c>
      <c r="K16" s="55">
        <v>169</v>
      </c>
      <c r="L16" s="55">
        <v>155</v>
      </c>
      <c r="M16" s="55">
        <v>75</v>
      </c>
      <c r="N16" s="55">
        <v>33</v>
      </c>
      <c r="O16" s="55">
        <v>14</v>
      </c>
      <c r="P16" s="55" t="s">
        <v>63</v>
      </c>
    </row>
    <row r="17" spans="2:16" x14ac:dyDescent="0.25">
      <c r="B17" s="51">
        <v>1961</v>
      </c>
      <c r="C17" s="113" t="s">
        <v>71</v>
      </c>
      <c r="D17" s="55">
        <f t="shared" si="0"/>
        <v>535</v>
      </c>
      <c r="E17" s="55">
        <v>5</v>
      </c>
      <c r="F17" s="55">
        <v>5</v>
      </c>
      <c r="G17" s="55">
        <v>9</v>
      </c>
      <c r="H17" s="55">
        <v>51</v>
      </c>
      <c r="I17" s="55">
        <v>67</v>
      </c>
      <c r="J17" s="55">
        <v>87</v>
      </c>
      <c r="K17" s="55">
        <v>81</v>
      </c>
      <c r="L17" s="55">
        <v>90</v>
      </c>
      <c r="M17" s="55">
        <v>79</v>
      </c>
      <c r="N17" s="55">
        <v>46</v>
      </c>
      <c r="O17" s="55">
        <v>15</v>
      </c>
      <c r="P17" s="55" t="s">
        <v>63</v>
      </c>
    </row>
    <row r="18" spans="2:16" x14ac:dyDescent="0.25">
      <c r="B18" s="51">
        <v>1961</v>
      </c>
      <c r="C18" s="113" t="s">
        <v>72</v>
      </c>
      <c r="D18" s="55">
        <f t="shared" si="0"/>
        <v>625</v>
      </c>
      <c r="E18" s="55" t="s">
        <v>63</v>
      </c>
      <c r="F18" s="55">
        <v>5</v>
      </c>
      <c r="G18" s="55">
        <v>11</v>
      </c>
      <c r="H18" s="55">
        <v>27</v>
      </c>
      <c r="I18" s="55">
        <v>33</v>
      </c>
      <c r="J18" s="55">
        <v>92</v>
      </c>
      <c r="K18" s="55">
        <v>64</v>
      </c>
      <c r="L18" s="55">
        <v>75</v>
      </c>
      <c r="M18" s="55">
        <v>83</v>
      </c>
      <c r="N18" s="55">
        <v>85</v>
      </c>
      <c r="O18" s="55">
        <v>150</v>
      </c>
      <c r="P18" s="55" t="s">
        <v>63</v>
      </c>
    </row>
    <row r="19" spans="2:16" x14ac:dyDescent="0.25">
      <c r="B19" s="52">
        <v>1961</v>
      </c>
      <c r="C19" s="91" t="s">
        <v>73</v>
      </c>
      <c r="D19" s="54">
        <f t="shared" si="0"/>
        <v>15</v>
      </c>
      <c r="E19" s="54" t="s">
        <v>63</v>
      </c>
      <c r="F19" s="54">
        <v>4</v>
      </c>
      <c r="G19" s="54">
        <v>6</v>
      </c>
      <c r="H19" s="54" t="s">
        <v>63</v>
      </c>
      <c r="I19" s="54" t="s">
        <v>63</v>
      </c>
      <c r="J19" s="54" t="s">
        <v>63</v>
      </c>
      <c r="K19" s="54">
        <v>5</v>
      </c>
      <c r="L19" s="54" t="s">
        <v>63</v>
      </c>
      <c r="M19" s="54" t="s">
        <v>63</v>
      </c>
      <c r="N19" s="54" t="s">
        <v>63</v>
      </c>
      <c r="O19" s="54" t="s">
        <v>63</v>
      </c>
      <c r="P19" s="54" t="s">
        <v>63</v>
      </c>
    </row>
    <row r="20" spans="2:16" x14ac:dyDescent="0.25">
      <c r="B20" s="78">
        <v>1962</v>
      </c>
      <c r="C20" s="114" t="s">
        <v>3</v>
      </c>
      <c r="D20" s="78">
        <f t="shared" si="0"/>
        <v>40516</v>
      </c>
      <c r="E20" s="78">
        <f t="shared" ref="E20:P20" si="2">+SUM(E21:E32)</f>
        <v>2557</v>
      </c>
      <c r="F20" s="78">
        <f t="shared" si="2"/>
        <v>14022</v>
      </c>
      <c r="G20" s="78">
        <f t="shared" si="2"/>
        <v>10918</v>
      </c>
      <c r="H20" s="78">
        <f t="shared" si="2"/>
        <v>5140</v>
      </c>
      <c r="I20" s="78">
        <f t="shared" si="2"/>
        <v>2901</v>
      </c>
      <c r="J20" s="78">
        <f t="shared" si="2"/>
        <v>1921</v>
      </c>
      <c r="K20" s="78">
        <f t="shared" si="2"/>
        <v>1354</v>
      </c>
      <c r="L20" s="78">
        <f t="shared" si="2"/>
        <v>752</v>
      </c>
      <c r="M20" s="78">
        <f t="shared" si="2"/>
        <v>429</v>
      </c>
      <c r="N20" s="78">
        <f t="shared" si="2"/>
        <v>221</v>
      </c>
      <c r="O20" s="78">
        <f t="shared" si="2"/>
        <v>275</v>
      </c>
      <c r="P20" s="78">
        <f t="shared" si="2"/>
        <v>26</v>
      </c>
    </row>
    <row r="21" spans="2:16" x14ac:dyDescent="0.25">
      <c r="B21" s="51">
        <v>1962</v>
      </c>
      <c r="C21" s="113" t="s">
        <v>53</v>
      </c>
      <c r="D21" s="55">
        <f t="shared" si="0"/>
        <v>60</v>
      </c>
      <c r="E21" s="55">
        <v>4</v>
      </c>
      <c r="F21" s="55">
        <v>18</v>
      </c>
      <c r="G21" s="55">
        <v>12</v>
      </c>
      <c r="H21" s="55">
        <v>6</v>
      </c>
      <c r="I21" s="55">
        <v>7</v>
      </c>
      <c r="J21" s="55">
        <v>3</v>
      </c>
      <c r="K21" s="55">
        <v>6</v>
      </c>
      <c r="L21" s="55">
        <v>2</v>
      </c>
      <c r="M21" s="55" t="s">
        <v>63</v>
      </c>
      <c r="N21" s="55" t="s">
        <v>63</v>
      </c>
      <c r="O21" s="55">
        <v>2</v>
      </c>
      <c r="P21" s="55" t="s">
        <v>63</v>
      </c>
    </row>
    <row r="22" spans="2:16" x14ac:dyDescent="0.25">
      <c r="B22" s="51">
        <v>1962</v>
      </c>
      <c r="C22" s="113" t="s">
        <v>54</v>
      </c>
      <c r="D22" s="55">
        <f t="shared" si="0"/>
        <v>2782</v>
      </c>
      <c r="E22" s="55">
        <v>625</v>
      </c>
      <c r="F22" s="55">
        <v>1727</v>
      </c>
      <c r="G22" s="55">
        <v>353</v>
      </c>
      <c r="H22" s="55">
        <v>49</v>
      </c>
      <c r="I22" s="55">
        <v>17</v>
      </c>
      <c r="J22" s="55">
        <v>4</v>
      </c>
      <c r="K22" s="55">
        <v>5</v>
      </c>
      <c r="L22" s="55" t="s">
        <v>63</v>
      </c>
      <c r="M22" s="55" t="s">
        <v>63</v>
      </c>
      <c r="N22" s="55">
        <v>1</v>
      </c>
      <c r="O22" s="55" t="s">
        <v>63</v>
      </c>
      <c r="P22" s="55">
        <v>1</v>
      </c>
    </row>
    <row r="23" spans="2:16" x14ac:dyDescent="0.25">
      <c r="B23" s="51">
        <v>1962</v>
      </c>
      <c r="C23" s="113" t="s">
        <v>55</v>
      </c>
      <c r="D23" s="55">
        <f t="shared" si="0"/>
        <v>12987</v>
      </c>
      <c r="E23" s="55">
        <v>1130</v>
      </c>
      <c r="F23" s="55">
        <v>6380</v>
      </c>
      <c r="G23" s="55">
        <v>4289</v>
      </c>
      <c r="H23" s="55">
        <v>876</v>
      </c>
      <c r="I23" s="55">
        <v>206</v>
      </c>
      <c r="J23" s="55">
        <v>53</v>
      </c>
      <c r="K23" s="55">
        <v>27</v>
      </c>
      <c r="L23" s="55">
        <v>11</v>
      </c>
      <c r="M23" s="55">
        <v>1</v>
      </c>
      <c r="N23" s="55">
        <v>1</v>
      </c>
      <c r="O23" s="55">
        <v>6</v>
      </c>
      <c r="P23" s="55">
        <v>7</v>
      </c>
    </row>
    <row r="24" spans="2:16" x14ac:dyDescent="0.25">
      <c r="B24" s="51">
        <v>1962</v>
      </c>
      <c r="C24" s="113" t="s">
        <v>69</v>
      </c>
      <c r="D24" s="55">
        <f t="shared" si="0"/>
        <v>10132</v>
      </c>
      <c r="E24" s="55">
        <v>463</v>
      </c>
      <c r="F24" s="55">
        <v>3639</v>
      </c>
      <c r="G24" s="55">
        <v>3556</v>
      </c>
      <c r="H24" s="55">
        <v>1725</v>
      </c>
      <c r="I24" s="55">
        <v>498</v>
      </c>
      <c r="J24" s="55">
        <v>137</v>
      </c>
      <c r="K24" s="55">
        <v>72</v>
      </c>
      <c r="L24" s="55">
        <v>26</v>
      </c>
      <c r="M24" s="55">
        <v>3</v>
      </c>
      <c r="N24" s="55">
        <v>1</v>
      </c>
      <c r="O24" s="55">
        <v>5</v>
      </c>
      <c r="P24" s="55">
        <v>7</v>
      </c>
    </row>
    <row r="25" spans="2:16" x14ac:dyDescent="0.25">
      <c r="B25" s="51">
        <v>1962</v>
      </c>
      <c r="C25" s="113" t="s">
        <v>57</v>
      </c>
      <c r="D25" s="55">
        <f t="shared" si="0"/>
        <v>5523</v>
      </c>
      <c r="E25" s="55">
        <v>173</v>
      </c>
      <c r="F25" s="55">
        <v>1328</v>
      </c>
      <c r="G25" s="55">
        <v>1555</v>
      </c>
      <c r="H25" s="55">
        <v>1287</v>
      </c>
      <c r="I25" s="55">
        <v>742</v>
      </c>
      <c r="J25" s="55">
        <v>281</v>
      </c>
      <c r="K25" s="55">
        <v>106</v>
      </c>
      <c r="L25" s="55">
        <v>34</v>
      </c>
      <c r="M25" s="55">
        <v>5</v>
      </c>
      <c r="N25" s="55">
        <v>4</v>
      </c>
      <c r="O25" s="55">
        <v>2</v>
      </c>
      <c r="P25" s="55">
        <v>6</v>
      </c>
    </row>
    <row r="26" spans="2:16" x14ac:dyDescent="0.25">
      <c r="B26" s="51">
        <v>1962</v>
      </c>
      <c r="C26" s="113" t="s">
        <v>58</v>
      </c>
      <c r="D26" s="55">
        <f t="shared" si="0"/>
        <v>3153</v>
      </c>
      <c r="E26" s="55">
        <v>80</v>
      </c>
      <c r="F26" s="55">
        <v>525</v>
      </c>
      <c r="G26" s="55">
        <v>665</v>
      </c>
      <c r="H26" s="55">
        <v>629</v>
      </c>
      <c r="I26" s="55">
        <v>624</v>
      </c>
      <c r="J26" s="55">
        <v>398</v>
      </c>
      <c r="K26" s="55">
        <v>155</v>
      </c>
      <c r="L26" s="55">
        <v>61</v>
      </c>
      <c r="M26" s="55">
        <v>9</v>
      </c>
      <c r="N26" s="55">
        <v>2</v>
      </c>
      <c r="O26" s="55">
        <v>3</v>
      </c>
      <c r="P26" s="55">
        <v>2</v>
      </c>
    </row>
    <row r="27" spans="2:16" x14ac:dyDescent="0.25">
      <c r="B27" s="51">
        <v>1962</v>
      </c>
      <c r="C27" s="113" t="s">
        <v>59</v>
      </c>
      <c r="D27" s="55">
        <f t="shared" si="0"/>
        <v>2001</v>
      </c>
      <c r="E27" s="55">
        <v>36</v>
      </c>
      <c r="F27" s="55">
        <v>166</v>
      </c>
      <c r="G27" s="55">
        <v>223</v>
      </c>
      <c r="H27" s="55">
        <v>274</v>
      </c>
      <c r="I27" s="55">
        <v>438</v>
      </c>
      <c r="J27" s="55">
        <v>427</v>
      </c>
      <c r="K27" s="55">
        <v>263</v>
      </c>
      <c r="L27" s="55">
        <v>107</v>
      </c>
      <c r="M27" s="55">
        <v>47</v>
      </c>
      <c r="N27" s="55">
        <v>11</v>
      </c>
      <c r="O27" s="55">
        <v>9</v>
      </c>
      <c r="P27" s="55" t="s">
        <v>63</v>
      </c>
    </row>
    <row r="28" spans="2:16" x14ac:dyDescent="0.25">
      <c r="B28" s="51">
        <v>1962</v>
      </c>
      <c r="C28" s="113" t="s">
        <v>60</v>
      </c>
      <c r="D28" s="55">
        <f t="shared" si="0"/>
        <v>1252</v>
      </c>
      <c r="E28" s="55">
        <v>15</v>
      </c>
      <c r="F28" s="55">
        <v>62</v>
      </c>
      <c r="G28" s="55">
        <v>80</v>
      </c>
      <c r="H28" s="55">
        <v>139</v>
      </c>
      <c r="I28" s="55">
        <v>173</v>
      </c>
      <c r="J28" s="55">
        <v>276</v>
      </c>
      <c r="K28" s="55">
        <v>258</v>
      </c>
      <c r="L28" s="55">
        <v>152</v>
      </c>
      <c r="M28" s="55">
        <v>72</v>
      </c>
      <c r="N28" s="55">
        <v>19</v>
      </c>
      <c r="O28" s="55">
        <v>6</v>
      </c>
      <c r="P28" s="55" t="s">
        <v>63</v>
      </c>
    </row>
    <row r="29" spans="2:16" x14ac:dyDescent="0.25">
      <c r="B29" s="51">
        <v>1962</v>
      </c>
      <c r="C29" s="113" t="s">
        <v>70</v>
      </c>
      <c r="D29" s="55">
        <f t="shared" si="0"/>
        <v>934</v>
      </c>
      <c r="E29" s="55">
        <v>6</v>
      </c>
      <c r="F29" s="55">
        <v>34</v>
      </c>
      <c r="G29" s="55">
        <v>48</v>
      </c>
      <c r="H29" s="55">
        <v>60</v>
      </c>
      <c r="I29" s="55">
        <v>96</v>
      </c>
      <c r="J29" s="55">
        <v>183</v>
      </c>
      <c r="K29" s="55">
        <v>217</v>
      </c>
      <c r="L29" s="55">
        <v>140</v>
      </c>
      <c r="M29" s="55">
        <v>100</v>
      </c>
      <c r="N29" s="55">
        <v>35</v>
      </c>
      <c r="O29" s="55">
        <v>15</v>
      </c>
      <c r="P29" s="55" t="s">
        <v>63</v>
      </c>
    </row>
    <row r="30" spans="2:16" x14ac:dyDescent="0.25">
      <c r="B30" s="51">
        <v>1962</v>
      </c>
      <c r="C30" s="113" t="s">
        <v>71</v>
      </c>
      <c r="D30" s="55">
        <f t="shared" si="0"/>
        <v>538</v>
      </c>
      <c r="E30" s="55">
        <v>2</v>
      </c>
      <c r="F30" s="55">
        <v>15</v>
      </c>
      <c r="G30" s="55">
        <v>19</v>
      </c>
      <c r="H30" s="55">
        <v>27</v>
      </c>
      <c r="I30" s="55">
        <v>40</v>
      </c>
      <c r="J30" s="55">
        <v>76</v>
      </c>
      <c r="K30" s="55">
        <v>115</v>
      </c>
      <c r="L30" s="55">
        <v>92</v>
      </c>
      <c r="M30" s="55">
        <v>64</v>
      </c>
      <c r="N30" s="55">
        <v>53</v>
      </c>
      <c r="O30" s="55">
        <v>34</v>
      </c>
      <c r="P30" s="55">
        <v>1</v>
      </c>
    </row>
    <row r="31" spans="2:16" x14ac:dyDescent="0.25">
      <c r="B31" s="51">
        <v>1962</v>
      </c>
      <c r="C31" s="113" t="s">
        <v>72</v>
      </c>
      <c r="D31" s="55">
        <f t="shared" si="0"/>
        <v>1132</v>
      </c>
      <c r="E31" s="55">
        <v>20</v>
      </c>
      <c r="F31" s="55">
        <v>123</v>
      </c>
      <c r="G31" s="55">
        <v>115</v>
      </c>
      <c r="H31" s="55">
        <v>66</v>
      </c>
      <c r="I31" s="55">
        <v>57</v>
      </c>
      <c r="J31" s="55">
        <v>81</v>
      </c>
      <c r="K31" s="55">
        <v>130</v>
      </c>
      <c r="L31" s="55">
        <v>126</v>
      </c>
      <c r="M31" s="55">
        <v>128</v>
      </c>
      <c r="N31" s="55">
        <v>92</v>
      </c>
      <c r="O31" s="55">
        <v>193</v>
      </c>
      <c r="P31" s="55">
        <v>1</v>
      </c>
    </row>
    <row r="32" spans="2:16" x14ac:dyDescent="0.25">
      <c r="B32" s="52">
        <v>1062</v>
      </c>
      <c r="C32" s="91" t="s">
        <v>73</v>
      </c>
      <c r="D32" s="54">
        <f t="shared" si="0"/>
        <v>22</v>
      </c>
      <c r="E32" s="54">
        <v>3</v>
      </c>
      <c r="F32" s="54">
        <v>5</v>
      </c>
      <c r="G32" s="54">
        <v>3</v>
      </c>
      <c r="H32" s="54">
        <v>2</v>
      </c>
      <c r="I32" s="54">
        <v>3</v>
      </c>
      <c r="J32" s="54">
        <v>2</v>
      </c>
      <c r="K32" s="54" t="s">
        <v>63</v>
      </c>
      <c r="L32" s="54">
        <v>1</v>
      </c>
      <c r="M32" s="54" t="s">
        <v>63</v>
      </c>
      <c r="N32" s="54">
        <v>2</v>
      </c>
      <c r="O32" s="54" t="s">
        <v>63</v>
      </c>
      <c r="P32" s="54">
        <v>1</v>
      </c>
    </row>
    <row r="33" spans="2:16" x14ac:dyDescent="0.25">
      <c r="B33" s="78">
        <v>1963</v>
      </c>
      <c r="C33" s="114" t="s">
        <v>3</v>
      </c>
      <c r="D33" s="78">
        <f t="shared" si="0"/>
        <v>42499</v>
      </c>
      <c r="E33" s="78">
        <f t="shared" ref="E33:P33" si="3">+SUM(E34:E45)</f>
        <v>2516</v>
      </c>
      <c r="F33" s="78">
        <f t="shared" si="3"/>
        <v>14834</v>
      </c>
      <c r="G33" s="78">
        <f t="shared" si="3"/>
        <v>11548</v>
      </c>
      <c r="H33" s="78">
        <f t="shared" si="3"/>
        <v>5652</v>
      </c>
      <c r="I33" s="78">
        <f t="shared" si="3"/>
        <v>2983</v>
      </c>
      <c r="J33" s="78">
        <f t="shared" si="3"/>
        <v>2008</v>
      </c>
      <c r="K33" s="78">
        <f t="shared" si="3"/>
        <v>1302</v>
      </c>
      <c r="L33" s="78">
        <f t="shared" si="3"/>
        <v>697</v>
      </c>
      <c r="M33" s="78">
        <f t="shared" si="3"/>
        <v>433</v>
      </c>
      <c r="N33" s="78">
        <f t="shared" si="3"/>
        <v>198</v>
      </c>
      <c r="O33" s="78">
        <f t="shared" si="3"/>
        <v>303</v>
      </c>
      <c r="P33" s="78">
        <f t="shared" si="3"/>
        <v>25</v>
      </c>
    </row>
    <row r="34" spans="2:16" x14ac:dyDescent="0.25">
      <c r="B34" s="51">
        <v>1963</v>
      </c>
      <c r="C34" s="113" t="s">
        <v>53</v>
      </c>
      <c r="D34" s="55">
        <f t="shared" si="0"/>
        <v>40</v>
      </c>
      <c r="E34" s="55">
        <v>4</v>
      </c>
      <c r="F34" s="55">
        <v>16</v>
      </c>
      <c r="G34" s="55">
        <v>15</v>
      </c>
      <c r="H34" s="55">
        <v>5</v>
      </c>
      <c r="I34" s="55" t="s">
        <v>63</v>
      </c>
      <c r="J34" s="55" t="s">
        <v>63</v>
      </c>
      <c r="K34" s="55" t="s">
        <v>63</v>
      </c>
      <c r="L34" s="55" t="s">
        <v>63</v>
      </c>
      <c r="M34" s="55" t="s">
        <v>63</v>
      </c>
      <c r="N34" s="55" t="s">
        <v>63</v>
      </c>
      <c r="O34" s="55" t="s">
        <v>63</v>
      </c>
      <c r="P34" s="55" t="s">
        <v>63</v>
      </c>
    </row>
    <row r="35" spans="2:16" x14ac:dyDescent="0.25">
      <c r="B35" s="51">
        <v>1963</v>
      </c>
      <c r="C35" s="113" t="s">
        <v>54</v>
      </c>
      <c r="D35" s="55">
        <f t="shared" si="0"/>
        <v>2903</v>
      </c>
      <c r="E35" s="55">
        <v>621</v>
      </c>
      <c r="F35" s="55">
        <v>1879</v>
      </c>
      <c r="G35" s="55">
        <v>338</v>
      </c>
      <c r="H35" s="55">
        <v>45</v>
      </c>
      <c r="I35" s="55">
        <v>4</v>
      </c>
      <c r="J35" s="55">
        <v>16</v>
      </c>
      <c r="K35" s="55" t="s">
        <v>63</v>
      </c>
      <c r="L35" s="55" t="s">
        <v>63</v>
      </c>
      <c r="M35" s="55" t="s">
        <v>63</v>
      </c>
      <c r="N35" s="55" t="s">
        <v>63</v>
      </c>
      <c r="O35" s="55" t="s">
        <v>63</v>
      </c>
      <c r="P35" s="55" t="s">
        <v>63</v>
      </c>
    </row>
    <row r="36" spans="2:16" x14ac:dyDescent="0.25">
      <c r="B36" s="51">
        <v>1963</v>
      </c>
      <c r="C36" s="113" t="s">
        <v>55</v>
      </c>
      <c r="D36" s="55">
        <f t="shared" si="0"/>
        <v>14083</v>
      </c>
      <c r="E36" s="55">
        <v>1069</v>
      </c>
      <c r="F36" s="55">
        <v>7057</v>
      </c>
      <c r="G36" s="55">
        <v>4539</v>
      </c>
      <c r="H36" s="55">
        <v>1042</v>
      </c>
      <c r="I36" s="55">
        <v>229</v>
      </c>
      <c r="J36" s="55">
        <v>60</v>
      </c>
      <c r="K36" s="55">
        <v>45</v>
      </c>
      <c r="L36" s="55">
        <v>22</v>
      </c>
      <c r="M36" s="55" t="s">
        <v>63</v>
      </c>
      <c r="N36" s="55">
        <v>3</v>
      </c>
      <c r="O36" s="55" t="s">
        <v>63</v>
      </c>
      <c r="P36" s="55">
        <v>17</v>
      </c>
    </row>
    <row r="37" spans="2:16" x14ac:dyDescent="0.25">
      <c r="B37" s="51">
        <v>1963</v>
      </c>
      <c r="C37" s="113" t="s">
        <v>69</v>
      </c>
      <c r="D37" s="55">
        <f t="shared" si="0"/>
        <v>10976</v>
      </c>
      <c r="E37" s="55">
        <v>522</v>
      </c>
      <c r="F37" s="55">
        <v>3728</v>
      </c>
      <c r="G37" s="55">
        <v>4056</v>
      </c>
      <c r="H37" s="55">
        <v>1973</v>
      </c>
      <c r="I37" s="55">
        <v>442</v>
      </c>
      <c r="J37" s="55">
        <v>144</v>
      </c>
      <c r="K37" s="55">
        <v>36</v>
      </c>
      <c r="L37" s="55">
        <v>55</v>
      </c>
      <c r="M37" s="55">
        <v>6</v>
      </c>
      <c r="N37" s="55" t="s">
        <v>63</v>
      </c>
      <c r="O37" s="55">
        <v>12</v>
      </c>
      <c r="P37" s="55">
        <v>2</v>
      </c>
    </row>
    <row r="38" spans="2:16" x14ac:dyDescent="0.25">
      <c r="B38" s="51">
        <v>1963</v>
      </c>
      <c r="C38" s="113" t="s">
        <v>57</v>
      </c>
      <c r="D38" s="55">
        <f t="shared" si="0"/>
        <v>5722</v>
      </c>
      <c r="E38" s="55">
        <v>154</v>
      </c>
      <c r="F38" s="55">
        <v>1452</v>
      </c>
      <c r="G38" s="55">
        <v>1660</v>
      </c>
      <c r="H38" s="55">
        <v>1302</v>
      </c>
      <c r="I38" s="55">
        <v>751</v>
      </c>
      <c r="J38" s="55">
        <v>263</v>
      </c>
      <c r="K38" s="55">
        <v>90</v>
      </c>
      <c r="L38" s="55">
        <v>13</v>
      </c>
      <c r="M38" s="55" t="s">
        <v>63</v>
      </c>
      <c r="N38" s="55">
        <v>14</v>
      </c>
      <c r="O38" s="55">
        <v>23</v>
      </c>
      <c r="P38" s="55" t="s">
        <v>63</v>
      </c>
    </row>
    <row r="39" spans="2:16" x14ac:dyDescent="0.25">
      <c r="B39" s="51">
        <v>1963</v>
      </c>
      <c r="C39" s="113" t="s">
        <v>58</v>
      </c>
      <c r="D39" s="55">
        <f t="shared" si="0"/>
        <v>3137</v>
      </c>
      <c r="E39" s="55">
        <v>80</v>
      </c>
      <c r="F39" s="55">
        <v>398</v>
      </c>
      <c r="G39" s="55">
        <v>557</v>
      </c>
      <c r="H39" s="55">
        <v>656</v>
      </c>
      <c r="I39" s="55">
        <v>676</v>
      </c>
      <c r="J39" s="55">
        <v>507</v>
      </c>
      <c r="K39" s="55">
        <v>184</v>
      </c>
      <c r="L39" s="55">
        <v>46</v>
      </c>
      <c r="M39" s="55">
        <v>24</v>
      </c>
      <c r="N39" s="55" t="s">
        <v>63</v>
      </c>
      <c r="O39" s="55">
        <v>9</v>
      </c>
      <c r="P39" s="55" t="s">
        <v>63</v>
      </c>
    </row>
    <row r="40" spans="2:16" x14ac:dyDescent="0.25">
      <c r="B40" s="51">
        <v>1963</v>
      </c>
      <c r="C40" s="113" t="s">
        <v>59</v>
      </c>
      <c r="D40" s="55">
        <f t="shared" si="0"/>
        <v>2038</v>
      </c>
      <c r="E40" s="55">
        <v>36</v>
      </c>
      <c r="F40" s="55">
        <v>164</v>
      </c>
      <c r="G40" s="55">
        <v>194</v>
      </c>
      <c r="H40" s="55">
        <v>352</v>
      </c>
      <c r="I40" s="55">
        <v>428</v>
      </c>
      <c r="J40" s="55">
        <v>412</v>
      </c>
      <c r="K40" s="55">
        <v>323</v>
      </c>
      <c r="L40" s="55">
        <v>77</v>
      </c>
      <c r="M40" s="55">
        <v>35</v>
      </c>
      <c r="N40" s="55">
        <v>6</v>
      </c>
      <c r="O40" s="55">
        <v>11</v>
      </c>
      <c r="P40" s="55" t="s">
        <v>63</v>
      </c>
    </row>
    <row r="41" spans="2:16" x14ac:dyDescent="0.25">
      <c r="B41" s="51">
        <v>1963</v>
      </c>
      <c r="C41" s="113" t="s">
        <v>60</v>
      </c>
      <c r="D41" s="55">
        <f t="shared" si="0"/>
        <v>1233</v>
      </c>
      <c r="E41" s="55">
        <v>15</v>
      </c>
      <c r="F41" s="55">
        <v>80</v>
      </c>
      <c r="G41" s="55">
        <v>66</v>
      </c>
      <c r="H41" s="55">
        <v>139</v>
      </c>
      <c r="I41" s="55">
        <v>253</v>
      </c>
      <c r="J41" s="55">
        <v>273</v>
      </c>
      <c r="K41" s="55">
        <v>174</v>
      </c>
      <c r="L41" s="55">
        <v>149</v>
      </c>
      <c r="M41" s="55">
        <v>58</v>
      </c>
      <c r="N41" s="55">
        <v>20</v>
      </c>
      <c r="O41" s="55">
        <v>6</v>
      </c>
      <c r="P41" s="55" t="s">
        <v>63</v>
      </c>
    </row>
    <row r="42" spans="2:16" x14ac:dyDescent="0.25">
      <c r="B42" s="51">
        <v>1963</v>
      </c>
      <c r="C42" s="113" t="s">
        <v>70</v>
      </c>
      <c r="D42" s="55">
        <f t="shared" si="0"/>
        <v>935</v>
      </c>
      <c r="E42" s="55">
        <v>4</v>
      </c>
      <c r="F42" s="55">
        <v>35</v>
      </c>
      <c r="G42" s="55">
        <v>63</v>
      </c>
      <c r="H42" s="55">
        <v>92</v>
      </c>
      <c r="I42" s="55">
        <v>74</v>
      </c>
      <c r="J42" s="55">
        <v>164</v>
      </c>
      <c r="K42" s="55">
        <v>193</v>
      </c>
      <c r="L42" s="55">
        <v>154</v>
      </c>
      <c r="M42" s="55">
        <v>112</v>
      </c>
      <c r="N42" s="55">
        <v>23</v>
      </c>
      <c r="O42" s="55">
        <v>21</v>
      </c>
      <c r="P42" s="55" t="s">
        <v>63</v>
      </c>
    </row>
    <row r="43" spans="2:16" x14ac:dyDescent="0.25">
      <c r="B43" s="51">
        <v>1963</v>
      </c>
      <c r="C43" s="113" t="s">
        <v>71</v>
      </c>
      <c r="D43" s="55">
        <f t="shared" si="0"/>
        <v>581</v>
      </c>
      <c r="E43" s="55">
        <v>11</v>
      </c>
      <c r="F43" s="55">
        <v>10</v>
      </c>
      <c r="G43" s="55">
        <v>34</v>
      </c>
      <c r="H43" s="55">
        <v>18</v>
      </c>
      <c r="I43" s="55">
        <v>44</v>
      </c>
      <c r="J43" s="55">
        <v>73</v>
      </c>
      <c r="K43" s="55">
        <v>139</v>
      </c>
      <c r="L43" s="55">
        <v>95</v>
      </c>
      <c r="M43" s="55">
        <v>70</v>
      </c>
      <c r="N43" s="55">
        <v>42</v>
      </c>
      <c r="O43" s="55">
        <v>45</v>
      </c>
      <c r="P43" s="55" t="s">
        <v>63</v>
      </c>
    </row>
    <row r="44" spans="2:16" x14ac:dyDescent="0.25">
      <c r="B44" s="51">
        <v>1963</v>
      </c>
      <c r="C44" s="113" t="s">
        <v>72</v>
      </c>
      <c r="D44" s="55">
        <f t="shared" si="0"/>
        <v>816</v>
      </c>
      <c r="E44" s="55" t="s">
        <v>63</v>
      </c>
      <c r="F44" s="55">
        <v>5</v>
      </c>
      <c r="G44" s="55">
        <v>17</v>
      </c>
      <c r="H44" s="55">
        <v>25</v>
      </c>
      <c r="I44" s="55">
        <v>75</v>
      </c>
      <c r="J44" s="55">
        <v>96</v>
      </c>
      <c r="K44" s="55">
        <v>118</v>
      </c>
      <c r="L44" s="55">
        <v>86</v>
      </c>
      <c r="M44" s="55">
        <v>128</v>
      </c>
      <c r="N44" s="55">
        <v>90</v>
      </c>
      <c r="O44" s="55">
        <v>176</v>
      </c>
      <c r="P44" s="55" t="s">
        <v>63</v>
      </c>
    </row>
    <row r="45" spans="2:16" x14ac:dyDescent="0.25">
      <c r="B45" s="52">
        <v>1963</v>
      </c>
      <c r="C45" s="91" t="s">
        <v>73</v>
      </c>
      <c r="D45" s="54">
        <f t="shared" si="0"/>
        <v>35</v>
      </c>
      <c r="E45" s="54" t="s">
        <v>63</v>
      </c>
      <c r="F45" s="54">
        <v>10</v>
      </c>
      <c r="G45" s="54">
        <v>9</v>
      </c>
      <c r="H45" s="54">
        <v>3</v>
      </c>
      <c r="I45" s="54">
        <v>7</v>
      </c>
      <c r="J45" s="54" t="s">
        <v>63</v>
      </c>
      <c r="K45" s="54" t="s">
        <v>63</v>
      </c>
      <c r="L45" s="54" t="s">
        <v>63</v>
      </c>
      <c r="M45" s="54" t="s">
        <v>63</v>
      </c>
      <c r="N45" s="54" t="s">
        <v>63</v>
      </c>
      <c r="O45" s="54" t="s">
        <v>63</v>
      </c>
      <c r="P45" s="54">
        <v>6</v>
      </c>
    </row>
    <row r="46" spans="2:16" x14ac:dyDescent="0.25">
      <c r="B46" s="78">
        <v>1964</v>
      </c>
      <c r="C46" s="114" t="s">
        <v>3</v>
      </c>
      <c r="D46" s="78">
        <f t="shared" si="0"/>
        <v>47324</v>
      </c>
      <c r="E46" s="78">
        <f t="shared" ref="E46:P46" si="4">+SUM(E47:E58)</f>
        <v>2696</v>
      </c>
      <c r="F46" s="78">
        <f t="shared" si="4"/>
        <v>16227</v>
      </c>
      <c r="G46" s="78">
        <f t="shared" si="4"/>
        <v>13177</v>
      </c>
      <c r="H46" s="78">
        <f t="shared" si="4"/>
        <v>6037</v>
      </c>
      <c r="I46" s="78">
        <f t="shared" si="4"/>
        <v>3424</v>
      </c>
      <c r="J46" s="78">
        <f t="shared" si="4"/>
        <v>2368</v>
      </c>
      <c r="K46" s="78">
        <f t="shared" si="4"/>
        <v>1442</v>
      </c>
      <c r="L46" s="78">
        <f t="shared" si="4"/>
        <v>855</v>
      </c>
      <c r="M46" s="78">
        <f t="shared" si="4"/>
        <v>494</v>
      </c>
      <c r="N46" s="78">
        <f t="shared" si="4"/>
        <v>277</v>
      </c>
      <c r="O46" s="78">
        <f t="shared" si="4"/>
        <v>293</v>
      </c>
      <c r="P46" s="78">
        <f t="shared" si="4"/>
        <v>34</v>
      </c>
    </row>
    <row r="47" spans="2:16" x14ac:dyDescent="0.25">
      <c r="B47" s="51">
        <v>1964</v>
      </c>
      <c r="C47" s="113" t="s">
        <v>53</v>
      </c>
      <c r="D47" s="55">
        <f t="shared" si="0"/>
        <v>13</v>
      </c>
      <c r="E47" s="55">
        <v>5</v>
      </c>
      <c r="F47" s="55">
        <v>4</v>
      </c>
      <c r="G47" s="55">
        <v>1</v>
      </c>
      <c r="H47" s="55" t="s">
        <v>63</v>
      </c>
      <c r="I47" s="55">
        <v>1</v>
      </c>
      <c r="J47" s="55" t="s">
        <v>63</v>
      </c>
      <c r="K47" s="55">
        <v>1</v>
      </c>
      <c r="L47" s="55" t="s">
        <v>63</v>
      </c>
      <c r="M47" s="55">
        <v>1</v>
      </c>
      <c r="N47" s="55" t="s">
        <v>63</v>
      </c>
      <c r="O47" s="55" t="s">
        <v>63</v>
      </c>
      <c r="P47" s="55" t="s">
        <v>63</v>
      </c>
    </row>
    <row r="48" spans="2:16" x14ac:dyDescent="0.25">
      <c r="B48" s="51">
        <v>1964</v>
      </c>
      <c r="C48" s="113" t="s">
        <v>54</v>
      </c>
      <c r="D48" s="55">
        <f t="shared" si="0"/>
        <v>3336</v>
      </c>
      <c r="E48" s="55">
        <v>654</v>
      </c>
      <c r="F48" s="55">
        <v>2117</v>
      </c>
      <c r="G48" s="55">
        <v>458</v>
      </c>
      <c r="H48" s="55">
        <v>71</v>
      </c>
      <c r="I48" s="55">
        <v>18</v>
      </c>
      <c r="J48" s="55">
        <v>8</v>
      </c>
      <c r="K48" s="55">
        <v>2</v>
      </c>
      <c r="L48" s="55">
        <v>2</v>
      </c>
      <c r="M48" s="55">
        <v>1</v>
      </c>
      <c r="N48" s="55" t="s">
        <v>63</v>
      </c>
      <c r="O48" s="55">
        <v>3</v>
      </c>
      <c r="P48" s="55">
        <v>2</v>
      </c>
    </row>
    <row r="49" spans="2:16" x14ac:dyDescent="0.25">
      <c r="B49" s="51">
        <v>1964</v>
      </c>
      <c r="C49" s="113" t="s">
        <v>55</v>
      </c>
      <c r="D49" s="55">
        <f t="shared" si="0"/>
        <v>15542</v>
      </c>
      <c r="E49" s="55">
        <v>1180</v>
      </c>
      <c r="F49" s="55">
        <v>7664</v>
      </c>
      <c r="G49" s="55">
        <v>5174</v>
      </c>
      <c r="H49" s="55">
        <v>1115</v>
      </c>
      <c r="I49" s="55">
        <v>257</v>
      </c>
      <c r="J49" s="55">
        <v>86</v>
      </c>
      <c r="K49" s="55">
        <v>25</v>
      </c>
      <c r="L49" s="55">
        <v>16</v>
      </c>
      <c r="M49" s="55">
        <v>7</v>
      </c>
      <c r="N49" s="55">
        <v>2</v>
      </c>
      <c r="O49" s="55">
        <v>9</v>
      </c>
      <c r="P49" s="55">
        <v>7</v>
      </c>
    </row>
    <row r="50" spans="2:16" x14ac:dyDescent="0.25">
      <c r="B50" s="51">
        <v>1964</v>
      </c>
      <c r="C50" s="113" t="s">
        <v>69</v>
      </c>
      <c r="D50" s="55">
        <f t="shared" si="0"/>
        <v>12182</v>
      </c>
      <c r="E50" s="55">
        <v>533</v>
      </c>
      <c r="F50" s="55">
        <v>4139</v>
      </c>
      <c r="G50" s="55">
        <v>4533</v>
      </c>
      <c r="H50" s="55">
        <v>2094</v>
      </c>
      <c r="I50" s="55">
        <v>582</v>
      </c>
      <c r="J50" s="55">
        <v>209</v>
      </c>
      <c r="K50" s="55">
        <v>44</v>
      </c>
      <c r="L50" s="55">
        <v>23</v>
      </c>
      <c r="M50" s="55">
        <v>6</v>
      </c>
      <c r="N50" s="55">
        <v>1</v>
      </c>
      <c r="O50" s="55">
        <v>8</v>
      </c>
      <c r="P50" s="55">
        <v>10</v>
      </c>
    </row>
    <row r="51" spans="2:16" x14ac:dyDescent="0.25">
      <c r="B51" s="51">
        <v>1964</v>
      </c>
      <c r="C51" s="113" t="s">
        <v>57</v>
      </c>
      <c r="D51" s="55">
        <f t="shared" si="0"/>
        <v>6176</v>
      </c>
      <c r="E51" s="55">
        <v>191</v>
      </c>
      <c r="F51" s="55">
        <v>1414</v>
      </c>
      <c r="G51" s="55">
        <v>1835</v>
      </c>
      <c r="H51" s="55">
        <v>1362</v>
      </c>
      <c r="I51" s="55">
        <v>863</v>
      </c>
      <c r="J51" s="55">
        <v>331</v>
      </c>
      <c r="K51" s="55">
        <v>111</v>
      </c>
      <c r="L51" s="55">
        <v>34</v>
      </c>
      <c r="M51" s="55">
        <v>19</v>
      </c>
      <c r="N51" s="55">
        <v>5</v>
      </c>
      <c r="O51" s="55">
        <v>7</v>
      </c>
      <c r="P51" s="55">
        <v>4</v>
      </c>
    </row>
    <row r="52" spans="2:16" x14ac:dyDescent="0.25">
      <c r="B52" s="51">
        <v>1964</v>
      </c>
      <c r="C52" s="113" t="s">
        <v>58</v>
      </c>
      <c r="D52" s="55">
        <f t="shared" si="0"/>
        <v>3703</v>
      </c>
      <c r="E52" s="55">
        <v>68</v>
      </c>
      <c r="F52" s="55">
        <v>549</v>
      </c>
      <c r="G52" s="55">
        <v>726</v>
      </c>
      <c r="H52" s="55">
        <v>744</v>
      </c>
      <c r="I52" s="55">
        <v>778</v>
      </c>
      <c r="J52" s="55">
        <v>535</v>
      </c>
      <c r="K52" s="55">
        <v>188</v>
      </c>
      <c r="L52" s="55">
        <v>76</v>
      </c>
      <c r="M52" s="55">
        <v>24</v>
      </c>
      <c r="N52" s="55">
        <v>7</v>
      </c>
      <c r="O52" s="55">
        <v>4</v>
      </c>
      <c r="P52" s="55">
        <v>4</v>
      </c>
    </row>
    <row r="53" spans="2:16" x14ac:dyDescent="0.25">
      <c r="B53" s="51">
        <v>1964</v>
      </c>
      <c r="C53" s="113" t="s">
        <v>59</v>
      </c>
      <c r="D53" s="55">
        <f t="shared" si="0"/>
        <v>2266</v>
      </c>
      <c r="E53" s="55">
        <v>31</v>
      </c>
      <c r="F53" s="55">
        <v>168</v>
      </c>
      <c r="G53" s="55">
        <v>254</v>
      </c>
      <c r="H53" s="55">
        <v>340</v>
      </c>
      <c r="I53" s="55">
        <v>468</v>
      </c>
      <c r="J53" s="55">
        <v>508</v>
      </c>
      <c r="K53" s="55">
        <v>331</v>
      </c>
      <c r="L53" s="55">
        <v>114</v>
      </c>
      <c r="M53" s="55">
        <v>35</v>
      </c>
      <c r="N53" s="55">
        <v>12</v>
      </c>
      <c r="O53" s="55">
        <v>4</v>
      </c>
      <c r="P53" s="55">
        <v>1</v>
      </c>
    </row>
    <row r="54" spans="2:16" x14ac:dyDescent="0.25">
      <c r="B54" s="51">
        <v>1964</v>
      </c>
      <c r="C54" s="113" t="s">
        <v>60</v>
      </c>
      <c r="D54" s="55">
        <f t="shared" si="0"/>
        <v>1523</v>
      </c>
      <c r="E54" s="55">
        <v>16</v>
      </c>
      <c r="F54" s="55">
        <v>77</v>
      </c>
      <c r="G54" s="55">
        <v>99</v>
      </c>
      <c r="H54" s="55">
        <v>153</v>
      </c>
      <c r="I54" s="55">
        <v>251</v>
      </c>
      <c r="J54" s="55">
        <v>354</v>
      </c>
      <c r="K54" s="55">
        <v>291</v>
      </c>
      <c r="L54" s="55">
        <v>188</v>
      </c>
      <c r="M54" s="55">
        <v>70</v>
      </c>
      <c r="N54" s="55">
        <v>19</v>
      </c>
      <c r="O54" s="55">
        <v>5</v>
      </c>
      <c r="P54" s="55" t="s">
        <v>63</v>
      </c>
    </row>
    <row r="55" spans="2:16" x14ac:dyDescent="0.25">
      <c r="B55" s="51">
        <v>1964</v>
      </c>
      <c r="C55" s="113" t="s">
        <v>70</v>
      </c>
      <c r="D55" s="55">
        <f t="shared" si="0"/>
        <v>1062</v>
      </c>
      <c r="E55" s="55">
        <v>10</v>
      </c>
      <c r="F55" s="55">
        <v>41</v>
      </c>
      <c r="G55" s="55">
        <v>60</v>
      </c>
      <c r="H55" s="55">
        <v>82</v>
      </c>
      <c r="I55" s="55">
        <v>112</v>
      </c>
      <c r="J55" s="55">
        <v>187</v>
      </c>
      <c r="K55" s="55">
        <v>210</v>
      </c>
      <c r="L55" s="55">
        <v>168</v>
      </c>
      <c r="M55" s="55">
        <v>126</v>
      </c>
      <c r="N55" s="55">
        <v>43</v>
      </c>
      <c r="O55" s="55">
        <v>21</v>
      </c>
      <c r="P55" s="55">
        <v>2</v>
      </c>
    </row>
    <row r="56" spans="2:16" x14ac:dyDescent="0.25">
      <c r="B56" s="51">
        <v>1964</v>
      </c>
      <c r="C56" s="113" t="s">
        <v>71</v>
      </c>
      <c r="D56" s="55">
        <f t="shared" si="0"/>
        <v>594</v>
      </c>
      <c r="E56" s="55">
        <v>3</v>
      </c>
      <c r="F56" s="55">
        <v>14</v>
      </c>
      <c r="G56" s="55">
        <v>15</v>
      </c>
      <c r="H56" s="55">
        <v>34</v>
      </c>
      <c r="I56" s="55">
        <v>51</v>
      </c>
      <c r="J56" s="55">
        <v>85</v>
      </c>
      <c r="K56" s="55">
        <v>112</v>
      </c>
      <c r="L56" s="55">
        <v>102</v>
      </c>
      <c r="M56" s="55">
        <v>87</v>
      </c>
      <c r="N56" s="55">
        <v>68</v>
      </c>
      <c r="O56" s="55">
        <v>21</v>
      </c>
      <c r="P56" s="55">
        <v>2</v>
      </c>
    </row>
    <row r="57" spans="2:16" x14ac:dyDescent="0.25">
      <c r="B57" s="51">
        <v>1964</v>
      </c>
      <c r="C57" s="113" t="s">
        <v>72</v>
      </c>
      <c r="D57" s="55">
        <f t="shared" si="0"/>
        <v>927</v>
      </c>
      <c r="E57" s="55">
        <v>5</v>
      </c>
      <c r="F57" s="55">
        <v>40</v>
      </c>
      <c r="G57" s="55">
        <v>22</v>
      </c>
      <c r="H57" s="55">
        <v>42</v>
      </c>
      <c r="I57" s="55">
        <v>43</v>
      </c>
      <c r="J57" s="55">
        <v>65</v>
      </c>
      <c r="K57" s="55">
        <v>127</v>
      </c>
      <c r="L57" s="55">
        <v>132</v>
      </c>
      <c r="M57" s="55">
        <v>118</v>
      </c>
      <c r="N57" s="55">
        <v>120</v>
      </c>
      <c r="O57" s="55">
        <v>211</v>
      </c>
      <c r="P57" s="55">
        <v>2</v>
      </c>
    </row>
    <row r="58" spans="2:16" x14ac:dyDescent="0.25">
      <c r="B58" s="52">
        <v>1964</v>
      </c>
      <c r="C58" s="91" t="s">
        <v>73</v>
      </c>
      <c r="D58" s="54">
        <f t="shared" si="0"/>
        <v>0</v>
      </c>
      <c r="E58" s="54" t="s">
        <v>63</v>
      </c>
      <c r="F58" s="54" t="s">
        <v>63</v>
      </c>
      <c r="G58" s="54" t="s">
        <v>63</v>
      </c>
      <c r="H58" s="54" t="s">
        <v>63</v>
      </c>
      <c r="I58" s="54" t="s">
        <v>63</v>
      </c>
      <c r="J58" s="54" t="s">
        <v>63</v>
      </c>
      <c r="K58" s="54" t="s">
        <v>63</v>
      </c>
      <c r="L58" s="54" t="s">
        <v>63</v>
      </c>
      <c r="M58" s="54" t="s">
        <v>63</v>
      </c>
      <c r="N58" s="54" t="s">
        <v>63</v>
      </c>
      <c r="O58" s="54" t="s">
        <v>63</v>
      </c>
      <c r="P58" s="54" t="s">
        <v>63</v>
      </c>
    </row>
    <row r="59" spans="2:16" x14ac:dyDescent="0.25">
      <c r="B59" s="78">
        <v>1965</v>
      </c>
      <c r="C59" s="114" t="s">
        <v>3</v>
      </c>
      <c r="D59" s="78">
        <f t="shared" si="0"/>
        <v>49523</v>
      </c>
      <c r="E59" s="78">
        <f t="shared" ref="E59:P59" si="5">+SUM(E60:E71)</f>
        <v>2819</v>
      </c>
      <c r="F59" s="78">
        <f t="shared" si="5"/>
        <v>17184</v>
      </c>
      <c r="G59" s="78">
        <f t="shared" si="5"/>
        <v>13844</v>
      </c>
      <c r="H59" s="78">
        <f t="shared" si="5"/>
        <v>6247</v>
      </c>
      <c r="I59" s="78">
        <f t="shared" si="5"/>
        <v>3352</v>
      </c>
      <c r="J59" s="78">
        <f t="shared" si="5"/>
        <v>2376</v>
      </c>
      <c r="K59" s="78">
        <f t="shared" si="5"/>
        <v>1498</v>
      </c>
      <c r="L59" s="78">
        <f t="shared" si="5"/>
        <v>1014</v>
      </c>
      <c r="M59" s="78">
        <f t="shared" si="5"/>
        <v>544</v>
      </c>
      <c r="N59" s="78">
        <f t="shared" si="5"/>
        <v>320</v>
      </c>
      <c r="O59" s="78">
        <f t="shared" si="5"/>
        <v>308</v>
      </c>
      <c r="P59" s="78">
        <f t="shared" si="5"/>
        <v>17</v>
      </c>
    </row>
    <row r="60" spans="2:16" x14ac:dyDescent="0.25">
      <c r="B60" s="51">
        <v>1965</v>
      </c>
      <c r="C60" s="113" t="s">
        <v>53</v>
      </c>
      <c r="D60" s="55">
        <f t="shared" si="0"/>
        <v>27</v>
      </c>
      <c r="E60" s="55">
        <v>6</v>
      </c>
      <c r="F60" s="55">
        <v>11</v>
      </c>
      <c r="G60" s="55">
        <v>5</v>
      </c>
      <c r="H60" s="55" t="s">
        <v>63</v>
      </c>
      <c r="I60" s="55">
        <v>2</v>
      </c>
      <c r="J60" s="55" t="s">
        <v>63</v>
      </c>
      <c r="K60" s="55">
        <v>1</v>
      </c>
      <c r="L60" s="55" t="s">
        <v>63</v>
      </c>
      <c r="M60" s="55">
        <v>2</v>
      </c>
      <c r="N60" s="55" t="s">
        <v>63</v>
      </c>
      <c r="O60" s="55" t="s">
        <v>63</v>
      </c>
      <c r="P60" s="55" t="s">
        <v>63</v>
      </c>
    </row>
    <row r="61" spans="2:16" x14ac:dyDescent="0.25">
      <c r="B61" s="51">
        <v>1965</v>
      </c>
      <c r="C61" s="113" t="s">
        <v>54</v>
      </c>
      <c r="D61" s="55">
        <f t="shared" si="0"/>
        <v>3859</v>
      </c>
      <c r="E61" s="55">
        <v>775</v>
      </c>
      <c r="F61" s="55">
        <v>2473</v>
      </c>
      <c r="G61" s="55">
        <v>497</v>
      </c>
      <c r="H61" s="55">
        <v>80</v>
      </c>
      <c r="I61" s="55">
        <v>20</v>
      </c>
      <c r="J61" s="55">
        <v>5</v>
      </c>
      <c r="K61" s="55">
        <v>5</v>
      </c>
      <c r="L61" s="55">
        <v>3</v>
      </c>
      <c r="M61" s="55">
        <v>1</v>
      </c>
      <c r="N61" s="55" t="s">
        <v>63</v>
      </c>
      <c r="O61" s="55" t="s">
        <v>63</v>
      </c>
      <c r="P61" s="55" t="s">
        <v>63</v>
      </c>
    </row>
    <row r="62" spans="2:16" x14ac:dyDescent="0.25">
      <c r="B62" s="51">
        <v>1965</v>
      </c>
      <c r="C62" s="113" t="s">
        <v>55</v>
      </c>
      <c r="D62" s="55">
        <f t="shared" si="0"/>
        <v>16216</v>
      </c>
      <c r="E62" s="55">
        <v>1177</v>
      </c>
      <c r="F62" s="55">
        <v>8000</v>
      </c>
      <c r="G62" s="55">
        <v>5495</v>
      </c>
      <c r="H62" s="55">
        <v>1176</v>
      </c>
      <c r="I62" s="55">
        <v>258</v>
      </c>
      <c r="J62" s="55">
        <v>75</v>
      </c>
      <c r="K62" s="55">
        <v>16</v>
      </c>
      <c r="L62" s="55">
        <v>8</v>
      </c>
      <c r="M62" s="55">
        <v>2</v>
      </c>
      <c r="N62" s="55">
        <v>2</v>
      </c>
      <c r="O62" s="55">
        <v>4</v>
      </c>
      <c r="P62" s="55">
        <v>3</v>
      </c>
    </row>
    <row r="63" spans="2:16" x14ac:dyDescent="0.25">
      <c r="B63" s="51">
        <v>1965</v>
      </c>
      <c r="C63" s="113" t="s">
        <v>69</v>
      </c>
      <c r="D63" s="55">
        <f t="shared" si="0"/>
        <v>12488</v>
      </c>
      <c r="E63" s="55">
        <v>533</v>
      </c>
      <c r="F63" s="55">
        <v>4357</v>
      </c>
      <c r="G63" s="55">
        <v>4734</v>
      </c>
      <c r="H63" s="55">
        <v>2086</v>
      </c>
      <c r="I63" s="55">
        <v>522</v>
      </c>
      <c r="J63" s="55">
        <v>169</v>
      </c>
      <c r="K63" s="55">
        <v>49</v>
      </c>
      <c r="L63" s="55">
        <v>25</v>
      </c>
      <c r="M63" s="55">
        <v>5</v>
      </c>
      <c r="N63" s="55">
        <v>3</v>
      </c>
      <c r="O63" s="55">
        <v>3</v>
      </c>
      <c r="P63" s="55">
        <v>2</v>
      </c>
    </row>
    <row r="64" spans="2:16" x14ac:dyDescent="0.25">
      <c r="B64" s="51">
        <v>1965</v>
      </c>
      <c r="C64" s="113" t="s">
        <v>57</v>
      </c>
      <c r="D64" s="55">
        <f t="shared" si="0"/>
        <v>6270</v>
      </c>
      <c r="E64" s="55">
        <v>179</v>
      </c>
      <c r="F64" s="55">
        <v>1473</v>
      </c>
      <c r="G64" s="55">
        <v>1901</v>
      </c>
      <c r="H64" s="55">
        <v>1425</v>
      </c>
      <c r="I64" s="55">
        <v>831</v>
      </c>
      <c r="J64" s="55">
        <v>306</v>
      </c>
      <c r="K64" s="55">
        <v>94</v>
      </c>
      <c r="L64" s="55">
        <v>39</v>
      </c>
      <c r="M64" s="55">
        <v>9</v>
      </c>
      <c r="N64" s="55">
        <v>3</v>
      </c>
      <c r="O64" s="55">
        <v>7</v>
      </c>
      <c r="P64" s="55">
        <v>3</v>
      </c>
    </row>
    <row r="65" spans="2:16" x14ac:dyDescent="0.25">
      <c r="B65" s="51">
        <v>1965</v>
      </c>
      <c r="C65" s="113" t="s">
        <v>58</v>
      </c>
      <c r="D65" s="55">
        <f t="shared" si="0"/>
        <v>3856</v>
      </c>
      <c r="E65" s="55">
        <v>82</v>
      </c>
      <c r="F65" s="55">
        <v>536</v>
      </c>
      <c r="G65" s="55">
        <v>731</v>
      </c>
      <c r="H65" s="55">
        <v>835</v>
      </c>
      <c r="I65" s="55">
        <v>799</v>
      </c>
      <c r="J65" s="55">
        <v>561</v>
      </c>
      <c r="K65" s="55">
        <v>196</v>
      </c>
      <c r="L65" s="55">
        <v>77</v>
      </c>
      <c r="M65" s="55">
        <v>24</v>
      </c>
      <c r="N65" s="55">
        <v>10</v>
      </c>
      <c r="O65" s="55">
        <v>4</v>
      </c>
      <c r="P65" s="55">
        <v>1</v>
      </c>
    </row>
    <row r="66" spans="2:16" x14ac:dyDescent="0.25">
      <c r="B66" s="51">
        <v>1965</v>
      </c>
      <c r="C66" s="113" t="s">
        <v>59</v>
      </c>
      <c r="D66" s="55">
        <f t="shared" si="0"/>
        <v>2313</v>
      </c>
      <c r="E66" s="55">
        <v>31</v>
      </c>
      <c r="F66" s="55">
        <v>175</v>
      </c>
      <c r="G66" s="55">
        <v>274</v>
      </c>
      <c r="H66" s="55">
        <v>330</v>
      </c>
      <c r="I66" s="55">
        <v>466</v>
      </c>
      <c r="J66" s="55">
        <v>547</v>
      </c>
      <c r="K66" s="55">
        <v>308</v>
      </c>
      <c r="L66" s="55">
        <v>112</v>
      </c>
      <c r="M66" s="55">
        <v>45</v>
      </c>
      <c r="N66" s="55">
        <v>14</v>
      </c>
      <c r="O66" s="55">
        <v>11</v>
      </c>
      <c r="P66" s="55" t="s">
        <v>63</v>
      </c>
    </row>
    <row r="67" spans="2:16" x14ac:dyDescent="0.25">
      <c r="B67" s="51">
        <v>1965</v>
      </c>
      <c r="C67" s="113" t="s">
        <v>60</v>
      </c>
      <c r="D67" s="55">
        <f t="shared" si="0"/>
        <v>1661</v>
      </c>
      <c r="E67" s="55">
        <v>16</v>
      </c>
      <c r="F67" s="55">
        <v>81</v>
      </c>
      <c r="G67" s="55">
        <v>104</v>
      </c>
      <c r="H67" s="55">
        <v>171</v>
      </c>
      <c r="I67" s="55">
        <v>234</v>
      </c>
      <c r="J67" s="55">
        <v>364</v>
      </c>
      <c r="K67" s="55">
        <v>364</v>
      </c>
      <c r="L67" s="55">
        <v>220</v>
      </c>
      <c r="M67" s="55">
        <v>75</v>
      </c>
      <c r="N67" s="55">
        <v>21</v>
      </c>
      <c r="O67" s="55">
        <v>11</v>
      </c>
      <c r="P67" s="55" t="s">
        <v>63</v>
      </c>
    </row>
    <row r="68" spans="2:16" x14ac:dyDescent="0.25">
      <c r="B68" s="51">
        <v>1965</v>
      </c>
      <c r="C68" s="113" t="s">
        <v>70</v>
      </c>
      <c r="D68" s="55">
        <f t="shared" si="0"/>
        <v>1146</v>
      </c>
      <c r="E68" s="55">
        <v>10</v>
      </c>
      <c r="F68" s="55">
        <v>41</v>
      </c>
      <c r="G68" s="55">
        <v>48</v>
      </c>
      <c r="H68" s="55">
        <v>73</v>
      </c>
      <c r="I68" s="55">
        <v>122</v>
      </c>
      <c r="J68" s="55">
        <v>200</v>
      </c>
      <c r="K68" s="55">
        <v>228</v>
      </c>
      <c r="L68" s="55">
        <v>244</v>
      </c>
      <c r="M68" s="55">
        <v>97</v>
      </c>
      <c r="N68" s="55">
        <v>58</v>
      </c>
      <c r="O68" s="55">
        <v>25</v>
      </c>
      <c r="P68" s="55" t="s">
        <v>63</v>
      </c>
    </row>
    <row r="69" spans="2:16" x14ac:dyDescent="0.25">
      <c r="B69" s="51">
        <v>1965</v>
      </c>
      <c r="C69" s="113" t="s">
        <v>71</v>
      </c>
      <c r="D69" s="55">
        <f t="shared" si="0"/>
        <v>692</v>
      </c>
      <c r="E69" s="55">
        <v>3</v>
      </c>
      <c r="F69" s="55">
        <v>18</v>
      </c>
      <c r="G69" s="55">
        <v>30</v>
      </c>
      <c r="H69" s="55">
        <v>27</v>
      </c>
      <c r="I69" s="55">
        <v>57</v>
      </c>
      <c r="J69" s="55">
        <v>85</v>
      </c>
      <c r="K69" s="55">
        <v>124</v>
      </c>
      <c r="L69" s="55">
        <v>125</v>
      </c>
      <c r="M69" s="55">
        <v>129</v>
      </c>
      <c r="N69" s="55">
        <v>63</v>
      </c>
      <c r="O69" s="55">
        <v>31</v>
      </c>
      <c r="P69" s="55" t="s">
        <v>63</v>
      </c>
    </row>
    <row r="70" spans="2:16" x14ac:dyDescent="0.25">
      <c r="B70" s="51">
        <v>1965</v>
      </c>
      <c r="C70" s="113" t="s">
        <v>72</v>
      </c>
      <c r="D70" s="55">
        <f t="shared" si="0"/>
        <v>985</v>
      </c>
      <c r="E70" s="55">
        <v>7</v>
      </c>
      <c r="F70" s="55">
        <v>18</v>
      </c>
      <c r="G70" s="55">
        <v>25</v>
      </c>
      <c r="H70" s="55">
        <v>44</v>
      </c>
      <c r="I70" s="55">
        <v>40</v>
      </c>
      <c r="J70" s="55">
        <v>64</v>
      </c>
      <c r="K70" s="55">
        <v>113</v>
      </c>
      <c r="L70" s="55">
        <v>161</v>
      </c>
      <c r="M70" s="55">
        <v>155</v>
      </c>
      <c r="N70" s="55">
        <v>146</v>
      </c>
      <c r="O70" s="55">
        <v>212</v>
      </c>
      <c r="P70" s="55" t="s">
        <v>63</v>
      </c>
    </row>
    <row r="71" spans="2:16" x14ac:dyDescent="0.25">
      <c r="B71" s="52">
        <v>1965</v>
      </c>
      <c r="C71" s="91" t="s">
        <v>73</v>
      </c>
      <c r="D71" s="54">
        <f t="shared" ref="D71:D134" si="6">+SUM(E71:P71)</f>
        <v>10</v>
      </c>
      <c r="E71" s="54" t="s">
        <v>63</v>
      </c>
      <c r="F71" s="54">
        <v>1</v>
      </c>
      <c r="G71" s="54" t="s">
        <v>63</v>
      </c>
      <c r="H71" s="54" t="s">
        <v>63</v>
      </c>
      <c r="I71" s="54">
        <v>1</v>
      </c>
      <c r="J71" s="54" t="s">
        <v>63</v>
      </c>
      <c r="K71" s="54" t="s">
        <v>63</v>
      </c>
      <c r="L71" s="54" t="s">
        <v>63</v>
      </c>
      <c r="M71" s="54" t="s">
        <v>63</v>
      </c>
      <c r="N71" s="54" t="s">
        <v>63</v>
      </c>
      <c r="O71" s="54" t="s">
        <v>63</v>
      </c>
      <c r="P71" s="54">
        <v>8</v>
      </c>
    </row>
    <row r="72" spans="2:16" x14ac:dyDescent="0.25">
      <c r="B72" s="78">
        <v>1966</v>
      </c>
      <c r="C72" s="114" t="s">
        <v>3</v>
      </c>
      <c r="D72" s="78">
        <f t="shared" si="6"/>
        <v>52102</v>
      </c>
      <c r="E72" s="78">
        <f t="shared" ref="E72:P72" si="7">+SUM(E73:E84)</f>
        <v>2851</v>
      </c>
      <c r="F72" s="78">
        <f t="shared" si="7"/>
        <v>18677</v>
      </c>
      <c r="G72" s="78">
        <f t="shared" si="7"/>
        <v>14528</v>
      </c>
      <c r="H72" s="78">
        <f t="shared" si="7"/>
        <v>6636</v>
      </c>
      <c r="I72" s="78">
        <f t="shared" si="7"/>
        <v>3385</v>
      </c>
      <c r="J72" s="78">
        <f t="shared" si="7"/>
        <v>2375</v>
      </c>
      <c r="K72" s="78">
        <f t="shared" si="7"/>
        <v>1522</v>
      </c>
      <c r="L72" s="78">
        <f t="shared" si="7"/>
        <v>981</v>
      </c>
      <c r="M72" s="78">
        <f t="shared" si="7"/>
        <v>514</v>
      </c>
      <c r="N72" s="78">
        <f t="shared" si="7"/>
        <v>305</v>
      </c>
      <c r="O72" s="78">
        <f t="shared" si="7"/>
        <v>305</v>
      </c>
      <c r="P72" s="78">
        <f t="shared" si="7"/>
        <v>23</v>
      </c>
    </row>
    <row r="73" spans="2:16" x14ac:dyDescent="0.25">
      <c r="B73" s="51">
        <v>1966</v>
      </c>
      <c r="C73" s="113" t="s">
        <v>53</v>
      </c>
      <c r="D73" s="55">
        <f t="shared" si="6"/>
        <v>27</v>
      </c>
      <c r="E73" s="55">
        <v>9</v>
      </c>
      <c r="F73" s="55">
        <v>13</v>
      </c>
      <c r="G73" s="55">
        <v>2</v>
      </c>
      <c r="H73" s="55" t="s">
        <v>63</v>
      </c>
      <c r="I73" s="55" t="s">
        <v>63</v>
      </c>
      <c r="J73" s="55" t="s">
        <v>63</v>
      </c>
      <c r="K73" s="55" t="s">
        <v>63</v>
      </c>
      <c r="L73" s="55" t="s">
        <v>63</v>
      </c>
      <c r="M73" s="55" t="s">
        <v>63</v>
      </c>
      <c r="N73" s="55" t="s">
        <v>63</v>
      </c>
      <c r="O73" s="55" t="s">
        <v>63</v>
      </c>
      <c r="P73" s="55">
        <v>3</v>
      </c>
    </row>
    <row r="74" spans="2:16" x14ac:dyDescent="0.25">
      <c r="B74" s="51">
        <v>1966</v>
      </c>
      <c r="C74" s="113" t="s">
        <v>54</v>
      </c>
      <c r="D74" s="55">
        <f t="shared" si="6"/>
        <v>4334</v>
      </c>
      <c r="E74" s="55">
        <v>791</v>
      </c>
      <c r="F74" s="55">
        <v>2878</v>
      </c>
      <c r="G74" s="55">
        <v>556</v>
      </c>
      <c r="H74" s="55">
        <v>76</v>
      </c>
      <c r="I74" s="55">
        <v>18</v>
      </c>
      <c r="J74" s="55">
        <v>8</v>
      </c>
      <c r="K74" s="55">
        <v>2</v>
      </c>
      <c r="L74" s="55">
        <v>1</v>
      </c>
      <c r="M74" s="55" t="s">
        <v>63</v>
      </c>
      <c r="N74" s="55" t="s">
        <v>63</v>
      </c>
      <c r="O74" s="55" t="s">
        <v>63</v>
      </c>
      <c r="P74" s="55">
        <v>4</v>
      </c>
    </row>
    <row r="75" spans="2:16" x14ac:dyDescent="0.25">
      <c r="B75" s="51">
        <v>1966</v>
      </c>
      <c r="C75" s="113" t="s">
        <v>55</v>
      </c>
      <c r="D75" s="55">
        <f t="shared" si="6"/>
        <v>17376</v>
      </c>
      <c r="E75" s="55">
        <v>1188</v>
      </c>
      <c r="F75" s="55">
        <v>8680</v>
      </c>
      <c r="G75" s="55">
        <v>5850</v>
      </c>
      <c r="H75" s="55">
        <v>1268</v>
      </c>
      <c r="I75" s="55">
        <v>246</v>
      </c>
      <c r="J75" s="55">
        <v>91</v>
      </c>
      <c r="K75" s="55">
        <v>26</v>
      </c>
      <c r="L75" s="55">
        <v>10</v>
      </c>
      <c r="M75" s="55">
        <v>6</v>
      </c>
      <c r="N75" s="55">
        <v>1</v>
      </c>
      <c r="O75" s="55" t="s">
        <v>63</v>
      </c>
      <c r="P75" s="55">
        <v>10</v>
      </c>
    </row>
    <row r="76" spans="2:16" x14ac:dyDescent="0.25">
      <c r="B76" s="51">
        <v>1966</v>
      </c>
      <c r="C76" s="113" t="s">
        <v>69</v>
      </c>
      <c r="D76" s="55">
        <f t="shared" si="6"/>
        <v>13220</v>
      </c>
      <c r="E76" s="55">
        <v>534</v>
      </c>
      <c r="F76" s="55">
        <v>4559</v>
      </c>
      <c r="G76" s="55">
        <v>5016</v>
      </c>
      <c r="H76" s="55">
        <v>2243</v>
      </c>
      <c r="I76" s="55">
        <v>578</v>
      </c>
      <c r="J76" s="55">
        <v>197</v>
      </c>
      <c r="K76" s="55">
        <v>54</v>
      </c>
      <c r="L76" s="55">
        <v>27</v>
      </c>
      <c r="M76" s="55">
        <v>6</v>
      </c>
      <c r="N76" s="55">
        <v>2</v>
      </c>
      <c r="O76" s="55">
        <v>2</v>
      </c>
      <c r="P76" s="55">
        <v>2</v>
      </c>
    </row>
    <row r="77" spans="2:16" x14ac:dyDescent="0.25">
      <c r="B77" s="51">
        <v>1966</v>
      </c>
      <c r="C77" s="113" t="s">
        <v>57</v>
      </c>
      <c r="D77" s="55">
        <f t="shared" si="6"/>
        <v>6435</v>
      </c>
      <c r="E77" s="55">
        <v>176</v>
      </c>
      <c r="F77" s="55">
        <v>1583</v>
      </c>
      <c r="G77" s="55">
        <v>1879</v>
      </c>
      <c r="H77" s="55">
        <v>1511</v>
      </c>
      <c r="I77" s="55">
        <v>808</v>
      </c>
      <c r="J77" s="55">
        <v>314</v>
      </c>
      <c r="K77" s="55">
        <v>109</v>
      </c>
      <c r="L77" s="55">
        <v>36</v>
      </c>
      <c r="M77" s="55">
        <v>7</v>
      </c>
      <c r="N77" s="55">
        <v>4</v>
      </c>
      <c r="O77" s="55">
        <v>5</v>
      </c>
      <c r="P77" s="55">
        <v>3</v>
      </c>
    </row>
    <row r="78" spans="2:16" x14ac:dyDescent="0.25">
      <c r="B78" s="51">
        <v>1966</v>
      </c>
      <c r="C78" s="113" t="s">
        <v>58</v>
      </c>
      <c r="D78" s="55">
        <f t="shared" si="6"/>
        <v>3911</v>
      </c>
      <c r="E78" s="55">
        <v>86</v>
      </c>
      <c r="F78" s="55">
        <v>602</v>
      </c>
      <c r="G78" s="55">
        <v>764</v>
      </c>
      <c r="H78" s="55">
        <v>833</v>
      </c>
      <c r="I78" s="55">
        <v>787</v>
      </c>
      <c r="J78" s="55">
        <v>541</v>
      </c>
      <c r="K78" s="55">
        <v>208</v>
      </c>
      <c r="L78" s="55">
        <v>53</v>
      </c>
      <c r="M78" s="55">
        <v>24</v>
      </c>
      <c r="N78" s="55">
        <v>7</v>
      </c>
      <c r="O78" s="55">
        <v>6</v>
      </c>
      <c r="P78" s="55" t="s">
        <v>63</v>
      </c>
    </row>
    <row r="79" spans="2:16" x14ac:dyDescent="0.25">
      <c r="B79" s="51">
        <v>1966</v>
      </c>
      <c r="C79" s="113" t="s">
        <v>59</v>
      </c>
      <c r="D79" s="55">
        <f t="shared" si="6"/>
        <v>2471</v>
      </c>
      <c r="E79" s="55">
        <v>35</v>
      </c>
      <c r="F79" s="55">
        <v>211</v>
      </c>
      <c r="G79" s="55">
        <v>274</v>
      </c>
      <c r="H79" s="55">
        <v>383</v>
      </c>
      <c r="I79" s="55">
        <v>492</v>
      </c>
      <c r="J79" s="55">
        <v>503</v>
      </c>
      <c r="K79" s="55">
        <v>363</v>
      </c>
      <c r="L79" s="55">
        <v>143</v>
      </c>
      <c r="M79" s="55">
        <v>49</v>
      </c>
      <c r="N79" s="55">
        <v>12</v>
      </c>
      <c r="O79" s="55">
        <v>6</v>
      </c>
      <c r="P79" s="55" t="s">
        <v>63</v>
      </c>
    </row>
    <row r="80" spans="2:16" x14ac:dyDescent="0.25">
      <c r="B80" s="51">
        <v>1966</v>
      </c>
      <c r="C80" s="113" t="s">
        <v>60</v>
      </c>
      <c r="D80" s="55">
        <f t="shared" si="6"/>
        <v>1551</v>
      </c>
      <c r="E80" s="55">
        <v>15</v>
      </c>
      <c r="F80" s="55">
        <v>79</v>
      </c>
      <c r="G80" s="55">
        <v>101</v>
      </c>
      <c r="H80" s="55">
        <v>173</v>
      </c>
      <c r="I80" s="55">
        <v>227</v>
      </c>
      <c r="J80" s="55">
        <v>334</v>
      </c>
      <c r="K80" s="55">
        <v>301</v>
      </c>
      <c r="L80" s="55">
        <v>229</v>
      </c>
      <c r="M80" s="55">
        <v>55</v>
      </c>
      <c r="N80" s="55">
        <v>22</v>
      </c>
      <c r="O80" s="55">
        <v>15</v>
      </c>
      <c r="P80" s="55" t="s">
        <v>63</v>
      </c>
    </row>
    <row r="81" spans="2:16" x14ac:dyDescent="0.25">
      <c r="B81" s="51">
        <v>1966</v>
      </c>
      <c r="C81" s="113" t="s">
        <v>70</v>
      </c>
      <c r="D81" s="55">
        <f t="shared" si="6"/>
        <v>1103</v>
      </c>
      <c r="E81" s="55">
        <v>12</v>
      </c>
      <c r="F81" s="55">
        <v>38</v>
      </c>
      <c r="G81" s="55">
        <v>47</v>
      </c>
      <c r="H81" s="55">
        <v>80</v>
      </c>
      <c r="I81" s="55">
        <v>118</v>
      </c>
      <c r="J81" s="55">
        <v>179</v>
      </c>
      <c r="K81" s="55">
        <v>226</v>
      </c>
      <c r="L81" s="55">
        <v>213</v>
      </c>
      <c r="M81" s="55">
        <v>126</v>
      </c>
      <c r="N81" s="55">
        <v>46</v>
      </c>
      <c r="O81" s="55">
        <v>18</v>
      </c>
      <c r="P81" s="55" t="s">
        <v>63</v>
      </c>
    </row>
    <row r="82" spans="2:16" x14ac:dyDescent="0.25">
      <c r="B82" s="51">
        <v>1966</v>
      </c>
      <c r="C82" s="113" t="s">
        <v>71</v>
      </c>
      <c r="D82" s="55">
        <f t="shared" si="6"/>
        <v>745</v>
      </c>
      <c r="E82" s="55">
        <v>2</v>
      </c>
      <c r="F82" s="55">
        <v>13</v>
      </c>
      <c r="G82" s="55">
        <v>28</v>
      </c>
      <c r="H82" s="55">
        <v>39</v>
      </c>
      <c r="I82" s="55">
        <v>66</v>
      </c>
      <c r="J82" s="55">
        <v>129</v>
      </c>
      <c r="K82" s="55">
        <v>131</v>
      </c>
      <c r="L82" s="55">
        <v>136</v>
      </c>
      <c r="M82" s="55">
        <v>104</v>
      </c>
      <c r="N82" s="55">
        <v>66</v>
      </c>
      <c r="O82" s="55">
        <v>31</v>
      </c>
      <c r="P82" s="55" t="s">
        <v>63</v>
      </c>
    </row>
    <row r="83" spans="2:16" x14ac:dyDescent="0.25">
      <c r="B83" s="51">
        <v>1966</v>
      </c>
      <c r="C83" s="113" t="s">
        <v>72</v>
      </c>
      <c r="D83" s="55">
        <f t="shared" si="6"/>
        <v>927</v>
      </c>
      <c r="E83" s="55">
        <v>3</v>
      </c>
      <c r="F83" s="55">
        <v>21</v>
      </c>
      <c r="G83" s="55">
        <v>11</v>
      </c>
      <c r="H83" s="55">
        <v>29</v>
      </c>
      <c r="I83" s="55">
        <v>45</v>
      </c>
      <c r="J83" s="55">
        <v>79</v>
      </c>
      <c r="K83" s="55">
        <v>102</v>
      </c>
      <c r="L83" s="55">
        <v>133</v>
      </c>
      <c r="M83" s="55">
        <v>137</v>
      </c>
      <c r="N83" s="55">
        <v>145</v>
      </c>
      <c r="O83" s="55">
        <v>222</v>
      </c>
      <c r="P83" s="55" t="s">
        <v>63</v>
      </c>
    </row>
    <row r="84" spans="2:16" x14ac:dyDescent="0.25">
      <c r="B84" s="52">
        <v>1966</v>
      </c>
      <c r="C84" s="91" t="s">
        <v>73</v>
      </c>
      <c r="D84" s="54">
        <f t="shared" si="6"/>
        <v>2</v>
      </c>
      <c r="E84" s="54" t="s">
        <v>63</v>
      </c>
      <c r="F84" s="54" t="s">
        <v>63</v>
      </c>
      <c r="G84" s="54" t="s">
        <v>63</v>
      </c>
      <c r="H84" s="54">
        <v>1</v>
      </c>
      <c r="I84" s="54" t="s">
        <v>63</v>
      </c>
      <c r="J84" s="54" t="s">
        <v>63</v>
      </c>
      <c r="K84" s="54" t="s">
        <v>63</v>
      </c>
      <c r="L84" s="54" t="s">
        <v>63</v>
      </c>
      <c r="M84" s="54" t="s">
        <v>63</v>
      </c>
      <c r="N84" s="54" t="s">
        <v>63</v>
      </c>
      <c r="O84" s="54" t="s">
        <v>63</v>
      </c>
      <c r="P84" s="54">
        <v>1</v>
      </c>
    </row>
    <row r="85" spans="2:16" x14ac:dyDescent="0.25">
      <c r="B85" s="78">
        <v>1967</v>
      </c>
      <c r="C85" s="114" t="s">
        <v>3</v>
      </c>
      <c r="D85" s="78">
        <f t="shared" si="6"/>
        <v>53150</v>
      </c>
      <c r="E85" s="78">
        <f t="shared" ref="E85:P85" si="8">+SUM(E86:E97)</f>
        <v>3053</v>
      </c>
      <c r="F85" s="78">
        <f t="shared" si="8"/>
        <v>19441</v>
      </c>
      <c r="G85" s="78">
        <f t="shared" si="8"/>
        <v>15196</v>
      </c>
      <c r="H85" s="78">
        <f t="shared" si="8"/>
        <v>6567</v>
      </c>
      <c r="I85" s="78">
        <f t="shared" si="8"/>
        <v>3283</v>
      </c>
      <c r="J85" s="78">
        <f t="shared" si="8"/>
        <v>2132</v>
      </c>
      <c r="K85" s="78">
        <f t="shared" si="8"/>
        <v>1381</v>
      </c>
      <c r="L85" s="78">
        <f t="shared" si="8"/>
        <v>828</v>
      </c>
      <c r="M85" s="78">
        <f t="shared" si="8"/>
        <v>497</v>
      </c>
      <c r="N85" s="78">
        <f t="shared" si="8"/>
        <v>315</v>
      </c>
      <c r="O85" s="78">
        <f t="shared" si="8"/>
        <v>353</v>
      </c>
      <c r="P85" s="78">
        <f t="shared" si="8"/>
        <v>104</v>
      </c>
    </row>
    <row r="86" spans="2:16" x14ac:dyDescent="0.25">
      <c r="B86" s="51">
        <v>1967</v>
      </c>
      <c r="C86" s="113" t="s">
        <v>53</v>
      </c>
      <c r="D86" s="55">
        <f t="shared" si="6"/>
        <v>11</v>
      </c>
      <c r="E86" s="55">
        <v>7</v>
      </c>
      <c r="F86" s="55">
        <v>3</v>
      </c>
      <c r="G86" s="55" t="s">
        <v>63</v>
      </c>
      <c r="H86" s="55" t="s">
        <v>63</v>
      </c>
      <c r="I86" s="55" t="s">
        <v>63</v>
      </c>
      <c r="J86" s="55" t="s">
        <v>63</v>
      </c>
      <c r="K86" s="55" t="s">
        <v>63</v>
      </c>
      <c r="L86" s="55" t="s">
        <v>63</v>
      </c>
      <c r="M86" s="55" t="s">
        <v>63</v>
      </c>
      <c r="N86" s="55" t="s">
        <v>63</v>
      </c>
      <c r="O86" s="55" t="s">
        <v>63</v>
      </c>
      <c r="P86" s="55">
        <v>1</v>
      </c>
    </row>
    <row r="87" spans="2:16" x14ac:dyDescent="0.25">
      <c r="B87" s="51">
        <v>1967</v>
      </c>
      <c r="C87" s="113" t="s">
        <v>54</v>
      </c>
      <c r="D87" s="55">
        <f t="shared" si="6"/>
        <v>4731</v>
      </c>
      <c r="E87" s="55">
        <v>896</v>
      </c>
      <c r="F87" s="55">
        <v>3079</v>
      </c>
      <c r="G87" s="55">
        <v>659</v>
      </c>
      <c r="H87" s="55">
        <v>75</v>
      </c>
      <c r="I87" s="55">
        <v>18</v>
      </c>
      <c r="J87" s="55">
        <v>1</v>
      </c>
      <c r="K87" s="55" t="s">
        <v>63</v>
      </c>
      <c r="L87" s="55" t="s">
        <v>63</v>
      </c>
      <c r="M87" s="55" t="s">
        <v>63</v>
      </c>
      <c r="N87" s="55" t="s">
        <v>63</v>
      </c>
      <c r="O87" s="55" t="s">
        <v>63</v>
      </c>
      <c r="P87" s="55">
        <v>3</v>
      </c>
    </row>
    <row r="88" spans="2:16" x14ac:dyDescent="0.25">
      <c r="B88" s="51">
        <v>1967</v>
      </c>
      <c r="C88" s="113" t="s">
        <v>55</v>
      </c>
      <c r="D88" s="55">
        <f t="shared" si="6"/>
        <v>18365</v>
      </c>
      <c r="E88" s="55">
        <v>1246</v>
      </c>
      <c r="F88" s="55">
        <v>9232</v>
      </c>
      <c r="G88" s="55">
        <v>6175</v>
      </c>
      <c r="H88" s="55">
        <v>1322</v>
      </c>
      <c r="I88" s="55">
        <v>258</v>
      </c>
      <c r="J88" s="55">
        <v>76</v>
      </c>
      <c r="K88" s="55">
        <v>20</v>
      </c>
      <c r="L88" s="55">
        <v>10</v>
      </c>
      <c r="M88" s="55">
        <v>3</v>
      </c>
      <c r="N88" s="55">
        <v>2</v>
      </c>
      <c r="O88" s="55" t="s">
        <v>63</v>
      </c>
      <c r="P88" s="55">
        <v>21</v>
      </c>
    </row>
    <row r="89" spans="2:16" x14ac:dyDescent="0.25">
      <c r="B89" s="51">
        <v>1967</v>
      </c>
      <c r="C89" s="113" t="s">
        <v>69</v>
      </c>
      <c r="D89" s="55">
        <f t="shared" si="6"/>
        <v>13388</v>
      </c>
      <c r="E89" s="55">
        <v>534</v>
      </c>
      <c r="F89" s="55">
        <v>4551</v>
      </c>
      <c r="G89" s="55">
        <v>5171</v>
      </c>
      <c r="H89" s="55">
        <v>2275</v>
      </c>
      <c r="I89" s="55">
        <v>581</v>
      </c>
      <c r="J89" s="55">
        <v>176</v>
      </c>
      <c r="K89" s="55">
        <v>57</v>
      </c>
      <c r="L89" s="55">
        <v>22</v>
      </c>
      <c r="M89" s="55">
        <v>6</v>
      </c>
      <c r="N89" s="55">
        <v>1</v>
      </c>
      <c r="O89" s="55" t="s">
        <v>63</v>
      </c>
      <c r="P89" s="55">
        <v>14</v>
      </c>
    </row>
    <row r="90" spans="2:16" x14ac:dyDescent="0.25">
      <c r="B90" s="51">
        <v>1967</v>
      </c>
      <c r="C90" s="113" t="s">
        <v>57</v>
      </c>
      <c r="D90" s="55">
        <f t="shared" si="6"/>
        <v>6358</v>
      </c>
      <c r="E90" s="55">
        <v>192</v>
      </c>
      <c r="F90" s="55">
        <v>1580</v>
      </c>
      <c r="G90" s="55">
        <v>1905</v>
      </c>
      <c r="H90" s="55">
        <v>1467</v>
      </c>
      <c r="I90" s="55">
        <v>779</v>
      </c>
      <c r="J90" s="55">
        <v>282</v>
      </c>
      <c r="K90" s="55">
        <v>95</v>
      </c>
      <c r="L90" s="55">
        <v>37</v>
      </c>
      <c r="M90" s="55">
        <v>7</v>
      </c>
      <c r="N90" s="55">
        <v>4</v>
      </c>
      <c r="O90" s="55">
        <v>3</v>
      </c>
      <c r="P90" s="55">
        <v>7</v>
      </c>
    </row>
    <row r="91" spans="2:16" x14ac:dyDescent="0.25">
      <c r="B91" s="51">
        <v>1967</v>
      </c>
      <c r="C91" s="113" t="s">
        <v>58</v>
      </c>
      <c r="D91" s="55">
        <f t="shared" si="6"/>
        <v>3674</v>
      </c>
      <c r="E91" s="55">
        <v>95</v>
      </c>
      <c r="F91" s="55">
        <v>586</v>
      </c>
      <c r="G91" s="55">
        <v>749</v>
      </c>
      <c r="H91" s="55">
        <v>757</v>
      </c>
      <c r="I91" s="55">
        <v>723</v>
      </c>
      <c r="J91" s="55">
        <v>488</v>
      </c>
      <c r="K91" s="55">
        <v>178</v>
      </c>
      <c r="L91" s="55">
        <v>54</v>
      </c>
      <c r="M91" s="55">
        <v>19</v>
      </c>
      <c r="N91" s="55">
        <v>7</v>
      </c>
      <c r="O91" s="55">
        <v>8</v>
      </c>
      <c r="P91" s="55">
        <v>10</v>
      </c>
    </row>
    <row r="92" spans="2:16" x14ac:dyDescent="0.25">
      <c r="B92" s="51">
        <v>1967</v>
      </c>
      <c r="C92" s="113" t="s">
        <v>59</v>
      </c>
      <c r="D92" s="55">
        <f t="shared" si="6"/>
        <v>2326</v>
      </c>
      <c r="E92" s="55">
        <v>43</v>
      </c>
      <c r="F92" s="55">
        <v>189</v>
      </c>
      <c r="G92" s="55">
        <v>254</v>
      </c>
      <c r="H92" s="55">
        <v>369</v>
      </c>
      <c r="I92" s="55">
        <v>480</v>
      </c>
      <c r="J92" s="55">
        <v>485</v>
      </c>
      <c r="K92" s="55">
        <v>326</v>
      </c>
      <c r="L92" s="55">
        <v>114</v>
      </c>
      <c r="M92" s="55">
        <v>40</v>
      </c>
      <c r="N92" s="55">
        <v>10</v>
      </c>
      <c r="O92" s="55">
        <v>11</v>
      </c>
      <c r="P92" s="55">
        <v>5</v>
      </c>
    </row>
    <row r="93" spans="2:16" x14ac:dyDescent="0.25">
      <c r="B93" s="51">
        <v>1967</v>
      </c>
      <c r="C93" s="113" t="s">
        <v>60</v>
      </c>
      <c r="D93" s="55">
        <f t="shared" si="6"/>
        <v>1529</v>
      </c>
      <c r="E93" s="55">
        <v>16</v>
      </c>
      <c r="F93" s="55">
        <v>82</v>
      </c>
      <c r="G93" s="55">
        <v>121</v>
      </c>
      <c r="H93" s="55">
        <v>161</v>
      </c>
      <c r="I93" s="55">
        <v>230</v>
      </c>
      <c r="J93" s="55">
        <v>330</v>
      </c>
      <c r="K93" s="55">
        <v>292</v>
      </c>
      <c r="L93" s="55">
        <v>183</v>
      </c>
      <c r="M93" s="55">
        <v>70</v>
      </c>
      <c r="N93" s="55">
        <v>25</v>
      </c>
      <c r="O93" s="55">
        <v>19</v>
      </c>
      <c r="P93" s="55" t="s">
        <v>63</v>
      </c>
    </row>
    <row r="94" spans="2:16" x14ac:dyDescent="0.25">
      <c r="B94" s="51">
        <v>1967</v>
      </c>
      <c r="C94" s="113" t="s">
        <v>70</v>
      </c>
      <c r="D94" s="55">
        <f t="shared" si="6"/>
        <v>963</v>
      </c>
      <c r="E94" s="55">
        <v>7</v>
      </c>
      <c r="F94" s="55">
        <v>41</v>
      </c>
      <c r="G94" s="55">
        <v>53</v>
      </c>
      <c r="H94" s="55">
        <v>76</v>
      </c>
      <c r="I94" s="55">
        <v>114</v>
      </c>
      <c r="J94" s="55">
        <v>126</v>
      </c>
      <c r="K94" s="55">
        <v>197</v>
      </c>
      <c r="L94" s="55">
        <v>166</v>
      </c>
      <c r="M94" s="55">
        <v>108</v>
      </c>
      <c r="N94" s="55">
        <v>53</v>
      </c>
      <c r="O94" s="55">
        <v>22</v>
      </c>
      <c r="P94" s="55" t="s">
        <v>63</v>
      </c>
    </row>
    <row r="95" spans="2:16" x14ac:dyDescent="0.25">
      <c r="B95" s="51">
        <v>1967</v>
      </c>
      <c r="C95" s="113" t="s">
        <v>71</v>
      </c>
      <c r="D95" s="55">
        <f t="shared" si="6"/>
        <v>692</v>
      </c>
      <c r="E95" s="55">
        <v>4</v>
      </c>
      <c r="F95" s="55">
        <v>28</v>
      </c>
      <c r="G95" s="55">
        <v>26</v>
      </c>
      <c r="H95" s="55">
        <v>33</v>
      </c>
      <c r="I95" s="55">
        <v>51</v>
      </c>
      <c r="J95" s="55">
        <v>91</v>
      </c>
      <c r="K95" s="55">
        <v>126</v>
      </c>
      <c r="L95" s="55">
        <v>117</v>
      </c>
      <c r="M95" s="55">
        <v>101</v>
      </c>
      <c r="N95" s="55">
        <v>77</v>
      </c>
      <c r="O95" s="55">
        <v>37</v>
      </c>
      <c r="P95" s="55">
        <v>1</v>
      </c>
    </row>
    <row r="96" spans="2:16" x14ac:dyDescent="0.25">
      <c r="B96" s="51">
        <v>1967</v>
      </c>
      <c r="C96" s="113" t="s">
        <v>72</v>
      </c>
      <c r="D96" s="55">
        <f t="shared" si="6"/>
        <v>1009</v>
      </c>
      <c r="E96" s="55">
        <v>9</v>
      </c>
      <c r="F96" s="55">
        <v>45</v>
      </c>
      <c r="G96" s="55">
        <v>46</v>
      </c>
      <c r="H96" s="55">
        <v>28</v>
      </c>
      <c r="I96" s="55">
        <v>49</v>
      </c>
      <c r="J96" s="55">
        <v>76</v>
      </c>
      <c r="K96" s="55">
        <v>90</v>
      </c>
      <c r="L96" s="55">
        <v>125</v>
      </c>
      <c r="M96" s="55">
        <v>143</v>
      </c>
      <c r="N96" s="55">
        <v>135</v>
      </c>
      <c r="O96" s="55">
        <v>248</v>
      </c>
      <c r="P96" s="55">
        <v>15</v>
      </c>
    </row>
    <row r="97" spans="2:16" x14ac:dyDescent="0.25">
      <c r="B97" s="52">
        <v>1967</v>
      </c>
      <c r="C97" s="91" t="s">
        <v>73</v>
      </c>
      <c r="D97" s="54">
        <f t="shared" si="6"/>
        <v>104</v>
      </c>
      <c r="E97" s="54">
        <v>4</v>
      </c>
      <c r="F97" s="54">
        <v>25</v>
      </c>
      <c r="G97" s="54">
        <v>37</v>
      </c>
      <c r="H97" s="54">
        <v>4</v>
      </c>
      <c r="I97" s="54" t="s">
        <v>63</v>
      </c>
      <c r="J97" s="54">
        <v>1</v>
      </c>
      <c r="K97" s="54" t="s">
        <v>63</v>
      </c>
      <c r="L97" s="54" t="s">
        <v>63</v>
      </c>
      <c r="M97" s="54" t="s">
        <v>63</v>
      </c>
      <c r="N97" s="54">
        <v>1</v>
      </c>
      <c r="O97" s="54">
        <v>5</v>
      </c>
      <c r="P97" s="54">
        <v>27</v>
      </c>
    </row>
    <row r="98" spans="2:16" x14ac:dyDescent="0.25">
      <c r="B98" s="78">
        <v>1968</v>
      </c>
      <c r="C98" s="114" t="s">
        <v>3</v>
      </c>
      <c r="D98" s="78">
        <f t="shared" si="6"/>
        <v>55932</v>
      </c>
      <c r="E98" s="78">
        <f t="shared" ref="E98:P98" si="9">+SUM(E99:E110)</f>
        <v>3017</v>
      </c>
      <c r="F98" s="78">
        <f t="shared" si="9"/>
        <v>20194</v>
      </c>
      <c r="G98" s="78">
        <f t="shared" si="9"/>
        <v>16094</v>
      </c>
      <c r="H98" s="78">
        <f t="shared" si="9"/>
        <v>7072</v>
      </c>
      <c r="I98" s="78">
        <f t="shared" si="9"/>
        <v>3469</v>
      </c>
      <c r="J98" s="78">
        <f t="shared" si="9"/>
        <v>2369</v>
      </c>
      <c r="K98" s="78">
        <f t="shared" si="9"/>
        <v>1644</v>
      </c>
      <c r="L98" s="78">
        <f t="shared" si="9"/>
        <v>983</v>
      </c>
      <c r="M98" s="78">
        <f t="shared" si="9"/>
        <v>514</v>
      </c>
      <c r="N98" s="78">
        <f t="shared" si="9"/>
        <v>286</v>
      </c>
      <c r="O98" s="78">
        <f t="shared" si="9"/>
        <v>285</v>
      </c>
      <c r="P98" s="78">
        <f t="shared" si="9"/>
        <v>5</v>
      </c>
    </row>
    <row r="99" spans="2:16" x14ac:dyDescent="0.25">
      <c r="B99" s="51">
        <v>1968</v>
      </c>
      <c r="C99" s="113" t="s">
        <v>53</v>
      </c>
      <c r="D99" s="55">
        <f t="shared" si="6"/>
        <v>21</v>
      </c>
      <c r="E99" s="55">
        <v>6</v>
      </c>
      <c r="F99" s="55">
        <v>10</v>
      </c>
      <c r="G99" s="55">
        <v>3</v>
      </c>
      <c r="H99" s="55">
        <v>2</v>
      </c>
      <c r="I99" s="55" t="s">
        <v>63</v>
      </c>
      <c r="J99" s="53" t="s">
        <v>63</v>
      </c>
      <c r="K99" s="55" t="s">
        <v>63</v>
      </c>
      <c r="L99" s="55" t="s">
        <v>63</v>
      </c>
      <c r="M99" s="55" t="s">
        <v>63</v>
      </c>
      <c r="N99" s="55" t="s">
        <v>63</v>
      </c>
      <c r="O99" s="55" t="s">
        <v>63</v>
      </c>
      <c r="P99" s="55" t="s">
        <v>63</v>
      </c>
    </row>
    <row r="100" spans="2:16" x14ac:dyDescent="0.25">
      <c r="B100" s="51">
        <v>1968</v>
      </c>
      <c r="C100" s="113" t="s">
        <v>54</v>
      </c>
      <c r="D100" s="55">
        <f t="shared" si="6"/>
        <v>4939</v>
      </c>
      <c r="E100" s="55">
        <v>894</v>
      </c>
      <c r="F100" s="55">
        <v>3235</v>
      </c>
      <c r="G100" s="55">
        <v>691</v>
      </c>
      <c r="H100" s="55">
        <v>89</v>
      </c>
      <c r="I100" s="55">
        <v>22</v>
      </c>
      <c r="J100" s="53">
        <v>4</v>
      </c>
      <c r="K100" s="55">
        <v>2</v>
      </c>
      <c r="L100" s="55" t="s">
        <v>63</v>
      </c>
      <c r="M100" s="55" t="s">
        <v>63</v>
      </c>
      <c r="N100" s="55" t="s">
        <v>63</v>
      </c>
      <c r="O100" s="55" t="s">
        <v>63</v>
      </c>
      <c r="P100" s="55">
        <v>2</v>
      </c>
    </row>
    <row r="101" spans="2:16" x14ac:dyDescent="0.25">
      <c r="B101" s="51">
        <v>1968</v>
      </c>
      <c r="C101" s="113" t="s">
        <v>55</v>
      </c>
      <c r="D101" s="55">
        <f t="shared" si="6"/>
        <v>19307</v>
      </c>
      <c r="E101" s="55">
        <v>1229</v>
      </c>
      <c r="F101" s="55">
        <v>9614</v>
      </c>
      <c r="G101" s="55">
        <v>6716</v>
      </c>
      <c r="H101" s="55">
        <v>1372</v>
      </c>
      <c r="I101" s="55">
        <v>253</v>
      </c>
      <c r="J101" s="53">
        <v>78</v>
      </c>
      <c r="K101" s="55">
        <v>28</v>
      </c>
      <c r="L101" s="55">
        <v>7</v>
      </c>
      <c r="M101" s="55">
        <v>3</v>
      </c>
      <c r="N101" s="55">
        <v>3</v>
      </c>
      <c r="O101" s="55">
        <v>1</v>
      </c>
      <c r="P101" s="55">
        <v>3</v>
      </c>
    </row>
    <row r="102" spans="2:16" x14ac:dyDescent="0.25">
      <c r="B102" s="51">
        <v>1968</v>
      </c>
      <c r="C102" s="113" t="s">
        <v>69</v>
      </c>
      <c r="D102" s="55">
        <f t="shared" si="6"/>
        <v>13785</v>
      </c>
      <c r="E102" s="55">
        <v>518</v>
      </c>
      <c r="F102" s="55">
        <v>4651</v>
      </c>
      <c r="G102" s="55">
        <v>5332</v>
      </c>
      <c r="H102" s="55">
        <v>2441</v>
      </c>
      <c r="I102" s="55">
        <v>587</v>
      </c>
      <c r="J102" s="53">
        <v>175</v>
      </c>
      <c r="K102" s="55">
        <v>51</v>
      </c>
      <c r="L102" s="55">
        <v>19</v>
      </c>
      <c r="M102" s="55">
        <v>10</v>
      </c>
      <c r="N102" s="55">
        <v>1</v>
      </c>
      <c r="O102" s="55" t="s">
        <v>63</v>
      </c>
      <c r="P102" s="55" t="s">
        <v>63</v>
      </c>
    </row>
    <row r="103" spans="2:16" x14ac:dyDescent="0.25">
      <c r="B103" s="51">
        <v>1968</v>
      </c>
      <c r="C103" s="113" t="s">
        <v>57</v>
      </c>
      <c r="D103" s="55">
        <f t="shared" si="6"/>
        <v>6884</v>
      </c>
      <c r="E103" s="55">
        <v>227</v>
      </c>
      <c r="F103" s="55">
        <v>1627</v>
      </c>
      <c r="G103" s="55">
        <v>2039</v>
      </c>
      <c r="H103" s="55">
        <v>1621</v>
      </c>
      <c r="I103" s="55">
        <v>845</v>
      </c>
      <c r="J103" s="53">
        <v>350</v>
      </c>
      <c r="K103" s="55">
        <v>130</v>
      </c>
      <c r="L103" s="55">
        <v>35</v>
      </c>
      <c r="M103" s="55">
        <v>6</v>
      </c>
      <c r="N103" s="55">
        <v>2</v>
      </c>
      <c r="O103" s="55">
        <v>2</v>
      </c>
      <c r="P103" s="55" t="s">
        <v>63</v>
      </c>
    </row>
    <row r="104" spans="2:16" x14ac:dyDescent="0.25">
      <c r="B104" s="51">
        <v>1968</v>
      </c>
      <c r="C104" s="113" t="s">
        <v>58</v>
      </c>
      <c r="D104" s="55">
        <f t="shared" si="6"/>
        <v>4130</v>
      </c>
      <c r="E104" s="55">
        <v>79</v>
      </c>
      <c r="F104" s="55">
        <v>654</v>
      </c>
      <c r="G104" s="55">
        <v>796</v>
      </c>
      <c r="H104" s="55">
        <v>865</v>
      </c>
      <c r="I104" s="55">
        <v>826</v>
      </c>
      <c r="J104" s="53">
        <v>572</v>
      </c>
      <c r="K104" s="55">
        <v>242</v>
      </c>
      <c r="L104" s="55">
        <v>73</v>
      </c>
      <c r="M104" s="55">
        <v>12</v>
      </c>
      <c r="N104" s="55">
        <v>8</v>
      </c>
      <c r="O104" s="55">
        <v>3</v>
      </c>
      <c r="P104" s="55" t="s">
        <v>63</v>
      </c>
    </row>
    <row r="105" spans="2:16" x14ac:dyDescent="0.25">
      <c r="B105" s="51">
        <v>1968</v>
      </c>
      <c r="C105" s="113" t="s">
        <v>59</v>
      </c>
      <c r="D105" s="55">
        <f t="shared" si="6"/>
        <v>2566</v>
      </c>
      <c r="E105" s="55">
        <v>33</v>
      </c>
      <c r="F105" s="55">
        <v>238</v>
      </c>
      <c r="G105" s="55">
        <v>298</v>
      </c>
      <c r="H105" s="55">
        <v>389</v>
      </c>
      <c r="I105" s="55">
        <v>488</v>
      </c>
      <c r="J105" s="53">
        <v>546</v>
      </c>
      <c r="K105" s="55">
        <v>373</v>
      </c>
      <c r="L105" s="55">
        <v>150</v>
      </c>
      <c r="M105" s="55">
        <v>42</v>
      </c>
      <c r="N105" s="55">
        <v>7</v>
      </c>
      <c r="O105" s="55">
        <v>2</v>
      </c>
      <c r="P105" s="55" t="s">
        <v>63</v>
      </c>
    </row>
    <row r="106" spans="2:16" x14ac:dyDescent="0.25">
      <c r="B106" s="51">
        <v>1968</v>
      </c>
      <c r="C106" s="113" t="s">
        <v>60</v>
      </c>
      <c r="D106" s="55">
        <f t="shared" si="6"/>
        <v>1599</v>
      </c>
      <c r="E106" s="55">
        <v>15</v>
      </c>
      <c r="F106" s="55">
        <v>92</v>
      </c>
      <c r="G106" s="55">
        <v>115</v>
      </c>
      <c r="H106" s="55">
        <v>167</v>
      </c>
      <c r="I106" s="55">
        <v>219</v>
      </c>
      <c r="J106" s="53">
        <v>314</v>
      </c>
      <c r="K106" s="55">
        <v>348</v>
      </c>
      <c r="L106" s="55">
        <v>226</v>
      </c>
      <c r="M106" s="55">
        <v>73</v>
      </c>
      <c r="N106" s="55">
        <v>26</v>
      </c>
      <c r="O106" s="55">
        <v>4</v>
      </c>
      <c r="P106" s="55" t="s">
        <v>63</v>
      </c>
    </row>
    <row r="107" spans="2:16" x14ac:dyDescent="0.25">
      <c r="B107" s="51">
        <v>1968</v>
      </c>
      <c r="C107" s="113" t="s">
        <v>70</v>
      </c>
      <c r="D107" s="55">
        <f t="shared" si="6"/>
        <v>1101</v>
      </c>
      <c r="E107" s="55">
        <v>6</v>
      </c>
      <c r="F107" s="55">
        <v>48</v>
      </c>
      <c r="G107" s="55">
        <v>56</v>
      </c>
      <c r="H107" s="55">
        <v>68</v>
      </c>
      <c r="I107" s="55">
        <v>123</v>
      </c>
      <c r="J107" s="53">
        <v>173</v>
      </c>
      <c r="K107" s="55">
        <v>226</v>
      </c>
      <c r="L107" s="55">
        <v>219</v>
      </c>
      <c r="M107" s="55">
        <v>113</v>
      </c>
      <c r="N107" s="55">
        <v>52</v>
      </c>
      <c r="O107" s="55">
        <v>17</v>
      </c>
      <c r="P107" s="55" t="s">
        <v>63</v>
      </c>
    </row>
    <row r="108" spans="2:16" x14ac:dyDescent="0.25">
      <c r="B108" s="51">
        <v>1968</v>
      </c>
      <c r="C108" s="113" t="s">
        <v>71</v>
      </c>
      <c r="D108" s="55">
        <f t="shared" si="6"/>
        <v>683</v>
      </c>
      <c r="E108" s="55">
        <v>5</v>
      </c>
      <c r="F108" s="55">
        <v>10</v>
      </c>
      <c r="G108" s="55">
        <v>23</v>
      </c>
      <c r="H108" s="55">
        <v>28</v>
      </c>
      <c r="I108" s="55">
        <v>51</v>
      </c>
      <c r="J108" s="53">
        <v>93</v>
      </c>
      <c r="K108" s="55">
        <v>127</v>
      </c>
      <c r="L108" s="55">
        <v>132</v>
      </c>
      <c r="M108" s="55">
        <v>107</v>
      </c>
      <c r="N108" s="55">
        <v>60</v>
      </c>
      <c r="O108" s="55">
        <v>47</v>
      </c>
      <c r="P108" s="55" t="s">
        <v>63</v>
      </c>
    </row>
    <row r="109" spans="2:16" x14ac:dyDescent="0.25">
      <c r="B109" s="51">
        <v>1968</v>
      </c>
      <c r="C109" s="113" t="s">
        <v>72</v>
      </c>
      <c r="D109" s="55">
        <f t="shared" si="6"/>
        <v>914</v>
      </c>
      <c r="E109" s="55">
        <v>5</v>
      </c>
      <c r="F109" s="55">
        <v>13</v>
      </c>
      <c r="G109" s="55">
        <v>24</v>
      </c>
      <c r="H109" s="55">
        <v>30</v>
      </c>
      <c r="I109" s="55">
        <v>55</v>
      </c>
      <c r="J109" s="53">
        <v>64</v>
      </c>
      <c r="K109" s="55">
        <v>117</v>
      </c>
      <c r="L109" s="55">
        <v>122</v>
      </c>
      <c r="M109" s="55">
        <v>148</v>
      </c>
      <c r="N109" s="55">
        <v>127</v>
      </c>
      <c r="O109" s="55">
        <v>209</v>
      </c>
      <c r="P109" s="55" t="s">
        <v>63</v>
      </c>
    </row>
    <row r="110" spans="2:16" x14ac:dyDescent="0.25">
      <c r="B110" s="52">
        <v>1968</v>
      </c>
      <c r="C110" s="91" t="s">
        <v>73</v>
      </c>
      <c r="D110" s="54">
        <f t="shared" si="6"/>
        <v>3</v>
      </c>
      <c r="E110" s="54" t="s">
        <v>63</v>
      </c>
      <c r="F110" s="54">
        <v>2</v>
      </c>
      <c r="G110" s="54">
        <v>1</v>
      </c>
      <c r="H110" s="54" t="s">
        <v>63</v>
      </c>
      <c r="I110" s="54" t="s">
        <v>63</v>
      </c>
      <c r="J110" s="54" t="s">
        <v>63</v>
      </c>
      <c r="K110" s="54" t="s">
        <v>63</v>
      </c>
      <c r="L110" s="54" t="s">
        <v>63</v>
      </c>
      <c r="M110" s="54" t="s">
        <v>63</v>
      </c>
      <c r="N110" s="54" t="s">
        <v>63</v>
      </c>
      <c r="O110" s="54" t="s">
        <v>63</v>
      </c>
      <c r="P110" s="54" t="s">
        <v>63</v>
      </c>
    </row>
    <row r="111" spans="2:16" x14ac:dyDescent="0.25">
      <c r="B111" s="78">
        <v>1969</v>
      </c>
      <c r="C111" s="114" t="s">
        <v>3</v>
      </c>
      <c r="D111" s="78">
        <f t="shared" si="6"/>
        <v>58130</v>
      </c>
      <c r="E111" s="78">
        <f t="shared" ref="E111:P111" si="10">+SUM(E112:E123)</f>
        <v>3014</v>
      </c>
      <c r="F111" s="78">
        <f t="shared" si="10"/>
        <v>21461</v>
      </c>
      <c r="G111" s="78">
        <f t="shared" si="10"/>
        <v>17516</v>
      </c>
      <c r="H111" s="78">
        <f t="shared" si="10"/>
        <v>7556</v>
      </c>
      <c r="I111" s="78">
        <f t="shared" si="10"/>
        <v>3445</v>
      </c>
      <c r="J111" s="78">
        <f t="shared" si="10"/>
        <v>2072</v>
      </c>
      <c r="K111" s="78">
        <f t="shared" si="10"/>
        <v>1328</v>
      </c>
      <c r="L111" s="78">
        <f t="shared" si="10"/>
        <v>806</v>
      </c>
      <c r="M111" s="78">
        <f t="shared" si="10"/>
        <v>418</v>
      </c>
      <c r="N111" s="78">
        <f t="shared" si="10"/>
        <v>246</v>
      </c>
      <c r="O111" s="78">
        <f t="shared" si="10"/>
        <v>266</v>
      </c>
      <c r="P111" s="78">
        <f t="shared" si="10"/>
        <v>2</v>
      </c>
    </row>
    <row r="112" spans="2:16" x14ac:dyDescent="0.25">
      <c r="B112" s="51">
        <v>1969</v>
      </c>
      <c r="C112" s="113" t="s">
        <v>53</v>
      </c>
      <c r="D112" s="55">
        <f t="shared" si="6"/>
        <v>9</v>
      </c>
      <c r="E112" s="55">
        <v>6</v>
      </c>
      <c r="F112" s="55">
        <v>1</v>
      </c>
      <c r="G112" s="55">
        <v>1</v>
      </c>
      <c r="H112" s="55" t="s">
        <v>63</v>
      </c>
      <c r="I112" s="55" t="s">
        <v>63</v>
      </c>
      <c r="J112" s="55" t="s">
        <v>63</v>
      </c>
      <c r="K112" s="55">
        <v>1</v>
      </c>
      <c r="L112" s="55" t="s">
        <v>63</v>
      </c>
      <c r="M112" s="55" t="s">
        <v>63</v>
      </c>
      <c r="N112" s="55" t="s">
        <v>63</v>
      </c>
      <c r="O112" s="55" t="s">
        <v>63</v>
      </c>
      <c r="P112" s="55" t="s">
        <v>63</v>
      </c>
    </row>
    <row r="113" spans="2:16" x14ac:dyDescent="0.25">
      <c r="B113" s="51">
        <v>1969</v>
      </c>
      <c r="C113" s="113" t="s">
        <v>54</v>
      </c>
      <c r="D113" s="55">
        <f t="shared" si="6"/>
        <v>5446</v>
      </c>
      <c r="E113" s="55">
        <v>910</v>
      </c>
      <c r="F113" s="55">
        <v>3518</v>
      </c>
      <c r="G113" s="55">
        <v>864</v>
      </c>
      <c r="H113" s="55">
        <v>113</v>
      </c>
      <c r="I113" s="55">
        <v>23</v>
      </c>
      <c r="J113" s="55">
        <v>8</v>
      </c>
      <c r="K113" s="55">
        <v>4</v>
      </c>
      <c r="L113" s="55" t="s">
        <v>63</v>
      </c>
      <c r="M113" s="55">
        <v>3</v>
      </c>
      <c r="N113" s="55">
        <v>2</v>
      </c>
      <c r="O113" s="55" t="s">
        <v>63</v>
      </c>
      <c r="P113" s="55">
        <v>1</v>
      </c>
    </row>
    <row r="114" spans="2:16" x14ac:dyDescent="0.25">
      <c r="B114" s="51">
        <v>1969</v>
      </c>
      <c r="C114" s="113" t="s">
        <v>55</v>
      </c>
      <c r="D114" s="55">
        <f t="shared" si="6"/>
        <v>21168</v>
      </c>
      <c r="E114" s="55">
        <v>1265</v>
      </c>
      <c r="F114" s="55">
        <v>10507</v>
      </c>
      <c r="G114" s="55">
        <v>7423</v>
      </c>
      <c r="H114" s="55">
        <v>1575</v>
      </c>
      <c r="I114" s="55">
        <v>295</v>
      </c>
      <c r="J114" s="55">
        <v>74</v>
      </c>
      <c r="K114" s="55">
        <v>21</v>
      </c>
      <c r="L114" s="55">
        <v>4</v>
      </c>
      <c r="M114" s="55">
        <v>3</v>
      </c>
      <c r="N114" s="55" t="s">
        <v>63</v>
      </c>
      <c r="O114" s="55">
        <v>1</v>
      </c>
      <c r="P114" s="55" t="s">
        <v>63</v>
      </c>
    </row>
    <row r="115" spans="2:16" x14ac:dyDescent="0.25">
      <c r="B115" s="51">
        <v>1969</v>
      </c>
      <c r="C115" s="113" t="s">
        <v>69</v>
      </c>
      <c r="D115" s="55">
        <f t="shared" si="6"/>
        <v>14711</v>
      </c>
      <c r="E115" s="55">
        <v>532</v>
      </c>
      <c r="F115" s="55">
        <v>4866</v>
      </c>
      <c r="G115" s="55">
        <v>5800</v>
      </c>
      <c r="H115" s="55">
        <v>2639</v>
      </c>
      <c r="I115" s="55">
        <v>592</v>
      </c>
      <c r="J115" s="55">
        <v>201</v>
      </c>
      <c r="K115" s="55">
        <v>50</v>
      </c>
      <c r="L115" s="55">
        <v>21</v>
      </c>
      <c r="M115" s="55">
        <v>5</v>
      </c>
      <c r="N115" s="55">
        <v>1</v>
      </c>
      <c r="O115" s="55">
        <v>3</v>
      </c>
      <c r="P115" s="55">
        <v>1</v>
      </c>
    </row>
    <row r="116" spans="2:16" x14ac:dyDescent="0.25">
      <c r="B116" s="51">
        <v>1969</v>
      </c>
      <c r="C116" s="113" t="s">
        <v>57</v>
      </c>
      <c r="D116" s="55">
        <f t="shared" si="6"/>
        <v>6860</v>
      </c>
      <c r="E116" s="55">
        <v>168</v>
      </c>
      <c r="F116" s="55">
        <v>1578</v>
      </c>
      <c r="G116" s="55">
        <v>2116</v>
      </c>
      <c r="H116" s="55">
        <v>1690</v>
      </c>
      <c r="I116" s="55">
        <v>847</v>
      </c>
      <c r="J116" s="55">
        <v>303</v>
      </c>
      <c r="K116" s="55">
        <v>103</v>
      </c>
      <c r="L116" s="55">
        <v>42</v>
      </c>
      <c r="M116" s="55">
        <v>2</v>
      </c>
      <c r="N116" s="55">
        <v>8</v>
      </c>
      <c r="O116" s="55">
        <v>3</v>
      </c>
      <c r="P116" s="55" t="s">
        <v>63</v>
      </c>
    </row>
    <row r="117" spans="2:16" x14ac:dyDescent="0.25">
      <c r="B117" s="51">
        <v>1969</v>
      </c>
      <c r="C117" s="113" t="s">
        <v>58</v>
      </c>
      <c r="D117" s="55">
        <f t="shared" si="6"/>
        <v>3740</v>
      </c>
      <c r="E117" s="55">
        <v>68</v>
      </c>
      <c r="F117" s="55">
        <v>599</v>
      </c>
      <c r="G117" s="55">
        <v>743</v>
      </c>
      <c r="H117" s="55">
        <v>844</v>
      </c>
      <c r="I117" s="55">
        <v>761</v>
      </c>
      <c r="J117" s="55">
        <v>459</v>
      </c>
      <c r="K117" s="55">
        <v>171</v>
      </c>
      <c r="L117" s="55">
        <v>74</v>
      </c>
      <c r="M117" s="55">
        <v>16</v>
      </c>
      <c r="N117" s="55">
        <v>3</v>
      </c>
      <c r="O117" s="55">
        <v>2</v>
      </c>
      <c r="P117" s="55" t="s">
        <v>63</v>
      </c>
    </row>
    <row r="118" spans="2:16" x14ac:dyDescent="0.25">
      <c r="B118" s="51">
        <v>1969</v>
      </c>
      <c r="C118" s="113" t="s">
        <v>59</v>
      </c>
      <c r="D118" s="55">
        <f t="shared" si="6"/>
        <v>2375</v>
      </c>
      <c r="E118" s="55">
        <v>31</v>
      </c>
      <c r="F118" s="55">
        <v>211</v>
      </c>
      <c r="G118" s="55">
        <v>320</v>
      </c>
      <c r="H118" s="55">
        <v>383</v>
      </c>
      <c r="I118" s="55">
        <v>483</v>
      </c>
      <c r="J118" s="55">
        <v>459</v>
      </c>
      <c r="K118" s="55">
        <v>330</v>
      </c>
      <c r="L118" s="55">
        <v>107</v>
      </c>
      <c r="M118" s="55">
        <v>33</v>
      </c>
      <c r="N118" s="55">
        <v>13</v>
      </c>
      <c r="O118" s="55">
        <v>5</v>
      </c>
      <c r="P118" s="55" t="s">
        <v>63</v>
      </c>
    </row>
    <row r="119" spans="2:16" x14ac:dyDescent="0.25">
      <c r="B119" s="51">
        <v>1969</v>
      </c>
      <c r="C119" s="113" t="s">
        <v>60</v>
      </c>
      <c r="D119" s="55">
        <f t="shared" si="6"/>
        <v>1427</v>
      </c>
      <c r="E119" s="55">
        <v>16</v>
      </c>
      <c r="F119" s="55">
        <v>96</v>
      </c>
      <c r="G119" s="55">
        <v>133</v>
      </c>
      <c r="H119" s="55">
        <v>185</v>
      </c>
      <c r="I119" s="55">
        <v>211</v>
      </c>
      <c r="J119" s="55">
        <v>266</v>
      </c>
      <c r="K119" s="55">
        <v>258</v>
      </c>
      <c r="L119" s="55">
        <v>174</v>
      </c>
      <c r="M119" s="55">
        <v>60</v>
      </c>
      <c r="N119" s="55">
        <v>16</v>
      </c>
      <c r="O119" s="55">
        <v>12</v>
      </c>
      <c r="P119" s="55" t="s">
        <v>63</v>
      </c>
    </row>
    <row r="120" spans="2:16" x14ac:dyDescent="0.25">
      <c r="B120" s="51">
        <v>1969</v>
      </c>
      <c r="C120" s="113" t="s">
        <v>70</v>
      </c>
      <c r="D120" s="55">
        <f t="shared" si="6"/>
        <v>961</v>
      </c>
      <c r="E120" s="55">
        <v>10</v>
      </c>
      <c r="F120" s="55">
        <v>37</v>
      </c>
      <c r="G120" s="55">
        <v>67</v>
      </c>
      <c r="H120" s="55">
        <v>67</v>
      </c>
      <c r="I120" s="55">
        <v>111</v>
      </c>
      <c r="J120" s="55">
        <v>168</v>
      </c>
      <c r="K120" s="55">
        <v>189</v>
      </c>
      <c r="L120" s="55">
        <v>160</v>
      </c>
      <c r="M120" s="55">
        <v>99</v>
      </c>
      <c r="N120" s="55">
        <v>38</v>
      </c>
      <c r="O120" s="55">
        <v>15</v>
      </c>
      <c r="P120" s="55" t="s">
        <v>63</v>
      </c>
    </row>
    <row r="121" spans="2:16" x14ac:dyDescent="0.25">
      <c r="B121" s="51">
        <v>1969</v>
      </c>
      <c r="C121" s="113" t="s">
        <v>71</v>
      </c>
      <c r="D121" s="55">
        <f t="shared" si="6"/>
        <v>631</v>
      </c>
      <c r="E121" s="55">
        <v>3</v>
      </c>
      <c r="F121" s="55">
        <v>28</v>
      </c>
      <c r="G121" s="55">
        <v>27</v>
      </c>
      <c r="H121" s="55">
        <v>33</v>
      </c>
      <c r="I121" s="55">
        <v>60</v>
      </c>
      <c r="J121" s="55">
        <v>78</v>
      </c>
      <c r="K121" s="55">
        <v>120</v>
      </c>
      <c r="L121" s="55">
        <v>100</v>
      </c>
      <c r="M121" s="55">
        <v>91</v>
      </c>
      <c r="N121" s="55">
        <v>61</v>
      </c>
      <c r="O121" s="55">
        <v>30</v>
      </c>
      <c r="P121" s="55" t="s">
        <v>63</v>
      </c>
    </row>
    <row r="122" spans="2:16" x14ac:dyDescent="0.25">
      <c r="B122" s="51">
        <v>1969</v>
      </c>
      <c r="C122" s="113" t="s">
        <v>72</v>
      </c>
      <c r="D122" s="55">
        <f t="shared" si="6"/>
        <v>800</v>
      </c>
      <c r="E122" s="55">
        <v>5</v>
      </c>
      <c r="F122" s="55">
        <v>18</v>
      </c>
      <c r="G122" s="55">
        <v>22</v>
      </c>
      <c r="H122" s="55">
        <v>27</v>
      </c>
      <c r="I122" s="55">
        <v>62</v>
      </c>
      <c r="J122" s="55">
        <v>56</v>
      </c>
      <c r="K122" s="55">
        <v>81</v>
      </c>
      <c r="L122" s="55">
        <v>124</v>
      </c>
      <c r="M122" s="55">
        <v>106</v>
      </c>
      <c r="N122" s="55">
        <v>104</v>
      </c>
      <c r="O122" s="55">
        <v>195</v>
      </c>
      <c r="P122" s="55" t="s">
        <v>63</v>
      </c>
    </row>
    <row r="123" spans="2:16" x14ac:dyDescent="0.25">
      <c r="B123" s="61"/>
      <c r="C123" s="47"/>
      <c r="D123" s="54">
        <f t="shared" si="6"/>
        <v>2</v>
      </c>
      <c r="E123" s="54" t="s">
        <v>63</v>
      </c>
      <c r="F123" s="54">
        <v>2</v>
      </c>
      <c r="G123" s="54" t="s">
        <v>63</v>
      </c>
      <c r="H123" s="54" t="s">
        <v>63</v>
      </c>
      <c r="I123" s="54" t="s">
        <v>63</v>
      </c>
      <c r="J123" s="54" t="s">
        <v>63</v>
      </c>
      <c r="K123" s="54" t="s">
        <v>63</v>
      </c>
      <c r="L123" s="54" t="s">
        <v>63</v>
      </c>
      <c r="M123" s="54" t="s">
        <v>63</v>
      </c>
      <c r="N123" s="54" t="s">
        <v>63</v>
      </c>
      <c r="O123" s="54" t="s">
        <v>63</v>
      </c>
      <c r="P123" s="54" t="s">
        <v>63</v>
      </c>
    </row>
    <row r="124" spans="2:16" x14ac:dyDescent="0.25">
      <c r="B124" s="78">
        <v>1970</v>
      </c>
      <c r="C124" s="114" t="s">
        <v>3</v>
      </c>
      <c r="D124" s="78">
        <f t="shared" si="6"/>
        <v>60128</v>
      </c>
      <c r="E124" s="78">
        <f t="shared" ref="E124:P124" si="11">+SUM(E125:E136)</f>
        <v>3060</v>
      </c>
      <c r="F124" s="78">
        <f t="shared" si="11"/>
        <v>21941</v>
      </c>
      <c r="G124" s="78">
        <f t="shared" si="11"/>
        <v>18561</v>
      </c>
      <c r="H124" s="78">
        <f t="shared" si="11"/>
        <v>7548</v>
      </c>
      <c r="I124" s="78">
        <f t="shared" si="11"/>
        <v>3588</v>
      </c>
      <c r="J124" s="78">
        <f t="shared" si="11"/>
        <v>2146</v>
      </c>
      <c r="K124" s="78">
        <f t="shared" si="11"/>
        <v>1457</v>
      </c>
      <c r="L124" s="78">
        <f t="shared" si="11"/>
        <v>825</v>
      </c>
      <c r="M124" s="78">
        <f t="shared" si="11"/>
        <v>472</v>
      </c>
      <c r="N124" s="78">
        <f t="shared" si="11"/>
        <v>257</v>
      </c>
      <c r="O124" s="78">
        <f t="shared" si="11"/>
        <v>269</v>
      </c>
      <c r="P124" s="78">
        <f t="shared" si="11"/>
        <v>4</v>
      </c>
    </row>
    <row r="125" spans="2:16" x14ac:dyDescent="0.25">
      <c r="B125" s="51">
        <v>1970</v>
      </c>
      <c r="C125" s="113" t="s">
        <v>53</v>
      </c>
      <c r="D125" s="55">
        <f t="shared" si="6"/>
        <v>19</v>
      </c>
      <c r="E125" s="55">
        <v>5</v>
      </c>
      <c r="F125" s="55">
        <v>11</v>
      </c>
      <c r="G125" s="55">
        <v>2</v>
      </c>
      <c r="H125" s="55" t="s">
        <v>63</v>
      </c>
      <c r="I125" s="55">
        <v>1</v>
      </c>
      <c r="J125" s="53" t="s">
        <v>63</v>
      </c>
      <c r="K125" s="55" t="s">
        <v>63</v>
      </c>
      <c r="L125" s="55" t="s">
        <v>63</v>
      </c>
      <c r="M125" s="55" t="s">
        <v>63</v>
      </c>
      <c r="N125" s="55" t="s">
        <v>63</v>
      </c>
      <c r="O125" s="55" t="s">
        <v>63</v>
      </c>
      <c r="P125" s="55" t="s">
        <v>63</v>
      </c>
    </row>
    <row r="126" spans="2:16" x14ac:dyDescent="0.25">
      <c r="B126" s="51">
        <v>1970</v>
      </c>
      <c r="C126" s="113" t="s">
        <v>54</v>
      </c>
      <c r="D126" s="55">
        <f t="shared" si="6"/>
        <v>5803</v>
      </c>
      <c r="E126" s="55">
        <v>970</v>
      </c>
      <c r="F126" s="55">
        <v>3792</v>
      </c>
      <c r="G126" s="55">
        <v>883</v>
      </c>
      <c r="H126" s="55">
        <v>125</v>
      </c>
      <c r="I126" s="55">
        <v>17</v>
      </c>
      <c r="J126" s="53">
        <v>7</v>
      </c>
      <c r="K126" s="55">
        <v>3</v>
      </c>
      <c r="L126" s="55">
        <v>2</v>
      </c>
      <c r="M126" s="55">
        <v>2</v>
      </c>
      <c r="N126" s="55">
        <v>2</v>
      </c>
      <c r="O126" s="55" t="s">
        <v>63</v>
      </c>
      <c r="P126" s="55" t="s">
        <v>63</v>
      </c>
    </row>
    <row r="127" spans="2:16" x14ac:dyDescent="0.25">
      <c r="B127" s="51">
        <v>1970</v>
      </c>
      <c r="C127" s="113" t="s">
        <v>55</v>
      </c>
      <c r="D127" s="55">
        <f t="shared" si="6"/>
        <v>22459</v>
      </c>
      <c r="E127" s="55">
        <v>1293</v>
      </c>
      <c r="F127" s="55">
        <v>10875</v>
      </c>
      <c r="G127" s="55">
        <v>8162</v>
      </c>
      <c r="H127" s="55">
        <v>1662</v>
      </c>
      <c r="I127" s="55">
        <v>318</v>
      </c>
      <c r="J127" s="55">
        <v>112</v>
      </c>
      <c r="K127" s="55">
        <v>25</v>
      </c>
      <c r="L127" s="55">
        <v>8</v>
      </c>
      <c r="M127" s="55" t="s">
        <v>63</v>
      </c>
      <c r="N127" s="55">
        <v>2</v>
      </c>
      <c r="O127" s="55">
        <v>1</v>
      </c>
      <c r="P127" s="55">
        <v>1</v>
      </c>
    </row>
    <row r="128" spans="2:16" x14ac:dyDescent="0.25">
      <c r="B128" s="51">
        <v>1970</v>
      </c>
      <c r="C128" s="113" t="s">
        <v>69</v>
      </c>
      <c r="D128" s="55">
        <f t="shared" si="6"/>
        <v>14784</v>
      </c>
      <c r="E128" s="55">
        <v>483</v>
      </c>
      <c r="F128" s="55">
        <v>4741</v>
      </c>
      <c r="G128" s="55">
        <v>5935</v>
      </c>
      <c r="H128" s="55">
        <v>2737</v>
      </c>
      <c r="I128" s="55">
        <v>626</v>
      </c>
      <c r="J128" s="55">
        <v>177</v>
      </c>
      <c r="K128" s="55">
        <v>49</v>
      </c>
      <c r="L128" s="55">
        <v>27</v>
      </c>
      <c r="M128" s="55">
        <v>6</v>
      </c>
      <c r="N128" s="55" t="s">
        <v>63</v>
      </c>
      <c r="O128" s="55">
        <v>1</v>
      </c>
      <c r="P128" s="55">
        <v>2</v>
      </c>
    </row>
    <row r="129" spans="2:16" x14ac:dyDescent="0.25">
      <c r="B129" s="51">
        <v>1970</v>
      </c>
      <c r="C129" s="113" t="s">
        <v>57</v>
      </c>
      <c r="D129" s="55">
        <f t="shared" si="6"/>
        <v>6751</v>
      </c>
      <c r="E129" s="55">
        <v>153</v>
      </c>
      <c r="F129" s="55">
        <v>1548</v>
      </c>
      <c r="G129" s="55">
        <v>2167</v>
      </c>
      <c r="H129" s="55">
        <v>1574</v>
      </c>
      <c r="I129" s="55">
        <v>840</v>
      </c>
      <c r="J129" s="55">
        <v>322</v>
      </c>
      <c r="K129" s="55">
        <v>99</v>
      </c>
      <c r="L129" s="55">
        <v>31</v>
      </c>
      <c r="M129" s="55">
        <v>13</v>
      </c>
      <c r="N129" s="55">
        <v>3</v>
      </c>
      <c r="O129" s="55">
        <v>1</v>
      </c>
      <c r="P129" s="55" t="s">
        <v>63</v>
      </c>
    </row>
    <row r="130" spans="2:16" x14ac:dyDescent="0.25">
      <c r="B130" s="51">
        <v>1970</v>
      </c>
      <c r="C130" s="113" t="s">
        <v>58</v>
      </c>
      <c r="D130" s="55">
        <f t="shared" si="6"/>
        <v>3829</v>
      </c>
      <c r="E130" s="55">
        <v>78</v>
      </c>
      <c r="F130" s="55">
        <v>567</v>
      </c>
      <c r="G130" s="55">
        <v>828</v>
      </c>
      <c r="H130" s="55">
        <v>773</v>
      </c>
      <c r="I130" s="55">
        <v>816</v>
      </c>
      <c r="J130" s="55">
        <v>494</v>
      </c>
      <c r="K130" s="55">
        <v>192</v>
      </c>
      <c r="L130" s="55">
        <v>56</v>
      </c>
      <c r="M130" s="55">
        <v>18</v>
      </c>
      <c r="N130" s="55">
        <v>4</v>
      </c>
      <c r="O130" s="55">
        <v>3</v>
      </c>
      <c r="P130" s="55" t="s">
        <v>63</v>
      </c>
    </row>
    <row r="131" spans="2:16" x14ac:dyDescent="0.25">
      <c r="B131" s="51">
        <v>1970</v>
      </c>
      <c r="C131" s="113" t="s">
        <v>59</v>
      </c>
      <c r="D131" s="55">
        <f t="shared" si="6"/>
        <v>2514</v>
      </c>
      <c r="E131" s="55">
        <v>41</v>
      </c>
      <c r="F131" s="55">
        <v>237</v>
      </c>
      <c r="G131" s="55">
        <v>336</v>
      </c>
      <c r="H131" s="55">
        <v>388</v>
      </c>
      <c r="I131" s="55">
        <v>507</v>
      </c>
      <c r="J131" s="55">
        <v>484</v>
      </c>
      <c r="K131" s="55">
        <v>343</v>
      </c>
      <c r="L131" s="55">
        <v>117</v>
      </c>
      <c r="M131" s="55">
        <v>46</v>
      </c>
      <c r="N131" s="55">
        <v>9</v>
      </c>
      <c r="O131" s="55">
        <v>6</v>
      </c>
      <c r="P131" s="55" t="s">
        <v>63</v>
      </c>
    </row>
    <row r="132" spans="2:16" x14ac:dyDescent="0.25">
      <c r="B132" s="51">
        <v>1970</v>
      </c>
      <c r="C132" s="113" t="s">
        <v>60</v>
      </c>
      <c r="D132" s="55">
        <f t="shared" si="6"/>
        <v>1519</v>
      </c>
      <c r="E132" s="55">
        <v>16</v>
      </c>
      <c r="F132" s="55">
        <v>91</v>
      </c>
      <c r="G132" s="55">
        <v>130</v>
      </c>
      <c r="H132" s="55">
        <v>152</v>
      </c>
      <c r="I132" s="55">
        <v>255</v>
      </c>
      <c r="J132" s="55">
        <v>283</v>
      </c>
      <c r="K132" s="55">
        <v>304</v>
      </c>
      <c r="L132" s="55">
        <v>175</v>
      </c>
      <c r="M132" s="55">
        <v>74</v>
      </c>
      <c r="N132" s="55">
        <v>26</v>
      </c>
      <c r="O132" s="55">
        <v>13</v>
      </c>
      <c r="P132" s="55" t="s">
        <v>63</v>
      </c>
    </row>
    <row r="133" spans="2:16" x14ac:dyDescent="0.25">
      <c r="B133" s="51">
        <v>1970</v>
      </c>
      <c r="C133" s="113" t="s">
        <v>70</v>
      </c>
      <c r="D133" s="55">
        <f t="shared" si="6"/>
        <v>973</v>
      </c>
      <c r="E133" s="55">
        <v>10</v>
      </c>
      <c r="F133" s="55">
        <v>41</v>
      </c>
      <c r="G133" s="55">
        <v>62</v>
      </c>
      <c r="H133" s="55">
        <v>72</v>
      </c>
      <c r="I133" s="55">
        <v>115</v>
      </c>
      <c r="J133" s="55">
        <v>126</v>
      </c>
      <c r="K133" s="55">
        <v>204</v>
      </c>
      <c r="L133" s="55">
        <v>181</v>
      </c>
      <c r="M133" s="55">
        <v>110</v>
      </c>
      <c r="N133" s="55">
        <v>39</v>
      </c>
      <c r="O133" s="55">
        <v>13</v>
      </c>
      <c r="P133" s="55" t="s">
        <v>63</v>
      </c>
    </row>
    <row r="134" spans="2:16" x14ac:dyDescent="0.25">
      <c r="B134" s="51">
        <v>1970</v>
      </c>
      <c r="C134" s="113" t="s">
        <v>71</v>
      </c>
      <c r="D134" s="55">
        <f t="shared" si="6"/>
        <v>611</v>
      </c>
      <c r="E134" s="55">
        <v>9</v>
      </c>
      <c r="F134" s="55">
        <v>20</v>
      </c>
      <c r="G134" s="55">
        <v>33</v>
      </c>
      <c r="H134" s="55">
        <v>33</v>
      </c>
      <c r="I134" s="55">
        <v>55</v>
      </c>
      <c r="J134" s="55">
        <v>76</v>
      </c>
      <c r="K134" s="55">
        <v>114</v>
      </c>
      <c r="L134" s="55">
        <v>110</v>
      </c>
      <c r="M134" s="55">
        <v>71</v>
      </c>
      <c r="N134" s="55">
        <v>56</v>
      </c>
      <c r="O134" s="55">
        <v>33</v>
      </c>
      <c r="P134" s="55">
        <v>1</v>
      </c>
    </row>
    <row r="135" spans="2:16" x14ac:dyDescent="0.25">
      <c r="B135" s="51">
        <v>1970</v>
      </c>
      <c r="C135" s="113" t="s">
        <v>72</v>
      </c>
      <c r="D135" s="55">
        <f t="shared" ref="D135:D198" si="12">+SUM(E135:P135)</f>
        <v>866</v>
      </c>
      <c r="E135" s="55">
        <v>2</v>
      </c>
      <c r="F135" s="55">
        <v>18</v>
      </c>
      <c r="G135" s="55">
        <v>23</v>
      </c>
      <c r="H135" s="55">
        <v>32</v>
      </c>
      <c r="I135" s="55">
        <v>38</v>
      </c>
      <c r="J135" s="55">
        <v>65</v>
      </c>
      <c r="K135" s="55">
        <v>124</v>
      </c>
      <c r="L135" s="55">
        <v>118</v>
      </c>
      <c r="M135" s="55">
        <v>132</v>
      </c>
      <c r="N135" s="55">
        <v>116</v>
      </c>
      <c r="O135" s="55">
        <v>198</v>
      </c>
      <c r="P135" s="55" t="s">
        <v>63</v>
      </c>
    </row>
    <row r="136" spans="2:16" x14ac:dyDescent="0.25">
      <c r="B136" s="50">
        <v>1970</v>
      </c>
      <c r="C136" s="91" t="s">
        <v>73</v>
      </c>
      <c r="D136" s="54">
        <f t="shared" si="12"/>
        <v>0</v>
      </c>
      <c r="E136" s="54" t="s">
        <v>63</v>
      </c>
      <c r="F136" s="54" t="s">
        <v>63</v>
      </c>
      <c r="G136" s="54" t="s">
        <v>63</v>
      </c>
      <c r="H136" s="54" t="s">
        <v>63</v>
      </c>
      <c r="I136" s="54" t="s">
        <v>63</v>
      </c>
      <c r="J136" s="54" t="s">
        <v>63</v>
      </c>
      <c r="K136" s="54" t="s">
        <v>63</v>
      </c>
      <c r="L136" s="54" t="s">
        <v>63</v>
      </c>
      <c r="M136" s="54" t="s">
        <v>63</v>
      </c>
      <c r="N136" s="54" t="s">
        <v>63</v>
      </c>
      <c r="O136" s="54" t="s">
        <v>63</v>
      </c>
      <c r="P136" s="54" t="s">
        <v>63</v>
      </c>
    </row>
    <row r="137" spans="2:16" x14ac:dyDescent="0.25">
      <c r="B137" s="78">
        <v>1971</v>
      </c>
      <c r="C137" s="114" t="s">
        <v>3</v>
      </c>
      <c r="D137" s="78">
        <f t="shared" si="12"/>
        <v>66044</v>
      </c>
      <c r="E137" s="78">
        <f t="shared" ref="E137:P137" si="13">+SUM(E138:E149)</f>
        <v>3209</v>
      </c>
      <c r="F137" s="78">
        <f t="shared" si="13"/>
        <v>23656</v>
      </c>
      <c r="G137" s="78">
        <f t="shared" si="13"/>
        <v>21204</v>
      </c>
      <c r="H137" s="78">
        <f t="shared" si="13"/>
        <v>8564</v>
      </c>
      <c r="I137" s="78">
        <f t="shared" si="13"/>
        <v>3806</v>
      </c>
      <c r="J137" s="78">
        <f t="shared" si="13"/>
        <v>2157</v>
      </c>
      <c r="K137" s="78">
        <f t="shared" si="13"/>
        <v>1462</v>
      </c>
      <c r="L137" s="78">
        <f t="shared" si="13"/>
        <v>879</v>
      </c>
      <c r="M137" s="78">
        <f t="shared" si="13"/>
        <v>520</v>
      </c>
      <c r="N137" s="78">
        <f t="shared" si="13"/>
        <v>271</v>
      </c>
      <c r="O137" s="78">
        <f t="shared" si="13"/>
        <v>316</v>
      </c>
      <c r="P137" s="78">
        <f t="shared" si="13"/>
        <v>0</v>
      </c>
    </row>
    <row r="138" spans="2:16" x14ac:dyDescent="0.25">
      <c r="B138" s="51">
        <v>1971</v>
      </c>
      <c r="C138" s="113" t="s">
        <v>53</v>
      </c>
      <c r="D138" s="55">
        <f t="shared" si="12"/>
        <v>21</v>
      </c>
      <c r="E138" s="55">
        <v>8</v>
      </c>
      <c r="F138" s="55">
        <v>11</v>
      </c>
      <c r="G138" s="55">
        <v>2</v>
      </c>
      <c r="H138" s="55" t="s">
        <v>63</v>
      </c>
      <c r="I138" s="55" t="s">
        <v>63</v>
      </c>
      <c r="J138" s="55" t="s">
        <v>63</v>
      </c>
      <c r="K138" s="55" t="s">
        <v>63</v>
      </c>
      <c r="L138" s="55" t="s">
        <v>63</v>
      </c>
      <c r="M138" s="55" t="s">
        <v>63</v>
      </c>
      <c r="N138" s="55" t="s">
        <v>63</v>
      </c>
      <c r="O138" s="55" t="s">
        <v>63</v>
      </c>
      <c r="P138" s="55" t="s">
        <v>63</v>
      </c>
    </row>
    <row r="139" spans="2:16" x14ac:dyDescent="0.25">
      <c r="B139" s="51">
        <v>1971</v>
      </c>
      <c r="C139" s="113" t="s">
        <v>54</v>
      </c>
      <c r="D139" s="55">
        <f t="shared" si="12"/>
        <v>6532</v>
      </c>
      <c r="E139" s="55">
        <v>1002</v>
      </c>
      <c r="F139" s="55">
        <v>4235</v>
      </c>
      <c r="G139" s="55">
        <v>1119</v>
      </c>
      <c r="H139" s="55">
        <v>143</v>
      </c>
      <c r="I139" s="55">
        <v>20</v>
      </c>
      <c r="J139" s="55">
        <v>8</v>
      </c>
      <c r="K139" s="55">
        <v>3</v>
      </c>
      <c r="L139" s="55">
        <v>1</v>
      </c>
      <c r="M139" s="55" t="s">
        <v>63</v>
      </c>
      <c r="N139" s="55" t="s">
        <v>63</v>
      </c>
      <c r="O139" s="55">
        <v>1</v>
      </c>
      <c r="P139" s="55" t="s">
        <v>63</v>
      </c>
    </row>
    <row r="140" spans="2:16" x14ac:dyDescent="0.25">
      <c r="B140" s="51">
        <v>1971</v>
      </c>
      <c r="C140" s="113" t="s">
        <v>55</v>
      </c>
      <c r="D140" s="55">
        <f t="shared" si="12"/>
        <v>25569</v>
      </c>
      <c r="E140" s="55">
        <v>1389</v>
      </c>
      <c r="F140" s="55">
        <v>12029</v>
      </c>
      <c r="G140" s="55">
        <v>9624</v>
      </c>
      <c r="H140" s="55">
        <v>2022</v>
      </c>
      <c r="I140" s="55">
        <v>381</v>
      </c>
      <c r="J140" s="55">
        <v>86</v>
      </c>
      <c r="K140" s="55">
        <v>22</v>
      </c>
      <c r="L140" s="55">
        <v>5</v>
      </c>
      <c r="M140" s="55">
        <v>7</v>
      </c>
      <c r="N140" s="55">
        <v>2</v>
      </c>
      <c r="O140" s="55">
        <v>2</v>
      </c>
      <c r="P140" s="55" t="s">
        <v>63</v>
      </c>
    </row>
    <row r="141" spans="2:16" x14ac:dyDescent="0.25">
      <c r="B141" s="51">
        <v>1971</v>
      </c>
      <c r="C141" s="113" t="s">
        <v>69</v>
      </c>
      <c r="D141" s="55">
        <f t="shared" si="12"/>
        <v>15925</v>
      </c>
      <c r="E141" s="55">
        <v>484</v>
      </c>
      <c r="F141" s="55">
        <v>4876</v>
      </c>
      <c r="G141" s="55">
        <v>6613</v>
      </c>
      <c r="H141" s="55">
        <v>2972</v>
      </c>
      <c r="I141" s="55">
        <v>718</v>
      </c>
      <c r="J141" s="55">
        <v>176</v>
      </c>
      <c r="K141" s="55">
        <v>59</v>
      </c>
      <c r="L141" s="55">
        <v>18</v>
      </c>
      <c r="M141" s="55">
        <v>4</v>
      </c>
      <c r="N141" s="55">
        <v>4</v>
      </c>
      <c r="O141" s="55">
        <v>1</v>
      </c>
      <c r="P141" s="55" t="s">
        <v>63</v>
      </c>
    </row>
    <row r="142" spans="2:16" x14ac:dyDescent="0.25">
      <c r="B142" s="51">
        <v>1971</v>
      </c>
      <c r="C142" s="113" t="s">
        <v>57</v>
      </c>
      <c r="D142" s="55">
        <f t="shared" si="12"/>
        <v>7247</v>
      </c>
      <c r="E142" s="55">
        <v>184</v>
      </c>
      <c r="F142" s="55">
        <v>1499</v>
      </c>
      <c r="G142" s="55">
        <v>2365</v>
      </c>
      <c r="H142" s="55">
        <v>1826</v>
      </c>
      <c r="I142" s="55">
        <v>899</v>
      </c>
      <c r="J142" s="55">
        <v>298</v>
      </c>
      <c r="K142" s="55">
        <v>123</v>
      </c>
      <c r="L142" s="55">
        <v>42</v>
      </c>
      <c r="M142" s="55">
        <v>7</v>
      </c>
      <c r="N142" s="55">
        <v>2</v>
      </c>
      <c r="O142" s="55">
        <v>2</v>
      </c>
      <c r="P142" s="55" t="s">
        <v>63</v>
      </c>
    </row>
    <row r="143" spans="2:16" x14ac:dyDescent="0.25">
      <c r="B143" s="51">
        <v>1971</v>
      </c>
      <c r="C143" s="113" t="s">
        <v>58</v>
      </c>
      <c r="D143" s="55">
        <f t="shared" si="12"/>
        <v>3926</v>
      </c>
      <c r="E143" s="55">
        <v>65</v>
      </c>
      <c r="F143" s="55">
        <v>607</v>
      </c>
      <c r="G143" s="55">
        <v>858</v>
      </c>
      <c r="H143" s="55">
        <v>840</v>
      </c>
      <c r="I143" s="55">
        <v>790</v>
      </c>
      <c r="J143" s="55">
        <v>481</v>
      </c>
      <c r="K143" s="55">
        <v>196</v>
      </c>
      <c r="L143" s="55">
        <v>51</v>
      </c>
      <c r="M143" s="55">
        <v>26</v>
      </c>
      <c r="N143" s="55">
        <v>6</v>
      </c>
      <c r="O143" s="55">
        <v>6</v>
      </c>
      <c r="P143" s="55" t="s">
        <v>63</v>
      </c>
    </row>
    <row r="144" spans="2:16" x14ac:dyDescent="0.25">
      <c r="B144" s="51">
        <v>1971</v>
      </c>
      <c r="C144" s="113" t="s">
        <v>59</v>
      </c>
      <c r="D144" s="55">
        <f t="shared" si="12"/>
        <v>2618</v>
      </c>
      <c r="E144" s="55">
        <v>32</v>
      </c>
      <c r="F144" s="55">
        <v>236</v>
      </c>
      <c r="G144" s="55">
        <v>372</v>
      </c>
      <c r="H144" s="55">
        <v>425</v>
      </c>
      <c r="I144" s="55">
        <v>508</v>
      </c>
      <c r="J144" s="55">
        <v>499</v>
      </c>
      <c r="K144" s="55">
        <v>332</v>
      </c>
      <c r="L144" s="55">
        <v>151</v>
      </c>
      <c r="M144" s="55">
        <v>41</v>
      </c>
      <c r="N144" s="55">
        <v>12</v>
      </c>
      <c r="O144" s="55">
        <v>10</v>
      </c>
      <c r="P144" s="55" t="s">
        <v>63</v>
      </c>
    </row>
    <row r="145" spans="2:16" x14ac:dyDescent="0.25">
      <c r="B145" s="51">
        <v>1971</v>
      </c>
      <c r="C145" s="113" t="s">
        <v>60</v>
      </c>
      <c r="D145" s="55">
        <f t="shared" si="12"/>
        <v>1638</v>
      </c>
      <c r="E145" s="55">
        <v>20</v>
      </c>
      <c r="F145" s="55">
        <v>74</v>
      </c>
      <c r="G145" s="55">
        <v>158</v>
      </c>
      <c r="H145" s="55">
        <v>192</v>
      </c>
      <c r="I145" s="55">
        <v>256</v>
      </c>
      <c r="J145" s="55">
        <v>299</v>
      </c>
      <c r="K145" s="55">
        <v>321</v>
      </c>
      <c r="L145" s="55">
        <v>199</v>
      </c>
      <c r="M145" s="55">
        <v>80</v>
      </c>
      <c r="N145" s="55">
        <v>25</v>
      </c>
      <c r="O145" s="55">
        <v>14</v>
      </c>
      <c r="P145" s="55" t="s">
        <v>63</v>
      </c>
    </row>
    <row r="146" spans="2:16" x14ac:dyDescent="0.25">
      <c r="B146" s="51">
        <v>1971</v>
      </c>
      <c r="C146" s="113" t="s">
        <v>70</v>
      </c>
      <c r="D146" s="55">
        <f t="shared" si="12"/>
        <v>1013</v>
      </c>
      <c r="E146" s="55">
        <v>9</v>
      </c>
      <c r="F146" s="55">
        <v>43</v>
      </c>
      <c r="G146" s="55">
        <v>49</v>
      </c>
      <c r="H146" s="55">
        <v>74</v>
      </c>
      <c r="I146" s="55">
        <v>124</v>
      </c>
      <c r="J146" s="55">
        <v>169</v>
      </c>
      <c r="K146" s="55">
        <v>193</v>
      </c>
      <c r="L146" s="55">
        <v>190</v>
      </c>
      <c r="M146" s="55">
        <v>114</v>
      </c>
      <c r="N146" s="55">
        <v>34</v>
      </c>
      <c r="O146" s="55">
        <v>14</v>
      </c>
      <c r="P146" s="55" t="s">
        <v>63</v>
      </c>
    </row>
    <row r="147" spans="2:16" x14ac:dyDescent="0.25">
      <c r="B147" s="51">
        <v>1971</v>
      </c>
      <c r="C147" s="113" t="s">
        <v>71</v>
      </c>
      <c r="D147" s="55">
        <f t="shared" si="12"/>
        <v>634</v>
      </c>
      <c r="E147" s="55">
        <v>8</v>
      </c>
      <c r="F147" s="55">
        <v>22</v>
      </c>
      <c r="G147" s="55">
        <v>23</v>
      </c>
      <c r="H147" s="55">
        <v>40</v>
      </c>
      <c r="I147" s="55">
        <v>58</v>
      </c>
      <c r="J147" s="55">
        <v>74</v>
      </c>
      <c r="K147" s="55">
        <v>113</v>
      </c>
      <c r="L147" s="55">
        <v>109</v>
      </c>
      <c r="M147" s="55">
        <v>93</v>
      </c>
      <c r="N147" s="55">
        <v>56</v>
      </c>
      <c r="O147" s="55">
        <v>38</v>
      </c>
      <c r="P147" s="55" t="s">
        <v>63</v>
      </c>
    </row>
    <row r="148" spans="2:16" x14ac:dyDescent="0.25">
      <c r="B148" s="51">
        <v>1971</v>
      </c>
      <c r="C148" s="113" t="s">
        <v>72</v>
      </c>
      <c r="D148" s="55">
        <f t="shared" si="12"/>
        <v>920</v>
      </c>
      <c r="E148" s="55">
        <v>8</v>
      </c>
      <c r="F148" s="55">
        <v>24</v>
      </c>
      <c r="G148" s="55">
        <v>20</v>
      </c>
      <c r="H148" s="55">
        <v>30</v>
      </c>
      <c r="I148" s="55">
        <v>52</v>
      </c>
      <c r="J148" s="55">
        <v>67</v>
      </c>
      <c r="K148" s="55">
        <v>100</v>
      </c>
      <c r="L148" s="55">
        <v>113</v>
      </c>
      <c r="M148" s="55">
        <v>148</v>
      </c>
      <c r="N148" s="55">
        <v>130</v>
      </c>
      <c r="O148" s="55">
        <v>228</v>
      </c>
      <c r="P148" s="55" t="s">
        <v>63</v>
      </c>
    </row>
    <row r="149" spans="2:16" x14ac:dyDescent="0.25">
      <c r="B149" s="50">
        <v>1971</v>
      </c>
      <c r="C149" s="91" t="s">
        <v>73</v>
      </c>
      <c r="D149" s="54">
        <f t="shared" si="12"/>
        <v>1</v>
      </c>
      <c r="E149" s="54" t="s">
        <v>63</v>
      </c>
      <c r="F149" s="54" t="s">
        <v>63</v>
      </c>
      <c r="G149" s="54">
        <v>1</v>
      </c>
      <c r="H149" s="54" t="s">
        <v>63</v>
      </c>
      <c r="I149" s="54" t="s">
        <v>63</v>
      </c>
      <c r="J149" s="54" t="s">
        <v>63</v>
      </c>
      <c r="K149" s="54" t="s">
        <v>63</v>
      </c>
      <c r="L149" s="54" t="s">
        <v>63</v>
      </c>
      <c r="M149" s="54" t="s">
        <v>63</v>
      </c>
      <c r="N149" s="54" t="s">
        <v>63</v>
      </c>
      <c r="O149" s="54" t="s">
        <v>63</v>
      </c>
      <c r="P149" s="54" t="s">
        <v>63</v>
      </c>
    </row>
    <row r="150" spans="2:16" x14ac:dyDescent="0.25">
      <c r="B150" s="78">
        <v>1972</v>
      </c>
      <c r="C150" s="114" t="s">
        <v>3</v>
      </c>
      <c r="D150" s="78">
        <f t="shared" si="12"/>
        <v>69827</v>
      </c>
      <c r="E150" s="78">
        <f t="shared" ref="E150:P150" si="14">+SUM(E151:E162)</f>
        <v>3268</v>
      </c>
      <c r="F150" s="78">
        <f t="shared" si="14"/>
        <v>24764</v>
      </c>
      <c r="G150" s="78">
        <f t="shared" si="14"/>
        <v>23086</v>
      </c>
      <c r="H150" s="78">
        <f t="shared" si="14"/>
        <v>9151</v>
      </c>
      <c r="I150" s="78">
        <f t="shared" si="14"/>
        <v>3955</v>
      </c>
      <c r="J150" s="78">
        <f t="shared" si="14"/>
        <v>2262</v>
      </c>
      <c r="K150" s="78">
        <f t="shared" si="14"/>
        <v>1417</v>
      </c>
      <c r="L150" s="78">
        <f t="shared" si="14"/>
        <v>885</v>
      </c>
      <c r="M150" s="78">
        <f t="shared" si="14"/>
        <v>464</v>
      </c>
      <c r="N150" s="78">
        <f t="shared" si="14"/>
        <v>272</v>
      </c>
      <c r="O150" s="78">
        <f t="shared" si="14"/>
        <v>302</v>
      </c>
      <c r="P150" s="78">
        <f t="shared" si="14"/>
        <v>1</v>
      </c>
    </row>
    <row r="151" spans="2:16" x14ac:dyDescent="0.25">
      <c r="B151" s="51">
        <v>1972</v>
      </c>
      <c r="C151" s="113" t="s">
        <v>53</v>
      </c>
      <c r="D151" s="55">
        <f t="shared" si="12"/>
        <v>32</v>
      </c>
      <c r="E151" s="55">
        <v>7</v>
      </c>
      <c r="F151" s="55">
        <v>19</v>
      </c>
      <c r="G151" s="55">
        <v>4</v>
      </c>
      <c r="H151" s="55">
        <v>1</v>
      </c>
      <c r="I151" s="55" t="s">
        <v>63</v>
      </c>
      <c r="J151" s="55">
        <v>1</v>
      </c>
      <c r="K151" s="55" t="s">
        <v>63</v>
      </c>
      <c r="L151" s="55" t="s">
        <v>63</v>
      </c>
      <c r="M151" s="55" t="s">
        <v>63</v>
      </c>
      <c r="N151" s="55" t="s">
        <v>63</v>
      </c>
      <c r="O151" s="55" t="s">
        <v>63</v>
      </c>
      <c r="P151" s="55" t="s">
        <v>63</v>
      </c>
    </row>
    <row r="152" spans="2:16" x14ac:dyDescent="0.25">
      <c r="B152" s="51">
        <v>1972</v>
      </c>
      <c r="C152" s="113" t="s">
        <v>54</v>
      </c>
      <c r="D152" s="55">
        <f t="shared" si="12"/>
        <v>6814</v>
      </c>
      <c r="E152" s="55">
        <v>1072</v>
      </c>
      <c r="F152" s="55">
        <v>4404</v>
      </c>
      <c r="G152" s="55">
        <v>1132</v>
      </c>
      <c r="H152" s="55">
        <v>163</v>
      </c>
      <c r="I152" s="55">
        <v>28</v>
      </c>
      <c r="J152" s="55">
        <v>11</v>
      </c>
      <c r="K152" s="55">
        <v>2</v>
      </c>
      <c r="L152" s="55">
        <v>1</v>
      </c>
      <c r="M152" s="55" t="s">
        <v>63</v>
      </c>
      <c r="N152" s="55">
        <v>1</v>
      </c>
      <c r="O152" s="55" t="s">
        <v>63</v>
      </c>
      <c r="P152" s="55" t="s">
        <v>63</v>
      </c>
    </row>
    <row r="153" spans="2:16" x14ac:dyDescent="0.25">
      <c r="B153" s="51">
        <v>1972</v>
      </c>
      <c r="C153" s="113" t="s">
        <v>55</v>
      </c>
      <c r="D153" s="55">
        <f t="shared" si="12"/>
        <v>27809</v>
      </c>
      <c r="E153" s="55">
        <v>1406</v>
      </c>
      <c r="F153" s="55">
        <v>12728</v>
      </c>
      <c r="G153" s="55">
        <v>10844</v>
      </c>
      <c r="H153" s="55">
        <v>2243</v>
      </c>
      <c r="I153" s="55">
        <v>430</v>
      </c>
      <c r="J153" s="55">
        <v>112</v>
      </c>
      <c r="K153" s="55">
        <v>25</v>
      </c>
      <c r="L153" s="55">
        <v>15</v>
      </c>
      <c r="M153" s="55">
        <v>4</v>
      </c>
      <c r="N153" s="55">
        <v>1</v>
      </c>
      <c r="O153" s="55">
        <v>1</v>
      </c>
      <c r="P153" s="55" t="s">
        <v>63</v>
      </c>
    </row>
    <row r="154" spans="2:16" x14ac:dyDescent="0.25">
      <c r="B154" s="51">
        <v>1972</v>
      </c>
      <c r="C154" s="113" t="s">
        <v>69</v>
      </c>
      <c r="D154" s="55">
        <f t="shared" si="12"/>
        <v>17126</v>
      </c>
      <c r="E154" s="55">
        <v>500</v>
      </c>
      <c r="F154" s="55">
        <v>5156</v>
      </c>
      <c r="G154" s="55">
        <v>7179</v>
      </c>
      <c r="H154" s="55">
        <v>3235</v>
      </c>
      <c r="I154" s="55">
        <v>762</v>
      </c>
      <c r="J154" s="55">
        <v>196</v>
      </c>
      <c r="K154" s="55">
        <v>68</v>
      </c>
      <c r="L154" s="55">
        <v>19</v>
      </c>
      <c r="M154" s="55">
        <v>4</v>
      </c>
      <c r="N154" s="55">
        <v>4</v>
      </c>
      <c r="O154" s="55">
        <v>2</v>
      </c>
      <c r="P154" s="55">
        <v>1</v>
      </c>
    </row>
    <row r="155" spans="2:16" x14ac:dyDescent="0.25">
      <c r="B155" s="51">
        <v>1972</v>
      </c>
      <c r="C155" s="113" t="s">
        <v>57</v>
      </c>
      <c r="D155" s="55">
        <f t="shared" si="12"/>
        <v>7465</v>
      </c>
      <c r="E155" s="55">
        <v>159</v>
      </c>
      <c r="F155" s="55">
        <v>1550</v>
      </c>
      <c r="G155" s="55">
        <v>2424</v>
      </c>
      <c r="H155" s="55">
        <v>1868</v>
      </c>
      <c r="I155" s="55">
        <v>978</v>
      </c>
      <c r="J155" s="55">
        <v>342</v>
      </c>
      <c r="K155" s="55">
        <v>105</v>
      </c>
      <c r="L155" s="55">
        <v>26</v>
      </c>
      <c r="M155" s="55">
        <v>8</v>
      </c>
      <c r="N155" s="55">
        <v>2</v>
      </c>
      <c r="O155" s="55">
        <v>3</v>
      </c>
      <c r="P155" s="55" t="s">
        <v>63</v>
      </c>
    </row>
    <row r="156" spans="2:16" x14ac:dyDescent="0.25">
      <c r="B156" s="51">
        <v>1972</v>
      </c>
      <c r="C156" s="113" t="s">
        <v>58</v>
      </c>
      <c r="D156" s="55">
        <f t="shared" si="12"/>
        <v>3919</v>
      </c>
      <c r="E156" s="55">
        <v>55</v>
      </c>
      <c r="F156" s="55">
        <v>528</v>
      </c>
      <c r="G156" s="55">
        <v>870</v>
      </c>
      <c r="H156" s="55">
        <v>883</v>
      </c>
      <c r="I156" s="55">
        <v>779</v>
      </c>
      <c r="J156" s="55">
        <v>514</v>
      </c>
      <c r="K156" s="55">
        <v>190</v>
      </c>
      <c r="L156" s="55">
        <v>77</v>
      </c>
      <c r="M156" s="55">
        <v>17</v>
      </c>
      <c r="N156" s="55">
        <v>5</v>
      </c>
      <c r="O156" s="55">
        <v>1</v>
      </c>
      <c r="P156" s="55" t="s">
        <v>63</v>
      </c>
    </row>
    <row r="157" spans="2:16" x14ac:dyDescent="0.25">
      <c r="B157" s="51">
        <v>1972</v>
      </c>
      <c r="C157" s="113" t="s">
        <v>59</v>
      </c>
      <c r="D157" s="55">
        <f t="shared" si="12"/>
        <v>2544</v>
      </c>
      <c r="E157" s="55">
        <v>26</v>
      </c>
      <c r="F157" s="55">
        <v>216</v>
      </c>
      <c r="G157" s="55">
        <v>376</v>
      </c>
      <c r="H157" s="55">
        <v>419</v>
      </c>
      <c r="I157" s="55">
        <v>512</v>
      </c>
      <c r="J157" s="55">
        <v>470</v>
      </c>
      <c r="K157" s="55">
        <v>336</v>
      </c>
      <c r="L157" s="55">
        <v>134</v>
      </c>
      <c r="M157" s="55">
        <v>38</v>
      </c>
      <c r="N157" s="55">
        <v>13</v>
      </c>
      <c r="O157" s="55">
        <v>4</v>
      </c>
      <c r="P157" s="55" t="s">
        <v>63</v>
      </c>
    </row>
    <row r="158" spans="2:16" x14ac:dyDescent="0.25">
      <c r="B158" s="51">
        <v>1972</v>
      </c>
      <c r="C158" s="113" t="s">
        <v>60</v>
      </c>
      <c r="D158" s="55">
        <f t="shared" si="12"/>
        <v>1625</v>
      </c>
      <c r="E158" s="55">
        <v>24</v>
      </c>
      <c r="F158" s="55">
        <v>94</v>
      </c>
      <c r="G158" s="55">
        <v>141</v>
      </c>
      <c r="H158" s="55">
        <v>182</v>
      </c>
      <c r="I158" s="55">
        <v>259</v>
      </c>
      <c r="J158" s="55">
        <v>321</v>
      </c>
      <c r="K158" s="55">
        <v>308</v>
      </c>
      <c r="L158" s="55">
        <v>191</v>
      </c>
      <c r="M158" s="55">
        <v>62</v>
      </c>
      <c r="N158" s="55">
        <v>29</v>
      </c>
      <c r="O158" s="55">
        <v>14</v>
      </c>
      <c r="P158" s="55" t="s">
        <v>63</v>
      </c>
    </row>
    <row r="159" spans="2:16" x14ac:dyDescent="0.25">
      <c r="B159" s="51">
        <v>1972</v>
      </c>
      <c r="C159" s="113" t="s">
        <v>70</v>
      </c>
      <c r="D159" s="55">
        <f t="shared" si="12"/>
        <v>975</v>
      </c>
      <c r="E159" s="55">
        <v>6</v>
      </c>
      <c r="F159" s="55">
        <v>41</v>
      </c>
      <c r="G159" s="55">
        <v>57</v>
      </c>
      <c r="H159" s="55">
        <v>86</v>
      </c>
      <c r="I159" s="55">
        <v>112</v>
      </c>
      <c r="J159" s="55">
        <v>145</v>
      </c>
      <c r="K159" s="55">
        <v>188</v>
      </c>
      <c r="L159" s="55">
        <v>180</v>
      </c>
      <c r="M159" s="55">
        <v>98</v>
      </c>
      <c r="N159" s="55">
        <v>43</v>
      </c>
      <c r="O159" s="55">
        <v>19</v>
      </c>
      <c r="P159" s="55" t="s">
        <v>63</v>
      </c>
    </row>
    <row r="160" spans="2:16" x14ac:dyDescent="0.25">
      <c r="B160" s="51">
        <v>1972</v>
      </c>
      <c r="C160" s="113" t="s">
        <v>71</v>
      </c>
      <c r="D160" s="55">
        <f t="shared" si="12"/>
        <v>628</v>
      </c>
      <c r="E160" s="55">
        <v>5</v>
      </c>
      <c r="F160" s="55">
        <v>15</v>
      </c>
      <c r="G160" s="55">
        <v>38</v>
      </c>
      <c r="H160" s="55">
        <v>39</v>
      </c>
      <c r="I160" s="55">
        <v>52</v>
      </c>
      <c r="J160" s="55">
        <v>77</v>
      </c>
      <c r="K160" s="55">
        <v>93</v>
      </c>
      <c r="L160" s="55">
        <v>124</v>
      </c>
      <c r="M160" s="55">
        <v>89</v>
      </c>
      <c r="N160" s="55">
        <v>55</v>
      </c>
      <c r="O160" s="55">
        <v>41</v>
      </c>
      <c r="P160" s="55" t="s">
        <v>63</v>
      </c>
    </row>
    <row r="161" spans="2:16" x14ac:dyDescent="0.25">
      <c r="B161" s="51">
        <v>1972</v>
      </c>
      <c r="C161" s="113" t="s">
        <v>72</v>
      </c>
      <c r="D161" s="55">
        <f t="shared" si="12"/>
        <v>890</v>
      </c>
      <c r="E161" s="55">
        <v>8</v>
      </c>
      <c r="F161" s="55">
        <v>13</v>
      </c>
      <c r="G161" s="55">
        <v>21</v>
      </c>
      <c r="H161" s="55">
        <v>32</v>
      </c>
      <c r="I161" s="55">
        <v>43</v>
      </c>
      <c r="J161" s="55">
        <v>73</v>
      </c>
      <c r="K161" s="55">
        <v>102</v>
      </c>
      <c r="L161" s="55">
        <v>118</v>
      </c>
      <c r="M161" s="55">
        <v>144</v>
      </c>
      <c r="N161" s="55">
        <v>119</v>
      </c>
      <c r="O161" s="55">
        <v>217</v>
      </c>
      <c r="P161" s="55" t="s">
        <v>63</v>
      </c>
    </row>
    <row r="162" spans="2:16" x14ac:dyDescent="0.25">
      <c r="B162" s="50">
        <v>1972</v>
      </c>
      <c r="C162" s="86" t="s">
        <v>73</v>
      </c>
      <c r="D162" s="54">
        <f t="shared" si="12"/>
        <v>0</v>
      </c>
      <c r="E162" s="54" t="s">
        <v>63</v>
      </c>
      <c r="F162" s="54" t="s">
        <v>63</v>
      </c>
      <c r="G162" s="54" t="s">
        <v>63</v>
      </c>
      <c r="H162" s="54" t="s">
        <v>63</v>
      </c>
      <c r="I162" s="54" t="s">
        <v>63</v>
      </c>
      <c r="J162" s="54" t="s">
        <v>63</v>
      </c>
      <c r="K162" s="54" t="s">
        <v>63</v>
      </c>
      <c r="L162" s="54" t="s">
        <v>63</v>
      </c>
      <c r="M162" s="54" t="s">
        <v>63</v>
      </c>
      <c r="N162" s="54" t="s">
        <v>63</v>
      </c>
      <c r="O162" s="54" t="s">
        <v>63</v>
      </c>
      <c r="P162" s="54" t="s">
        <v>63</v>
      </c>
    </row>
    <row r="163" spans="2:16" x14ac:dyDescent="0.25">
      <c r="B163" s="78">
        <v>1973</v>
      </c>
      <c r="C163" s="114" t="s">
        <v>3</v>
      </c>
      <c r="D163" s="78">
        <f t="shared" si="12"/>
        <v>71485</v>
      </c>
      <c r="E163" s="78">
        <f t="shared" ref="E163:P163" si="15">+SUM(E164:E175)</f>
        <v>3338</v>
      </c>
      <c r="F163" s="78">
        <f t="shared" si="15"/>
        <v>24987</v>
      </c>
      <c r="G163" s="78">
        <f t="shared" si="15"/>
        <v>24176</v>
      </c>
      <c r="H163" s="78">
        <f t="shared" si="15"/>
        <v>9513</v>
      </c>
      <c r="I163" s="78">
        <f t="shared" si="15"/>
        <v>3878</v>
      </c>
      <c r="J163" s="78">
        <f t="shared" si="15"/>
        <v>2211</v>
      </c>
      <c r="K163" s="78">
        <f t="shared" si="15"/>
        <v>1497</v>
      </c>
      <c r="L163" s="78">
        <f t="shared" si="15"/>
        <v>857</v>
      </c>
      <c r="M163" s="78">
        <f t="shared" si="15"/>
        <v>506</v>
      </c>
      <c r="N163" s="78">
        <f t="shared" si="15"/>
        <v>248</v>
      </c>
      <c r="O163" s="78">
        <f t="shared" si="15"/>
        <v>272</v>
      </c>
      <c r="P163" s="78">
        <f t="shared" si="15"/>
        <v>2</v>
      </c>
    </row>
    <row r="164" spans="2:16" x14ac:dyDescent="0.25">
      <c r="B164" s="51">
        <v>1973</v>
      </c>
      <c r="C164" s="113" t="s">
        <v>53</v>
      </c>
      <c r="D164" s="55">
        <f t="shared" si="12"/>
        <v>19</v>
      </c>
      <c r="E164" s="55">
        <v>4</v>
      </c>
      <c r="F164" s="55">
        <v>8</v>
      </c>
      <c r="G164" s="55">
        <v>2</v>
      </c>
      <c r="H164" s="55">
        <v>2</v>
      </c>
      <c r="I164" s="55" t="s">
        <v>63</v>
      </c>
      <c r="J164" s="55">
        <v>1</v>
      </c>
      <c r="K164" s="55" t="s">
        <v>63</v>
      </c>
      <c r="L164" s="55">
        <v>2</v>
      </c>
      <c r="M164" s="55" t="s">
        <v>63</v>
      </c>
      <c r="N164" s="55" t="s">
        <v>63</v>
      </c>
      <c r="O164" s="55" t="s">
        <v>63</v>
      </c>
      <c r="P164" s="55" t="s">
        <v>63</v>
      </c>
    </row>
    <row r="165" spans="2:16" x14ac:dyDescent="0.25">
      <c r="B165" s="51">
        <v>1973</v>
      </c>
      <c r="C165" s="113" t="s">
        <v>54</v>
      </c>
      <c r="D165" s="55">
        <f t="shared" si="12"/>
        <v>6798</v>
      </c>
      <c r="E165" s="55">
        <v>1044</v>
      </c>
      <c r="F165" s="55">
        <v>4341</v>
      </c>
      <c r="G165" s="55">
        <v>1194</v>
      </c>
      <c r="H165" s="55">
        <v>174</v>
      </c>
      <c r="I165" s="55">
        <v>33</v>
      </c>
      <c r="J165" s="55">
        <v>8</v>
      </c>
      <c r="K165" s="55">
        <v>1</v>
      </c>
      <c r="L165" s="55">
        <v>2</v>
      </c>
      <c r="M165" s="55" t="s">
        <v>63</v>
      </c>
      <c r="N165" s="55" t="s">
        <v>63</v>
      </c>
      <c r="O165" s="55">
        <v>1</v>
      </c>
      <c r="P165" s="55" t="s">
        <v>63</v>
      </c>
    </row>
    <row r="166" spans="2:16" x14ac:dyDescent="0.25">
      <c r="B166" s="51">
        <v>1973</v>
      </c>
      <c r="C166" s="113" t="s">
        <v>55</v>
      </c>
      <c r="D166" s="55">
        <f t="shared" si="12"/>
        <v>28826</v>
      </c>
      <c r="E166" s="55">
        <v>1517</v>
      </c>
      <c r="F166" s="55">
        <v>13156</v>
      </c>
      <c r="G166" s="55">
        <v>11249</v>
      </c>
      <c r="H166" s="55">
        <v>2326</v>
      </c>
      <c r="I166" s="55">
        <v>407</v>
      </c>
      <c r="J166" s="55">
        <v>117</v>
      </c>
      <c r="K166" s="55">
        <v>26</v>
      </c>
      <c r="L166" s="55">
        <v>16</v>
      </c>
      <c r="M166" s="55">
        <v>6</v>
      </c>
      <c r="N166" s="55">
        <v>3</v>
      </c>
      <c r="O166" s="55">
        <v>2</v>
      </c>
      <c r="P166" s="55">
        <v>1</v>
      </c>
    </row>
    <row r="167" spans="2:16" x14ac:dyDescent="0.25">
      <c r="B167" s="51">
        <v>1973</v>
      </c>
      <c r="C167" s="113" t="s">
        <v>69</v>
      </c>
      <c r="D167" s="55">
        <f t="shared" si="12"/>
        <v>17665</v>
      </c>
      <c r="E167" s="55">
        <v>484</v>
      </c>
      <c r="F167" s="55">
        <v>5095</v>
      </c>
      <c r="G167" s="55">
        <v>7640</v>
      </c>
      <c r="H167" s="55">
        <v>3387</v>
      </c>
      <c r="I167" s="55">
        <v>764</v>
      </c>
      <c r="J167" s="55">
        <v>209</v>
      </c>
      <c r="K167" s="55">
        <v>58</v>
      </c>
      <c r="L167" s="55">
        <v>18</v>
      </c>
      <c r="M167" s="55">
        <v>5</v>
      </c>
      <c r="N167" s="55">
        <v>2</v>
      </c>
      <c r="O167" s="55">
        <v>2</v>
      </c>
      <c r="P167" s="55">
        <v>1</v>
      </c>
    </row>
    <row r="168" spans="2:16" x14ac:dyDescent="0.25">
      <c r="B168" s="51">
        <v>1973</v>
      </c>
      <c r="C168" s="113" t="s">
        <v>57</v>
      </c>
      <c r="D168" s="55">
        <f t="shared" si="12"/>
        <v>7478</v>
      </c>
      <c r="E168" s="55">
        <v>151</v>
      </c>
      <c r="F168" s="55">
        <v>1460</v>
      </c>
      <c r="G168" s="55">
        <v>2516</v>
      </c>
      <c r="H168" s="55">
        <v>1908</v>
      </c>
      <c r="I168" s="55">
        <v>951</v>
      </c>
      <c r="J168" s="55">
        <v>318</v>
      </c>
      <c r="K168" s="55">
        <v>121</v>
      </c>
      <c r="L168" s="55">
        <v>42</v>
      </c>
      <c r="M168" s="55">
        <v>9</v>
      </c>
      <c r="N168" s="55">
        <v>2</v>
      </c>
      <c r="O168" s="55" t="s">
        <v>63</v>
      </c>
      <c r="P168" s="55" t="s">
        <v>63</v>
      </c>
    </row>
    <row r="169" spans="2:16" x14ac:dyDescent="0.25">
      <c r="B169" s="51">
        <v>1973</v>
      </c>
      <c r="C169" s="113" t="s">
        <v>58</v>
      </c>
      <c r="D169" s="55">
        <f t="shared" si="12"/>
        <v>4017</v>
      </c>
      <c r="E169" s="55">
        <v>72</v>
      </c>
      <c r="F169" s="55">
        <v>553</v>
      </c>
      <c r="G169" s="55">
        <v>880</v>
      </c>
      <c r="H169" s="55">
        <v>935</v>
      </c>
      <c r="I169" s="55">
        <v>777</v>
      </c>
      <c r="J169" s="55">
        <v>479</v>
      </c>
      <c r="K169" s="55">
        <v>219</v>
      </c>
      <c r="L169" s="55">
        <v>76</v>
      </c>
      <c r="M169" s="55">
        <v>17</v>
      </c>
      <c r="N169" s="55">
        <v>7</v>
      </c>
      <c r="O169" s="55">
        <v>2</v>
      </c>
      <c r="P169" s="55" t="s">
        <v>63</v>
      </c>
    </row>
    <row r="170" spans="2:16" x14ac:dyDescent="0.25">
      <c r="B170" s="51">
        <v>1973</v>
      </c>
      <c r="C170" s="113" t="s">
        <v>59</v>
      </c>
      <c r="D170" s="55">
        <f t="shared" si="12"/>
        <v>2578</v>
      </c>
      <c r="E170" s="55">
        <v>39</v>
      </c>
      <c r="F170" s="55">
        <v>222</v>
      </c>
      <c r="G170" s="55">
        <v>388</v>
      </c>
      <c r="H170" s="55">
        <v>434</v>
      </c>
      <c r="I170" s="55">
        <v>487</v>
      </c>
      <c r="J170" s="55">
        <v>474</v>
      </c>
      <c r="K170" s="55">
        <v>345</v>
      </c>
      <c r="L170" s="55">
        <v>116</v>
      </c>
      <c r="M170" s="55">
        <v>50</v>
      </c>
      <c r="N170" s="55">
        <v>16</v>
      </c>
      <c r="O170" s="55">
        <v>7</v>
      </c>
      <c r="P170" s="55" t="s">
        <v>63</v>
      </c>
    </row>
    <row r="171" spans="2:16" x14ac:dyDescent="0.25">
      <c r="B171" s="51">
        <v>1973</v>
      </c>
      <c r="C171" s="113" t="s">
        <v>60</v>
      </c>
      <c r="D171" s="55">
        <f t="shared" si="12"/>
        <v>1660</v>
      </c>
      <c r="E171" s="55">
        <v>15</v>
      </c>
      <c r="F171" s="55">
        <v>77</v>
      </c>
      <c r="G171" s="55">
        <v>180</v>
      </c>
      <c r="H171" s="55">
        <v>199</v>
      </c>
      <c r="I171" s="55">
        <v>250</v>
      </c>
      <c r="J171" s="55">
        <v>298</v>
      </c>
      <c r="K171" s="55">
        <v>326</v>
      </c>
      <c r="L171" s="55">
        <v>211</v>
      </c>
      <c r="M171" s="55">
        <v>77</v>
      </c>
      <c r="N171" s="55">
        <v>19</v>
      </c>
      <c r="O171" s="55">
        <v>8</v>
      </c>
      <c r="P171" s="55" t="s">
        <v>63</v>
      </c>
    </row>
    <row r="172" spans="2:16" x14ac:dyDescent="0.25">
      <c r="B172" s="51">
        <v>1973</v>
      </c>
      <c r="C172" s="113" t="s">
        <v>70</v>
      </c>
      <c r="D172" s="55">
        <f t="shared" si="12"/>
        <v>1000</v>
      </c>
      <c r="E172" s="55">
        <v>3</v>
      </c>
      <c r="F172" s="55">
        <v>40</v>
      </c>
      <c r="G172" s="55">
        <v>70</v>
      </c>
      <c r="H172" s="55">
        <v>84</v>
      </c>
      <c r="I172" s="55">
        <v>118</v>
      </c>
      <c r="J172" s="55">
        <v>146</v>
      </c>
      <c r="K172" s="55">
        <v>210</v>
      </c>
      <c r="L172" s="55">
        <v>164</v>
      </c>
      <c r="M172" s="55">
        <v>111</v>
      </c>
      <c r="N172" s="55">
        <v>30</v>
      </c>
      <c r="O172" s="55">
        <v>24</v>
      </c>
      <c r="P172" s="55" t="s">
        <v>63</v>
      </c>
    </row>
    <row r="173" spans="2:16" x14ac:dyDescent="0.25">
      <c r="B173" s="51">
        <v>1973</v>
      </c>
      <c r="C173" s="113" t="s">
        <v>71</v>
      </c>
      <c r="D173" s="55">
        <f t="shared" si="12"/>
        <v>624</v>
      </c>
      <c r="E173" s="55">
        <v>3</v>
      </c>
      <c r="F173" s="55">
        <v>24</v>
      </c>
      <c r="G173" s="55">
        <v>42</v>
      </c>
      <c r="H173" s="55">
        <v>36</v>
      </c>
      <c r="I173" s="55">
        <v>54</v>
      </c>
      <c r="J173" s="55">
        <v>86</v>
      </c>
      <c r="K173" s="55">
        <v>105</v>
      </c>
      <c r="L173" s="55">
        <v>95</v>
      </c>
      <c r="M173" s="55">
        <v>95</v>
      </c>
      <c r="N173" s="55">
        <v>49</v>
      </c>
      <c r="O173" s="55">
        <v>35</v>
      </c>
      <c r="P173" s="55" t="s">
        <v>63</v>
      </c>
    </row>
    <row r="174" spans="2:16" x14ac:dyDescent="0.25">
      <c r="B174" s="51">
        <v>1973</v>
      </c>
      <c r="C174" s="113" t="s">
        <v>72</v>
      </c>
      <c r="D174" s="55">
        <f t="shared" si="12"/>
        <v>819</v>
      </c>
      <c r="E174" s="55">
        <v>6</v>
      </c>
      <c r="F174" s="55">
        <v>11</v>
      </c>
      <c r="G174" s="55">
        <v>15</v>
      </c>
      <c r="H174" s="55">
        <v>27</v>
      </c>
      <c r="I174" s="55">
        <v>37</v>
      </c>
      <c r="J174" s="55">
        <v>75</v>
      </c>
      <c r="K174" s="55">
        <v>86</v>
      </c>
      <c r="L174" s="55">
        <v>115</v>
      </c>
      <c r="M174" s="55">
        <v>136</v>
      </c>
      <c r="N174" s="55">
        <v>120</v>
      </c>
      <c r="O174" s="55">
        <v>191</v>
      </c>
      <c r="P174" s="55" t="s">
        <v>63</v>
      </c>
    </row>
    <row r="175" spans="2:16" x14ac:dyDescent="0.25">
      <c r="B175" s="50">
        <v>1973</v>
      </c>
      <c r="C175" s="86" t="s">
        <v>73</v>
      </c>
      <c r="D175" s="54">
        <f t="shared" si="12"/>
        <v>1</v>
      </c>
      <c r="E175" s="54" t="s">
        <v>63</v>
      </c>
      <c r="F175" s="54" t="s">
        <v>63</v>
      </c>
      <c r="G175" s="54" t="s">
        <v>63</v>
      </c>
      <c r="H175" s="54">
        <v>1</v>
      </c>
      <c r="I175" s="54" t="s">
        <v>63</v>
      </c>
      <c r="J175" s="54" t="s">
        <v>63</v>
      </c>
      <c r="K175" s="54" t="s">
        <v>63</v>
      </c>
      <c r="L175" s="54" t="s">
        <v>63</v>
      </c>
      <c r="M175" s="54" t="s">
        <v>63</v>
      </c>
      <c r="N175" s="54" t="s">
        <v>63</v>
      </c>
      <c r="O175" s="54" t="s">
        <v>63</v>
      </c>
      <c r="P175" s="54" t="s">
        <v>63</v>
      </c>
    </row>
    <row r="176" spans="2:16" x14ac:dyDescent="0.25">
      <c r="B176" s="78">
        <v>1974</v>
      </c>
      <c r="C176" s="114" t="s">
        <v>3</v>
      </c>
      <c r="D176" s="78">
        <f t="shared" si="12"/>
        <v>82257</v>
      </c>
      <c r="E176" s="78">
        <f>+SUM(E177:E187)</f>
        <v>3885</v>
      </c>
      <c r="F176" s="78">
        <f t="shared" ref="F176:P176" si="16">+SUM(F177:F188)</f>
        <v>28382</v>
      </c>
      <c r="G176" s="78">
        <f t="shared" si="16"/>
        <v>27605</v>
      </c>
      <c r="H176" s="78">
        <f t="shared" si="16"/>
        <v>11416</v>
      </c>
      <c r="I176" s="78">
        <f t="shared" si="16"/>
        <v>4616</v>
      </c>
      <c r="J176" s="78">
        <f t="shared" si="16"/>
        <v>2544</v>
      </c>
      <c r="K176" s="78">
        <f t="shared" si="16"/>
        <v>1630</v>
      </c>
      <c r="L176" s="78">
        <f t="shared" si="16"/>
        <v>1008</v>
      </c>
      <c r="M176" s="78">
        <f t="shared" si="16"/>
        <v>571</v>
      </c>
      <c r="N176" s="78">
        <f t="shared" si="16"/>
        <v>279</v>
      </c>
      <c r="O176" s="78">
        <f t="shared" si="16"/>
        <v>319</v>
      </c>
      <c r="P176" s="78">
        <f t="shared" si="16"/>
        <v>2</v>
      </c>
    </row>
    <row r="177" spans="2:16" x14ac:dyDescent="0.25">
      <c r="B177" s="51">
        <v>1974</v>
      </c>
      <c r="C177" s="113" t="s">
        <v>53</v>
      </c>
      <c r="D177" s="55">
        <f t="shared" si="12"/>
        <v>31</v>
      </c>
      <c r="E177" s="55">
        <v>5</v>
      </c>
      <c r="F177" s="55">
        <v>12</v>
      </c>
      <c r="G177" s="55">
        <v>12</v>
      </c>
      <c r="H177" s="55">
        <v>2</v>
      </c>
      <c r="I177" s="55" t="s">
        <v>63</v>
      </c>
      <c r="J177" s="55" t="s">
        <v>63</v>
      </c>
      <c r="K177" s="55" t="s">
        <v>63</v>
      </c>
      <c r="L177" s="55" t="s">
        <v>63</v>
      </c>
      <c r="M177" s="55" t="s">
        <v>63</v>
      </c>
      <c r="N177" s="55" t="s">
        <v>63</v>
      </c>
      <c r="O177" s="55" t="s">
        <v>63</v>
      </c>
      <c r="P177" s="55" t="s">
        <v>63</v>
      </c>
    </row>
    <row r="178" spans="2:16" x14ac:dyDescent="0.25">
      <c r="B178" s="51">
        <v>1974</v>
      </c>
      <c r="C178" s="113" t="s">
        <v>54</v>
      </c>
      <c r="D178" s="55">
        <f t="shared" si="12"/>
        <v>8207</v>
      </c>
      <c r="E178" s="55">
        <v>1233</v>
      </c>
      <c r="F178" s="55">
        <v>5255</v>
      </c>
      <c r="G178" s="55">
        <v>1445</v>
      </c>
      <c r="H178" s="55">
        <v>219</v>
      </c>
      <c r="I178" s="55">
        <v>35</v>
      </c>
      <c r="J178" s="55">
        <v>10</v>
      </c>
      <c r="K178" s="55">
        <v>4</v>
      </c>
      <c r="L178" s="55">
        <v>1</v>
      </c>
      <c r="M178" s="55">
        <v>3</v>
      </c>
      <c r="N178" s="55">
        <v>1</v>
      </c>
      <c r="O178" s="55">
        <v>1</v>
      </c>
      <c r="P178" s="55" t="s">
        <v>63</v>
      </c>
    </row>
    <row r="179" spans="2:16" x14ac:dyDescent="0.25">
      <c r="B179" s="51">
        <v>1974</v>
      </c>
      <c r="C179" s="113" t="s">
        <v>55</v>
      </c>
      <c r="D179" s="55">
        <f t="shared" si="12"/>
        <v>33621</v>
      </c>
      <c r="E179" s="55">
        <v>1757</v>
      </c>
      <c r="F179" s="55">
        <v>14948</v>
      </c>
      <c r="G179" s="55">
        <v>13239</v>
      </c>
      <c r="H179" s="55">
        <v>2897</v>
      </c>
      <c r="I179" s="55">
        <v>574</v>
      </c>
      <c r="J179" s="55">
        <v>142</v>
      </c>
      <c r="K179" s="55">
        <v>32</v>
      </c>
      <c r="L179" s="55">
        <v>16</v>
      </c>
      <c r="M179" s="55">
        <v>7</v>
      </c>
      <c r="N179" s="55">
        <v>2</v>
      </c>
      <c r="O179" s="55">
        <v>7</v>
      </c>
      <c r="P179" s="55" t="s">
        <v>63</v>
      </c>
    </row>
    <row r="180" spans="2:16" x14ac:dyDescent="0.25">
      <c r="B180" s="51">
        <v>1974</v>
      </c>
      <c r="C180" s="113" t="s">
        <v>69</v>
      </c>
      <c r="D180" s="55">
        <f t="shared" si="12"/>
        <v>19948</v>
      </c>
      <c r="E180" s="55">
        <v>542</v>
      </c>
      <c r="F180" s="55">
        <v>5602</v>
      </c>
      <c r="G180" s="55">
        <v>8420</v>
      </c>
      <c r="H180" s="55">
        <v>4088</v>
      </c>
      <c r="I180" s="55">
        <v>935</v>
      </c>
      <c r="J180" s="55">
        <v>235</v>
      </c>
      <c r="K180" s="55">
        <v>73</v>
      </c>
      <c r="L180" s="55">
        <v>25</v>
      </c>
      <c r="M180" s="55">
        <v>13</v>
      </c>
      <c r="N180" s="55">
        <v>1</v>
      </c>
      <c r="O180" s="55">
        <v>13</v>
      </c>
      <c r="P180" s="55">
        <v>1</v>
      </c>
    </row>
    <row r="181" spans="2:16" x14ac:dyDescent="0.25">
      <c r="B181" s="51">
        <v>1974</v>
      </c>
      <c r="C181" s="113" t="s">
        <v>57</v>
      </c>
      <c r="D181" s="55">
        <f t="shared" si="12"/>
        <v>8410</v>
      </c>
      <c r="E181" s="55">
        <v>187</v>
      </c>
      <c r="F181" s="55">
        <v>1588</v>
      </c>
      <c r="G181" s="55">
        <v>2762</v>
      </c>
      <c r="H181" s="55">
        <v>2206</v>
      </c>
      <c r="I181" s="55">
        <v>1091</v>
      </c>
      <c r="J181" s="55">
        <v>373</v>
      </c>
      <c r="K181" s="55">
        <v>128</v>
      </c>
      <c r="L181" s="55">
        <v>54</v>
      </c>
      <c r="M181" s="55">
        <v>14</v>
      </c>
      <c r="N181" s="55">
        <v>4</v>
      </c>
      <c r="O181" s="55">
        <v>3</v>
      </c>
      <c r="P181" s="55" t="s">
        <v>63</v>
      </c>
    </row>
    <row r="182" spans="2:16" x14ac:dyDescent="0.25">
      <c r="B182" s="51">
        <v>1974</v>
      </c>
      <c r="C182" s="113" t="s">
        <v>58</v>
      </c>
      <c r="D182" s="55">
        <f t="shared" si="12"/>
        <v>4487</v>
      </c>
      <c r="E182" s="55">
        <v>87</v>
      </c>
      <c r="F182" s="55">
        <v>555</v>
      </c>
      <c r="G182" s="55">
        <v>1000</v>
      </c>
      <c r="H182" s="55">
        <v>1089</v>
      </c>
      <c r="I182" s="55">
        <v>878</v>
      </c>
      <c r="J182" s="55">
        <v>544</v>
      </c>
      <c r="K182" s="55">
        <v>195</v>
      </c>
      <c r="L182" s="55">
        <v>99</v>
      </c>
      <c r="M182" s="55">
        <v>29</v>
      </c>
      <c r="N182" s="55">
        <v>5</v>
      </c>
      <c r="O182" s="55">
        <v>5</v>
      </c>
      <c r="P182" s="55">
        <v>1</v>
      </c>
    </row>
    <row r="183" spans="2:16" x14ac:dyDescent="0.25">
      <c r="B183" s="51">
        <v>1974</v>
      </c>
      <c r="C183" s="113" t="s">
        <v>59</v>
      </c>
      <c r="D183" s="55">
        <f t="shared" si="12"/>
        <v>2890</v>
      </c>
      <c r="E183" s="55">
        <v>29</v>
      </c>
      <c r="F183" s="55">
        <v>231</v>
      </c>
      <c r="G183" s="55">
        <v>414</v>
      </c>
      <c r="H183" s="55">
        <v>505</v>
      </c>
      <c r="I183" s="55">
        <v>569</v>
      </c>
      <c r="J183" s="55">
        <v>580</v>
      </c>
      <c r="K183" s="55">
        <v>354</v>
      </c>
      <c r="L183" s="55">
        <v>132</v>
      </c>
      <c r="M183" s="55">
        <v>53</v>
      </c>
      <c r="N183" s="55">
        <v>15</v>
      </c>
      <c r="O183" s="55">
        <v>8</v>
      </c>
      <c r="P183" s="55" t="s">
        <v>63</v>
      </c>
    </row>
    <row r="184" spans="2:16" x14ac:dyDescent="0.25">
      <c r="B184" s="51">
        <v>1974</v>
      </c>
      <c r="C184" s="113" t="s">
        <v>60</v>
      </c>
      <c r="D184" s="55">
        <f t="shared" si="12"/>
        <v>1843</v>
      </c>
      <c r="E184" s="55">
        <v>15</v>
      </c>
      <c r="F184" s="55">
        <v>91</v>
      </c>
      <c r="G184" s="55">
        <v>170</v>
      </c>
      <c r="H184" s="55">
        <v>240</v>
      </c>
      <c r="I184" s="55">
        <v>293</v>
      </c>
      <c r="J184" s="55">
        <v>332</v>
      </c>
      <c r="K184" s="55">
        <v>347</v>
      </c>
      <c r="L184" s="55">
        <v>226</v>
      </c>
      <c r="M184" s="55">
        <v>92</v>
      </c>
      <c r="N184" s="55">
        <v>27</v>
      </c>
      <c r="O184" s="55">
        <v>10</v>
      </c>
      <c r="P184" s="55" t="s">
        <v>63</v>
      </c>
    </row>
    <row r="185" spans="2:16" x14ac:dyDescent="0.25">
      <c r="B185" s="51">
        <v>1974</v>
      </c>
      <c r="C185" s="113" t="s">
        <v>70</v>
      </c>
      <c r="D185" s="55">
        <f t="shared" si="12"/>
        <v>1129</v>
      </c>
      <c r="E185" s="55">
        <v>6</v>
      </c>
      <c r="F185" s="55">
        <v>53</v>
      </c>
      <c r="G185" s="55">
        <v>84</v>
      </c>
      <c r="H185" s="55">
        <v>106</v>
      </c>
      <c r="I185" s="55">
        <v>130</v>
      </c>
      <c r="J185" s="55">
        <v>169</v>
      </c>
      <c r="K185" s="55">
        <v>233</v>
      </c>
      <c r="L185" s="55">
        <v>182</v>
      </c>
      <c r="M185" s="55">
        <v>112</v>
      </c>
      <c r="N185" s="55">
        <v>29</v>
      </c>
      <c r="O185" s="55">
        <v>25</v>
      </c>
      <c r="P185" s="55" t="s">
        <v>63</v>
      </c>
    </row>
    <row r="186" spans="2:16" x14ac:dyDescent="0.25">
      <c r="B186" s="51">
        <v>1974</v>
      </c>
      <c r="C186" s="113" t="s">
        <v>71</v>
      </c>
      <c r="D186" s="55">
        <f t="shared" si="12"/>
        <v>677</v>
      </c>
      <c r="E186" s="55">
        <v>16</v>
      </c>
      <c r="F186" s="55">
        <v>24</v>
      </c>
      <c r="G186" s="55">
        <v>30</v>
      </c>
      <c r="H186" s="55">
        <v>28</v>
      </c>
      <c r="I186" s="55">
        <v>48</v>
      </c>
      <c r="J186" s="55">
        <v>77</v>
      </c>
      <c r="K186" s="55">
        <v>120</v>
      </c>
      <c r="L186" s="55">
        <v>127</v>
      </c>
      <c r="M186" s="55">
        <v>95</v>
      </c>
      <c r="N186" s="55">
        <v>69</v>
      </c>
      <c r="O186" s="55">
        <v>43</v>
      </c>
      <c r="P186" s="55" t="s">
        <v>63</v>
      </c>
    </row>
    <row r="187" spans="2:16" x14ac:dyDescent="0.25">
      <c r="B187" s="51">
        <v>1974</v>
      </c>
      <c r="C187" s="113" t="s">
        <v>72</v>
      </c>
      <c r="D187" s="55">
        <f t="shared" si="12"/>
        <v>1013</v>
      </c>
      <c r="E187" s="55">
        <v>8</v>
      </c>
      <c r="F187" s="55">
        <v>23</v>
      </c>
      <c r="G187" s="55">
        <v>29</v>
      </c>
      <c r="H187" s="55">
        <v>35</v>
      </c>
      <c r="I187" s="55">
        <v>63</v>
      </c>
      <c r="J187" s="55">
        <v>82</v>
      </c>
      <c r="K187" s="55">
        <v>144</v>
      </c>
      <c r="L187" s="55">
        <v>146</v>
      </c>
      <c r="M187" s="55">
        <v>153</v>
      </c>
      <c r="N187" s="55">
        <v>126</v>
      </c>
      <c r="O187" s="55">
        <v>204</v>
      </c>
      <c r="P187" s="55" t="s">
        <v>63</v>
      </c>
    </row>
    <row r="188" spans="2:16" x14ac:dyDescent="0.25">
      <c r="B188" s="50">
        <v>1974</v>
      </c>
      <c r="C188" s="86" t="s">
        <v>73</v>
      </c>
      <c r="D188" s="55">
        <f t="shared" si="12"/>
        <v>1</v>
      </c>
      <c r="E188" s="53" t="s">
        <v>63</v>
      </c>
      <c r="F188" s="54" t="s">
        <v>63</v>
      </c>
      <c r="G188" s="54" t="s">
        <v>63</v>
      </c>
      <c r="H188" s="54">
        <v>1</v>
      </c>
      <c r="I188" s="54" t="s">
        <v>63</v>
      </c>
      <c r="J188" s="54" t="s">
        <v>63</v>
      </c>
      <c r="K188" s="54" t="s">
        <v>63</v>
      </c>
      <c r="L188" s="54" t="s">
        <v>63</v>
      </c>
      <c r="M188" s="54" t="s">
        <v>63</v>
      </c>
      <c r="N188" s="54" t="s">
        <v>63</v>
      </c>
      <c r="O188" s="54" t="s">
        <v>63</v>
      </c>
      <c r="P188" s="54" t="s">
        <v>63</v>
      </c>
    </row>
    <row r="189" spans="2:16" x14ac:dyDescent="0.25">
      <c r="B189" s="78">
        <v>1975</v>
      </c>
      <c r="C189" s="114" t="s">
        <v>3</v>
      </c>
      <c r="D189" s="78">
        <f t="shared" si="12"/>
        <v>85662</v>
      </c>
      <c r="E189" s="78">
        <f t="shared" ref="E189:P189" si="17">+SUM(E190:E201)</f>
        <v>3846</v>
      </c>
      <c r="F189" s="78">
        <f t="shared" si="17"/>
        <v>29439</v>
      </c>
      <c r="G189" s="78">
        <f t="shared" si="17"/>
        <v>28545</v>
      </c>
      <c r="H189" s="78">
        <f t="shared" si="17"/>
        <v>12547</v>
      </c>
      <c r="I189" s="78">
        <f t="shared" si="17"/>
        <v>4691</v>
      </c>
      <c r="J189" s="78">
        <f t="shared" si="17"/>
        <v>2623</v>
      </c>
      <c r="K189" s="78">
        <f t="shared" si="17"/>
        <v>1632</v>
      </c>
      <c r="L189" s="78">
        <f t="shared" si="17"/>
        <v>1101</v>
      </c>
      <c r="M189" s="78">
        <f t="shared" si="17"/>
        <v>605</v>
      </c>
      <c r="N189" s="78">
        <f t="shared" si="17"/>
        <v>304</v>
      </c>
      <c r="O189" s="78">
        <f t="shared" si="17"/>
        <v>323</v>
      </c>
      <c r="P189" s="78">
        <f t="shared" si="17"/>
        <v>6</v>
      </c>
    </row>
    <row r="190" spans="2:16" x14ac:dyDescent="0.25">
      <c r="B190" s="51">
        <v>1975</v>
      </c>
      <c r="C190" s="113" t="s">
        <v>53</v>
      </c>
      <c r="D190" s="55">
        <f t="shared" si="12"/>
        <v>23</v>
      </c>
      <c r="E190" s="55">
        <v>8</v>
      </c>
      <c r="F190" s="55">
        <v>9</v>
      </c>
      <c r="G190" s="55">
        <v>4</v>
      </c>
      <c r="H190" s="55" t="s">
        <v>63</v>
      </c>
      <c r="I190" s="55" t="s">
        <v>63</v>
      </c>
      <c r="J190" s="55">
        <v>1</v>
      </c>
      <c r="K190" s="55" t="s">
        <v>63</v>
      </c>
      <c r="L190" s="55" t="s">
        <v>63</v>
      </c>
      <c r="M190" s="55" t="s">
        <v>63</v>
      </c>
      <c r="N190" s="55" t="s">
        <v>63</v>
      </c>
      <c r="O190" s="55">
        <v>1</v>
      </c>
      <c r="P190" s="55" t="s">
        <v>63</v>
      </c>
    </row>
    <row r="191" spans="2:16" x14ac:dyDescent="0.25">
      <c r="B191" s="51">
        <v>1975</v>
      </c>
      <c r="C191" s="113" t="s">
        <v>54</v>
      </c>
      <c r="D191" s="55">
        <f t="shared" si="12"/>
        <v>8677</v>
      </c>
      <c r="E191" s="55">
        <v>1222</v>
      </c>
      <c r="F191" s="55">
        <v>5586</v>
      </c>
      <c r="G191" s="55">
        <v>1540</v>
      </c>
      <c r="H191" s="55">
        <v>281</v>
      </c>
      <c r="I191" s="55">
        <v>31</v>
      </c>
      <c r="J191" s="55">
        <v>8</v>
      </c>
      <c r="K191" s="55">
        <v>3</v>
      </c>
      <c r="L191" s="55">
        <v>5</v>
      </c>
      <c r="M191" s="55">
        <v>1</v>
      </c>
      <c r="N191" s="55" t="s">
        <v>63</v>
      </c>
      <c r="O191" s="55" t="s">
        <v>63</v>
      </c>
      <c r="P191" s="55" t="s">
        <v>63</v>
      </c>
    </row>
    <row r="192" spans="2:16" x14ac:dyDescent="0.25">
      <c r="B192" s="51">
        <v>1975</v>
      </c>
      <c r="C192" s="113" t="s">
        <v>55</v>
      </c>
      <c r="D192" s="55">
        <f t="shared" si="12"/>
        <v>34826</v>
      </c>
      <c r="E192" s="55">
        <v>1756</v>
      </c>
      <c r="F192" s="55">
        <v>15438</v>
      </c>
      <c r="G192" s="55">
        <v>13600</v>
      </c>
      <c r="H192" s="55">
        <v>3239</v>
      </c>
      <c r="I192" s="55">
        <v>553</v>
      </c>
      <c r="J192" s="55">
        <v>155</v>
      </c>
      <c r="K192" s="55">
        <v>57</v>
      </c>
      <c r="L192" s="55">
        <v>19</v>
      </c>
      <c r="M192" s="55">
        <v>4</v>
      </c>
      <c r="N192" s="55">
        <v>2</v>
      </c>
      <c r="O192" s="55">
        <v>3</v>
      </c>
      <c r="P192" s="55" t="s">
        <v>63</v>
      </c>
    </row>
    <row r="193" spans="2:16" x14ac:dyDescent="0.25">
      <c r="B193" s="51">
        <v>1975</v>
      </c>
      <c r="C193" s="113" t="s">
        <v>69</v>
      </c>
      <c r="D193" s="55">
        <f t="shared" si="12"/>
        <v>21503</v>
      </c>
      <c r="E193" s="55">
        <v>557</v>
      </c>
      <c r="F193" s="55">
        <v>5936</v>
      </c>
      <c r="G193" s="55">
        <v>9015</v>
      </c>
      <c r="H193" s="55">
        <v>4572</v>
      </c>
      <c r="I193" s="55">
        <v>998</v>
      </c>
      <c r="J193" s="55">
        <v>294</v>
      </c>
      <c r="K193" s="55">
        <v>71</v>
      </c>
      <c r="L193" s="55">
        <v>40</v>
      </c>
      <c r="M193" s="55">
        <v>12</v>
      </c>
      <c r="N193" s="55">
        <v>4</v>
      </c>
      <c r="O193" s="55">
        <v>3</v>
      </c>
      <c r="P193" s="55">
        <v>1</v>
      </c>
    </row>
    <row r="194" spans="2:16" x14ac:dyDescent="0.25">
      <c r="B194" s="51">
        <v>1975</v>
      </c>
      <c r="C194" s="113" t="s">
        <v>57</v>
      </c>
      <c r="D194" s="55">
        <f t="shared" si="12"/>
        <v>8368</v>
      </c>
      <c r="E194" s="55">
        <v>182</v>
      </c>
      <c r="F194" s="55">
        <v>1525</v>
      </c>
      <c r="G194" s="55">
        <v>2644</v>
      </c>
      <c r="H194" s="55">
        <v>2367</v>
      </c>
      <c r="I194" s="55">
        <v>1115</v>
      </c>
      <c r="J194" s="55">
        <v>356</v>
      </c>
      <c r="K194" s="55">
        <v>119</v>
      </c>
      <c r="L194" s="55">
        <v>49</v>
      </c>
      <c r="M194" s="55">
        <v>8</v>
      </c>
      <c r="N194" s="55">
        <v>1</v>
      </c>
      <c r="O194" s="55">
        <v>2</v>
      </c>
      <c r="P194" s="55" t="s">
        <v>63</v>
      </c>
    </row>
    <row r="195" spans="2:16" x14ac:dyDescent="0.25">
      <c r="B195" s="51">
        <v>1975</v>
      </c>
      <c r="C195" s="113" t="s">
        <v>58</v>
      </c>
      <c r="D195" s="55">
        <f t="shared" si="12"/>
        <v>4572</v>
      </c>
      <c r="E195" s="55">
        <v>76</v>
      </c>
      <c r="F195" s="55">
        <v>535</v>
      </c>
      <c r="G195" s="55">
        <v>978</v>
      </c>
      <c r="H195" s="55">
        <v>1166</v>
      </c>
      <c r="I195" s="55">
        <v>881</v>
      </c>
      <c r="J195" s="55">
        <v>565</v>
      </c>
      <c r="K195" s="55">
        <v>242</v>
      </c>
      <c r="L195" s="55">
        <v>88</v>
      </c>
      <c r="M195" s="55">
        <v>29</v>
      </c>
      <c r="N195" s="55">
        <v>9</v>
      </c>
      <c r="O195" s="55">
        <v>3</v>
      </c>
      <c r="P195" s="55" t="s">
        <v>63</v>
      </c>
    </row>
    <row r="196" spans="2:16" x14ac:dyDescent="0.25">
      <c r="B196" s="51">
        <v>1975</v>
      </c>
      <c r="C196" s="113" t="s">
        <v>59</v>
      </c>
      <c r="D196" s="55">
        <f t="shared" si="12"/>
        <v>2762</v>
      </c>
      <c r="E196" s="55">
        <v>18</v>
      </c>
      <c r="F196" s="55">
        <v>210</v>
      </c>
      <c r="G196" s="55">
        <v>427</v>
      </c>
      <c r="H196" s="55">
        <v>485</v>
      </c>
      <c r="I196" s="55">
        <v>563</v>
      </c>
      <c r="J196" s="55">
        <v>541</v>
      </c>
      <c r="K196" s="55">
        <v>332</v>
      </c>
      <c r="L196" s="55">
        <v>131</v>
      </c>
      <c r="M196" s="55">
        <v>36</v>
      </c>
      <c r="N196" s="55">
        <v>13</v>
      </c>
      <c r="O196" s="55">
        <v>6</v>
      </c>
      <c r="P196" s="55" t="s">
        <v>63</v>
      </c>
    </row>
    <row r="197" spans="2:16" x14ac:dyDescent="0.25">
      <c r="B197" s="51">
        <v>1975</v>
      </c>
      <c r="C197" s="113" t="s">
        <v>60</v>
      </c>
      <c r="D197" s="55">
        <f t="shared" si="12"/>
        <v>1973</v>
      </c>
      <c r="E197" s="55">
        <v>11</v>
      </c>
      <c r="F197" s="55">
        <v>112</v>
      </c>
      <c r="G197" s="55">
        <v>195</v>
      </c>
      <c r="H197" s="55">
        <v>254</v>
      </c>
      <c r="I197" s="55">
        <v>297</v>
      </c>
      <c r="J197" s="55">
        <v>365</v>
      </c>
      <c r="K197" s="55">
        <v>376</v>
      </c>
      <c r="L197" s="55">
        <v>251</v>
      </c>
      <c r="M197" s="55">
        <v>76</v>
      </c>
      <c r="N197" s="55">
        <v>26</v>
      </c>
      <c r="O197" s="55">
        <v>9</v>
      </c>
      <c r="P197" s="55">
        <v>1</v>
      </c>
    </row>
    <row r="198" spans="2:16" x14ac:dyDescent="0.25">
      <c r="B198" s="51">
        <v>1975</v>
      </c>
      <c r="C198" s="113" t="s">
        <v>70</v>
      </c>
      <c r="D198" s="55">
        <f t="shared" si="12"/>
        <v>1143</v>
      </c>
      <c r="E198" s="55">
        <v>7</v>
      </c>
      <c r="F198" s="55">
        <v>48</v>
      </c>
      <c r="G198" s="55">
        <v>78</v>
      </c>
      <c r="H198" s="55">
        <v>97</v>
      </c>
      <c r="I198" s="55">
        <v>137</v>
      </c>
      <c r="J198" s="55">
        <v>171</v>
      </c>
      <c r="K198" s="55">
        <v>215</v>
      </c>
      <c r="L198" s="55">
        <v>208</v>
      </c>
      <c r="M198" s="55">
        <v>118</v>
      </c>
      <c r="N198" s="55">
        <v>43</v>
      </c>
      <c r="O198" s="55">
        <v>21</v>
      </c>
      <c r="P198" s="55" t="s">
        <v>63</v>
      </c>
    </row>
    <row r="199" spans="2:16" x14ac:dyDescent="0.25">
      <c r="B199" s="51">
        <v>1975</v>
      </c>
      <c r="C199" s="113" t="s">
        <v>71</v>
      </c>
      <c r="D199" s="55">
        <f t="shared" ref="D199:D262" si="18">+SUM(E199:P199)</f>
        <v>761</v>
      </c>
      <c r="E199" s="55">
        <v>7</v>
      </c>
      <c r="F199" s="55">
        <v>18</v>
      </c>
      <c r="G199" s="55">
        <v>31</v>
      </c>
      <c r="H199" s="55">
        <v>47</v>
      </c>
      <c r="I199" s="55">
        <v>68</v>
      </c>
      <c r="J199" s="55">
        <v>86</v>
      </c>
      <c r="K199" s="55">
        <v>113</v>
      </c>
      <c r="L199" s="55">
        <v>155</v>
      </c>
      <c r="M199" s="55">
        <v>132</v>
      </c>
      <c r="N199" s="55">
        <v>65</v>
      </c>
      <c r="O199" s="55">
        <v>39</v>
      </c>
      <c r="P199" s="55" t="s">
        <v>63</v>
      </c>
    </row>
    <row r="200" spans="2:16" x14ac:dyDescent="0.25">
      <c r="B200" s="51">
        <v>1975</v>
      </c>
      <c r="C200" s="113" t="s">
        <v>72</v>
      </c>
      <c r="D200" s="55">
        <f t="shared" si="18"/>
        <v>1050</v>
      </c>
      <c r="E200" s="55">
        <v>2</v>
      </c>
      <c r="F200" s="55">
        <v>22</v>
      </c>
      <c r="G200" s="55">
        <v>33</v>
      </c>
      <c r="H200" s="55">
        <v>39</v>
      </c>
      <c r="I200" s="55">
        <v>48</v>
      </c>
      <c r="J200" s="55">
        <v>81</v>
      </c>
      <c r="K200" s="55">
        <v>104</v>
      </c>
      <c r="L200" s="55">
        <v>155</v>
      </c>
      <c r="M200" s="55">
        <v>189</v>
      </c>
      <c r="N200" s="55">
        <v>141</v>
      </c>
      <c r="O200" s="55">
        <v>236</v>
      </c>
      <c r="P200" s="55" t="s">
        <v>63</v>
      </c>
    </row>
    <row r="201" spans="2:16" x14ac:dyDescent="0.25">
      <c r="B201" s="50">
        <v>1975</v>
      </c>
      <c r="C201" s="86" t="s">
        <v>73</v>
      </c>
      <c r="D201" s="54">
        <f t="shared" si="18"/>
        <v>4</v>
      </c>
      <c r="E201" s="54" t="s">
        <v>63</v>
      </c>
      <c r="F201" s="54" t="s">
        <v>63</v>
      </c>
      <c r="G201" s="54" t="s">
        <v>63</v>
      </c>
      <c r="H201" s="54" t="s">
        <v>63</v>
      </c>
      <c r="I201" s="54" t="s">
        <v>63</v>
      </c>
      <c r="J201" s="54" t="s">
        <v>63</v>
      </c>
      <c r="K201" s="54" t="s">
        <v>63</v>
      </c>
      <c r="L201" s="54" t="s">
        <v>63</v>
      </c>
      <c r="M201" s="54" t="s">
        <v>63</v>
      </c>
      <c r="N201" s="54" t="s">
        <v>63</v>
      </c>
      <c r="O201" s="54" t="s">
        <v>63</v>
      </c>
      <c r="P201" s="54">
        <v>4</v>
      </c>
    </row>
    <row r="202" spans="2:16" x14ac:dyDescent="0.25">
      <c r="B202" s="78">
        <v>1976</v>
      </c>
      <c r="C202" s="114" t="s">
        <v>3</v>
      </c>
      <c r="D202" s="78">
        <f t="shared" si="18"/>
        <v>89182</v>
      </c>
      <c r="E202" s="78">
        <f>+SUM(E203:E213)</f>
        <v>3927</v>
      </c>
      <c r="F202" s="78">
        <f t="shared" ref="F202:P202" si="19">+SUM(F203:F214)</f>
        <v>30947</v>
      </c>
      <c r="G202" s="78">
        <f t="shared" si="19"/>
        <v>29625</v>
      </c>
      <c r="H202" s="78">
        <f t="shared" si="19"/>
        <v>13173</v>
      </c>
      <c r="I202" s="78">
        <f t="shared" si="19"/>
        <v>4965</v>
      </c>
      <c r="J202" s="78">
        <f t="shared" si="19"/>
        <v>2677</v>
      </c>
      <c r="K202" s="78">
        <f t="shared" si="19"/>
        <v>1628</v>
      </c>
      <c r="L202" s="78">
        <f t="shared" si="19"/>
        <v>1034</v>
      </c>
      <c r="M202" s="78">
        <f t="shared" si="19"/>
        <v>559</v>
      </c>
      <c r="N202" s="78">
        <f t="shared" si="19"/>
        <v>294</v>
      </c>
      <c r="O202" s="78">
        <f t="shared" si="19"/>
        <v>344</v>
      </c>
      <c r="P202" s="78">
        <f t="shared" si="19"/>
        <v>9</v>
      </c>
    </row>
    <row r="203" spans="2:16" x14ac:dyDescent="0.25">
      <c r="B203" s="51">
        <v>1976</v>
      </c>
      <c r="C203" s="113" t="s">
        <v>53</v>
      </c>
      <c r="D203" s="55">
        <f t="shared" si="18"/>
        <v>60</v>
      </c>
      <c r="E203" s="55">
        <v>10</v>
      </c>
      <c r="F203" s="55">
        <v>29</v>
      </c>
      <c r="G203" s="55">
        <v>16</v>
      </c>
      <c r="H203" s="55">
        <v>3</v>
      </c>
      <c r="I203" s="55" t="s">
        <v>63</v>
      </c>
      <c r="J203" s="55" t="s">
        <v>63</v>
      </c>
      <c r="K203" s="55" t="s">
        <v>63</v>
      </c>
      <c r="L203" s="55">
        <v>1</v>
      </c>
      <c r="M203" s="55" t="s">
        <v>63</v>
      </c>
      <c r="N203" s="55" t="s">
        <v>63</v>
      </c>
      <c r="O203" s="55">
        <v>1</v>
      </c>
      <c r="P203" s="55" t="s">
        <v>63</v>
      </c>
    </row>
    <row r="204" spans="2:16" x14ac:dyDescent="0.25">
      <c r="B204" s="51">
        <v>1976</v>
      </c>
      <c r="C204" s="113" t="s">
        <v>54</v>
      </c>
      <c r="D204" s="55">
        <f t="shared" si="18"/>
        <v>9649</v>
      </c>
      <c r="E204" s="55">
        <v>1316</v>
      </c>
      <c r="F204" s="55">
        <v>6312</v>
      </c>
      <c r="G204" s="55">
        <v>1704</v>
      </c>
      <c r="H204" s="55">
        <v>252</v>
      </c>
      <c r="I204" s="55">
        <v>37</v>
      </c>
      <c r="J204" s="55">
        <v>12</v>
      </c>
      <c r="K204" s="55">
        <v>7</v>
      </c>
      <c r="L204" s="55" t="s">
        <v>63</v>
      </c>
      <c r="M204" s="55" t="s">
        <v>63</v>
      </c>
      <c r="N204" s="55">
        <v>3</v>
      </c>
      <c r="O204" s="55">
        <v>4</v>
      </c>
      <c r="P204" s="55">
        <v>2</v>
      </c>
    </row>
    <row r="205" spans="2:16" x14ac:dyDescent="0.25">
      <c r="B205" s="51">
        <v>1976</v>
      </c>
      <c r="C205" s="113" t="s">
        <v>55</v>
      </c>
      <c r="D205" s="55">
        <f t="shared" si="18"/>
        <v>36234</v>
      </c>
      <c r="E205" s="55">
        <v>1722</v>
      </c>
      <c r="F205" s="55">
        <v>16183</v>
      </c>
      <c r="G205" s="55">
        <v>14114</v>
      </c>
      <c r="H205" s="55">
        <v>3402</v>
      </c>
      <c r="I205" s="55">
        <v>586</v>
      </c>
      <c r="J205" s="55">
        <v>158</v>
      </c>
      <c r="K205" s="55">
        <v>38</v>
      </c>
      <c r="L205" s="55">
        <v>15</v>
      </c>
      <c r="M205" s="55">
        <v>4</v>
      </c>
      <c r="N205" s="55">
        <v>2</v>
      </c>
      <c r="O205" s="55">
        <v>6</v>
      </c>
      <c r="P205" s="55">
        <v>4</v>
      </c>
    </row>
    <row r="206" spans="2:16" x14ac:dyDescent="0.25">
      <c r="B206" s="51">
        <v>1976</v>
      </c>
      <c r="C206" s="113" t="s">
        <v>69</v>
      </c>
      <c r="D206" s="55">
        <f t="shared" si="18"/>
        <v>22461</v>
      </c>
      <c r="E206" s="55">
        <v>571</v>
      </c>
      <c r="F206" s="55">
        <v>5973</v>
      </c>
      <c r="G206" s="55">
        <v>9362</v>
      </c>
      <c r="H206" s="55">
        <v>5016</v>
      </c>
      <c r="I206" s="55">
        <v>1114</v>
      </c>
      <c r="J206" s="55">
        <v>287</v>
      </c>
      <c r="K206" s="55">
        <v>94</v>
      </c>
      <c r="L206" s="55">
        <v>30</v>
      </c>
      <c r="M206" s="55">
        <v>9</v>
      </c>
      <c r="N206" s="55">
        <v>2</v>
      </c>
      <c r="O206" s="55">
        <v>1</v>
      </c>
      <c r="P206" s="55">
        <v>2</v>
      </c>
    </row>
    <row r="207" spans="2:16" x14ac:dyDescent="0.25">
      <c r="B207" s="51">
        <v>1976</v>
      </c>
      <c r="C207" s="113" t="s">
        <v>57</v>
      </c>
      <c r="D207" s="55">
        <f t="shared" si="18"/>
        <v>8577</v>
      </c>
      <c r="E207" s="55">
        <v>160</v>
      </c>
      <c r="F207" s="55">
        <v>1551</v>
      </c>
      <c r="G207" s="55">
        <v>2727</v>
      </c>
      <c r="H207" s="55">
        <v>2449</v>
      </c>
      <c r="I207" s="55">
        <v>1114</v>
      </c>
      <c r="J207" s="55">
        <v>388</v>
      </c>
      <c r="K207" s="55">
        <v>123</v>
      </c>
      <c r="L207" s="55">
        <v>46</v>
      </c>
      <c r="M207" s="55">
        <v>16</v>
      </c>
      <c r="N207" s="55">
        <v>3</v>
      </c>
      <c r="O207" s="55" t="s">
        <v>63</v>
      </c>
      <c r="P207" s="55" t="s">
        <v>63</v>
      </c>
    </row>
    <row r="208" spans="2:16" x14ac:dyDescent="0.25">
      <c r="B208" s="51">
        <v>1976</v>
      </c>
      <c r="C208" s="113" t="s">
        <v>58</v>
      </c>
      <c r="D208" s="55">
        <f t="shared" si="18"/>
        <v>4590</v>
      </c>
      <c r="E208" s="55">
        <v>73</v>
      </c>
      <c r="F208" s="55">
        <v>513</v>
      </c>
      <c r="G208" s="55">
        <v>1032</v>
      </c>
      <c r="H208" s="55">
        <v>1107</v>
      </c>
      <c r="I208" s="55">
        <v>918</v>
      </c>
      <c r="J208" s="55">
        <v>595</v>
      </c>
      <c r="K208" s="55">
        <v>238</v>
      </c>
      <c r="L208" s="55">
        <v>89</v>
      </c>
      <c r="M208" s="55">
        <v>16</v>
      </c>
      <c r="N208" s="55">
        <v>4</v>
      </c>
      <c r="O208" s="55">
        <v>4</v>
      </c>
      <c r="P208" s="55">
        <v>1</v>
      </c>
    </row>
    <row r="209" spans="2:16" x14ac:dyDescent="0.25">
      <c r="B209" s="51">
        <v>1976</v>
      </c>
      <c r="C209" s="113" t="s">
        <v>59</v>
      </c>
      <c r="D209" s="55">
        <f t="shared" si="18"/>
        <v>2765</v>
      </c>
      <c r="E209" s="55">
        <v>31</v>
      </c>
      <c r="F209" s="55">
        <v>206</v>
      </c>
      <c r="G209" s="55">
        <v>335</v>
      </c>
      <c r="H209" s="55">
        <v>502</v>
      </c>
      <c r="I209" s="55">
        <v>592</v>
      </c>
      <c r="J209" s="55">
        <v>554</v>
      </c>
      <c r="K209" s="55">
        <v>344</v>
      </c>
      <c r="L209" s="55">
        <v>135</v>
      </c>
      <c r="M209" s="55">
        <v>44</v>
      </c>
      <c r="N209" s="55">
        <v>18</v>
      </c>
      <c r="O209" s="55">
        <v>4</v>
      </c>
      <c r="P209" s="55" t="s">
        <v>63</v>
      </c>
    </row>
    <row r="210" spans="2:16" x14ac:dyDescent="0.25">
      <c r="B210" s="51">
        <v>1976</v>
      </c>
      <c r="C210" s="113" t="s">
        <v>60</v>
      </c>
      <c r="D210" s="55">
        <f t="shared" si="18"/>
        <v>1920</v>
      </c>
      <c r="E210" s="55">
        <v>23</v>
      </c>
      <c r="F210" s="55">
        <v>91</v>
      </c>
      <c r="G210" s="55">
        <v>189</v>
      </c>
      <c r="H210" s="55">
        <v>248</v>
      </c>
      <c r="I210" s="55">
        <v>344</v>
      </c>
      <c r="J210" s="55">
        <v>336</v>
      </c>
      <c r="K210" s="55">
        <v>341</v>
      </c>
      <c r="L210" s="55">
        <v>212</v>
      </c>
      <c r="M210" s="55">
        <v>86</v>
      </c>
      <c r="N210" s="55">
        <v>27</v>
      </c>
      <c r="O210" s="55">
        <v>23</v>
      </c>
      <c r="P210" s="55" t="s">
        <v>63</v>
      </c>
    </row>
    <row r="211" spans="2:16" x14ac:dyDescent="0.25">
      <c r="B211" s="51">
        <v>1976</v>
      </c>
      <c r="C211" s="113" t="s">
        <v>70</v>
      </c>
      <c r="D211" s="55">
        <f t="shared" si="18"/>
        <v>1182</v>
      </c>
      <c r="E211" s="55">
        <v>8</v>
      </c>
      <c r="F211" s="55">
        <v>38</v>
      </c>
      <c r="G211" s="55">
        <v>77</v>
      </c>
      <c r="H211" s="55">
        <v>102</v>
      </c>
      <c r="I211" s="55">
        <v>141</v>
      </c>
      <c r="J211" s="55">
        <v>184</v>
      </c>
      <c r="K211" s="55">
        <v>224</v>
      </c>
      <c r="L211" s="55">
        <v>221</v>
      </c>
      <c r="M211" s="55">
        <v>130</v>
      </c>
      <c r="N211" s="55">
        <v>33</v>
      </c>
      <c r="O211" s="55">
        <v>24</v>
      </c>
      <c r="P211" s="55" t="s">
        <v>63</v>
      </c>
    </row>
    <row r="212" spans="2:16" x14ac:dyDescent="0.25">
      <c r="B212" s="51">
        <v>1976</v>
      </c>
      <c r="C212" s="113" t="s">
        <v>71</v>
      </c>
      <c r="D212" s="55">
        <f t="shared" si="18"/>
        <v>748</v>
      </c>
      <c r="E212" s="55">
        <v>7</v>
      </c>
      <c r="F212" s="55">
        <v>28</v>
      </c>
      <c r="G212" s="55">
        <v>32</v>
      </c>
      <c r="H212" s="55">
        <v>50</v>
      </c>
      <c r="I212" s="55">
        <v>64</v>
      </c>
      <c r="J212" s="55">
        <v>91</v>
      </c>
      <c r="K212" s="55">
        <v>115</v>
      </c>
      <c r="L212" s="55">
        <v>130</v>
      </c>
      <c r="M212" s="55">
        <v>114</v>
      </c>
      <c r="N212" s="55">
        <v>70</v>
      </c>
      <c r="O212" s="55">
        <v>47</v>
      </c>
      <c r="P212" s="55" t="s">
        <v>63</v>
      </c>
    </row>
    <row r="213" spans="2:16" x14ac:dyDescent="0.25">
      <c r="B213" s="51">
        <v>1976</v>
      </c>
      <c r="C213" s="113" t="s">
        <v>72</v>
      </c>
      <c r="D213" s="55">
        <f t="shared" si="18"/>
        <v>987</v>
      </c>
      <c r="E213" s="55">
        <v>6</v>
      </c>
      <c r="F213" s="55">
        <v>21</v>
      </c>
      <c r="G213" s="55">
        <v>32</v>
      </c>
      <c r="H213" s="55">
        <v>40</v>
      </c>
      <c r="I213" s="55">
        <v>55</v>
      </c>
      <c r="J213" s="55">
        <v>72</v>
      </c>
      <c r="K213" s="55">
        <v>104</v>
      </c>
      <c r="L213" s="55">
        <v>155</v>
      </c>
      <c r="M213" s="55">
        <v>140</v>
      </c>
      <c r="N213" s="55">
        <v>132</v>
      </c>
      <c r="O213" s="55">
        <v>230</v>
      </c>
      <c r="P213" s="55" t="s">
        <v>63</v>
      </c>
    </row>
    <row r="214" spans="2:16" x14ac:dyDescent="0.25">
      <c r="B214" s="50">
        <v>1976</v>
      </c>
      <c r="C214" s="86" t="s">
        <v>73</v>
      </c>
      <c r="D214" s="54">
        <f t="shared" si="18"/>
        <v>9</v>
      </c>
      <c r="E214" s="53" t="s">
        <v>63</v>
      </c>
      <c r="F214" s="54">
        <v>2</v>
      </c>
      <c r="G214" s="54">
        <v>5</v>
      </c>
      <c r="H214" s="54">
        <v>2</v>
      </c>
      <c r="I214" s="54" t="s">
        <v>63</v>
      </c>
      <c r="J214" s="54" t="s">
        <v>63</v>
      </c>
      <c r="K214" s="54" t="s">
        <v>63</v>
      </c>
      <c r="L214" s="54" t="s">
        <v>63</v>
      </c>
      <c r="M214" s="54" t="s">
        <v>63</v>
      </c>
      <c r="N214" s="54" t="s">
        <v>63</v>
      </c>
      <c r="O214" s="54" t="s">
        <v>63</v>
      </c>
      <c r="P214" s="54" t="s">
        <v>63</v>
      </c>
    </row>
    <row r="215" spans="2:16" x14ac:dyDescent="0.25">
      <c r="B215" s="78">
        <v>1977</v>
      </c>
      <c r="C215" s="114" t="s">
        <v>3</v>
      </c>
      <c r="D215" s="51">
        <f t="shared" si="18"/>
        <v>90064</v>
      </c>
      <c r="E215" s="78">
        <f t="shared" ref="E215:P215" si="20">+SUM(E216:E227)</f>
        <v>3894</v>
      </c>
      <c r="F215" s="78">
        <f t="shared" si="20"/>
        <v>31156</v>
      </c>
      <c r="G215" s="78">
        <f t="shared" si="20"/>
        <v>29534</v>
      </c>
      <c r="H215" s="78">
        <f t="shared" si="20"/>
        <v>13750</v>
      </c>
      <c r="I215" s="78">
        <f t="shared" si="20"/>
        <v>5065</v>
      </c>
      <c r="J215" s="78">
        <f t="shared" si="20"/>
        <v>2649</v>
      </c>
      <c r="K215" s="78">
        <f t="shared" si="20"/>
        <v>1639</v>
      </c>
      <c r="L215" s="78">
        <f t="shared" si="20"/>
        <v>1080</v>
      </c>
      <c r="M215" s="78">
        <f t="shared" si="20"/>
        <v>588</v>
      </c>
      <c r="N215" s="78">
        <f t="shared" si="20"/>
        <v>331</v>
      </c>
      <c r="O215" s="78">
        <f t="shared" si="20"/>
        <v>361</v>
      </c>
      <c r="P215" s="78">
        <f t="shared" si="20"/>
        <v>17</v>
      </c>
    </row>
    <row r="216" spans="2:16" x14ac:dyDescent="0.25">
      <c r="B216" s="51">
        <v>1977</v>
      </c>
      <c r="C216" s="113" t="s">
        <v>53</v>
      </c>
      <c r="D216" s="55">
        <f t="shared" si="18"/>
        <v>156</v>
      </c>
      <c r="E216" s="55">
        <v>20</v>
      </c>
      <c r="F216" s="55">
        <v>88</v>
      </c>
      <c r="G216" s="55">
        <v>48</v>
      </c>
      <c r="H216" s="55" t="s">
        <v>63</v>
      </c>
      <c r="I216" s="55" t="s">
        <v>63</v>
      </c>
      <c r="J216" s="55" t="s">
        <v>63</v>
      </c>
      <c r="K216" s="55" t="s">
        <v>63</v>
      </c>
      <c r="L216" s="55" t="s">
        <v>63</v>
      </c>
      <c r="M216" s="55" t="s">
        <v>63</v>
      </c>
      <c r="N216" s="55" t="s">
        <v>63</v>
      </c>
      <c r="O216" s="55" t="s">
        <v>63</v>
      </c>
      <c r="P216" s="55" t="s">
        <v>63</v>
      </c>
    </row>
    <row r="217" spans="2:16" x14ac:dyDescent="0.25">
      <c r="B217" s="51">
        <v>1977</v>
      </c>
      <c r="C217" s="113" t="s">
        <v>54</v>
      </c>
      <c r="D217" s="55">
        <f t="shared" si="18"/>
        <v>9555</v>
      </c>
      <c r="E217" s="55">
        <v>1277</v>
      </c>
      <c r="F217" s="55">
        <v>6214</v>
      </c>
      <c r="G217" s="55">
        <v>1722</v>
      </c>
      <c r="H217" s="55">
        <v>267</v>
      </c>
      <c r="I217" s="55">
        <v>49</v>
      </c>
      <c r="J217" s="55">
        <v>14</v>
      </c>
      <c r="K217" s="55">
        <v>3</v>
      </c>
      <c r="L217" s="55">
        <v>2</v>
      </c>
      <c r="M217" s="55">
        <v>1</v>
      </c>
      <c r="N217" s="55">
        <v>3</v>
      </c>
      <c r="O217" s="55">
        <v>1</v>
      </c>
      <c r="P217" s="55">
        <v>2</v>
      </c>
    </row>
    <row r="218" spans="2:16" x14ac:dyDescent="0.25">
      <c r="B218" s="51">
        <v>1977</v>
      </c>
      <c r="C218" s="113" t="s">
        <v>55</v>
      </c>
      <c r="D218" s="55">
        <f t="shared" si="18"/>
        <v>36339</v>
      </c>
      <c r="E218" s="55">
        <v>1725</v>
      </c>
      <c r="F218" s="55">
        <v>16221</v>
      </c>
      <c r="G218" s="55">
        <v>14034</v>
      </c>
      <c r="H218" s="55">
        <v>3483</v>
      </c>
      <c r="I218" s="55">
        <v>638</v>
      </c>
      <c r="J218" s="55">
        <v>151</v>
      </c>
      <c r="K218" s="55">
        <v>42</v>
      </c>
      <c r="L218" s="55">
        <v>22</v>
      </c>
      <c r="M218" s="55">
        <v>5</v>
      </c>
      <c r="N218" s="55">
        <v>5</v>
      </c>
      <c r="O218" s="55">
        <v>8</v>
      </c>
      <c r="P218" s="55">
        <v>5</v>
      </c>
    </row>
    <row r="219" spans="2:16" x14ac:dyDescent="0.25">
      <c r="B219" s="51">
        <v>1977</v>
      </c>
      <c r="C219" s="113" t="s">
        <v>69</v>
      </c>
      <c r="D219" s="55">
        <f t="shared" si="18"/>
        <v>22814</v>
      </c>
      <c r="E219" s="55">
        <v>577</v>
      </c>
      <c r="F219" s="55">
        <v>6164</v>
      </c>
      <c r="G219" s="55">
        <v>9285</v>
      </c>
      <c r="H219" s="55">
        <v>5251</v>
      </c>
      <c r="I219" s="55">
        <v>1099</v>
      </c>
      <c r="J219" s="55">
        <v>304</v>
      </c>
      <c r="K219" s="55">
        <v>71</v>
      </c>
      <c r="L219" s="55">
        <v>37</v>
      </c>
      <c r="M219" s="55">
        <v>11</v>
      </c>
      <c r="N219" s="55">
        <v>6</v>
      </c>
      <c r="O219" s="55">
        <v>4</v>
      </c>
      <c r="P219" s="55">
        <v>5</v>
      </c>
    </row>
    <row r="220" spans="2:16" x14ac:dyDescent="0.25">
      <c r="B220" s="51">
        <v>1977</v>
      </c>
      <c r="C220" s="113" t="s">
        <v>57</v>
      </c>
      <c r="D220" s="55">
        <f t="shared" si="18"/>
        <v>8853</v>
      </c>
      <c r="E220" s="55">
        <v>160</v>
      </c>
      <c r="F220" s="55">
        <v>1559</v>
      </c>
      <c r="G220" s="55">
        <v>2784</v>
      </c>
      <c r="H220" s="55">
        <v>2540</v>
      </c>
      <c r="I220" s="55">
        <v>1224</v>
      </c>
      <c r="J220" s="55">
        <v>400</v>
      </c>
      <c r="K220" s="55">
        <v>116</v>
      </c>
      <c r="L220" s="55">
        <v>36</v>
      </c>
      <c r="M220" s="55">
        <v>21</v>
      </c>
      <c r="N220" s="55">
        <v>7</v>
      </c>
      <c r="O220" s="55">
        <v>5</v>
      </c>
      <c r="P220" s="55">
        <v>1</v>
      </c>
    </row>
    <row r="221" spans="2:16" x14ac:dyDescent="0.25">
      <c r="B221" s="51">
        <v>1977</v>
      </c>
      <c r="C221" s="113" t="s">
        <v>58</v>
      </c>
      <c r="D221" s="55">
        <f t="shared" si="18"/>
        <v>4552</v>
      </c>
      <c r="E221" s="55">
        <v>79</v>
      </c>
      <c r="F221" s="55">
        <v>510</v>
      </c>
      <c r="G221" s="55">
        <v>964</v>
      </c>
      <c r="H221" s="55">
        <v>1185</v>
      </c>
      <c r="I221" s="55">
        <v>895</v>
      </c>
      <c r="J221" s="55">
        <v>570</v>
      </c>
      <c r="K221" s="55">
        <v>224</v>
      </c>
      <c r="L221" s="55">
        <v>94</v>
      </c>
      <c r="M221" s="55">
        <v>26</v>
      </c>
      <c r="N221" s="55">
        <v>4</v>
      </c>
      <c r="O221" s="55">
        <v>1</v>
      </c>
      <c r="P221" s="55" t="s">
        <v>63</v>
      </c>
    </row>
    <row r="222" spans="2:16" x14ac:dyDescent="0.25">
      <c r="B222" s="51">
        <v>1977</v>
      </c>
      <c r="C222" s="113" t="s">
        <v>59</v>
      </c>
      <c r="D222" s="55">
        <f t="shared" si="18"/>
        <v>2815</v>
      </c>
      <c r="E222" s="55">
        <v>34</v>
      </c>
      <c r="F222" s="55">
        <v>217</v>
      </c>
      <c r="G222" s="55">
        <v>376</v>
      </c>
      <c r="H222" s="55">
        <v>566</v>
      </c>
      <c r="I222" s="55">
        <v>570</v>
      </c>
      <c r="J222" s="55">
        <v>512</v>
      </c>
      <c r="K222" s="55">
        <v>310</v>
      </c>
      <c r="L222" s="55">
        <v>147</v>
      </c>
      <c r="M222" s="55">
        <v>51</v>
      </c>
      <c r="N222" s="55">
        <v>19</v>
      </c>
      <c r="O222" s="55">
        <v>13</v>
      </c>
      <c r="P222" s="55" t="s">
        <v>63</v>
      </c>
    </row>
    <row r="223" spans="2:16" x14ac:dyDescent="0.25">
      <c r="B223" s="51">
        <v>1977</v>
      </c>
      <c r="C223" s="113" t="s">
        <v>60</v>
      </c>
      <c r="D223" s="55">
        <f t="shared" si="18"/>
        <v>1986</v>
      </c>
      <c r="E223" s="55">
        <v>11</v>
      </c>
      <c r="F223" s="55">
        <v>107</v>
      </c>
      <c r="G223" s="55">
        <v>171</v>
      </c>
      <c r="H223" s="55">
        <v>259</v>
      </c>
      <c r="I223" s="55">
        <v>315</v>
      </c>
      <c r="J223" s="55">
        <v>351</v>
      </c>
      <c r="K223" s="55">
        <v>377</v>
      </c>
      <c r="L223" s="55">
        <v>244</v>
      </c>
      <c r="M223" s="55">
        <v>99</v>
      </c>
      <c r="N223" s="55">
        <v>36</v>
      </c>
      <c r="O223" s="55">
        <v>16</v>
      </c>
      <c r="P223" s="55" t="s">
        <v>63</v>
      </c>
    </row>
    <row r="224" spans="2:16" x14ac:dyDescent="0.25">
      <c r="B224" s="51">
        <v>1977</v>
      </c>
      <c r="C224" s="113" t="s">
        <v>70</v>
      </c>
      <c r="D224" s="55">
        <f t="shared" si="18"/>
        <v>1174</v>
      </c>
      <c r="E224" s="55">
        <v>3</v>
      </c>
      <c r="F224" s="55">
        <v>33</v>
      </c>
      <c r="G224" s="55">
        <v>73</v>
      </c>
      <c r="H224" s="55">
        <v>110</v>
      </c>
      <c r="I224" s="55">
        <v>149</v>
      </c>
      <c r="J224" s="55">
        <v>166</v>
      </c>
      <c r="K224" s="55">
        <v>234</v>
      </c>
      <c r="L224" s="55">
        <v>196</v>
      </c>
      <c r="M224" s="55">
        <v>133</v>
      </c>
      <c r="N224" s="55">
        <v>51</v>
      </c>
      <c r="O224" s="55">
        <v>26</v>
      </c>
      <c r="P224" s="55" t="s">
        <v>63</v>
      </c>
    </row>
    <row r="225" spans="2:16" x14ac:dyDescent="0.25">
      <c r="B225" s="51">
        <v>1977</v>
      </c>
      <c r="C225" s="113" t="s">
        <v>71</v>
      </c>
      <c r="D225" s="55">
        <f t="shared" si="18"/>
        <v>754</v>
      </c>
      <c r="E225" s="55">
        <v>4</v>
      </c>
      <c r="F225" s="55">
        <v>22</v>
      </c>
      <c r="G225" s="55">
        <v>34</v>
      </c>
      <c r="H225" s="55">
        <v>36</v>
      </c>
      <c r="I225" s="55">
        <v>66</v>
      </c>
      <c r="J225" s="55">
        <v>99</v>
      </c>
      <c r="K225" s="55">
        <v>131</v>
      </c>
      <c r="L225" s="55">
        <v>144</v>
      </c>
      <c r="M225" s="55">
        <v>111</v>
      </c>
      <c r="N225" s="55">
        <v>67</v>
      </c>
      <c r="O225" s="55">
        <v>39</v>
      </c>
      <c r="P225" s="55">
        <v>1</v>
      </c>
    </row>
    <row r="226" spans="2:16" x14ac:dyDescent="0.25">
      <c r="B226" s="51">
        <v>1977</v>
      </c>
      <c r="C226" s="113" t="s">
        <v>72</v>
      </c>
      <c r="D226" s="55">
        <f t="shared" si="18"/>
        <v>1053</v>
      </c>
      <c r="E226" s="55">
        <v>3</v>
      </c>
      <c r="F226" s="55">
        <v>16</v>
      </c>
      <c r="G226" s="55">
        <v>41</v>
      </c>
      <c r="H226" s="55">
        <v>51</v>
      </c>
      <c r="I226" s="55">
        <v>60</v>
      </c>
      <c r="J226" s="55">
        <v>82</v>
      </c>
      <c r="K226" s="55">
        <v>131</v>
      </c>
      <c r="L226" s="55">
        <v>158</v>
      </c>
      <c r="M226" s="55">
        <v>130</v>
      </c>
      <c r="N226" s="55">
        <v>133</v>
      </c>
      <c r="O226" s="55">
        <v>248</v>
      </c>
      <c r="P226" s="55" t="s">
        <v>63</v>
      </c>
    </row>
    <row r="227" spans="2:16" x14ac:dyDescent="0.25">
      <c r="B227" s="50">
        <v>1977</v>
      </c>
      <c r="C227" s="86" t="s">
        <v>73</v>
      </c>
      <c r="D227" s="54">
        <f t="shared" si="18"/>
        <v>13</v>
      </c>
      <c r="E227" s="54">
        <v>1</v>
      </c>
      <c r="F227" s="54">
        <v>5</v>
      </c>
      <c r="G227" s="54">
        <v>2</v>
      </c>
      <c r="H227" s="54">
        <v>2</v>
      </c>
      <c r="I227" s="54" t="s">
        <v>63</v>
      </c>
      <c r="J227" s="54" t="s">
        <v>63</v>
      </c>
      <c r="K227" s="54" t="s">
        <v>63</v>
      </c>
      <c r="L227" s="54" t="s">
        <v>63</v>
      </c>
      <c r="M227" s="54" t="s">
        <v>63</v>
      </c>
      <c r="N227" s="54" t="s">
        <v>63</v>
      </c>
      <c r="O227" s="54" t="s">
        <v>63</v>
      </c>
      <c r="P227" s="55">
        <v>3</v>
      </c>
    </row>
    <row r="228" spans="2:16" x14ac:dyDescent="0.25">
      <c r="B228" s="78">
        <v>1978</v>
      </c>
      <c r="C228" s="114" t="s">
        <v>3</v>
      </c>
      <c r="D228" s="51">
        <f t="shared" si="18"/>
        <v>92870</v>
      </c>
      <c r="E228" s="78">
        <f t="shared" ref="E228:P228" si="21">+SUM(E229:E239)</f>
        <v>3889</v>
      </c>
      <c r="F228" s="78">
        <f t="shared" si="21"/>
        <v>32439</v>
      </c>
      <c r="G228" s="78">
        <f t="shared" si="21"/>
        <v>29898</v>
      </c>
      <c r="H228" s="78">
        <f t="shared" si="21"/>
        <v>14604</v>
      </c>
      <c r="I228" s="78">
        <f t="shared" si="21"/>
        <v>5419</v>
      </c>
      <c r="J228" s="78">
        <f t="shared" si="21"/>
        <v>2744</v>
      </c>
      <c r="K228" s="78">
        <f t="shared" si="21"/>
        <v>1605</v>
      </c>
      <c r="L228" s="78">
        <f t="shared" si="21"/>
        <v>1039</v>
      </c>
      <c r="M228" s="78">
        <f t="shared" si="21"/>
        <v>565</v>
      </c>
      <c r="N228" s="78">
        <f t="shared" si="21"/>
        <v>301</v>
      </c>
      <c r="O228" s="78">
        <f t="shared" si="21"/>
        <v>367</v>
      </c>
      <c r="P228" s="78">
        <f t="shared" si="21"/>
        <v>0</v>
      </c>
    </row>
    <row r="229" spans="2:16" x14ac:dyDescent="0.25">
      <c r="B229" s="51">
        <v>1978</v>
      </c>
      <c r="C229" s="113" t="s">
        <v>53</v>
      </c>
      <c r="D229" s="55">
        <f t="shared" si="18"/>
        <v>121</v>
      </c>
      <c r="E229" s="55">
        <v>26</v>
      </c>
      <c r="F229" s="55">
        <v>60</v>
      </c>
      <c r="G229" s="55">
        <v>35</v>
      </c>
      <c r="H229" s="55" t="s">
        <v>63</v>
      </c>
      <c r="I229" s="55" t="s">
        <v>63</v>
      </c>
      <c r="J229" s="55" t="s">
        <v>63</v>
      </c>
      <c r="K229" s="55" t="s">
        <v>63</v>
      </c>
      <c r="L229" s="55" t="s">
        <v>63</v>
      </c>
      <c r="M229" s="55" t="s">
        <v>63</v>
      </c>
      <c r="N229" s="55" t="s">
        <v>63</v>
      </c>
      <c r="O229" s="55" t="s">
        <v>63</v>
      </c>
      <c r="P229" s="55" t="s">
        <v>63</v>
      </c>
    </row>
    <row r="230" spans="2:16" x14ac:dyDescent="0.25">
      <c r="B230" s="51">
        <v>1978</v>
      </c>
      <c r="C230" s="113" t="s">
        <v>54</v>
      </c>
      <c r="D230" s="55">
        <f t="shared" si="18"/>
        <v>10421</v>
      </c>
      <c r="E230" s="55">
        <v>1311</v>
      </c>
      <c r="F230" s="55">
        <v>6945</v>
      </c>
      <c r="G230" s="55">
        <v>1811</v>
      </c>
      <c r="H230" s="55">
        <v>284</v>
      </c>
      <c r="I230" s="55">
        <v>48</v>
      </c>
      <c r="J230" s="55">
        <v>9</v>
      </c>
      <c r="K230" s="55">
        <v>4</v>
      </c>
      <c r="L230" s="55">
        <v>3</v>
      </c>
      <c r="M230" s="55">
        <v>2</v>
      </c>
      <c r="N230" s="55">
        <v>3</v>
      </c>
      <c r="O230" s="55">
        <v>1</v>
      </c>
      <c r="P230" s="55" t="s">
        <v>63</v>
      </c>
    </row>
    <row r="231" spans="2:16" x14ac:dyDescent="0.25">
      <c r="B231" s="51">
        <v>1978</v>
      </c>
      <c r="C231" s="113" t="s">
        <v>55</v>
      </c>
      <c r="D231" s="55">
        <f t="shared" si="18"/>
        <v>37116</v>
      </c>
      <c r="E231" s="55">
        <v>1714</v>
      </c>
      <c r="F231" s="55">
        <v>16656</v>
      </c>
      <c r="G231" s="55">
        <v>14124</v>
      </c>
      <c r="H231" s="55">
        <v>3705</v>
      </c>
      <c r="I231" s="55">
        <v>682</v>
      </c>
      <c r="J231" s="55">
        <v>154</v>
      </c>
      <c r="K231" s="55">
        <v>43</v>
      </c>
      <c r="L231" s="55">
        <v>24</v>
      </c>
      <c r="M231" s="55">
        <v>4</v>
      </c>
      <c r="N231" s="55">
        <v>3</v>
      </c>
      <c r="O231" s="55">
        <v>7</v>
      </c>
      <c r="P231" s="55" t="s">
        <v>63</v>
      </c>
    </row>
    <row r="232" spans="2:16" x14ac:dyDescent="0.25">
      <c r="B232" s="51">
        <v>1978</v>
      </c>
      <c r="C232" s="113" t="s">
        <v>69</v>
      </c>
      <c r="D232" s="55">
        <f t="shared" si="18"/>
        <v>23776</v>
      </c>
      <c r="E232" s="55">
        <v>569</v>
      </c>
      <c r="F232" s="55">
        <v>6429</v>
      </c>
      <c r="G232" s="55">
        <v>9494</v>
      </c>
      <c r="H232" s="55">
        <v>5591</v>
      </c>
      <c r="I232" s="55">
        <v>1263</v>
      </c>
      <c r="J232" s="55">
        <v>300</v>
      </c>
      <c r="K232" s="55">
        <v>73</v>
      </c>
      <c r="L232" s="55">
        <v>33</v>
      </c>
      <c r="M232" s="55">
        <v>11</v>
      </c>
      <c r="N232" s="55">
        <v>4</v>
      </c>
      <c r="O232" s="55">
        <v>9</v>
      </c>
      <c r="P232" s="55" t="s">
        <v>63</v>
      </c>
    </row>
    <row r="233" spans="2:16" x14ac:dyDescent="0.25">
      <c r="B233" s="51">
        <v>1978</v>
      </c>
      <c r="C233" s="113" t="s">
        <v>57</v>
      </c>
      <c r="D233" s="55">
        <f t="shared" si="18"/>
        <v>9165</v>
      </c>
      <c r="E233" s="55">
        <v>148</v>
      </c>
      <c r="F233" s="55">
        <v>1548</v>
      </c>
      <c r="G233" s="55">
        <v>2789</v>
      </c>
      <c r="H233" s="55">
        <v>2740</v>
      </c>
      <c r="I233" s="55">
        <v>1284</v>
      </c>
      <c r="J233" s="55">
        <v>460</v>
      </c>
      <c r="K233" s="55">
        <v>138</v>
      </c>
      <c r="L233" s="55">
        <v>41</v>
      </c>
      <c r="M233" s="55">
        <v>8</v>
      </c>
      <c r="N233" s="55">
        <v>9</v>
      </c>
      <c r="O233" s="55" t="s">
        <v>63</v>
      </c>
      <c r="P233" s="55" t="s">
        <v>63</v>
      </c>
    </row>
    <row r="234" spans="2:16" x14ac:dyDescent="0.25">
      <c r="B234" s="51">
        <v>1978</v>
      </c>
      <c r="C234" s="113" t="s">
        <v>58</v>
      </c>
      <c r="D234" s="55">
        <f t="shared" si="18"/>
        <v>4599</v>
      </c>
      <c r="E234" s="55">
        <v>65</v>
      </c>
      <c r="F234" s="55">
        <v>462</v>
      </c>
      <c r="G234" s="55">
        <v>961</v>
      </c>
      <c r="H234" s="55">
        <v>1259</v>
      </c>
      <c r="I234" s="55">
        <v>982</v>
      </c>
      <c r="J234" s="55">
        <v>568</v>
      </c>
      <c r="K234" s="55">
        <v>185</v>
      </c>
      <c r="L234" s="55">
        <v>87</v>
      </c>
      <c r="M234" s="55">
        <v>23</v>
      </c>
      <c r="N234" s="55">
        <v>5</v>
      </c>
      <c r="O234" s="55">
        <v>2</v>
      </c>
      <c r="P234" s="55" t="s">
        <v>63</v>
      </c>
    </row>
    <row r="235" spans="2:16" x14ac:dyDescent="0.25">
      <c r="B235" s="51">
        <v>1978</v>
      </c>
      <c r="C235" s="113" t="s">
        <v>59</v>
      </c>
      <c r="D235" s="55">
        <f t="shared" si="18"/>
        <v>2798</v>
      </c>
      <c r="E235" s="55">
        <v>22</v>
      </c>
      <c r="F235" s="55">
        <v>177</v>
      </c>
      <c r="G235" s="55">
        <v>377</v>
      </c>
      <c r="H235" s="55">
        <v>554</v>
      </c>
      <c r="I235" s="55">
        <v>599</v>
      </c>
      <c r="J235" s="55">
        <v>535</v>
      </c>
      <c r="K235" s="55">
        <v>342</v>
      </c>
      <c r="L235" s="55">
        <v>138</v>
      </c>
      <c r="M235" s="55">
        <v>36</v>
      </c>
      <c r="N235" s="55">
        <v>11</v>
      </c>
      <c r="O235" s="55">
        <v>7</v>
      </c>
      <c r="P235" s="55" t="s">
        <v>63</v>
      </c>
    </row>
    <row r="236" spans="2:16" x14ac:dyDescent="0.25">
      <c r="B236" s="51">
        <v>1978</v>
      </c>
      <c r="C236" s="113" t="s">
        <v>60</v>
      </c>
      <c r="D236" s="55">
        <f t="shared" si="18"/>
        <v>1847</v>
      </c>
      <c r="E236" s="55">
        <v>19</v>
      </c>
      <c r="F236" s="55">
        <v>79</v>
      </c>
      <c r="G236" s="55">
        <v>163</v>
      </c>
      <c r="H236" s="55">
        <v>260</v>
      </c>
      <c r="I236" s="55">
        <v>291</v>
      </c>
      <c r="J236" s="55">
        <v>354</v>
      </c>
      <c r="K236" s="55">
        <v>337</v>
      </c>
      <c r="L236" s="55">
        <v>221</v>
      </c>
      <c r="M236" s="55">
        <v>74</v>
      </c>
      <c r="N236" s="55">
        <v>23</v>
      </c>
      <c r="O236" s="55">
        <v>26</v>
      </c>
      <c r="P236" s="55" t="s">
        <v>63</v>
      </c>
    </row>
    <row r="237" spans="2:16" x14ac:dyDescent="0.25">
      <c r="B237" s="51">
        <v>1978</v>
      </c>
      <c r="C237" s="113" t="s">
        <v>70</v>
      </c>
      <c r="D237" s="55">
        <f t="shared" si="18"/>
        <v>1182</v>
      </c>
      <c r="E237" s="55">
        <v>4</v>
      </c>
      <c r="F237" s="55">
        <v>40</v>
      </c>
      <c r="G237" s="55">
        <v>74</v>
      </c>
      <c r="H237" s="55">
        <v>107</v>
      </c>
      <c r="I237" s="55">
        <v>138</v>
      </c>
      <c r="J237" s="55">
        <v>192</v>
      </c>
      <c r="K237" s="55">
        <v>228</v>
      </c>
      <c r="L237" s="55">
        <v>212</v>
      </c>
      <c r="M237" s="55">
        <v>117</v>
      </c>
      <c r="N237" s="55">
        <v>44</v>
      </c>
      <c r="O237" s="55">
        <v>26</v>
      </c>
      <c r="P237" s="55" t="s">
        <v>63</v>
      </c>
    </row>
    <row r="238" spans="2:16" x14ac:dyDescent="0.25">
      <c r="B238" s="51">
        <v>1978</v>
      </c>
      <c r="C238" s="113" t="s">
        <v>71</v>
      </c>
      <c r="D238" s="55">
        <f t="shared" si="18"/>
        <v>787</v>
      </c>
      <c r="E238" s="55">
        <v>6</v>
      </c>
      <c r="F238" s="55">
        <v>23</v>
      </c>
      <c r="G238" s="55">
        <v>42</v>
      </c>
      <c r="H238" s="55">
        <v>58</v>
      </c>
      <c r="I238" s="55">
        <v>72</v>
      </c>
      <c r="J238" s="55">
        <v>88</v>
      </c>
      <c r="K238" s="55">
        <v>117</v>
      </c>
      <c r="L238" s="55">
        <v>138</v>
      </c>
      <c r="M238" s="55">
        <v>130</v>
      </c>
      <c r="N238" s="55">
        <v>70</v>
      </c>
      <c r="O238" s="55">
        <v>43</v>
      </c>
      <c r="P238" s="55" t="s">
        <v>63</v>
      </c>
    </row>
    <row r="239" spans="2:16" x14ac:dyDescent="0.25">
      <c r="B239" s="50">
        <v>1978</v>
      </c>
      <c r="C239" s="86" t="s">
        <v>72</v>
      </c>
      <c r="D239" s="54">
        <f t="shared" si="18"/>
        <v>1058</v>
      </c>
      <c r="E239" s="54">
        <v>5</v>
      </c>
      <c r="F239" s="54">
        <v>20</v>
      </c>
      <c r="G239" s="54">
        <v>28</v>
      </c>
      <c r="H239" s="54">
        <v>46</v>
      </c>
      <c r="I239" s="54">
        <v>60</v>
      </c>
      <c r="J239" s="54">
        <v>84</v>
      </c>
      <c r="K239" s="54">
        <v>138</v>
      </c>
      <c r="L239" s="54">
        <v>142</v>
      </c>
      <c r="M239" s="54">
        <v>160</v>
      </c>
      <c r="N239" s="54">
        <v>129</v>
      </c>
      <c r="O239" s="54">
        <v>246</v>
      </c>
      <c r="P239" s="112" t="s">
        <v>63</v>
      </c>
    </row>
    <row r="240" spans="2:16" x14ac:dyDescent="0.25">
      <c r="B240" s="78">
        <v>1979</v>
      </c>
      <c r="C240" s="114" t="s">
        <v>3</v>
      </c>
      <c r="D240" s="51">
        <f t="shared" si="18"/>
        <v>95000</v>
      </c>
      <c r="E240" s="78">
        <f t="shared" ref="E240:P240" si="22">+SUM(E241:E251)</f>
        <v>4089</v>
      </c>
      <c r="F240" s="78">
        <f t="shared" si="22"/>
        <v>33456</v>
      </c>
      <c r="G240" s="78">
        <f t="shared" si="22"/>
        <v>30648</v>
      </c>
      <c r="H240" s="78">
        <f t="shared" si="22"/>
        <v>14782</v>
      </c>
      <c r="I240" s="78">
        <f t="shared" si="22"/>
        <v>5624</v>
      </c>
      <c r="J240" s="78">
        <f t="shared" si="22"/>
        <v>2619</v>
      </c>
      <c r="K240" s="78">
        <f t="shared" si="22"/>
        <v>1541</v>
      </c>
      <c r="L240" s="78">
        <f t="shared" si="22"/>
        <v>977</v>
      </c>
      <c r="M240" s="78">
        <f t="shared" si="22"/>
        <v>610</v>
      </c>
      <c r="N240" s="78">
        <f t="shared" si="22"/>
        <v>303</v>
      </c>
      <c r="O240" s="78">
        <f t="shared" si="22"/>
        <v>351</v>
      </c>
      <c r="P240" s="78">
        <f t="shared" si="22"/>
        <v>0</v>
      </c>
    </row>
    <row r="241" spans="2:16" x14ac:dyDescent="0.25">
      <c r="B241" s="51">
        <v>1979</v>
      </c>
      <c r="C241" s="113" t="s">
        <v>53</v>
      </c>
      <c r="D241" s="55">
        <f t="shared" si="18"/>
        <v>78</v>
      </c>
      <c r="E241" s="55">
        <v>29</v>
      </c>
      <c r="F241" s="55">
        <v>37</v>
      </c>
      <c r="G241" s="55">
        <v>12</v>
      </c>
      <c r="H241" s="55" t="s">
        <v>63</v>
      </c>
      <c r="I241" s="55" t="s">
        <v>63</v>
      </c>
      <c r="J241" s="55" t="s">
        <v>63</v>
      </c>
      <c r="K241" s="55" t="s">
        <v>63</v>
      </c>
      <c r="L241" s="55" t="s">
        <v>63</v>
      </c>
      <c r="M241" s="55" t="s">
        <v>63</v>
      </c>
      <c r="N241" s="55" t="s">
        <v>63</v>
      </c>
      <c r="O241" s="55" t="s">
        <v>63</v>
      </c>
      <c r="P241" s="55" t="s">
        <v>63</v>
      </c>
    </row>
    <row r="242" spans="2:16" x14ac:dyDescent="0.25">
      <c r="B242" s="51">
        <v>1979</v>
      </c>
      <c r="C242" s="113" t="s">
        <v>54</v>
      </c>
      <c r="D242" s="55">
        <f t="shared" si="18"/>
        <v>11291</v>
      </c>
      <c r="E242" s="55">
        <v>1489</v>
      </c>
      <c r="F242" s="55">
        <v>7479</v>
      </c>
      <c r="G242" s="55">
        <v>1955</v>
      </c>
      <c r="H242" s="55">
        <v>288</v>
      </c>
      <c r="I242" s="55">
        <v>54</v>
      </c>
      <c r="J242" s="55">
        <v>19</v>
      </c>
      <c r="K242" s="55">
        <v>3</v>
      </c>
      <c r="L242" s="55">
        <v>3</v>
      </c>
      <c r="M242" s="55" t="s">
        <v>63</v>
      </c>
      <c r="N242" s="55">
        <v>1</v>
      </c>
      <c r="O242" s="55" t="s">
        <v>63</v>
      </c>
      <c r="P242" s="55" t="s">
        <v>63</v>
      </c>
    </row>
    <row r="243" spans="2:16" x14ac:dyDescent="0.25">
      <c r="B243" s="51">
        <v>1979</v>
      </c>
      <c r="C243" s="113" t="s">
        <v>55</v>
      </c>
      <c r="D243" s="55">
        <f t="shared" si="18"/>
        <v>37738</v>
      </c>
      <c r="E243" s="55">
        <v>1689</v>
      </c>
      <c r="F243" s="55">
        <v>16953</v>
      </c>
      <c r="G243" s="55">
        <v>14386</v>
      </c>
      <c r="H243" s="55">
        <v>3691</v>
      </c>
      <c r="I243" s="55">
        <v>779</v>
      </c>
      <c r="J243" s="55">
        <v>163</v>
      </c>
      <c r="K243" s="55">
        <v>54</v>
      </c>
      <c r="L243" s="55">
        <v>15</v>
      </c>
      <c r="M243" s="55" t="s">
        <v>63</v>
      </c>
      <c r="N243" s="55">
        <v>2</v>
      </c>
      <c r="O243" s="55">
        <v>6</v>
      </c>
      <c r="P243" s="55" t="s">
        <v>63</v>
      </c>
    </row>
    <row r="244" spans="2:16" x14ac:dyDescent="0.25">
      <c r="B244" s="51">
        <v>1979</v>
      </c>
      <c r="C244" s="113" t="s">
        <v>69</v>
      </c>
      <c r="D244" s="55">
        <f t="shared" si="18"/>
        <v>24606</v>
      </c>
      <c r="E244" s="55">
        <v>607</v>
      </c>
      <c r="F244" s="55">
        <v>6500</v>
      </c>
      <c r="G244" s="55">
        <v>9819</v>
      </c>
      <c r="H244" s="55">
        <v>5841</v>
      </c>
      <c r="I244" s="55">
        <v>1364</v>
      </c>
      <c r="J244" s="55">
        <v>353</v>
      </c>
      <c r="K244" s="55">
        <v>85</v>
      </c>
      <c r="L244" s="55">
        <v>21</v>
      </c>
      <c r="M244" s="55">
        <v>7</v>
      </c>
      <c r="N244" s="55">
        <v>7</v>
      </c>
      <c r="O244" s="55">
        <v>2</v>
      </c>
      <c r="P244" s="55" t="s">
        <v>63</v>
      </c>
    </row>
    <row r="245" spans="2:16" x14ac:dyDescent="0.25">
      <c r="B245" s="51">
        <v>1979</v>
      </c>
      <c r="C245" s="113" t="s">
        <v>57</v>
      </c>
      <c r="D245" s="55">
        <f t="shared" si="18"/>
        <v>9446</v>
      </c>
      <c r="E245" s="55">
        <v>159</v>
      </c>
      <c r="F245" s="55">
        <v>1654</v>
      </c>
      <c r="G245" s="55">
        <v>2868</v>
      </c>
      <c r="H245" s="55">
        <v>2763</v>
      </c>
      <c r="I245" s="55">
        <v>1332</v>
      </c>
      <c r="J245" s="55">
        <v>423</v>
      </c>
      <c r="K245" s="55">
        <v>171</v>
      </c>
      <c r="L245" s="55">
        <v>54</v>
      </c>
      <c r="M245" s="55">
        <v>15</v>
      </c>
      <c r="N245" s="55">
        <v>3</v>
      </c>
      <c r="O245" s="55">
        <v>4</v>
      </c>
      <c r="P245" s="55" t="s">
        <v>63</v>
      </c>
    </row>
    <row r="246" spans="2:16" x14ac:dyDescent="0.25">
      <c r="B246" s="51">
        <v>1979</v>
      </c>
      <c r="C246" s="113" t="s">
        <v>58</v>
      </c>
      <c r="D246" s="55">
        <f t="shared" si="18"/>
        <v>4424</v>
      </c>
      <c r="E246" s="55">
        <v>55</v>
      </c>
      <c r="F246" s="55">
        <v>505</v>
      </c>
      <c r="G246" s="55">
        <v>948</v>
      </c>
      <c r="H246" s="55">
        <v>1175</v>
      </c>
      <c r="I246" s="55">
        <v>902</v>
      </c>
      <c r="J246" s="55">
        <v>538</v>
      </c>
      <c r="K246" s="55">
        <v>199</v>
      </c>
      <c r="L246" s="55">
        <v>73</v>
      </c>
      <c r="M246" s="55">
        <v>24</v>
      </c>
      <c r="N246" s="55">
        <v>4</v>
      </c>
      <c r="O246" s="55">
        <v>1</v>
      </c>
      <c r="P246" s="55" t="s">
        <v>63</v>
      </c>
    </row>
    <row r="247" spans="2:16" x14ac:dyDescent="0.25">
      <c r="B247" s="51">
        <v>1979</v>
      </c>
      <c r="C247" s="113" t="s">
        <v>59</v>
      </c>
      <c r="D247" s="55">
        <f t="shared" si="18"/>
        <v>2729</v>
      </c>
      <c r="E247" s="55">
        <v>30</v>
      </c>
      <c r="F247" s="55">
        <v>180</v>
      </c>
      <c r="G247" s="55">
        <v>371</v>
      </c>
      <c r="H247" s="55">
        <v>582</v>
      </c>
      <c r="I247" s="55">
        <v>596</v>
      </c>
      <c r="J247" s="55">
        <v>467</v>
      </c>
      <c r="K247" s="55">
        <v>299</v>
      </c>
      <c r="L247" s="55">
        <v>131</v>
      </c>
      <c r="M247" s="55">
        <v>46</v>
      </c>
      <c r="N247" s="55">
        <v>18</v>
      </c>
      <c r="O247" s="55">
        <v>9</v>
      </c>
      <c r="P247" s="55" t="s">
        <v>63</v>
      </c>
    </row>
    <row r="248" spans="2:16" x14ac:dyDescent="0.25">
      <c r="B248" s="51">
        <v>1979</v>
      </c>
      <c r="C248" s="113" t="s">
        <v>60</v>
      </c>
      <c r="D248" s="55">
        <f t="shared" si="18"/>
        <v>1814</v>
      </c>
      <c r="E248" s="55">
        <v>12</v>
      </c>
      <c r="F248" s="55">
        <v>87</v>
      </c>
      <c r="G248" s="55">
        <v>152</v>
      </c>
      <c r="H248" s="55">
        <v>247</v>
      </c>
      <c r="I248" s="55">
        <v>317</v>
      </c>
      <c r="J248" s="55">
        <v>324</v>
      </c>
      <c r="K248" s="55">
        <v>331</v>
      </c>
      <c r="L248" s="55">
        <v>196</v>
      </c>
      <c r="M248" s="55">
        <v>100</v>
      </c>
      <c r="N248" s="55">
        <v>26</v>
      </c>
      <c r="O248" s="55">
        <v>22</v>
      </c>
      <c r="P248" s="55" t="s">
        <v>63</v>
      </c>
    </row>
    <row r="249" spans="2:16" x14ac:dyDescent="0.25">
      <c r="B249" s="51">
        <v>1979</v>
      </c>
      <c r="C249" s="113" t="s">
        <v>70</v>
      </c>
      <c r="D249" s="55">
        <f t="shared" si="18"/>
        <v>1179</v>
      </c>
      <c r="E249" s="55">
        <v>7</v>
      </c>
      <c r="F249" s="55">
        <v>28</v>
      </c>
      <c r="G249" s="55">
        <v>73</v>
      </c>
      <c r="H249" s="55">
        <v>126</v>
      </c>
      <c r="I249" s="55">
        <v>152</v>
      </c>
      <c r="J249" s="55">
        <v>162</v>
      </c>
      <c r="K249" s="55">
        <v>197</v>
      </c>
      <c r="L249" s="55">
        <v>219</v>
      </c>
      <c r="M249" s="55">
        <v>136</v>
      </c>
      <c r="N249" s="55">
        <v>46</v>
      </c>
      <c r="O249" s="55">
        <v>33</v>
      </c>
      <c r="P249" s="55" t="s">
        <v>63</v>
      </c>
    </row>
    <row r="250" spans="2:16" x14ac:dyDescent="0.25">
      <c r="B250" s="51">
        <v>1979</v>
      </c>
      <c r="C250" s="113" t="s">
        <v>71</v>
      </c>
      <c r="D250" s="55">
        <f t="shared" si="18"/>
        <v>705</v>
      </c>
      <c r="E250" s="55">
        <v>5</v>
      </c>
      <c r="F250" s="55">
        <v>21</v>
      </c>
      <c r="G250" s="55">
        <v>37</v>
      </c>
      <c r="H250" s="55">
        <v>29</v>
      </c>
      <c r="I250" s="55">
        <v>73</v>
      </c>
      <c r="J250" s="55">
        <v>89</v>
      </c>
      <c r="K250" s="55">
        <v>98</v>
      </c>
      <c r="L250" s="55">
        <v>142</v>
      </c>
      <c r="M250" s="55">
        <v>118</v>
      </c>
      <c r="N250" s="55">
        <v>56</v>
      </c>
      <c r="O250" s="55">
        <v>37</v>
      </c>
      <c r="P250" s="55" t="s">
        <v>63</v>
      </c>
    </row>
    <row r="251" spans="2:16" x14ac:dyDescent="0.25">
      <c r="B251" s="50">
        <v>1979</v>
      </c>
      <c r="C251" s="86" t="s">
        <v>72</v>
      </c>
      <c r="D251" s="54">
        <f t="shared" si="18"/>
        <v>990</v>
      </c>
      <c r="E251" s="54">
        <v>7</v>
      </c>
      <c r="F251" s="54">
        <v>12</v>
      </c>
      <c r="G251" s="54">
        <v>27</v>
      </c>
      <c r="H251" s="54">
        <v>40</v>
      </c>
      <c r="I251" s="54">
        <v>55</v>
      </c>
      <c r="J251" s="54">
        <v>81</v>
      </c>
      <c r="K251" s="54">
        <v>104</v>
      </c>
      <c r="L251" s="54">
        <v>123</v>
      </c>
      <c r="M251" s="54">
        <v>164</v>
      </c>
      <c r="N251" s="54">
        <v>140</v>
      </c>
      <c r="O251" s="54">
        <v>237</v>
      </c>
      <c r="P251" s="55" t="s">
        <v>63</v>
      </c>
    </row>
    <row r="252" spans="2:16" x14ac:dyDescent="0.25">
      <c r="B252" s="78">
        <v>1980</v>
      </c>
      <c r="C252" s="114" t="s">
        <v>3</v>
      </c>
      <c r="D252" s="51">
        <f t="shared" si="18"/>
        <v>92608</v>
      </c>
      <c r="E252" s="78">
        <f t="shared" ref="E252:P252" si="23">+SUM(E253:E263)</f>
        <v>3711</v>
      </c>
      <c r="F252" s="78">
        <f t="shared" si="23"/>
        <v>31569</v>
      </c>
      <c r="G252" s="78">
        <f t="shared" si="23"/>
        <v>30099</v>
      </c>
      <c r="H252" s="78">
        <f t="shared" si="23"/>
        <v>15167</v>
      </c>
      <c r="I252" s="78">
        <f t="shared" si="23"/>
        <v>5880</v>
      </c>
      <c r="J252" s="78">
        <f t="shared" si="23"/>
        <v>2584</v>
      </c>
      <c r="K252" s="78">
        <f t="shared" si="23"/>
        <v>1472</v>
      </c>
      <c r="L252" s="78">
        <f t="shared" si="23"/>
        <v>915</v>
      </c>
      <c r="M252" s="78">
        <f t="shared" si="23"/>
        <v>554</v>
      </c>
      <c r="N252" s="78">
        <f t="shared" si="23"/>
        <v>293</v>
      </c>
      <c r="O252" s="78">
        <f t="shared" si="23"/>
        <v>364</v>
      </c>
      <c r="P252" s="78">
        <f t="shared" si="23"/>
        <v>0</v>
      </c>
    </row>
    <row r="253" spans="2:16" x14ac:dyDescent="0.25">
      <c r="B253" s="51">
        <v>1980</v>
      </c>
      <c r="C253" s="113" t="s">
        <v>53</v>
      </c>
      <c r="D253" s="55">
        <f t="shared" si="18"/>
        <v>54</v>
      </c>
      <c r="E253" s="55">
        <v>24</v>
      </c>
      <c r="F253" s="55">
        <v>13</v>
      </c>
      <c r="G253" s="55">
        <v>10</v>
      </c>
      <c r="H253" s="55">
        <v>4</v>
      </c>
      <c r="I253" s="55">
        <v>2</v>
      </c>
      <c r="J253" s="55">
        <v>1</v>
      </c>
      <c r="K253" s="55" t="s">
        <v>63</v>
      </c>
      <c r="L253" s="55" t="s">
        <v>63</v>
      </c>
      <c r="M253" s="55" t="s">
        <v>63</v>
      </c>
      <c r="N253" s="55" t="s">
        <v>63</v>
      </c>
      <c r="O253" s="55" t="s">
        <v>63</v>
      </c>
      <c r="P253" s="55" t="s">
        <v>63</v>
      </c>
    </row>
    <row r="254" spans="2:16" x14ac:dyDescent="0.25">
      <c r="B254" s="51">
        <v>1980</v>
      </c>
      <c r="C254" s="113" t="s">
        <v>54</v>
      </c>
      <c r="D254" s="55">
        <f t="shared" si="18"/>
        <v>10311</v>
      </c>
      <c r="E254" s="55">
        <v>1312</v>
      </c>
      <c r="F254" s="55">
        <v>6838</v>
      </c>
      <c r="G254" s="55">
        <v>1848</v>
      </c>
      <c r="H254" s="55">
        <v>254</v>
      </c>
      <c r="I254" s="55">
        <v>44</v>
      </c>
      <c r="J254" s="55">
        <v>9</v>
      </c>
      <c r="K254" s="55">
        <v>3</v>
      </c>
      <c r="L254" s="55">
        <v>3</v>
      </c>
      <c r="M254" s="55" t="s">
        <v>63</v>
      </c>
      <c r="N254" s="55" t="s">
        <v>63</v>
      </c>
      <c r="O254" s="55" t="s">
        <v>63</v>
      </c>
      <c r="P254" s="55" t="s">
        <v>63</v>
      </c>
    </row>
    <row r="255" spans="2:16" x14ac:dyDescent="0.25">
      <c r="B255" s="51">
        <v>1980</v>
      </c>
      <c r="C255" s="113" t="s">
        <v>55</v>
      </c>
      <c r="D255" s="55">
        <f t="shared" si="18"/>
        <v>36516</v>
      </c>
      <c r="E255" s="55">
        <v>1608</v>
      </c>
      <c r="F255" s="55">
        <v>16256</v>
      </c>
      <c r="G255" s="55">
        <v>14153</v>
      </c>
      <c r="H255" s="55">
        <v>3584</v>
      </c>
      <c r="I255" s="55">
        <v>709</v>
      </c>
      <c r="J255" s="55">
        <v>142</v>
      </c>
      <c r="K255" s="55">
        <v>40</v>
      </c>
      <c r="L255" s="55">
        <v>16</v>
      </c>
      <c r="M255" s="55">
        <v>7</v>
      </c>
      <c r="N255" s="55" t="s">
        <v>63</v>
      </c>
      <c r="O255" s="55">
        <v>1</v>
      </c>
      <c r="P255" s="55" t="s">
        <v>63</v>
      </c>
    </row>
    <row r="256" spans="2:16" x14ac:dyDescent="0.25">
      <c r="B256" s="51">
        <v>1980</v>
      </c>
      <c r="C256" s="113" t="s">
        <v>69</v>
      </c>
      <c r="D256" s="55">
        <f t="shared" si="18"/>
        <v>24155</v>
      </c>
      <c r="E256" s="55">
        <v>510</v>
      </c>
      <c r="F256" s="55">
        <v>6068</v>
      </c>
      <c r="G256" s="55">
        <v>9670</v>
      </c>
      <c r="H256" s="55">
        <v>5996</v>
      </c>
      <c r="I256" s="55">
        <v>1403</v>
      </c>
      <c r="J256" s="55">
        <v>364</v>
      </c>
      <c r="K256" s="55">
        <v>84</v>
      </c>
      <c r="L256" s="55">
        <v>36</v>
      </c>
      <c r="M256" s="55">
        <v>15</v>
      </c>
      <c r="N256" s="55">
        <v>5</v>
      </c>
      <c r="O256" s="55">
        <v>4</v>
      </c>
      <c r="P256" s="55" t="s">
        <v>63</v>
      </c>
    </row>
    <row r="257" spans="2:16" x14ac:dyDescent="0.25">
      <c r="B257" s="51">
        <v>1980</v>
      </c>
      <c r="C257" s="113" t="s">
        <v>57</v>
      </c>
      <c r="D257" s="55">
        <f t="shared" si="18"/>
        <v>9862</v>
      </c>
      <c r="E257" s="55">
        <v>157</v>
      </c>
      <c r="F257" s="55">
        <v>1624</v>
      </c>
      <c r="G257" s="55">
        <v>2827</v>
      </c>
      <c r="H257" s="55">
        <v>3078</v>
      </c>
      <c r="I257" s="55">
        <v>1544</v>
      </c>
      <c r="J257" s="55">
        <v>427</v>
      </c>
      <c r="K257" s="55">
        <v>134</v>
      </c>
      <c r="L257" s="55">
        <v>48</v>
      </c>
      <c r="M257" s="55">
        <v>14</v>
      </c>
      <c r="N257" s="55">
        <v>6</v>
      </c>
      <c r="O257" s="55">
        <v>3</v>
      </c>
      <c r="P257" s="55" t="s">
        <v>63</v>
      </c>
    </row>
    <row r="258" spans="2:16" x14ac:dyDescent="0.25">
      <c r="B258" s="51">
        <v>1980</v>
      </c>
      <c r="C258" s="113" t="s">
        <v>58</v>
      </c>
      <c r="D258" s="55">
        <f t="shared" si="18"/>
        <v>4461</v>
      </c>
      <c r="E258" s="55">
        <v>50</v>
      </c>
      <c r="F258" s="55">
        <v>469</v>
      </c>
      <c r="G258" s="55">
        <v>940</v>
      </c>
      <c r="H258" s="55">
        <v>1238</v>
      </c>
      <c r="I258" s="55">
        <v>1002</v>
      </c>
      <c r="J258" s="55">
        <v>502</v>
      </c>
      <c r="K258" s="55">
        <v>177</v>
      </c>
      <c r="L258" s="55">
        <v>60</v>
      </c>
      <c r="M258" s="55">
        <v>15</v>
      </c>
      <c r="N258" s="55">
        <v>5</v>
      </c>
      <c r="O258" s="55">
        <v>3</v>
      </c>
      <c r="P258" s="55" t="s">
        <v>63</v>
      </c>
    </row>
    <row r="259" spans="2:16" x14ac:dyDescent="0.25">
      <c r="B259" s="51">
        <v>1980</v>
      </c>
      <c r="C259" s="113" t="s">
        <v>59</v>
      </c>
      <c r="D259" s="55">
        <f t="shared" si="18"/>
        <v>2664</v>
      </c>
      <c r="E259" s="55">
        <v>26</v>
      </c>
      <c r="F259" s="55">
        <v>155</v>
      </c>
      <c r="G259" s="55">
        <v>381</v>
      </c>
      <c r="H259" s="55">
        <v>542</v>
      </c>
      <c r="I259" s="55">
        <v>579</v>
      </c>
      <c r="J259" s="55">
        <v>496</v>
      </c>
      <c r="K259" s="55">
        <v>315</v>
      </c>
      <c r="L259" s="55">
        <v>109</v>
      </c>
      <c r="M259" s="55">
        <v>39</v>
      </c>
      <c r="N259" s="55">
        <v>15</v>
      </c>
      <c r="O259" s="55">
        <v>7</v>
      </c>
      <c r="P259" s="55" t="s">
        <v>63</v>
      </c>
    </row>
    <row r="260" spans="2:16" x14ac:dyDescent="0.25">
      <c r="B260" s="51">
        <v>1980</v>
      </c>
      <c r="C260" s="113" t="s">
        <v>60</v>
      </c>
      <c r="D260" s="55">
        <f t="shared" si="18"/>
        <v>1758</v>
      </c>
      <c r="E260" s="55">
        <v>8</v>
      </c>
      <c r="F260" s="55">
        <v>68</v>
      </c>
      <c r="G260" s="55">
        <v>152</v>
      </c>
      <c r="H260" s="55">
        <v>276</v>
      </c>
      <c r="I260" s="55">
        <v>319</v>
      </c>
      <c r="J260" s="55">
        <v>328</v>
      </c>
      <c r="K260" s="55">
        <v>309</v>
      </c>
      <c r="L260" s="55">
        <v>188</v>
      </c>
      <c r="M260" s="55">
        <v>75</v>
      </c>
      <c r="N260" s="55">
        <v>22</v>
      </c>
      <c r="O260" s="55">
        <v>13</v>
      </c>
      <c r="P260" s="55" t="s">
        <v>63</v>
      </c>
    </row>
    <row r="261" spans="2:16" x14ac:dyDescent="0.25">
      <c r="B261" s="51">
        <v>1980</v>
      </c>
      <c r="C261" s="113" t="s">
        <v>70</v>
      </c>
      <c r="D261" s="55">
        <f t="shared" si="18"/>
        <v>1183</v>
      </c>
      <c r="E261" s="55">
        <v>10</v>
      </c>
      <c r="F261" s="55">
        <v>40</v>
      </c>
      <c r="G261" s="55">
        <v>65</v>
      </c>
      <c r="H261" s="55">
        <v>104</v>
      </c>
      <c r="I261" s="55">
        <v>156</v>
      </c>
      <c r="J261" s="55">
        <v>184</v>
      </c>
      <c r="K261" s="55">
        <v>201</v>
      </c>
      <c r="L261" s="55">
        <v>222</v>
      </c>
      <c r="M261" s="55">
        <v>136</v>
      </c>
      <c r="N261" s="55">
        <v>36</v>
      </c>
      <c r="O261" s="55">
        <v>29</v>
      </c>
      <c r="P261" s="55" t="s">
        <v>63</v>
      </c>
    </row>
    <row r="262" spans="2:16" x14ac:dyDescent="0.25">
      <c r="B262" s="51">
        <v>1980</v>
      </c>
      <c r="C262" s="113" t="s">
        <v>71</v>
      </c>
      <c r="D262" s="55">
        <f t="shared" si="18"/>
        <v>631</v>
      </c>
      <c r="E262" s="55">
        <v>2</v>
      </c>
      <c r="F262" s="55">
        <v>20</v>
      </c>
      <c r="G262" s="55">
        <v>24</v>
      </c>
      <c r="H262" s="55">
        <v>51</v>
      </c>
      <c r="I262" s="55">
        <v>74</v>
      </c>
      <c r="J262" s="55">
        <v>65</v>
      </c>
      <c r="K262" s="55">
        <v>95</v>
      </c>
      <c r="L262" s="55">
        <v>109</v>
      </c>
      <c r="M262" s="55">
        <v>98</v>
      </c>
      <c r="N262" s="55">
        <v>56</v>
      </c>
      <c r="O262" s="55">
        <v>37</v>
      </c>
      <c r="P262" s="55" t="s">
        <v>63</v>
      </c>
    </row>
    <row r="263" spans="2:16" x14ac:dyDescent="0.25">
      <c r="B263" s="50">
        <v>1980</v>
      </c>
      <c r="C263" s="86" t="s">
        <v>72</v>
      </c>
      <c r="D263" s="54">
        <f t="shared" ref="D263:D326" si="24">+SUM(E263:P263)</f>
        <v>1013</v>
      </c>
      <c r="E263" s="54">
        <v>4</v>
      </c>
      <c r="F263" s="54">
        <v>18</v>
      </c>
      <c r="G263" s="54">
        <v>29</v>
      </c>
      <c r="H263" s="54">
        <v>40</v>
      </c>
      <c r="I263" s="54">
        <v>48</v>
      </c>
      <c r="J263" s="54">
        <v>66</v>
      </c>
      <c r="K263" s="54">
        <v>114</v>
      </c>
      <c r="L263" s="54">
        <v>124</v>
      </c>
      <c r="M263" s="54">
        <v>155</v>
      </c>
      <c r="N263" s="54">
        <v>148</v>
      </c>
      <c r="O263" s="54">
        <v>267</v>
      </c>
      <c r="P263" s="112" t="s">
        <v>63</v>
      </c>
    </row>
    <row r="264" spans="2:16" x14ac:dyDescent="0.25">
      <c r="B264" s="78">
        <v>1981</v>
      </c>
      <c r="C264" s="114" t="s">
        <v>3</v>
      </c>
      <c r="D264" s="51">
        <f t="shared" si="24"/>
        <v>91492</v>
      </c>
      <c r="E264" s="78">
        <f t="shared" ref="E264:O264" si="25">+SUM(E265:E275)</f>
        <v>3497</v>
      </c>
      <c r="F264" s="78">
        <f t="shared" si="25"/>
        <v>30605</v>
      </c>
      <c r="G264" s="78">
        <f t="shared" si="25"/>
        <v>30051</v>
      </c>
      <c r="H264" s="78">
        <f t="shared" si="25"/>
        <v>15052</v>
      </c>
      <c r="I264" s="78">
        <f t="shared" si="25"/>
        <v>6123</v>
      </c>
      <c r="J264" s="78">
        <f t="shared" si="25"/>
        <v>2643</v>
      </c>
      <c r="K264" s="78">
        <f t="shared" si="25"/>
        <v>1493</v>
      </c>
      <c r="L264" s="78">
        <f t="shared" si="25"/>
        <v>893</v>
      </c>
      <c r="M264" s="78">
        <f t="shared" si="25"/>
        <v>519</v>
      </c>
      <c r="N264" s="78">
        <f t="shared" si="25"/>
        <v>265</v>
      </c>
      <c r="O264" s="78">
        <f t="shared" si="25"/>
        <v>351</v>
      </c>
      <c r="P264" s="78">
        <v>0</v>
      </c>
    </row>
    <row r="265" spans="2:16" x14ac:dyDescent="0.25">
      <c r="B265" s="51">
        <v>1981</v>
      </c>
      <c r="C265" s="113" t="s">
        <v>53</v>
      </c>
      <c r="D265" s="55">
        <f t="shared" si="24"/>
        <v>48</v>
      </c>
      <c r="E265" s="55">
        <v>16</v>
      </c>
      <c r="F265" s="55">
        <v>22</v>
      </c>
      <c r="G265" s="55">
        <v>8</v>
      </c>
      <c r="H265" s="55">
        <v>2</v>
      </c>
      <c r="I265" s="55" t="s">
        <v>63</v>
      </c>
      <c r="J265" s="55" t="s">
        <v>63</v>
      </c>
      <c r="K265" s="55" t="s">
        <v>63</v>
      </c>
      <c r="L265" s="55" t="s">
        <v>63</v>
      </c>
      <c r="M265" s="55" t="s">
        <v>63</v>
      </c>
      <c r="N265" s="55" t="s">
        <v>63</v>
      </c>
      <c r="O265" s="55" t="s">
        <v>63</v>
      </c>
      <c r="P265" s="55" t="s">
        <v>63</v>
      </c>
    </row>
    <row r="266" spans="2:16" x14ac:dyDescent="0.25">
      <c r="B266" s="51">
        <v>1981</v>
      </c>
      <c r="C266" s="113" t="s">
        <v>54</v>
      </c>
      <c r="D266" s="55">
        <f t="shared" si="24"/>
        <v>9696</v>
      </c>
      <c r="E266" s="55">
        <v>1241</v>
      </c>
      <c r="F266" s="55">
        <v>6403</v>
      </c>
      <c r="G266" s="55">
        <v>1713</v>
      </c>
      <c r="H266" s="55">
        <v>255</v>
      </c>
      <c r="I266" s="55">
        <v>69</v>
      </c>
      <c r="J266" s="55">
        <v>7</v>
      </c>
      <c r="K266" s="55">
        <v>6</v>
      </c>
      <c r="L266" s="55">
        <v>1</v>
      </c>
      <c r="M266" s="55" t="s">
        <v>63</v>
      </c>
      <c r="N266" s="55" t="s">
        <v>63</v>
      </c>
      <c r="O266" s="55">
        <v>1</v>
      </c>
      <c r="P266" s="55" t="s">
        <v>63</v>
      </c>
    </row>
    <row r="267" spans="2:16" x14ac:dyDescent="0.25">
      <c r="B267" s="51">
        <v>1981</v>
      </c>
      <c r="C267" s="113" t="s">
        <v>55</v>
      </c>
      <c r="D267" s="55">
        <f t="shared" si="24"/>
        <v>36390</v>
      </c>
      <c r="E267" s="55">
        <v>1501</v>
      </c>
      <c r="F267" s="55">
        <v>16146</v>
      </c>
      <c r="G267" s="55">
        <v>14260</v>
      </c>
      <c r="H267" s="55">
        <v>3513</v>
      </c>
      <c r="I267" s="55">
        <v>742</v>
      </c>
      <c r="J267" s="55">
        <v>158</v>
      </c>
      <c r="K267" s="55">
        <v>41</v>
      </c>
      <c r="L267" s="55">
        <v>17</v>
      </c>
      <c r="M267" s="55">
        <v>4</v>
      </c>
      <c r="N267" s="55">
        <v>5</v>
      </c>
      <c r="O267" s="55">
        <v>3</v>
      </c>
      <c r="P267" s="55" t="s">
        <v>63</v>
      </c>
    </row>
    <row r="268" spans="2:16" x14ac:dyDescent="0.25">
      <c r="B268" s="51">
        <v>1981</v>
      </c>
      <c r="C268" s="113" t="s">
        <v>69</v>
      </c>
      <c r="D268" s="55">
        <f t="shared" si="24"/>
        <v>23966</v>
      </c>
      <c r="E268" s="55">
        <v>497</v>
      </c>
      <c r="F268" s="55">
        <v>5757</v>
      </c>
      <c r="G268" s="55">
        <v>9645</v>
      </c>
      <c r="H268" s="55">
        <v>6024</v>
      </c>
      <c r="I268" s="55">
        <v>1512</v>
      </c>
      <c r="J268" s="55">
        <v>387</v>
      </c>
      <c r="K268" s="55">
        <v>99</v>
      </c>
      <c r="L268" s="55">
        <v>31</v>
      </c>
      <c r="M268" s="55">
        <v>8</v>
      </c>
      <c r="N268" s="55">
        <v>3</v>
      </c>
      <c r="O268" s="55">
        <v>3</v>
      </c>
      <c r="P268" s="55" t="s">
        <v>63</v>
      </c>
    </row>
    <row r="269" spans="2:16" x14ac:dyDescent="0.25">
      <c r="B269" s="51">
        <v>1981</v>
      </c>
      <c r="C269" s="113" t="s">
        <v>57</v>
      </c>
      <c r="D269" s="55">
        <f t="shared" si="24"/>
        <v>10134</v>
      </c>
      <c r="E269" s="55">
        <v>164</v>
      </c>
      <c r="F269" s="55">
        <v>1556</v>
      </c>
      <c r="G269" s="55">
        <v>2937</v>
      </c>
      <c r="H269" s="55">
        <v>3128</v>
      </c>
      <c r="I269" s="55">
        <v>1670</v>
      </c>
      <c r="J269" s="55">
        <v>465</v>
      </c>
      <c r="K269" s="55">
        <v>145</v>
      </c>
      <c r="L269" s="55">
        <v>43</v>
      </c>
      <c r="M269" s="55">
        <v>17</v>
      </c>
      <c r="N269" s="55">
        <v>6</v>
      </c>
      <c r="O269" s="55">
        <v>3</v>
      </c>
      <c r="P269" s="55" t="s">
        <v>63</v>
      </c>
    </row>
    <row r="270" spans="2:16" x14ac:dyDescent="0.25">
      <c r="B270" s="51">
        <v>1981</v>
      </c>
      <c r="C270" s="113" t="s">
        <v>58</v>
      </c>
      <c r="D270" s="55">
        <f t="shared" si="24"/>
        <v>4354</v>
      </c>
      <c r="E270" s="55">
        <v>42</v>
      </c>
      <c r="F270" s="55">
        <v>443</v>
      </c>
      <c r="G270" s="55">
        <v>898</v>
      </c>
      <c r="H270" s="55">
        <v>1144</v>
      </c>
      <c r="I270" s="55">
        <v>1020</v>
      </c>
      <c r="J270" s="55">
        <v>534</v>
      </c>
      <c r="K270" s="55">
        <v>183</v>
      </c>
      <c r="L270" s="55">
        <v>62</v>
      </c>
      <c r="M270" s="55">
        <v>21</v>
      </c>
      <c r="N270" s="55">
        <v>6</v>
      </c>
      <c r="O270" s="55">
        <v>1</v>
      </c>
      <c r="P270" s="55" t="s">
        <v>63</v>
      </c>
    </row>
    <row r="271" spans="2:16" x14ac:dyDescent="0.25">
      <c r="B271" s="51">
        <v>1981</v>
      </c>
      <c r="C271" s="113" t="s">
        <v>59</v>
      </c>
      <c r="D271" s="55">
        <f t="shared" si="24"/>
        <v>2556</v>
      </c>
      <c r="E271" s="55">
        <v>24</v>
      </c>
      <c r="F271" s="55">
        <v>165</v>
      </c>
      <c r="G271" s="55">
        <v>324</v>
      </c>
      <c r="H271" s="55">
        <v>545</v>
      </c>
      <c r="I271" s="55">
        <v>558</v>
      </c>
      <c r="J271" s="55">
        <v>462</v>
      </c>
      <c r="K271" s="55">
        <v>317</v>
      </c>
      <c r="L271" s="55">
        <v>114</v>
      </c>
      <c r="M271" s="55">
        <v>41</v>
      </c>
      <c r="N271" s="55">
        <v>2</v>
      </c>
      <c r="O271" s="55">
        <v>4</v>
      </c>
      <c r="P271" s="55" t="s">
        <v>63</v>
      </c>
    </row>
    <row r="272" spans="2:16" x14ac:dyDescent="0.25">
      <c r="B272" s="51">
        <v>1981</v>
      </c>
      <c r="C272" s="113" t="s">
        <v>60</v>
      </c>
      <c r="D272" s="55">
        <f t="shared" si="24"/>
        <v>1627</v>
      </c>
      <c r="E272" s="55">
        <v>5</v>
      </c>
      <c r="F272" s="55">
        <v>62</v>
      </c>
      <c r="G272" s="55">
        <v>149</v>
      </c>
      <c r="H272" s="55">
        <v>232</v>
      </c>
      <c r="I272" s="55">
        <v>287</v>
      </c>
      <c r="J272" s="55">
        <v>308</v>
      </c>
      <c r="K272" s="55">
        <v>281</v>
      </c>
      <c r="L272" s="55">
        <v>196</v>
      </c>
      <c r="M272" s="55">
        <v>68</v>
      </c>
      <c r="N272" s="55">
        <v>24</v>
      </c>
      <c r="O272" s="55">
        <v>15</v>
      </c>
      <c r="P272" s="55" t="s">
        <v>63</v>
      </c>
    </row>
    <row r="273" spans="2:16" x14ac:dyDescent="0.25">
      <c r="B273" s="51">
        <v>1981</v>
      </c>
      <c r="C273" s="113" t="s">
        <v>70</v>
      </c>
      <c r="D273" s="55">
        <f t="shared" si="24"/>
        <v>1111</v>
      </c>
      <c r="E273" s="55">
        <v>3</v>
      </c>
      <c r="F273" s="55">
        <v>19</v>
      </c>
      <c r="G273" s="55">
        <v>66</v>
      </c>
      <c r="H273" s="55">
        <v>109</v>
      </c>
      <c r="I273" s="55">
        <v>154</v>
      </c>
      <c r="J273" s="55">
        <v>178</v>
      </c>
      <c r="K273" s="55">
        <v>198</v>
      </c>
      <c r="L273" s="55">
        <v>187</v>
      </c>
      <c r="M273" s="55">
        <v>120</v>
      </c>
      <c r="N273" s="55">
        <v>46</v>
      </c>
      <c r="O273" s="55">
        <v>31</v>
      </c>
      <c r="P273" s="55" t="s">
        <v>63</v>
      </c>
    </row>
    <row r="274" spans="2:16" x14ac:dyDescent="0.25">
      <c r="B274" s="51">
        <v>1981</v>
      </c>
      <c r="C274" s="113" t="s">
        <v>71</v>
      </c>
      <c r="D274" s="55">
        <f t="shared" si="24"/>
        <v>648</v>
      </c>
      <c r="E274" s="55">
        <v>2</v>
      </c>
      <c r="F274" s="55">
        <v>22</v>
      </c>
      <c r="G274" s="55">
        <v>31</v>
      </c>
      <c r="H274" s="55">
        <v>55</v>
      </c>
      <c r="I274" s="55">
        <v>66</v>
      </c>
      <c r="J274" s="55">
        <v>76</v>
      </c>
      <c r="K274" s="55">
        <v>102</v>
      </c>
      <c r="L274" s="55">
        <v>115</v>
      </c>
      <c r="M274" s="55">
        <v>88</v>
      </c>
      <c r="N274" s="55">
        <v>58</v>
      </c>
      <c r="O274" s="55">
        <v>33</v>
      </c>
      <c r="P274" s="55" t="s">
        <v>63</v>
      </c>
    </row>
    <row r="275" spans="2:16" x14ac:dyDescent="0.25">
      <c r="B275" s="50">
        <v>1981</v>
      </c>
      <c r="C275" s="86" t="s">
        <v>72</v>
      </c>
      <c r="D275" s="54">
        <f t="shared" si="24"/>
        <v>962</v>
      </c>
      <c r="E275" s="54">
        <v>2</v>
      </c>
      <c r="F275" s="54">
        <v>10</v>
      </c>
      <c r="G275" s="54">
        <v>20</v>
      </c>
      <c r="H275" s="54">
        <v>45</v>
      </c>
      <c r="I275" s="54">
        <v>45</v>
      </c>
      <c r="J275" s="54">
        <v>68</v>
      </c>
      <c r="K275" s="54">
        <v>121</v>
      </c>
      <c r="L275" s="54">
        <v>127</v>
      </c>
      <c r="M275" s="54">
        <v>152</v>
      </c>
      <c r="N275" s="54">
        <v>115</v>
      </c>
      <c r="O275" s="54">
        <v>257</v>
      </c>
      <c r="P275" s="112" t="s">
        <v>63</v>
      </c>
    </row>
    <row r="276" spans="2:16" x14ac:dyDescent="0.25">
      <c r="B276" s="78">
        <v>1982</v>
      </c>
      <c r="C276" s="114" t="s">
        <v>3</v>
      </c>
      <c r="D276" s="51">
        <f t="shared" si="24"/>
        <v>0</v>
      </c>
      <c r="E276" s="78">
        <f t="shared" ref="E276:O276" si="26">+SUM(E277:E287)</f>
        <v>0</v>
      </c>
      <c r="F276" s="78">
        <f t="shared" si="26"/>
        <v>0</v>
      </c>
      <c r="G276" s="78">
        <f t="shared" si="26"/>
        <v>0</v>
      </c>
      <c r="H276" s="78">
        <f t="shared" si="26"/>
        <v>0</v>
      </c>
      <c r="I276" s="78">
        <f t="shared" si="26"/>
        <v>0</v>
      </c>
      <c r="J276" s="78">
        <f t="shared" si="26"/>
        <v>0</v>
      </c>
      <c r="K276" s="78">
        <f t="shared" si="26"/>
        <v>0</v>
      </c>
      <c r="L276" s="78">
        <f t="shared" si="26"/>
        <v>0</v>
      </c>
      <c r="M276" s="78">
        <f t="shared" si="26"/>
        <v>0</v>
      </c>
      <c r="N276" s="78">
        <f t="shared" si="26"/>
        <v>0</v>
      </c>
      <c r="O276" s="78">
        <f t="shared" si="26"/>
        <v>0</v>
      </c>
      <c r="P276" s="78">
        <v>0</v>
      </c>
    </row>
    <row r="277" spans="2:16" x14ac:dyDescent="0.25">
      <c r="B277" s="51">
        <v>1982</v>
      </c>
      <c r="C277" s="113" t="s">
        <v>53</v>
      </c>
      <c r="D277" s="55">
        <f t="shared" si="24"/>
        <v>0</v>
      </c>
      <c r="E277" s="55"/>
      <c r="F277" s="55"/>
      <c r="G277" s="55"/>
      <c r="H277" s="55"/>
      <c r="I277" s="55"/>
      <c r="J277" s="55"/>
      <c r="K277" s="55"/>
      <c r="L277" s="55"/>
      <c r="M277" s="55"/>
      <c r="N277" s="55"/>
      <c r="O277" s="55"/>
      <c r="P277" s="55"/>
    </row>
    <row r="278" spans="2:16" x14ac:dyDescent="0.25">
      <c r="B278" s="51">
        <v>1982</v>
      </c>
      <c r="C278" s="113" t="s">
        <v>54</v>
      </c>
      <c r="D278" s="55">
        <f t="shared" si="24"/>
        <v>0</v>
      </c>
      <c r="E278" s="55"/>
      <c r="F278" s="55"/>
      <c r="G278" s="55"/>
      <c r="H278" s="55"/>
      <c r="I278" s="55"/>
      <c r="J278" s="55"/>
      <c r="K278" s="55"/>
      <c r="L278" s="55"/>
      <c r="M278" s="55"/>
      <c r="N278" s="55"/>
      <c r="O278" s="55"/>
      <c r="P278" s="55"/>
    </row>
    <row r="279" spans="2:16" x14ac:dyDescent="0.25">
      <c r="B279" s="51">
        <v>1982</v>
      </c>
      <c r="C279" s="113" t="s">
        <v>55</v>
      </c>
      <c r="D279" s="55">
        <f t="shared" si="24"/>
        <v>0</v>
      </c>
      <c r="E279" s="55"/>
      <c r="F279" s="55"/>
      <c r="G279" s="55"/>
      <c r="H279" s="55"/>
      <c r="I279" s="55"/>
      <c r="J279" s="55"/>
      <c r="K279" s="55"/>
      <c r="L279" s="55"/>
      <c r="M279" s="55"/>
      <c r="N279" s="55"/>
      <c r="O279" s="55"/>
      <c r="P279" s="55"/>
    </row>
    <row r="280" spans="2:16" x14ac:dyDescent="0.25">
      <c r="B280" s="51">
        <v>1982</v>
      </c>
      <c r="C280" s="113" t="s">
        <v>69</v>
      </c>
      <c r="D280" s="55">
        <f t="shared" si="24"/>
        <v>0</v>
      </c>
      <c r="E280" s="55"/>
      <c r="F280" s="55"/>
      <c r="G280" s="55"/>
      <c r="H280" s="55"/>
      <c r="I280" s="55"/>
      <c r="J280" s="55"/>
      <c r="K280" s="55"/>
      <c r="L280" s="55"/>
      <c r="M280" s="55"/>
      <c r="N280" s="55"/>
      <c r="O280" s="55"/>
      <c r="P280" s="55"/>
    </row>
    <row r="281" spans="2:16" x14ac:dyDescent="0.25">
      <c r="B281" s="51">
        <v>1982</v>
      </c>
      <c r="C281" s="113" t="s">
        <v>57</v>
      </c>
      <c r="D281" s="55">
        <f t="shared" si="24"/>
        <v>0</v>
      </c>
      <c r="E281" s="55"/>
      <c r="F281" s="55"/>
      <c r="G281" s="55"/>
      <c r="H281" s="55"/>
      <c r="I281" s="55"/>
      <c r="J281" s="55"/>
      <c r="K281" s="55"/>
      <c r="L281" s="55"/>
      <c r="M281" s="55"/>
      <c r="N281" s="55"/>
      <c r="O281" s="55"/>
      <c r="P281" s="55"/>
    </row>
    <row r="282" spans="2:16" x14ac:dyDescent="0.25">
      <c r="B282" s="51">
        <v>1982</v>
      </c>
      <c r="C282" s="113" t="s">
        <v>58</v>
      </c>
      <c r="D282" s="55">
        <f t="shared" si="24"/>
        <v>0</v>
      </c>
      <c r="E282" s="55"/>
      <c r="F282" s="55"/>
      <c r="G282" s="55"/>
      <c r="H282" s="55"/>
      <c r="I282" s="55"/>
      <c r="J282" s="55"/>
      <c r="K282" s="55"/>
      <c r="L282" s="55"/>
      <c r="M282" s="55"/>
      <c r="N282" s="55"/>
      <c r="O282" s="55"/>
      <c r="P282" s="55"/>
    </row>
    <row r="283" spans="2:16" x14ac:dyDescent="0.25">
      <c r="B283" s="51">
        <v>1982</v>
      </c>
      <c r="C283" s="113" t="s">
        <v>59</v>
      </c>
      <c r="D283" s="55">
        <f t="shared" si="24"/>
        <v>0</v>
      </c>
      <c r="E283" s="55"/>
      <c r="F283" s="55"/>
      <c r="G283" s="55"/>
      <c r="H283" s="55"/>
      <c r="I283" s="55"/>
      <c r="J283" s="55"/>
      <c r="K283" s="55"/>
      <c r="L283" s="55"/>
      <c r="M283" s="55"/>
      <c r="N283" s="55"/>
      <c r="O283" s="55"/>
      <c r="P283" s="55"/>
    </row>
    <row r="284" spans="2:16" x14ac:dyDescent="0.25">
      <c r="B284" s="51">
        <v>1982</v>
      </c>
      <c r="C284" s="113" t="s">
        <v>60</v>
      </c>
      <c r="D284" s="55">
        <f t="shared" si="24"/>
        <v>0</v>
      </c>
      <c r="E284" s="55"/>
      <c r="F284" s="55"/>
      <c r="G284" s="55"/>
      <c r="H284" s="55"/>
      <c r="I284" s="55"/>
      <c r="J284" s="55"/>
      <c r="K284" s="55"/>
      <c r="L284" s="55"/>
      <c r="M284" s="55"/>
      <c r="N284" s="55"/>
      <c r="O284" s="55"/>
      <c r="P284" s="55"/>
    </row>
    <row r="285" spans="2:16" x14ac:dyDescent="0.25">
      <c r="B285" s="51">
        <v>1982</v>
      </c>
      <c r="C285" s="113" t="s">
        <v>70</v>
      </c>
      <c r="D285" s="55">
        <f t="shared" si="24"/>
        <v>0</v>
      </c>
      <c r="E285" s="55"/>
      <c r="F285" s="55"/>
      <c r="G285" s="55"/>
      <c r="H285" s="55"/>
      <c r="I285" s="55"/>
      <c r="J285" s="55"/>
      <c r="K285" s="55"/>
      <c r="L285" s="55"/>
      <c r="M285" s="55"/>
      <c r="N285" s="55"/>
      <c r="O285" s="55"/>
      <c r="P285" s="55"/>
    </row>
    <row r="286" spans="2:16" x14ac:dyDescent="0.25">
      <c r="B286" s="51">
        <v>1982</v>
      </c>
      <c r="C286" s="113" t="s">
        <v>71</v>
      </c>
      <c r="D286" s="55">
        <f t="shared" si="24"/>
        <v>0</v>
      </c>
      <c r="E286" s="55"/>
      <c r="F286" s="55"/>
      <c r="G286" s="55"/>
      <c r="H286" s="55"/>
      <c r="I286" s="55"/>
      <c r="J286" s="55"/>
      <c r="K286" s="55"/>
      <c r="L286" s="55"/>
      <c r="M286" s="55"/>
      <c r="N286" s="55"/>
      <c r="O286" s="55"/>
      <c r="P286" s="55"/>
    </row>
    <row r="287" spans="2:16" x14ac:dyDescent="0.25">
      <c r="B287" s="50">
        <v>1982</v>
      </c>
      <c r="C287" s="86" t="s">
        <v>72</v>
      </c>
      <c r="D287" s="54">
        <f t="shared" si="24"/>
        <v>0</v>
      </c>
      <c r="E287" s="54"/>
      <c r="F287" s="54"/>
      <c r="G287" s="54"/>
      <c r="H287" s="54"/>
      <c r="I287" s="54"/>
      <c r="J287" s="54"/>
      <c r="K287" s="54"/>
      <c r="L287" s="54"/>
      <c r="M287" s="54"/>
      <c r="N287" s="54"/>
      <c r="O287" s="54"/>
      <c r="P287" s="54"/>
    </row>
    <row r="288" spans="2:16" x14ac:dyDescent="0.25">
      <c r="B288" s="78">
        <v>1983</v>
      </c>
      <c r="C288" s="114" t="s">
        <v>3</v>
      </c>
      <c r="D288" s="51">
        <f t="shared" si="24"/>
        <v>0</v>
      </c>
      <c r="E288" s="78">
        <f t="shared" ref="E288:O288" si="27">+SUM(E289:E299)</f>
        <v>0</v>
      </c>
      <c r="F288" s="78">
        <f t="shared" si="27"/>
        <v>0</v>
      </c>
      <c r="G288" s="78">
        <f t="shared" si="27"/>
        <v>0</v>
      </c>
      <c r="H288" s="78">
        <f t="shared" si="27"/>
        <v>0</v>
      </c>
      <c r="I288" s="78">
        <f t="shared" si="27"/>
        <v>0</v>
      </c>
      <c r="J288" s="78">
        <f t="shared" si="27"/>
        <v>0</v>
      </c>
      <c r="K288" s="78">
        <f t="shared" si="27"/>
        <v>0</v>
      </c>
      <c r="L288" s="78">
        <f t="shared" si="27"/>
        <v>0</v>
      </c>
      <c r="M288" s="78">
        <f t="shared" si="27"/>
        <v>0</v>
      </c>
      <c r="N288" s="78">
        <f t="shared" si="27"/>
        <v>0</v>
      </c>
      <c r="O288" s="78">
        <f t="shared" si="27"/>
        <v>0</v>
      </c>
      <c r="P288" s="78">
        <v>0</v>
      </c>
    </row>
    <row r="289" spans="2:16" x14ac:dyDescent="0.25">
      <c r="B289" s="51">
        <v>1983</v>
      </c>
      <c r="C289" s="113" t="s">
        <v>53</v>
      </c>
      <c r="D289" s="55">
        <f t="shared" si="24"/>
        <v>0</v>
      </c>
      <c r="E289" s="55"/>
      <c r="F289" s="55"/>
      <c r="G289" s="55"/>
      <c r="H289" s="55"/>
      <c r="I289" s="55"/>
      <c r="J289" s="55"/>
      <c r="K289" s="55"/>
      <c r="L289" s="55"/>
      <c r="M289" s="55"/>
      <c r="N289" s="55"/>
      <c r="O289" s="55"/>
      <c r="P289" s="55"/>
    </row>
    <row r="290" spans="2:16" x14ac:dyDescent="0.25">
      <c r="B290" s="51">
        <v>1983</v>
      </c>
      <c r="C290" s="113" t="s">
        <v>54</v>
      </c>
      <c r="D290" s="55">
        <f t="shared" si="24"/>
        <v>0</v>
      </c>
      <c r="E290" s="55"/>
      <c r="F290" s="55"/>
      <c r="G290" s="55"/>
      <c r="H290" s="55"/>
      <c r="I290" s="55"/>
      <c r="J290" s="55"/>
      <c r="K290" s="55"/>
      <c r="L290" s="55"/>
      <c r="M290" s="55"/>
      <c r="N290" s="55"/>
      <c r="O290" s="55"/>
      <c r="P290" s="55"/>
    </row>
    <row r="291" spans="2:16" x14ac:dyDescent="0.25">
      <c r="B291" s="51">
        <v>1983</v>
      </c>
      <c r="C291" s="113" t="s">
        <v>55</v>
      </c>
      <c r="D291" s="55">
        <f t="shared" si="24"/>
        <v>0</v>
      </c>
      <c r="E291" s="55"/>
      <c r="F291" s="55"/>
      <c r="G291" s="55"/>
      <c r="H291" s="55"/>
      <c r="I291" s="55"/>
      <c r="J291" s="55"/>
      <c r="K291" s="55"/>
      <c r="L291" s="55"/>
      <c r="M291" s="55"/>
      <c r="N291" s="55"/>
      <c r="O291" s="55"/>
      <c r="P291" s="55"/>
    </row>
    <row r="292" spans="2:16" x14ac:dyDescent="0.25">
      <c r="B292" s="51">
        <v>1983</v>
      </c>
      <c r="C292" s="113" t="s">
        <v>69</v>
      </c>
      <c r="D292" s="55">
        <f t="shared" si="24"/>
        <v>0</v>
      </c>
      <c r="E292" s="55"/>
      <c r="F292" s="55"/>
      <c r="G292" s="55"/>
      <c r="H292" s="55"/>
      <c r="I292" s="55"/>
      <c r="J292" s="55"/>
      <c r="K292" s="55"/>
      <c r="L292" s="55"/>
      <c r="M292" s="55"/>
      <c r="N292" s="55"/>
      <c r="O292" s="55"/>
      <c r="P292" s="55"/>
    </row>
    <row r="293" spans="2:16" x14ac:dyDescent="0.25">
      <c r="B293" s="51">
        <v>1983</v>
      </c>
      <c r="C293" s="113" t="s">
        <v>57</v>
      </c>
      <c r="D293" s="55">
        <f t="shared" si="24"/>
        <v>0</v>
      </c>
      <c r="E293" s="55"/>
      <c r="F293" s="55"/>
      <c r="G293" s="55"/>
      <c r="H293" s="55"/>
      <c r="I293" s="55"/>
      <c r="J293" s="55"/>
      <c r="K293" s="55"/>
      <c r="L293" s="55"/>
      <c r="M293" s="55"/>
      <c r="N293" s="55"/>
      <c r="O293" s="55"/>
      <c r="P293" s="55"/>
    </row>
    <row r="294" spans="2:16" x14ac:dyDescent="0.25">
      <c r="B294" s="51">
        <v>1983</v>
      </c>
      <c r="C294" s="113" t="s">
        <v>58</v>
      </c>
      <c r="D294" s="55">
        <f t="shared" si="24"/>
        <v>0</v>
      </c>
      <c r="E294" s="55"/>
      <c r="F294" s="55"/>
      <c r="G294" s="55"/>
      <c r="H294" s="55"/>
      <c r="I294" s="55"/>
      <c r="J294" s="55"/>
      <c r="K294" s="55"/>
      <c r="L294" s="55"/>
      <c r="M294" s="55"/>
      <c r="N294" s="55"/>
      <c r="O294" s="55"/>
      <c r="P294" s="55"/>
    </row>
    <row r="295" spans="2:16" x14ac:dyDescent="0.25">
      <c r="B295" s="51">
        <v>1983</v>
      </c>
      <c r="C295" s="113" t="s">
        <v>59</v>
      </c>
      <c r="D295" s="55">
        <f t="shared" si="24"/>
        <v>0</v>
      </c>
      <c r="E295" s="55"/>
      <c r="F295" s="55"/>
      <c r="G295" s="55"/>
      <c r="H295" s="55"/>
      <c r="I295" s="55"/>
      <c r="J295" s="55"/>
      <c r="K295" s="55"/>
      <c r="L295" s="55"/>
      <c r="M295" s="55"/>
      <c r="N295" s="55"/>
      <c r="O295" s="55"/>
      <c r="P295" s="55"/>
    </row>
    <row r="296" spans="2:16" x14ac:dyDescent="0.25">
      <c r="B296" s="51">
        <v>1983</v>
      </c>
      <c r="C296" s="113" t="s">
        <v>60</v>
      </c>
      <c r="D296" s="55">
        <f t="shared" si="24"/>
        <v>0</v>
      </c>
      <c r="E296" s="55"/>
      <c r="F296" s="55"/>
      <c r="G296" s="55"/>
      <c r="H296" s="55"/>
      <c r="I296" s="55"/>
      <c r="J296" s="55"/>
      <c r="K296" s="55"/>
      <c r="L296" s="55"/>
      <c r="M296" s="55"/>
      <c r="N296" s="55"/>
      <c r="O296" s="55"/>
      <c r="P296" s="55"/>
    </row>
    <row r="297" spans="2:16" x14ac:dyDescent="0.25">
      <c r="B297" s="51">
        <v>1983</v>
      </c>
      <c r="C297" s="113" t="s">
        <v>70</v>
      </c>
      <c r="D297" s="55">
        <f t="shared" si="24"/>
        <v>0</v>
      </c>
      <c r="E297" s="55"/>
      <c r="F297" s="55"/>
      <c r="G297" s="55"/>
      <c r="H297" s="55"/>
      <c r="I297" s="55"/>
      <c r="J297" s="55"/>
      <c r="K297" s="55"/>
      <c r="L297" s="55"/>
      <c r="M297" s="55"/>
      <c r="N297" s="55"/>
      <c r="O297" s="55"/>
      <c r="P297" s="55"/>
    </row>
    <row r="298" spans="2:16" x14ac:dyDescent="0.25">
      <c r="B298" s="51">
        <v>1983</v>
      </c>
      <c r="C298" s="113" t="s">
        <v>71</v>
      </c>
      <c r="D298" s="55">
        <f t="shared" si="24"/>
        <v>0</v>
      </c>
      <c r="E298" s="55"/>
      <c r="F298" s="55"/>
      <c r="G298" s="55"/>
      <c r="H298" s="55"/>
      <c r="I298" s="55"/>
      <c r="J298" s="55"/>
      <c r="K298" s="55"/>
      <c r="L298" s="55"/>
      <c r="M298" s="55"/>
      <c r="N298" s="55"/>
      <c r="O298" s="55"/>
      <c r="P298" s="55"/>
    </row>
    <row r="299" spans="2:16" x14ac:dyDescent="0.25">
      <c r="B299" s="50">
        <v>1983</v>
      </c>
      <c r="C299" s="86" t="s">
        <v>72</v>
      </c>
      <c r="D299" s="54">
        <f t="shared" si="24"/>
        <v>0</v>
      </c>
      <c r="E299" s="54"/>
      <c r="F299" s="54"/>
      <c r="G299" s="54"/>
      <c r="H299" s="54"/>
      <c r="I299" s="54"/>
      <c r="J299" s="54"/>
      <c r="K299" s="54"/>
      <c r="L299" s="54"/>
      <c r="M299" s="54"/>
      <c r="N299" s="54"/>
      <c r="O299" s="54"/>
      <c r="P299" s="54"/>
    </row>
    <row r="300" spans="2:16" x14ac:dyDescent="0.25">
      <c r="B300" s="78">
        <v>1984</v>
      </c>
      <c r="C300" s="114" t="s">
        <v>3</v>
      </c>
      <c r="D300" s="51">
        <f t="shared" si="24"/>
        <v>92151</v>
      </c>
      <c r="E300" s="78">
        <f t="shared" ref="E300:O300" si="28">+SUM(E301:E311)</f>
        <v>2772</v>
      </c>
      <c r="F300" s="78">
        <f t="shared" si="28"/>
        <v>30487</v>
      </c>
      <c r="G300" s="78">
        <f t="shared" si="28"/>
        <v>30840</v>
      </c>
      <c r="H300" s="78">
        <f t="shared" si="28"/>
        <v>14982</v>
      </c>
      <c r="I300" s="78">
        <f t="shared" si="28"/>
        <v>6612</v>
      </c>
      <c r="J300" s="78">
        <f t="shared" si="28"/>
        <v>2981</v>
      </c>
      <c r="K300" s="78">
        <f t="shared" si="28"/>
        <v>1437</v>
      </c>
      <c r="L300" s="78">
        <f t="shared" si="28"/>
        <v>901</v>
      </c>
      <c r="M300" s="78">
        <f t="shared" si="28"/>
        <v>505</v>
      </c>
      <c r="N300" s="78">
        <f t="shared" si="28"/>
        <v>277</v>
      </c>
      <c r="O300" s="78">
        <f t="shared" si="28"/>
        <v>343</v>
      </c>
      <c r="P300" s="78">
        <v>14</v>
      </c>
    </row>
    <row r="301" spans="2:16" x14ac:dyDescent="0.25">
      <c r="B301" s="51">
        <v>1984</v>
      </c>
      <c r="C301" s="113" t="s">
        <v>53</v>
      </c>
      <c r="D301" s="55">
        <f t="shared" si="24"/>
        <v>84</v>
      </c>
      <c r="E301" s="55">
        <v>16</v>
      </c>
      <c r="F301" s="55">
        <v>32</v>
      </c>
      <c r="G301" s="55">
        <v>15</v>
      </c>
      <c r="H301" s="55">
        <v>6</v>
      </c>
      <c r="I301" s="55">
        <v>2</v>
      </c>
      <c r="J301" s="55">
        <v>1</v>
      </c>
      <c r="K301" s="55">
        <v>2</v>
      </c>
      <c r="L301" s="55" t="s">
        <v>63</v>
      </c>
      <c r="M301" s="55">
        <v>1</v>
      </c>
      <c r="N301" s="55" t="s">
        <v>63</v>
      </c>
      <c r="O301" s="55">
        <v>3</v>
      </c>
      <c r="P301" s="55">
        <v>6</v>
      </c>
    </row>
    <row r="302" spans="2:16" x14ac:dyDescent="0.25">
      <c r="B302" s="51">
        <v>1984</v>
      </c>
      <c r="C302" s="113" t="s">
        <v>54</v>
      </c>
      <c r="D302" s="55">
        <f t="shared" si="24"/>
        <v>11126</v>
      </c>
      <c r="E302" s="55">
        <v>951</v>
      </c>
      <c r="F302" s="55">
        <v>7376</v>
      </c>
      <c r="G302" s="55">
        <v>2150</v>
      </c>
      <c r="H302" s="55">
        <v>284</v>
      </c>
      <c r="I302" s="55">
        <v>62</v>
      </c>
      <c r="J302" s="55">
        <v>12</v>
      </c>
      <c r="K302" s="55">
        <v>3</v>
      </c>
      <c r="L302" s="55">
        <v>1</v>
      </c>
      <c r="M302" s="55">
        <v>1</v>
      </c>
      <c r="N302" s="55" t="s">
        <v>63</v>
      </c>
      <c r="O302" s="55">
        <v>2</v>
      </c>
      <c r="P302" s="55">
        <v>284</v>
      </c>
    </row>
    <row r="303" spans="2:16" x14ac:dyDescent="0.25">
      <c r="B303" s="51">
        <v>1984</v>
      </c>
      <c r="C303" s="113" t="s">
        <v>55</v>
      </c>
      <c r="D303" s="55">
        <f t="shared" si="24"/>
        <v>36132</v>
      </c>
      <c r="E303" s="55">
        <v>1252</v>
      </c>
      <c r="F303" s="55">
        <v>15738</v>
      </c>
      <c r="G303" s="55">
        <v>14704</v>
      </c>
      <c r="H303" s="55">
        <v>3489</v>
      </c>
      <c r="I303" s="55">
        <v>695</v>
      </c>
      <c r="J303" s="55">
        <v>186</v>
      </c>
      <c r="K303" s="55">
        <v>37</v>
      </c>
      <c r="L303" s="55">
        <v>14</v>
      </c>
      <c r="M303" s="55">
        <v>4</v>
      </c>
      <c r="N303" s="55">
        <v>4</v>
      </c>
      <c r="O303" s="55">
        <v>5</v>
      </c>
      <c r="P303" s="55">
        <v>4</v>
      </c>
    </row>
    <row r="304" spans="2:16" x14ac:dyDescent="0.25">
      <c r="B304" s="51">
        <v>1984</v>
      </c>
      <c r="C304" s="113" t="s">
        <v>69</v>
      </c>
      <c r="D304" s="55">
        <f t="shared" si="24"/>
        <v>22895</v>
      </c>
      <c r="E304" s="55">
        <v>363</v>
      </c>
      <c r="F304" s="55">
        <v>5232</v>
      </c>
      <c r="G304" s="55">
        <v>9347</v>
      </c>
      <c r="H304" s="55">
        <v>5823</v>
      </c>
      <c r="I304" s="55">
        <v>1583</v>
      </c>
      <c r="J304" s="55">
        <v>397</v>
      </c>
      <c r="K304" s="55">
        <v>98</v>
      </c>
      <c r="L304" s="55">
        <v>31</v>
      </c>
      <c r="M304" s="55">
        <v>13</v>
      </c>
      <c r="N304" s="55">
        <v>2</v>
      </c>
      <c r="O304" s="55">
        <v>1</v>
      </c>
      <c r="P304" s="55">
        <v>5</v>
      </c>
    </row>
    <row r="305" spans="2:16" x14ac:dyDescent="0.25">
      <c r="B305" s="51">
        <v>1984</v>
      </c>
      <c r="C305" s="113" t="s">
        <v>57</v>
      </c>
      <c r="D305" s="55">
        <f t="shared" si="24"/>
        <v>10401</v>
      </c>
      <c r="E305" s="55">
        <v>95</v>
      </c>
      <c r="F305" s="55">
        <v>1396</v>
      </c>
      <c r="G305" s="55">
        <v>3079</v>
      </c>
      <c r="H305" s="55">
        <v>3199</v>
      </c>
      <c r="I305" s="55">
        <v>1836</v>
      </c>
      <c r="J305" s="55">
        <v>557</v>
      </c>
      <c r="K305" s="55">
        <v>163</v>
      </c>
      <c r="L305" s="55">
        <v>47</v>
      </c>
      <c r="M305" s="55">
        <v>15</v>
      </c>
      <c r="N305" s="55">
        <v>6</v>
      </c>
      <c r="O305" s="55">
        <v>5</v>
      </c>
      <c r="P305" s="55">
        <v>3</v>
      </c>
    </row>
    <row r="306" spans="2:16" x14ac:dyDescent="0.25">
      <c r="B306" s="51">
        <v>1984</v>
      </c>
      <c r="C306" s="113" t="s">
        <v>58</v>
      </c>
      <c r="D306" s="55">
        <f t="shared" si="24"/>
        <v>4840</v>
      </c>
      <c r="E306" s="55">
        <v>46</v>
      </c>
      <c r="F306" s="55">
        <v>438</v>
      </c>
      <c r="G306" s="55">
        <v>961</v>
      </c>
      <c r="H306" s="55">
        <v>1262</v>
      </c>
      <c r="I306" s="55">
        <v>1189</v>
      </c>
      <c r="J306" s="55">
        <v>627</v>
      </c>
      <c r="K306" s="55">
        <v>202</v>
      </c>
      <c r="L306" s="55">
        <v>84</v>
      </c>
      <c r="M306" s="55">
        <v>23</v>
      </c>
      <c r="N306" s="55">
        <v>2</v>
      </c>
      <c r="O306" s="55">
        <v>5</v>
      </c>
      <c r="P306" s="55">
        <v>1</v>
      </c>
    </row>
    <row r="307" spans="2:16" x14ac:dyDescent="0.25">
      <c r="B307" s="51">
        <v>1984</v>
      </c>
      <c r="C307" s="113" t="s">
        <v>59</v>
      </c>
      <c r="D307" s="55">
        <f t="shared" si="24"/>
        <v>3095</v>
      </c>
      <c r="E307" s="55">
        <v>30</v>
      </c>
      <c r="F307" s="55">
        <v>151</v>
      </c>
      <c r="G307" s="55">
        <v>340</v>
      </c>
      <c r="H307" s="55">
        <v>490</v>
      </c>
      <c r="I307" s="55">
        <v>636</v>
      </c>
      <c r="J307" s="55">
        <v>521</v>
      </c>
      <c r="K307" s="55">
        <v>271</v>
      </c>
      <c r="L307" s="55">
        <v>119</v>
      </c>
      <c r="M307" s="55">
        <v>27</v>
      </c>
      <c r="N307" s="55">
        <v>10</v>
      </c>
      <c r="O307" s="55">
        <v>10</v>
      </c>
      <c r="P307" s="55">
        <v>490</v>
      </c>
    </row>
    <row r="308" spans="2:16" x14ac:dyDescent="0.25">
      <c r="B308" s="51">
        <v>1984</v>
      </c>
      <c r="C308" s="113" t="s">
        <v>60</v>
      </c>
      <c r="D308" s="55">
        <f t="shared" si="24"/>
        <v>1878</v>
      </c>
      <c r="E308" s="55">
        <v>10</v>
      </c>
      <c r="F308" s="55">
        <v>61</v>
      </c>
      <c r="G308" s="55">
        <v>141</v>
      </c>
      <c r="H308" s="55">
        <v>236</v>
      </c>
      <c r="I308" s="55">
        <v>317</v>
      </c>
      <c r="J308" s="55">
        <v>294</v>
      </c>
      <c r="K308" s="55">
        <v>276</v>
      </c>
      <c r="L308" s="55">
        <v>192</v>
      </c>
      <c r="M308" s="55">
        <v>72</v>
      </c>
      <c r="N308" s="55">
        <v>30</v>
      </c>
      <c r="O308" s="55">
        <v>13</v>
      </c>
      <c r="P308" s="55">
        <v>236</v>
      </c>
    </row>
    <row r="309" spans="2:16" x14ac:dyDescent="0.25">
      <c r="B309" s="51">
        <v>1984</v>
      </c>
      <c r="C309" s="113" t="s">
        <v>70</v>
      </c>
      <c r="D309" s="55">
        <f t="shared" si="24"/>
        <v>1189</v>
      </c>
      <c r="E309" s="55">
        <v>6</v>
      </c>
      <c r="F309" s="55">
        <v>31</v>
      </c>
      <c r="G309" s="55">
        <v>48</v>
      </c>
      <c r="H309" s="55">
        <v>107</v>
      </c>
      <c r="I309" s="55">
        <v>171</v>
      </c>
      <c r="J309" s="55">
        <v>214</v>
      </c>
      <c r="K309" s="55">
        <v>167</v>
      </c>
      <c r="L309" s="55">
        <v>173</v>
      </c>
      <c r="M309" s="55">
        <v>96</v>
      </c>
      <c r="N309" s="55">
        <v>41</v>
      </c>
      <c r="O309" s="55">
        <v>28</v>
      </c>
      <c r="P309" s="55">
        <v>107</v>
      </c>
    </row>
    <row r="310" spans="2:16" x14ac:dyDescent="0.25">
      <c r="B310" s="51">
        <v>1984</v>
      </c>
      <c r="C310" s="113" t="s">
        <v>71</v>
      </c>
      <c r="D310" s="55">
        <f t="shared" si="24"/>
        <v>744</v>
      </c>
      <c r="E310" s="55">
        <v>3</v>
      </c>
      <c r="F310" s="55">
        <v>20</v>
      </c>
      <c r="G310" s="55">
        <v>36</v>
      </c>
      <c r="H310" s="55">
        <v>48</v>
      </c>
      <c r="I310" s="55">
        <v>65</v>
      </c>
      <c r="J310" s="55">
        <v>95</v>
      </c>
      <c r="K310" s="55">
        <v>108</v>
      </c>
      <c r="L310" s="55">
        <v>111</v>
      </c>
      <c r="M310" s="55">
        <v>97</v>
      </c>
      <c r="N310" s="55">
        <v>68</v>
      </c>
      <c r="O310" s="55">
        <v>45</v>
      </c>
      <c r="P310" s="55">
        <v>48</v>
      </c>
    </row>
    <row r="311" spans="2:16" x14ac:dyDescent="0.25">
      <c r="B311" s="50">
        <v>1984</v>
      </c>
      <c r="C311" s="86" t="s">
        <v>72</v>
      </c>
      <c r="D311" s="54">
        <f t="shared" si="24"/>
        <v>975</v>
      </c>
      <c r="E311" s="54" t="s">
        <v>63</v>
      </c>
      <c r="F311" s="54">
        <v>12</v>
      </c>
      <c r="G311" s="54">
        <v>19</v>
      </c>
      <c r="H311" s="54">
        <v>38</v>
      </c>
      <c r="I311" s="54">
        <v>56</v>
      </c>
      <c r="J311" s="54">
        <v>77</v>
      </c>
      <c r="K311" s="54">
        <v>110</v>
      </c>
      <c r="L311" s="54">
        <v>129</v>
      </c>
      <c r="M311" s="54">
        <v>156</v>
      </c>
      <c r="N311" s="54">
        <v>114</v>
      </c>
      <c r="O311" s="54">
        <v>226</v>
      </c>
      <c r="P311" s="54">
        <v>38</v>
      </c>
    </row>
    <row r="312" spans="2:16" x14ac:dyDescent="0.25">
      <c r="B312" s="78">
        <v>1985</v>
      </c>
      <c r="C312" s="114" t="s">
        <v>3</v>
      </c>
      <c r="D312" s="51">
        <f t="shared" si="24"/>
        <v>93955</v>
      </c>
      <c r="E312" s="78">
        <f t="shared" ref="E312:O312" si="29">+SUM(E313:E323)</f>
        <v>2690</v>
      </c>
      <c r="F312" s="78">
        <f t="shared" si="29"/>
        <v>30020</v>
      </c>
      <c r="G312" s="78">
        <f t="shared" si="29"/>
        <v>31216</v>
      </c>
      <c r="H312" s="78">
        <f t="shared" si="29"/>
        <v>16120</v>
      </c>
      <c r="I312" s="78">
        <f t="shared" si="29"/>
        <v>7078</v>
      </c>
      <c r="J312" s="78">
        <f t="shared" si="29"/>
        <v>3213</v>
      </c>
      <c r="K312" s="78">
        <f t="shared" si="29"/>
        <v>1503</v>
      </c>
      <c r="L312" s="78">
        <f t="shared" si="29"/>
        <v>962</v>
      </c>
      <c r="M312" s="78">
        <f t="shared" si="29"/>
        <v>487</v>
      </c>
      <c r="N312" s="78">
        <f t="shared" si="29"/>
        <v>308</v>
      </c>
      <c r="O312" s="78">
        <f t="shared" si="29"/>
        <v>342</v>
      </c>
      <c r="P312" s="78">
        <v>16</v>
      </c>
    </row>
    <row r="313" spans="2:16" x14ac:dyDescent="0.25">
      <c r="B313" s="51">
        <v>1985</v>
      </c>
      <c r="C313" s="113" t="s">
        <v>53</v>
      </c>
      <c r="D313" s="55">
        <f t="shared" si="24"/>
        <v>60</v>
      </c>
      <c r="E313" s="55">
        <v>15</v>
      </c>
      <c r="F313" s="55">
        <v>21</v>
      </c>
      <c r="G313" s="55">
        <v>14</v>
      </c>
      <c r="H313" s="55">
        <v>5</v>
      </c>
      <c r="I313" s="55" t="s">
        <v>63</v>
      </c>
      <c r="J313" s="55" t="s">
        <v>63</v>
      </c>
      <c r="K313" s="55" t="s">
        <v>63</v>
      </c>
      <c r="L313" s="55" t="s">
        <v>63</v>
      </c>
      <c r="M313" s="55" t="s">
        <v>63</v>
      </c>
      <c r="N313" s="55" t="s">
        <v>63</v>
      </c>
      <c r="O313" s="55" t="s">
        <v>63</v>
      </c>
      <c r="P313" s="55">
        <v>5</v>
      </c>
    </row>
    <row r="314" spans="2:16" x14ac:dyDescent="0.25">
      <c r="B314" s="51">
        <v>1985</v>
      </c>
      <c r="C314" s="113" t="s">
        <v>54</v>
      </c>
      <c r="D314" s="55">
        <f t="shared" si="24"/>
        <v>11044</v>
      </c>
      <c r="E314" s="55">
        <v>988</v>
      </c>
      <c r="F314" s="55">
        <v>7080</v>
      </c>
      <c r="G314" s="55">
        <v>2215</v>
      </c>
      <c r="H314" s="55">
        <v>332</v>
      </c>
      <c r="I314" s="55">
        <v>73</v>
      </c>
      <c r="J314" s="55">
        <v>19</v>
      </c>
      <c r="K314" s="55">
        <v>2</v>
      </c>
      <c r="L314" s="55">
        <v>2</v>
      </c>
      <c r="M314" s="55" t="s">
        <v>63</v>
      </c>
      <c r="N314" s="55" t="s">
        <v>63</v>
      </c>
      <c r="O314" s="55">
        <v>1</v>
      </c>
      <c r="P314" s="55">
        <v>332</v>
      </c>
    </row>
    <row r="315" spans="2:16" x14ac:dyDescent="0.25">
      <c r="B315" s="51">
        <v>1985</v>
      </c>
      <c r="C315" s="113" t="s">
        <v>55</v>
      </c>
      <c r="D315" s="55">
        <f t="shared" si="24"/>
        <v>35597</v>
      </c>
      <c r="E315" s="55">
        <v>1158</v>
      </c>
      <c r="F315" s="55">
        <v>15556</v>
      </c>
      <c r="G315" s="55">
        <v>14368</v>
      </c>
      <c r="H315" s="55">
        <v>3585</v>
      </c>
      <c r="I315" s="55">
        <v>664</v>
      </c>
      <c r="J315" s="55">
        <v>200</v>
      </c>
      <c r="K315" s="55">
        <v>47</v>
      </c>
      <c r="L315" s="55">
        <v>14</v>
      </c>
      <c r="M315" s="55">
        <v>1</v>
      </c>
      <c r="N315" s="55">
        <v>1</v>
      </c>
      <c r="O315" s="55">
        <v>2</v>
      </c>
      <c r="P315" s="55">
        <v>1</v>
      </c>
    </row>
    <row r="316" spans="2:16" x14ac:dyDescent="0.25">
      <c r="B316" s="51">
        <v>1985</v>
      </c>
      <c r="C316" s="113" t="s">
        <v>69</v>
      </c>
      <c r="D316" s="55">
        <f t="shared" si="24"/>
        <v>24083</v>
      </c>
      <c r="E316" s="55">
        <v>360</v>
      </c>
      <c r="F316" s="55">
        <v>5203</v>
      </c>
      <c r="G316" s="55">
        <v>9910</v>
      </c>
      <c r="H316" s="55">
        <v>6350</v>
      </c>
      <c r="I316" s="55">
        <v>1687</v>
      </c>
      <c r="J316" s="55">
        <v>418</v>
      </c>
      <c r="K316" s="55">
        <v>98</v>
      </c>
      <c r="L316" s="55">
        <v>31</v>
      </c>
      <c r="M316" s="55">
        <v>14</v>
      </c>
      <c r="N316" s="55">
        <v>2</v>
      </c>
      <c r="O316" s="55">
        <v>4</v>
      </c>
      <c r="P316" s="55">
        <v>6</v>
      </c>
    </row>
    <row r="317" spans="2:16" x14ac:dyDescent="0.25">
      <c r="B317" s="51">
        <v>1985</v>
      </c>
      <c r="C317" s="113" t="s">
        <v>57</v>
      </c>
      <c r="D317" s="55">
        <f t="shared" si="24"/>
        <v>11252</v>
      </c>
      <c r="E317" s="55">
        <v>92</v>
      </c>
      <c r="F317" s="55">
        <v>1465</v>
      </c>
      <c r="G317" s="55">
        <v>3194</v>
      </c>
      <c r="H317" s="55">
        <v>3534</v>
      </c>
      <c r="I317" s="55">
        <v>2082</v>
      </c>
      <c r="J317" s="55">
        <v>634</v>
      </c>
      <c r="K317" s="55">
        <v>180</v>
      </c>
      <c r="L317" s="55">
        <v>45</v>
      </c>
      <c r="M317" s="55">
        <v>19</v>
      </c>
      <c r="N317" s="55">
        <v>3</v>
      </c>
      <c r="O317" s="55">
        <v>1</v>
      </c>
      <c r="P317" s="55">
        <v>3</v>
      </c>
    </row>
    <row r="318" spans="2:16" x14ac:dyDescent="0.25">
      <c r="B318" s="51">
        <v>1985</v>
      </c>
      <c r="C318" s="113" t="s">
        <v>58</v>
      </c>
      <c r="D318" s="55">
        <f t="shared" si="24"/>
        <v>5176</v>
      </c>
      <c r="E318" s="55">
        <v>39</v>
      </c>
      <c r="F318" s="55">
        <v>449</v>
      </c>
      <c r="G318" s="55">
        <v>949</v>
      </c>
      <c r="H318" s="55">
        <v>1360</v>
      </c>
      <c r="I318" s="55">
        <v>1300</v>
      </c>
      <c r="J318" s="55">
        <v>738</v>
      </c>
      <c r="K318" s="55">
        <v>223</v>
      </c>
      <c r="L318" s="55">
        <v>95</v>
      </c>
      <c r="M318" s="55">
        <v>12</v>
      </c>
      <c r="N318" s="55">
        <v>6</v>
      </c>
      <c r="O318" s="55">
        <v>4</v>
      </c>
      <c r="P318" s="55">
        <v>1</v>
      </c>
    </row>
    <row r="319" spans="2:16" x14ac:dyDescent="0.25">
      <c r="B319" s="51">
        <v>1985</v>
      </c>
      <c r="C319" s="113" t="s">
        <v>59</v>
      </c>
      <c r="D319" s="55">
        <f t="shared" si="24"/>
        <v>3137</v>
      </c>
      <c r="E319" s="55">
        <v>19</v>
      </c>
      <c r="F319" s="55">
        <v>130</v>
      </c>
      <c r="G319" s="55">
        <v>312</v>
      </c>
      <c r="H319" s="55">
        <v>536</v>
      </c>
      <c r="I319" s="55">
        <v>645</v>
      </c>
      <c r="J319" s="55">
        <v>510</v>
      </c>
      <c r="K319" s="55">
        <v>259</v>
      </c>
      <c r="L319" s="55">
        <v>133</v>
      </c>
      <c r="M319" s="55">
        <v>36</v>
      </c>
      <c r="N319" s="55">
        <v>17</v>
      </c>
      <c r="O319" s="55">
        <v>4</v>
      </c>
      <c r="P319" s="55">
        <v>536</v>
      </c>
    </row>
    <row r="320" spans="2:16" x14ac:dyDescent="0.25">
      <c r="B320" s="51">
        <v>1985</v>
      </c>
      <c r="C320" s="113" t="s">
        <v>60</v>
      </c>
      <c r="D320" s="55">
        <f t="shared" si="24"/>
        <v>1934</v>
      </c>
      <c r="E320" s="55">
        <v>8</v>
      </c>
      <c r="F320" s="55">
        <v>63</v>
      </c>
      <c r="G320" s="55">
        <v>132</v>
      </c>
      <c r="H320" s="55">
        <v>235</v>
      </c>
      <c r="I320" s="55">
        <v>316</v>
      </c>
      <c r="J320" s="55">
        <v>321</v>
      </c>
      <c r="K320" s="55">
        <v>284</v>
      </c>
      <c r="L320" s="55">
        <v>225</v>
      </c>
      <c r="M320" s="55">
        <v>72</v>
      </c>
      <c r="N320" s="55">
        <v>24</v>
      </c>
      <c r="O320" s="55">
        <v>19</v>
      </c>
      <c r="P320" s="55">
        <v>235</v>
      </c>
    </row>
    <row r="321" spans="2:16" x14ac:dyDescent="0.25">
      <c r="B321" s="51">
        <v>1985</v>
      </c>
      <c r="C321" s="113" t="s">
        <v>70</v>
      </c>
      <c r="D321" s="55">
        <f t="shared" si="24"/>
        <v>1173</v>
      </c>
      <c r="E321" s="55">
        <v>4</v>
      </c>
      <c r="F321" s="55">
        <v>31</v>
      </c>
      <c r="G321" s="55">
        <v>56</v>
      </c>
      <c r="H321" s="55">
        <v>97</v>
      </c>
      <c r="I321" s="55">
        <v>180</v>
      </c>
      <c r="J321" s="55">
        <v>180</v>
      </c>
      <c r="K321" s="55">
        <v>188</v>
      </c>
      <c r="L321" s="55">
        <v>172</v>
      </c>
      <c r="M321" s="55">
        <v>103</v>
      </c>
      <c r="N321" s="55">
        <v>38</v>
      </c>
      <c r="O321" s="55">
        <v>27</v>
      </c>
      <c r="P321" s="55">
        <v>97</v>
      </c>
    </row>
    <row r="322" spans="2:16" x14ac:dyDescent="0.25">
      <c r="B322" s="51">
        <v>1985</v>
      </c>
      <c r="C322" s="113" t="s">
        <v>71</v>
      </c>
      <c r="D322" s="55">
        <f t="shared" si="24"/>
        <v>769</v>
      </c>
      <c r="E322" s="55">
        <v>5</v>
      </c>
      <c r="F322" s="55">
        <v>12</v>
      </c>
      <c r="G322" s="55">
        <v>30</v>
      </c>
      <c r="H322" s="55">
        <v>42</v>
      </c>
      <c r="I322" s="55">
        <v>76</v>
      </c>
      <c r="J322" s="55">
        <v>100</v>
      </c>
      <c r="K322" s="55">
        <v>114</v>
      </c>
      <c r="L322" s="55">
        <v>125</v>
      </c>
      <c r="M322" s="55">
        <v>107</v>
      </c>
      <c r="N322" s="55">
        <v>77</v>
      </c>
      <c r="O322" s="55">
        <v>39</v>
      </c>
      <c r="P322" s="55">
        <v>42</v>
      </c>
    </row>
    <row r="323" spans="2:16" x14ac:dyDescent="0.25">
      <c r="B323" s="50">
        <v>1985</v>
      </c>
      <c r="C323" s="86" t="s">
        <v>72</v>
      </c>
      <c r="D323" s="54">
        <f t="shared" si="24"/>
        <v>1016</v>
      </c>
      <c r="E323" s="54">
        <v>2</v>
      </c>
      <c r="F323" s="54">
        <v>10</v>
      </c>
      <c r="G323" s="54">
        <v>36</v>
      </c>
      <c r="H323" s="54">
        <v>44</v>
      </c>
      <c r="I323" s="54">
        <v>55</v>
      </c>
      <c r="J323" s="54">
        <v>93</v>
      </c>
      <c r="K323" s="54">
        <v>108</v>
      </c>
      <c r="L323" s="54">
        <v>120</v>
      </c>
      <c r="M323" s="54">
        <v>123</v>
      </c>
      <c r="N323" s="54">
        <v>140</v>
      </c>
      <c r="O323" s="54">
        <v>241</v>
      </c>
      <c r="P323" s="54">
        <v>44</v>
      </c>
    </row>
    <row r="324" spans="2:16" x14ac:dyDescent="0.25">
      <c r="B324" s="78">
        <v>1986</v>
      </c>
      <c r="C324" s="114" t="s">
        <v>3</v>
      </c>
      <c r="D324" s="51">
        <f t="shared" si="24"/>
        <v>100019</v>
      </c>
      <c r="E324" s="78">
        <f t="shared" ref="E324:O324" si="30">+SUM(E325:E335)</f>
        <v>2668</v>
      </c>
      <c r="F324" s="78">
        <f t="shared" si="30"/>
        <v>30976</v>
      </c>
      <c r="G324" s="78">
        <f t="shared" si="30"/>
        <v>33137</v>
      </c>
      <c r="H324" s="78">
        <f t="shared" si="30"/>
        <v>17903</v>
      </c>
      <c r="I324" s="78">
        <f t="shared" si="30"/>
        <v>7853</v>
      </c>
      <c r="J324" s="78">
        <f t="shared" si="30"/>
        <v>3578</v>
      </c>
      <c r="K324" s="78">
        <f t="shared" si="30"/>
        <v>1615</v>
      </c>
      <c r="L324" s="78">
        <f t="shared" si="30"/>
        <v>975</v>
      </c>
      <c r="M324" s="78">
        <f t="shared" si="30"/>
        <v>552</v>
      </c>
      <c r="N324" s="78">
        <f t="shared" si="30"/>
        <v>345</v>
      </c>
      <c r="O324" s="78">
        <f t="shared" si="30"/>
        <v>400</v>
      </c>
      <c r="P324" s="78">
        <v>17</v>
      </c>
    </row>
    <row r="325" spans="2:16" x14ac:dyDescent="0.25">
      <c r="B325" s="51">
        <v>1986</v>
      </c>
      <c r="C325" s="113" t="s">
        <v>53</v>
      </c>
      <c r="D325" s="55">
        <f t="shared" si="24"/>
        <v>75</v>
      </c>
      <c r="E325" s="55">
        <v>16</v>
      </c>
      <c r="F325" s="55">
        <v>28</v>
      </c>
      <c r="G325" s="55">
        <v>16</v>
      </c>
      <c r="H325" s="55">
        <v>5</v>
      </c>
      <c r="I325" s="55">
        <v>3</v>
      </c>
      <c r="J325" s="55">
        <v>1</v>
      </c>
      <c r="K325" s="55" t="s">
        <v>63</v>
      </c>
      <c r="L325" s="55">
        <v>1</v>
      </c>
      <c r="M325" s="55" t="s">
        <v>63</v>
      </c>
      <c r="N325" s="55" t="s">
        <v>63</v>
      </c>
      <c r="O325" s="55" t="s">
        <v>63</v>
      </c>
      <c r="P325" s="55">
        <v>5</v>
      </c>
    </row>
    <row r="326" spans="2:16" x14ac:dyDescent="0.25">
      <c r="B326" s="51">
        <v>1986</v>
      </c>
      <c r="C326" s="113" t="s">
        <v>54</v>
      </c>
      <c r="D326" s="55">
        <f t="shared" si="24"/>
        <v>11601</v>
      </c>
      <c r="E326" s="55">
        <v>944</v>
      </c>
      <c r="F326" s="55">
        <v>7389</v>
      </c>
      <c r="G326" s="55">
        <v>2361</v>
      </c>
      <c r="H326" s="55">
        <v>405</v>
      </c>
      <c r="I326" s="55">
        <v>68</v>
      </c>
      <c r="J326" s="55">
        <v>14</v>
      </c>
      <c r="K326" s="55">
        <v>6</v>
      </c>
      <c r="L326" s="55">
        <v>1</v>
      </c>
      <c r="M326" s="55">
        <v>2</v>
      </c>
      <c r="N326" s="55">
        <v>2</v>
      </c>
      <c r="O326" s="55">
        <v>4</v>
      </c>
      <c r="P326" s="55">
        <v>405</v>
      </c>
    </row>
    <row r="327" spans="2:16" x14ac:dyDescent="0.25">
      <c r="B327" s="51">
        <v>1986</v>
      </c>
      <c r="C327" s="113" t="s">
        <v>55</v>
      </c>
      <c r="D327" s="55">
        <f t="shared" ref="D327:D390" si="31">+SUM(E327:P327)</f>
        <v>37411</v>
      </c>
      <c r="E327" s="55">
        <v>1185</v>
      </c>
      <c r="F327" s="55">
        <v>15848</v>
      </c>
      <c r="G327" s="55">
        <v>15303</v>
      </c>
      <c r="H327" s="55">
        <v>4050</v>
      </c>
      <c r="I327" s="55">
        <v>755</v>
      </c>
      <c r="J327" s="55">
        <v>193</v>
      </c>
      <c r="K327" s="55">
        <v>49</v>
      </c>
      <c r="L327" s="55">
        <v>15</v>
      </c>
      <c r="M327" s="55">
        <v>3</v>
      </c>
      <c r="N327" s="55">
        <v>2</v>
      </c>
      <c r="O327" s="55">
        <v>5</v>
      </c>
      <c r="P327" s="55">
        <v>3</v>
      </c>
    </row>
    <row r="328" spans="2:16" x14ac:dyDescent="0.25">
      <c r="B328" s="51">
        <v>1986</v>
      </c>
      <c r="C328" s="113" t="s">
        <v>69</v>
      </c>
      <c r="D328" s="55">
        <f t="shared" si="31"/>
        <v>25802</v>
      </c>
      <c r="E328" s="55">
        <v>344</v>
      </c>
      <c r="F328" s="55">
        <v>5479</v>
      </c>
      <c r="G328" s="55">
        <v>10504</v>
      </c>
      <c r="H328" s="55">
        <v>7015</v>
      </c>
      <c r="I328" s="55">
        <v>1795</v>
      </c>
      <c r="J328" s="55">
        <v>494</v>
      </c>
      <c r="K328" s="55">
        <v>112</v>
      </c>
      <c r="L328" s="55">
        <v>27</v>
      </c>
      <c r="M328" s="55">
        <v>17</v>
      </c>
      <c r="N328" s="55">
        <v>2</v>
      </c>
      <c r="O328" s="55">
        <v>6</v>
      </c>
      <c r="P328" s="55">
        <v>7</v>
      </c>
    </row>
    <row r="329" spans="2:16" x14ac:dyDescent="0.25">
      <c r="B329" s="51">
        <v>1986</v>
      </c>
      <c r="C329" s="113" t="s">
        <v>57</v>
      </c>
      <c r="D329" s="55">
        <f t="shared" si="31"/>
        <v>12030</v>
      </c>
      <c r="E329" s="55">
        <v>99</v>
      </c>
      <c r="F329" s="55">
        <v>1512</v>
      </c>
      <c r="G329" s="55">
        <v>3296</v>
      </c>
      <c r="H329" s="55">
        <v>3811</v>
      </c>
      <c r="I329" s="55">
        <v>2329</v>
      </c>
      <c r="J329" s="55">
        <v>724</v>
      </c>
      <c r="K329" s="55">
        <v>177</v>
      </c>
      <c r="L329" s="55">
        <v>44</v>
      </c>
      <c r="M329" s="55">
        <v>21</v>
      </c>
      <c r="N329" s="55">
        <v>7</v>
      </c>
      <c r="O329" s="55">
        <v>7</v>
      </c>
      <c r="P329" s="55">
        <v>3</v>
      </c>
    </row>
    <row r="330" spans="2:16" x14ac:dyDescent="0.25">
      <c r="B330" s="51">
        <v>1986</v>
      </c>
      <c r="C330" s="113" t="s">
        <v>58</v>
      </c>
      <c r="D330" s="55">
        <f t="shared" si="31"/>
        <v>5783</v>
      </c>
      <c r="E330" s="55">
        <v>44</v>
      </c>
      <c r="F330" s="55">
        <v>438</v>
      </c>
      <c r="G330" s="55">
        <v>1054</v>
      </c>
      <c r="H330" s="55">
        <v>1530</v>
      </c>
      <c r="I330" s="55">
        <v>1503</v>
      </c>
      <c r="J330" s="55">
        <v>829</v>
      </c>
      <c r="K330" s="55">
        <v>256</v>
      </c>
      <c r="L330" s="55">
        <v>101</v>
      </c>
      <c r="M330" s="55">
        <v>19</v>
      </c>
      <c r="N330" s="55">
        <v>6</v>
      </c>
      <c r="O330" s="55">
        <v>2</v>
      </c>
      <c r="P330" s="55">
        <v>1</v>
      </c>
    </row>
    <row r="331" spans="2:16" x14ac:dyDescent="0.25">
      <c r="B331" s="51">
        <v>1986</v>
      </c>
      <c r="C331" s="113" t="s">
        <v>59</v>
      </c>
      <c r="D331" s="55">
        <f t="shared" si="31"/>
        <v>3553</v>
      </c>
      <c r="E331" s="55">
        <v>16</v>
      </c>
      <c r="F331" s="55">
        <v>156</v>
      </c>
      <c r="G331" s="55">
        <v>374</v>
      </c>
      <c r="H331" s="55">
        <v>609</v>
      </c>
      <c r="I331" s="55">
        <v>712</v>
      </c>
      <c r="J331" s="55">
        <v>557</v>
      </c>
      <c r="K331" s="55">
        <v>334</v>
      </c>
      <c r="L331" s="55">
        <v>136</v>
      </c>
      <c r="M331" s="55">
        <v>34</v>
      </c>
      <c r="N331" s="55">
        <v>11</v>
      </c>
      <c r="O331" s="55">
        <v>5</v>
      </c>
      <c r="P331" s="55">
        <v>609</v>
      </c>
    </row>
    <row r="332" spans="2:16" x14ac:dyDescent="0.25">
      <c r="B332" s="51">
        <v>1986</v>
      </c>
      <c r="C332" s="113" t="s">
        <v>60</v>
      </c>
      <c r="D332" s="55">
        <f t="shared" si="31"/>
        <v>1986</v>
      </c>
      <c r="E332" s="55">
        <v>4</v>
      </c>
      <c r="F332" s="55">
        <v>57</v>
      </c>
      <c r="G332" s="55">
        <v>129</v>
      </c>
      <c r="H332" s="55">
        <v>276</v>
      </c>
      <c r="I332" s="55">
        <v>348</v>
      </c>
      <c r="J332" s="55">
        <v>345</v>
      </c>
      <c r="K332" s="55">
        <v>254</v>
      </c>
      <c r="L332" s="55">
        <v>192</v>
      </c>
      <c r="M332" s="55">
        <v>69</v>
      </c>
      <c r="N332" s="55">
        <v>22</v>
      </c>
      <c r="O332" s="55">
        <v>14</v>
      </c>
      <c r="P332" s="55">
        <v>276</v>
      </c>
    </row>
    <row r="333" spans="2:16" x14ac:dyDescent="0.25">
      <c r="B333" s="51">
        <v>1986</v>
      </c>
      <c r="C333" s="113" t="s">
        <v>70</v>
      </c>
      <c r="D333" s="55">
        <f t="shared" si="31"/>
        <v>1282</v>
      </c>
      <c r="E333" s="55">
        <v>4</v>
      </c>
      <c r="F333" s="55">
        <v>33</v>
      </c>
      <c r="G333" s="55">
        <v>51</v>
      </c>
      <c r="H333" s="55">
        <v>111</v>
      </c>
      <c r="I333" s="55">
        <v>186</v>
      </c>
      <c r="J333" s="55">
        <v>206</v>
      </c>
      <c r="K333" s="55">
        <v>197</v>
      </c>
      <c r="L333" s="55">
        <v>191</v>
      </c>
      <c r="M333" s="55">
        <v>108</v>
      </c>
      <c r="N333" s="55">
        <v>50</v>
      </c>
      <c r="O333" s="55">
        <v>34</v>
      </c>
      <c r="P333" s="55">
        <v>111</v>
      </c>
    </row>
    <row r="334" spans="2:16" x14ac:dyDescent="0.25">
      <c r="B334" s="51">
        <v>1986</v>
      </c>
      <c r="C334" s="113" t="s">
        <v>71</v>
      </c>
      <c r="D334" s="55">
        <f t="shared" si="31"/>
        <v>833</v>
      </c>
      <c r="E334" s="55">
        <v>5</v>
      </c>
      <c r="F334" s="55">
        <v>16</v>
      </c>
      <c r="G334" s="55">
        <v>27</v>
      </c>
      <c r="H334" s="55">
        <v>52</v>
      </c>
      <c r="I334" s="55">
        <v>77</v>
      </c>
      <c r="J334" s="55">
        <v>122</v>
      </c>
      <c r="K334" s="55">
        <v>119</v>
      </c>
      <c r="L334" s="55">
        <v>129</v>
      </c>
      <c r="M334" s="55">
        <v>112</v>
      </c>
      <c r="N334" s="55">
        <v>72</v>
      </c>
      <c r="O334" s="55">
        <v>50</v>
      </c>
      <c r="P334" s="55">
        <v>52</v>
      </c>
    </row>
    <row r="335" spans="2:16" x14ac:dyDescent="0.25">
      <c r="B335" s="50">
        <v>1986</v>
      </c>
      <c r="C335" s="86" t="s">
        <v>72</v>
      </c>
      <c r="D335" s="54">
        <f t="shared" si="31"/>
        <v>1157</v>
      </c>
      <c r="E335" s="54">
        <v>7</v>
      </c>
      <c r="F335" s="54">
        <v>20</v>
      </c>
      <c r="G335" s="54">
        <v>22</v>
      </c>
      <c r="H335" s="54">
        <v>39</v>
      </c>
      <c r="I335" s="54">
        <v>77</v>
      </c>
      <c r="J335" s="54">
        <v>93</v>
      </c>
      <c r="K335" s="54">
        <v>111</v>
      </c>
      <c r="L335" s="54">
        <v>138</v>
      </c>
      <c r="M335" s="54">
        <v>167</v>
      </c>
      <c r="N335" s="54">
        <v>171</v>
      </c>
      <c r="O335" s="54">
        <v>273</v>
      </c>
      <c r="P335" s="54">
        <v>39</v>
      </c>
    </row>
    <row r="336" spans="2:16" x14ac:dyDescent="0.25">
      <c r="B336" s="78">
        <v>1987</v>
      </c>
      <c r="C336" s="114" t="s">
        <v>3</v>
      </c>
      <c r="D336" s="51">
        <f t="shared" si="31"/>
        <v>105077</v>
      </c>
      <c r="E336" s="78">
        <f t="shared" ref="E336:O336" si="32">+SUM(E337:E347)</f>
        <v>2695</v>
      </c>
      <c r="F336" s="78">
        <f t="shared" si="32"/>
        <v>31908</v>
      </c>
      <c r="G336" s="78">
        <f t="shared" si="32"/>
        <v>34807</v>
      </c>
      <c r="H336" s="78">
        <f t="shared" si="32"/>
        <v>19100</v>
      </c>
      <c r="I336" s="78">
        <f t="shared" si="32"/>
        <v>8469</v>
      </c>
      <c r="J336" s="78">
        <f t="shared" si="32"/>
        <v>4007</v>
      </c>
      <c r="K336" s="78">
        <f t="shared" si="32"/>
        <v>1777</v>
      </c>
      <c r="L336" s="78">
        <f t="shared" si="32"/>
        <v>1057</v>
      </c>
      <c r="M336" s="78">
        <f t="shared" si="32"/>
        <v>539</v>
      </c>
      <c r="N336" s="78">
        <f t="shared" si="32"/>
        <v>343</v>
      </c>
      <c r="O336" s="78">
        <f t="shared" si="32"/>
        <v>356</v>
      </c>
      <c r="P336" s="78">
        <v>19</v>
      </c>
    </row>
    <row r="337" spans="2:16" x14ac:dyDescent="0.25">
      <c r="B337" s="51">
        <v>1987</v>
      </c>
      <c r="C337" s="113" t="s">
        <v>53</v>
      </c>
      <c r="D337" s="55">
        <f t="shared" si="31"/>
        <v>103</v>
      </c>
      <c r="E337" s="55">
        <v>18</v>
      </c>
      <c r="F337" s="55">
        <v>35</v>
      </c>
      <c r="G337" s="55">
        <v>14</v>
      </c>
      <c r="H337" s="55">
        <v>12</v>
      </c>
      <c r="I337" s="55">
        <v>5</v>
      </c>
      <c r="J337" s="55">
        <v>3</v>
      </c>
      <c r="K337" s="55">
        <v>2</v>
      </c>
      <c r="L337" s="55" t="s">
        <v>63</v>
      </c>
      <c r="M337" s="55" t="s">
        <v>63</v>
      </c>
      <c r="N337" s="55">
        <v>1</v>
      </c>
      <c r="O337" s="55">
        <v>1</v>
      </c>
      <c r="P337" s="55">
        <v>12</v>
      </c>
    </row>
    <row r="338" spans="2:16" x14ac:dyDescent="0.25">
      <c r="B338" s="51">
        <v>1987</v>
      </c>
      <c r="C338" s="113" t="s">
        <v>54</v>
      </c>
      <c r="D338" s="55">
        <f t="shared" si="31"/>
        <v>12029</v>
      </c>
      <c r="E338" s="55">
        <v>953</v>
      </c>
      <c r="F338" s="55">
        <v>7753</v>
      </c>
      <c r="G338" s="55">
        <v>2446</v>
      </c>
      <c r="H338" s="55">
        <v>381</v>
      </c>
      <c r="I338" s="55">
        <v>80</v>
      </c>
      <c r="J338" s="55">
        <v>18</v>
      </c>
      <c r="K338" s="55">
        <v>8</v>
      </c>
      <c r="L338" s="55">
        <v>3</v>
      </c>
      <c r="M338" s="55">
        <v>1</v>
      </c>
      <c r="N338" s="55" t="s">
        <v>63</v>
      </c>
      <c r="O338" s="55">
        <v>5</v>
      </c>
      <c r="P338" s="55">
        <v>381</v>
      </c>
    </row>
    <row r="339" spans="2:16" x14ac:dyDescent="0.25">
      <c r="B339" s="51">
        <v>1987</v>
      </c>
      <c r="C339" s="113" t="s">
        <v>55</v>
      </c>
      <c r="D339" s="55">
        <f t="shared" si="31"/>
        <v>38797</v>
      </c>
      <c r="E339" s="55">
        <v>1175</v>
      </c>
      <c r="F339" s="55">
        <v>16317</v>
      </c>
      <c r="G339" s="55">
        <v>15963</v>
      </c>
      <c r="H339" s="55">
        <v>4164</v>
      </c>
      <c r="I339" s="55">
        <v>868</v>
      </c>
      <c r="J339" s="55">
        <v>225</v>
      </c>
      <c r="K339" s="55">
        <v>48</v>
      </c>
      <c r="L339" s="55">
        <v>20</v>
      </c>
      <c r="M339" s="55">
        <v>2</v>
      </c>
      <c r="N339" s="55">
        <v>1</v>
      </c>
      <c r="O339" s="55">
        <v>12</v>
      </c>
      <c r="P339" s="55">
        <v>2</v>
      </c>
    </row>
    <row r="340" spans="2:16" x14ac:dyDescent="0.25">
      <c r="B340" s="51">
        <v>1987</v>
      </c>
      <c r="C340" s="113" t="s">
        <v>69</v>
      </c>
      <c r="D340" s="55">
        <f t="shared" si="31"/>
        <v>27543</v>
      </c>
      <c r="E340" s="55">
        <v>345</v>
      </c>
      <c r="F340" s="55">
        <v>5595</v>
      </c>
      <c r="G340" s="55">
        <v>11258</v>
      </c>
      <c r="H340" s="55">
        <v>7650</v>
      </c>
      <c r="I340" s="55">
        <v>1958</v>
      </c>
      <c r="J340" s="55">
        <v>549</v>
      </c>
      <c r="K340" s="55">
        <v>116</v>
      </c>
      <c r="L340" s="55">
        <v>46</v>
      </c>
      <c r="M340" s="55">
        <v>7</v>
      </c>
      <c r="N340" s="55">
        <v>6</v>
      </c>
      <c r="O340" s="55">
        <v>6</v>
      </c>
      <c r="P340" s="55">
        <v>7</v>
      </c>
    </row>
    <row r="341" spans="2:16" x14ac:dyDescent="0.25">
      <c r="B341" s="51">
        <v>1987</v>
      </c>
      <c r="C341" s="113" t="s">
        <v>57</v>
      </c>
      <c r="D341" s="55">
        <f t="shared" si="31"/>
        <v>12752</v>
      </c>
      <c r="E341" s="55">
        <v>127</v>
      </c>
      <c r="F341" s="55">
        <v>1483</v>
      </c>
      <c r="G341" s="55">
        <v>3375</v>
      </c>
      <c r="H341" s="55">
        <v>4196</v>
      </c>
      <c r="I341" s="55">
        <v>2485</v>
      </c>
      <c r="J341" s="55">
        <v>798</v>
      </c>
      <c r="K341" s="55">
        <v>193</v>
      </c>
      <c r="L341" s="55">
        <v>59</v>
      </c>
      <c r="M341" s="55">
        <v>18</v>
      </c>
      <c r="N341" s="55">
        <v>7</v>
      </c>
      <c r="O341" s="55">
        <v>7</v>
      </c>
      <c r="P341" s="55">
        <v>4</v>
      </c>
    </row>
    <row r="342" spans="2:16" x14ac:dyDescent="0.25">
      <c r="B342" s="51">
        <v>1987</v>
      </c>
      <c r="C342" s="113" t="s">
        <v>58</v>
      </c>
      <c r="D342" s="55">
        <f t="shared" si="31"/>
        <v>6201</v>
      </c>
      <c r="E342" s="55">
        <v>40</v>
      </c>
      <c r="F342" s="55">
        <v>450</v>
      </c>
      <c r="G342" s="55">
        <v>1114</v>
      </c>
      <c r="H342" s="55">
        <v>1635</v>
      </c>
      <c r="I342" s="55">
        <v>1576</v>
      </c>
      <c r="J342" s="55">
        <v>931</v>
      </c>
      <c r="K342" s="55">
        <v>311</v>
      </c>
      <c r="L342" s="55">
        <v>109</v>
      </c>
      <c r="M342" s="55">
        <v>20</v>
      </c>
      <c r="N342" s="55">
        <v>12</v>
      </c>
      <c r="O342" s="55">
        <v>2</v>
      </c>
      <c r="P342" s="55">
        <v>1</v>
      </c>
    </row>
    <row r="343" spans="2:16" x14ac:dyDescent="0.25">
      <c r="B343" s="51">
        <v>1987</v>
      </c>
      <c r="C343" s="113" t="s">
        <v>59</v>
      </c>
      <c r="D343" s="55">
        <f t="shared" si="31"/>
        <v>3685</v>
      </c>
      <c r="E343" s="55">
        <v>17</v>
      </c>
      <c r="F343" s="55">
        <v>148</v>
      </c>
      <c r="G343" s="55">
        <v>372</v>
      </c>
      <c r="H343" s="55">
        <v>591</v>
      </c>
      <c r="I343" s="55">
        <v>759</v>
      </c>
      <c r="J343" s="55">
        <v>667</v>
      </c>
      <c r="K343" s="55">
        <v>341</v>
      </c>
      <c r="L343" s="55">
        <v>138</v>
      </c>
      <c r="M343" s="55">
        <v>46</v>
      </c>
      <c r="N343" s="55">
        <v>12</v>
      </c>
      <c r="O343" s="55">
        <v>3</v>
      </c>
      <c r="P343" s="55">
        <v>591</v>
      </c>
    </row>
    <row r="344" spans="2:16" x14ac:dyDescent="0.25">
      <c r="B344" s="51">
        <v>1987</v>
      </c>
      <c r="C344" s="113" t="s">
        <v>60</v>
      </c>
      <c r="D344" s="55">
        <f t="shared" si="31"/>
        <v>2144</v>
      </c>
      <c r="E344" s="55">
        <v>11</v>
      </c>
      <c r="F344" s="55">
        <v>65</v>
      </c>
      <c r="G344" s="55">
        <v>133</v>
      </c>
      <c r="H344" s="55">
        <v>268</v>
      </c>
      <c r="I344" s="55">
        <v>367</v>
      </c>
      <c r="J344" s="55">
        <v>409</v>
      </c>
      <c r="K344" s="55">
        <v>293</v>
      </c>
      <c r="L344" s="55">
        <v>219</v>
      </c>
      <c r="M344" s="55">
        <v>75</v>
      </c>
      <c r="N344" s="55">
        <v>21</v>
      </c>
      <c r="O344" s="55">
        <v>15</v>
      </c>
      <c r="P344" s="55">
        <v>268</v>
      </c>
    </row>
    <row r="345" spans="2:16" x14ac:dyDescent="0.25">
      <c r="B345" s="51">
        <v>1987</v>
      </c>
      <c r="C345" s="113" t="s">
        <v>70</v>
      </c>
      <c r="D345" s="55">
        <f t="shared" si="31"/>
        <v>1345</v>
      </c>
      <c r="E345" s="55">
        <v>4</v>
      </c>
      <c r="F345" s="55">
        <v>33</v>
      </c>
      <c r="G345" s="55">
        <v>82</v>
      </c>
      <c r="H345" s="55">
        <v>116</v>
      </c>
      <c r="I345" s="55">
        <v>196</v>
      </c>
      <c r="J345" s="55">
        <v>227</v>
      </c>
      <c r="K345" s="55">
        <v>218</v>
      </c>
      <c r="L345" s="55">
        <v>183</v>
      </c>
      <c r="M345" s="55">
        <v>109</v>
      </c>
      <c r="N345" s="55">
        <v>41</v>
      </c>
      <c r="O345" s="55">
        <v>20</v>
      </c>
      <c r="P345" s="55">
        <v>116</v>
      </c>
    </row>
    <row r="346" spans="2:16" x14ac:dyDescent="0.25">
      <c r="B346" s="51">
        <v>1987</v>
      </c>
      <c r="C346" s="113" t="s">
        <v>71</v>
      </c>
      <c r="D346" s="55">
        <f t="shared" si="31"/>
        <v>837</v>
      </c>
      <c r="E346" s="55" t="s">
        <v>63</v>
      </c>
      <c r="F346" s="55">
        <v>13</v>
      </c>
      <c r="G346" s="55">
        <v>33</v>
      </c>
      <c r="H346" s="55">
        <v>50</v>
      </c>
      <c r="I346" s="55">
        <v>91</v>
      </c>
      <c r="J346" s="55">
        <v>94</v>
      </c>
      <c r="K346" s="55">
        <v>129</v>
      </c>
      <c r="L346" s="55">
        <v>143</v>
      </c>
      <c r="M346" s="55">
        <v>110</v>
      </c>
      <c r="N346" s="55">
        <v>77</v>
      </c>
      <c r="O346" s="55">
        <v>47</v>
      </c>
      <c r="P346" s="55">
        <v>50</v>
      </c>
    </row>
    <row r="347" spans="2:16" x14ac:dyDescent="0.25">
      <c r="B347" s="50">
        <v>1987</v>
      </c>
      <c r="C347" s="86" t="s">
        <v>72</v>
      </c>
      <c r="D347" s="54">
        <f t="shared" si="31"/>
        <v>1091</v>
      </c>
      <c r="E347" s="54">
        <v>5</v>
      </c>
      <c r="F347" s="54">
        <v>16</v>
      </c>
      <c r="G347" s="54">
        <v>17</v>
      </c>
      <c r="H347" s="54">
        <v>37</v>
      </c>
      <c r="I347" s="54">
        <v>84</v>
      </c>
      <c r="J347" s="54">
        <v>86</v>
      </c>
      <c r="K347" s="54">
        <v>118</v>
      </c>
      <c r="L347" s="54">
        <v>137</v>
      </c>
      <c r="M347" s="54">
        <v>151</v>
      </c>
      <c r="N347" s="54">
        <v>165</v>
      </c>
      <c r="O347" s="54">
        <v>238</v>
      </c>
      <c r="P347" s="54">
        <v>37</v>
      </c>
    </row>
    <row r="348" spans="2:16" x14ac:dyDescent="0.25">
      <c r="B348" s="78">
        <v>1988</v>
      </c>
      <c r="C348" s="114" t="s">
        <v>3</v>
      </c>
      <c r="D348" s="51">
        <f t="shared" si="31"/>
        <v>113145</v>
      </c>
      <c r="E348" s="78">
        <f t="shared" ref="E348:O348" si="33">+SUM(E349:E359)</f>
        <v>3814</v>
      </c>
      <c r="F348" s="78">
        <f t="shared" si="33"/>
        <v>33345</v>
      </c>
      <c r="G348" s="78">
        <f t="shared" si="33"/>
        <v>37395</v>
      </c>
      <c r="H348" s="78">
        <f t="shared" si="33"/>
        <v>20597</v>
      </c>
      <c r="I348" s="78">
        <f t="shared" si="33"/>
        <v>9230</v>
      </c>
      <c r="J348" s="78">
        <f t="shared" si="33"/>
        <v>4393</v>
      </c>
      <c r="K348" s="78">
        <f t="shared" si="33"/>
        <v>1993</v>
      </c>
      <c r="L348" s="78">
        <f t="shared" si="33"/>
        <v>1084</v>
      </c>
      <c r="M348" s="78">
        <f t="shared" si="33"/>
        <v>559</v>
      </c>
      <c r="N348" s="78">
        <f t="shared" si="33"/>
        <v>333</v>
      </c>
      <c r="O348" s="78">
        <f t="shared" si="33"/>
        <v>382</v>
      </c>
      <c r="P348" s="78">
        <v>20</v>
      </c>
    </row>
    <row r="349" spans="2:16" x14ac:dyDescent="0.25">
      <c r="B349" s="51">
        <v>1988</v>
      </c>
      <c r="C349" s="113" t="s">
        <v>53</v>
      </c>
      <c r="D349" s="55">
        <f t="shared" si="31"/>
        <v>1187</v>
      </c>
      <c r="E349" s="55">
        <v>1128</v>
      </c>
      <c r="F349" s="55">
        <v>26</v>
      </c>
      <c r="G349" s="55">
        <v>12</v>
      </c>
      <c r="H349" s="55">
        <v>8</v>
      </c>
      <c r="I349" s="55">
        <v>3</v>
      </c>
      <c r="J349" s="55">
        <v>2</v>
      </c>
      <c r="K349" s="55" t="s">
        <v>63</v>
      </c>
      <c r="L349" s="55" t="s">
        <v>63</v>
      </c>
      <c r="M349" s="55" t="s">
        <v>63</v>
      </c>
      <c r="N349" s="55" t="s">
        <v>63</v>
      </c>
      <c r="O349" s="55" t="s">
        <v>63</v>
      </c>
      <c r="P349" s="55">
        <v>8</v>
      </c>
    </row>
    <row r="350" spans="2:16" x14ac:dyDescent="0.25">
      <c r="B350" s="51">
        <v>1988</v>
      </c>
      <c r="C350" s="113" t="s">
        <v>54</v>
      </c>
      <c r="D350" s="55">
        <f t="shared" si="31"/>
        <v>13304</v>
      </c>
      <c r="E350" s="55">
        <v>1016</v>
      </c>
      <c r="F350" s="55">
        <v>8419</v>
      </c>
      <c r="G350" s="55">
        <v>2772</v>
      </c>
      <c r="H350" s="55">
        <v>482</v>
      </c>
      <c r="I350" s="55">
        <v>88</v>
      </c>
      <c r="J350" s="55">
        <v>25</v>
      </c>
      <c r="K350" s="55">
        <v>10</v>
      </c>
      <c r="L350" s="55">
        <v>2</v>
      </c>
      <c r="M350" s="55" t="s">
        <v>63</v>
      </c>
      <c r="N350" s="55">
        <v>1</v>
      </c>
      <c r="O350" s="55">
        <v>7</v>
      </c>
      <c r="P350" s="55">
        <v>482</v>
      </c>
    </row>
    <row r="351" spans="2:16" x14ac:dyDescent="0.25">
      <c r="B351" s="51">
        <v>1988</v>
      </c>
      <c r="C351" s="113" t="s">
        <v>55</v>
      </c>
      <c r="D351" s="55">
        <f t="shared" si="31"/>
        <v>41268</v>
      </c>
      <c r="E351" s="55">
        <v>1148</v>
      </c>
      <c r="F351" s="55">
        <v>16923</v>
      </c>
      <c r="G351" s="55">
        <v>17338</v>
      </c>
      <c r="H351" s="55">
        <v>4544</v>
      </c>
      <c r="I351" s="55">
        <v>933</v>
      </c>
      <c r="J351" s="55">
        <v>261</v>
      </c>
      <c r="K351" s="55">
        <v>65</v>
      </c>
      <c r="L351" s="55">
        <v>21</v>
      </c>
      <c r="M351" s="55">
        <v>11</v>
      </c>
      <c r="N351" s="55">
        <v>4</v>
      </c>
      <c r="O351" s="55">
        <v>9</v>
      </c>
      <c r="P351" s="55">
        <v>11</v>
      </c>
    </row>
    <row r="352" spans="2:16" x14ac:dyDescent="0.25">
      <c r="B352" s="51">
        <v>1988</v>
      </c>
      <c r="C352" s="113" t="s">
        <v>69</v>
      </c>
      <c r="D352" s="55">
        <f t="shared" si="31"/>
        <v>29256</v>
      </c>
      <c r="E352" s="55">
        <v>362</v>
      </c>
      <c r="F352" s="55">
        <v>5754</v>
      </c>
      <c r="G352" s="55">
        <v>11877</v>
      </c>
      <c r="H352" s="55">
        <v>8330</v>
      </c>
      <c r="I352" s="55">
        <v>2151</v>
      </c>
      <c r="J352" s="55">
        <v>566</v>
      </c>
      <c r="K352" s="55">
        <v>146</v>
      </c>
      <c r="L352" s="55">
        <v>39</v>
      </c>
      <c r="M352" s="55">
        <v>13</v>
      </c>
      <c r="N352" s="55">
        <v>5</v>
      </c>
      <c r="O352" s="55">
        <v>5</v>
      </c>
      <c r="P352" s="55">
        <v>8</v>
      </c>
    </row>
    <row r="353" spans="2:16" x14ac:dyDescent="0.25">
      <c r="B353" s="51">
        <v>1988</v>
      </c>
      <c r="C353" s="113" t="s">
        <v>57</v>
      </c>
      <c r="D353" s="55">
        <f t="shared" si="31"/>
        <v>13494</v>
      </c>
      <c r="E353" s="55">
        <v>95</v>
      </c>
      <c r="F353" s="55">
        <v>1482</v>
      </c>
      <c r="G353" s="55">
        <v>3577</v>
      </c>
      <c r="H353" s="55">
        <v>4405</v>
      </c>
      <c r="I353" s="55">
        <v>2702</v>
      </c>
      <c r="J353" s="55">
        <v>866</v>
      </c>
      <c r="K353" s="55">
        <v>251</v>
      </c>
      <c r="L353" s="55">
        <v>81</v>
      </c>
      <c r="M353" s="55">
        <v>21</v>
      </c>
      <c r="N353" s="55">
        <v>5</v>
      </c>
      <c r="O353" s="55">
        <v>5</v>
      </c>
      <c r="P353" s="55">
        <v>4</v>
      </c>
    </row>
    <row r="354" spans="2:16" x14ac:dyDescent="0.25">
      <c r="B354" s="51">
        <v>1988</v>
      </c>
      <c r="C354" s="113" t="s">
        <v>58</v>
      </c>
      <c r="D354" s="55">
        <f t="shared" si="31"/>
        <v>6704</v>
      </c>
      <c r="E354" s="55">
        <v>38</v>
      </c>
      <c r="F354" s="55">
        <v>487</v>
      </c>
      <c r="G354" s="55">
        <v>1182</v>
      </c>
      <c r="H354" s="55">
        <v>1710</v>
      </c>
      <c r="I354" s="55">
        <v>1746</v>
      </c>
      <c r="J354" s="55">
        <v>1071</v>
      </c>
      <c r="K354" s="55">
        <v>333</v>
      </c>
      <c r="L354" s="55">
        <v>94</v>
      </c>
      <c r="M354" s="55">
        <v>27</v>
      </c>
      <c r="N354" s="55">
        <v>10</v>
      </c>
      <c r="O354" s="55">
        <v>5</v>
      </c>
      <c r="P354" s="55">
        <v>1</v>
      </c>
    </row>
    <row r="355" spans="2:16" x14ac:dyDescent="0.25">
      <c r="B355" s="51">
        <v>1988</v>
      </c>
      <c r="C355" s="113" t="s">
        <v>59</v>
      </c>
      <c r="D355" s="55">
        <f t="shared" si="31"/>
        <v>4022</v>
      </c>
      <c r="E355" s="55">
        <v>15</v>
      </c>
      <c r="F355" s="55">
        <v>154</v>
      </c>
      <c r="G355" s="55">
        <v>378</v>
      </c>
      <c r="H355" s="55">
        <v>638</v>
      </c>
      <c r="I355" s="55">
        <v>833</v>
      </c>
      <c r="J355" s="55">
        <v>726</v>
      </c>
      <c r="K355" s="55">
        <v>416</v>
      </c>
      <c r="L355" s="55">
        <v>150</v>
      </c>
      <c r="M355" s="55">
        <v>44</v>
      </c>
      <c r="N355" s="55">
        <v>18</v>
      </c>
      <c r="O355" s="55">
        <v>12</v>
      </c>
      <c r="P355" s="55">
        <v>638</v>
      </c>
    </row>
    <row r="356" spans="2:16" x14ac:dyDescent="0.25">
      <c r="B356" s="51">
        <v>1988</v>
      </c>
      <c r="C356" s="113" t="s">
        <v>60</v>
      </c>
      <c r="D356" s="55">
        <f t="shared" si="31"/>
        <v>2175</v>
      </c>
      <c r="E356" s="55">
        <v>5</v>
      </c>
      <c r="F356" s="55">
        <v>59</v>
      </c>
      <c r="G356" s="55">
        <v>139</v>
      </c>
      <c r="H356" s="55">
        <v>256</v>
      </c>
      <c r="I356" s="55">
        <v>399</v>
      </c>
      <c r="J356" s="55">
        <v>434</v>
      </c>
      <c r="K356" s="55">
        <v>321</v>
      </c>
      <c r="L356" s="55">
        <v>209</v>
      </c>
      <c r="M356" s="55">
        <v>61</v>
      </c>
      <c r="N356" s="55">
        <v>28</v>
      </c>
      <c r="O356" s="55">
        <v>8</v>
      </c>
      <c r="P356" s="55">
        <v>256</v>
      </c>
    </row>
    <row r="357" spans="2:16" x14ac:dyDescent="0.25">
      <c r="B357" s="51">
        <v>1988</v>
      </c>
      <c r="C357" s="113" t="s">
        <v>70</v>
      </c>
      <c r="D357" s="55">
        <f t="shared" si="31"/>
        <v>1314</v>
      </c>
      <c r="E357" s="55">
        <v>2</v>
      </c>
      <c r="F357" s="55">
        <v>20</v>
      </c>
      <c r="G357" s="55">
        <v>65</v>
      </c>
      <c r="H357" s="55">
        <v>116</v>
      </c>
      <c r="I357" s="55">
        <v>200</v>
      </c>
      <c r="J357" s="55">
        <v>227</v>
      </c>
      <c r="K357" s="55">
        <v>194</v>
      </c>
      <c r="L357" s="55">
        <v>194</v>
      </c>
      <c r="M357" s="55">
        <v>112</v>
      </c>
      <c r="N357" s="55">
        <v>46</v>
      </c>
      <c r="O357" s="55">
        <v>22</v>
      </c>
      <c r="P357" s="55">
        <v>116</v>
      </c>
    </row>
    <row r="358" spans="2:16" x14ac:dyDescent="0.25">
      <c r="B358" s="51">
        <v>1988</v>
      </c>
      <c r="C358" s="113" t="s">
        <v>71</v>
      </c>
      <c r="D358" s="55">
        <f t="shared" si="31"/>
        <v>877</v>
      </c>
      <c r="E358" s="55">
        <v>1</v>
      </c>
      <c r="F358" s="55">
        <v>8</v>
      </c>
      <c r="G358" s="55">
        <v>26</v>
      </c>
      <c r="H358" s="55">
        <v>63</v>
      </c>
      <c r="I358" s="55">
        <v>92</v>
      </c>
      <c r="J358" s="55">
        <v>126</v>
      </c>
      <c r="K358" s="55">
        <v>133</v>
      </c>
      <c r="L358" s="55">
        <v>142</v>
      </c>
      <c r="M358" s="55">
        <v>111</v>
      </c>
      <c r="N358" s="55">
        <v>68</v>
      </c>
      <c r="O358" s="55">
        <v>44</v>
      </c>
      <c r="P358" s="55">
        <v>63</v>
      </c>
    </row>
    <row r="359" spans="2:16" x14ac:dyDescent="0.25">
      <c r="B359" s="50">
        <v>1988</v>
      </c>
      <c r="C359" s="86" t="s">
        <v>72</v>
      </c>
      <c r="D359" s="54">
        <f t="shared" si="31"/>
        <v>1156</v>
      </c>
      <c r="E359" s="54">
        <v>4</v>
      </c>
      <c r="F359" s="54">
        <v>13</v>
      </c>
      <c r="G359" s="54">
        <v>29</v>
      </c>
      <c r="H359" s="54">
        <v>45</v>
      </c>
      <c r="I359" s="54">
        <v>83</v>
      </c>
      <c r="J359" s="54">
        <v>89</v>
      </c>
      <c r="K359" s="54">
        <v>124</v>
      </c>
      <c r="L359" s="54">
        <v>152</v>
      </c>
      <c r="M359" s="54">
        <v>159</v>
      </c>
      <c r="N359" s="54">
        <v>148</v>
      </c>
      <c r="O359" s="54">
        <v>265</v>
      </c>
      <c r="P359" s="54">
        <v>45</v>
      </c>
    </row>
    <row r="360" spans="2:16" x14ac:dyDescent="0.25">
      <c r="B360" s="78">
        <v>1989</v>
      </c>
      <c r="C360" s="114" t="s">
        <v>3</v>
      </c>
      <c r="D360" s="51">
        <f t="shared" si="31"/>
        <v>111970</v>
      </c>
      <c r="E360" s="78">
        <f t="shared" ref="E360:O360" si="34">+SUM(E361:E371)</f>
        <v>2571</v>
      </c>
      <c r="F360" s="78">
        <f t="shared" si="34"/>
        <v>32713</v>
      </c>
      <c r="G360" s="78">
        <f t="shared" si="34"/>
        <v>37505</v>
      </c>
      <c r="H360" s="78">
        <f t="shared" si="34"/>
        <v>21059</v>
      </c>
      <c r="I360" s="78">
        <f t="shared" si="34"/>
        <v>9137</v>
      </c>
      <c r="J360" s="78">
        <f t="shared" si="34"/>
        <v>4459</v>
      </c>
      <c r="K360" s="78">
        <f t="shared" si="34"/>
        <v>2122</v>
      </c>
      <c r="L360" s="78">
        <f t="shared" si="34"/>
        <v>1083</v>
      </c>
      <c r="M360" s="78">
        <f t="shared" si="34"/>
        <v>586</v>
      </c>
      <c r="N360" s="78">
        <f t="shared" si="34"/>
        <v>353</v>
      </c>
      <c r="O360" s="78">
        <f t="shared" si="34"/>
        <v>382</v>
      </c>
      <c r="P360" s="78">
        <v>0</v>
      </c>
    </row>
    <row r="361" spans="2:16" x14ac:dyDescent="0.25">
      <c r="B361" s="51">
        <v>1989</v>
      </c>
      <c r="C361" s="113" t="s">
        <v>53</v>
      </c>
      <c r="D361" s="55">
        <f t="shared" si="31"/>
        <v>18</v>
      </c>
      <c r="E361" s="55">
        <v>5</v>
      </c>
      <c r="F361" s="55">
        <v>10</v>
      </c>
      <c r="G361" s="55" t="s">
        <v>63</v>
      </c>
      <c r="H361" s="55">
        <v>1</v>
      </c>
      <c r="I361" s="55" t="s">
        <v>63</v>
      </c>
      <c r="J361" s="55" t="s">
        <v>63</v>
      </c>
      <c r="K361" s="55" t="s">
        <v>63</v>
      </c>
      <c r="L361" s="55" t="s">
        <v>63</v>
      </c>
      <c r="M361" s="55">
        <v>1</v>
      </c>
      <c r="N361" s="55" t="s">
        <v>63</v>
      </c>
      <c r="O361" s="55">
        <v>1</v>
      </c>
      <c r="P361" s="55" t="s">
        <v>63</v>
      </c>
    </row>
    <row r="362" spans="2:16" x14ac:dyDescent="0.25">
      <c r="B362" s="51">
        <v>1989</v>
      </c>
      <c r="C362" s="113" t="s">
        <v>54</v>
      </c>
      <c r="D362" s="55">
        <f t="shared" si="31"/>
        <v>12991</v>
      </c>
      <c r="E362" s="55">
        <v>991</v>
      </c>
      <c r="F362" s="55">
        <v>8434</v>
      </c>
      <c r="G362" s="55">
        <v>2916</v>
      </c>
      <c r="H362" s="55">
        <v>486</v>
      </c>
      <c r="I362" s="55">
        <v>106</v>
      </c>
      <c r="J362" s="55">
        <v>36</v>
      </c>
      <c r="K362" s="55">
        <v>7</v>
      </c>
      <c r="L362" s="55">
        <v>6</v>
      </c>
      <c r="M362" s="55">
        <v>2</v>
      </c>
      <c r="N362" s="55">
        <v>1</v>
      </c>
      <c r="O362" s="55">
        <v>6</v>
      </c>
      <c r="P362" s="55" t="s">
        <v>63</v>
      </c>
    </row>
    <row r="363" spans="2:16" x14ac:dyDescent="0.25">
      <c r="B363" s="51">
        <v>1989</v>
      </c>
      <c r="C363" s="113" t="s">
        <v>55</v>
      </c>
      <c r="D363" s="55">
        <f t="shared" si="31"/>
        <v>41088</v>
      </c>
      <c r="E363" s="55">
        <v>1087</v>
      </c>
      <c r="F363" s="55">
        <v>16556</v>
      </c>
      <c r="G363" s="55">
        <v>17422</v>
      </c>
      <c r="H363" s="55">
        <v>4698</v>
      </c>
      <c r="I363" s="55">
        <v>956</v>
      </c>
      <c r="J363" s="55">
        <v>252</v>
      </c>
      <c r="K363" s="55">
        <v>66</v>
      </c>
      <c r="L363" s="55">
        <v>32</v>
      </c>
      <c r="M363" s="55">
        <v>7</v>
      </c>
      <c r="N363" s="55">
        <v>1</v>
      </c>
      <c r="O363" s="55">
        <v>11</v>
      </c>
      <c r="P363" s="55" t="s">
        <v>63</v>
      </c>
    </row>
    <row r="364" spans="2:16" x14ac:dyDescent="0.25">
      <c r="B364" s="51">
        <v>1989</v>
      </c>
      <c r="C364" s="113" t="s">
        <v>69</v>
      </c>
      <c r="D364" s="55">
        <f t="shared" si="31"/>
        <v>29356</v>
      </c>
      <c r="E364" s="55">
        <v>340</v>
      </c>
      <c r="F364" s="55">
        <v>5609</v>
      </c>
      <c r="G364" s="55">
        <v>11854</v>
      </c>
      <c r="H364" s="55">
        <v>8422</v>
      </c>
      <c r="I364" s="55">
        <v>2274</v>
      </c>
      <c r="J364" s="55">
        <v>640</v>
      </c>
      <c r="K364" s="55">
        <v>148</v>
      </c>
      <c r="L364" s="55">
        <v>38</v>
      </c>
      <c r="M364" s="55">
        <v>14</v>
      </c>
      <c r="N364" s="55">
        <v>2</v>
      </c>
      <c r="O364" s="55">
        <v>15</v>
      </c>
      <c r="P364" s="55" t="s">
        <v>63</v>
      </c>
    </row>
    <row r="365" spans="2:16" x14ac:dyDescent="0.25">
      <c r="B365" s="51">
        <v>1989</v>
      </c>
      <c r="C365" s="113" t="s">
        <v>57</v>
      </c>
      <c r="D365" s="55">
        <f t="shared" si="31"/>
        <v>13188</v>
      </c>
      <c r="E365" s="55">
        <v>83</v>
      </c>
      <c r="F365" s="55">
        <v>1399</v>
      </c>
      <c r="G365" s="55">
        <v>3481</v>
      </c>
      <c r="H365" s="55">
        <v>4458</v>
      </c>
      <c r="I365" s="55">
        <v>2522</v>
      </c>
      <c r="J365" s="55">
        <v>887</v>
      </c>
      <c r="K365" s="55">
        <v>258</v>
      </c>
      <c r="L365" s="55">
        <v>71</v>
      </c>
      <c r="M365" s="55">
        <v>18</v>
      </c>
      <c r="N365" s="55">
        <v>6</v>
      </c>
      <c r="O365" s="55">
        <v>5</v>
      </c>
      <c r="P365" s="55" t="s">
        <v>63</v>
      </c>
    </row>
    <row r="366" spans="2:16" x14ac:dyDescent="0.25">
      <c r="B366" s="51">
        <v>1989</v>
      </c>
      <c r="C366" s="113" t="s">
        <v>58</v>
      </c>
      <c r="D366" s="55">
        <f t="shared" si="31"/>
        <v>6826</v>
      </c>
      <c r="E366" s="55">
        <v>35</v>
      </c>
      <c r="F366" s="55">
        <v>432</v>
      </c>
      <c r="G366" s="55">
        <v>1152</v>
      </c>
      <c r="H366" s="55">
        <v>1854</v>
      </c>
      <c r="I366" s="55">
        <v>1742</v>
      </c>
      <c r="J366" s="55">
        <v>1067</v>
      </c>
      <c r="K366" s="55">
        <v>369</v>
      </c>
      <c r="L366" s="55">
        <v>120</v>
      </c>
      <c r="M366" s="55">
        <v>35</v>
      </c>
      <c r="N366" s="55">
        <v>12</v>
      </c>
      <c r="O366" s="55">
        <v>8</v>
      </c>
      <c r="P366" s="55" t="s">
        <v>63</v>
      </c>
    </row>
    <row r="367" spans="2:16" x14ac:dyDescent="0.25">
      <c r="B367" s="51">
        <v>1989</v>
      </c>
      <c r="C367" s="113" t="s">
        <v>59</v>
      </c>
      <c r="D367" s="55">
        <f t="shared" si="31"/>
        <v>3436</v>
      </c>
      <c r="E367" s="55">
        <v>17</v>
      </c>
      <c r="F367" s="55">
        <v>169</v>
      </c>
      <c r="G367" s="55">
        <v>393</v>
      </c>
      <c r="H367" s="55">
        <v>655</v>
      </c>
      <c r="I367" s="55">
        <v>822</v>
      </c>
      <c r="J367" s="55">
        <v>715</v>
      </c>
      <c r="K367" s="55">
        <v>459</v>
      </c>
      <c r="L367" s="55">
        <v>142</v>
      </c>
      <c r="M367" s="55">
        <v>45</v>
      </c>
      <c r="N367" s="55">
        <v>15</v>
      </c>
      <c r="O367" s="55">
        <v>4</v>
      </c>
      <c r="P367" s="55" t="s">
        <v>63</v>
      </c>
    </row>
    <row r="368" spans="2:16" x14ac:dyDescent="0.25">
      <c r="B368" s="51">
        <v>1989</v>
      </c>
      <c r="C368" s="113" t="s">
        <v>60</v>
      </c>
      <c r="D368" s="55">
        <f t="shared" si="31"/>
        <v>1930</v>
      </c>
      <c r="E368" s="55">
        <v>5</v>
      </c>
      <c r="F368" s="55">
        <v>50</v>
      </c>
      <c r="G368" s="55">
        <v>168</v>
      </c>
      <c r="H368" s="55">
        <v>262</v>
      </c>
      <c r="I368" s="55">
        <v>353</v>
      </c>
      <c r="J368" s="55">
        <v>430</v>
      </c>
      <c r="K368" s="55">
        <v>344</v>
      </c>
      <c r="L368" s="55">
        <v>217</v>
      </c>
      <c r="M368" s="55">
        <v>74</v>
      </c>
      <c r="N368" s="55">
        <v>19</v>
      </c>
      <c r="O368" s="55">
        <v>8</v>
      </c>
      <c r="P368" s="55" t="s">
        <v>63</v>
      </c>
    </row>
    <row r="369" spans="2:16" x14ac:dyDescent="0.25">
      <c r="B369" s="51">
        <v>1989</v>
      </c>
      <c r="C369" s="113" t="s">
        <v>70</v>
      </c>
      <c r="D369" s="55">
        <f t="shared" si="31"/>
        <v>1202</v>
      </c>
      <c r="E369" s="55">
        <v>3</v>
      </c>
      <c r="F369" s="55">
        <v>25</v>
      </c>
      <c r="G369" s="55">
        <v>61</v>
      </c>
      <c r="H369" s="55">
        <v>117</v>
      </c>
      <c r="I369" s="55">
        <v>187</v>
      </c>
      <c r="J369" s="55">
        <v>212</v>
      </c>
      <c r="K369" s="55">
        <v>219</v>
      </c>
      <c r="L369" s="55">
        <v>182</v>
      </c>
      <c r="M369" s="55">
        <v>114</v>
      </c>
      <c r="N369" s="55">
        <v>51</v>
      </c>
      <c r="O369" s="55">
        <v>31</v>
      </c>
      <c r="P369" s="55" t="s">
        <v>63</v>
      </c>
    </row>
    <row r="370" spans="2:16" x14ac:dyDescent="0.25">
      <c r="B370" s="51">
        <v>1989</v>
      </c>
      <c r="C370" s="113" t="s">
        <v>71</v>
      </c>
      <c r="D370" s="55">
        <f t="shared" si="31"/>
        <v>825</v>
      </c>
      <c r="E370" s="55">
        <v>2</v>
      </c>
      <c r="F370" s="55">
        <v>12</v>
      </c>
      <c r="G370" s="55">
        <v>31</v>
      </c>
      <c r="H370" s="55">
        <v>55</v>
      </c>
      <c r="I370" s="55">
        <v>91</v>
      </c>
      <c r="J370" s="55">
        <v>130</v>
      </c>
      <c r="K370" s="55">
        <v>126</v>
      </c>
      <c r="L370" s="55">
        <v>125</v>
      </c>
      <c r="M370" s="55">
        <v>116</v>
      </c>
      <c r="N370" s="55">
        <v>82</v>
      </c>
      <c r="O370" s="55">
        <v>55</v>
      </c>
      <c r="P370" s="55" t="s">
        <v>63</v>
      </c>
    </row>
    <row r="371" spans="2:16" x14ac:dyDescent="0.25">
      <c r="B371" s="50">
        <v>1989</v>
      </c>
      <c r="C371" s="86" t="s">
        <v>72</v>
      </c>
      <c r="D371" s="54">
        <f t="shared" si="31"/>
        <v>1110</v>
      </c>
      <c r="E371" s="54">
        <v>3</v>
      </c>
      <c r="F371" s="54">
        <v>17</v>
      </c>
      <c r="G371" s="54">
        <v>27</v>
      </c>
      <c r="H371" s="54">
        <v>51</v>
      </c>
      <c r="I371" s="53">
        <v>84</v>
      </c>
      <c r="J371" s="54">
        <v>90</v>
      </c>
      <c r="K371" s="54">
        <v>126</v>
      </c>
      <c r="L371" s="54">
        <v>150</v>
      </c>
      <c r="M371" s="54">
        <v>160</v>
      </c>
      <c r="N371" s="54">
        <v>164</v>
      </c>
      <c r="O371" s="54">
        <v>238</v>
      </c>
      <c r="P371" s="54" t="s">
        <v>63</v>
      </c>
    </row>
    <row r="372" spans="2:16" x14ac:dyDescent="0.25">
      <c r="B372" s="78">
        <v>1990</v>
      </c>
      <c r="C372" s="114" t="s">
        <v>3</v>
      </c>
      <c r="D372" s="51">
        <f t="shared" si="31"/>
        <v>106323</v>
      </c>
      <c r="E372" s="78">
        <f t="shared" ref="E372:O372" si="35">+SUM(E373:E383)</f>
        <v>2369</v>
      </c>
      <c r="F372" s="78">
        <f t="shared" si="35"/>
        <v>29842</v>
      </c>
      <c r="G372" s="78">
        <f t="shared" si="35"/>
        <v>34560</v>
      </c>
      <c r="H372" s="78">
        <f t="shared" si="35"/>
        <v>20743</v>
      </c>
      <c r="I372" s="78">
        <f t="shared" si="35"/>
        <v>9385</v>
      </c>
      <c r="J372" s="78">
        <f t="shared" si="35"/>
        <v>4645</v>
      </c>
      <c r="K372" s="78">
        <f t="shared" si="35"/>
        <v>2275</v>
      </c>
      <c r="L372" s="78">
        <f t="shared" si="35"/>
        <v>1126</v>
      </c>
      <c r="M372" s="78">
        <f t="shared" si="35"/>
        <v>579</v>
      </c>
      <c r="N372" s="78">
        <f t="shared" si="35"/>
        <v>323</v>
      </c>
      <c r="O372" s="78">
        <f t="shared" si="35"/>
        <v>456</v>
      </c>
      <c r="P372" s="78">
        <v>20</v>
      </c>
    </row>
    <row r="373" spans="2:16" x14ac:dyDescent="0.25">
      <c r="B373" s="51">
        <v>1990</v>
      </c>
      <c r="C373" s="113" t="s">
        <v>53</v>
      </c>
      <c r="D373" s="55">
        <f t="shared" si="31"/>
        <v>30</v>
      </c>
      <c r="E373" s="55">
        <v>4</v>
      </c>
      <c r="F373" s="55">
        <v>12</v>
      </c>
      <c r="G373" s="55">
        <v>6</v>
      </c>
      <c r="H373" s="55">
        <v>3</v>
      </c>
      <c r="I373" s="55" t="s">
        <v>63</v>
      </c>
      <c r="J373" s="55">
        <v>1</v>
      </c>
      <c r="K373" s="55">
        <v>1</v>
      </c>
      <c r="L373" s="55" t="s">
        <v>63</v>
      </c>
      <c r="M373" s="55" t="s">
        <v>63</v>
      </c>
      <c r="N373" s="55" t="s">
        <v>63</v>
      </c>
      <c r="O373" s="55" t="s">
        <v>63</v>
      </c>
      <c r="P373" s="55">
        <v>3</v>
      </c>
    </row>
    <row r="374" spans="2:16" x14ac:dyDescent="0.25">
      <c r="B374" s="51">
        <v>1990</v>
      </c>
      <c r="C374" s="113" t="s">
        <v>54</v>
      </c>
      <c r="D374" s="55">
        <f t="shared" si="31"/>
        <v>11683</v>
      </c>
      <c r="E374" s="55">
        <v>879</v>
      </c>
      <c r="F374" s="55">
        <v>7423</v>
      </c>
      <c r="G374" s="55">
        <v>2413</v>
      </c>
      <c r="H374" s="55">
        <v>418</v>
      </c>
      <c r="I374" s="55">
        <v>82</v>
      </c>
      <c r="J374" s="55">
        <v>24</v>
      </c>
      <c r="K374" s="55">
        <v>16</v>
      </c>
      <c r="L374" s="55">
        <v>4</v>
      </c>
      <c r="M374" s="55">
        <v>2</v>
      </c>
      <c r="N374" s="55">
        <v>1</v>
      </c>
      <c r="O374" s="55">
        <v>3</v>
      </c>
      <c r="P374" s="55">
        <v>418</v>
      </c>
    </row>
    <row r="375" spans="2:16" x14ac:dyDescent="0.25">
      <c r="B375" s="51">
        <v>1990</v>
      </c>
      <c r="C375" s="113" t="s">
        <v>55</v>
      </c>
      <c r="D375" s="55">
        <f t="shared" si="31"/>
        <v>37484</v>
      </c>
      <c r="E375" s="55">
        <v>1023</v>
      </c>
      <c r="F375" s="55">
        <v>14963</v>
      </c>
      <c r="G375" s="55">
        <v>15871</v>
      </c>
      <c r="H375" s="55">
        <v>4396</v>
      </c>
      <c r="I375" s="55">
        <v>872</v>
      </c>
      <c r="J375" s="55">
        <v>235</v>
      </c>
      <c r="K375" s="55">
        <v>71</v>
      </c>
      <c r="L375" s="55">
        <v>27</v>
      </c>
      <c r="M375" s="55">
        <v>3</v>
      </c>
      <c r="N375" s="55">
        <v>2</v>
      </c>
      <c r="O375" s="55">
        <v>18</v>
      </c>
      <c r="P375" s="55">
        <v>3</v>
      </c>
    </row>
    <row r="376" spans="2:16" x14ac:dyDescent="0.25">
      <c r="B376" s="51">
        <v>1990</v>
      </c>
      <c r="C376" s="113" t="s">
        <v>69</v>
      </c>
      <c r="D376" s="55">
        <f t="shared" si="31"/>
        <v>27866</v>
      </c>
      <c r="E376" s="55">
        <v>317</v>
      </c>
      <c r="F376" s="55">
        <v>5275</v>
      </c>
      <c r="G376" s="55">
        <v>10986</v>
      </c>
      <c r="H376" s="55">
        <v>8406</v>
      </c>
      <c r="I376" s="55">
        <v>2060</v>
      </c>
      <c r="J376" s="55">
        <v>585</v>
      </c>
      <c r="K376" s="55">
        <v>156</v>
      </c>
      <c r="L376" s="55">
        <v>42</v>
      </c>
      <c r="M376" s="55">
        <v>14</v>
      </c>
      <c r="N376" s="55">
        <v>6</v>
      </c>
      <c r="O376" s="55">
        <v>11</v>
      </c>
      <c r="P376" s="55">
        <v>8</v>
      </c>
    </row>
    <row r="377" spans="2:16" x14ac:dyDescent="0.25">
      <c r="B377" s="51">
        <v>1990</v>
      </c>
      <c r="C377" s="113" t="s">
        <v>57</v>
      </c>
      <c r="D377" s="55">
        <f t="shared" si="31"/>
        <v>13848</v>
      </c>
      <c r="E377" s="55">
        <v>92</v>
      </c>
      <c r="F377" s="55">
        <v>1476</v>
      </c>
      <c r="G377" s="55">
        <v>3560</v>
      </c>
      <c r="H377" s="55">
        <v>4625</v>
      </c>
      <c r="I377" s="55">
        <v>2812</v>
      </c>
      <c r="J377" s="55">
        <v>903</v>
      </c>
      <c r="K377" s="55">
        <v>268</v>
      </c>
      <c r="L377" s="55">
        <v>65</v>
      </c>
      <c r="M377" s="55">
        <v>26</v>
      </c>
      <c r="N377" s="55">
        <v>4</v>
      </c>
      <c r="O377" s="55">
        <v>13</v>
      </c>
      <c r="P377" s="55">
        <v>4</v>
      </c>
    </row>
    <row r="378" spans="2:16" x14ac:dyDescent="0.25">
      <c r="B378" s="51">
        <v>1990</v>
      </c>
      <c r="C378" s="113" t="s">
        <v>58</v>
      </c>
      <c r="D378" s="55">
        <f t="shared" si="31"/>
        <v>6933</v>
      </c>
      <c r="E378" s="55">
        <v>31</v>
      </c>
      <c r="F378" s="55">
        <v>432</v>
      </c>
      <c r="G378" s="55">
        <v>1108</v>
      </c>
      <c r="H378" s="55">
        <v>1729</v>
      </c>
      <c r="I378" s="55">
        <v>1881</v>
      </c>
      <c r="J378" s="55">
        <v>1184</v>
      </c>
      <c r="K378" s="55">
        <v>396</v>
      </c>
      <c r="L378" s="55">
        <v>125</v>
      </c>
      <c r="M378" s="55">
        <v>33</v>
      </c>
      <c r="N378" s="55">
        <v>9</v>
      </c>
      <c r="O378" s="55">
        <v>4</v>
      </c>
      <c r="P378" s="55">
        <v>1</v>
      </c>
    </row>
    <row r="379" spans="2:16" x14ac:dyDescent="0.25">
      <c r="B379" s="51">
        <v>1990</v>
      </c>
      <c r="C379" s="113" t="s">
        <v>59</v>
      </c>
      <c r="D379" s="55">
        <f t="shared" si="31"/>
        <v>4377</v>
      </c>
      <c r="E379" s="55">
        <v>10</v>
      </c>
      <c r="F379" s="55">
        <v>145</v>
      </c>
      <c r="G379" s="55">
        <v>349</v>
      </c>
      <c r="H379" s="55">
        <v>697</v>
      </c>
      <c r="I379" s="55">
        <v>935</v>
      </c>
      <c r="J379" s="55">
        <v>816</v>
      </c>
      <c r="K379" s="55">
        <v>482</v>
      </c>
      <c r="L379" s="55">
        <v>167</v>
      </c>
      <c r="M379" s="55">
        <v>53</v>
      </c>
      <c r="N379" s="55">
        <v>18</v>
      </c>
      <c r="O379" s="55">
        <v>8</v>
      </c>
      <c r="P379" s="55">
        <v>697</v>
      </c>
    </row>
    <row r="380" spans="2:16" x14ac:dyDescent="0.25">
      <c r="B380" s="51">
        <v>1990</v>
      </c>
      <c r="C380" s="113" t="s">
        <v>60</v>
      </c>
      <c r="D380" s="55">
        <f t="shared" si="31"/>
        <v>2169</v>
      </c>
      <c r="E380" s="55">
        <v>8</v>
      </c>
      <c r="F380" s="55">
        <v>45</v>
      </c>
      <c r="G380" s="55">
        <v>126</v>
      </c>
      <c r="H380" s="55">
        <v>249</v>
      </c>
      <c r="I380" s="55">
        <v>394</v>
      </c>
      <c r="J380" s="55">
        <v>421</v>
      </c>
      <c r="K380" s="55">
        <v>359</v>
      </c>
      <c r="L380" s="55">
        <v>211</v>
      </c>
      <c r="M380" s="55">
        <v>70</v>
      </c>
      <c r="N380" s="55">
        <v>24</v>
      </c>
      <c r="O380" s="55">
        <v>13</v>
      </c>
      <c r="P380" s="55">
        <v>249</v>
      </c>
    </row>
    <row r="381" spans="2:16" x14ac:dyDescent="0.25">
      <c r="B381" s="51">
        <v>1990</v>
      </c>
      <c r="C381" s="113" t="s">
        <v>70</v>
      </c>
      <c r="D381" s="55">
        <f t="shared" si="31"/>
        <v>1360</v>
      </c>
      <c r="E381" s="55">
        <v>1</v>
      </c>
      <c r="F381" s="55">
        <v>42</v>
      </c>
      <c r="G381" s="55">
        <v>69</v>
      </c>
      <c r="H381" s="55">
        <v>114</v>
      </c>
      <c r="I381" s="55">
        <v>189</v>
      </c>
      <c r="J381" s="55">
        <v>254</v>
      </c>
      <c r="K381" s="55">
        <v>230</v>
      </c>
      <c r="L381" s="55">
        <v>185</v>
      </c>
      <c r="M381" s="55">
        <v>89</v>
      </c>
      <c r="N381" s="55">
        <v>44</v>
      </c>
      <c r="O381" s="55">
        <v>29</v>
      </c>
      <c r="P381" s="55">
        <v>114</v>
      </c>
    </row>
    <row r="382" spans="2:16" x14ac:dyDescent="0.25">
      <c r="B382" s="51">
        <v>1990</v>
      </c>
      <c r="C382" s="113" t="s">
        <v>71</v>
      </c>
      <c r="D382" s="55">
        <f t="shared" si="31"/>
        <v>834</v>
      </c>
      <c r="E382" s="55">
        <v>1</v>
      </c>
      <c r="F382" s="55">
        <v>6</v>
      </c>
      <c r="G382" s="55">
        <v>35</v>
      </c>
      <c r="H382" s="55">
        <v>54</v>
      </c>
      <c r="I382" s="55">
        <v>80</v>
      </c>
      <c r="J382" s="55">
        <v>103</v>
      </c>
      <c r="K382" s="55">
        <v>149</v>
      </c>
      <c r="L382" s="55">
        <v>135</v>
      </c>
      <c r="M382" s="55">
        <v>118</v>
      </c>
      <c r="N382" s="55">
        <v>53</v>
      </c>
      <c r="O382" s="55">
        <v>46</v>
      </c>
      <c r="P382" s="55">
        <v>54</v>
      </c>
    </row>
    <row r="383" spans="2:16" x14ac:dyDescent="0.25">
      <c r="B383" s="50">
        <v>1990</v>
      </c>
      <c r="C383" s="86" t="s">
        <v>72</v>
      </c>
      <c r="D383" s="54">
        <f t="shared" si="31"/>
        <v>1322</v>
      </c>
      <c r="E383" s="54">
        <v>3</v>
      </c>
      <c r="F383" s="54">
        <v>23</v>
      </c>
      <c r="G383" s="54">
        <v>37</v>
      </c>
      <c r="H383" s="54">
        <v>52</v>
      </c>
      <c r="I383" s="54">
        <v>80</v>
      </c>
      <c r="J383" s="54">
        <v>119</v>
      </c>
      <c r="K383" s="54">
        <v>147</v>
      </c>
      <c r="L383" s="54">
        <v>165</v>
      </c>
      <c r="M383" s="54">
        <v>171</v>
      </c>
      <c r="N383" s="54">
        <v>162</v>
      </c>
      <c r="O383" s="54">
        <v>311</v>
      </c>
      <c r="P383" s="54">
        <v>52</v>
      </c>
    </row>
    <row r="384" spans="2:16" x14ac:dyDescent="0.25">
      <c r="B384" s="78">
        <v>1991</v>
      </c>
      <c r="C384" s="114" t="s">
        <v>3</v>
      </c>
      <c r="D384" s="51">
        <f t="shared" si="31"/>
        <v>107136</v>
      </c>
      <c r="E384" s="78">
        <f t="shared" ref="E384:O384" si="36">+SUM(E385:E395)</f>
        <v>2437</v>
      </c>
      <c r="F384" s="78">
        <f t="shared" si="36"/>
        <v>30158</v>
      </c>
      <c r="G384" s="78">
        <f t="shared" si="36"/>
        <v>34919</v>
      </c>
      <c r="H384" s="78">
        <f t="shared" si="36"/>
        <v>20435</v>
      </c>
      <c r="I384" s="78">
        <f t="shared" si="36"/>
        <v>9594</v>
      </c>
      <c r="J384" s="78">
        <f t="shared" si="36"/>
        <v>4722</v>
      </c>
      <c r="K384" s="78">
        <f t="shared" si="36"/>
        <v>2349</v>
      </c>
      <c r="L384" s="78">
        <f t="shared" si="36"/>
        <v>1162</v>
      </c>
      <c r="M384" s="78">
        <f t="shared" si="36"/>
        <v>590</v>
      </c>
      <c r="N384" s="78">
        <f t="shared" si="36"/>
        <v>330</v>
      </c>
      <c r="O384" s="78">
        <f t="shared" si="36"/>
        <v>440</v>
      </c>
      <c r="P384" s="78">
        <v>0</v>
      </c>
    </row>
    <row r="385" spans="2:16" x14ac:dyDescent="0.25">
      <c r="B385" s="51">
        <v>1991</v>
      </c>
      <c r="C385" s="113" t="s">
        <v>53</v>
      </c>
      <c r="D385" s="55">
        <f t="shared" si="31"/>
        <v>21</v>
      </c>
      <c r="E385" s="55">
        <v>6</v>
      </c>
      <c r="F385" s="55">
        <v>11</v>
      </c>
      <c r="G385" s="55">
        <v>3</v>
      </c>
      <c r="H385" s="55" t="s">
        <v>63</v>
      </c>
      <c r="I385" s="55">
        <v>1</v>
      </c>
      <c r="J385" s="55" t="s">
        <v>63</v>
      </c>
      <c r="K385" s="55" t="s">
        <v>63</v>
      </c>
      <c r="L385" s="55" t="s">
        <v>63</v>
      </c>
      <c r="M385" s="55" t="s">
        <v>63</v>
      </c>
      <c r="N385" s="55" t="s">
        <v>63</v>
      </c>
      <c r="O385" s="55" t="s">
        <v>63</v>
      </c>
      <c r="P385" s="55" t="s">
        <v>63</v>
      </c>
    </row>
    <row r="386" spans="2:16" x14ac:dyDescent="0.25">
      <c r="B386" s="51">
        <v>1991</v>
      </c>
      <c r="C386" s="113" t="s">
        <v>54</v>
      </c>
      <c r="D386" s="55">
        <f t="shared" si="31"/>
        <v>11490</v>
      </c>
      <c r="E386" s="55">
        <v>933</v>
      </c>
      <c r="F386" s="55">
        <v>7447</v>
      </c>
      <c r="G386" s="55">
        <v>2509</v>
      </c>
      <c r="H386" s="55">
        <v>441</v>
      </c>
      <c r="I386" s="55">
        <v>113</v>
      </c>
      <c r="J386" s="55">
        <v>25</v>
      </c>
      <c r="K386" s="55">
        <v>12</v>
      </c>
      <c r="L386" s="55">
        <v>4</v>
      </c>
      <c r="M386" s="55">
        <v>2</v>
      </c>
      <c r="N386" s="55">
        <v>1</v>
      </c>
      <c r="O386" s="55">
        <v>3</v>
      </c>
      <c r="P386" s="55" t="s">
        <v>63</v>
      </c>
    </row>
    <row r="387" spans="2:16" x14ac:dyDescent="0.25">
      <c r="B387" s="51">
        <v>1991</v>
      </c>
      <c r="C387" s="113" t="s">
        <v>55</v>
      </c>
      <c r="D387" s="55">
        <f t="shared" si="31"/>
        <v>38242</v>
      </c>
      <c r="E387" s="55">
        <v>1047</v>
      </c>
      <c r="F387" s="55">
        <v>15340</v>
      </c>
      <c r="G387" s="55">
        <v>16078</v>
      </c>
      <c r="H387" s="55">
        <v>4364</v>
      </c>
      <c r="I387" s="55">
        <v>1004</v>
      </c>
      <c r="J387" s="55">
        <v>271</v>
      </c>
      <c r="K387" s="55">
        <v>84</v>
      </c>
      <c r="L387" s="55">
        <v>28</v>
      </c>
      <c r="M387" s="55">
        <v>12</v>
      </c>
      <c r="N387" s="55">
        <v>1</v>
      </c>
      <c r="O387" s="55">
        <v>13</v>
      </c>
      <c r="P387" s="55" t="s">
        <v>63</v>
      </c>
    </row>
    <row r="388" spans="2:16" x14ac:dyDescent="0.25">
      <c r="B388" s="51">
        <v>1991</v>
      </c>
      <c r="C388" s="113" t="s">
        <v>69</v>
      </c>
      <c r="D388" s="55">
        <f t="shared" si="31"/>
        <v>27384</v>
      </c>
      <c r="E388" s="55">
        <v>296</v>
      </c>
      <c r="F388" s="55">
        <v>5234</v>
      </c>
      <c r="G388" s="55">
        <v>10795</v>
      </c>
      <c r="H388" s="55">
        <v>8081</v>
      </c>
      <c r="I388" s="55">
        <v>2209</v>
      </c>
      <c r="J388" s="55">
        <v>556</v>
      </c>
      <c r="K388" s="55">
        <v>140</v>
      </c>
      <c r="L388" s="55">
        <v>40</v>
      </c>
      <c r="M388" s="55">
        <v>13</v>
      </c>
      <c r="N388" s="55">
        <v>5</v>
      </c>
      <c r="O388" s="55">
        <v>15</v>
      </c>
      <c r="P388" s="55" t="s">
        <v>63</v>
      </c>
    </row>
    <row r="389" spans="2:16" x14ac:dyDescent="0.25">
      <c r="B389" s="51">
        <v>1991</v>
      </c>
      <c r="C389" s="113" t="s">
        <v>57</v>
      </c>
      <c r="D389" s="55">
        <f t="shared" si="31"/>
        <v>13989</v>
      </c>
      <c r="E389" s="55">
        <v>87</v>
      </c>
      <c r="F389" s="55">
        <v>1444</v>
      </c>
      <c r="G389" s="55">
        <v>3671</v>
      </c>
      <c r="H389" s="55">
        <v>4578</v>
      </c>
      <c r="I389" s="55">
        <v>2887</v>
      </c>
      <c r="J389" s="55">
        <v>957</v>
      </c>
      <c r="K389" s="55">
        <v>251</v>
      </c>
      <c r="L389" s="55">
        <v>76</v>
      </c>
      <c r="M389" s="55">
        <v>25</v>
      </c>
      <c r="N389" s="55">
        <v>6</v>
      </c>
      <c r="O389" s="55">
        <v>7</v>
      </c>
      <c r="P389" s="55" t="s">
        <v>63</v>
      </c>
    </row>
    <row r="390" spans="2:16" x14ac:dyDescent="0.25">
      <c r="B390" s="51">
        <v>1991</v>
      </c>
      <c r="C390" s="113" t="s">
        <v>58</v>
      </c>
      <c r="D390" s="55">
        <f t="shared" si="31"/>
        <v>6878</v>
      </c>
      <c r="E390" s="55">
        <v>36</v>
      </c>
      <c r="F390" s="55">
        <v>410</v>
      </c>
      <c r="G390" s="55">
        <v>1157</v>
      </c>
      <c r="H390" s="55">
        <v>1745</v>
      </c>
      <c r="I390" s="55">
        <v>1776</v>
      </c>
      <c r="J390" s="55">
        <v>1187</v>
      </c>
      <c r="K390" s="55">
        <v>403</v>
      </c>
      <c r="L390" s="55">
        <v>105</v>
      </c>
      <c r="M390" s="55">
        <v>43</v>
      </c>
      <c r="N390" s="55">
        <v>9</v>
      </c>
      <c r="O390" s="55">
        <v>7</v>
      </c>
      <c r="P390" s="55" t="s">
        <v>63</v>
      </c>
    </row>
    <row r="391" spans="2:16" x14ac:dyDescent="0.25">
      <c r="B391" s="51">
        <v>1991</v>
      </c>
      <c r="C391" s="113" t="s">
        <v>59</v>
      </c>
      <c r="D391" s="55">
        <f t="shared" ref="D391:D454" si="37">+SUM(E391:P391)</f>
        <v>3807</v>
      </c>
      <c r="E391" s="55">
        <v>14</v>
      </c>
      <c r="F391" s="55">
        <v>160</v>
      </c>
      <c r="G391" s="55">
        <v>422</v>
      </c>
      <c r="H391" s="55">
        <v>702</v>
      </c>
      <c r="I391" s="55">
        <v>901</v>
      </c>
      <c r="J391" s="55">
        <v>808</v>
      </c>
      <c r="K391" s="55">
        <v>546</v>
      </c>
      <c r="L391" s="55">
        <v>184</v>
      </c>
      <c r="M391" s="55">
        <v>47</v>
      </c>
      <c r="N391" s="55">
        <v>18</v>
      </c>
      <c r="O391" s="55">
        <v>5</v>
      </c>
      <c r="P391" s="55" t="s">
        <v>63</v>
      </c>
    </row>
    <row r="392" spans="2:16" x14ac:dyDescent="0.25">
      <c r="B392" s="51">
        <v>1991</v>
      </c>
      <c r="C392" s="113" t="s">
        <v>60</v>
      </c>
      <c r="D392" s="55">
        <f t="shared" si="37"/>
        <v>2008</v>
      </c>
      <c r="E392" s="55">
        <v>8</v>
      </c>
      <c r="F392" s="55">
        <v>48</v>
      </c>
      <c r="G392" s="55">
        <v>158</v>
      </c>
      <c r="H392" s="55">
        <v>276</v>
      </c>
      <c r="I392" s="55">
        <v>368</v>
      </c>
      <c r="J392" s="55">
        <v>444</v>
      </c>
      <c r="K392" s="55">
        <v>377</v>
      </c>
      <c r="L392" s="55">
        <v>216</v>
      </c>
      <c r="M392" s="55">
        <v>74</v>
      </c>
      <c r="N392" s="55">
        <v>24</v>
      </c>
      <c r="O392" s="55">
        <v>15</v>
      </c>
      <c r="P392" s="55" t="s">
        <v>63</v>
      </c>
    </row>
    <row r="393" spans="2:16" x14ac:dyDescent="0.25">
      <c r="B393" s="51">
        <v>1991</v>
      </c>
      <c r="C393" s="113" t="s">
        <v>70</v>
      </c>
      <c r="D393" s="55">
        <f t="shared" si="37"/>
        <v>1277</v>
      </c>
      <c r="E393" s="55">
        <v>4</v>
      </c>
      <c r="F393" s="55">
        <v>23</v>
      </c>
      <c r="G393" s="55">
        <v>53</v>
      </c>
      <c r="H393" s="55">
        <v>139</v>
      </c>
      <c r="I393" s="55">
        <v>175</v>
      </c>
      <c r="J393" s="55">
        <v>232</v>
      </c>
      <c r="K393" s="55">
        <v>244</v>
      </c>
      <c r="L393" s="55">
        <v>212</v>
      </c>
      <c r="M393" s="55">
        <v>116</v>
      </c>
      <c r="N393" s="55">
        <v>49</v>
      </c>
      <c r="O393" s="55">
        <v>30</v>
      </c>
      <c r="P393" s="55" t="s">
        <v>63</v>
      </c>
    </row>
    <row r="394" spans="2:16" x14ac:dyDescent="0.25">
      <c r="B394" s="51">
        <v>1991</v>
      </c>
      <c r="C394" s="113" t="s">
        <v>71</v>
      </c>
      <c r="D394" s="55">
        <f t="shared" si="37"/>
        <v>777</v>
      </c>
      <c r="E394" s="55">
        <v>4</v>
      </c>
      <c r="F394" s="55">
        <v>13</v>
      </c>
      <c r="G394" s="55">
        <v>34</v>
      </c>
      <c r="H394" s="55">
        <v>60</v>
      </c>
      <c r="I394" s="55">
        <v>72</v>
      </c>
      <c r="J394" s="55">
        <v>125</v>
      </c>
      <c r="K394" s="55">
        <v>133</v>
      </c>
      <c r="L394" s="55">
        <v>133</v>
      </c>
      <c r="M394" s="55">
        <v>103</v>
      </c>
      <c r="N394" s="55">
        <v>61</v>
      </c>
      <c r="O394" s="55">
        <v>39</v>
      </c>
      <c r="P394" s="55" t="s">
        <v>63</v>
      </c>
    </row>
    <row r="395" spans="2:16" x14ac:dyDescent="0.25">
      <c r="B395" s="50">
        <v>1991</v>
      </c>
      <c r="C395" s="86" t="s">
        <v>72</v>
      </c>
      <c r="D395" s="54">
        <f t="shared" si="37"/>
        <v>1263</v>
      </c>
      <c r="E395" s="54">
        <v>2</v>
      </c>
      <c r="F395" s="54">
        <v>28</v>
      </c>
      <c r="G395" s="54">
        <v>39</v>
      </c>
      <c r="H395" s="54">
        <v>49</v>
      </c>
      <c r="I395" s="54">
        <v>88</v>
      </c>
      <c r="J395" s="54">
        <v>117</v>
      </c>
      <c r="K395" s="54">
        <v>159</v>
      </c>
      <c r="L395" s="54">
        <v>164</v>
      </c>
      <c r="M395" s="54">
        <v>155</v>
      </c>
      <c r="N395" s="54">
        <v>156</v>
      </c>
      <c r="O395" s="54">
        <v>306</v>
      </c>
      <c r="P395" s="54" t="s">
        <v>63</v>
      </c>
    </row>
    <row r="396" spans="2:16" x14ac:dyDescent="0.25">
      <c r="B396" s="78">
        <v>1992</v>
      </c>
      <c r="C396" s="114" t="s">
        <v>3</v>
      </c>
      <c r="D396" s="51">
        <f t="shared" si="37"/>
        <v>108975</v>
      </c>
      <c r="E396" s="78">
        <f t="shared" ref="E396:O396" si="38">+SUM(E397:E407)</f>
        <v>2544</v>
      </c>
      <c r="F396" s="78">
        <f t="shared" si="38"/>
        <v>31296</v>
      </c>
      <c r="G396" s="78">
        <f t="shared" si="38"/>
        <v>35572</v>
      </c>
      <c r="H396" s="78">
        <f t="shared" si="38"/>
        <v>20739</v>
      </c>
      <c r="I396" s="78">
        <f t="shared" si="38"/>
        <v>9489</v>
      </c>
      <c r="J396" s="78">
        <f t="shared" si="38"/>
        <v>4528</v>
      </c>
      <c r="K396" s="78">
        <f t="shared" si="38"/>
        <v>2249</v>
      </c>
      <c r="L396" s="78">
        <f t="shared" si="38"/>
        <v>1139</v>
      </c>
      <c r="M396" s="78">
        <f t="shared" si="38"/>
        <v>632</v>
      </c>
      <c r="N396" s="78">
        <f t="shared" si="38"/>
        <v>331</v>
      </c>
      <c r="O396" s="78">
        <f t="shared" si="38"/>
        <v>436</v>
      </c>
      <c r="P396" s="78">
        <v>20</v>
      </c>
    </row>
    <row r="397" spans="2:16" x14ac:dyDescent="0.25">
      <c r="B397" s="51">
        <v>1992</v>
      </c>
      <c r="C397" s="113" t="s">
        <v>53</v>
      </c>
      <c r="D397" s="55">
        <f t="shared" si="37"/>
        <v>24</v>
      </c>
      <c r="E397" s="55">
        <v>7</v>
      </c>
      <c r="F397" s="55">
        <v>8</v>
      </c>
      <c r="G397" s="55">
        <v>3</v>
      </c>
      <c r="H397" s="55">
        <v>1</v>
      </c>
      <c r="I397" s="55">
        <v>2</v>
      </c>
      <c r="J397" s="55">
        <v>1</v>
      </c>
      <c r="K397" s="55">
        <v>1</v>
      </c>
      <c r="L397" s="55" t="s">
        <v>63</v>
      </c>
      <c r="M397" s="55" t="s">
        <v>63</v>
      </c>
      <c r="N397" s="55" t="s">
        <v>63</v>
      </c>
      <c r="O397" s="55" t="s">
        <v>63</v>
      </c>
      <c r="P397" s="55">
        <v>1</v>
      </c>
    </row>
    <row r="398" spans="2:16" x14ac:dyDescent="0.25">
      <c r="B398" s="51">
        <v>1992</v>
      </c>
      <c r="C398" s="113" t="s">
        <v>54</v>
      </c>
      <c r="D398" s="55">
        <f t="shared" si="37"/>
        <v>12644</v>
      </c>
      <c r="E398" s="55">
        <v>977</v>
      </c>
      <c r="F398" s="55">
        <v>8003</v>
      </c>
      <c r="G398" s="55">
        <v>2534</v>
      </c>
      <c r="H398" s="55">
        <v>483</v>
      </c>
      <c r="I398" s="55">
        <v>103</v>
      </c>
      <c r="J398" s="55">
        <v>39</v>
      </c>
      <c r="K398" s="55">
        <v>10</v>
      </c>
      <c r="L398" s="55">
        <v>3</v>
      </c>
      <c r="M398" s="55">
        <v>1</v>
      </c>
      <c r="N398" s="55">
        <v>1</v>
      </c>
      <c r="O398" s="55">
        <v>7</v>
      </c>
      <c r="P398" s="55">
        <v>483</v>
      </c>
    </row>
    <row r="399" spans="2:16" x14ac:dyDescent="0.25">
      <c r="B399" s="51">
        <v>1992</v>
      </c>
      <c r="C399" s="113" t="s">
        <v>55</v>
      </c>
      <c r="D399" s="55">
        <f t="shared" si="37"/>
        <v>39258</v>
      </c>
      <c r="E399" s="55">
        <v>1095</v>
      </c>
      <c r="F399" s="55">
        <v>15785</v>
      </c>
      <c r="G399" s="55">
        <v>16486</v>
      </c>
      <c r="H399" s="55">
        <v>4518</v>
      </c>
      <c r="I399" s="55">
        <v>987</v>
      </c>
      <c r="J399" s="55">
        <v>246</v>
      </c>
      <c r="K399" s="55">
        <v>76</v>
      </c>
      <c r="L399" s="55">
        <v>29</v>
      </c>
      <c r="M399" s="55">
        <v>5</v>
      </c>
      <c r="N399" s="55">
        <v>6</v>
      </c>
      <c r="O399" s="55">
        <v>20</v>
      </c>
      <c r="P399" s="55">
        <v>5</v>
      </c>
    </row>
    <row r="400" spans="2:16" x14ac:dyDescent="0.25">
      <c r="B400" s="51">
        <v>1992</v>
      </c>
      <c r="C400" s="113" t="s">
        <v>69</v>
      </c>
      <c r="D400" s="55">
        <f t="shared" si="37"/>
        <v>27873</v>
      </c>
      <c r="E400" s="55">
        <v>315</v>
      </c>
      <c r="F400" s="55">
        <v>5312</v>
      </c>
      <c r="G400" s="55">
        <v>10950</v>
      </c>
      <c r="H400" s="55">
        <v>8276</v>
      </c>
      <c r="I400" s="55">
        <v>2222</v>
      </c>
      <c r="J400" s="55">
        <v>570</v>
      </c>
      <c r="K400" s="55">
        <v>141</v>
      </c>
      <c r="L400" s="55">
        <v>41</v>
      </c>
      <c r="M400" s="55">
        <v>15</v>
      </c>
      <c r="N400" s="55">
        <v>7</v>
      </c>
      <c r="O400" s="55">
        <v>16</v>
      </c>
      <c r="P400" s="55">
        <v>8</v>
      </c>
    </row>
    <row r="401" spans="2:16" x14ac:dyDescent="0.25">
      <c r="B401" s="51">
        <v>1992</v>
      </c>
      <c r="C401" s="113" t="s">
        <v>57</v>
      </c>
      <c r="D401" s="55">
        <f t="shared" si="37"/>
        <v>13795</v>
      </c>
      <c r="E401" s="55">
        <v>89</v>
      </c>
      <c r="F401" s="55">
        <v>1466</v>
      </c>
      <c r="G401" s="55">
        <v>3730</v>
      </c>
      <c r="H401" s="55">
        <v>4511</v>
      </c>
      <c r="I401" s="55">
        <v>2758</v>
      </c>
      <c r="J401" s="55">
        <v>849</v>
      </c>
      <c r="K401" s="55">
        <v>246</v>
      </c>
      <c r="L401" s="55">
        <v>95</v>
      </c>
      <c r="M401" s="55">
        <v>22</v>
      </c>
      <c r="N401" s="55">
        <v>13</v>
      </c>
      <c r="O401" s="55">
        <v>12</v>
      </c>
      <c r="P401" s="55">
        <v>4</v>
      </c>
    </row>
    <row r="402" spans="2:16" x14ac:dyDescent="0.25">
      <c r="B402" s="51">
        <v>1992</v>
      </c>
      <c r="C402" s="113" t="s">
        <v>58</v>
      </c>
      <c r="D402" s="55">
        <f t="shared" si="37"/>
        <v>6950</v>
      </c>
      <c r="E402" s="55">
        <v>20</v>
      </c>
      <c r="F402" s="55">
        <v>431</v>
      </c>
      <c r="G402" s="55">
        <v>1228</v>
      </c>
      <c r="H402" s="55">
        <v>1780</v>
      </c>
      <c r="I402" s="55">
        <v>1823</v>
      </c>
      <c r="J402" s="55">
        <v>1145</v>
      </c>
      <c r="K402" s="55">
        <v>361</v>
      </c>
      <c r="L402" s="55">
        <v>107</v>
      </c>
      <c r="M402" s="55">
        <v>35</v>
      </c>
      <c r="N402" s="55">
        <v>11</v>
      </c>
      <c r="O402" s="55">
        <v>8</v>
      </c>
      <c r="P402" s="55">
        <v>1</v>
      </c>
    </row>
    <row r="403" spans="2:16" x14ac:dyDescent="0.25">
      <c r="B403" s="51">
        <v>1992</v>
      </c>
      <c r="C403" s="113" t="s">
        <v>59</v>
      </c>
      <c r="D403" s="55">
        <f t="shared" si="37"/>
        <v>4426</v>
      </c>
      <c r="E403" s="55">
        <v>18</v>
      </c>
      <c r="F403" s="55">
        <v>163</v>
      </c>
      <c r="G403" s="55">
        <v>380</v>
      </c>
      <c r="H403" s="55">
        <v>708</v>
      </c>
      <c r="I403" s="55">
        <v>881</v>
      </c>
      <c r="J403" s="55">
        <v>801</v>
      </c>
      <c r="K403" s="55">
        <v>508</v>
      </c>
      <c r="L403" s="55">
        <v>178</v>
      </c>
      <c r="M403" s="55">
        <v>63</v>
      </c>
      <c r="N403" s="55">
        <v>10</v>
      </c>
      <c r="O403" s="55">
        <v>8</v>
      </c>
      <c r="P403" s="55">
        <v>708</v>
      </c>
    </row>
    <row r="404" spans="2:16" x14ac:dyDescent="0.25">
      <c r="B404" s="51">
        <v>1992</v>
      </c>
      <c r="C404" s="113" t="s">
        <v>60</v>
      </c>
      <c r="D404" s="55">
        <f t="shared" si="37"/>
        <v>2217</v>
      </c>
      <c r="E404" s="55">
        <v>11</v>
      </c>
      <c r="F404" s="55">
        <v>67</v>
      </c>
      <c r="G404" s="55">
        <v>149</v>
      </c>
      <c r="H404" s="55">
        <v>245</v>
      </c>
      <c r="I404" s="55">
        <v>385</v>
      </c>
      <c r="J404" s="55">
        <v>438</v>
      </c>
      <c r="K404" s="55">
        <v>376</v>
      </c>
      <c r="L404" s="55">
        <v>194</v>
      </c>
      <c r="M404" s="55">
        <v>71</v>
      </c>
      <c r="N404" s="55">
        <v>23</v>
      </c>
      <c r="O404" s="55">
        <v>13</v>
      </c>
      <c r="P404" s="55">
        <v>245</v>
      </c>
    </row>
    <row r="405" spans="2:16" x14ac:dyDescent="0.25">
      <c r="B405" s="51">
        <v>1992</v>
      </c>
      <c r="C405" s="113" t="s">
        <v>70</v>
      </c>
      <c r="D405" s="55">
        <f t="shared" si="37"/>
        <v>1320</v>
      </c>
      <c r="E405" s="55">
        <v>5</v>
      </c>
      <c r="F405" s="55">
        <v>27</v>
      </c>
      <c r="G405" s="55">
        <v>51</v>
      </c>
      <c r="H405" s="55">
        <v>107</v>
      </c>
      <c r="I405" s="55">
        <v>169</v>
      </c>
      <c r="J405" s="55">
        <v>210</v>
      </c>
      <c r="K405" s="55">
        <v>255</v>
      </c>
      <c r="L405" s="55">
        <v>203</v>
      </c>
      <c r="M405" s="55">
        <v>124</v>
      </c>
      <c r="N405" s="55">
        <v>39</v>
      </c>
      <c r="O405" s="55">
        <v>23</v>
      </c>
      <c r="P405" s="55">
        <v>107</v>
      </c>
    </row>
    <row r="406" spans="2:16" x14ac:dyDescent="0.25">
      <c r="B406" s="51">
        <v>1992</v>
      </c>
      <c r="C406" s="113" t="s">
        <v>71</v>
      </c>
      <c r="D406" s="55">
        <f t="shared" si="37"/>
        <v>848</v>
      </c>
      <c r="E406" s="55">
        <v>2</v>
      </c>
      <c r="F406" s="55">
        <v>11</v>
      </c>
      <c r="G406" s="55">
        <v>28</v>
      </c>
      <c r="H406" s="55">
        <v>53</v>
      </c>
      <c r="I406" s="55">
        <v>86</v>
      </c>
      <c r="J406" s="55">
        <v>124</v>
      </c>
      <c r="K406" s="55">
        <v>142</v>
      </c>
      <c r="L406" s="55">
        <v>132</v>
      </c>
      <c r="M406" s="55">
        <v>104</v>
      </c>
      <c r="N406" s="55">
        <v>65</v>
      </c>
      <c r="O406" s="55">
        <v>48</v>
      </c>
      <c r="P406" s="55">
        <v>53</v>
      </c>
    </row>
    <row r="407" spans="2:16" x14ac:dyDescent="0.25">
      <c r="B407" s="50">
        <v>1992</v>
      </c>
      <c r="C407" s="86" t="s">
        <v>72</v>
      </c>
      <c r="D407" s="54">
        <f t="shared" si="37"/>
        <v>1272</v>
      </c>
      <c r="E407" s="54">
        <v>5</v>
      </c>
      <c r="F407" s="54">
        <v>23</v>
      </c>
      <c r="G407" s="54">
        <v>33</v>
      </c>
      <c r="H407" s="54">
        <v>57</v>
      </c>
      <c r="I407" s="54">
        <v>73</v>
      </c>
      <c r="J407" s="54">
        <v>105</v>
      </c>
      <c r="K407" s="54">
        <v>133</v>
      </c>
      <c r="L407" s="54">
        <v>157</v>
      </c>
      <c r="M407" s="54">
        <v>192</v>
      </c>
      <c r="N407" s="54">
        <v>156</v>
      </c>
      <c r="O407" s="54">
        <v>281</v>
      </c>
      <c r="P407" s="54">
        <v>57</v>
      </c>
    </row>
    <row r="408" spans="2:16" x14ac:dyDescent="0.25">
      <c r="B408" s="78">
        <v>1993</v>
      </c>
      <c r="C408" s="114" t="s">
        <v>3</v>
      </c>
      <c r="D408" s="51">
        <f t="shared" si="37"/>
        <v>100942</v>
      </c>
      <c r="E408" s="78">
        <f t="shared" ref="E408:O408" si="39">+SUM(E409:E419)</f>
        <v>2293</v>
      </c>
      <c r="F408" s="78">
        <f t="shared" si="39"/>
        <v>28640</v>
      </c>
      <c r="G408" s="78">
        <f t="shared" si="39"/>
        <v>32688</v>
      </c>
      <c r="H408" s="78">
        <f t="shared" si="39"/>
        <v>19401</v>
      </c>
      <c r="I408" s="78">
        <f t="shared" si="39"/>
        <v>9004</v>
      </c>
      <c r="J408" s="78">
        <f t="shared" si="39"/>
        <v>4283</v>
      </c>
      <c r="K408" s="78">
        <f t="shared" si="39"/>
        <v>2259</v>
      </c>
      <c r="L408" s="78">
        <f t="shared" si="39"/>
        <v>1098</v>
      </c>
      <c r="M408" s="78">
        <f t="shared" si="39"/>
        <v>577</v>
      </c>
      <c r="N408" s="78">
        <f t="shared" si="39"/>
        <v>296</v>
      </c>
      <c r="O408" s="78">
        <f t="shared" si="39"/>
        <v>403</v>
      </c>
      <c r="P408" s="78">
        <v>0</v>
      </c>
    </row>
    <row r="409" spans="2:16" x14ac:dyDescent="0.25">
      <c r="B409" s="51">
        <v>1993</v>
      </c>
      <c r="C409" s="113" t="s">
        <v>53</v>
      </c>
      <c r="D409" s="55">
        <f t="shared" si="37"/>
        <v>20</v>
      </c>
      <c r="E409" s="55">
        <v>4</v>
      </c>
      <c r="F409" s="55">
        <v>11</v>
      </c>
      <c r="G409" s="55">
        <v>2</v>
      </c>
      <c r="H409" s="55">
        <v>2</v>
      </c>
      <c r="I409" s="55" t="s">
        <v>63</v>
      </c>
      <c r="J409" s="55" t="s">
        <v>63</v>
      </c>
      <c r="K409" s="55" t="s">
        <v>63</v>
      </c>
      <c r="L409" s="55" t="s">
        <v>63</v>
      </c>
      <c r="M409" s="55" t="s">
        <v>63</v>
      </c>
      <c r="N409" s="55" t="s">
        <v>63</v>
      </c>
      <c r="O409" s="55">
        <v>1</v>
      </c>
      <c r="P409" s="55" t="s">
        <v>63</v>
      </c>
    </row>
    <row r="410" spans="2:16" x14ac:dyDescent="0.25">
      <c r="B410" s="51">
        <v>1993</v>
      </c>
      <c r="C410" s="113" t="s">
        <v>54</v>
      </c>
      <c r="D410" s="55">
        <f t="shared" si="37"/>
        <v>11140</v>
      </c>
      <c r="E410" s="55">
        <v>889</v>
      </c>
      <c r="F410" s="55">
        <v>7401</v>
      </c>
      <c r="G410" s="55">
        <v>2268</v>
      </c>
      <c r="H410" s="55">
        <v>422</v>
      </c>
      <c r="I410" s="55">
        <v>99</v>
      </c>
      <c r="J410" s="55">
        <v>38</v>
      </c>
      <c r="K410" s="55">
        <v>13</v>
      </c>
      <c r="L410" s="55">
        <v>4</v>
      </c>
      <c r="M410" s="55">
        <v>1</v>
      </c>
      <c r="N410" s="55">
        <v>1</v>
      </c>
      <c r="O410" s="55">
        <v>4</v>
      </c>
      <c r="P410" s="55" t="s">
        <v>63</v>
      </c>
    </row>
    <row r="411" spans="2:16" x14ac:dyDescent="0.25">
      <c r="B411" s="51">
        <v>1993</v>
      </c>
      <c r="C411" s="113" t="s">
        <v>55</v>
      </c>
      <c r="D411" s="55">
        <f t="shared" si="37"/>
        <v>35890</v>
      </c>
      <c r="E411" s="55">
        <v>981</v>
      </c>
      <c r="F411" s="55">
        <v>14333</v>
      </c>
      <c r="G411" s="55">
        <v>15041</v>
      </c>
      <c r="H411" s="55">
        <v>4186</v>
      </c>
      <c r="I411" s="55">
        <v>980</v>
      </c>
      <c r="J411" s="55">
        <v>239</v>
      </c>
      <c r="K411" s="55">
        <v>82</v>
      </c>
      <c r="L411" s="55">
        <v>26</v>
      </c>
      <c r="M411" s="55">
        <v>8</v>
      </c>
      <c r="N411" s="55">
        <v>5</v>
      </c>
      <c r="O411" s="55">
        <v>9</v>
      </c>
      <c r="P411" s="55" t="s">
        <v>63</v>
      </c>
    </row>
    <row r="412" spans="2:16" x14ac:dyDescent="0.25">
      <c r="B412" s="51">
        <v>1993</v>
      </c>
      <c r="C412" s="113" t="s">
        <v>69</v>
      </c>
      <c r="D412" s="55">
        <f t="shared" si="37"/>
        <v>26102</v>
      </c>
      <c r="E412" s="55">
        <v>300</v>
      </c>
      <c r="F412" s="55">
        <v>4905</v>
      </c>
      <c r="G412" s="55">
        <v>10235</v>
      </c>
      <c r="H412" s="55">
        <v>7824</v>
      </c>
      <c r="I412" s="55">
        <v>2127</v>
      </c>
      <c r="J412" s="55">
        <v>513</v>
      </c>
      <c r="K412" s="55">
        <v>138</v>
      </c>
      <c r="L412" s="55">
        <v>34</v>
      </c>
      <c r="M412" s="55">
        <v>11</v>
      </c>
      <c r="N412" s="55">
        <v>6</v>
      </c>
      <c r="O412" s="55">
        <v>9</v>
      </c>
      <c r="P412" s="55" t="s">
        <v>63</v>
      </c>
    </row>
    <row r="413" spans="2:16" x14ac:dyDescent="0.25">
      <c r="B413" s="51">
        <v>1993</v>
      </c>
      <c r="C413" s="113" t="s">
        <v>57</v>
      </c>
      <c r="D413" s="55">
        <f t="shared" si="37"/>
        <v>13019</v>
      </c>
      <c r="E413" s="55">
        <v>69</v>
      </c>
      <c r="F413" s="55">
        <v>1371</v>
      </c>
      <c r="G413" s="55">
        <v>3443</v>
      </c>
      <c r="H413" s="55">
        <v>4270</v>
      </c>
      <c r="I413" s="55">
        <v>2661</v>
      </c>
      <c r="J413" s="55">
        <v>828</v>
      </c>
      <c r="K413" s="55">
        <v>258</v>
      </c>
      <c r="L413" s="55">
        <v>79</v>
      </c>
      <c r="M413" s="55">
        <v>21</v>
      </c>
      <c r="N413" s="55">
        <v>9</v>
      </c>
      <c r="O413" s="55">
        <v>10</v>
      </c>
      <c r="P413" s="55" t="s">
        <v>63</v>
      </c>
    </row>
    <row r="414" spans="2:16" x14ac:dyDescent="0.25">
      <c r="B414" s="51">
        <v>1993</v>
      </c>
      <c r="C414" s="113" t="s">
        <v>58</v>
      </c>
      <c r="D414" s="55">
        <f t="shared" si="37"/>
        <v>6396</v>
      </c>
      <c r="E414" s="55">
        <v>27</v>
      </c>
      <c r="F414" s="55">
        <v>397</v>
      </c>
      <c r="G414" s="55">
        <v>1079</v>
      </c>
      <c r="H414" s="55">
        <v>1656</v>
      </c>
      <c r="I414" s="55">
        <v>1633</v>
      </c>
      <c r="J414" s="55">
        <v>1037</v>
      </c>
      <c r="K414" s="55">
        <v>401</v>
      </c>
      <c r="L414" s="55">
        <v>122</v>
      </c>
      <c r="M414" s="55">
        <v>26</v>
      </c>
      <c r="N414" s="55">
        <v>9</v>
      </c>
      <c r="O414" s="55">
        <v>9</v>
      </c>
      <c r="P414" s="55" t="s">
        <v>63</v>
      </c>
    </row>
    <row r="415" spans="2:16" x14ac:dyDescent="0.25">
      <c r="B415" s="51">
        <v>1993</v>
      </c>
      <c r="C415" s="113" t="s">
        <v>59</v>
      </c>
      <c r="D415" s="55">
        <f t="shared" si="37"/>
        <v>3545</v>
      </c>
      <c r="E415" s="55">
        <v>15</v>
      </c>
      <c r="F415" s="55">
        <v>122</v>
      </c>
      <c r="G415" s="55">
        <v>355</v>
      </c>
      <c r="H415" s="55">
        <v>606</v>
      </c>
      <c r="I415" s="55">
        <v>843</v>
      </c>
      <c r="J415" s="55">
        <v>798</v>
      </c>
      <c r="K415" s="55">
        <v>533</v>
      </c>
      <c r="L415" s="55">
        <v>186</v>
      </c>
      <c r="M415" s="55">
        <v>63</v>
      </c>
      <c r="N415" s="55">
        <v>14</v>
      </c>
      <c r="O415" s="55">
        <v>10</v>
      </c>
      <c r="P415" s="55" t="s">
        <v>63</v>
      </c>
    </row>
    <row r="416" spans="2:16" x14ac:dyDescent="0.25">
      <c r="B416" s="51">
        <v>1993</v>
      </c>
      <c r="C416" s="113" t="s">
        <v>60</v>
      </c>
      <c r="D416" s="55">
        <f t="shared" si="37"/>
        <v>1881</v>
      </c>
      <c r="E416" s="55">
        <v>5</v>
      </c>
      <c r="F416" s="55">
        <v>44</v>
      </c>
      <c r="G416" s="55">
        <v>147</v>
      </c>
      <c r="H416" s="55">
        <v>248</v>
      </c>
      <c r="I416" s="55">
        <v>377</v>
      </c>
      <c r="J416" s="55">
        <v>409</v>
      </c>
      <c r="K416" s="55">
        <v>358</v>
      </c>
      <c r="L416" s="55">
        <v>199</v>
      </c>
      <c r="M416" s="55">
        <v>69</v>
      </c>
      <c r="N416" s="55">
        <v>13</v>
      </c>
      <c r="O416" s="55">
        <v>12</v>
      </c>
      <c r="P416" s="55" t="s">
        <v>63</v>
      </c>
    </row>
    <row r="417" spans="2:16" x14ac:dyDescent="0.25">
      <c r="B417" s="51">
        <v>1993</v>
      </c>
      <c r="C417" s="113" t="s">
        <v>70</v>
      </c>
      <c r="D417" s="55">
        <f t="shared" si="37"/>
        <v>1168</v>
      </c>
      <c r="E417" s="55">
        <v>2</v>
      </c>
      <c r="F417" s="55">
        <v>28</v>
      </c>
      <c r="G417" s="55">
        <v>61</v>
      </c>
      <c r="H417" s="55">
        <v>102</v>
      </c>
      <c r="I417" s="55">
        <v>151</v>
      </c>
      <c r="J417" s="55">
        <v>218</v>
      </c>
      <c r="K417" s="55">
        <v>230</v>
      </c>
      <c r="L417" s="55">
        <v>201</v>
      </c>
      <c r="M417" s="55">
        <v>106</v>
      </c>
      <c r="N417" s="55">
        <v>50</v>
      </c>
      <c r="O417" s="55">
        <v>19</v>
      </c>
      <c r="P417" s="55" t="s">
        <v>63</v>
      </c>
    </row>
    <row r="418" spans="2:16" x14ac:dyDescent="0.25">
      <c r="B418" s="51">
        <v>1993</v>
      </c>
      <c r="C418" s="113" t="s">
        <v>71</v>
      </c>
      <c r="D418" s="55">
        <f t="shared" si="37"/>
        <v>728</v>
      </c>
      <c r="E418" s="55">
        <v>1</v>
      </c>
      <c r="F418" s="55">
        <v>13</v>
      </c>
      <c r="G418" s="55">
        <v>28</v>
      </c>
      <c r="H418" s="55">
        <v>46</v>
      </c>
      <c r="I418" s="55">
        <v>70</v>
      </c>
      <c r="J418" s="55">
        <v>112</v>
      </c>
      <c r="K418" s="55">
        <v>125</v>
      </c>
      <c r="L418" s="55">
        <v>121</v>
      </c>
      <c r="M418" s="55">
        <v>114</v>
      </c>
      <c r="N418" s="55">
        <v>51</v>
      </c>
      <c r="O418" s="55">
        <v>47</v>
      </c>
      <c r="P418" s="55" t="s">
        <v>63</v>
      </c>
    </row>
    <row r="419" spans="2:16" x14ac:dyDescent="0.25">
      <c r="B419" s="50">
        <v>1993</v>
      </c>
      <c r="C419" s="86" t="s">
        <v>72</v>
      </c>
      <c r="D419" s="54">
        <f t="shared" si="37"/>
        <v>1053</v>
      </c>
      <c r="E419" s="54" t="s">
        <v>63</v>
      </c>
      <c r="F419" s="54">
        <v>15</v>
      </c>
      <c r="G419" s="54">
        <v>29</v>
      </c>
      <c r="H419" s="54">
        <v>39</v>
      </c>
      <c r="I419" s="54">
        <v>63</v>
      </c>
      <c r="J419" s="54">
        <v>91</v>
      </c>
      <c r="K419" s="54">
        <v>121</v>
      </c>
      <c r="L419" s="54">
        <v>126</v>
      </c>
      <c r="M419" s="54">
        <v>158</v>
      </c>
      <c r="N419" s="54">
        <v>138</v>
      </c>
      <c r="O419" s="54">
        <v>273</v>
      </c>
      <c r="P419" s="54" t="s">
        <v>63</v>
      </c>
    </row>
    <row r="420" spans="2:16" x14ac:dyDescent="0.25">
      <c r="B420" s="78">
        <v>1994</v>
      </c>
      <c r="C420" s="114" t="s">
        <v>3</v>
      </c>
      <c r="D420" s="51">
        <f t="shared" si="37"/>
        <v>97674</v>
      </c>
      <c r="E420" s="78">
        <f t="shared" ref="E420:O420" si="40">+SUM(E421:E431)</f>
        <v>2136</v>
      </c>
      <c r="F420" s="78">
        <f t="shared" si="40"/>
        <v>27416</v>
      </c>
      <c r="G420" s="78">
        <f t="shared" si="40"/>
        <v>31086</v>
      </c>
      <c r="H420" s="78">
        <f t="shared" si="40"/>
        <v>19014</v>
      </c>
      <c r="I420" s="78">
        <f t="shared" si="40"/>
        <v>8836</v>
      </c>
      <c r="J420" s="78">
        <f t="shared" si="40"/>
        <v>4255</v>
      </c>
      <c r="K420" s="78">
        <f t="shared" si="40"/>
        <v>2382</v>
      </c>
      <c r="L420" s="78">
        <f t="shared" si="40"/>
        <v>1216</v>
      </c>
      <c r="M420" s="78">
        <f t="shared" si="40"/>
        <v>613</v>
      </c>
      <c r="N420" s="78">
        <f t="shared" si="40"/>
        <v>332</v>
      </c>
      <c r="O420" s="78">
        <f t="shared" si="40"/>
        <v>388</v>
      </c>
      <c r="P420" s="78">
        <v>0</v>
      </c>
    </row>
    <row r="421" spans="2:16" x14ac:dyDescent="0.25">
      <c r="B421" s="51">
        <v>1994</v>
      </c>
      <c r="C421" s="113" t="s">
        <v>53</v>
      </c>
      <c r="D421" s="55">
        <f t="shared" si="37"/>
        <v>33</v>
      </c>
      <c r="E421" s="55">
        <v>7</v>
      </c>
      <c r="F421" s="55">
        <v>15</v>
      </c>
      <c r="G421" s="55">
        <v>7</v>
      </c>
      <c r="H421" s="55">
        <v>4</v>
      </c>
      <c r="I421" s="55" t="s">
        <v>63</v>
      </c>
      <c r="J421" s="55" t="s">
        <v>63</v>
      </c>
      <c r="K421" s="55" t="s">
        <v>63</v>
      </c>
      <c r="L421" s="55" t="s">
        <v>63</v>
      </c>
      <c r="M421" s="55" t="s">
        <v>63</v>
      </c>
      <c r="N421" s="55" t="s">
        <v>63</v>
      </c>
      <c r="O421" s="55" t="s">
        <v>63</v>
      </c>
      <c r="P421" s="55" t="s">
        <v>63</v>
      </c>
    </row>
    <row r="422" spans="2:16" x14ac:dyDescent="0.25">
      <c r="B422" s="51">
        <v>1994</v>
      </c>
      <c r="C422" s="113" t="s">
        <v>54</v>
      </c>
      <c r="D422" s="55">
        <f t="shared" si="37"/>
        <v>10417</v>
      </c>
      <c r="E422" s="55">
        <v>811</v>
      </c>
      <c r="F422" s="55">
        <v>7001</v>
      </c>
      <c r="G422" s="55">
        <v>2124</v>
      </c>
      <c r="H422" s="55">
        <v>353</v>
      </c>
      <c r="I422" s="55">
        <v>83</v>
      </c>
      <c r="J422" s="55">
        <v>27</v>
      </c>
      <c r="K422" s="55">
        <v>8</v>
      </c>
      <c r="L422" s="55">
        <v>3</v>
      </c>
      <c r="M422" s="55">
        <v>3</v>
      </c>
      <c r="N422" s="55" t="s">
        <v>63</v>
      </c>
      <c r="O422" s="55">
        <v>4</v>
      </c>
      <c r="P422" s="55" t="s">
        <v>63</v>
      </c>
    </row>
    <row r="423" spans="2:16" x14ac:dyDescent="0.25">
      <c r="B423" s="51">
        <v>1994</v>
      </c>
      <c r="C423" s="113" t="s">
        <v>55</v>
      </c>
      <c r="D423" s="55">
        <f t="shared" si="37"/>
        <v>33689</v>
      </c>
      <c r="E423" s="55">
        <v>931</v>
      </c>
      <c r="F423" s="55">
        <v>13657</v>
      </c>
      <c r="G423" s="55">
        <v>14081</v>
      </c>
      <c r="H423" s="55">
        <v>3887</v>
      </c>
      <c r="I423" s="55">
        <v>820</v>
      </c>
      <c r="J423" s="55">
        <v>212</v>
      </c>
      <c r="K423" s="55">
        <v>65</v>
      </c>
      <c r="L423" s="55">
        <v>20</v>
      </c>
      <c r="M423" s="55">
        <v>8</v>
      </c>
      <c r="N423" s="55" t="s">
        <v>63</v>
      </c>
      <c r="O423" s="55">
        <v>8</v>
      </c>
      <c r="P423" s="55" t="s">
        <v>63</v>
      </c>
    </row>
    <row r="424" spans="2:16" x14ac:dyDescent="0.25">
      <c r="B424" s="51">
        <v>1994</v>
      </c>
      <c r="C424" s="113" t="s">
        <v>69</v>
      </c>
      <c r="D424" s="55">
        <f t="shared" si="37"/>
        <v>25112</v>
      </c>
      <c r="E424" s="55">
        <v>257</v>
      </c>
      <c r="F424" s="55">
        <v>4662</v>
      </c>
      <c r="G424" s="55">
        <v>9858</v>
      </c>
      <c r="H424" s="55">
        <v>7683</v>
      </c>
      <c r="I424" s="55">
        <v>1982</v>
      </c>
      <c r="J424" s="55">
        <v>448</v>
      </c>
      <c r="K424" s="55">
        <v>155</v>
      </c>
      <c r="L424" s="55">
        <v>40</v>
      </c>
      <c r="M424" s="55">
        <v>12</v>
      </c>
      <c r="N424" s="55">
        <v>3</v>
      </c>
      <c r="O424" s="55">
        <v>12</v>
      </c>
      <c r="P424" s="55" t="s">
        <v>63</v>
      </c>
    </row>
    <row r="425" spans="2:16" x14ac:dyDescent="0.25">
      <c r="B425" s="51">
        <v>1994</v>
      </c>
      <c r="C425" s="113" t="s">
        <v>57</v>
      </c>
      <c r="D425" s="55">
        <f t="shared" si="37"/>
        <v>13125</v>
      </c>
      <c r="E425" s="55">
        <v>75</v>
      </c>
      <c r="F425" s="55">
        <v>1422</v>
      </c>
      <c r="G425" s="55">
        <v>3318</v>
      </c>
      <c r="H425" s="55">
        <v>4376</v>
      </c>
      <c r="I425" s="55">
        <v>2751</v>
      </c>
      <c r="J425" s="55">
        <v>849</v>
      </c>
      <c r="K425" s="55">
        <v>234</v>
      </c>
      <c r="L425" s="55">
        <v>62</v>
      </c>
      <c r="M425" s="55">
        <v>21</v>
      </c>
      <c r="N425" s="55">
        <v>10</v>
      </c>
      <c r="O425" s="55">
        <v>7</v>
      </c>
      <c r="P425" s="55" t="s">
        <v>63</v>
      </c>
    </row>
    <row r="426" spans="2:16" x14ac:dyDescent="0.25">
      <c r="B426" s="51">
        <v>1994</v>
      </c>
      <c r="C426" s="113" t="s">
        <v>58</v>
      </c>
      <c r="D426" s="55">
        <f t="shared" si="37"/>
        <v>6316</v>
      </c>
      <c r="E426" s="55">
        <v>31</v>
      </c>
      <c r="F426" s="55">
        <v>421</v>
      </c>
      <c r="G426" s="55">
        <v>1043</v>
      </c>
      <c r="H426" s="55">
        <v>1600</v>
      </c>
      <c r="I426" s="55">
        <v>1622</v>
      </c>
      <c r="J426" s="55">
        <v>1027</v>
      </c>
      <c r="K426" s="55">
        <v>376</v>
      </c>
      <c r="L426" s="55">
        <v>142</v>
      </c>
      <c r="M426" s="55">
        <v>43</v>
      </c>
      <c r="N426" s="55">
        <v>6</v>
      </c>
      <c r="O426" s="55">
        <v>5</v>
      </c>
      <c r="P426" s="55" t="s">
        <v>63</v>
      </c>
    </row>
    <row r="427" spans="2:16" x14ac:dyDescent="0.25">
      <c r="B427" s="51">
        <v>1994</v>
      </c>
      <c r="C427" s="113" t="s">
        <v>59</v>
      </c>
      <c r="D427" s="55">
        <f t="shared" si="37"/>
        <v>3824</v>
      </c>
      <c r="E427" s="55">
        <v>13</v>
      </c>
      <c r="F427" s="55">
        <v>142</v>
      </c>
      <c r="G427" s="55">
        <v>405</v>
      </c>
      <c r="H427" s="55">
        <v>684</v>
      </c>
      <c r="I427" s="55">
        <v>869</v>
      </c>
      <c r="J427" s="55">
        <v>828</v>
      </c>
      <c r="K427" s="55">
        <v>600</v>
      </c>
      <c r="L427" s="55">
        <v>193</v>
      </c>
      <c r="M427" s="55">
        <v>58</v>
      </c>
      <c r="N427" s="55">
        <v>21</v>
      </c>
      <c r="O427" s="55">
        <v>11</v>
      </c>
      <c r="P427" s="55" t="s">
        <v>63</v>
      </c>
    </row>
    <row r="428" spans="2:16" x14ac:dyDescent="0.25">
      <c r="B428" s="51">
        <v>1994</v>
      </c>
      <c r="C428" s="113" t="s">
        <v>60</v>
      </c>
      <c r="D428" s="55">
        <f t="shared" si="37"/>
        <v>2095</v>
      </c>
      <c r="E428" s="55">
        <v>7</v>
      </c>
      <c r="F428" s="55">
        <v>55</v>
      </c>
      <c r="G428" s="55">
        <v>136</v>
      </c>
      <c r="H428" s="55">
        <v>235</v>
      </c>
      <c r="I428" s="55">
        <v>383</v>
      </c>
      <c r="J428" s="55">
        <v>452</v>
      </c>
      <c r="K428" s="55">
        <v>421</v>
      </c>
      <c r="L428" s="55">
        <v>287</v>
      </c>
      <c r="M428" s="55">
        <v>81</v>
      </c>
      <c r="N428" s="55">
        <v>31</v>
      </c>
      <c r="O428" s="55">
        <v>7</v>
      </c>
      <c r="P428" s="55" t="s">
        <v>63</v>
      </c>
    </row>
    <row r="429" spans="2:16" x14ac:dyDescent="0.25">
      <c r="B429" s="51">
        <v>1994</v>
      </c>
      <c r="C429" s="113" t="s">
        <v>70</v>
      </c>
      <c r="D429" s="55">
        <f t="shared" si="37"/>
        <v>1157</v>
      </c>
      <c r="E429" s="55">
        <v>1</v>
      </c>
      <c r="F429" s="55">
        <v>24</v>
      </c>
      <c r="G429" s="55">
        <v>61</v>
      </c>
      <c r="H429" s="55">
        <v>98</v>
      </c>
      <c r="I429" s="55">
        <v>181</v>
      </c>
      <c r="J429" s="55">
        <v>201</v>
      </c>
      <c r="K429" s="55">
        <v>234</v>
      </c>
      <c r="L429" s="55">
        <v>178</v>
      </c>
      <c r="M429" s="55">
        <v>124</v>
      </c>
      <c r="N429" s="55">
        <v>32</v>
      </c>
      <c r="O429" s="55">
        <v>23</v>
      </c>
      <c r="P429" s="55" t="s">
        <v>63</v>
      </c>
    </row>
    <row r="430" spans="2:16" x14ac:dyDescent="0.25">
      <c r="B430" s="51">
        <v>1994</v>
      </c>
      <c r="C430" s="113" t="s">
        <v>71</v>
      </c>
      <c r="D430" s="55">
        <f t="shared" si="37"/>
        <v>728</v>
      </c>
      <c r="E430" s="55">
        <v>2</v>
      </c>
      <c r="F430" s="55">
        <v>6</v>
      </c>
      <c r="G430" s="55">
        <v>26</v>
      </c>
      <c r="H430" s="55">
        <v>44</v>
      </c>
      <c r="I430" s="55">
        <v>80</v>
      </c>
      <c r="J430" s="55">
        <v>108</v>
      </c>
      <c r="K430" s="55">
        <v>144</v>
      </c>
      <c r="L430" s="55">
        <v>130</v>
      </c>
      <c r="M430" s="55">
        <v>94</v>
      </c>
      <c r="N430" s="55">
        <v>60</v>
      </c>
      <c r="O430" s="55">
        <v>34</v>
      </c>
      <c r="P430" s="55" t="s">
        <v>63</v>
      </c>
    </row>
    <row r="431" spans="2:16" x14ac:dyDescent="0.25">
      <c r="B431" s="50">
        <v>1994</v>
      </c>
      <c r="C431" s="86" t="s">
        <v>72</v>
      </c>
      <c r="D431" s="54">
        <f t="shared" si="37"/>
        <v>1178</v>
      </c>
      <c r="E431" s="54">
        <v>1</v>
      </c>
      <c r="F431" s="54">
        <v>11</v>
      </c>
      <c r="G431" s="54">
        <v>27</v>
      </c>
      <c r="H431" s="54">
        <v>50</v>
      </c>
      <c r="I431" s="54">
        <v>65</v>
      </c>
      <c r="J431" s="54">
        <v>103</v>
      </c>
      <c r="K431" s="54">
        <v>145</v>
      </c>
      <c r="L431" s="54">
        <v>161</v>
      </c>
      <c r="M431" s="54">
        <v>169</v>
      </c>
      <c r="N431" s="54">
        <v>169</v>
      </c>
      <c r="O431" s="54">
        <v>277</v>
      </c>
      <c r="P431" s="54" t="s">
        <v>63</v>
      </c>
    </row>
    <row r="432" spans="2:16" x14ac:dyDescent="0.25">
      <c r="B432" s="78">
        <v>1995</v>
      </c>
      <c r="C432" s="114" t="s">
        <v>3</v>
      </c>
      <c r="D432" s="51">
        <f t="shared" si="37"/>
        <v>83735</v>
      </c>
      <c r="E432" s="78">
        <f t="shared" ref="E432:O432" si="41">+SUM(E433:E443)</f>
        <v>1760</v>
      </c>
      <c r="F432" s="78">
        <f t="shared" si="41"/>
        <v>22672</v>
      </c>
      <c r="G432" s="78">
        <f t="shared" si="41"/>
        <v>26006</v>
      </c>
      <c r="H432" s="78">
        <f t="shared" si="41"/>
        <v>16912</v>
      </c>
      <c r="I432" s="78">
        <f t="shared" si="41"/>
        <v>7949</v>
      </c>
      <c r="J432" s="78">
        <f t="shared" si="41"/>
        <v>3970</v>
      </c>
      <c r="K432" s="78">
        <f t="shared" si="41"/>
        <v>2157</v>
      </c>
      <c r="L432" s="78">
        <f t="shared" si="41"/>
        <v>1105</v>
      </c>
      <c r="M432" s="78">
        <f t="shared" si="41"/>
        <v>521</v>
      </c>
      <c r="N432" s="78">
        <f t="shared" si="41"/>
        <v>333</v>
      </c>
      <c r="O432" s="78">
        <f t="shared" si="41"/>
        <v>350</v>
      </c>
      <c r="P432" s="78">
        <v>0</v>
      </c>
    </row>
    <row r="433" spans="2:16" x14ac:dyDescent="0.25">
      <c r="B433" s="51">
        <v>1995</v>
      </c>
      <c r="C433" s="113" t="s">
        <v>53</v>
      </c>
      <c r="D433" s="55">
        <f t="shared" si="37"/>
        <v>29</v>
      </c>
      <c r="E433" s="55">
        <v>8</v>
      </c>
      <c r="F433" s="55">
        <v>12</v>
      </c>
      <c r="G433" s="55">
        <v>5</v>
      </c>
      <c r="H433" s="55">
        <v>4</v>
      </c>
      <c r="I433" s="55" t="s">
        <v>63</v>
      </c>
      <c r="J433" s="55" t="s">
        <v>63</v>
      </c>
      <c r="K433" s="55" t="s">
        <v>63</v>
      </c>
      <c r="L433" s="55" t="s">
        <v>63</v>
      </c>
      <c r="M433" s="55" t="s">
        <v>63</v>
      </c>
      <c r="N433" s="55" t="s">
        <v>63</v>
      </c>
      <c r="O433" s="55" t="s">
        <v>63</v>
      </c>
      <c r="P433" s="55" t="s">
        <v>63</v>
      </c>
    </row>
    <row r="434" spans="2:16" x14ac:dyDescent="0.25">
      <c r="B434" s="51">
        <v>1995</v>
      </c>
      <c r="C434" s="113" t="s">
        <v>54</v>
      </c>
      <c r="D434" s="55">
        <f t="shared" si="37"/>
        <v>7977</v>
      </c>
      <c r="E434" s="55">
        <v>667</v>
      </c>
      <c r="F434" s="55">
        <v>5516</v>
      </c>
      <c r="G434" s="55">
        <v>1448</v>
      </c>
      <c r="H434" s="55">
        <v>246</v>
      </c>
      <c r="I434" s="55">
        <v>60</v>
      </c>
      <c r="J434" s="55">
        <v>22</v>
      </c>
      <c r="K434" s="55">
        <v>6</v>
      </c>
      <c r="L434" s="55">
        <v>4</v>
      </c>
      <c r="M434" s="55">
        <v>2</v>
      </c>
      <c r="N434" s="55">
        <v>1</v>
      </c>
      <c r="O434" s="55">
        <v>5</v>
      </c>
      <c r="P434" s="55" t="s">
        <v>63</v>
      </c>
    </row>
    <row r="435" spans="2:16" x14ac:dyDescent="0.25">
      <c r="B435" s="51">
        <v>1995</v>
      </c>
      <c r="C435" s="113" t="s">
        <v>55</v>
      </c>
      <c r="D435" s="55">
        <f t="shared" si="37"/>
        <v>27537</v>
      </c>
      <c r="E435" s="55">
        <v>728</v>
      </c>
      <c r="F435" s="55">
        <v>11249</v>
      </c>
      <c r="G435" s="55">
        <v>11445</v>
      </c>
      <c r="H435" s="55">
        <v>3190</v>
      </c>
      <c r="I435" s="55">
        <v>659</v>
      </c>
      <c r="J435" s="55">
        <v>176</v>
      </c>
      <c r="K435" s="55">
        <v>55</v>
      </c>
      <c r="L435" s="55">
        <v>16</v>
      </c>
      <c r="M435" s="55">
        <v>8</v>
      </c>
      <c r="N435" s="55">
        <v>1</v>
      </c>
      <c r="O435" s="55">
        <v>10</v>
      </c>
      <c r="P435" s="55" t="s">
        <v>63</v>
      </c>
    </row>
    <row r="436" spans="2:16" x14ac:dyDescent="0.25">
      <c r="B436" s="51">
        <v>1995</v>
      </c>
      <c r="C436" s="113" t="s">
        <v>69</v>
      </c>
      <c r="D436" s="55">
        <f t="shared" si="37"/>
        <v>22112</v>
      </c>
      <c r="E436" s="55">
        <v>234</v>
      </c>
      <c r="F436" s="55">
        <v>4091</v>
      </c>
      <c r="G436" s="55">
        <v>8518</v>
      </c>
      <c r="H436" s="55">
        <v>6930</v>
      </c>
      <c r="I436" s="55">
        <v>1741</v>
      </c>
      <c r="J436" s="55">
        <v>421</v>
      </c>
      <c r="K436" s="55">
        <v>120</v>
      </c>
      <c r="L436" s="55">
        <v>45</v>
      </c>
      <c r="M436" s="55">
        <v>6</v>
      </c>
      <c r="N436" s="55">
        <v>2</v>
      </c>
      <c r="O436" s="55">
        <v>4</v>
      </c>
      <c r="P436" s="55" t="s">
        <v>63</v>
      </c>
    </row>
    <row r="437" spans="2:16" x14ac:dyDescent="0.25">
      <c r="B437" s="51">
        <v>1995</v>
      </c>
      <c r="C437" s="113" t="s">
        <v>57</v>
      </c>
      <c r="D437" s="55">
        <f t="shared" si="37"/>
        <v>11997</v>
      </c>
      <c r="E437" s="55">
        <v>81</v>
      </c>
      <c r="F437" s="55">
        <v>1207</v>
      </c>
      <c r="G437" s="55">
        <v>3052</v>
      </c>
      <c r="H437" s="55">
        <v>4026</v>
      </c>
      <c r="I437" s="55">
        <v>2538</v>
      </c>
      <c r="J437" s="55">
        <v>761</v>
      </c>
      <c r="K437" s="55">
        <v>230</v>
      </c>
      <c r="L437" s="55">
        <v>68</v>
      </c>
      <c r="M437" s="55">
        <v>14</v>
      </c>
      <c r="N437" s="55">
        <v>6</v>
      </c>
      <c r="O437" s="55">
        <v>14</v>
      </c>
      <c r="P437" s="55" t="s">
        <v>63</v>
      </c>
    </row>
    <row r="438" spans="2:16" x14ac:dyDescent="0.25">
      <c r="B438" s="51">
        <v>1995</v>
      </c>
      <c r="C438" s="113" t="s">
        <v>58</v>
      </c>
      <c r="D438" s="55">
        <f t="shared" si="37"/>
        <v>5990</v>
      </c>
      <c r="E438" s="55">
        <v>27</v>
      </c>
      <c r="F438" s="55">
        <v>369</v>
      </c>
      <c r="G438" s="55">
        <v>973</v>
      </c>
      <c r="H438" s="55">
        <v>1540</v>
      </c>
      <c r="I438" s="55">
        <v>1536</v>
      </c>
      <c r="J438" s="55">
        <v>1042</v>
      </c>
      <c r="K438" s="55">
        <v>350</v>
      </c>
      <c r="L438" s="55">
        <v>107</v>
      </c>
      <c r="M438" s="55">
        <v>31</v>
      </c>
      <c r="N438" s="55">
        <v>9</v>
      </c>
      <c r="O438" s="55">
        <v>6</v>
      </c>
      <c r="P438" s="55" t="s">
        <v>63</v>
      </c>
    </row>
    <row r="439" spans="2:16" x14ac:dyDescent="0.25">
      <c r="B439" s="51">
        <v>1995</v>
      </c>
      <c r="C439" s="113" t="s">
        <v>59</v>
      </c>
      <c r="D439" s="55">
        <f t="shared" si="37"/>
        <v>3373</v>
      </c>
      <c r="E439" s="55">
        <v>10</v>
      </c>
      <c r="F439" s="55">
        <v>123</v>
      </c>
      <c r="G439" s="55">
        <v>339</v>
      </c>
      <c r="H439" s="55">
        <v>561</v>
      </c>
      <c r="I439" s="55">
        <v>778</v>
      </c>
      <c r="J439" s="55">
        <v>771</v>
      </c>
      <c r="K439" s="55">
        <v>525</v>
      </c>
      <c r="L439" s="55">
        <v>193</v>
      </c>
      <c r="M439" s="55">
        <v>48</v>
      </c>
      <c r="N439" s="55">
        <v>18</v>
      </c>
      <c r="O439" s="55">
        <v>7</v>
      </c>
      <c r="P439" s="55" t="s">
        <v>63</v>
      </c>
    </row>
    <row r="440" spans="2:16" x14ac:dyDescent="0.25">
      <c r="B440" s="51">
        <v>1995</v>
      </c>
      <c r="C440" s="113" t="s">
        <v>60</v>
      </c>
      <c r="D440" s="55">
        <f t="shared" si="37"/>
        <v>1899</v>
      </c>
      <c r="E440" s="55">
        <v>1</v>
      </c>
      <c r="F440" s="55">
        <v>57</v>
      </c>
      <c r="G440" s="55">
        <v>120</v>
      </c>
      <c r="H440" s="55">
        <v>240</v>
      </c>
      <c r="I440" s="55">
        <v>364</v>
      </c>
      <c r="J440" s="55">
        <v>379</v>
      </c>
      <c r="K440" s="55">
        <v>398</v>
      </c>
      <c r="L440" s="55">
        <v>237</v>
      </c>
      <c r="M440" s="55">
        <v>63</v>
      </c>
      <c r="N440" s="55">
        <v>24</v>
      </c>
      <c r="O440" s="55">
        <v>16</v>
      </c>
      <c r="P440" s="55" t="s">
        <v>63</v>
      </c>
    </row>
    <row r="441" spans="2:16" x14ac:dyDescent="0.25">
      <c r="B441" s="51">
        <v>1995</v>
      </c>
      <c r="C441" s="113" t="s">
        <v>70</v>
      </c>
      <c r="D441" s="55">
        <f t="shared" si="37"/>
        <v>1018</v>
      </c>
      <c r="E441" s="55" t="s">
        <v>63</v>
      </c>
      <c r="F441" s="55">
        <v>14</v>
      </c>
      <c r="G441" s="55">
        <v>45</v>
      </c>
      <c r="H441" s="55">
        <v>92</v>
      </c>
      <c r="I441" s="55">
        <v>152</v>
      </c>
      <c r="J441" s="55">
        <v>191</v>
      </c>
      <c r="K441" s="55">
        <v>202</v>
      </c>
      <c r="L441" s="55">
        <v>187</v>
      </c>
      <c r="M441" s="55">
        <v>90</v>
      </c>
      <c r="N441" s="55">
        <v>31</v>
      </c>
      <c r="O441" s="55">
        <v>14</v>
      </c>
      <c r="P441" s="55" t="s">
        <v>63</v>
      </c>
    </row>
    <row r="442" spans="2:16" x14ac:dyDescent="0.25">
      <c r="B442" s="51">
        <v>1995</v>
      </c>
      <c r="C442" s="113" t="s">
        <v>71</v>
      </c>
      <c r="D442" s="55">
        <f t="shared" si="37"/>
        <v>676</v>
      </c>
      <c r="E442" s="55">
        <v>1</v>
      </c>
      <c r="F442" s="55">
        <v>9</v>
      </c>
      <c r="G442" s="55">
        <v>32</v>
      </c>
      <c r="H442" s="55">
        <v>44</v>
      </c>
      <c r="I442" s="55">
        <v>63</v>
      </c>
      <c r="J442" s="55">
        <v>95</v>
      </c>
      <c r="K442" s="55">
        <v>116</v>
      </c>
      <c r="L442" s="55">
        <v>123</v>
      </c>
      <c r="M442" s="55">
        <v>106</v>
      </c>
      <c r="N442" s="55">
        <v>60</v>
      </c>
      <c r="O442" s="55">
        <v>27</v>
      </c>
      <c r="P442" s="55" t="s">
        <v>63</v>
      </c>
    </row>
    <row r="443" spans="2:16" x14ac:dyDescent="0.25">
      <c r="B443" s="50">
        <v>1995</v>
      </c>
      <c r="C443" s="86" t="s">
        <v>72</v>
      </c>
      <c r="D443" s="54">
        <f t="shared" si="37"/>
        <v>1127</v>
      </c>
      <c r="E443" s="54">
        <v>3</v>
      </c>
      <c r="F443" s="54">
        <v>25</v>
      </c>
      <c r="G443" s="54">
        <v>29</v>
      </c>
      <c r="H443" s="54">
        <v>39</v>
      </c>
      <c r="I443" s="54">
        <v>58</v>
      </c>
      <c r="J443" s="54">
        <v>112</v>
      </c>
      <c r="K443" s="54">
        <v>155</v>
      </c>
      <c r="L443" s="54">
        <v>125</v>
      </c>
      <c r="M443" s="54">
        <v>153</v>
      </c>
      <c r="N443" s="54">
        <v>181</v>
      </c>
      <c r="O443" s="54">
        <v>247</v>
      </c>
      <c r="P443" s="54" t="s">
        <v>63</v>
      </c>
    </row>
    <row r="444" spans="2:16" x14ac:dyDescent="0.25">
      <c r="B444" s="78">
        <v>1996</v>
      </c>
      <c r="C444" s="114" t="s">
        <v>3</v>
      </c>
      <c r="D444" s="51">
        <f t="shared" si="37"/>
        <v>81951</v>
      </c>
      <c r="E444" s="78">
        <f t="shared" ref="E444:O444" si="42">+SUM(E445:E455)</f>
        <v>1502</v>
      </c>
      <c r="F444" s="78">
        <f t="shared" si="42"/>
        <v>21401</v>
      </c>
      <c r="G444" s="78">
        <f t="shared" si="42"/>
        <v>25595</v>
      </c>
      <c r="H444" s="78">
        <f t="shared" si="42"/>
        <v>16738</v>
      </c>
      <c r="I444" s="78">
        <f t="shared" si="42"/>
        <v>7995</v>
      </c>
      <c r="J444" s="78">
        <f t="shared" si="42"/>
        <v>4067</v>
      </c>
      <c r="K444" s="78">
        <f t="shared" si="42"/>
        <v>2026</v>
      </c>
      <c r="L444" s="78">
        <f t="shared" si="42"/>
        <v>1140</v>
      </c>
      <c r="M444" s="78">
        <f t="shared" si="42"/>
        <v>574</v>
      </c>
      <c r="N444" s="78">
        <f t="shared" si="42"/>
        <v>318</v>
      </c>
      <c r="O444" s="78">
        <f t="shared" si="42"/>
        <v>595</v>
      </c>
      <c r="P444" s="78">
        <v>0</v>
      </c>
    </row>
    <row r="445" spans="2:16" x14ac:dyDescent="0.25">
      <c r="B445" s="51">
        <v>1996</v>
      </c>
      <c r="C445" s="113" t="s">
        <v>53</v>
      </c>
      <c r="D445" s="55">
        <f t="shared" si="37"/>
        <v>7</v>
      </c>
      <c r="E445" s="55">
        <v>3</v>
      </c>
      <c r="F445" s="55">
        <v>3</v>
      </c>
      <c r="G445" s="55">
        <v>1</v>
      </c>
      <c r="H445" s="55" t="s">
        <v>63</v>
      </c>
      <c r="I445" s="55" t="s">
        <v>63</v>
      </c>
      <c r="J445" s="55" t="s">
        <v>63</v>
      </c>
      <c r="K445" s="55" t="s">
        <v>63</v>
      </c>
      <c r="L445" s="55" t="s">
        <v>63</v>
      </c>
      <c r="M445" s="55" t="s">
        <v>63</v>
      </c>
      <c r="N445" s="55" t="s">
        <v>63</v>
      </c>
      <c r="O445" s="55" t="s">
        <v>63</v>
      </c>
      <c r="P445" s="55" t="s">
        <v>63</v>
      </c>
    </row>
    <row r="446" spans="2:16" x14ac:dyDescent="0.25">
      <c r="B446" s="51">
        <v>1996</v>
      </c>
      <c r="C446" s="113" t="s">
        <v>54</v>
      </c>
      <c r="D446" s="55">
        <f t="shared" si="37"/>
        <v>7753</v>
      </c>
      <c r="E446" s="55">
        <v>593</v>
      </c>
      <c r="F446" s="55">
        <v>5180</v>
      </c>
      <c r="G446" s="55">
        <v>1557</v>
      </c>
      <c r="H446" s="55">
        <v>254</v>
      </c>
      <c r="I446" s="55">
        <v>79</v>
      </c>
      <c r="J446" s="55">
        <v>59</v>
      </c>
      <c r="K446" s="55">
        <v>12</v>
      </c>
      <c r="L446" s="55">
        <v>3</v>
      </c>
      <c r="M446" s="55">
        <v>1</v>
      </c>
      <c r="N446" s="55">
        <v>1</v>
      </c>
      <c r="O446" s="55">
        <v>14</v>
      </c>
      <c r="P446" s="55" t="s">
        <v>63</v>
      </c>
    </row>
    <row r="447" spans="2:16" x14ac:dyDescent="0.25">
      <c r="B447" s="51">
        <v>1996</v>
      </c>
      <c r="C447" s="113" t="s">
        <v>55</v>
      </c>
      <c r="D447" s="55">
        <f t="shared" si="37"/>
        <v>26306</v>
      </c>
      <c r="E447" s="55">
        <v>622</v>
      </c>
      <c r="F447" s="55">
        <v>10609</v>
      </c>
      <c r="G447" s="55">
        <v>11134</v>
      </c>
      <c r="H447" s="55">
        <v>2906</v>
      </c>
      <c r="I447" s="55">
        <v>654</v>
      </c>
      <c r="J447" s="55">
        <v>233</v>
      </c>
      <c r="K447" s="55">
        <v>50</v>
      </c>
      <c r="L447" s="55">
        <v>14</v>
      </c>
      <c r="M447" s="55">
        <v>6</v>
      </c>
      <c r="N447" s="55">
        <v>3</v>
      </c>
      <c r="O447" s="55">
        <v>75</v>
      </c>
      <c r="P447" s="55" t="s">
        <v>63</v>
      </c>
    </row>
    <row r="448" spans="2:16" x14ac:dyDescent="0.25">
      <c r="B448" s="51">
        <v>1996</v>
      </c>
      <c r="C448" s="113" t="s">
        <v>69</v>
      </c>
      <c r="D448" s="55">
        <f t="shared" si="37"/>
        <v>21796</v>
      </c>
      <c r="E448" s="55">
        <v>185</v>
      </c>
      <c r="F448" s="55">
        <v>3830</v>
      </c>
      <c r="G448" s="55">
        <v>8308</v>
      </c>
      <c r="H448" s="55">
        <v>7012</v>
      </c>
      <c r="I448" s="55">
        <v>1797</v>
      </c>
      <c r="J448" s="55">
        <v>461</v>
      </c>
      <c r="K448" s="55">
        <v>95</v>
      </c>
      <c r="L448" s="55">
        <v>30</v>
      </c>
      <c r="M448" s="55">
        <v>15</v>
      </c>
      <c r="N448" s="55">
        <v>6</v>
      </c>
      <c r="O448" s="55">
        <v>57</v>
      </c>
      <c r="P448" s="55" t="s">
        <v>63</v>
      </c>
    </row>
    <row r="449" spans="2:16" x14ac:dyDescent="0.25">
      <c r="B449" s="51">
        <v>1996</v>
      </c>
      <c r="C449" s="113" t="s">
        <v>57</v>
      </c>
      <c r="D449" s="55">
        <f t="shared" si="37"/>
        <v>11910</v>
      </c>
      <c r="E449" s="55">
        <v>58</v>
      </c>
      <c r="F449" s="55">
        <v>1156</v>
      </c>
      <c r="G449" s="55">
        <v>3078</v>
      </c>
      <c r="H449" s="55">
        <v>3998</v>
      </c>
      <c r="I449" s="55">
        <v>2528</v>
      </c>
      <c r="J449" s="55">
        <v>752</v>
      </c>
      <c r="K449" s="55">
        <v>207</v>
      </c>
      <c r="L449" s="55">
        <v>69</v>
      </c>
      <c r="M449" s="55">
        <v>22</v>
      </c>
      <c r="N449" s="55">
        <v>3</v>
      </c>
      <c r="O449" s="55">
        <v>39</v>
      </c>
      <c r="P449" s="55" t="s">
        <v>63</v>
      </c>
    </row>
    <row r="450" spans="2:16" x14ac:dyDescent="0.25">
      <c r="B450" s="51">
        <v>1996</v>
      </c>
      <c r="C450" s="113" t="s">
        <v>58</v>
      </c>
      <c r="D450" s="55">
        <f t="shared" si="37"/>
        <v>5959</v>
      </c>
      <c r="E450" s="55">
        <v>29</v>
      </c>
      <c r="F450" s="55">
        <v>367</v>
      </c>
      <c r="G450" s="55">
        <v>955</v>
      </c>
      <c r="H450" s="55">
        <v>1536</v>
      </c>
      <c r="I450" s="55">
        <v>1502</v>
      </c>
      <c r="J450" s="55">
        <v>1034</v>
      </c>
      <c r="K450" s="55">
        <v>342</v>
      </c>
      <c r="L450" s="55">
        <v>127</v>
      </c>
      <c r="M450" s="55">
        <v>32</v>
      </c>
      <c r="N450" s="55">
        <v>8</v>
      </c>
      <c r="O450" s="55">
        <v>27</v>
      </c>
      <c r="P450" s="55" t="s">
        <v>63</v>
      </c>
    </row>
    <row r="451" spans="2:16" x14ac:dyDescent="0.25">
      <c r="B451" s="51">
        <v>1996</v>
      </c>
      <c r="C451" s="113" t="s">
        <v>59</v>
      </c>
      <c r="D451" s="55">
        <f t="shared" si="37"/>
        <v>3321</v>
      </c>
      <c r="E451" s="55">
        <v>2</v>
      </c>
      <c r="F451" s="55">
        <v>135</v>
      </c>
      <c r="G451" s="55">
        <v>332</v>
      </c>
      <c r="H451" s="55">
        <v>574</v>
      </c>
      <c r="I451" s="55">
        <v>773</v>
      </c>
      <c r="J451" s="55">
        <v>719</v>
      </c>
      <c r="K451" s="55">
        <v>531</v>
      </c>
      <c r="L451" s="55">
        <v>177</v>
      </c>
      <c r="M451" s="55">
        <v>52</v>
      </c>
      <c r="N451" s="55">
        <v>17</v>
      </c>
      <c r="O451" s="55">
        <v>9</v>
      </c>
      <c r="P451" s="55" t="s">
        <v>63</v>
      </c>
    </row>
    <row r="452" spans="2:16" x14ac:dyDescent="0.25">
      <c r="B452" s="51">
        <v>1996</v>
      </c>
      <c r="C452" s="113" t="s">
        <v>60</v>
      </c>
      <c r="D452" s="55">
        <f t="shared" si="37"/>
        <v>1923</v>
      </c>
      <c r="E452" s="55">
        <v>2</v>
      </c>
      <c r="F452" s="55">
        <v>59</v>
      </c>
      <c r="G452" s="55">
        <v>124</v>
      </c>
      <c r="H452" s="55">
        <v>258</v>
      </c>
      <c r="I452" s="55">
        <v>353</v>
      </c>
      <c r="J452" s="55">
        <v>409</v>
      </c>
      <c r="K452" s="55">
        <v>351</v>
      </c>
      <c r="L452" s="55">
        <v>257</v>
      </c>
      <c r="M452" s="55">
        <v>77</v>
      </c>
      <c r="N452" s="55">
        <v>19</v>
      </c>
      <c r="O452" s="55">
        <v>14</v>
      </c>
      <c r="P452" s="55" t="s">
        <v>63</v>
      </c>
    </row>
    <row r="453" spans="2:16" x14ac:dyDescent="0.25">
      <c r="B453" s="51">
        <v>1996</v>
      </c>
      <c r="C453" s="113" t="s">
        <v>70</v>
      </c>
      <c r="D453" s="55">
        <f t="shared" si="37"/>
        <v>1069</v>
      </c>
      <c r="E453" s="55">
        <v>4</v>
      </c>
      <c r="F453" s="55">
        <v>24</v>
      </c>
      <c r="G453" s="55">
        <v>45</v>
      </c>
      <c r="H453" s="55">
        <v>92</v>
      </c>
      <c r="I453" s="55">
        <v>167</v>
      </c>
      <c r="J453" s="55">
        <v>192</v>
      </c>
      <c r="K453" s="55">
        <v>196</v>
      </c>
      <c r="L453" s="55">
        <v>184</v>
      </c>
      <c r="M453" s="55">
        <v>108</v>
      </c>
      <c r="N453" s="55">
        <v>30</v>
      </c>
      <c r="O453" s="55">
        <v>27</v>
      </c>
      <c r="P453" s="55" t="s">
        <v>63</v>
      </c>
    </row>
    <row r="454" spans="2:16" x14ac:dyDescent="0.25">
      <c r="B454" s="51">
        <v>1996</v>
      </c>
      <c r="C454" s="113" t="s">
        <v>71</v>
      </c>
      <c r="D454" s="55">
        <f t="shared" si="37"/>
        <v>695</v>
      </c>
      <c r="E454" s="55">
        <v>2</v>
      </c>
      <c r="F454" s="55">
        <v>3</v>
      </c>
      <c r="G454" s="55">
        <v>28</v>
      </c>
      <c r="H454" s="55">
        <v>49</v>
      </c>
      <c r="I454" s="55">
        <v>71</v>
      </c>
      <c r="J454" s="55">
        <v>116</v>
      </c>
      <c r="K454" s="55">
        <v>103</v>
      </c>
      <c r="L454" s="55">
        <v>114</v>
      </c>
      <c r="M454" s="55">
        <v>103</v>
      </c>
      <c r="N454" s="55">
        <v>76</v>
      </c>
      <c r="O454" s="55">
        <v>30</v>
      </c>
      <c r="P454" s="55" t="s">
        <v>63</v>
      </c>
    </row>
    <row r="455" spans="2:16" x14ac:dyDescent="0.25">
      <c r="B455" s="50">
        <v>1996</v>
      </c>
      <c r="C455" s="86" t="s">
        <v>72</v>
      </c>
      <c r="D455" s="54">
        <f t="shared" ref="D455:D518" si="43">+SUM(E455:P455)</f>
        <v>1212</v>
      </c>
      <c r="E455" s="54">
        <v>2</v>
      </c>
      <c r="F455" s="54">
        <v>35</v>
      </c>
      <c r="G455" s="54">
        <v>33</v>
      </c>
      <c r="H455" s="54">
        <v>59</v>
      </c>
      <c r="I455" s="54">
        <v>71</v>
      </c>
      <c r="J455" s="54">
        <v>92</v>
      </c>
      <c r="K455" s="54">
        <v>139</v>
      </c>
      <c r="L455" s="54">
        <v>165</v>
      </c>
      <c r="M455" s="54">
        <v>158</v>
      </c>
      <c r="N455" s="54">
        <v>155</v>
      </c>
      <c r="O455" s="54">
        <v>303</v>
      </c>
      <c r="P455" s="54" t="s">
        <v>63</v>
      </c>
    </row>
    <row r="456" spans="2:16" x14ac:dyDescent="0.25">
      <c r="B456" s="78">
        <v>1997</v>
      </c>
      <c r="C456" s="114" t="s">
        <v>3</v>
      </c>
      <c r="D456" s="51">
        <f t="shared" si="43"/>
        <v>86423</v>
      </c>
      <c r="E456" s="78">
        <f t="shared" ref="E456:O456" si="44">+SUM(E457:E467)</f>
        <v>1377</v>
      </c>
      <c r="F456" s="78">
        <f t="shared" si="44"/>
        <v>21689</v>
      </c>
      <c r="G456" s="78">
        <f t="shared" si="44"/>
        <v>26608</v>
      </c>
      <c r="H456" s="78">
        <f t="shared" si="44"/>
        <v>18291</v>
      </c>
      <c r="I456" s="78">
        <f t="shared" si="44"/>
        <v>8678</v>
      </c>
      <c r="J456" s="78">
        <f t="shared" si="44"/>
        <v>4363</v>
      </c>
      <c r="K456" s="78">
        <f t="shared" si="44"/>
        <v>2308</v>
      </c>
      <c r="L456" s="78">
        <f t="shared" si="44"/>
        <v>1307</v>
      </c>
      <c r="M456" s="78">
        <f t="shared" si="44"/>
        <v>690</v>
      </c>
      <c r="N456" s="78">
        <f t="shared" si="44"/>
        <v>379</v>
      </c>
      <c r="O456" s="78">
        <f t="shared" si="44"/>
        <v>733</v>
      </c>
      <c r="P456" s="78">
        <v>0</v>
      </c>
    </row>
    <row r="457" spans="2:16" x14ac:dyDescent="0.25">
      <c r="B457" s="51">
        <v>1997</v>
      </c>
      <c r="C457" s="113" t="s">
        <v>53</v>
      </c>
      <c r="D457" s="55">
        <f t="shared" si="43"/>
        <v>23</v>
      </c>
      <c r="E457" s="55">
        <v>8</v>
      </c>
      <c r="F457" s="55">
        <v>6</v>
      </c>
      <c r="G457" s="55">
        <v>3</v>
      </c>
      <c r="H457" s="55">
        <v>3</v>
      </c>
      <c r="I457" s="55" t="s">
        <v>63</v>
      </c>
      <c r="J457" s="55" t="s">
        <v>63</v>
      </c>
      <c r="K457" s="55">
        <v>1</v>
      </c>
      <c r="L457" s="55" t="s">
        <v>63</v>
      </c>
      <c r="M457" s="55" t="s">
        <v>63</v>
      </c>
      <c r="N457" s="55">
        <v>2</v>
      </c>
      <c r="O457" s="55" t="s">
        <v>63</v>
      </c>
      <c r="P457" s="55" t="s">
        <v>63</v>
      </c>
    </row>
    <row r="458" spans="2:16" x14ac:dyDescent="0.25">
      <c r="B458" s="51">
        <v>1997</v>
      </c>
      <c r="C458" s="113" t="s">
        <v>54</v>
      </c>
      <c r="D458" s="55">
        <f t="shared" si="43"/>
        <v>7711</v>
      </c>
      <c r="E458" s="55">
        <v>537</v>
      </c>
      <c r="F458" s="55">
        <v>5171</v>
      </c>
      <c r="G458" s="55">
        <v>1558</v>
      </c>
      <c r="H458" s="55">
        <v>324</v>
      </c>
      <c r="I458" s="55">
        <v>63</v>
      </c>
      <c r="J458" s="55">
        <v>29</v>
      </c>
      <c r="K458" s="55">
        <v>3</v>
      </c>
      <c r="L458" s="55">
        <v>6</v>
      </c>
      <c r="M458" s="55">
        <v>2</v>
      </c>
      <c r="N458" s="55">
        <v>2</v>
      </c>
      <c r="O458" s="55">
        <v>16</v>
      </c>
      <c r="P458" s="55" t="s">
        <v>63</v>
      </c>
    </row>
    <row r="459" spans="2:16" x14ac:dyDescent="0.25">
      <c r="B459" s="51">
        <v>1997</v>
      </c>
      <c r="C459" s="113" t="s">
        <v>55</v>
      </c>
      <c r="D459" s="55">
        <f t="shared" si="43"/>
        <v>27061</v>
      </c>
      <c r="E459" s="55">
        <v>540</v>
      </c>
      <c r="F459" s="55">
        <v>10778</v>
      </c>
      <c r="G459" s="55">
        <v>11554</v>
      </c>
      <c r="H459" s="55">
        <v>3204</v>
      </c>
      <c r="I459" s="55">
        <v>647</v>
      </c>
      <c r="J459" s="55">
        <v>189</v>
      </c>
      <c r="K459" s="55">
        <v>43</v>
      </c>
      <c r="L459" s="55">
        <v>22</v>
      </c>
      <c r="M459" s="55">
        <v>8</v>
      </c>
      <c r="N459" s="55">
        <v>3</v>
      </c>
      <c r="O459" s="55">
        <v>73</v>
      </c>
      <c r="P459" s="55" t="s">
        <v>63</v>
      </c>
    </row>
    <row r="460" spans="2:16" x14ac:dyDescent="0.25">
      <c r="B460" s="51">
        <v>1997</v>
      </c>
      <c r="C460" s="113" t="s">
        <v>69</v>
      </c>
      <c r="D460" s="55">
        <f t="shared" si="43"/>
        <v>23060</v>
      </c>
      <c r="E460" s="55">
        <v>186</v>
      </c>
      <c r="F460" s="55">
        <v>3858</v>
      </c>
      <c r="G460" s="55">
        <v>8788</v>
      </c>
      <c r="H460" s="55">
        <v>7581</v>
      </c>
      <c r="I460" s="55">
        <v>1938</v>
      </c>
      <c r="J460" s="55">
        <v>441</v>
      </c>
      <c r="K460" s="55">
        <v>134</v>
      </c>
      <c r="L460" s="55">
        <v>35</v>
      </c>
      <c r="M460" s="55">
        <v>12</v>
      </c>
      <c r="N460" s="55">
        <v>5</v>
      </c>
      <c r="O460" s="55">
        <v>82</v>
      </c>
      <c r="P460" s="55" t="s">
        <v>63</v>
      </c>
    </row>
    <row r="461" spans="2:16" x14ac:dyDescent="0.25">
      <c r="B461" s="51">
        <v>1997</v>
      </c>
      <c r="C461" s="113" t="s">
        <v>57</v>
      </c>
      <c r="D461" s="55">
        <f t="shared" si="43"/>
        <v>12582</v>
      </c>
      <c r="E461" s="55">
        <v>59</v>
      </c>
      <c r="F461" s="55">
        <v>1210</v>
      </c>
      <c r="G461" s="55">
        <v>3058</v>
      </c>
      <c r="H461" s="55">
        <v>4311</v>
      </c>
      <c r="I461" s="55">
        <v>2778</v>
      </c>
      <c r="J461" s="55">
        <v>817</v>
      </c>
      <c r="K461" s="55">
        <v>213</v>
      </c>
      <c r="L461" s="55">
        <v>76</v>
      </c>
      <c r="M461" s="55">
        <v>15</v>
      </c>
      <c r="N461" s="55">
        <v>4</v>
      </c>
      <c r="O461" s="55">
        <v>41</v>
      </c>
      <c r="P461" s="55" t="s">
        <v>63</v>
      </c>
    </row>
    <row r="462" spans="2:16" x14ac:dyDescent="0.25">
      <c r="B462" s="51">
        <v>1997</v>
      </c>
      <c r="C462" s="113" t="s">
        <v>58</v>
      </c>
      <c r="D462" s="55">
        <f t="shared" si="43"/>
        <v>6642</v>
      </c>
      <c r="E462" s="55">
        <v>25</v>
      </c>
      <c r="F462" s="55">
        <v>411</v>
      </c>
      <c r="G462" s="55">
        <v>1002</v>
      </c>
      <c r="H462" s="55">
        <v>1712</v>
      </c>
      <c r="I462" s="55">
        <v>1720</v>
      </c>
      <c r="J462" s="55">
        <v>1165</v>
      </c>
      <c r="K462" s="55">
        <v>409</v>
      </c>
      <c r="L462" s="55">
        <v>131</v>
      </c>
      <c r="M462" s="55">
        <v>30</v>
      </c>
      <c r="N462" s="55">
        <v>15</v>
      </c>
      <c r="O462" s="55">
        <v>22</v>
      </c>
      <c r="P462" s="55" t="s">
        <v>63</v>
      </c>
    </row>
    <row r="463" spans="2:16" x14ac:dyDescent="0.25">
      <c r="B463" s="51">
        <v>1997</v>
      </c>
      <c r="C463" s="113" t="s">
        <v>59</v>
      </c>
      <c r="D463" s="55">
        <f t="shared" si="43"/>
        <v>3695</v>
      </c>
      <c r="E463" s="55">
        <v>11</v>
      </c>
      <c r="F463" s="55">
        <v>122</v>
      </c>
      <c r="G463" s="55">
        <v>349</v>
      </c>
      <c r="H463" s="55">
        <v>651</v>
      </c>
      <c r="I463" s="55">
        <v>834</v>
      </c>
      <c r="J463" s="55">
        <v>829</v>
      </c>
      <c r="K463" s="55">
        <v>567</v>
      </c>
      <c r="L463" s="55">
        <v>207</v>
      </c>
      <c r="M463" s="55">
        <v>86</v>
      </c>
      <c r="N463" s="55">
        <v>23</v>
      </c>
      <c r="O463" s="55">
        <v>16</v>
      </c>
      <c r="P463" s="55" t="s">
        <v>63</v>
      </c>
    </row>
    <row r="464" spans="2:16" x14ac:dyDescent="0.25">
      <c r="B464" s="51">
        <v>1997</v>
      </c>
      <c r="C464" s="113" t="s">
        <v>60</v>
      </c>
      <c r="D464" s="55">
        <f t="shared" si="43"/>
        <v>2230</v>
      </c>
      <c r="E464" s="55">
        <v>5</v>
      </c>
      <c r="F464" s="55">
        <v>45</v>
      </c>
      <c r="G464" s="55">
        <v>134</v>
      </c>
      <c r="H464" s="55">
        <v>279</v>
      </c>
      <c r="I464" s="55">
        <v>406</v>
      </c>
      <c r="J464" s="55">
        <v>454</v>
      </c>
      <c r="K464" s="55">
        <v>441</v>
      </c>
      <c r="L464" s="55">
        <v>314</v>
      </c>
      <c r="M464" s="55">
        <v>96</v>
      </c>
      <c r="N464" s="55">
        <v>42</v>
      </c>
      <c r="O464" s="55">
        <v>14</v>
      </c>
      <c r="P464" s="55" t="s">
        <v>63</v>
      </c>
    </row>
    <row r="465" spans="2:16" x14ac:dyDescent="0.25">
      <c r="B465" s="51">
        <v>1997</v>
      </c>
      <c r="C465" s="113" t="s">
        <v>70</v>
      </c>
      <c r="D465" s="55">
        <f t="shared" si="43"/>
        <v>1207</v>
      </c>
      <c r="E465" s="55">
        <v>1</v>
      </c>
      <c r="F465" s="55">
        <v>19</v>
      </c>
      <c r="G465" s="55">
        <v>49</v>
      </c>
      <c r="H465" s="55">
        <v>104</v>
      </c>
      <c r="I465" s="55">
        <v>156</v>
      </c>
      <c r="J465" s="55">
        <v>216</v>
      </c>
      <c r="K465" s="55">
        <v>246</v>
      </c>
      <c r="L465" s="55">
        <v>203</v>
      </c>
      <c r="M465" s="55">
        <v>149</v>
      </c>
      <c r="N465" s="55">
        <v>39</v>
      </c>
      <c r="O465" s="55">
        <v>25</v>
      </c>
      <c r="P465" s="55" t="s">
        <v>63</v>
      </c>
    </row>
    <row r="466" spans="2:16" x14ac:dyDescent="0.25">
      <c r="B466" s="51">
        <v>1997</v>
      </c>
      <c r="C466" s="113" t="s">
        <v>71</v>
      </c>
      <c r="D466" s="55">
        <f t="shared" si="43"/>
        <v>803</v>
      </c>
      <c r="E466" s="55">
        <v>1</v>
      </c>
      <c r="F466" s="55">
        <v>13</v>
      </c>
      <c r="G466" s="55">
        <v>25</v>
      </c>
      <c r="H466" s="55">
        <v>52</v>
      </c>
      <c r="I466" s="55">
        <v>68</v>
      </c>
      <c r="J466" s="55">
        <v>124</v>
      </c>
      <c r="K466" s="55">
        <v>145</v>
      </c>
      <c r="L466" s="55">
        <v>150</v>
      </c>
      <c r="M466" s="55">
        <v>105</v>
      </c>
      <c r="N466" s="55">
        <v>73</v>
      </c>
      <c r="O466" s="55">
        <v>47</v>
      </c>
      <c r="P466" s="55" t="s">
        <v>63</v>
      </c>
    </row>
    <row r="467" spans="2:16" x14ac:dyDescent="0.25">
      <c r="B467" s="50">
        <v>1997</v>
      </c>
      <c r="C467" s="86" t="s">
        <v>72</v>
      </c>
      <c r="D467" s="54">
        <f t="shared" si="43"/>
        <v>1409</v>
      </c>
      <c r="E467" s="54">
        <v>4</v>
      </c>
      <c r="F467" s="54">
        <v>56</v>
      </c>
      <c r="G467" s="54">
        <v>88</v>
      </c>
      <c r="H467" s="54">
        <v>70</v>
      </c>
      <c r="I467" s="54">
        <v>68</v>
      </c>
      <c r="J467" s="54">
        <v>99</v>
      </c>
      <c r="K467" s="54">
        <v>106</v>
      </c>
      <c r="L467" s="54">
        <v>163</v>
      </c>
      <c r="M467" s="54">
        <v>187</v>
      </c>
      <c r="N467" s="54">
        <v>171</v>
      </c>
      <c r="O467" s="54">
        <v>397</v>
      </c>
      <c r="P467" s="54" t="s">
        <v>63</v>
      </c>
    </row>
    <row r="468" spans="2:16" x14ac:dyDescent="0.25">
      <c r="B468" s="78">
        <v>1998</v>
      </c>
      <c r="C468" s="114" t="s">
        <v>3</v>
      </c>
      <c r="D468" s="51">
        <f t="shared" si="43"/>
        <v>86152</v>
      </c>
      <c r="E468" s="78">
        <f t="shared" ref="E468:O468" si="45">+SUM(E469:E479)</f>
        <v>1382</v>
      </c>
      <c r="F468" s="78">
        <f t="shared" si="45"/>
        <v>21245</v>
      </c>
      <c r="G468" s="78">
        <f t="shared" si="45"/>
        <v>27210</v>
      </c>
      <c r="H468" s="78">
        <f t="shared" si="45"/>
        <v>18039</v>
      </c>
      <c r="I468" s="78">
        <f t="shared" si="45"/>
        <v>8612</v>
      </c>
      <c r="J468" s="78">
        <f t="shared" si="45"/>
        <v>4298</v>
      </c>
      <c r="K468" s="78">
        <f t="shared" si="45"/>
        <v>2252</v>
      </c>
      <c r="L468" s="78">
        <f t="shared" si="45"/>
        <v>1396</v>
      </c>
      <c r="M468" s="78">
        <f t="shared" si="45"/>
        <v>690</v>
      </c>
      <c r="N468" s="78">
        <f t="shared" si="45"/>
        <v>354</v>
      </c>
      <c r="O468" s="78">
        <f t="shared" si="45"/>
        <v>674</v>
      </c>
      <c r="P468" s="78">
        <v>0</v>
      </c>
    </row>
    <row r="469" spans="2:16" x14ac:dyDescent="0.25">
      <c r="B469" s="51">
        <v>1998</v>
      </c>
      <c r="C469" s="113" t="s">
        <v>53</v>
      </c>
      <c r="D469" s="55">
        <f t="shared" si="43"/>
        <v>19</v>
      </c>
      <c r="E469" s="55">
        <v>7</v>
      </c>
      <c r="F469" s="55">
        <v>10</v>
      </c>
      <c r="G469" s="55" t="s">
        <v>63</v>
      </c>
      <c r="H469" s="55">
        <v>1</v>
      </c>
      <c r="I469" s="55" t="s">
        <v>63</v>
      </c>
      <c r="J469" s="55" t="s">
        <v>63</v>
      </c>
      <c r="K469" s="55">
        <v>1</v>
      </c>
      <c r="L469" s="55" t="s">
        <v>63</v>
      </c>
      <c r="M469" s="55" t="s">
        <v>63</v>
      </c>
      <c r="N469" s="55" t="s">
        <v>63</v>
      </c>
      <c r="O469" s="55" t="s">
        <v>63</v>
      </c>
      <c r="P469" s="55" t="s">
        <v>63</v>
      </c>
    </row>
    <row r="470" spans="2:16" x14ac:dyDescent="0.25">
      <c r="B470" s="51">
        <v>1998</v>
      </c>
      <c r="C470" s="113" t="s">
        <v>54</v>
      </c>
      <c r="D470" s="55">
        <f t="shared" si="43"/>
        <v>7654</v>
      </c>
      <c r="E470" s="55">
        <v>518</v>
      </c>
      <c r="F470" s="55">
        <v>5183</v>
      </c>
      <c r="G470" s="55">
        <v>1511</v>
      </c>
      <c r="H470" s="55">
        <v>303</v>
      </c>
      <c r="I470" s="55">
        <v>64</v>
      </c>
      <c r="J470" s="55">
        <v>22</v>
      </c>
      <c r="K470" s="55">
        <v>6</v>
      </c>
      <c r="L470" s="55">
        <v>7</v>
      </c>
      <c r="M470" s="55">
        <v>2</v>
      </c>
      <c r="N470" s="55">
        <v>1</v>
      </c>
      <c r="O470" s="55">
        <v>37</v>
      </c>
      <c r="P470" s="55" t="s">
        <v>63</v>
      </c>
    </row>
    <row r="471" spans="2:16" x14ac:dyDescent="0.25">
      <c r="B471" s="51">
        <v>1998</v>
      </c>
      <c r="C471" s="113" t="s">
        <v>55</v>
      </c>
      <c r="D471" s="55">
        <f t="shared" si="43"/>
        <v>27401</v>
      </c>
      <c r="E471" s="55">
        <v>586</v>
      </c>
      <c r="F471" s="55">
        <v>10575</v>
      </c>
      <c r="G471" s="55">
        <v>12037</v>
      </c>
      <c r="H471" s="55">
        <v>3173</v>
      </c>
      <c r="I471" s="55">
        <v>670</v>
      </c>
      <c r="J471" s="55">
        <v>170</v>
      </c>
      <c r="K471" s="55">
        <v>59</v>
      </c>
      <c r="L471" s="55">
        <v>24</v>
      </c>
      <c r="M471" s="55">
        <v>5</v>
      </c>
      <c r="N471" s="55">
        <v>5</v>
      </c>
      <c r="O471" s="55">
        <v>97</v>
      </c>
      <c r="P471" s="55" t="s">
        <v>63</v>
      </c>
    </row>
    <row r="472" spans="2:16" x14ac:dyDescent="0.25">
      <c r="B472" s="51">
        <v>1998</v>
      </c>
      <c r="C472" s="113" t="s">
        <v>69</v>
      </c>
      <c r="D472" s="55">
        <f t="shared" si="43"/>
        <v>23004</v>
      </c>
      <c r="E472" s="55">
        <v>176</v>
      </c>
      <c r="F472" s="55">
        <v>3763</v>
      </c>
      <c r="G472" s="55">
        <v>8938</v>
      </c>
      <c r="H472" s="55">
        <v>7553</v>
      </c>
      <c r="I472" s="55">
        <v>1847</v>
      </c>
      <c r="J472" s="55">
        <v>470</v>
      </c>
      <c r="K472" s="55">
        <v>117</v>
      </c>
      <c r="L472" s="55">
        <v>38</v>
      </c>
      <c r="M472" s="55">
        <v>23</v>
      </c>
      <c r="N472" s="55">
        <v>8</v>
      </c>
      <c r="O472" s="55">
        <v>71</v>
      </c>
      <c r="P472" s="55" t="s">
        <v>63</v>
      </c>
    </row>
    <row r="473" spans="2:16" x14ac:dyDescent="0.25">
      <c r="B473" s="51">
        <v>1998</v>
      </c>
      <c r="C473" s="113" t="s">
        <v>57</v>
      </c>
      <c r="D473" s="55">
        <f t="shared" si="43"/>
        <v>12529</v>
      </c>
      <c r="E473" s="55">
        <v>58</v>
      </c>
      <c r="F473" s="55">
        <v>1105</v>
      </c>
      <c r="G473" s="55">
        <v>3044</v>
      </c>
      <c r="H473" s="55">
        <v>4264</v>
      </c>
      <c r="I473" s="55">
        <v>2829</v>
      </c>
      <c r="J473" s="55">
        <v>825</v>
      </c>
      <c r="K473" s="55">
        <v>236</v>
      </c>
      <c r="L473" s="55">
        <v>85</v>
      </c>
      <c r="M473" s="55">
        <v>21</v>
      </c>
      <c r="N473" s="55">
        <v>11</v>
      </c>
      <c r="O473" s="55">
        <v>51</v>
      </c>
      <c r="P473" s="55" t="s">
        <v>63</v>
      </c>
    </row>
    <row r="474" spans="2:16" x14ac:dyDescent="0.25">
      <c r="B474" s="51">
        <v>1998</v>
      </c>
      <c r="C474" s="113" t="s">
        <v>58</v>
      </c>
      <c r="D474" s="55">
        <f t="shared" si="43"/>
        <v>6507</v>
      </c>
      <c r="E474" s="55">
        <v>25</v>
      </c>
      <c r="F474" s="55">
        <v>360</v>
      </c>
      <c r="G474" s="55">
        <v>1008</v>
      </c>
      <c r="H474" s="55">
        <v>1601</v>
      </c>
      <c r="I474" s="55">
        <v>1755</v>
      </c>
      <c r="J474" s="55">
        <v>1212</v>
      </c>
      <c r="K474" s="55">
        <v>348</v>
      </c>
      <c r="L474" s="55">
        <v>133</v>
      </c>
      <c r="M474" s="55">
        <v>36</v>
      </c>
      <c r="N474" s="55">
        <v>8</v>
      </c>
      <c r="O474" s="55">
        <v>21</v>
      </c>
      <c r="P474" s="55" t="s">
        <v>63</v>
      </c>
    </row>
    <row r="475" spans="2:16" x14ac:dyDescent="0.25">
      <c r="B475" s="51">
        <v>1998</v>
      </c>
      <c r="C475" s="113" t="s">
        <v>59</v>
      </c>
      <c r="D475" s="55">
        <f t="shared" si="43"/>
        <v>3537</v>
      </c>
      <c r="E475" s="55">
        <v>4</v>
      </c>
      <c r="F475" s="55">
        <v>118</v>
      </c>
      <c r="G475" s="55">
        <v>360</v>
      </c>
      <c r="H475" s="55">
        <v>644</v>
      </c>
      <c r="I475" s="55">
        <v>783</v>
      </c>
      <c r="J475" s="55">
        <v>745</v>
      </c>
      <c r="K475" s="55">
        <v>573</v>
      </c>
      <c r="L475" s="55">
        <v>207</v>
      </c>
      <c r="M475" s="55">
        <v>70</v>
      </c>
      <c r="N475" s="55">
        <v>19</v>
      </c>
      <c r="O475" s="55">
        <v>14</v>
      </c>
      <c r="P475" s="55" t="s">
        <v>63</v>
      </c>
    </row>
    <row r="476" spans="2:16" x14ac:dyDescent="0.25">
      <c r="B476" s="51">
        <v>1998</v>
      </c>
      <c r="C476" s="113" t="s">
        <v>60</v>
      </c>
      <c r="D476" s="55">
        <f t="shared" si="43"/>
        <v>2206</v>
      </c>
      <c r="E476" s="55">
        <v>4</v>
      </c>
      <c r="F476" s="55">
        <v>38</v>
      </c>
      <c r="G476" s="55">
        <v>137</v>
      </c>
      <c r="H476" s="55">
        <v>294</v>
      </c>
      <c r="I476" s="55">
        <v>377</v>
      </c>
      <c r="J476" s="55">
        <v>473</v>
      </c>
      <c r="K476" s="55">
        <v>412</v>
      </c>
      <c r="L476" s="55">
        <v>336</v>
      </c>
      <c r="M476" s="55">
        <v>95</v>
      </c>
      <c r="N476" s="55">
        <v>18</v>
      </c>
      <c r="O476" s="55">
        <v>22</v>
      </c>
      <c r="P476" s="55" t="s">
        <v>63</v>
      </c>
    </row>
    <row r="477" spans="2:16" x14ac:dyDescent="0.25">
      <c r="B477" s="51">
        <v>1998</v>
      </c>
      <c r="C477" s="113" t="s">
        <v>70</v>
      </c>
      <c r="D477" s="55">
        <f t="shared" si="43"/>
        <v>1226</v>
      </c>
      <c r="E477" s="55" t="s">
        <v>63</v>
      </c>
      <c r="F477" s="55">
        <v>22</v>
      </c>
      <c r="G477" s="55">
        <v>54</v>
      </c>
      <c r="H477" s="55">
        <v>92</v>
      </c>
      <c r="I477" s="55">
        <v>150</v>
      </c>
      <c r="J477" s="55">
        <v>201</v>
      </c>
      <c r="K477" s="55">
        <v>249</v>
      </c>
      <c r="L477" s="55">
        <v>234</v>
      </c>
      <c r="M477" s="55">
        <v>148</v>
      </c>
      <c r="N477" s="55">
        <v>54</v>
      </c>
      <c r="O477" s="55">
        <v>22</v>
      </c>
      <c r="P477" s="55" t="s">
        <v>63</v>
      </c>
    </row>
    <row r="478" spans="2:16" x14ac:dyDescent="0.25">
      <c r="B478" s="51">
        <v>1998</v>
      </c>
      <c r="C478" s="113" t="s">
        <v>71</v>
      </c>
      <c r="D478" s="55">
        <f t="shared" si="43"/>
        <v>727</v>
      </c>
      <c r="E478" s="55">
        <v>1</v>
      </c>
      <c r="F478" s="55">
        <v>14</v>
      </c>
      <c r="G478" s="55">
        <v>33</v>
      </c>
      <c r="H478" s="55">
        <v>46</v>
      </c>
      <c r="I478" s="55">
        <v>63</v>
      </c>
      <c r="J478" s="55">
        <v>89</v>
      </c>
      <c r="K478" s="55">
        <v>109</v>
      </c>
      <c r="L478" s="55">
        <v>136</v>
      </c>
      <c r="M478" s="55">
        <v>103</v>
      </c>
      <c r="N478" s="55">
        <v>88</v>
      </c>
      <c r="O478" s="55">
        <v>45</v>
      </c>
      <c r="P478" s="55" t="s">
        <v>63</v>
      </c>
    </row>
    <row r="479" spans="2:16" x14ac:dyDescent="0.25">
      <c r="B479" s="50">
        <v>1998</v>
      </c>
      <c r="C479" s="86" t="s">
        <v>72</v>
      </c>
      <c r="D479" s="54">
        <f t="shared" si="43"/>
        <v>1342</v>
      </c>
      <c r="E479" s="54">
        <v>3</v>
      </c>
      <c r="F479" s="54">
        <v>57</v>
      </c>
      <c r="G479" s="54">
        <v>88</v>
      </c>
      <c r="H479" s="54">
        <v>68</v>
      </c>
      <c r="I479" s="54">
        <v>74</v>
      </c>
      <c r="J479" s="54">
        <v>91</v>
      </c>
      <c r="K479" s="54">
        <v>142</v>
      </c>
      <c r="L479" s="54">
        <v>196</v>
      </c>
      <c r="M479" s="54">
        <v>187</v>
      </c>
      <c r="N479" s="54">
        <v>142</v>
      </c>
      <c r="O479" s="54">
        <v>294</v>
      </c>
      <c r="P479" s="54" t="s">
        <v>63</v>
      </c>
    </row>
    <row r="480" spans="2:16" x14ac:dyDescent="0.25">
      <c r="B480" s="78">
        <v>1999</v>
      </c>
      <c r="C480" s="114" t="s">
        <v>3</v>
      </c>
      <c r="D480" s="51">
        <f t="shared" si="43"/>
        <v>90239</v>
      </c>
      <c r="E480" s="78">
        <f t="shared" ref="E480:O480" si="46">+SUM(E481:E491)</f>
        <v>1290</v>
      </c>
      <c r="F480" s="78">
        <f t="shared" si="46"/>
        <v>20435</v>
      </c>
      <c r="G480" s="78">
        <f t="shared" si="46"/>
        <v>28534</v>
      </c>
      <c r="H480" s="78">
        <f t="shared" si="46"/>
        <v>19463</v>
      </c>
      <c r="I480" s="78">
        <f t="shared" si="46"/>
        <v>9490</v>
      </c>
      <c r="J480" s="78">
        <f t="shared" si="46"/>
        <v>4895</v>
      </c>
      <c r="K480" s="78">
        <f t="shared" si="46"/>
        <v>2607</v>
      </c>
      <c r="L480" s="78">
        <f t="shared" si="46"/>
        <v>1520</v>
      </c>
      <c r="M480" s="78">
        <f t="shared" si="46"/>
        <v>815</v>
      </c>
      <c r="N480" s="78">
        <f t="shared" si="46"/>
        <v>444</v>
      </c>
      <c r="O480" s="78">
        <f t="shared" si="46"/>
        <v>727</v>
      </c>
      <c r="P480" s="78">
        <v>19</v>
      </c>
    </row>
    <row r="481" spans="2:16" x14ac:dyDescent="0.25">
      <c r="B481" s="51">
        <v>1999</v>
      </c>
      <c r="C481" s="113" t="s">
        <v>53</v>
      </c>
      <c r="D481" s="55">
        <f t="shared" si="43"/>
        <v>40</v>
      </c>
      <c r="E481" s="55">
        <v>18</v>
      </c>
      <c r="F481" s="55">
        <v>6</v>
      </c>
      <c r="G481" s="55">
        <v>3</v>
      </c>
      <c r="H481" s="55">
        <v>4</v>
      </c>
      <c r="I481" s="55">
        <v>2</v>
      </c>
      <c r="J481" s="55">
        <v>1</v>
      </c>
      <c r="K481" s="55">
        <v>1</v>
      </c>
      <c r="L481" s="55">
        <v>1</v>
      </c>
      <c r="M481" s="55" t="s">
        <v>63</v>
      </c>
      <c r="N481" s="55" t="s">
        <v>63</v>
      </c>
      <c r="O481" s="55" t="s">
        <v>63</v>
      </c>
      <c r="P481" s="55">
        <v>4</v>
      </c>
    </row>
    <row r="482" spans="2:16" x14ac:dyDescent="0.25">
      <c r="B482" s="51">
        <v>1999</v>
      </c>
      <c r="C482" s="113" t="s">
        <v>54</v>
      </c>
      <c r="D482" s="55">
        <f t="shared" si="43"/>
        <v>7497</v>
      </c>
      <c r="E482" s="55">
        <v>466</v>
      </c>
      <c r="F482" s="55">
        <v>4830</v>
      </c>
      <c r="G482" s="55">
        <v>1513</v>
      </c>
      <c r="H482" s="55">
        <v>279</v>
      </c>
      <c r="I482" s="55">
        <v>58</v>
      </c>
      <c r="J482" s="55">
        <v>28</v>
      </c>
      <c r="K482" s="55">
        <v>14</v>
      </c>
      <c r="L482" s="55">
        <v>8</v>
      </c>
      <c r="M482" s="55">
        <v>3</v>
      </c>
      <c r="N482" s="55">
        <v>1</v>
      </c>
      <c r="O482" s="55">
        <v>18</v>
      </c>
      <c r="P482" s="55">
        <v>279</v>
      </c>
    </row>
    <row r="483" spans="2:16" x14ac:dyDescent="0.25">
      <c r="B483" s="51">
        <v>1999</v>
      </c>
      <c r="C483" s="113" t="s">
        <v>55</v>
      </c>
      <c r="D483" s="55">
        <f t="shared" si="43"/>
        <v>27836</v>
      </c>
      <c r="E483" s="55">
        <v>542</v>
      </c>
      <c r="F483" s="55">
        <v>10194</v>
      </c>
      <c r="G483" s="55">
        <v>12653</v>
      </c>
      <c r="H483" s="55">
        <v>3314</v>
      </c>
      <c r="I483" s="55">
        <v>726</v>
      </c>
      <c r="J483" s="55">
        <v>218</v>
      </c>
      <c r="K483" s="55">
        <v>47</v>
      </c>
      <c r="L483" s="55">
        <v>26</v>
      </c>
      <c r="M483" s="55">
        <v>11</v>
      </c>
      <c r="N483" s="55">
        <v>9</v>
      </c>
      <c r="O483" s="55">
        <v>85</v>
      </c>
      <c r="P483" s="55">
        <v>11</v>
      </c>
    </row>
    <row r="484" spans="2:16" x14ac:dyDescent="0.25">
      <c r="B484" s="51">
        <v>1999</v>
      </c>
      <c r="C484" s="113" t="s">
        <v>69</v>
      </c>
      <c r="D484" s="55">
        <f t="shared" si="43"/>
        <v>24286</v>
      </c>
      <c r="E484" s="55">
        <v>170</v>
      </c>
      <c r="F484" s="55">
        <v>3720</v>
      </c>
      <c r="G484" s="55">
        <v>9303</v>
      </c>
      <c r="H484" s="55">
        <v>8275</v>
      </c>
      <c r="I484" s="55">
        <v>1993</v>
      </c>
      <c r="J484" s="55">
        <v>521</v>
      </c>
      <c r="K484" s="55">
        <v>155</v>
      </c>
      <c r="L484" s="55">
        <v>51</v>
      </c>
      <c r="M484" s="55">
        <v>18</v>
      </c>
      <c r="N484" s="55">
        <v>7</v>
      </c>
      <c r="O484" s="55">
        <v>65</v>
      </c>
      <c r="P484" s="55">
        <v>8</v>
      </c>
    </row>
    <row r="485" spans="2:16" x14ac:dyDescent="0.25">
      <c r="B485" s="51">
        <v>1999</v>
      </c>
      <c r="C485" s="113" t="s">
        <v>57</v>
      </c>
      <c r="D485" s="55">
        <f t="shared" si="43"/>
        <v>13387</v>
      </c>
      <c r="E485" s="55">
        <v>64</v>
      </c>
      <c r="F485" s="55">
        <v>1072</v>
      </c>
      <c r="G485" s="55">
        <v>3199</v>
      </c>
      <c r="H485" s="55">
        <v>4563</v>
      </c>
      <c r="I485" s="55">
        <v>3160</v>
      </c>
      <c r="J485" s="55">
        <v>935</v>
      </c>
      <c r="K485" s="55">
        <v>244</v>
      </c>
      <c r="L485" s="55">
        <v>80</v>
      </c>
      <c r="M485" s="55">
        <v>22</v>
      </c>
      <c r="N485" s="55">
        <v>4</v>
      </c>
      <c r="O485" s="55">
        <v>40</v>
      </c>
      <c r="P485" s="55">
        <v>4</v>
      </c>
    </row>
    <row r="486" spans="2:16" x14ac:dyDescent="0.25">
      <c r="B486" s="51">
        <v>1999</v>
      </c>
      <c r="C486" s="113" t="s">
        <v>58</v>
      </c>
      <c r="D486" s="55">
        <f t="shared" si="43"/>
        <v>7203</v>
      </c>
      <c r="E486" s="55">
        <v>15</v>
      </c>
      <c r="F486" s="55">
        <v>357</v>
      </c>
      <c r="G486" s="55">
        <v>1126</v>
      </c>
      <c r="H486" s="55">
        <v>1776</v>
      </c>
      <c r="I486" s="55">
        <v>1952</v>
      </c>
      <c r="J486" s="55">
        <v>1316</v>
      </c>
      <c r="K486" s="55">
        <v>430</v>
      </c>
      <c r="L486" s="55">
        <v>151</v>
      </c>
      <c r="M486" s="55">
        <v>35</v>
      </c>
      <c r="N486" s="55">
        <v>12</v>
      </c>
      <c r="O486" s="55">
        <v>32</v>
      </c>
      <c r="P486" s="55">
        <v>1</v>
      </c>
    </row>
    <row r="487" spans="2:16" x14ac:dyDescent="0.25">
      <c r="B487" s="51">
        <v>1999</v>
      </c>
      <c r="C487" s="113" t="s">
        <v>59</v>
      </c>
      <c r="D487" s="55">
        <f t="shared" si="43"/>
        <v>4713</v>
      </c>
      <c r="E487" s="55">
        <v>7</v>
      </c>
      <c r="F487" s="55">
        <v>106</v>
      </c>
      <c r="G487" s="55">
        <v>402</v>
      </c>
      <c r="H487" s="55">
        <v>702</v>
      </c>
      <c r="I487" s="55">
        <v>851</v>
      </c>
      <c r="J487" s="55">
        <v>917</v>
      </c>
      <c r="K487" s="55">
        <v>652</v>
      </c>
      <c r="L487" s="55">
        <v>245</v>
      </c>
      <c r="M487" s="55">
        <v>71</v>
      </c>
      <c r="N487" s="55">
        <v>25</v>
      </c>
      <c r="O487" s="55">
        <v>33</v>
      </c>
      <c r="P487" s="55">
        <v>702</v>
      </c>
    </row>
    <row r="488" spans="2:16" x14ac:dyDescent="0.25">
      <c r="B488" s="51">
        <v>1999</v>
      </c>
      <c r="C488" s="113" t="s">
        <v>60</v>
      </c>
      <c r="D488" s="55">
        <f t="shared" si="43"/>
        <v>2774</v>
      </c>
      <c r="E488" s="55">
        <v>2</v>
      </c>
      <c r="F488" s="55">
        <v>61</v>
      </c>
      <c r="G488" s="55">
        <v>164</v>
      </c>
      <c r="H488" s="55">
        <v>271</v>
      </c>
      <c r="I488" s="55">
        <v>408</v>
      </c>
      <c r="J488" s="55">
        <v>505</v>
      </c>
      <c r="K488" s="55">
        <v>537</v>
      </c>
      <c r="L488" s="55">
        <v>371</v>
      </c>
      <c r="M488" s="55">
        <v>116</v>
      </c>
      <c r="N488" s="55">
        <v>42</v>
      </c>
      <c r="O488" s="55">
        <v>26</v>
      </c>
      <c r="P488" s="55">
        <v>271</v>
      </c>
    </row>
    <row r="489" spans="2:16" x14ac:dyDescent="0.25">
      <c r="B489" s="51">
        <v>1999</v>
      </c>
      <c r="C489" s="113" t="s">
        <v>70</v>
      </c>
      <c r="D489" s="55">
        <f t="shared" si="43"/>
        <v>1573</v>
      </c>
      <c r="E489" s="55">
        <v>2</v>
      </c>
      <c r="F489" s="55">
        <v>23</v>
      </c>
      <c r="G489" s="55">
        <v>67</v>
      </c>
      <c r="H489" s="55">
        <v>137</v>
      </c>
      <c r="I489" s="55">
        <v>182</v>
      </c>
      <c r="J489" s="55">
        <v>247</v>
      </c>
      <c r="K489" s="55">
        <v>246</v>
      </c>
      <c r="L489" s="55">
        <v>252</v>
      </c>
      <c r="M489" s="55">
        <v>193</v>
      </c>
      <c r="N489" s="55">
        <v>67</v>
      </c>
      <c r="O489" s="55">
        <v>20</v>
      </c>
      <c r="P489" s="55">
        <v>137</v>
      </c>
    </row>
    <row r="490" spans="2:16" x14ac:dyDescent="0.25">
      <c r="B490" s="51">
        <v>1999</v>
      </c>
      <c r="C490" s="113" t="s">
        <v>71</v>
      </c>
      <c r="D490" s="55">
        <f t="shared" si="43"/>
        <v>895</v>
      </c>
      <c r="E490" s="55">
        <v>1</v>
      </c>
      <c r="F490" s="55">
        <v>12</v>
      </c>
      <c r="G490" s="55">
        <v>29</v>
      </c>
      <c r="H490" s="55">
        <v>53</v>
      </c>
      <c r="I490" s="55">
        <v>84</v>
      </c>
      <c r="J490" s="55">
        <v>104</v>
      </c>
      <c r="K490" s="55">
        <v>136</v>
      </c>
      <c r="L490" s="55">
        <v>141</v>
      </c>
      <c r="M490" s="55">
        <v>138</v>
      </c>
      <c r="N490" s="55">
        <v>96</v>
      </c>
      <c r="O490" s="55">
        <v>48</v>
      </c>
      <c r="P490" s="55">
        <v>53</v>
      </c>
    </row>
    <row r="491" spans="2:16" x14ac:dyDescent="0.25">
      <c r="B491" s="50">
        <v>1999</v>
      </c>
      <c r="C491" s="86" t="s">
        <v>72</v>
      </c>
      <c r="D491" s="54">
        <f t="shared" si="43"/>
        <v>1575</v>
      </c>
      <c r="E491" s="54">
        <v>3</v>
      </c>
      <c r="F491" s="54">
        <v>54</v>
      </c>
      <c r="G491" s="54">
        <v>75</v>
      </c>
      <c r="H491" s="54">
        <v>89</v>
      </c>
      <c r="I491" s="54">
        <v>74</v>
      </c>
      <c r="J491" s="54">
        <v>103</v>
      </c>
      <c r="K491" s="54">
        <v>145</v>
      </c>
      <c r="L491" s="54">
        <v>194</v>
      </c>
      <c r="M491" s="54">
        <v>208</v>
      </c>
      <c r="N491" s="54">
        <v>181</v>
      </c>
      <c r="O491" s="54">
        <v>360</v>
      </c>
      <c r="P491" s="54">
        <v>89</v>
      </c>
    </row>
    <row r="492" spans="2:16" x14ac:dyDescent="0.25">
      <c r="B492" s="78">
        <v>2000</v>
      </c>
      <c r="C492" s="114" t="s">
        <v>3</v>
      </c>
      <c r="D492" s="51">
        <f t="shared" si="43"/>
        <v>91108</v>
      </c>
      <c r="E492" s="78">
        <f t="shared" ref="E492:O492" si="47">+SUM(E493:E503)</f>
        <v>1061</v>
      </c>
      <c r="F492" s="78">
        <f t="shared" si="47"/>
        <v>18749</v>
      </c>
      <c r="G492" s="78">
        <f t="shared" si="47"/>
        <v>28925</v>
      </c>
      <c r="H492" s="78">
        <f t="shared" si="47"/>
        <v>20833</v>
      </c>
      <c r="I492" s="78">
        <f t="shared" si="47"/>
        <v>10016</v>
      </c>
      <c r="J492" s="78">
        <f t="shared" si="47"/>
        <v>5160</v>
      </c>
      <c r="K492" s="78">
        <f t="shared" si="47"/>
        <v>2781</v>
      </c>
      <c r="L492" s="78">
        <f t="shared" si="47"/>
        <v>1617</v>
      </c>
      <c r="M492" s="78">
        <f t="shared" si="47"/>
        <v>862</v>
      </c>
      <c r="N492" s="78">
        <f t="shared" si="47"/>
        <v>440</v>
      </c>
      <c r="O492" s="78">
        <f t="shared" si="47"/>
        <v>644</v>
      </c>
      <c r="P492" s="78">
        <v>20</v>
      </c>
    </row>
    <row r="493" spans="2:16" x14ac:dyDescent="0.25">
      <c r="B493" s="51">
        <v>2000</v>
      </c>
      <c r="C493" s="113" t="s">
        <v>53</v>
      </c>
      <c r="D493" s="55">
        <f t="shared" si="43"/>
        <v>61</v>
      </c>
      <c r="E493" s="55">
        <v>8</v>
      </c>
      <c r="F493" s="55">
        <v>14</v>
      </c>
      <c r="G493" s="55">
        <v>13</v>
      </c>
      <c r="H493" s="55">
        <v>7</v>
      </c>
      <c r="I493" s="55">
        <v>5</v>
      </c>
      <c r="J493" s="55">
        <v>5</v>
      </c>
      <c r="K493" s="55" t="s">
        <v>63</v>
      </c>
      <c r="L493" s="55" t="s">
        <v>63</v>
      </c>
      <c r="M493" s="55">
        <v>1</v>
      </c>
      <c r="N493" s="55">
        <v>1</v>
      </c>
      <c r="O493" s="55" t="s">
        <v>63</v>
      </c>
      <c r="P493" s="55">
        <v>7</v>
      </c>
    </row>
    <row r="494" spans="2:16" x14ac:dyDescent="0.25">
      <c r="B494" s="51">
        <v>2000</v>
      </c>
      <c r="C494" s="113" t="s">
        <v>54</v>
      </c>
      <c r="D494" s="55">
        <f t="shared" si="43"/>
        <v>6542</v>
      </c>
      <c r="E494" s="55">
        <v>351</v>
      </c>
      <c r="F494" s="55">
        <v>4196</v>
      </c>
      <c r="G494" s="55">
        <v>1360</v>
      </c>
      <c r="H494" s="55">
        <v>260</v>
      </c>
      <c r="I494" s="55">
        <v>51</v>
      </c>
      <c r="J494" s="55">
        <v>30</v>
      </c>
      <c r="K494" s="55">
        <v>12</v>
      </c>
      <c r="L494" s="55">
        <v>10</v>
      </c>
      <c r="M494" s="55">
        <v>3</v>
      </c>
      <c r="N494" s="55">
        <v>2</v>
      </c>
      <c r="O494" s="55">
        <v>7</v>
      </c>
      <c r="P494" s="55">
        <v>260</v>
      </c>
    </row>
    <row r="495" spans="2:16" x14ac:dyDescent="0.25">
      <c r="B495" s="51">
        <v>2000</v>
      </c>
      <c r="C495" s="113" t="s">
        <v>55</v>
      </c>
      <c r="D495" s="55">
        <f t="shared" si="43"/>
        <v>26764</v>
      </c>
      <c r="E495" s="55">
        <v>461</v>
      </c>
      <c r="F495" s="55">
        <v>9427</v>
      </c>
      <c r="G495" s="55">
        <v>12349</v>
      </c>
      <c r="H495" s="55">
        <v>3449</v>
      </c>
      <c r="I495" s="55">
        <v>716</v>
      </c>
      <c r="J495" s="55">
        <v>211</v>
      </c>
      <c r="K495" s="55">
        <v>46</v>
      </c>
      <c r="L495" s="55">
        <v>35</v>
      </c>
      <c r="M495" s="55">
        <v>14</v>
      </c>
      <c r="N495" s="55">
        <v>10</v>
      </c>
      <c r="O495" s="55">
        <v>32</v>
      </c>
      <c r="P495" s="55">
        <v>14</v>
      </c>
    </row>
    <row r="496" spans="2:16" x14ac:dyDescent="0.25">
      <c r="B496" s="51">
        <v>2000</v>
      </c>
      <c r="C496" s="113" t="s">
        <v>69</v>
      </c>
      <c r="D496" s="55">
        <f t="shared" si="43"/>
        <v>25578</v>
      </c>
      <c r="E496" s="55">
        <v>147</v>
      </c>
      <c r="F496" s="55">
        <v>3477</v>
      </c>
      <c r="G496" s="55">
        <v>9958</v>
      </c>
      <c r="H496" s="55">
        <v>9029</v>
      </c>
      <c r="I496" s="55">
        <v>2101</v>
      </c>
      <c r="J496" s="55">
        <v>573</v>
      </c>
      <c r="K496" s="55">
        <v>145</v>
      </c>
      <c r="L496" s="55">
        <v>63</v>
      </c>
      <c r="M496" s="55">
        <v>22</v>
      </c>
      <c r="N496" s="55">
        <v>9</v>
      </c>
      <c r="O496" s="55">
        <v>45</v>
      </c>
      <c r="P496" s="55">
        <v>9</v>
      </c>
    </row>
    <row r="497" spans="2:16" x14ac:dyDescent="0.25">
      <c r="B497" s="51">
        <v>2000</v>
      </c>
      <c r="C497" s="113" t="s">
        <v>57</v>
      </c>
      <c r="D497" s="55">
        <f t="shared" si="43"/>
        <v>14156</v>
      </c>
      <c r="E497" s="55">
        <v>59</v>
      </c>
      <c r="F497" s="55">
        <v>1047</v>
      </c>
      <c r="G497" s="55">
        <v>3389</v>
      </c>
      <c r="H497" s="55">
        <v>4827</v>
      </c>
      <c r="I497" s="55">
        <v>3389</v>
      </c>
      <c r="J497" s="55">
        <v>1002</v>
      </c>
      <c r="K497" s="55">
        <v>298</v>
      </c>
      <c r="L497" s="55">
        <v>69</v>
      </c>
      <c r="M497" s="55">
        <v>29</v>
      </c>
      <c r="N497" s="55">
        <v>7</v>
      </c>
      <c r="O497" s="55">
        <v>36</v>
      </c>
      <c r="P497" s="55">
        <v>4</v>
      </c>
    </row>
    <row r="498" spans="2:16" x14ac:dyDescent="0.25">
      <c r="B498" s="51">
        <v>2000</v>
      </c>
      <c r="C498" s="113" t="s">
        <v>58</v>
      </c>
      <c r="D498" s="55">
        <f t="shared" si="43"/>
        <v>7489</v>
      </c>
      <c r="E498" s="55">
        <v>17</v>
      </c>
      <c r="F498" s="55">
        <v>345</v>
      </c>
      <c r="G498" s="55">
        <v>1175</v>
      </c>
      <c r="H498" s="55">
        <v>1888</v>
      </c>
      <c r="I498" s="55">
        <v>1993</v>
      </c>
      <c r="J498" s="55">
        <v>1420</v>
      </c>
      <c r="K498" s="55">
        <v>433</v>
      </c>
      <c r="L498" s="55">
        <v>152</v>
      </c>
      <c r="M498" s="55">
        <v>32</v>
      </c>
      <c r="N498" s="55">
        <v>16</v>
      </c>
      <c r="O498" s="55">
        <v>17</v>
      </c>
      <c r="P498" s="55">
        <v>1</v>
      </c>
    </row>
    <row r="499" spans="2:16" x14ac:dyDescent="0.25">
      <c r="B499" s="51">
        <v>2000</v>
      </c>
      <c r="C499" s="113" t="s">
        <v>59</v>
      </c>
      <c r="D499" s="55">
        <f t="shared" si="43"/>
        <v>4957</v>
      </c>
      <c r="E499" s="55">
        <v>10</v>
      </c>
      <c r="F499" s="55">
        <v>116</v>
      </c>
      <c r="G499" s="55">
        <v>356</v>
      </c>
      <c r="H499" s="55">
        <v>762</v>
      </c>
      <c r="I499" s="55">
        <v>908</v>
      </c>
      <c r="J499" s="55">
        <v>940</v>
      </c>
      <c r="K499" s="55">
        <v>719</v>
      </c>
      <c r="L499" s="55">
        <v>272</v>
      </c>
      <c r="M499" s="55">
        <v>77</v>
      </c>
      <c r="N499" s="55">
        <v>25</v>
      </c>
      <c r="O499" s="55">
        <v>10</v>
      </c>
      <c r="P499" s="55">
        <v>762</v>
      </c>
    </row>
    <row r="500" spans="2:16" x14ac:dyDescent="0.25">
      <c r="B500" s="51">
        <v>2000</v>
      </c>
      <c r="C500" s="113" t="s">
        <v>60</v>
      </c>
      <c r="D500" s="55">
        <f t="shared" si="43"/>
        <v>2914</v>
      </c>
      <c r="E500" s="55" t="s">
        <v>63</v>
      </c>
      <c r="F500" s="55">
        <v>52</v>
      </c>
      <c r="G500" s="55">
        <v>149</v>
      </c>
      <c r="H500" s="55">
        <v>296</v>
      </c>
      <c r="I500" s="55">
        <v>482</v>
      </c>
      <c r="J500" s="55">
        <v>541</v>
      </c>
      <c r="K500" s="55">
        <v>527</v>
      </c>
      <c r="L500" s="55">
        <v>379</v>
      </c>
      <c r="M500" s="55">
        <v>120</v>
      </c>
      <c r="N500" s="55">
        <v>41</v>
      </c>
      <c r="O500" s="55">
        <v>31</v>
      </c>
      <c r="P500" s="55">
        <v>296</v>
      </c>
    </row>
    <row r="501" spans="2:16" x14ac:dyDescent="0.25">
      <c r="B501" s="51">
        <v>2000</v>
      </c>
      <c r="C501" s="113" t="s">
        <v>70</v>
      </c>
      <c r="D501" s="55">
        <f t="shared" si="43"/>
        <v>1739</v>
      </c>
      <c r="E501" s="55">
        <v>1</v>
      </c>
      <c r="F501" s="55">
        <v>36</v>
      </c>
      <c r="G501" s="55">
        <v>65</v>
      </c>
      <c r="H501" s="55">
        <v>142</v>
      </c>
      <c r="I501" s="55">
        <v>199</v>
      </c>
      <c r="J501" s="55">
        <v>247</v>
      </c>
      <c r="K501" s="55">
        <v>292</v>
      </c>
      <c r="L501" s="55">
        <v>314</v>
      </c>
      <c r="M501" s="55">
        <v>210</v>
      </c>
      <c r="N501" s="55">
        <v>56</v>
      </c>
      <c r="O501" s="55">
        <v>35</v>
      </c>
      <c r="P501" s="55">
        <v>142</v>
      </c>
    </row>
    <row r="502" spans="2:16" x14ac:dyDescent="0.25">
      <c r="B502" s="51">
        <v>2000</v>
      </c>
      <c r="C502" s="113" t="s">
        <v>71</v>
      </c>
      <c r="D502" s="55">
        <f t="shared" si="43"/>
        <v>910</v>
      </c>
      <c r="E502" s="55">
        <v>2</v>
      </c>
      <c r="F502" s="55">
        <v>9</v>
      </c>
      <c r="G502" s="55">
        <v>22</v>
      </c>
      <c r="H502" s="55">
        <v>66</v>
      </c>
      <c r="I502" s="55">
        <v>71</v>
      </c>
      <c r="J502" s="55">
        <v>91</v>
      </c>
      <c r="K502" s="55">
        <v>169</v>
      </c>
      <c r="L502" s="55">
        <v>158</v>
      </c>
      <c r="M502" s="55">
        <v>140</v>
      </c>
      <c r="N502" s="55">
        <v>73</v>
      </c>
      <c r="O502" s="55">
        <v>43</v>
      </c>
      <c r="P502" s="55">
        <v>66</v>
      </c>
    </row>
    <row r="503" spans="2:16" x14ac:dyDescent="0.25">
      <c r="B503" s="50">
        <v>2000</v>
      </c>
      <c r="C503" s="86" t="s">
        <v>72</v>
      </c>
      <c r="D503" s="54">
        <f t="shared" si="43"/>
        <v>1646</v>
      </c>
      <c r="E503" s="54">
        <v>5</v>
      </c>
      <c r="F503" s="54">
        <v>30</v>
      </c>
      <c r="G503" s="54">
        <v>89</v>
      </c>
      <c r="H503" s="54">
        <v>107</v>
      </c>
      <c r="I503" s="54">
        <v>101</v>
      </c>
      <c r="J503" s="54">
        <v>100</v>
      </c>
      <c r="K503" s="54">
        <v>140</v>
      </c>
      <c r="L503" s="54">
        <v>165</v>
      </c>
      <c r="M503" s="54">
        <v>214</v>
      </c>
      <c r="N503" s="54">
        <v>200</v>
      </c>
      <c r="O503" s="54">
        <v>388</v>
      </c>
      <c r="P503" s="54">
        <v>107</v>
      </c>
    </row>
    <row r="504" spans="2:16" x14ac:dyDescent="0.25">
      <c r="B504" s="78">
        <v>2001</v>
      </c>
      <c r="C504" s="114" t="s">
        <v>3</v>
      </c>
      <c r="D504" s="51">
        <f t="shared" si="43"/>
        <v>81516</v>
      </c>
      <c r="E504" s="78">
        <f t="shared" ref="E504:O504" si="48">+SUM(E505:E515)</f>
        <v>886</v>
      </c>
      <c r="F504" s="78">
        <f t="shared" si="48"/>
        <v>15993</v>
      </c>
      <c r="G504" s="78">
        <f t="shared" si="48"/>
        <v>25634</v>
      </c>
      <c r="H504" s="78">
        <f t="shared" si="48"/>
        <v>18632</v>
      </c>
      <c r="I504" s="78">
        <f t="shared" si="48"/>
        <v>9450</v>
      </c>
      <c r="J504" s="78">
        <f t="shared" si="48"/>
        <v>4827</v>
      </c>
      <c r="K504" s="78">
        <f t="shared" si="48"/>
        <v>2655</v>
      </c>
      <c r="L504" s="78">
        <f t="shared" si="48"/>
        <v>1585</v>
      </c>
      <c r="M504" s="78">
        <f t="shared" si="48"/>
        <v>833</v>
      </c>
      <c r="N504" s="78">
        <f t="shared" si="48"/>
        <v>406</v>
      </c>
      <c r="O504" s="78">
        <f t="shared" si="48"/>
        <v>615</v>
      </c>
      <c r="P504" s="78">
        <v>0</v>
      </c>
    </row>
    <row r="505" spans="2:16" x14ac:dyDescent="0.25">
      <c r="B505" s="51">
        <v>2001</v>
      </c>
      <c r="C505" s="113" t="s">
        <v>53</v>
      </c>
      <c r="D505" s="55">
        <f t="shared" si="43"/>
        <v>38</v>
      </c>
      <c r="E505" s="55">
        <v>5</v>
      </c>
      <c r="F505" s="55">
        <v>10</v>
      </c>
      <c r="G505" s="55">
        <v>15</v>
      </c>
      <c r="H505" s="55">
        <v>3</v>
      </c>
      <c r="I505" s="55">
        <v>1</v>
      </c>
      <c r="J505" s="55" t="s">
        <v>63</v>
      </c>
      <c r="K505" s="55">
        <v>3</v>
      </c>
      <c r="L505" s="55" t="s">
        <v>63</v>
      </c>
      <c r="M505" s="55" t="s">
        <v>63</v>
      </c>
      <c r="N505" s="55">
        <v>1</v>
      </c>
      <c r="O505" s="55" t="s">
        <v>63</v>
      </c>
      <c r="P505" s="55" t="s">
        <v>63</v>
      </c>
    </row>
    <row r="506" spans="2:16" x14ac:dyDescent="0.25">
      <c r="B506" s="51">
        <v>2001</v>
      </c>
      <c r="C506" s="113" t="s">
        <v>54</v>
      </c>
      <c r="D506" s="55">
        <f t="shared" si="43"/>
        <v>4977</v>
      </c>
      <c r="E506" s="55">
        <v>308</v>
      </c>
      <c r="F506" s="55">
        <v>3340</v>
      </c>
      <c r="G506" s="55">
        <v>1070</v>
      </c>
      <c r="H506" s="55">
        <v>178</v>
      </c>
      <c r="I506" s="55">
        <v>51</v>
      </c>
      <c r="J506" s="55">
        <v>11</v>
      </c>
      <c r="K506" s="55">
        <v>5</v>
      </c>
      <c r="L506" s="55">
        <v>5</v>
      </c>
      <c r="M506" s="55">
        <v>3</v>
      </c>
      <c r="N506" s="55">
        <v>1</v>
      </c>
      <c r="O506" s="55">
        <v>5</v>
      </c>
      <c r="P506" s="55" t="s">
        <v>63</v>
      </c>
    </row>
    <row r="507" spans="2:16" x14ac:dyDescent="0.25">
      <c r="B507" s="51">
        <v>2001</v>
      </c>
      <c r="C507" s="113" t="s">
        <v>55</v>
      </c>
      <c r="D507" s="55">
        <f t="shared" si="43"/>
        <v>23441</v>
      </c>
      <c r="E507" s="55">
        <v>401</v>
      </c>
      <c r="F507" s="55">
        <v>8161</v>
      </c>
      <c r="G507" s="55">
        <v>10902</v>
      </c>
      <c r="H507" s="55">
        <v>2948</v>
      </c>
      <c r="I507" s="55">
        <v>700</v>
      </c>
      <c r="J507" s="55">
        <v>193</v>
      </c>
      <c r="K507" s="55">
        <v>62</v>
      </c>
      <c r="L507" s="55">
        <v>14</v>
      </c>
      <c r="M507" s="55">
        <v>10</v>
      </c>
      <c r="N507" s="55">
        <v>4</v>
      </c>
      <c r="O507" s="55">
        <v>46</v>
      </c>
      <c r="P507" s="55" t="s">
        <v>63</v>
      </c>
    </row>
    <row r="508" spans="2:16" x14ac:dyDescent="0.25">
      <c r="B508" s="51">
        <v>2001</v>
      </c>
      <c r="C508" s="113" t="s">
        <v>69</v>
      </c>
      <c r="D508" s="55">
        <f t="shared" si="43"/>
        <v>22958</v>
      </c>
      <c r="E508" s="55">
        <v>118</v>
      </c>
      <c r="F508" s="55">
        <v>3013</v>
      </c>
      <c r="G508" s="55">
        <v>8953</v>
      </c>
      <c r="H508" s="55">
        <v>8088</v>
      </c>
      <c r="I508" s="55">
        <v>2032</v>
      </c>
      <c r="J508" s="55">
        <v>522</v>
      </c>
      <c r="K508" s="55">
        <v>146</v>
      </c>
      <c r="L508" s="55">
        <v>39</v>
      </c>
      <c r="M508" s="55">
        <v>10</v>
      </c>
      <c r="N508" s="55">
        <v>7</v>
      </c>
      <c r="O508" s="55">
        <v>30</v>
      </c>
      <c r="P508" s="55" t="s">
        <v>63</v>
      </c>
    </row>
    <row r="509" spans="2:16" x14ac:dyDescent="0.25">
      <c r="B509" s="51">
        <v>2001</v>
      </c>
      <c r="C509" s="113" t="s">
        <v>57</v>
      </c>
      <c r="D509" s="55">
        <f t="shared" si="43"/>
        <v>13084</v>
      </c>
      <c r="E509" s="55">
        <v>31</v>
      </c>
      <c r="F509" s="55">
        <v>962</v>
      </c>
      <c r="G509" s="55">
        <v>3061</v>
      </c>
      <c r="H509" s="55">
        <v>4546</v>
      </c>
      <c r="I509" s="55">
        <v>3137</v>
      </c>
      <c r="J509" s="55">
        <v>925</v>
      </c>
      <c r="K509" s="55">
        <v>262</v>
      </c>
      <c r="L509" s="55">
        <v>105</v>
      </c>
      <c r="M509" s="55">
        <v>25</v>
      </c>
      <c r="N509" s="55">
        <v>5</v>
      </c>
      <c r="O509" s="55">
        <v>25</v>
      </c>
      <c r="P509" s="55" t="s">
        <v>63</v>
      </c>
    </row>
    <row r="510" spans="2:16" x14ac:dyDescent="0.25">
      <c r="B510" s="51">
        <v>2001</v>
      </c>
      <c r="C510" s="113" t="s">
        <v>58</v>
      </c>
      <c r="D510" s="55">
        <f t="shared" si="43"/>
        <v>6904</v>
      </c>
      <c r="E510" s="55">
        <v>11</v>
      </c>
      <c r="F510" s="55">
        <v>296</v>
      </c>
      <c r="G510" s="55">
        <v>987</v>
      </c>
      <c r="H510" s="55">
        <v>1750</v>
      </c>
      <c r="I510" s="55">
        <v>1865</v>
      </c>
      <c r="J510" s="55">
        <v>1318</v>
      </c>
      <c r="K510" s="55">
        <v>442</v>
      </c>
      <c r="L510" s="55">
        <v>159</v>
      </c>
      <c r="M510" s="55">
        <v>49</v>
      </c>
      <c r="N510" s="55">
        <v>12</v>
      </c>
      <c r="O510" s="55">
        <v>15</v>
      </c>
      <c r="P510" s="55" t="s">
        <v>63</v>
      </c>
    </row>
    <row r="511" spans="2:16" x14ac:dyDescent="0.25">
      <c r="B511" s="51">
        <v>2001</v>
      </c>
      <c r="C511" s="113" t="s">
        <v>59</v>
      </c>
      <c r="D511" s="55">
        <f t="shared" si="43"/>
        <v>3992</v>
      </c>
      <c r="E511" s="55">
        <v>6</v>
      </c>
      <c r="F511" s="55">
        <v>114</v>
      </c>
      <c r="G511" s="55">
        <v>364</v>
      </c>
      <c r="H511" s="55">
        <v>677</v>
      </c>
      <c r="I511" s="55">
        <v>896</v>
      </c>
      <c r="J511" s="55">
        <v>898</v>
      </c>
      <c r="K511" s="55">
        <v>676</v>
      </c>
      <c r="L511" s="55">
        <v>236</v>
      </c>
      <c r="M511" s="55">
        <v>75</v>
      </c>
      <c r="N511" s="55">
        <v>27</v>
      </c>
      <c r="O511" s="55">
        <v>23</v>
      </c>
      <c r="P511" s="55" t="s">
        <v>63</v>
      </c>
    </row>
    <row r="512" spans="2:16" x14ac:dyDescent="0.25">
      <c r="B512" s="51">
        <v>2001</v>
      </c>
      <c r="C512" s="113" t="s">
        <v>60</v>
      </c>
      <c r="D512" s="55">
        <f t="shared" si="43"/>
        <v>2491</v>
      </c>
      <c r="E512" s="55">
        <v>3</v>
      </c>
      <c r="F512" s="55">
        <v>39</v>
      </c>
      <c r="G512" s="55">
        <v>124</v>
      </c>
      <c r="H512" s="55">
        <v>259</v>
      </c>
      <c r="I512" s="55">
        <v>450</v>
      </c>
      <c r="J512" s="55">
        <v>520</v>
      </c>
      <c r="K512" s="55">
        <v>513</v>
      </c>
      <c r="L512" s="55">
        <v>405</v>
      </c>
      <c r="M512" s="55">
        <v>119</v>
      </c>
      <c r="N512" s="55">
        <v>35</v>
      </c>
      <c r="O512" s="55">
        <v>24</v>
      </c>
      <c r="P512" s="55" t="s">
        <v>63</v>
      </c>
    </row>
    <row r="513" spans="2:16" x14ac:dyDescent="0.25">
      <c r="B513" s="51">
        <v>2001</v>
      </c>
      <c r="C513" s="113" t="s">
        <v>70</v>
      </c>
      <c r="D513" s="55">
        <f t="shared" si="43"/>
        <v>1449</v>
      </c>
      <c r="E513" s="55">
        <v>1</v>
      </c>
      <c r="F513" s="55">
        <v>17</v>
      </c>
      <c r="G513" s="55">
        <v>72</v>
      </c>
      <c r="H513" s="55">
        <v>93</v>
      </c>
      <c r="I513" s="55">
        <v>179</v>
      </c>
      <c r="J513" s="55">
        <v>237</v>
      </c>
      <c r="K513" s="55">
        <v>263</v>
      </c>
      <c r="L513" s="55">
        <v>328</v>
      </c>
      <c r="M513" s="55">
        <v>175</v>
      </c>
      <c r="N513" s="55">
        <v>49</v>
      </c>
      <c r="O513" s="55">
        <v>35</v>
      </c>
      <c r="P513" s="55" t="s">
        <v>63</v>
      </c>
    </row>
    <row r="514" spans="2:16" x14ac:dyDescent="0.25">
      <c r="B514" s="51">
        <v>2001</v>
      </c>
      <c r="C514" s="113" t="s">
        <v>71</v>
      </c>
      <c r="D514" s="55">
        <f t="shared" si="43"/>
        <v>786</v>
      </c>
      <c r="E514" s="55">
        <v>1</v>
      </c>
      <c r="F514" s="55">
        <v>7</v>
      </c>
      <c r="G514" s="55">
        <v>26</v>
      </c>
      <c r="H514" s="55">
        <v>31</v>
      </c>
      <c r="I514" s="55">
        <v>66</v>
      </c>
      <c r="J514" s="55">
        <v>102</v>
      </c>
      <c r="K514" s="55">
        <v>154</v>
      </c>
      <c r="L514" s="55">
        <v>122</v>
      </c>
      <c r="M514" s="55">
        <v>155</v>
      </c>
      <c r="N514" s="55">
        <v>78</v>
      </c>
      <c r="O514" s="55">
        <v>44</v>
      </c>
      <c r="P514" s="55" t="s">
        <v>63</v>
      </c>
    </row>
    <row r="515" spans="2:16" x14ac:dyDescent="0.25">
      <c r="B515" s="50">
        <v>2001</v>
      </c>
      <c r="C515" s="86" t="s">
        <v>72</v>
      </c>
      <c r="D515" s="54">
        <f t="shared" si="43"/>
        <v>1396</v>
      </c>
      <c r="E515" s="54">
        <v>1</v>
      </c>
      <c r="F515" s="54">
        <v>34</v>
      </c>
      <c r="G515" s="54">
        <v>60</v>
      </c>
      <c r="H515" s="54">
        <v>59</v>
      </c>
      <c r="I515" s="54">
        <v>73</v>
      </c>
      <c r="J515" s="54">
        <v>101</v>
      </c>
      <c r="K515" s="54">
        <v>129</v>
      </c>
      <c r="L515" s="54">
        <v>172</v>
      </c>
      <c r="M515" s="54">
        <v>212</v>
      </c>
      <c r="N515" s="54">
        <v>187</v>
      </c>
      <c r="O515" s="54">
        <v>368</v>
      </c>
      <c r="P515" s="54" t="s">
        <v>63</v>
      </c>
    </row>
    <row r="516" spans="2:16" x14ac:dyDescent="0.25">
      <c r="B516" s="78">
        <v>2002</v>
      </c>
      <c r="C516" s="114" t="s">
        <v>3</v>
      </c>
      <c r="D516" s="51">
        <f t="shared" si="43"/>
        <v>73163</v>
      </c>
      <c r="E516" s="78">
        <f t="shared" ref="E516:O516" si="49">+SUM(E517:E527)</f>
        <v>673</v>
      </c>
      <c r="F516" s="78">
        <f t="shared" si="49"/>
        <v>13452</v>
      </c>
      <c r="G516" s="78">
        <f t="shared" si="49"/>
        <v>22819</v>
      </c>
      <c r="H516" s="78">
        <f t="shared" si="49"/>
        <v>17730</v>
      </c>
      <c r="I516" s="78">
        <f t="shared" si="49"/>
        <v>8786</v>
      </c>
      <c r="J516" s="78">
        <f t="shared" si="49"/>
        <v>4277</v>
      </c>
      <c r="K516" s="78">
        <f t="shared" si="49"/>
        <v>2344</v>
      </c>
      <c r="L516" s="78">
        <f t="shared" si="49"/>
        <v>1380</v>
      </c>
      <c r="M516" s="78">
        <f t="shared" si="49"/>
        <v>789</v>
      </c>
      <c r="N516" s="78">
        <f t="shared" si="49"/>
        <v>368</v>
      </c>
      <c r="O516" s="78">
        <f t="shared" si="49"/>
        <v>545</v>
      </c>
      <c r="P516" s="78">
        <v>0</v>
      </c>
    </row>
    <row r="517" spans="2:16" x14ac:dyDescent="0.25">
      <c r="B517" s="51">
        <v>2002</v>
      </c>
      <c r="C517" s="113" t="s">
        <v>53</v>
      </c>
      <c r="D517" s="55">
        <f t="shared" si="43"/>
        <v>38</v>
      </c>
      <c r="E517" s="55">
        <v>5</v>
      </c>
      <c r="F517" s="55">
        <v>15</v>
      </c>
      <c r="G517" s="55">
        <v>11</v>
      </c>
      <c r="H517" s="55">
        <v>4</v>
      </c>
      <c r="I517" s="55">
        <v>1</v>
      </c>
      <c r="J517" s="55">
        <v>2</v>
      </c>
      <c r="K517" s="55" t="s">
        <v>63</v>
      </c>
      <c r="L517" s="55" t="s">
        <v>63</v>
      </c>
      <c r="M517" s="55" t="s">
        <v>63</v>
      </c>
      <c r="N517" s="55" t="s">
        <v>63</v>
      </c>
      <c r="O517" s="55" t="s">
        <v>63</v>
      </c>
      <c r="P517" s="55" t="s">
        <v>63</v>
      </c>
    </row>
    <row r="518" spans="2:16" x14ac:dyDescent="0.25">
      <c r="B518" s="51">
        <v>2002</v>
      </c>
      <c r="C518" s="113" t="s">
        <v>54</v>
      </c>
      <c r="D518" s="55">
        <f t="shared" si="43"/>
        <v>4233</v>
      </c>
      <c r="E518" s="55">
        <v>228</v>
      </c>
      <c r="F518" s="55">
        <v>2809</v>
      </c>
      <c r="G518" s="55">
        <v>927</v>
      </c>
      <c r="H518" s="55">
        <v>184</v>
      </c>
      <c r="I518" s="55">
        <v>43</v>
      </c>
      <c r="J518" s="55">
        <v>16</v>
      </c>
      <c r="K518" s="55">
        <v>10</v>
      </c>
      <c r="L518" s="55">
        <v>7</v>
      </c>
      <c r="M518" s="55">
        <v>2</v>
      </c>
      <c r="N518" s="55">
        <v>1</v>
      </c>
      <c r="O518" s="55">
        <v>6</v>
      </c>
      <c r="P518" s="55" t="s">
        <v>63</v>
      </c>
    </row>
    <row r="519" spans="2:16" x14ac:dyDescent="0.25">
      <c r="B519" s="51">
        <v>2002</v>
      </c>
      <c r="C519" s="113" t="s">
        <v>55</v>
      </c>
      <c r="D519" s="55">
        <f t="shared" ref="D519:D582" si="50">+SUM(E519:P519)</f>
        <v>20114</v>
      </c>
      <c r="E519" s="55">
        <v>274</v>
      </c>
      <c r="F519" s="55">
        <v>6667</v>
      </c>
      <c r="G519" s="55">
        <v>9583</v>
      </c>
      <c r="H519" s="55">
        <v>2720</v>
      </c>
      <c r="I519" s="55">
        <v>621</v>
      </c>
      <c r="J519" s="55">
        <v>134</v>
      </c>
      <c r="K519" s="55">
        <v>50</v>
      </c>
      <c r="L519" s="55">
        <v>27</v>
      </c>
      <c r="M519" s="55">
        <v>10</v>
      </c>
      <c r="N519" s="55">
        <v>1</v>
      </c>
      <c r="O519" s="55">
        <v>27</v>
      </c>
      <c r="P519" s="55" t="s">
        <v>63</v>
      </c>
    </row>
    <row r="520" spans="2:16" x14ac:dyDescent="0.25">
      <c r="B520" s="51">
        <v>2002</v>
      </c>
      <c r="C520" s="113" t="s">
        <v>69</v>
      </c>
      <c r="D520" s="55">
        <f t="shared" si="50"/>
        <v>21009</v>
      </c>
      <c r="E520" s="55">
        <v>103</v>
      </c>
      <c r="F520" s="55">
        <v>2718</v>
      </c>
      <c r="G520" s="55">
        <v>7906</v>
      </c>
      <c r="H520" s="55">
        <v>7637</v>
      </c>
      <c r="I520" s="55">
        <v>1981</v>
      </c>
      <c r="J520" s="55">
        <v>443</v>
      </c>
      <c r="K520" s="55">
        <v>118</v>
      </c>
      <c r="L520" s="55">
        <v>60</v>
      </c>
      <c r="M520" s="55">
        <v>17</v>
      </c>
      <c r="N520" s="55">
        <v>9</v>
      </c>
      <c r="O520" s="55">
        <v>17</v>
      </c>
      <c r="P520" s="55" t="s">
        <v>63</v>
      </c>
    </row>
    <row r="521" spans="2:16" x14ac:dyDescent="0.25">
      <c r="B521" s="51">
        <v>2002</v>
      </c>
      <c r="C521" s="113" t="s">
        <v>57</v>
      </c>
      <c r="D521" s="55">
        <f t="shared" si="50"/>
        <v>12435</v>
      </c>
      <c r="E521" s="55">
        <v>32</v>
      </c>
      <c r="F521" s="55">
        <v>825</v>
      </c>
      <c r="G521" s="55">
        <v>2956</v>
      </c>
      <c r="H521" s="55">
        <v>4518</v>
      </c>
      <c r="I521" s="55">
        <v>2863</v>
      </c>
      <c r="J521" s="55">
        <v>878</v>
      </c>
      <c r="K521" s="55">
        <v>254</v>
      </c>
      <c r="L521" s="55">
        <v>67</v>
      </c>
      <c r="M521" s="55">
        <v>24</v>
      </c>
      <c r="N521" s="55">
        <v>5</v>
      </c>
      <c r="O521" s="55">
        <v>13</v>
      </c>
      <c r="P521" s="55" t="s">
        <v>63</v>
      </c>
    </row>
    <row r="522" spans="2:16" x14ac:dyDescent="0.25">
      <c r="B522" s="51">
        <v>2002</v>
      </c>
      <c r="C522" s="113" t="s">
        <v>58</v>
      </c>
      <c r="D522" s="55">
        <f t="shared" si="50"/>
        <v>6253</v>
      </c>
      <c r="E522" s="55">
        <v>14</v>
      </c>
      <c r="F522" s="55">
        <v>240</v>
      </c>
      <c r="G522" s="55">
        <v>917</v>
      </c>
      <c r="H522" s="55">
        <v>1583</v>
      </c>
      <c r="I522" s="55">
        <v>1759</v>
      </c>
      <c r="J522" s="55">
        <v>1163</v>
      </c>
      <c r="K522" s="55">
        <v>398</v>
      </c>
      <c r="L522" s="55">
        <v>120</v>
      </c>
      <c r="M522" s="55">
        <v>31</v>
      </c>
      <c r="N522" s="55">
        <v>13</v>
      </c>
      <c r="O522" s="55">
        <v>15</v>
      </c>
      <c r="P522" s="55" t="s">
        <v>63</v>
      </c>
    </row>
    <row r="523" spans="2:16" x14ac:dyDescent="0.25">
      <c r="B523" s="51">
        <v>2002</v>
      </c>
      <c r="C523" s="113" t="s">
        <v>59</v>
      </c>
      <c r="D523" s="55">
        <f t="shared" si="50"/>
        <v>3569</v>
      </c>
      <c r="E523" s="55">
        <v>6</v>
      </c>
      <c r="F523" s="55">
        <v>96</v>
      </c>
      <c r="G523" s="55">
        <v>307</v>
      </c>
      <c r="H523" s="55">
        <v>602</v>
      </c>
      <c r="I523" s="55">
        <v>843</v>
      </c>
      <c r="J523" s="55">
        <v>800</v>
      </c>
      <c r="K523" s="55">
        <v>574</v>
      </c>
      <c r="L523" s="55">
        <v>235</v>
      </c>
      <c r="M523" s="55">
        <v>80</v>
      </c>
      <c r="N523" s="55">
        <v>16</v>
      </c>
      <c r="O523" s="55">
        <v>10</v>
      </c>
      <c r="P523" s="55" t="s">
        <v>63</v>
      </c>
    </row>
    <row r="524" spans="2:16" x14ac:dyDescent="0.25">
      <c r="B524" s="51">
        <v>2002</v>
      </c>
      <c r="C524" s="113" t="s">
        <v>60</v>
      </c>
      <c r="D524" s="55">
        <f t="shared" si="50"/>
        <v>2168</v>
      </c>
      <c r="E524" s="55">
        <v>4</v>
      </c>
      <c r="F524" s="55">
        <v>45</v>
      </c>
      <c r="G524" s="55">
        <v>109</v>
      </c>
      <c r="H524" s="55">
        <v>274</v>
      </c>
      <c r="I524" s="55">
        <v>338</v>
      </c>
      <c r="J524" s="55">
        <v>424</v>
      </c>
      <c r="K524" s="55">
        <v>464</v>
      </c>
      <c r="L524" s="55">
        <v>334</v>
      </c>
      <c r="M524" s="55">
        <v>129</v>
      </c>
      <c r="N524" s="55">
        <v>26</v>
      </c>
      <c r="O524" s="55">
        <v>21</v>
      </c>
      <c r="P524" s="55" t="s">
        <v>63</v>
      </c>
    </row>
    <row r="525" spans="2:16" x14ac:dyDescent="0.25">
      <c r="B525" s="51">
        <v>2002</v>
      </c>
      <c r="C525" s="113" t="s">
        <v>70</v>
      </c>
      <c r="D525" s="55">
        <f t="shared" si="50"/>
        <v>1292</v>
      </c>
      <c r="E525" s="55">
        <v>3</v>
      </c>
      <c r="F525" s="55">
        <v>14</v>
      </c>
      <c r="G525" s="55">
        <v>41</v>
      </c>
      <c r="H525" s="55">
        <v>95</v>
      </c>
      <c r="I525" s="55">
        <v>204</v>
      </c>
      <c r="J525" s="55">
        <v>212</v>
      </c>
      <c r="K525" s="55">
        <v>240</v>
      </c>
      <c r="L525" s="55">
        <v>251</v>
      </c>
      <c r="M525" s="55">
        <v>147</v>
      </c>
      <c r="N525" s="55">
        <v>51</v>
      </c>
      <c r="O525" s="55">
        <v>34</v>
      </c>
      <c r="P525" s="55" t="s">
        <v>63</v>
      </c>
    </row>
    <row r="526" spans="2:16" x14ac:dyDescent="0.25">
      <c r="B526" s="51">
        <v>2002</v>
      </c>
      <c r="C526" s="113" t="s">
        <v>71</v>
      </c>
      <c r="D526" s="55">
        <f t="shared" si="50"/>
        <v>750</v>
      </c>
      <c r="E526" s="55">
        <v>3</v>
      </c>
      <c r="F526" s="55">
        <v>4</v>
      </c>
      <c r="G526" s="55">
        <v>28</v>
      </c>
      <c r="H526" s="55">
        <v>47</v>
      </c>
      <c r="I526" s="55">
        <v>71</v>
      </c>
      <c r="J526" s="55">
        <v>102</v>
      </c>
      <c r="K526" s="55">
        <v>111</v>
      </c>
      <c r="L526" s="55">
        <v>129</v>
      </c>
      <c r="M526" s="55">
        <v>136</v>
      </c>
      <c r="N526" s="55">
        <v>74</v>
      </c>
      <c r="O526" s="55">
        <v>45</v>
      </c>
      <c r="P526" s="55" t="s">
        <v>63</v>
      </c>
    </row>
    <row r="527" spans="2:16" x14ac:dyDescent="0.25">
      <c r="B527" s="50">
        <v>2002</v>
      </c>
      <c r="C527" s="86" t="s">
        <v>72</v>
      </c>
      <c r="D527" s="54">
        <f t="shared" si="50"/>
        <v>1302</v>
      </c>
      <c r="E527" s="54">
        <v>1</v>
      </c>
      <c r="F527" s="54">
        <v>19</v>
      </c>
      <c r="G527" s="54">
        <v>34</v>
      </c>
      <c r="H527" s="54">
        <v>66</v>
      </c>
      <c r="I527" s="54">
        <v>62</v>
      </c>
      <c r="J527" s="54">
        <v>103</v>
      </c>
      <c r="K527" s="54">
        <v>125</v>
      </c>
      <c r="L527" s="54">
        <v>150</v>
      </c>
      <c r="M527" s="54">
        <v>213</v>
      </c>
      <c r="N527" s="54">
        <v>172</v>
      </c>
      <c r="O527" s="54">
        <v>357</v>
      </c>
      <c r="P527" s="54" t="s">
        <v>63</v>
      </c>
    </row>
    <row r="528" spans="2:16" x14ac:dyDescent="0.25">
      <c r="B528" s="78">
        <v>2003</v>
      </c>
      <c r="C528" s="114" t="s">
        <v>3</v>
      </c>
      <c r="D528" s="51">
        <f t="shared" si="50"/>
        <v>74562</v>
      </c>
      <c r="E528" s="78">
        <f t="shared" ref="E528:P528" si="51">+SUM(E529:E539)</f>
        <v>643</v>
      </c>
      <c r="F528" s="78">
        <f t="shared" si="51"/>
        <v>12584</v>
      </c>
      <c r="G528" s="78">
        <f t="shared" si="51"/>
        <v>22536</v>
      </c>
      <c r="H528" s="78">
        <f t="shared" si="51"/>
        <v>18559</v>
      </c>
      <c r="I528" s="78">
        <f t="shared" si="51"/>
        <v>9524</v>
      </c>
      <c r="J528" s="78">
        <f t="shared" si="51"/>
        <v>4711</v>
      </c>
      <c r="K528" s="78">
        <f t="shared" si="51"/>
        <v>2598</v>
      </c>
      <c r="L528" s="78">
        <f t="shared" si="51"/>
        <v>1486</v>
      </c>
      <c r="M528" s="78">
        <f t="shared" si="51"/>
        <v>905</v>
      </c>
      <c r="N528" s="78">
        <f t="shared" si="51"/>
        <v>449</v>
      </c>
      <c r="O528" s="78">
        <f t="shared" si="51"/>
        <v>567</v>
      </c>
      <c r="P528" s="78">
        <f t="shared" si="51"/>
        <v>0</v>
      </c>
    </row>
    <row r="529" spans="2:16" x14ac:dyDescent="0.25">
      <c r="B529" s="51">
        <v>2003</v>
      </c>
      <c r="C529" s="113" t="s">
        <v>53</v>
      </c>
      <c r="D529" s="55">
        <f t="shared" si="50"/>
        <v>22</v>
      </c>
      <c r="E529" s="55">
        <v>3</v>
      </c>
      <c r="F529" s="55">
        <v>6</v>
      </c>
      <c r="G529" s="55">
        <v>5</v>
      </c>
      <c r="H529" s="55">
        <v>2</v>
      </c>
      <c r="I529" s="55">
        <v>3</v>
      </c>
      <c r="J529" s="55">
        <v>1</v>
      </c>
      <c r="K529" s="55" t="s">
        <v>63</v>
      </c>
      <c r="L529" s="55" t="s">
        <v>63</v>
      </c>
      <c r="M529" s="55" t="s">
        <v>63</v>
      </c>
      <c r="N529" s="55">
        <v>1</v>
      </c>
      <c r="O529" s="55">
        <v>1</v>
      </c>
      <c r="P529" s="55" t="s">
        <v>63</v>
      </c>
    </row>
    <row r="530" spans="2:16" x14ac:dyDescent="0.25">
      <c r="B530" s="51">
        <v>2003</v>
      </c>
      <c r="C530" s="113" t="s">
        <v>54</v>
      </c>
      <c r="D530" s="55">
        <f t="shared" si="50"/>
        <v>3896</v>
      </c>
      <c r="E530" s="55">
        <v>201</v>
      </c>
      <c r="F530" s="55">
        <v>2557</v>
      </c>
      <c r="G530" s="55">
        <v>901</v>
      </c>
      <c r="H530" s="55">
        <v>171</v>
      </c>
      <c r="I530" s="55">
        <v>37</v>
      </c>
      <c r="J530" s="55">
        <v>13</v>
      </c>
      <c r="K530" s="55">
        <v>5</v>
      </c>
      <c r="L530" s="55">
        <v>5</v>
      </c>
      <c r="M530" s="55">
        <v>2</v>
      </c>
      <c r="N530" s="55">
        <v>2</v>
      </c>
      <c r="O530" s="55">
        <v>2</v>
      </c>
      <c r="P530" s="55" t="s">
        <v>63</v>
      </c>
    </row>
    <row r="531" spans="2:16" x14ac:dyDescent="0.25">
      <c r="B531" s="51">
        <v>2003</v>
      </c>
      <c r="C531" s="113" t="s">
        <v>55</v>
      </c>
      <c r="D531" s="55">
        <f t="shared" si="50"/>
        <v>19129</v>
      </c>
      <c r="E531" s="55">
        <v>293</v>
      </c>
      <c r="F531" s="55">
        <v>6254</v>
      </c>
      <c r="G531" s="55">
        <v>9220</v>
      </c>
      <c r="H531" s="55">
        <v>2550</v>
      </c>
      <c r="I531" s="55">
        <v>564</v>
      </c>
      <c r="J531" s="55">
        <v>158</v>
      </c>
      <c r="K531" s="55">
        <v>40</v>
      </c>
      <c r="L531" s="55">
        <v>16</v>
      </c>
      <c r="M531" s="55">
        <v>9</v>
      </c>
      <c r="N531" s="55" t="s">
        <v>63</v>
      </c>
      <c r="O531" s="55">
        <v>25</v>
      </c>
      <c r="P531" s="55" t="s">
        <v>63</v>
      </c>
    </row>
    <row r="532" spans="2:16" x14ac:dyDescent="0.25">
      <c r="B532" s="51">
        <v>2003</v>
      </c>
      <c r="C532" s="113" t="s">
        <v>69</v>
      </c>
      <c r="D532" s="55">
        <f t="shared" si="50"/>
        <v>21767</v>
      </c>
      <c r="E532" s="55">
        <v>92</v>
      </c>
      <c r="F532" s="55">
        <v>2503</v>
      </c>
      <c r="G532" s="55">
        <v>8117</v>
      </c>
      <c r="H532" s="55">
        <v>8131</v>
      </c>
      <c r="I532" s="55">
        <v>2128</v>
      </c>
      <c r="J532" s="55">
        <v>532</v>
      </c>
      <c r="K532" s="55">
        <v>146</v>
      </c>
      <c r="L532" s="55">
        <v>50</v>
      </c>
      <c r="M532" s="55">
        <v>24</v>
      </c>
      <c r="N532" s="55">
        <v>10</v>
      </c>
      <c r="O532" s="55">
        <v>34</v>
      </c>
      <c r="P532" s="55" t="s">
        <v>63</v>
      </c>
    </row>
    <row r="533" spans="2:16" x14ac:dyDescent="0.25">
      <c r="B533" s="51">
        <v>2003</v>
      </c>
      <c r="C533" s="113" t="s">
        <v>57</v>
      </c>
      <c r="D533" s="55">
        <f t="shared" si="50"/>
        <v>12910</v>
      </c>
      <c r="E533" s="55">
        <v>40</v>
      </c>
      <c r="F533" s="55">
        <v>831</v>
      </c>
      <c r="G533" s="55">
        <v>2810</v>
      </c>
      <c r="H533" s="55">
        <v>4739</v>
      </c>
      <c r="I533" s="55">
        <v>3205</v>
      </c>
      <c r="J533" s="55">
        <v>886</v>
      </c>
      <c r="K533" s="55">
        <v>280</v>
      </c>
      <c r="L533" s="55">
        <v>71</v>
      </c>
      <c r="M533" s="55">
        <v>20</v>
      </c>
      <c r="N533" s="55">
        <v>6</v>
      </c>
      <c r="O533" s="55">
        <v>22</v>
      </c>
      <c r="P533" s="55" t="s">
        <v>63</v>
      </c>
    </row>
    <row r="534" spans="2:16" x14ac:dyDescent="0.25">
      <c r="B534" s="51">
        <v>2003</v>
      </c>
      <c r="C534" s="113" t="s">
        <v>58</v>
      </c>
      <c r="D534" s="55">
        <f t="shared" si="50"/>
        <v>6800</v>
      </c>
      <c r="E534" s="55">
        <v>5</v>
      </c>
      <c r="F534" s="55">
        <v>257</v>
      </c>
      <c r="G534" s="55">
        <v>930</v>
      </c>
      <c r="H534" s="55">
        <v>1788</v>
      </c>
      <c r="I534" s="55">
        <v>1898</v>
      </c>
      <c r="J534" s="55">
        <v>1303</v>
      </c>
      <c r="K534" s="55">
        <v>423</v>
      </c>
      <c r="L534" s="55">
        <v>126</v>
      </c>
      <c r="M534" s="55">
        <v>43</v>
      </c>
      <c r="N534" s="55">
        <v>13</v>
      </c>
      <c r="O534" s="55">
        <v>14</v>
      </c>
      <c r="P534" s="55" t="s">
        <v>63</v>
      </c>
    </row>
    <row r="535" spans="2:16" x14ac:dyDescent="0.25">
      <c r="B535" s="51">
        <v>2003</v>
      </c>
      <c r="C535" s="113" t="s">
        <v>59</v>
      </c>
      <c r="D535" s="55">
        <f t="shared" si="50"/>
        <v>3910</v>
      </c>
      <c r="E535" s="55">
        <v>4</v>
      </c>
      <c r="F535" s="55">
        <v>101</v>
      </c>
      <c r="G535" s="55">
        <v>321</v>
      </c>
      <c r="H535" s="55">
        <v>684</v>
      </c>
      <c r="I535" s="55">
        <v>899</v>
      </c>
      <c r="J535" s="55">
        <v>895</v>
      </c>
      <c r="K535" s="55">
        <v>663</v>
      </c>
      <c r="L535" s="55">
        <v>226</v>
      </c>
      <c r="M535" s="55">
        <v>85</v>
      </c>
      <c r="N535" s="55">
        <v>18</v>
      </c>
      <c r="O535" s="55">
        <v>14</v>
      </c>
      <c r="P535" s="55" t="s">
        <v>63</v>
      </c>
    </row>
    <row r="536" spans="2:16" x14ac:dyDescent="0.25">
      <c r="B536" s="51">
        <v>2003</v>
      </c>
      <c r="C536" s="113" t="s">
        <v>60</v>
      </c>
      <c r="D536" s="55">
        <f t="shared" si="50"/>
        <v>2383</v>
      </c>
      <c r="E536" s="55">
        <v>3</v>
      </c>
      <c r="F536" s="55">
        <v>31</v>
      </c>
      <c r="G536" s="55">
        <v>124</v>
      </c>
      <c r="H536" s="55">
        <v>274</v>
      </c>
      <c r="I536" s="55">
        <v>446</v>
      </c>
      <c r="J536" s="55">
        <v>497</v>
      </c>
      <c r="K536" s="55">
        <v>483</v>
      </c>
      <c r="L536" s="55">
        <v>351</v>
      </c>
      <c r="M536" s="55">
        <v>124</v>
      </c>
      <c r="N536" s="55">
        <v>35</v>
      </c>
      <c r="O536" s="55">
        <v>15</v>
      </c>
      <c r="P536" s="55" t="s">
        <v>63</v>
      </c>
    </row>
    <row r="537" spans="2:16" x14ac:dyDescent="0.25">
      <c r="B537" s="51">
        <v>2003</v>
      </c>
      <c r="C537" s="113" t="s">
        <v>70</v>
      </c>
      <c r="D537" s="55">
        <f t="shared" si="50"/>
        <v>1509</v>
      </c>
      <c r="E537" s="55" t="s">
        <v>63</v>
      </c>
      <c r="F537" s="55">
        <v>26</v>
      </c>
      <c r="G537" s="55">
        <v>49</v>
      </c>
      <c r="H537" s="55">
        <v>118</v>
      </c>
      <c r="I537" s="55">
        <v>191</v>
      </c>
      <c r="J537" s="55">
        <v>233</v>
      </c>
      <c r="K537" s="55">
        <v>285</v>
      </c>
      <c r="L537" s="55">
        <v>303</v>
      </c>
      <c r="M537" s="55">
        <v>218</v>
      </c>
      <c r="N537" s="55">
        <v>57</v>
      </c>
      <c r="O537" s="55">
        <v>29</v>
      </c>
      <c r="P537" s="55" t="s">
        <v>63</v>
      </c>
    </row>
    <row r="538" spans="2:16" x14ac:dyDescent="0.25">
      <c r="B538" s="51">
        <v>2003</v>
      </c>
      <c r="C538" s="113" t="s">
        <v>71</v>
      </c>
      <c r="D538" s="55">
        <f t="shared" si="50"/>
        <v>810</v>
      </c>
      <c r="E538" s="55">
        <v>1</v>
      </c>
      <c r="F538" s="55">
        <v>5</v>
      </c>
      <c r="G538" s="55">
        <v>20</v>
      </c>
      <c r="H538" s="55">
        <v>46</v>
      </c>
      <c r="I538" s="55">
        <v>75</v>
      </c>
      <c r="J538" s="55">
        <v>104</v>
      </c>
      <c r="K538" s="55">
        <v>130</v>
      </c>
      <c r="L538" s="55">
        <v>150</v>
      </c>
      <c r="M538" s="55">
        <v>153</v>
      </c>
      <c r="N538" s="55">
        <v>97</v>
      </c>
      <c r="O538" s="55">
        <v>29</v>
      </c>
      <c r="P538" s="55" t="s">
        <v>63</v>
      </c>
    </row>
    <row r="539" spans="2:16" x14ac:dyDescent="0.25">
      <c r="B539" s="50">
        <v>2003</v>
      </c>
      <c r="C539" s="86" t="s">
        <v>72</v>
      </c>
      <c r="D539" s="54">
        <f t="shared" si="50"/>
        <v>1426</v>
      </c>
      <c r="E539" s="54">
        <v>1</v>
      </c>
      <c r="F539" s="54">
        <v>13</v>
      </c>
      <c r="G539" s="54">
        <v>39</v>
      </c>
      <c r="H539" s="54">
        <v>56</v>
      </c>
      <c r="I539" s="54">
        <v>78</v>
      </c>
      <c r="J539" s="54">
        <v>89</v>
      </c>
      <c r="K539" s="54">
        <v>143</v>
      </c>
      <c r="L539" s="54">
        <v>188</v>
      </c>
      <c r="M539" s="54">
        <v>227</v>
      </c>
      <c r="N539" s="54">
        <v>210</v>
      </c>
      <c r="O539" s="54">
        <v>382</v>
      </c>
      <c r="P539" s="54" t="s">
        <v>63</v>
      </c>
    </row>
    <row r="540" spans="2:16" x14ac:dyDescent="0.25">
      <c r="B540" s="78">
        <v>2004</v>
      </c>
      <c r="C540" s="114" t="s">
        <v>3</v>
      </c>
      <c r="D540" s="51">
        <f t="shared" si="50"/>
        <v>74123</v>
      </c>
      <c r="E540" s="78">
        <f t="shared" ref="E540:P540" si="52">+SUM(E541:E551)</f>
        <v>458</v>
      </c>
      <c r="F540" s="78">
        <f t="shared" si="52"/>
        <v>11486</v>
      </c>
      <c r="G540" s="78">
        <f t="shared" si="52"/>
        <v>22101</v>
      </c>
      <c r="H540" s="78">
        <f t="shared" si="52"/>
        <v>19256</v>
      </c>
      <c r="I540" s="78">
        <f t="shared" si="52"/>
        <v>9538</v>
      </c>
      <c r="J540" s="78">
        <f t="shared" si="52"/>
        <v>4790</v>
      </c>
      <c r="K540" s="78">
        <f t="shared" si="52"/>
        <v>2671</v>
      </c>
      <c r="L540" s="78">
        <f t="shared" si="52"/>
        <v>1618</v>
      </c>
      <c r="M540" s="78">
        <f t="shared" si="52"/>
        <v>990</v>
      </c>
      <c r="N540" s="78">
        <f t="shared" si="52"/>
        <v>551</v>
      </c>
      <c r="O540" s="78">
        <f t="shared" si="52"/>
        <v>664</v>
      </c>
      <c r="P540" s="78">
        <f t="shared" si="52"/>
        <v>0</v>
      </c>
    </row>
    <row r="541" spans="2:16" x14ac:dyDescent="0.25">
      <c r="B541" s="51">
        <v>2004</v>
      </c>
      <c r="C541" s="113" t="s">
        <v>53</v>
      </c>
      <c r="D541" s="55">
        <f t="shared" si="50"/>
        <v>19</v>
      </c>
      <c r="E541" s="55">
        <v>7</v>
      </c>
      <c r="F541" s="55">
        <v>5</v>
      </c>
      <c r="G541" s="55">
        <v>4</v>
      </c>
      <c r="H541" s="55">
        <v>1</v>
      </c>
      <c r="I541" s="55" t="s">
        <v>63</v>
      </c>
      <c r="J541" s="55" t="s">
        <v>63</v>
      </c>
      <c r="K541" s="55">
        <v>1</v>
      </c>
      <c r="L541" s="55">
        <v>1</v>
      </c>
      <c r="M541" s="55" t="s">
        <v>63</v>
      </c>
      <c r="N541" s="55" t="s">
        <v>63</v>
      </c>
      <c r="O541" s="55" t="s">
        <v>63</v>
      </c>
      <c r="P541" s="55" t="s">
        <v>63</v>
      </c>
    </row>
    <row r="542" spans="2:16" x14ac:dyDescent="0.25">
      <c r="B542" s="51">
        <v>2004</v>
      </c>
      <c r="C542" s="113" t="s">
        <v>54</v>
      </c>
      <c r="D542" s="55">
        <f t="shared" si="50"/>
        <v>3439</v>
      </c>
      <c r="E542" s="55">
        <v>133</v>
      </c>
      <c r="F542" s="55">
        <v>2220</v>
      </c>
      <c r="G542" s="55">
        <v>832</v>
      </c>
      <c r="H542" s="55">
        <v>162</v>
      </c>
      <c r="I542" s="55">
        <v>51</v>
      </c>
      <c r="J542" s="55">
        <v>23</v>
      </c>
      <c r="K542" s="55">
        <v>3</v>
      </c>
      <c r="L542" s="55">
        <v>4</v>
      </c>
      <c r="M542" s="55">
        <v>5</v>
      </c>
      <c r="N542" s="55">
        <v>1</v>
      </c>
      <c r="O542" s="55">
        <v>5</v>
      </c>
      <c r="P542" s="55" t="s">
        <v>63</v>
      </c>
    </row>
    <row r="543" spans="2:16" x14ac:dyDescent="0.25">
      <c r="B543" s="51">
        <v>2004</v>
      </c>
      <c r="C543" s="113" t="s">
        <v>55</v>
      </c>
      <c r="D543" s="55">
        <f t="shared" si="50"/>
        <v>18326</v>
      </c>
      <c r="E543" s="55">
        <v>202</v>
      </c>
      <c r="F543" s="55">
        <v>5680</v>
      </c>
      <c r="G543" s="55">
        <v>9010</v>
      </c>
      <c r="H543" s="55">
        <v>2564</v>
      </c>
      <c r="I543" s="55">
        <v>585</v>
      </c>
      <c r="J543" s="55">
        <v>168</v>
      </c>
      <c r="K543" s="55">
        <v>44</v>
      </c>
      <c r="L543" s="55">
        <v>14</v>
      </c>
      <c r="M543" s="55">
        <v>10</v>
      </c>
      <c r="N543" s="55">
        <v>22</v>
      </c>
      <c r="O543" s="55">
        <v>27</v>
      </c>
      <c r="P543" s="55" t="s">
        <v>63</v>
      </c>
    </row>
    <row r="544" spans="2:16" x14ac:dyDescent="0.25">
      <c r="B544" s="51">
        <v>2004</v>
      </c>
      <c r="C544" s="113" t="s">
        <v>69</v>
      </c>
      <c r="D544" s="55">
        <f t="shared" si="50"/>
        <v>22076</v>
      </c>
      <c r="E544" s="55">
        <v>74</v>
      </c>
      <c r="F544" s="55">
        <v>2392</v>
      </c>
      <c r="G544" s="55">
        <v>7978</v>
      </c>
      <c r="H544" s="55">
        <v>8723</v>
      </c>
      <c r="I544" s="55">
        <v>2143</v>
      </c>
      <c r="J544" s="55">
        <v>528</v>
      </c>
      <c r="K544" s="55">
        <v>132</v>
      </c>
      <c r="L544" s="55">
        <v>36</v>
      </c>
      <c r="M544" s="55">
        <v>25</v>
      </c>
      <c r="N544" s="55">
        <v>8</v>
      </c>
      <c r="O544" s="55">
        <v>37</v>
      </c>
      <c r="P544" s="55" t="s">
        <v>63</v>
      </c>
    </row>
    <row r="545" spans="2:16" x14ac:dyDescent="0.25">
      <c r="B545" s="51">
        <v>2004</v>
      </c>
      <c r="C545" s="113" t="s">
        <v>57</v>
      </c>
      <c r="D545" s="55">
        <f t="shared" si="50"/>
        <v>12890</v>
      </c>
      <c r="E545" s="55">
        <v>26</v>
      </c>
      <c r="F545" s="55">
        <v>755</v>
      </c>
      <c r="G545" s="55">
        <v>2809</v>
      </c>
      <c r="H545" s="55">
        <v>4813</v>
      </c>
      <c r="I545" s="55">
        <v>3240</v>
      </c>
      <c r="J545" s="55">
        <v>865</v>
      </c>
      <c r="K545" s="55">
        <v>237</v>
      </c>
      <c r="L545" s="55">
        <v>80</v>
      </c>
      <c r="M545" s="55">
        <v>29</v>
      </c>
      <c r="N545" s="55">
        <v>14</v>
      </c>
      <c r="O545" s="55">
        <v>22</v>
      </c>
      <c r="P545" s="55" t="s">
        <v>63</v>
      </c>
    </row>
    <row r="546" spans="2:16" x14ac:dyDescent="0.25">
      <c r="B546" s="51">
        <v>2004</v>
      </c>
      <c r="C546" s="113" t="s">
        <v>58</v>
      </c>
      <c r="D546" s="55">
        <f t="shared" si="50"/>
        <v>6904</v>
      </c>
      <c r="E546" s="55">
        <v>11</v>
      </c>
      <c r="F546" s="55">
        <v>246</v>
      </c>
      <c r="G546" s="55">
        <v>887</v>
      </c>
      <c r="H546" s="55">
        <v>1806</v>
      </c>
      <c r="I546" s="55">
        <v>1894</v>
      </c>
      <c r="J546" s="55">
        <v>1380</v>
      </c>
      <c r="K546" s="55">
        <v>469</v>
      </c>
      <c r="L546" s="55">
        <v>141</v>
      </c>
      <c r="M546" s="55">
        <v>42</v>
      </c>
      <c r="N546" s="55">
        <v>11</v>
      </c>
      <c r="O546" s="55">
        <v>17</v>
      </c>
      <c r="P546" s="55" t="s">
        <v>63</v>
      </c>
    </row>
    <row r="547" spans="2:16" x14ac:dyDescent="0.25">
      <c r="B547" s="51">
        <v>2004</v>
      </c>
      <c r="C547" s="113" t="s">
        <v>59</v>
      </c>
      <c r="D547" s="55">
        <f t="shared" si="50"/>
        <v>3897</v>
      </c>
      <c r="E547" s="55">
        <v>2</v>
      </c>
      <c r="F547" s="55">
        <v>100</v>
      </c>
      <c r="G547" s="55">
        <v>326</v>
      </c>
      <c r="H547" s="55">
        <v>647</v>
      </c>
      <c r="I547" s="55">
        <v>866</v>
      </c>
      <c r="J547" s="55">
        <v>897</v>
      </c>
      <c r="K547" s="55">
        <v>665</v>
      </c>
      <c r="L547" s="55">
        <v>264</v>
      </c>
      <c r="M547" s="55">
        <v>95</v>
      </c>
      <c r="N547" s="55">
        <v>26</v>
      </c>
      <c r="O547" s="55">
        <v>9</v>
      </c>
      <c r="P547" s="55" t="s">
        <v>63</v>
      </c>
    </row>
    <row r="548" spans="2:16" x14ac:dyDescent="0.25">
      <c r="B548" s="51">
        <v>2004</v>
      </c>
      <c r="C548" s="113" t="s">
        <v>60</v>
      </c>
      <c r="D548" s="55">
        <f t="shared" si="50"/>
        <v>2391</v>
      </c>
      <c r="E548" s="55">
        <v>1</v>
      </c>
      <c r="F548" s="55">
        <v>27</v>
      </c>
      <c r="G548" s="55">
        <v>120</v>
      </c>
      <c r="H548" s="55">
        <v>263</v>
      </c>
      <c r="I548" s="55">
        <v>403</v>
      </c>
      <c r="J548" s="55">
        <v>496</v>
      </c>
      <c r="K548" s="55">
        <v>489</v>
      </c>
      <c r="L548" s="55">
        <v>384</v>
      </c>
      <c r="M548" s="55">
        <v>140</v>
      </c>
      <c r="N548" s="55">
        <v>49</v>
      </c>
      <c r="O548" s="55">
        <v>19</v>
      </c>
      <c r="P548" s="55" t="s">
        <v>63</v>
      </c>
    </row>
    <row r="549" spans="2:16" x14ac:dyDescent="0.25">
      <c r="B549" s="51">
        <v>2004</v>
      </c>
      <c r="C549" s="113" t="s">
        <v>70</v>
      </c>
      <c r="D549" s="55">
        <f t="shared" si="50"/>
        <v>1630</v>
      </c>
      <c r="E549" s="55" t="s">
        <v>63</v>
      </c>
      <c r="F549" s="55">
        <v>27</v>
      </c>
      <c r="G549" s="55">
        <v>55</v>
      </c>
      <c r="H549" s="55">
        <v>141</v>
      </c>
      <c r="I549" s="55">
        <v>190</v>
      </c>
      <c r="J549" s="55">
        <v>220</v>
      </c>
      <c r="K549" s="55">
        <v>339</v>
      </c>
      <c r="L549" s="55">
        <v>304</v>
      </c>
      <c r="M549" s="55">
        <v>234</v>
      </c>
      <c r="N549" s="55">
        <v>78</v>
      </c>
      <c r="O549" s="55">
        <v>42</v>
      </c>
      <c r="P549" s="55" t="s">
        <v>63</v>
      </c>
    </row>
    <row r="550" spans="2:16" x14ac:dyDescent="0.25">
      <c r="B550" s="51">
        <v>2004</v>
      </c>
      <c r="C550" s="113" t="s">
        <v>71</v>
      </c>
      <c r="D550" s="55">
        <f t="shared" si="50"/>
        <v>924</v>
      </c>
      <c r="E550" s="55">
        <v>2</v>
      </c>
      <c r="F550" s="55">
        <v>11</v>
      </c>
      <c r="G550" s="55">
        <v>25</v>
      </c>
      <c r="H550" s="55">
        <v>70</v>
      </c>
      <c r="I550" s="55">
        <v>82</v>
      </c>
      <c r="J550" s="55">
        <v>103</v>
      </c>
      <c r="K550" s="55">
        <v>152</v>
      </c>
      <c r="L550" s="55">
        <v>166</v>
      </c>
      <c r="M550" s="55">
        <v>170</v>
      </c>
      <c r="N550" s="55">
        <v>96</v>
      </c>
      <c r="O550" s="55">
        <v>47</v>
      </c>
      <c r="P550" s="55" t="s">
        <v>63</v>
      </c>
    </row>
    <row r="551" spans="2:16" x14ac:dyDescent="0.25">
      <c r="B551" s="51">
        <v>2004</v>
      </c>
      <c r="C551" s="86" t="s">
        <v>72</v>
      </c>
      <c r="D551" s="54">
        <f t="shared" si="50"/>
        <v>1627</v>
      </c>
      <c r="E551" s="54" t="s">
        <v>63</v>
      </c>
      <c r="F551" s="54">
        <v>23</v>
      </c>
      <c r="G551" s="54">
        <v>55</v>
      </c>
      <c r="H551" s="54">
        <v>66</v>
      </c>
      <c r="I551" s="54">
        <v>84</v>
      </c>
      <c r="J551" s="54">
        <v>110</v>
      </c>
      <c r="K551" s="54">
        <v>140</v>
      </c>
      <c r="L551" s="54">
        <v>224</v>
      </c>
      <c r="M551" s="54">
        <v>240</v>
      </c>
      <c r="N551" s="54">
        <v>246</v>
      </c>
      <c r="O551" s="54">
        <v>439</v>
      </c>
      <c r="P551" s="112" t="s">
        <v>63</v>
      </c>
    </row>
    <row r="552" spans="2:16" x14ac:dyDescent="0.25">
      <c r="B552" s="78">
        <v>2005</v>
      </c>
      <c r="C552" s="114" t="s">
        <v>3</v>
      </c>
      <c r="D552" s="51">
        <f t="shared" si="50"/>
        <v>86093</v>
      </c>
      <c r="E552" s="78">
        <f t="shared" ref="E552:P552" si="53">+SUM(E553:E563)</f>
        <v>518</v>
      </c>
      <c r="F552" s="78">
        <f t="shared" si="53"/>
        <v>12708</v>
      </c>
      <c r="G552" s="78">
        <f t="shared" si="53"/>
        <v>25155</v>
      </c>
      <c r="H552" s="78">
        <f t="shared" si="53"/>
        <v>22982</v>
      </c>
      <c r="I552" s="78">
        <f t="shared" si="53"/>
        <v>11079</v>
      </c>
      <c r="J552" s="78">
        <f t="shared" si="53"/>
        <v>5693</v>
      </c>
      <c r="K552" s="78">
        <f t="shared" si="53"/>
        <v>3288</v>
      </c>
      <c r="L552" s="78">
        <f t="shared" si="53"/>
        <v>1984</v>
      </c>
      <c r="M552" s="78">
        <f t="shared" si="53"/>
        <v>1225</v>
      </c>
      <c r="N552" s="78">
        <f t="shared" si="53"/>
        <v>700</v>
      </c>
      <c r="O552" s="78">
        <f t="shared" si="53"/>
        <v>761</v>
      </c>
      <c r="P552" s="78">
        <f t="shared" si="53"/>
        <v>0</v>
      </c>
    </row>
    <row r="553" spans="2:16" x14ac:dyDescent="0.25">
      <c r="B553" s="51">
        <v>2005</v>
      </c>
      <c r="C553" s="113" t="s">
        <v>53</v>
      </c>
      <c r="D553" s="55">
        <f t="shared" si="50"/>
        <v>6</v>
      </c>
      <c r="E553" s="55">
        <v>1</v>
      </c>
      <c r="F553" s="55">
        <v>2</v>
      </c>
      <c r="G553" s="55">
        <v>1</v>
      </c>
      <c r="H553" s="55">
        <v>1</v>
      </c>
      <c r="I553" s="55" t="s">
        <v>63</v>
      </c>
      <c r="J553" s="55">
        <v>1</v>
      </c>
      <c r="K553" s="55" t="s">
        <v>63</v>
      </c>
      <c r="L553" s="55" t="s">
        <v>63</v>
      </c>
      <c r="M553" s="55" t="s">
        <v>63</v>
      </c>
      <c r="N553" s="55" t="s">
        <v>63</v>
      </c>
      <c r="O553" s="55" t="s">
        <v>63</v>
      </c>
      <c r="P553" s="55" t="s">
        <v>63</v>
      </c>
    </row>
    <row r="554" spans="2:16" x14ac:dyDescent="0.25">
      <c r="B554" s="51">
        <v>2005</v>
      </c>
      <c r="C554" s="113" t="s">
        <v>54</v>
      </c>
      <c r="D554" s="55">
        <f t="shared" si="50"/>
        <v>3710</v>
      </c>
      <c r="E554" s="55">
        <v>164</v>
      </c>
      <c r="F554" s="55">
        <v>2389</v>
      </c>
      <c r="G554" s="55">
        <v>876</v>
      </c>
      <c r="H554" s="55">
        <v>194</v>
      </c>
      <c r="I554" s="55">
        <v>40</v>
      </c>
      <c r="J554" s="55">
        <v>24</v>
      </c>
      <c r="K554" s="55">
        <v>7</v>
      </c>
      <c r="L554" s="55">
        <v>5</v>
      </c>
      <c r="M554" s="55">
        <v>7</v>
      </c>
      <c r="N554" s="55">
        <v>3</v>
      </c>
      <c r="O554" s="55">
        <v>1</v>
      </c>
      <c r="P554" s="55" t="s">
        <v>63</v>
      </c>
    </row>
    <row r="555" spans="2:16" x14ac:dyDescent="0.25">
      <c r="B555" s="51">
        <v>2005</v>
      </c>
      <c r="C555" s="113" t="s">
        <v>55</v>
      </c>
      <c r="D555" s="55">
        <f t="shared" si="50"/>
        <v>20499</v>
      </c>
      <c r="E555" s="55">
        <v>213</v>
      </c>
      <c r="F555" s="55">
        <v>6238</v>
      </c>
      <c r="G555" s="55">
        <v>10126</v>
      </c>
      <c r="H555" s="55">
        <v>3026</v>
      </c>
      <c r="I555" s="55">
        <v>619</v>
      </c>
      <c r="J555" s="55">
        <v>155</v>
      </c>
      <c r="K555" s="55">
        <v>60</v>
      </c>
      <c r="L555" s="55">
        <v>25</v>
      </c>
      <c r="M555" s="55">
        <v>19</v>
      </c>
      <c r="N555" s="55">
        <v>3</v>
      </c>
      <c r="O555" s="55">
        <v>15</v>
      </c>
      <c r="P555" s="55" t="s">
        <v>63</v>
      </c>
    </row>
    <row r="556" spans="2:16" x14ac:dyDescent="0.25">
      <c r="B556" s="51">
        <v>2005</v>
      </c>
      <c r="C556" s="113" t="s">
        <v>69</v>
      </c>
      <c r="D556" s="55">
        <f t="shared" si="50"/>
        <v>25752</v>
      </c>
      <c r="E556" s="55">
        <v>86</v>
      </c>
      <c r="F556" s="55">
        <v>2775</v>
      </c>
      <c r="G556" s="55">
        <v>9215</v>
      </c>
      <c r="H556" s="55">
        <v>10367</v>
      </c>
      <c r="I556" s="55">
        <v>2480</v>
      </c>
      <c r="J556" s="55">
        <v>591</v>
      </c>
      <c r="K556" s="55">
        <v>147</v>
      </c>
      <c r="L556" s="55">
        <v>43</v>
      </c>
      <c r="M556" s="55">
        <v>16</v>
      </c>
      <c r="N556" s="55">
        <v>9</v>
      </c>
      <c r="O556" s="55">
        <v>23</v>
      </c>
      <c r="P556" s="55" t="s">
        <v>63</v>
      </c>
    </row>
    <row r="557" spans="2:16" x14ac:dyDescent="0.25">
      <c r="B557" s="51">
        <v>2005</v>
      </c>
      <c r="C557" s="113" t="s">
        <v>57</v>
      </c>
      <c r="D557" s="55">
        <f t="shared" si="50"/>
        <v>15480</v>
      </c>
      <c r="E557" s="55">
        <v>30</v>
      </c>
      <c r="F557" s="55">
        <v>843</v>
      </c>
      <c r="G557" s="55">
        <v>3219</v>
      </c>
      <c r="H557" s="55">
        <v>5915</v>
      </c>
      <c r="I557" s="55">
        <v>3928</v>
      </c>
      <c r="J557" s="55">
        <v>1088</v>
      </c>
      <c r="K557" s="55">
        <v>296</v>
      </c>
      <c r="L557" s="55">
        <v>104</v>
      </c>
      <c r="M557" s="55">
        <v>21</v>
      </c>
      <c r="N557" s="55">
        <v>15</v>
      </c>
      <c r="O557" s="55">
        <v>21</v>
      </c>
      <c r="P557" s="55" t="s">
        <v>63</v>
      </c>
    </row>
    <row r="558" spans="2:16" x14ac:dyDescent="0.25">
      <c r="B558" s="51">
        <v>2005</v>
      </c>
      <c r="C558" s="113" t="s">
        <v>58</v>
      </c>
      <c r="D558" s="55">
        <f t="shared" si="50"/>
        <v>8079</v>
      </c>
      <c r="E558" s="55">
        <v>13</v>
      </c>
      <c r="F558" s="55">
        <v>262</v>
      </c>
      <c r="G558" s="55">
        <v>1085</v>
      </c>
      <c r="H558" s="55">
        <v>2156</v>
      </c>
      <c r="I558" s="55">
        <v>2101</v>
      </c>
      <c r="J558" s="55">
        <v>1624</v>
      </c>
      <c r="K558" s="55">
        <v>600</v>
      </c>
      <c r="L558" s="55">
        <v>162</v>
      </c>
      <c r="M558" s="55">
        <v>52</v>
      </c>
      <c r="N558" s="55">
        <v>12</v>
      </c>
      <c r="O558" s="55">
        <v>12</v>
      </c>
      <c r="P558" s="55" t="s">
        <v>63</v>
      </c>
    </row>
    <row r="559" spans="2:16" x14ac:dyDescent="0.25">
      <c r="B559" s="51">
        <v>2005</v>
      </c>
      <c r="C559" s="113" t="s">
        <v>59</v>
      </c>
      <c r="D559" s="55">
        <f t="shared" si="50"/>
        <v>4673</v>
      </c>
      <c r="E559" s="55">
        <v>4</v>
      </c>
      <c r="F559" s="55">
        <v>98</v>
      </c>
      <c r="G559" s="55">
        <v>373</v>
      </c>
      <c r="H559" s="55">
        <v>784</v>
      </c>
      <c r="I559" s="55">
        <v>1058</v>
      </c>
      <c r="J559" s="55">
        <v>1081</v>
      </c>
      <c r="K559" s="55">
        <v>826</v>
      </c>
      <c r="L559" s="55">
        <v>288</v>
      </c>
      <c r="M559" s="55">
        <v>105</v>
      </c>
      <c r="N559" s="55">
        <v>37</v>
      </c>
      <c r="O559" s="55">
        <v>19</v>
      </c>
      <c r="P559" s="55" t="s">
        <v>63</v>
      </c>
    </row>
    <row r="560" spans="2:16" x14ac:dyDescent="0.25">
      <c r="B560" s="51">
        <v>2005</v>
      </c>
      <c r="C560" s="113" t="s">
        <v>60</v>
      </c>
      <c r="D560" s="55">
        <f t="shared" si="50"/>
        <v>2972</v>
      </c>
      <c r="E560" s="55">
        <v>5</v>
      </c>
      <c r="F560" s="55">
        <v>45</v>
      </c>
      <c r="G560" s="55">
        <v>126</v>
      </c>
      <c r="H560" s="55">
        <v>293</v>
      </c>
      <c r="I560" s="55">
        <v>478</v>
      </c>
      <c r="J560" s="55">
        <v>604</v>
      </c>
      <c r="K560" s="55">
        <v>645</v>
      </c>
      <c r="L560" s="55">
        <v>494</v>
      </c>
      <c r="M560" s="55">
        <v>181</v>
      </c>
      <c r="N560" s="55">
        <v>62</v>
      </c>
      <c r="O560" s="55">
        <v>39</v>
      </c>
      <c r="P560" s="55" t="s">
        <v>63</v>
      </c>
    </row>
    <row r="561" spans="2:16" x14ac:dyDescent="0.25">
      <c r="B561" s="51">
        <v>2005</v>
      </c>
      <c r="C561" s="113" t="s">
        <v>70</v>
      </c>
      <c r="D561" s="55">
        <f t="shared" si="50"/>
        <v>1878</v>
      </c>
      <c r="E561" s="55">
        <v>1</v>
      </c>
      <c r="F561" s="55">
        <v>25</v>
      </c>
      <c r="G561" s="55">
        <v>64</v>
      </c>
      <c r="H561" s="55">
        <v>137</v>
      </c>
      <c r="I561" s="55">
        <v>209</v>
      </c>
      <c r="J561" s="55">
        <v>281</v>
      </c>
      <c r="K561" s="55">
        <v>377</v>
      </c>
      <c r="L561" s="55">
        <v>387</v>
      </c>
      <c r="M561" s="55">
        <v>275</v>
      </c>
      <c r="N561" s="55">
        <v>83</v>
      </c>
      <c r="O561" s="55">
        <v>39</v>
      </c>
      <c r="P561" s="55" t="s">
        <v>63</v>
      </c>
    </row>
    <row r="562" spans="2:16" x14ac:dyDescent="0.25">
      <c r="B562" s="51">
        <v>2005</v>
      </c>
      <c r="C562" s="113" t="s">
        <v>71</v>
      </c>
      <c r="D562" s="55">
        <f t="shared" si="50"/>
        <v>1133</v>
      </c>
      <c r="E562" s="55" t="s">
        <v>63</v>
      </c>
      <c r="F562" s="55">
        <v>13</v>
      </c>
      <c r="G562" s="55">
        <v>28</v>
      </c>
      <c r="H562" s="55">
        <v>45</v>
      </c>
      <c r="I562" s="55">
        <v>86</v>
      </c>
      <c r="J562" s="55">
        <v>141</v>
      </c>
      <c r="K562" s="55">
        <v>168</v>
      </c>
      <c r="L562" s="55">
        <v>214</v>
      </c>
      <c r="M562" s="55">
        <v>216</v>
      </c>
      <c r="N562" s="55">
        <v>163</v>
      </c>
      <c r="O562" s="55">
        <v>59</v>
      </c>
      <c r="P562" s="55" t="s">
        <v>63</v>
      </c>
    </row>
    <row r="563" spans="2:16" x14ac:dyDescent="0.25">
      <c r="B563" s="51">
        <v>2005</v>
      </c>
      <c r="C563" s="86" t="s">
        <v>72</v>
      </c>
      <c r="D563" s="54">
        <f t="shared" si="50"/>
        <v>1911</v>
      </c>
      <c r="E563" s="54">
        <v>1</v>
      </c>
      <c r="F563" s="54">
        <v>18</v>
      </c>
      <c r="G563" s="54">
        <v>42</v>
      </c>
      <c r="H563" s="54">
        <v>64</v>
      </c>
      <c r="I563" s="54">
        <v>80</v>
      </c>
      <c r="J563" s="54">
        <v>103</v>
      </c>
      <c r="K563" s="54">
        <v>162</v>
      </c>
      <c r="L563" s="54">
        <v>262</v>
      </c>
      <c r="M563" s="54">
        <v>333</v>
      </c>
      <c r="N563" s="54">
        <v>313</v>
      </c>
      <c r="O563" s="54">
        <v>533</v>
      </c>
      <c r="P563" s="55" t="s">
        <v>63</v>
      </c>
    </row>
    <row r="564" spans="2:16" x14ac:dyDescent="0.25">
      <c r="B564" s="78">
        <v>2006</v>
      </c>
      <c r="C564" s="114" t="s">
        <v>3</v>
      </c>
      <c r="D564" s="51">
        <f t="shared" si="50"/>
        <v>89772</v>
      </c>
      <c r="E564" s="78">
        <f t="shared" ref="E564:P564" si="54">+SUM(E565:E575)</f>
        <v>428</v>
      </c>
      <c r="F564" s="78">
        <f t="shared" si="54"/>
        <v>12978</v>
      </c>
      <c r="G564" s="78">
        <f t="shared" si="54"/>
        <v>26296</v>
      </c>
      <c r="H564" s="78">
        <f t="shared" si="54"/>
        <v>24136</v>
      </c>
      <c r="I564" s="78">
        <f t="shared" si="54"/>
        <v>11805</v>
      </c>
      <c r="J564" s="78">
        <f t="shared" si="54"/>
        <v>6150</v>
      </c>
      <c r="K564" s="78">
        <f t="shared" si="54"/>
        <v>3407</v>
      </c>
      <c r="L564" s="78">
        <f t="shared" si="54"/>
        <v>1963</v>
      </c>
      <c r="M564" s="78">
        <f t="shared" si="54"/>
        <v>1196</v>
      </c>
      <c r="N564" s="78">
        <f t="shared" si="54"/>
        <v>654</v>
      </c>
      <c r="O564" s="78">
        <f t="shared" si="54"/>
        <v>759</v>
      </c>
      <c r="P564" s="78">
        <f t="shared" si="54"/>
        <v>0</v>
      </c>
    </row>
    <row r="565" spans="2:16" x14ac:dyDescent="0.25">
      <c r="B565" s="51">
        <v>2006</v>
      </c>
      <c r="C565" s="113" t="s">
        <v>53</v>
      </c>
      <c r="D565" s="55">
        <f t="shared" si="50"/>
        <v>6</v>
      </c>
      <c r="E565" s="55">
        <v>3</v>
      </c>
      <c r="F565" s="55" t="s">
        <v>63</v>
      </c>
      <c r="G565" s="55" t="s">
        <v>63</v>
      </c>
      <c r="H565" s="55">
        <v>2</v>
      </c>
      <c r="I565" s="55">
        <v>1</v>
      </c>
      <c r="J565" s="55" t="s">
        <v>63</v>
      </c>
      <c r="K565" s="55" t="s">
        <v>63</v>
      </c>
      <c r="L565" s="55" t="s">
        <v>63</v>
      </c>
      <c r="M565" s="55" t="s">
        <v>63</v>
      </c>
      <c r="N565" s="55" t="s">
        <v>63</v>
      </c>
      <c r="O565" s="55" t="s">
        <v>63</v>
      </c>
      <c r="P565" s="55" t="s">
        <v>63</v>
      </c>
    </row>
    <row r="566" spans="2:16" x14ac:dyDescent="0.25">
      <c r="B566" s="51">
        <v>2006</v>
      </c>
      <c r="C566" s="113" t="s">
        <v>54</v>
      </c>
      <c r="D566" s="55">
        <f t="shared" si="50"/>
        <v>3754</v>
      </c>
      <c r="E566" s="55">
        <v>129</v>
      </c>
      <c r="F566" s="55">
        <v>2414</v>
      </c>
      <c r="G566" s="55">
        <v>901</v>
      </c>
      <c r="H566" s="55">
        <v>200</v>
      </c>
      <c r="I566" s="55">
        <v>70</v>
      </c>
      <c r="J566" s="55">
        <v>18</v>
      </c>
      <c r="K566" s="55">
        <v>10</v>
      </c>
      <c r="L566" s="55">
        <v>7</v>
      </c>
      <c r="M566" s="55">
        <v>1</v>
      </c>
      <c r="N566" s="55">
        <v>3</v>
      </c>
      <c r="O566" s="55">
        <v>1</v>
      </c>
      <c r="P566" s="55" t="s">
        <v>63</v>
      </c>
    </row>
    <row r="567" spans="2:16" x14ac:dyDescent="0.25">
      <c r="B567" s="51">
        <v>2006</v>
      </c>
      <c r="C567" s="113" t="s">
        <v>55</v>
      </c>
      <c r="D567" s="55">
        <f t="shared" si="50"/>
        <v>21439</v>
      </c>
      <c r="E567" s="55">
        <v>199</v>
      </c>
      <c r="F567" s="55">
        <v>6426</v>
      </c>
      <c r="G567" s="55">
        <v>10531</v>
      </c>
      <c r="H567" s="55">
        <v>3308</v>
      </c>
      <c r="I567" s="55">
        <v>686</v>
      </c>
      <c r="J567" s="55">
        <v>176</v>
      </c>
      <c r="K567" s="55">
        <v>70</v>
      </c>
      <c r="L567" s="55">
        <v>19</v>
      </c>
      <c r="M567" s="55">
        <v>11</v>
      </c>
      <c r="N567" s="55">
        <v>5</v>
      </c>
      <c r="O567" s="55">
        <v>8</v>
      </c>
      <c r="P567" s="55" t="s">
        <v>63</v>
      </c>
    </row>
    <row r="568" spans="2:16" x14ac:dyDescent="0.25">
      <c r="B568" s="51">
        <v>2006</v>
      </c>
      <c r="C568" s="113" t="s">
        <v>69</v>
      </c>
      <c r="D568" s="55">
        <f t="shared" si="50"/>
        <v>27154</v>
      </c>
      <c r="E568" s="55">
        <v>62</v>
      </c>
      <c r="F568" s="55">
        <v>2799</v>
      </c>
      <c r="G568" s="55">
        <v>9749</v>
      </c>
      <c r="H568" s="55">
        <v>10934</v>
      </c>
      <c r="I568" s="55">
        <v>2636</v>
      </c>
      <c r="J568" s="55">
        <v>692</v>
      </c>
      <c r="K568" s="55">
        <v>177</v>
      </c>
      <c r="L568" s="55">
        <v>65</v>
      </c>
      <c r="M568" s="55">
        <v>25</v>
      </c>
      <c r="N568" s="55">
        <v>4</v>
      </c>
      <c r="O568" s="55">
        <v>11</v>
      </c>
      <c r="P568" s="55" t="s">
        <v>63</v>
      </c>
    </row>
    <row r="569" spans="2:16" x14ac:dyDescent="0.25">
      <c r="B569" s="51">
        <v>2006</v>
      </c>
      <c r="C569" s="113" t="s">
        <v>57</v>
      </c>
      <c r="D569" s="55">
        <f t="shared" si="50"/>
        <v>16146</v>
      </c>
      <c r="E569" s="55">
        <v>22</v>
      </c>
      <c r="F569" s="55">
        <v>871</v>
      </c>
      <c r="G569" s="55">
        <v>3402</v>
      </c>
      <c r="H569" s="55">
        <v>6126</v>
      </c>
      <c r="I569" s="55">
        <v>3997</v>
      </c>
      <c r="J569" s="55">
        <v>1223</v>
      </c>
      <c r="K569" s="55">
        <v>355</v>
      </c>
      <c r="L569" s="55">
        <v>100</v>
      </c>
      <c r="M569" s="55">
        <v>25</v>
      </c>
      <c r="N569" s="55">
        <v>8</v>
      </c>
      <c r="O569" s="55">
        <v>17</v>
      </c>
      <c r="P569" s="55" t="s">
        <v>63</v>
      </c>
    </row>
    <row r="570" spans="2:16" x14ac:dyDescent="0.25">
      <c r="B570" s="51">
        <v>2006</v>
      </c>
      <c r="C570" s="113" t="s">
        <v>58</v>
      </c>
      <c r="D570" s="55">
        <f t="shared" si="50"/>
        <v>8470</v>
      </c>
      <c r="E570" s="55">
        <v>5</v>
      </c>
      <c r="F570" s="55">
        <v>286</v>
      </c>
      <c r="G570" s="55">
        <v>1074</v>
      </c>
      <c r="H570" s="55">
        <v>2173</v>
      </c>
      <c r="I570" s="55">
        <v>2438</v>
      </c>
      <c r="J570" s="55">
        <v>1672</v>
      </c>
      <c r="K570" s="55">
        <v>561</v>
      </c>
      <c r="L570" s="55">
        <v>185</v>
      </c>
      <c r="M570" s="55">
        <v>51</v>
      </c>
      <c r="N570" s="55">
        <v>13</v>
      </c>
      <c r="O570" s="55">
        <v>12</v>
      </c>
      <c r="P570" s="55" t="s">
        <v>63</v>
      </c>
    </row>
    <row r="571" spans="2:16" x14ac:dyDescent="0.25">
      <c r="B571" s="51">
        <v>2006</v>
      </c>
      <c r="C571" s="113" t="s">
        <v>59</v>
      </c>
      <c r="D571" s="55">
        <f t="shared" si="50"/>
        <v>4849</v>
      </c>
      <c r="E571" s="55">
        <v>5</v>
      </c>
      <c r="F571" s="55">
        <v>103</v>
      </c>
      <c r="G571" s="55">
        <v>362</v>
      </c>
      <c r="H571" s="55">
        <v>764</v>
      </c>
      <c r="I571" s="55">
        <v>1103</v>
      </c>
      <c r="J571" s="55">
        <v>1133</v>
      </c>
      <c r="K571" s="55">
        <v>895</v>
      </c>
      <c r="L571" s="55">
        <v>314</v>
      </c>
      <c r="M571" s="55">
        <v>118</v>
      </c>
      <c r="N571" s="55">
        <v>32</v>
      </c>
      <c r="O571" s="55">
        <v>20</v>
      </c>
      <c r="P571" s="55" t="s">
        <v>63</v>
      </c>
    </row>
    <row r="572" spans="2:16" x14ac:dyDescent="0.25">
      <c r="B572" s="51">
        <v>2006</v>
      </c>
      <c r="C572" s="113" t="s">
        <v>60</v>
      </c>
      <c r="D572" s="55">
        <f t="shared" si="50"/>
        <v>3078</v>
      </c>
      <c r="E572" s="55">
        <v>1</v>
      </c>
      <c r="F572" s="55">
        <v>40</v>
      </c>
      <c r="G572" s="55">
        <v>154</v>
      </c>
      <c r="H572" s="55">
        <v>351</v>
      </c>
      <c r="I572" s="55">
        <v>482</v>
      </c>
      <c r="J572" s="55">
        <v>638</v>
      </c>
      <c r="K572" s="55">
        <v>659</v>
      </c>
      <c r="L572" s="55">
        <v>464</v>
      </c>
      <c r="M572" s="55">
        <v>198</v>
      </c>
      <c r="N572" s="55">
        <v>70</v>
      </c>
      <c r="O572" s="55">
        <v>21</v>
      </c>
      <c r="P572" s="55" t="s">
        <v>63</v>
      </c>
    </row>
    <row r="573" spans="2:16" x14ac:dyDescent="0.25">
      <c r="B573" s="51">
        <v>2006</v>
      </c>
      <c r="C573" s="113" t="s">
        <v>70</v>
      </c>
      <c r="D573" s="55">
        <f t="shared" si="50"/>
        <v>1949</v>
      </c>
      <c r="E573" s="55">
        <v>1</v>
      </c>
      <c r="F573" s="55">
        <v>20</v>
      </c>
      <c r="G573" s="55">
        <v>60</v>
      </c>
      <c r="H573" s="55">
        <v>138</v>
      </c>
      <c r="I573" s="55">
        <v>237</v>
      </c>
      <c r="J573" s="55">
        <v>320</v>
      </c>
      <c r="K573" s="55">
        <v>384</v>
      </c>
      <c r="L573" s="55">
        <v>385</v>
      </c>
      <c r="M573" s="55">
        <v>277</v>
      </c>
      <c r="N573" s="55">
        <v>80</v>
      </c>
      <c r="O573" s="55">
        <v>47</v>
      </c>
      <c r="P573" s="55" t="s">
        <v>63</v>
      </c>
    </row>
    <row r="574" spans="2:16" x14ac:dyDescent="0.25">
      <c r="B574" s="51">
        <v>2006</v>
      </c>
      <c r="C574" s="113" t="s">
        <v>71</v>
      </c>
      <c r="D574" s="55">
        <f t="shared" si="50"/>
        <v>1113</v>
      </c>
      <c r="E574" s="55">
        <v>1</v>
      </c>
      <c r="F574" s="55">
        <v>6</v>
      </c>
      <c r="G574" s="55">
        <v>26</v>
      </c>
      <c r="H574" s="55">
        <v>63</v>
      </c>
      <c r="I574" s="55">
        <v>91</v>
      </c>
      <c r="J574" s="55">
        <v>155</v>
      </c>
      <c r="K574" s="55">
        <v>155</v>
      </c>
      <c r="L574" s="55">
        <v>207</v>
      </c>
      <c r="M574" s="55">
        <v>204</v>
      </c>
      <c r="N574" s="55">
        <v>140</v>
      </c>
      <c r="O574" s="55">
        <v>65</v>
      </c>
      <c r="P574" s="55" t="s">
        <v>63</v>
      </c>
    </row>
    <row r="575" spans="2:16" x14ac:dyDescent="0.25">
      <c r="B575" s="51">
        <v>2006</v>
      </c>
      <c r="C575" s="86" t="s">
        <v>72</v>
      </c>
      <c r="D575" s="54">
        <f t="shared" si="50"/>
        <v>1814</v>
      </c>
      <c r="E575" s="54" t="s">
        <v>63</v>
      </c>
      <c r="F575" s="54">
        <v>13</v>
      </c>
      <c r="G575" s="54">
        <v>37</v>
      </c>
      <c r="H575" s="54">
        <v>77</v>
      </c>
      <c r="I575" s="54">
        <v>64</v>
      </c>
      <c r="J575" s="54">
        <v>123</v>
      </c>
      <c r="K575" s="54">
        <v>141</v>
      </c>
      <c r="L575" s="54">
        <v>217</v>
      </c>
      <c r="M575" s="54">
        <v>286</v>
      </c>
      <c r="N575" s="54">
        <v>299</v>
      </c>
      <c r="O575" s="54">
        <v>557</v>
      </c>
      <c r="P575" s="55" t="s">
        <v>63</v>
      </c>
    </row>
    <row r="576" spans="2:16" x14ac:dyDescent="0.25">
      <c r="B576" s="78">
        <v>2007</v>
      </c>
      <c r="C576" s="114" t="s">
        <v>3</v>
      </c>
      <c r="D576" s="51">
        <f t="shared" si="50"/>
        <v>93003</v>
      </c>
      <c r="E576" s="78">
        <f t="shared" ref="E576:P576" si="55">+SUM(E577:E587)</f>
        <v>562</v>
      </c>
      <c r="F576" s="78">
        <f t="shared" si="55"/>
        <v>12806</v>
      </c>
      <c r="G576" s="78">
        <f t="shared" si="55"/>
        <v>27006</v>
      </c>
      <c r="H576" s="78">
        <f t="shared" si="55"/>
        <v>25124</v>
      </c>
      <c r="I576" s="78">
        <f t="shared" si="55"/>
        <v>12459</v>
      </c>
      <c r="J576" s="78">
        <f t="shared" si="55"/>
        <v>6429</v>
      </c>
      <c r="K576" s="78">
        <f t="shared" si="55"/>
        <v>3618</v>
      </c>
      <c r="L576" s="78">
        <f t="shared" si="55"/>
        <v>2180</v>
      </c>
      <c r="M576" s="78">
        <f t="shared" si="55"/>
        <v>1263</v>
      </c>
      <c r="N576" s="78">
        <f t="shared" si="55"/>
        <v>728</v>
      </c>
      <c r="O576" s="78">
        <f t="shared" si="55"/>
        <v>828</v>
      </c>
      <c r="P576" s="78">
        <f t="shared" si="55"/>
        <v>0</v>
      </c>
    </row>
    <row r="577" spans="2:16" x14ac:dyDescent="0.25">
      <c r="B577" s="51">
        <v>2007</v>
      </c>
      <c r="C577" s="113" t="s">
        <v>53</v>
      </c>
      <c r="D577" s="55">
        <f t="shared" si="50"/>
        <v>18</v>
      </c>
      <c r="E577" s="55" t="s">
        <v>63</v>
      </c>
      <c r="F577" s="55">
        <v>4</v>
      </c>
      <c r="G577" s="55">
        <v>3</v>
      </c>
      <c r="H577" s="55">
        <v>2</v>
      </c>
      <c r="I577" s="55">
        <v>2</v>
      </c>
      <c r="J577" s="55">
        <v>2</v>
      </c>
      <c r="K577" s="55" t="s">
        <v>63</v>
      </c>
      <c r="L577" s="55">
        <v>1</v>
      </c>
      <c r="M577" s="55">
        <v>1</v>
      </c>
      <c r="N577" s="55">
        <v>1</v>
      </c>
      <c r="O577" s="55">
        <v>2</v>
      </c>
      <c r="P577" s="55" t="s">
        <v>63</v>
      </c>
    </row>
    <row r="578" spans="2:16" x14ac:dyDescent="0.25">
      <c r="B578" s="51">
        <v>2007</v>
      </c>
      <c r="C578" s="113" t="s">
        <v>54</v>
      </c>
      <c r="D578" s="55">
        <f t="shared" si="50"/>
        <v>3804</v>
      </c>
      <c r="E578" s="55">
        <v>180</v>
      </c>
      <c r="F578" s="55">
        <v>2412</v>
      </c>
      <c r="G578" s="55">
        <v>898</v>
      </c>
      <c r="H578" s="55">
        <v>222</v>
      </c>
      <c r="I578" s="55">
        <v>43</v>
      </c>
      <c r="J578" s="55">
        <v>23</v>
      </c>
      <c r="K578" s="55">
        <v>7</v>
      </c>
      <c r="L578" s="55">
        <v>4</v>
      </c>
      <c r="M578" s="55">
        <v>4</v>
      </c>
      <c r="N578" s="55">
        <v>3</v>
      </c>
      <c r="O578" s="55">
        <v>8</v>
      </c>
      <c r="P578" s="55" t="s">
        <v>63</v>
      </c>
    </row>
    <row r="579" spans="2:16" x14ac:dyDescent="0.25">
      <c r="B579" s="51">
        <v>2007</v>
      </c>
      <c r="C579" s="113" t="s">
        <v>55</v>
      </c>
      <c r="D579" s="55">
        <f t="shared" si="50"/>
        <v>21810</v>
      </c>
      <c r="E579" s="55">
        <v>230</v>
      </c>
      <c r="F579" s="55">
        <v>6445</v>
      </c>
      <c r="G579" s="55">
        <v>10802</v>
      </c>
      <c r="H579" s="55">
        <v>3355</v>
      </c>
      <c r="I579" s="55">
        <v>676</v>
      </c>
      <c r="J579" s="55">
        <v>194</v>
      </c>
      <c r="K579" s="55">
        <v>60</v>
      </c>
      <c r="L579" s="55">
        <v>24</v>
      </c>
      <c r="M579" s="55">
        <v>7</v>
      </c>
      <c r="N579" s="55">
        <v>3</v>
      </c>
      <c r="O579" s="55">
        <v>14</v>
      </c>
      <c r="P579" s="55" t="s">
        <v>63</v>
      </c>
    </row>
    <row r="580" spans="2:16" x14ac:dyDescent="0.25">
      <c r="B580" s="51">
        <v>2007</v>
      </c>
      <c r="C580" s="113" t="s">
        <v>69</v>
      </c>
      <c r="D580" s="55">
        <f t="shared" si="50"/>
        <v>27776</v>
      </c>
      <c r="E580" s="55">
        <v>85</v>
      </c>
      <c r="F580" s="55">
        <v>2650</v>
      </c>
      <c r="G580" s="55">
        <v>10070</v>
      </c>
      <c r="H580" s="55">
        <v>11264</v>
      </c>
      <c r="I580" s="55">
        <v>2732</v>
      </c>
      <c r="J580" s="55">
        <v>676</v>
      </c>
      <c r="K580" s="55">
        <v>175</v>
      </c>
      <c r="L580" s="55">
        <v>67</v>
      </c>
      <c r="M580" s="55">
        <v>24</v>
      </c>
      <c r="N580" s="55">
        <v>6</v>
      </c>
      <c r="O580" s="55">
        <v>27</v>
      </c>
      <c r="P580" s="55" t="s">
        <v>63</v>
      </c>
    </row>
    <row r="581" spans="2:16" x14ac:dyDescent="0.25">
      <c r="B581" s="51">
        <v>2007</v>
      </c>
      <c r="C581" s="113" t="s">
        <v>57</v>
      </c>
      <c r="D581" s="55">
        <f t="shared" si="50"/>
        <v>16657</v>
      </c>
      <c r="E581" s="55">
        <v>43</v>
      </c>
      <c r="F581" s="55">
        <v>828</v>
      </c>
      <c r="G581" s="55">
        <v>3341</v>
      </c>
      <c r="H581" s="55">
        <v>6316</v>
      </c>
      <c r="I581" s="55">
        <v>4310</v>
      </c>
      <c r="J581" s="55">
        <v>1255</v>
      </c>
      <c r="K581" s="55">
        <v>371</v>
      </c>
      <c r="L581" s="55">
        <v>115</v>
      </c>
      <c r="M581" s="55">
        <v>35</v>
      </c>
      <c r="N581" s="55">
        <v>15</v>
      </c>
      <c r="O581" s="55">
        <v>28</v>
      </c>
      <c r="P581" s="55" t="s">
        <v>63</v>
      </c>
    </row>
    <row r="582" spans="2:16" x14ac:dyDescent="0.25">
      <c r="B582" s="51">
        <v>2007</v>
      </c>
      <c r="C582" s="113" t="s">
        <v>58</v>
      </c>
      <c r="D582" s="55">
        <f t="shared" si="50"/>
        <v>9160</v>
      </c>
      <c r="E582" s="55">
        <v>8</v>
      </c>
      <c r="F582" s="55">
        <v>285</v>
      </c>
      <c r="G582" s="55">
        <v>1159</v>
      </c>
      <c r="H582" s="55">
        <v>2478</v>
      </c>
      <c r="I582" s="55">
        <v>2516</v>
      </c>
      <c r="J582" s="55">
        <v>1792</v>
      </c>
      <c r="K582" s="55">
        <v>615</v>
      </c>
      <c r="L582" s="55">
        <v>206</v>
      </c>
      <c r="M582" s="55">
        <v>67</v>
      </c>
      <c r="N582" s="55">
        <v>19</v>
      </c>
      <c r="O582" s="55">
        <v>15</v>
      </c>
      <c r="P582" s="55" t="s">
        <v>63</v>
      </c>
    </row>
    <row r="583" spans="2:16" x14ac:dyDescent="0.25">
      <c r="B583" s="51">
        <v>2007</v>
      </c>
      <c r="C583" s="113" t="s">
        <v>59</v>
      </c>
      <c r="D583" s="55">
        <f t="shared" ref="D583:D646" si="56">+SUM(E583:P583)</f>
        <v>5199</v>
      </c>
      <c r="E583" s="55">
        <v>4</v>
      </c>
      <c r="F583" s="55">
        <v>105</v>
      </c>
      <c r="G583" s="55">
        <v>427</v>
      </c>
      <c r="H583" s="55">
        <v>856</v>
      </c>
      <c r="I583" s="55">
        <v>1195</v>
      </c>
      <c r="J583" s="55">
        <v>1208</v>
      </c>
      <c r="K583" s="55">
        <v>919</v>
      </c>
      <c r="L583" s="55">
        <v>337</v>
      </c>
      <c r="M583" s="55">
        <v>107</v>
      </c>
      <c r="N583" s="55">
        <v>32</v>
      </c>
      <c r="O583" s="55">
        <v>9</v>
      </c>
      <c r="P583" s="55" t="s">
        <v>63</v>
      </c>
    </row>
    <row r="584" spans="2:16" x14ac:dyDescent="0.25">
      <c r="B584" s="51">
        <v>2007</v>
      </c>
      <c r="C584" s="113" t="s">
        <v>60</v>
      </c>
      <c r="D584" s="55">
        <f t="shared" si="56"/>
        <v>3216</v>
      </c>
      <c r="E584" s="55">
        <v>1</v>
      </c>
      <c r="F584" s="55">
        <v>32</v>
      </c>
      <c r="G584" s="55">
        <v>164</v>
      </c>
      <c r="H584" s="55">
        <v>360</v>
      </c>
      <c r="I584" s="55">
        <v>508</v>
      </c>
      <c r="J584" s="55">
        <v>663</v>
      </c>
      <c r="K584" s="55">
        <v>718</v>
      </c>
      <c r="L584" s="55">
        <v>496</v>
      </c>
      <c r="M584" s="55">
        <v>178</v>
      </c>
      <c r="N584" s="55">
        <v>66</v>
      </c>
      <c r="O584" s="55">
        <v>30</v>
      </c>
      <c r="P584" s="55" t="s">
        <v>63</v>
      </c>
    </row>
    <row r="585" spans="2:16" x14ac:dyDescent="0.25">
      <c r="B585" s="51">
        <v>2007</v>
      </c>
      <c r="C585" s="113" t="s">
        <v>70</v>
      </c>
      <c r="D585" s="55">
        <f t="shared" si="56"/>
        <v>2171</v>
      </c>
      <c r="E585" s="55">
        <v>1</v>
      </c>
      <c r="F585" s="55">
        <v>17</v>
      </c>
      <c r="G585" s="55">
        <v>64</v>
      </c>
      <c r="H585" s="55">
        <v>141</v>
      </c>
      <c r="I585" s="55">
        <v>270</v>
      </c>
      <c r="J585" s="55">
        <v>343</v>
      </c>
      <c r="K585" s="55">
        <v>394</v>
      </c>
      <c r="L585" s="55">
        <v>458</v>
      </c>
      <c r="M585" s="55">
        <v>309</v>
      </c>
      <c r="N585" s="55">
        <v>121</v>
      </c>
      <c r="O585" s="55">
        <v>53</v>
      </c>
      <c r="P585" s="55" t="s">
        <v>63</v>
      </c>
    </row>
    <row r="586" spans="2:16" x14ac:dyDescent="0.25">
      <c r="B586" s="51">
        <v>2007</v>
      </c>
      <c r="C586" s="113" t="s">
        <v>71</v>
      </c>
      <c r="D586" s="55">
        <f t="shared" si="56"/>
        <v>1275</v>
      </c>
      <c r="E586" s="55">
        <v>3</v>
      </c>
      <c r="F586" s="55">
        <v>8</v>
      </c>
      <c r="G586" s="55">
        <v>19</v>
      </c>
      <c r="H586" s="55">
        <v>69</v>
      </c>
      <c r="I586" s="55">
        <v>95</v>
      </c>
      <c r="J586" s="55">
        <v>150</v>
      </c>
      <c r="K586" s="55">
        <v>189</v>
      </c>
      <c r="L586" s="55">
        <v>241</v>
      </c>
      <c r="M586" s="55">
        <v>266</v>
      </c>
      <c r="N586" s="55">
        <v>168</v>
      </c>
      <c r="O586" s="55">
        <v>67</v>
      </c>
      <c r="P586" s="55" t="s">
        <v>63</v>
      </c>
    </row>
    <row r="587" spans="2:16" x14ac:dyDescent="0.25">
      <c r="B587" s="51">
        <v>2007</v>
      </c>
      <c r="C587" s="86" t="s">
        <v>72</v>
      </c>
      <c r="D587" s="54">
        <f t="shared" si="56"/>
        <v>1917</v>
      </c>
      <c r="E587" s="54">
        <v>7</v>
      </c>
      <c r="F587" s="54">
        <v>20</v>
      </c>
      <c r="G587" s="54">
        <v>59</v>
      </c>
      <c r="H587" s="54">
        <v>61</v>
      </c>
      <c r="I587" s="55">
        <v>112</v>
      </c>
      <c r="J587" s="54">
        <v>123</v>
      </c>
      <c r="K587" s="54">
        <v>170</v>
      </c>
      <c r="L587" s="54">
        <v>231</v>
      </c>
      <c r="M587" s="54">
        <v>265</v>
      </c>
      <c r="N587" s="54">
        <v>294</v>
      </c>
      <c r="O587" s="54">
        <v>575</v>
      </c>
      <c r="P587" s="55" t="s">
        <v>63</v>
      </c>
    </row>
    <row r="588" spans="2:16" x14ac:dyDescent="0.25">
      <c r="B588" s="78">
        <v>2008</v>
      </c>
      <c r="C588" s="114" t="s">
        <v>3</v>
      </c>
      <c r="D588" s="51">
        <f t="shared" si="56"/>
        <v>93741</v>
      </c>
      <c r="E588" s="78">
        <f t="shared" ref="E588:P588" si="57">+SUM(E589:E599)</f>
        <v>506</v>
      </c>
      <c r="F588" s="78">
        <f t="shared" si="57"/>
        <v>12224</v>
      </c>
      <c r="G588" s="78">
        <f t="shared" si="57"/>
        <v>25964</v>
      </c>
      <c r="H588" s="78">
        <f t="shared" si="57"/>
        <v>25560</v>
      </c>
      <c r="I588" s="78">
        <f t="shared" si="57"/>
        <v>13119</v>
      </c>
      <c r="J588" s="78">
        <f t="shared" si="57"/>
        <v>7066</v>
      </c>
      <c r="K588" s="78">
        <f t="shared" si="57"/>
        <v>4011</v>
      </c>
      <c r="L588" s="78">
        <f t="shared" si="57"/>
        <v>2448</v>
      </c>
      <c r="M588" s="78">
        <f t="shared" si="57"/>
        <v>1297</v>
      </c>
      <c r="N588" s="78">
        <f t="shared" si="57"/>
        <v>744</v>
      </c>
      <c r="O588" s="78">
        <f t="shared" si="57"/>
        <v>802</v>
      </c>
      <c r="P588" s="78">
        <f t="shared" si="57"/>
        <v>0</v>
      </c>
    </row>
    <row r="589" spans="2:16" x14ac:dyDescent="0.25">
      <c r="B589" s="51">
        <v>2008</v>
      </c>
      <c r="C589" s="113" t="s">
        <v>53</v>
      </c>
      <c r="D589" s="55">
        <f t="shared" si="56"/>
        <v>18</v>
      </c>
      <c r="E589" s="55">
        <v>4</v>
      </c>
      <c r="F589" s="55">
        <v>2</v>
      </c>
      <c r="G589" s="55">
        <v>2</v>
      </c>
      <c r="H589" s="55">
        <v>4</v>
      </c>
      <c r="I589" s="55">
        <v>4</v>
      </c>
      <c r="J589" s="55">
        <v>2</v>
      </c>
      <c r="K589" s="55" t="s">
        <v>63</v>
      </c>
      <c r="L589" s="55" t="s">
        <v>63</v>
      </c>
      <c r="M589" s="55" t="s">
        <v>63</v>
      </c>
      <c r="N589" s="55" t="s">
        <v>63</v>
      </c>
      <c r="O589" s="55" t="s">
        <v>63</v>
      </c>
      <c r="P589" s="55" t="s">
        <v>63</v>
      </c>
    </row>
    <row r="590" spans="2:16" x14ac:dyDescent="0.25">
      <c r="B590" s="51">
        <v>2008</v>
      </c>
      <c r="C590" s="113" t="s">
        <v>54</v>
      </c>
      <c r="D590" s="55">
        <f t="shared" si="56"/>
        <v>3500</v>
      </c>
      <c r="E590" s="55">
        <v>144</v>
      </c>
      <c r="F590" s="55">
        <v>2236</v>
      </c>
      <c r="G590" s="55">
        <v>847</v>
      </c>
      <c r="H590" s="55">
        <v>182</v>
      </c>
      <c r="I590" s="55">
        <v>53</v>
      </c>
      <c r="J590" s="55">
        <v>20</v>
      </c>
      <c r="K590" s="55">
        <v>5</v>
      </c>
      <c r="L590" s="55">
        <v>5</v>
      </c>
      <c r="M590" s="55">
        <v>3</v>
      </c>
      <c r="N590" s="55" t="s">
        <v>63</v>
      </c>
      <c r="O590" s="55">
        <v>5</v>
      </c>
      <c r="P590" s="55" t="s">
        <v>63</v>
      </c>
    </row>
    <row r="591" spans="2:16" x14ac:dyDescent="0.25">
      <c r="B591" s="51">
        <v>2008</v>
      </c>
      <c r="C591" s="113" t="s">
        <v>55</v>
      </c>
      <c r="D591" s="55">
        <f t="shared" si="56"/>
        <v>20867</v>
      </c>
      <c r="E591" s="55">
        <v>209</v>
      </c>
      <c r="F591" s="55">
        <v>6174</v>
      </c>
      <c r="G591" s="55">
        <v>10115</v>
      </c>
      <c r="H591" s="55">
        <v>3279</v>
      </c>
      <c r="I591" s="55">
        <v>731</v>
      </c>
      <c r="J591" s="55">
        <v>208</v>
      </c>
      <c r="K591" s="55">
        <v>87</v>
      </c>
      <c r="L591" s="55">
        <v>22</v>
      </c>
      <c r="M591" s="55">
        <v>16</v>
      </c>
      <c r="N591" s="55">
        <v>1</v>
      </c>
      <c r="O591" s="55">
        <v>25</v>
      </c>
      <c r="P591" s="55" t="s">
        <v>63</v>
      </c>
    </row>
    <row r="592" spans="2:16" x14ac:dyDescent="0.25">
      <c r="B592" s="51">
        <v>2008</v>
      </c>
      <c r="C592" s="113" t="s">
        <v>69</v>
      </c>
      <c r="D592" s="55">
        <f t="shared" si="56"/>
        <v>27780</v>
      </c>
      <c r="E592" s="55">
        <v>87</v>
      </c>
      <c r="F592" s="55">
        <v>2613</v>
      </c>
      <c r="G592" s="55">
        <v>9811</v>
      </c>
      <c r="H592" s="55">
        <v>11407</v>
      </c>
      <c r="I592" s="55">
        <v>2802</v>
      </c>
      <c r="J592" s="55">
        <v>736</v>
      </c>
      <c r="K592" s="55">
        <v>208</v>
      </c>
      <c r="L592" s="55">
        <v>65</v>
      </c>
      <c r="M592" s="55">
        <v>19</v>
      </c>
      <c r="N592" s="55">
        <v>9</v>
      </c>
      <c r="O592" s="55">
        <v>23</v>
      </c>
      <c r="P592" s="55" t="s">
        <v>63</v>
      </c>
    </row>
    <row r="593" spans="2:16" x14ac:dyDescent="0.25">
      <c r="B593" s="51">
        <v>2008</v>
      </c>
      <c r="C593" s="113" t="s">
        <v>57</v>
      </c>
      <c r="D593" s="55">
        <f t="shared" si="56"/>
        <v>17571</v>
      </c>
      <c r="E593" s="55">
        <v>40</v>
      </c>
      <c r="F593" s="55">
        <v>780</v>
      </c>
      <c r="G593" s="55">
        <v>3413</v>
      </c>
      <c r="H593" s="55">
        <v>6690</v>
      </c>
      <c r="I593" s="55">
        <v>4626</v>
      </c>
      <c r="J593" s="55">
        <v>1437</v>
      </c>
      <c r="K593" s="55">
        <v>393</v>
      </c>
      <c r="L593" s="55">
        <v>127</v>
      </c>
      <c r="M593" s="55">
        <v>31</v>
      </c>
      <c r="N593" s="55">
        <v>15</v>
      </c>
      <c r="O593" s="55">
        <v>19</v>
      </c>
      <c r="P593" s="55" t="s">
        <v>63</v>
      </c>
    </row>
    <row r="594" spans="2:16" x14ac:dyDescent="0.25">
      <c r="B594" s="51">
        <v>2008</v>
      </c>
      <c r="C594" s="113" t="s">
        <v>58</v>
      </c>
      <c r="D594" s="55">
        <f t="shared" si="56"/>
        <v>9746</v>
      </c>
      <c r="E594" s="55">
        <v>13</v>
      </c>
      <c r="F594" s="55">
        <v>255</v>
      </c>
      <c r="G594" s="55">
        <v>1130</v>
      </c>
      <c r="H594" s="55">
        <v>2494</v>
      </c>
      <c r="I594" s="55">
        <v>2790</v>
      </c>
      <c r="J594" s="55">
        <v>1988</v>
      </c>
      <c r="K594" s="55">
        <v>714</v>
      </c>
      <c r="L594" s="55">
        <v>250</v>
      </c>
      <c r="M594" s="55">
        <v>73</v>
      </c>
      <c r="N594" s="55">
        <v>17</v>
      </c>
      <c r="O594" s="55">
        <v>22</v>
      </c>
      <c r="P594" s="55" t="s">
        <v>63</v>
      </c>
    </row>
    <row r="595" spans="2:16" x14ac:dyDescent="0.25">
      <c r="B595" s="51">
        <v>2008</v>
      </c>
      <c r="C595" s="113" t="s">
        <v>59</v>
      </c>
      <c r="D595" s="55">
        <f t="shared" si="56"/>
        <v>5499</v>
      </c>
      <c r="E595" s="55">
        <v>3</v>
      </c>
      <c r="F595" s="55">
        <v>99</v>
      </c>
      <c r="G595" s="55">
        <v>374</v>
      </c>
      <c r="H595" s="55">
        <v>888</v>
      </c>
      <c r="I595" s="55">
        <v>1161</v>
      </c>
      <c r="J595" s="55">
        <v>1367</v>
      </c>
      <c r="K595" s="55">
        <v>1074</v>
      </c>
      <c r="L595" s="55">
        <v>396</v>
      </c>
      <c r="M595" s="55">
        <v>90</v>
      </c>
      <c r="N595" s="55">
        <v>27</v>
      </c>
      <c r="O595" s="55">
        <v>20</v>
      </c>
      <c r="P595" s="55" t="s">
        <v>63</v>
      </c>
    </row>
    <row r="596" spans="2:16" x14ac:dyDescent="0.25">
      <c r="B596" s="51">
        <v>2008</v>
      </c>
      <c r="C596" s="113" t="s">
        <v>60</v>
      </c>
      <c r="D596" s="55">
        <f t="shared" si="56"/>
        <v>3444</v>
      </c>
      <c r="E596" s="55">
        <v>3</v>
      </c>
      <c r="F596" s="55">
        <v>34</v>
      </c>
      <c r="G596" s="55">
        <v>141</v>
      </c>
      <c r="H596" s="55">
        <v>366</v>
      </c>
      <c r="I596" s="55">
        <v>540</v>
      </c>
      <c r="J596" s="55">
        <v>703</v>
      </c>
      <c r="K596" s="55">
        <v>749</v>
      </c>
      <c r="L596" s="55">
        <v>602</v>
      </c>
      <c r="M596" s="55">
        <v>201</v>
      </c>
      <c r="N596" s="55">
        <v>76</v>
      </c>
      <c r="O596" s="55">
        <v>29</v>
      </c>
      <c r="P596" s="55" t="s">
        <v>63</v>
      </c>
    </row>
    <row r="597" spans="2:16" x14ac:dyDescent="0.25">
      <c r="B597" s="51">
        <v>2008</v>
      </c>
      <c r="C597" s="113" t="s">
        <v>70</v>
      </c>
      <c r="D597" s="55">
        <f t="shared" si="56"/>
        <v>2096</v>
      </c>
      <c r="E597" s="55">
        <v>1</v>
      </c>
      <c r="F597" s="55">
        <v>17</v>
      </c>
      <c r="G597" s="55">
        <v>64</v>
      </c>
      <c r="H597" s="55">
        <v>133</v>
      </c>
      <c r="I597" s="55">
        <v>227</v>
      </c>
      <c r="J597" s="55">
        <v>314</v>
      </c>
      <c r="K597" s="55">
        <v>411</v>
      </c>
      <c r="L597" s="55">
        <v>458</v>
      </c>
      <c r="M597" s="55">
        <v>315</v>
      </c>
      <c r="N597" s="55">
        <v>103</v>
      </c>
      <c r="O597" s="55">
        <v>53</v>
      </c>
      <c r="P597" s="55" t="s">
        <v>63</v>
      </c>
    </row>
    <row r="598" spans="2:16" x14ac:dyDescent="0.25">
      <c r="B598" s="51">
        <v>2008</v>
      </c>
      <c r="C598" s="113" t="s">
        <v>71</v>
      </c>
      <c r="D598" s="55">
        <f t="shared" si="56"/>
        <v>1413</v>
      </c>
      <c r="E598" s="55">
        <v>1</v>
      </c>
      <c r="F598" s="55">
        <v>9</v>
      </c>
      <c r="G598" s="55">
        <v>28</v>
      </c>
      <c r="H598" s="55">
        <v>63</v>
      </c>
      <c r="I598" s="55">
        <v>110</v>
      </c>
      <c r="J598" s="55">
        <v>169</v>
      </c>
      <c r="K598" s="55">
        <v>206</v>
      </c>
      <c r="L598" s="55">
        <v>266</v>
      </c>
      <c r="M598" s="55">
        <v>289</v>
      </c>
      <c r="N598" s="55">
        <v>184</v>
      </c>
      <c r="O598" s="55">
        <v>88</v>
      </c>
      <c r="P598" s="55" t="s">
        <v>63</v>
      </c>
    </row>
    <row r="599" spans="2:16" x14ac:dyDescent="0.25">
      <c r="B599" s="51">
        <v>2008</v>
      </c>
      <c r="C599" s="86" t="s">
        <v>72</v>
      </c>
      <c r="D599" s="54">
        <f t="shared" si="56"/>
        <v>1807</v>
      </c>
      <c r="E599" s="54">
        <v>1</v>
      </c>
      <c r="F599" s="54">
        <v>5</v>
      </c>
      <c r="G599" s="54">
        <v>39</v>
      </c>
      <c r="H599" s="54">
        <v>54</v>
      </c>
      <c r="I599" s="54">
        <v>75</v>
      </c>
      <c r="J599" s="54">
        <v>122</v>
      </c>
      <c r="K599" s="54">
        <v>164</v>
      </c>
      <c r="L599" s="54">
        <v>257</v>
      </c>
      <c r="M599" s="54">
        <v>260</v>
      </c>
      <c r="N599" s="54">
        <v>312</v>
      </c>
      <c r="O599" s="54">
        <v>518</v>
      </c>
      <c r="P599" s="55" t="s">
        <v>63</v>
      </c>
    </row>
    <row r="600" spans="2:16" x14ac:dyDescent="0.25">
      <c r="B600" s="78">
        <v>2009</v>
      </c>
      <c r="C600" s="114" t="s">
        <v>3</v>
      </c>
      <c r="D600" s="51">
        <f t="shared" si="56"/>
        <v>94870</v>
      </c>
      <c r="E600" s="78">
        <f t="shared" ref="E600:P600" si="58">+SUM(E601:E611)</f>
        <v>365</v>
      </c>
      <c r="F600" s="78">
        <f t="shared" si="58"/>
        <v>11867</v>
      </c>
      <c r="G600" s="78">
        <f t="shared" si="58"/>
        <v>26310</v>
      </c>
      <c r="H600" s="78">
        <f t="shared" si="58"/>
        <v>25441</v>
      </c>
      <c r="I600" s="78">
        <f t="shared" si="58"/>
        <v>13608</v>
      </c>
      <c r="J600" s="78">
        <f t="shared" si="58"/>
        <v>7285</v>
      </c>
      <c r="K600" s="78">
        <f t="shared" si="58"/>
        <v>4221</v>
      </c>
      <c r="L600" s="78">
        <f t="shared" si="58"/>
        <v>2618</v>
      </c>
      <c r="M600" s="78">
        <f t="shared" si="58"/>
        <v>1482</v>
      </c>
      <c r="N600" s="78">
        <f t="shared" si="58"/>
        <v>808</v>
      </c>
      <c r="O600" s="78">
        <f t="shared" si="58"/>
        <v>865</v>
      </c>
      <c r="P600" s="78">
        <f t="shared" si="58"/>
        <v>0</v>
      </c>
    </row>
    <row r="601" spans="2:16" x14ac:dyDescent="0.25">
      <c r="B601" s="51">
        <v>2009</v>
      </c>
      <c r="C601" s="113" t="s">
        <v>53</v>
      </c>
      <c r="D601" s="55">
        <f t="shared" si="56"/>
        <v>18</v>
      </c>
      <c r="E601" s="55">
        <v>1</v>
      </c>
      <c r="F601" s="55">
        <v>4</v>
      </c>
      <c r="G601" s="55">
        <v>4</v>
      </c>
      <c r="H601" s="55">
        <v>2</v>
      </c>
      <c r="I601" s="55">
        <v>3</v>
      </c>
      <c r="J601" s="55">
        <v>2</v>
      </c>
      <c r="K601" s="55" t="s">
        <v>63</v>
      </c>
      <c r="L601" s="55" t="s">
        <v>63</v>
      </c>
      <c r="M601" s="55" t="s">
        <v>63</v>
      </c>
      <c r="N601" s="55">
        <v>1</v>
      </c>
      <c r="O601" s="55">
        <v>1</v>
      </c>
      <c r="P601" s="55" t="s">
        <v>63</v>
      </c>
    </row>
    <row r="602" spans="2:16" x14ac:dyDescent="0.25">
      <c r="B602" s="51">
        <v>2009</v>
      </c>
      <c r="C602" s="113" t="s">
        <v>54</v>
      </c>
      <c r="D602" s="55">
        <f t="shared" si="56"/>
        <v>3301</v>
      </c>
      <c r="E602" s="55">
        <v>97</v>
      </c>
      <c r="F602" s="55">
        <v>2158</v>
      </c>
      <c r="G602" s="55">
        <v>779</v>
      </c>
      <c r="H602" s="55">
        <v>177</v>
      </c>
      <c r="I602" s="55">
        <v>46</v>
      </c>
      <c r="J602" s="55">
        <v>24</v>
      </c>
      <c r="K602" s="55">
        <v>5</v>
      </c>
      <c r="L602" s="55">
        <v>3</v>
      </c>
      <c r="M602" s="55">
        <v>3</v>
      </c>
      <c r="N602" s="55">
        <v>1</v>
      </c>
      <c r="O602" s="55">
        <v>8</v>
      </c>
      <c r="P602" s="55" t="s">
        <v>63</v>
      </c>
    </row>
    <row r="603" spans="2:16" x14ac:dyDescent="0.25">
      <c r="B603" s="51">
        <v>2009</v>
      </c>
      <c r="C603" s="113" t="s">
        <v>55</v>
      </c>
      <c r="D603" s="55">
        <f t="shared" si="56"/>
        <v>20881</v>
      </c>
      <c r="E603" s="55">
        <v>167</v>
      </c>
      <c r="F603" s="55">
        <v>5925</v>
      </c>
      <c r="G603" s="55">
        <v>10478</v>
      </c>
      <c r="H603" s="55">
        <v>3226</v>
      </c>
      <c r="I603" s="55">
        <v>723</v>
      </c>
      <c r="J603" s="55">
        <v>221</v>
      </c>
      <c r="K603" s="55">
        <v>86</v>
      </c>
      <c r="L603" s="55">
        <v>32</v>
      </c>
      <c r="M603" s="55">
        <v>10</v>
      </c>
      <c r="N603" s="55">
        <v>6</v>
      </c>
      <c r="O603" s="55">
        <v>7</v>
      </c>
      <c r="P603" s="55" t="s">
        <v>63</v>
      </c>
    </row>
    <row r="604" spans="2:16" x14ac:dyDescent="0.25">
      <c r="B604" s="51">
        <v>2009</v>
      </c>
      <c r="C604" s="113" t="s">
        <v>69</v>
      </c>
      <c r="D604" s="55">
        <f t="shared" si="56"/>
        <v>27946</v>
      </c>
      <c r="E604" s="55">
        <v>60</v>
      </c>
      <c r="F604" s="55">
        <v>2604</v>
      </c>
      <c r="G604" s="55">
        <v>9906</v>
      </c>
      <c r="H604" s="55">
        <v>11450</v>
      </c>
      <c r="I604" s="55">
        <v>2895</v>
      </c>
      <c r="J604" s="55">
        <v>715</v>
      </c>
      <c r="K604" s="55">
        <v>188</v>
      </c>
      <c r="L604" s="55">
        <v>72</v>
      </c>
      <c r="M604" s="55">
        <v>24</v>
      </c>
      <c r="N604" s="55">
        <v>7</v>
      </c>
      <c r="O604" s="55">
        <v>25</v>
      </c>
      <c r="P604" s="55" t="s">
        <v>63</v>
      </c>
    </row>
    <row r="605" spans="2:16" x14ac:dyDescent="0.25">
      <c r="B605" s="51">
        <v>2009</v>
      </c>
      <c r="C605" s="113" t="s">
        <v>57</v>
      </c>
      <c r="D605" s="55">
        <f t="shared" si="56"/>
        <v>17793</v>
      </c>
      <c r="E605" s="55">
        <v>21</v>
      </c>
      <c r="F605" s="55">
        <v>778</v>
      </c>
      <c r="G605" s="55">
        <v>3420</v>
      </c>
      <c r="H605" s="55">
        <v>6655</v>
      </c>
      <c r="I605" s="55">
        <v>4872</v>
      </c>
      <c r="J605" s="55">
        <v>1417</v>
      </c>
      <c r="K605" s="55">
        <v>431</v>
      </c>
      <c r="L605" s="55">
        <v>120</v>
      </c>
      <c r="M605" s="55">
        <v>47</v>
      </c>
      <c r="N605" s="55">
        <v>10</v>
      </c>
      <c r="O605" s="55">
        <v>22</v>
      </c>
      <c r="P605" s="55" t="s">
        <v>63</v>
      </c>
    </row>
    <row r="606" spans="2:16" x14ac:dyDescent="0.25">
      <c r="B606" s="51">
        <v>2009</v>
      </c>
      <c r="C606" s="113" t="s">
        <v>58</v>
      </c>
      <c r="D606" s="55">
        <f t="shared" si="56"/>
        <v>9797</v>
      </c>
      <c r="E606" s="55">
        <v>7</v>
      </c>
      <c r="F606" s="55">
        <v>257</v>
      </c>
      <c r="G606" s="55">
        <v>1073</v>
      </c>
      <c r="H606" s="55">
        <v>2431</v>
      </c>
      <c r="I606" s="55">
        <v>2884</v>
      </c>
      <c r="J606" s="55">
        <v>2024</v>
      </c>
      <c r="K606" s="55">
        <v>743</v>
      </c>
      <c r="L606" s="55">
        <v>265</v>
      </c>
      <c r="M606" s="55">
        <v>65</v>
      </c>
      <c r="N606" s="55">
        <v>24</v>
      </c>
      <c r="O606" s="55">
        <v>24</v>
      </c>
      <c r="P606" s="55" t="s">
        <v>63</v>
      </c>
    </row>
    <row r="607" spans="2:16" x14ac:dyDescent="0.25">
      <c r="B607" s="51">
        <v>2009</v>
      </c>
      <c r="C607" s="113" t="s">
        <v>59</v>
      </c>
      <c r="D607" s="55">
        <f t="shared" si="56"/>
        <v>5714</v>
      </c>
      <c r="E607" s="55">
        <v>6</v>
      </c>
      <c r="F607" s="55">
        <v>81</v>
      </c>
      <c r="G607" s="55">
        <v>398</v>
      </c>
      <c r="H607" s="55">
        <v>870</v>
      </c>
      <c r="I607" s="55">
        <v>1210</v>
      </c>
      <c r="J607" s="55">
        <v>1403</v>
      </c>
      <c r="K607" s="55">
        <v>1090</v>
      </c>
      <c r="L607" s="55">
        <v>467</v>
      </c>
      <c r="M607" s="55">
        <v>138</v>
      </c>
      <c r="N607" s="55">
        <v>34</v>
      </c>
      <c r="O607" s="55">
        <v>17</v>
      </c>
      <c r="P607" s="55" t="s">
        <v>63</v>
      </c>
    </row>
    <row r="608" spans="2:16" x14ac:dyDescent="0.25">
      <c r="B608" s="51">
        <v>2009</v>
      </c>
      <c r="C608" s="113" t="s">
        <v>60</v>
      </c>
      <c r="D608" s="55">
        <f t="shared" si="56"/>
        <v>3629</v>
      </c>
      <c r="E608" s="55">
        <v>1</v>
      </c>
      <c r="F608" s="55">
        <v>30</v>
      </c>
      <c r="G608" s="55">
        <v>134</v>
      </c>
      <c r="H608" s="55">
        <v>384</v>
      </c>
      <c r="I608" s="55">
        <v>537</v>
      </c>
      <c r="J608" s="55">
        <v>749</v>
      </c>
      <c r="K608" s="55">
        <v>818</v>
      </c>
      <c r="L608" s="55">
        <v>628</v>
      </c>
      <c r="M608" s="55">
        <v>236</v>
      </c>
      <c r="N608" s="55">
        <v>75</v>
      </c>
      <c r="O608" s="55">
        <v>37</v>
      </c>
      <c r="P608" s="55" t="s">
        <v>63</v>
      </c>
    </row>
    <row r="609" spans="2:16" x14ac:dyDescent="0.25">
      <c r="B609" s="51">
        <v>2009</v>
      </c>
      <c r="C609" s="113" t="s">
        <v>70</v>
      </c>
      <c r="D609" s="55">
        <f t="shared" si="56"/>
        <v>2286</v>
      </c>
      <c r="E609" s="55" t="s">
        <v>63</v>
      </c>
      <c r="F609" s="55">
        <v>11</v>
      </c>
      <c r="G609" s="55">
        <v>46</v>
      </c>
      <c r="H609" s="55">
        <v>136</v>
      </c>
      <c r="I609" s="55">
        <v>238</v>
      </c>
      <c r="J609" s="55">
        <v>375</v>
      </c>
      <c r="K609" s="55">
        <v>458</v>
      </c>
      <c r="L609" s="55">
        <v>517</v>
      </c>
      <c r="M609" s="55">
        <v>332</v>
      </c>
      <c r="N609" s="55">
        <v>127</v>
      </c>
      <c r="O609" s="55">
        <v>46</v>
      </c>
      <c r="P609" s="55" t="s">
        <v>63</v>
      </c>
    </row>
    <row r="610" spans="2:16" x14ac:dyDescent="0.25">
      <c r="B610" s="51">
        <v>2009</v>
      </c>
      <c r="C610" s="113" t="s">
        <v>71</v>
      </c>
      <c r="D610" s="55">
        <f t="shared" si="56"/>
        <v>1464</v>
      </c>
      <c r="E610" s="55">
        <v>2</v>
      </c>
      <c r="F610" s="55">
        <v>4</v>
      </c>
      <c r="G610" s="55">
        <v>25</v>
      </c>
      <c r="H610" s="55">
        <v>53</v>
      </c>
      <c r="I610" s="55">
        <v>112</v>
      </c>
      <c r="J610" s="55">
        <v>202</v>
      </c>
      <c r="K610" s="55">
        <v>220</v>
      </c>
      <c r="L610" s="55">
        <v>294</v>
      </c>
      <c r="M610" s="55">
        <v>293</v>
      </c>
      <c r="N610" s="55">
        <v>179</v>
      </c>
      <c r="O610" s="55">
        <v>80</v>
      </c>
      <c r="P610" s="55" t="s">
        <v>63</v>
      </c>
    </row>
    <row r="611" spans="2:16" x14ac:dyDescent="0.25">
      <c r="B611" s="51">
        <v>2009</v>
      </c>
      <c r="C611" s="86" t="s">
        <v>72</v>
      </c>
      <c r="D611" s="54">
        <f t="shared" si="56"/>
        <v>2041</v>
      </c>
      <c r="E611" s="54">
        <v>3</v>
      </c>
      <c r="F611" s="54">
        <v>15</v>
      </c>
      <c r="G611" s="54">
        <v>47</v>
      </c>
      <c r="H611" s="54">
        <v>57</v>
      </c>
      <c r="I611" s="54">
        <v>88</v>
      </c>
      <c r="J611" s="54">
        <v>153</v>
      </c>
      <c r="K611" s="54">
        <v>182</v>
      </c>
      <c r="L611" s="54">
        <v>220</v>
      </c>
      <c r="M611" s="54">
        <v>334</v>
      </c>
      <c r="N611" s="54">
        <v>344</v>
      </c>
      <c r="O611" s="54">
        <v>598</v>
      </c>
      <c r="P611" s="55" t="s">
        <v>63</v>
      </c>
    </row>
    <row r="612" spans="2:16" x14ac:dyDescent="0.25">
      <c r="B612" s="78">
        <v>2010</v>
      </c>
      <c r="C612" s="114" t="s">
        <v>3</v>
      </c>
      <c r="D612" s="51">
        <f t="shared" si="56"/>
        <v>94977</v>
      </c>
      <c r="E612" s="78">
        <f t="shared" ref="E612:P612" si="59">+SUM(E613:E623)</f>
        <v>281</v>
      </c>
      <c r="F612" s="78">
        <f t="shared" si="59"/>
        <v>10968</v>
      </c>
      <c r="G612" s="78">
        <f t="shared" si="59"/>
        <v>25342</v>
      </c>
      <c r="H612" s="78">
        <f t="shared" si="59"/>
        <v>25653</v>
      </c>
      <c r="I612" s="78">
        <f t="shared" si="59"/>
        <v>14458</v>
      </c>
      <c r="J612" s="78">
        <f t="shared" si="59"/>
        <v>7551</v>
      </c>
      <c r="K612" s="78">
        <f t="shared" si="59"/>
        <v>4567</v>
      </c>
      <c r="L612" s="78">
        <f t="shared" si="59"/>
        <v>2848</v>
      </c>
      <c r="M612" s="78">
        <f t="shared" si="59"/>
        <v>1504</v>
      </c>
      <c r="N612" s="78">
        <f t="shared" si="59"/>
        <v>889</v>
      </c>
      <c r="O612" s="78">
        <f t="shared" si="59"/>
        <v>916</v>
      </c>
      <c r="P612" s="78">
        <f t="shared" si="59"/>
        <v>0</v>
      </c>
    </row>
    <row r="613" spans="2:16" x14ac:dyDescent="0.25">
      <c r="B613" s="51">
        <v>2010</v>
      </c>
      <c r="C613" s="113" t="s">
        <v>53</v>
      </c>
      <c r="D613" s="55">
        <f t="shared" si="56"/>
        <v>34</v>
      </c>
      <c r="E613" s="55">
        <v>2</v>
      </c>
      <c r="F613" s="55">
        <v>6</v>
      </c>
      <c r="G613" s="55">
        <v>9</v>
      </c>
      <c r="H613" s="55">
        <v>5</v>
      </c>
      <c r="I613" s="55">
        <v>10</v>
      </c>
      <c r="J613" s="55" t="s">
        <v>74</v>
      </c>
      <c r="K613" s="55">
        <v>1</v>
      </c>
      <c r="L613" s="55" t="s">
        <v>74</v>
      </c>
      <c r="M613" s="55">
        <v>1</v>
      </c>
      <c r="N613" s="55" t="s">
        <v>63</v>
      </c>
      <c r="O613" s="55" t="s">
        <v>63</v>
      </c>
      <c r="P613" s="55" t="s">
        <v>63</v>
      </c>
    </row>
    <row r="614" spans="2:16" x14ac:dyDescent="0.25">
      <c r="B614" s="51">
        <v>2010</v>
      </c>
      <c r="C614" s="113" t="s">
        <v>54</v>
      </c>
      <c r="D614" s="55">
        <f t="shared" si="56"/>
        <v>2995</v>
      </c>
      <c r="E614" s="55">
        <v>76</v>
      </c>
      <c r="F614" s="55">
        <v>1963</v>
      </c>
      <c r="G614" s="55">
        <v>721</v>
      </c>
      <c r="H614" s="55">
        <v>157</v>
      </c>
      <c r="I614" s="55">
        <v>41</v>
      </c>
      <c r="J614" s="55">
        <v>18</v>
      </c>
      <c r="K614" s="55">
        <v>9</v>
      </c>
      <c r="L614" s="55">
        <v>3</v>
      </c>
      <c r="M614" s="55">
        <v>1</v>
      </c>
      <c r="N614" s="55" t="s">
        <v>63</v>
      </c>
      <c r="O614" s="55">
        <v>6</v>
      </c>
      <c r="P614" s="55" t="s">
        <v>63</v>
      </c>
    </row>
    <row r="615" spans="2:16" x14ac:dyDescent="0.25">
      <c r="B615" s="51">
        <v>2010</v>
      </c>
      <c r="C615" s="113" t="s">
        <v>55</v>
      </c>
      <c r="D615" s="55">
        <f t="shared" si="56"/>
        <v>19761</v>
      </c>
      <c r="E615" s="55">
        <v>107</v>
      </c>
      <c r="F615" s="55">
        <v>5544</v>
      </c>
      <c r="G615" s="55">
        <v>9851</v>
      </c>
      <c r="H615" s="55">
        <v>3098</v>
      </c>
      <c r="I615" s="55">
        <v>797</v>
      </c>
      <c r="J615" s="55">
        <v>202</v>
      </c>
      <c r="K615" s="55">
        <v>84</v>
      </c>
      <c r="L615" s="55">
        <v>33</v>
      </c>
      <c r="M615" s="55">
        <v>18</v>
      </c>
      <c r="N615" s="55">
        <v>8</v>
      </c>
      <c r="O615" s="55">
        <v>19</v>
      </c>
      <c r="P615" s="55" t="s">
        <v>63</v>
      </c>
    </row>
    <row r="616" spans="2:16" x14ac:dyDescent="0.25">
      <c r="B616" s="51">
        <v>2010</v>
      </c>
      <c r="C616" s="113" t="s">
        <v>69</v>
      </c>
      <c r="D616" s="55">
        <f t="shared" si="56"/>
        <v>27638</v>
      </c>
      <c r="E616" s="55">
        <v>52</v>
      </c>
      <c r="F616" s="55">
        <v>2337</v>
      </c>
      <c r="G616" s="55">
        <v>9703</v>
      </c>
      <c r="H616" s="55">
        <v>11366</v>
      </c>
      <c r="I616" s="55">
        <v>3037</v>
      </c>
      <c r="J616" s="55">
        <v>781</v>
      </c>
      <c r="K616" s="55">
        <v>226</v>
      </c>
      <c r="L616" s="55">
        <v>72</v>
      </c>
      <c r="M616" s="55">
        <v>30</v>
      </c>
      <c r="N616" s="55">
        <v>12</v>
      </c>
      <c r="O616" s="55">
        <v>22</v>
      </c>
      <c r="P616" s="55" t="s">
        <v>63</v>
      </c>
    </row>
    <row r="617" spans="2:16" x14ac:dyDescent="0.25">
      <c r="B617" s="51">
        <v>2010</v>
      </c>
      <c r="C617" s="113" t="s">
        <v>57</v>
      </c>
      <c r="D617" s="55">
        <f t="shared" si="56"/>
        <v>18130</v>
      </c>
      <c r="E617" s="55">
        <v>16</v>
      </c>
      <c r="F617" s="55">
        <v>744</v>
      </c>
      <c r="G617" s="55">
        <v>3306</v>
      </c>
      <c r="H617" s="55">
        <v>6899</v>
      </c>
      <c r="I617" s="55">
        <v>5064</v>
      </c>
      <c r="J617" s="55">
        <v>1417</v>
      </c>
      <c r="K617" s="55">
        <v>479</v>
      </c>
      <c r="L617" s="55">
        <v>147</v>
      </c>
      <c r="M617" s="55">
        <v>30</v>
      </c>
      <c r="N617" s="55">
        <v>14</v>
      </c>
      <c r="O617" s="55">
        <v>14</v>
      </c>
      <c r="P617" s="55" t="s">
        <v>63</v>
      </c>
    </row>
    <row r="618" spans="2:16" x14ac:dyDescent="0.25">
      <c r="B618" s="51">
        <v>2010</v>
      </c>
      <c r="C618" s="113" t="s">
        <v>58</v>
      </c>
      <c r="D618" s="55">
        <f t="shared" si="56"/>
        <v>10386</v>
      </c>
      <c r="E618" s="55">
        <v>13</v>
      </c>
      <c r="F618" s="55">
        <v>233</v>
      </c>
      <c r="G618" s="55">
        <v>1101</v>
      </c>
      <c r="H618" s="55">
        <v>2534</v>
      </c>
      <c r="I618" s="55">
        <v>3134</v>
      </c>
      <c r="J618" s="55">
        <v>2179</v>
      </c>
      <c r="K618" s="55">
        <v>790</v>
      </c>
      <c r="L618" s="55">
        <v>275</v>
      </c>
      <c r="M618" s="55">
        <v>76</v>
      </c>
      <c r="N618" s="55">
        <v>27</v>
      </c>
      <c r="O618" s="55">
        <v>24</v>
      </c>
      <c r="P618" s="55" t="s">
        <v>63</v>
      </c>
    </row>
    <row r="619" spans="2:16" x14ac:dyDescent="0.25">
      <c r="B619" s="51">
        <v>2010</v>
      </c>
      <c r="C619" s="113" t="s">
        <v>59</v>
      </c>
      <c r="D619" s="55">
        <f t="shared" si="56"/>
        <v>6080</v>
      </c>
      <c r="E619" s="55">
        <v>7</v>
      </c>
      <c r="F619" s="55">
        <v>69</v>
      </c>
      <c r="G619" s="55">
        <v>397</v>
      </c>
      <c r="H619" s="55">
        <v>962</v>
      </c>
      <c r="I619" s="55">
        <v>1316</v>
      </c>
      <c r="J619" s="55">
        <v>1517</v>
      </c>
      <c r="K619" s="55">
        <v>1152</v>
      </c>
      <c r="L619" s="55">
        <v>470</v>
      </c>
      <c r="M619" s="55">
        <v>123</v>
      </c>
      <c r="N619" s="55">
        <v>37</v>
      </c>
      <c r="O619" s="55">
        <v>30</v>
      </c>
      <c r="P619" s="55" t="s">
        <v>63</v>
      </c>
    </row>
    <row r="620" spans="2:16" x14ac:dyDescent="0.25">
      <c r="B620" s="51">
        <v>2010</v>
      </c>
      <c r="C620" s="113" t="s">
        <v>60</v>
      </c>
      <c r="D620" s="55">
        <f t="shared" si="56"/>
        <v>3842</v>
      </c>
      <c r="E620" s="55">
        <v>4</v>
      </c>
      <c r="F620" s="55">
        <v>31</v>
      </c>
      <c r="G620" s="55">
        <v>130</v>
      </c>
      <c r="H620" s="55">
        <v>353</v>
      </c>
      <c r="I620" s="55">
        <v>613</v>
      </c>
      <c r="J620" s="55">
        <v>756</v>
      </c>
      <c r="K620" s="55">
        <v>895</v>
      </c>
      <c r="L620" s="55">
        <v>708</v>
      </c>
      <c r="M620" s="55">
        <v>235</v>
      </c>
      <c r="N620" s="55">
        <v>83</v>
      </c>
      <c r="O620" s="55">
        <v>34</v>
      </c>
      <c r="P620" s="55" t="s">
        <v>63</v>
      </c>
    </row>
    <row r="621" spans="2:16" x14ac:dyDescent="0.25">
      <c r="B621" s="51">
        <v>2010</v>
      </c>
      <c r="C621" s="113" t="s">
        <v>70</v>
      </c>
      <c r="D621" s="55">
        <f t="shared" si="56"/>
        <v>2384</v>
      </c>
      <c r="E621" s="55" t="s">
        <v>63</v>
      </c>
      <c r="F621" s="55">
        <v>13</v>
      </c>
      <c r="G621" s="55">
        <v>61</v>
      </c>
      <c r="H621" s="55">
        <v>142</v>
      </c>
      <c r="I621" s="55">
        <v>230</v>
      </c>
      <c r="J621" s="55">
        <v>375</v>
      </c>
      <c r="K621" s="55">
        <v>485</v>
      </c>
      <c r="L621" s="55">
        <v>540</v>
      </c>
      <c r="M621" s="55">
        <v>350</v>
      </c>
      <c r="N621" s="55">
        <v>129</v>
      </c>
      <c r="O621" s="55">
        <v>59</v>
      </c>
      <c r="P621" s="55" t="s">
        <v>63</v>
      </c>
    </row>
    <row r="622" spans="2:16" x14ac:dyDescent="0.25">
      <c r="B622" s="51">
        <v>2010</v>
      </c>
      <c r="C622" s="113" t="s">
        <v>71</v>
      </c>
      <c r="D622" s="55">
        <f t="shared" si="56"/>
        <v>1534</v>
      </c>
      <c r="E622" s="55">
        <v>3</v>
      </c>
      <c r="F622" s="55">
        <v>8</v>
      </c>
      <c r="G622" s="55">
        <v>28</v>
      </c>
      <c r="H622" s="55">
        <v>62</v>
      </c>
      <c r="I622" s="55">
        <v>111</v>
      </c>
      <c r="J622" s="55">
        <v>167</v>
      </c>
      <c r="K622" s="55">
        <v>245</v>
      </c>
      <c r="L622" s="55">
        <v>320</v>
      </c>
      <c r="M622" s="55">
        <v>311</v>
      </c>
      <c r="N622" s="55">
        <v>188</v>
      </c>
      <c r="O622" s="55">
        <v>91</v>
      </c>
      <c r="P622" s="55" t="s">
        <v>63</v>
      </c>
    </row>
    <row r="623" spans="2:16" x14ac:dyDescent="0.25">
      <c r="B623" s="51">
        <v>2010</v>
      </c>
      <c r="C623" s="86" t="s">
        <v>72</v>
      </c>
      <c r="D623" s="54">
        <f t="shared" si="56"/>
        <v>2193</v>
      </c>
      <c r="E623" s="54">
        <v>1</v>
      </c>
      <c r="F623" s="54">
        <v>20</v>
      </c>
      <c r="G623" s="54">
        <v>35</v>
      </c>
      <c r="H623" s="54">
        <v>75</v>
      </c>
      <c r="I623" s="54">
        <v>105</v>
      </c>
      <c r="J623" s="54">
        <v>139</v>
      </c>
      <c r="K623" s="54">
        <v>201</v>
      </c>
      <c r="L623" s="54">
        <v>280</v>
      </c>
      <c r="M623" s="54">
        <v>329</v>
      </c>
      <c r="N623" s="54">
        <v>391</v>
      </c>
      <c r="O623" s="54">
        <v>617</v>
      </c>
      <c r="P623" s="55" t="s">
        <v>63</v>
      </c>
    </row>
    <row r="624" spans="2:16" x14ac:dyDescent="0.25">
      <c r="B624" s="78">
        <v>2011</v>
      </c>
      <c r="C624" s="114" t="s">
        <v>3</v>
      </c>
      <c r="D624" s="51">
        <f t="shared" si="56"/>
        <v>103004</v>
      </c>
      <c r="E624" s="78">
        <f t="shared" ref="E624:P624" si="60">+SUM(E625:E635)</f>
        <v>299</v>
      </c>
      <c r="F624" s="78">
        <f t="shared" si="60"/>
        <v>11549</v>
      </c>
      <c r="G624" s="78">
        <f t="shared" si="60"/>
        <v>26604</v>
      </c>
      <c r="H624" s="78">
        <f t="shared" si="60"/>
        <v>27226</v>
      </c>
      <c r="I624" s="78">
        <f t="shared" si="60"/>
        <v>16183</v>
      </c>
      <c r="J624" s="78">
        <f t="shared" si="60"/>
        <v>8668</v>
      </c>
      <c r="K624" s="78">
        <f t="shared" si="60"/>
        <v>5315</v>
      </c>
      <c r="L624" s="78">
        <f t="shared" si="60"/>
        <v>3210</v>
      </c>
      <c r="M624" s="78">
        <f t="shared" si="60"/>
        <v>1809</v>
      </c>
      <c r="N624" s="78">
        <f t="shared" si="60"/>
        <v>1052</v>
      </c>
      <c r="O624" s="78">
        <f t="shared" si="60"/>
        <v>1089</v>
      </c>
      <c r="P624" s="78">
        <f t="shared" si="60"/>
        <v>0</v>
      </c>
    </row>
    <row r="625" spans="2:16" x14ac:dyDescent="0.25">
      <c r="B625" s="51">
        <v>2011</v>
      </c>
      <c r="C625" s="113" t="s">
        <v>53</v>
      </c>
      <c r="D625" s="55">
        <f t="shared" si="56"/>
        <v>56</v>
      </c>
      <c r="E625" s="55">
        <v>3</v>
      </c>
      <c r="F625" s="55">
        <v>14</v>
      </c>
      <c r="G625" s="55">
        <v>20</v>
      </c>
      <c r="H625" s="55">
        <v>8</v>
      </c>
      <c r="I625" s="55">
        <v>5</v>
      </c>
      <c r="J625" s="55" t="s">
        <v>74</v>
      </c>
      <c r="K625" s="55">
        <v>2</v>
      </c>
      <c r="L625" s="55">
        <v>3</v>
      </c>
      <c r="M625" s="55">
        <v>1</v>
      </c>
      <c r="N625" s="55" t="s">
        <v>74</v>
      </c>
      <c r="O625" s="55" t="s">
        <v>74</v>
      </c>
      <c r="P625" s="55" t="s">
        <v>63</v>
      </c>
    </row>
    <row r="626" spans="2:16" x14ac:dyDescent="0.25">
      <c r="B626" s="51">
        <v>2011</v>
      </c>
      <c r="C626" s="113" t="s">
        <v>54</v>
      </c>
      <c r="D626" s="55">
        <f t="shared" si="56"/>
        <v>3163</v>
      </c>
      <c r="E626" s="55">
        <v>80</v>
      </c>
      <c r="F626" s="55">
        <v>2046</v>
      </c>
      <c r="G626" s="55">
        <v>748</v>
      </c>
      <c r="H626" s="55">
        <v>188</v>
      </c>
      <c r="I626" s="55">
        <v>56</v>
      </c>
      <c r="J626" s="55">
        <v>20</v>
      </c>
      <c r="K626" s="55">
        <v>8</v>
      </c>
      <c r="L626" s="55">
        <v>4</v>
      </c>
      <c r="M626" s="55">
        <v>3</v>
      </c>
      <c r="N626" s="55">
        <v>5</v>
      </c>
      <c r="O626" s="55">
        <v>5</v>
      </c>
      <c r="P626" s="55" t="s">
        <v>63</v>
      </c>
    </row>
    <row r="627" spans="2:16" x14ac:dyDescent="0.25">
      <c r="B627" s="51">
        <v>2011</v>
      </c>
      <c r="C627" s="113" t="s">
        <v>55</v>
      </c>
      <c r="D627" s="55">
        <f t="shared" si="56"/>
        <v>20727</v>
      </c>
      <c r="E627" s="55">
        <v>125</v>
      </c>
      <c r="F627" s="55">
        <v>5828</v>
      </c>
      <c r="G627" s="55">
        <v>10475</v>
      </c>
      <c r="H627" s="55">
        <v>3185</v>
      </c>
      <c r="I627" s="55">
        <v>771</v>
      </c>
      <c r="J627" s="55">
        <v>211</v>
      </c>
      <c r="K627" s="55">
        <v>74</v>
      </c>
      <c r="L627" s="55">
        <v>30</v>
      </c>
      <c r="M627" s="55">
        <v>5</v>
      </c>
      <c r="N627" s="55">
        <v>5</v>
      </c>
      <c r="O627" s="55">
        <v>18</v>
      </c>
      <c r="P627" s="55" t="s">
        <v>63</v>
      </c>
    </row>
    <row r="628" spans="2:16" x14ac:dyDescent="0.25">
      <c r="B628" s="51">
        <v>2011</v>
      </c>
      <c r="C628" s="113" t="s">
        <v>69</v>
      </c>
      <c r="D628" s="55">
        <f t="shared" si="56"/>
        <v>29040</v>
      </c>
      <c r="E628" s="55">
        <v>48</v>
      </c>
      <c r="F628" s="55">
        <v>2456</v>
      </c>
      <c r="G628" s="55">
        <v>10087</v>
      </c>
      <c r="H628" s="55">
        <v>11916</v>
      </c>
      <c r="I628" s="55">
        <v>3335</v>
      </c>
      <c r="J628" s="55">
        <v>781</v>
      </c>
      <c r="K628" s="55">
        <v>260</v>
      </c>
      <c r="L628" s="55">
        <v>91</v>
      </c>
      <c r="M628" s="55">
        <v>24</v>
      </c>
      <c r="N628" s="55">
        <v>13</v>
      </c>
      <c r="O628" s="55">
        <v>29</v>
      </c>
      <c r="P628" s="55" t="s">
        <v>63</v>
      </c>
    </row>
    <row r="629" spans="2:16" x14ac:dyDescent="0.25">
      <c r="B629" s="51">
        <v>2011</v>
      </c>
      <c r="C629" s="113" t="s">
        <v>57</v>
      </c>
      <c r="D629" s="55">
        <f t="shared" si="56"/>
        <v>20127</v>
      </c>
      <c r="E629" s="55">
        <v>22</v>
      </c>
      <c r="F629" s="55">
        <v>784</v>
      </c>
      <c r="G629" s="55">
        <v>3556</v>
      </c>
      <c r="H629" s="55">
        <v>7545</v>
      </c>
      <c r="I629" s="55">
        <v>5715</v>
      </c>
      <c r="J629" s="55">
        <v>1679</v>
      </c>
      <c r="K629" s="55">
        <v>563</v>
      </c>
      <c r="L629" s="55">
        <v>174</v>
      </c>
      <c r="M629" s="55">
        <v>49</v>
      </c>
      <c r="N629" s="55">
        <v>12</v>
      </c>
      <c r="O629" s="55">
        <v>28</v>
      </c>
      <c r="P629" s="55" t="s">
        <v>63</v>
      </c>
    </row>
    <row r="630" spans="2:16" x14ac:dyDescent="0.25">
      <c r="B630" s="51">
        <v>2011</v>
      </c>
      <c r="C630" s="113" t="s">
        <v>58</v>
      </c>
      <c r="D630" s="55">
        <f t="shared" si="56"/>
        <v>11423</v>
      </c>
      <c r="E630" s="55">
        <v>9</v>
      </c>
      <c r="F630" s="55">
        <v>247</v>
      </c>
      <c r="G630" s="55">
        <v>1071</v>
      </c>
      <c r="H630" s="55">
        <v>2731</v>
      </c>
      <c r="I630" s="55">
        <v>3492</v>
      </c>
      <c r="J630" s="55">
        <v>2539</v>
      </c>
      <c r="K630" s="55">
        <v>911</v>
      </c>
      <c r="L630" s="55">
        <v>285</v>
      </c>
      <c r="M630" s="55">
        <v>92</v>
      </c>
      <c r="N630" s="55">
        <v>25</v>
      </c>
      <c r="O630" s="55">
        <v>21</v>
      </c>
      <c r="P630" s="55" t="s">
        <v>63</v>
      </c>
    </row>
    <row r="631" spans="2:16" x14ac:dyDescent="0.25">
      <c r="B631" s="51">
        <v>2011</v>
      </c>
      <c r="C631" s="113" t="s">
        <v>59</v>
      </c>
      <c r="D631" s="55">
        <f t="shared" si="56"/>
        <v>7083</v>
      </c>
      <c r="E631" s="55">
        <v>6</v>
      </c>
      <c r="F631" s="55">
        <v>95</v>
      </c>
      <c r="G631" s="55">
        <v>366</v>
      </c>
      <c r="H631" s="55">
        <v>978</v>
      </c>
      <c r="I631" s="55">
        <v>1610</v>
      </c>
      <c r="J631" s="55">
        <v>1876</v>
      </c>
      <c r="K631" s="55">
        <v>1420</v>
      </c>
      <c r="L631" s="55">
        <v>501</v>
      </c>
      <c r="M631" s="55">
        <v>156</v>
      </c>
      <c r="N631" s="55">
        <v>41</v>
      </c>
      <c r="O631" s="55">
        <v>34</v>
      </c>
      <c r="P631" s="55" t="s">
        <v>63</v>
      </c>
    </row>
    <row r="632" spans="2:16" x14ac:dyDescent="0.25">
      <c r="B632" s="51">
        <v>2011</v>
      </c>
      <c r="C632" s="113" t="s">
        <v>60</v>
      </c>
      <c r="D632" s="55">
        <f t="shared" si="56"/>
        <v>4441</v>
      </c>
      <c r="E632" s="55">
        <v>2</v>
      </c>
      <c r="F632" s="55">
        <v>34</v>
      </c>
      <c r="G632" s="55">
        <v>159</v>
      </c>
      <c r="H632" s="55">
        <v>387</v>
      </c>
      <c r="I632" s="55">
        <v>692</v>
      </c>
      <c r="J632" s="55">
        <v>851</v>
      </c>
      <c r="K632" s="55">
        <v>1073</v>
      </c>
      <c r="L632" s="55">
        <v>800</v>
      </c>
      <c r="M632" s="55">
        <v>303</v>
      </c>
      <c r="N632" s="55">
        <v>92</v>
      </c>
      <c r="O632" s="55">
        <v>48</v>
      </c>
      <c r="P632" s="55" t="s">
        <v>63</v>
      </c>
    </row>
    <row r="633" spans="2:16" x14ac:dyDescent="0.25">
      <c r="B633" s="51">
        <v>2011</v>
      </c>
      <c r="C633" s="113" t="s">
        <v>70</v>
      </c>
      <c r="D633" s="55">
        <f t="shared" si="56"/>
        <v>2698</v>
      </c>
      <c r="E633" s="55">
        <v>1</v>
      </c>
      <c r="F633" s="55">
        <v>17</v>
      </c>
      <c r="G633" s="55">
        <v>55</v>
      </c>
      <c r="H633" s="55">
        <v>153</v>
      </c>
      <c r="I633" s="55">
        <v>268</v>
      </c>
      <c r="J633" s="55">
        <v>395</v>
      </c>
      <c r="K633" s="55">
        <v>524</v>
      </c>
      <c r="L633" s="55">
        <v>654</v>
      </c>
      <c r="M633" s="55">
        <v>412</v>
      </c>
      <c r="N633" s="55">
        <v>146</v>
      </c>
      <c r="O633" s="55">
        <v>73</v>
      </c>
      <c r="P633" s="55" t="s">
        <v>63</v>
      </c>
    </row>
    <row r="634" spans="2:16" x14ac:dyDescent="0.25">
      <c r="B634" s="51">
        <v>2011</v>
      </c>
      <c r="C634" s="113" t="s">
        <v>71</v>
      </c>
      <c r="D634" s="55">
        <f t="shared" si="56"/>
        <v>1692</v>
      </c>
      <c r="E634" s="55">
        <v>1</v>
      </c>
      <c r="F634" s="55">
        <v>5</v>
      </c>
      <c r="G634" s="55">
        <v>26</v>
      </c>
      <c r="H634" s="55">
        <v>56</v>
      </c>
      <c r="I634" s="55">
        <v>136</v>
      </c>
      <c r="J634" s="55">
        <v>158</v>
      </c>
      <c r="K634" s="55">
        <v>271</v>
      </c>
      <c r="L634" s="55">
        <v>356</v>
      </c>
      <c r="M634" s="55">
        <v>343</v>
      </c>
      <c r="N634" s="55">
        <v>232</v>
      </c>
      <c r="O634" s="55">
        <v>108</v>
      </c>
      <c r="P634" s="55" t="s">
        <v>63</v>
      </c>
    </row>
    <row r="635" spans="2:16" x14ac:dyDescent="0.25">
      <c r="B635" s="50">
        <v>2011</v>
      </c>
      <c r="C635" s="86" t="s">
        <v>72</v>
      </c>
      <c r="D635" s="54">
        <f t="shared" si="56"/>
        <v>2554</v>
      </c>
      <c r="E635" s="54">
        <v>2</v>
      </c>
      <c r="F635" s="54">
        <v>23</v>
      </c>
      <c r="G635" s="54">
        <v>41</v>
      </c>
      <c r="H635" s="54">
        <v>79</v>
      </c>
      <c r="I635" s="54">
        <v>103</v>
      </c>
      <c r="J635" s="54">
        <v>158</v>
      </c>
      <c r="K635" s="54">
        <v>209</v>
      </c>
      <c r="L635" s="54">
        <v>312</v>
      </c>
      <c r="M635" s="54">
        <v>421</v>
      </c>
      <c r="N635" s="54">
        <v>481</v>
      </c>
      <c r="O635" s="54">
        <v>725</v>
      </c>
      <c r="P635" s="55" t="s">
        <v>63</v>
      </c>
    </row>
    <row r="636" spans="2:16" x14ac:dyDescent="0.25">
      <c r="B636" s="78">
        <v>2012</v>
      </c>
      <c r="C636" s="114" t="s">
        <v>3</v>
      </c>
      <c r="D636" s="51">
        <f t="shared" si="56"/>
        <v>102077</v>
      </c>
      <c r="E636" s="78">
        <f t="shared" ref="E636:P636" si="61">+SUM(E637:E647)</f>
        <v>397</v>
      </c>
      <c r="F636" s="78">
        <f t="shared" si="61"/>
        <v>11270</v>
      </c>
      <c r="G636" s="78">
        <f t="shared" si="61"/>
        <v>25824</v>
      </c>
      <c r="H636" s="78">
        <f t="shared" si="61"/>
        <v>26670</v>
      </c>
      <c r="I636" s="78">
        <f t="shared" si="61"/>
        <v>16158</v>
      </c>
      <c r="J636" s="78">
        <f t="shared" si="61"/>
        <v>8912</v>
      </c>
      <c r="K636" s="78">
        <f t="shared" si="61"/>
        <v>5363</v>
      </c>
      <c r="L636" s="78">
        <f t="shared" si="61"/>
        <v>3349</v>
      </c>
      <c r="M636" s="78">
        <f t="shared" si="61"/>
        <v>1986</v>
      </c>
      <c r="N636" s="78">
        <f t="shared" si="61"/>
        <v>1061</v>
      </c>
      <c r="O636" s="78">
        <f t="shared" si="61"/>
        <v>1087</v>
      </c>
      <c r="P636" s="78">
        <f t="shared" si="61"/>
        <v>0</v>
      </c>
    </row>
    <row r="637" spans="2:16" x14ac:dyDescent="0.25">
      <c r="B637" s="51">
        <v>2012</v>
      </c>
      <c r="C637" s="113" t="s">
        <v>53</v>
      </c>
      <c r="D637" s="55">
        <f t="shared" si="56"/>
        <v>71</v>
      </c>
      <c r="E637" s="55" t="s">
        <v>75</v>
      </c>
      <c r="F637" s="55">
        <v>20</v>
      </c>
      <c r="G637" s="55">
        <v>19</v>
      </c>
      <c r="H637" s="55">
        <v>14</v>
      </c>
      <c r="I637" s="55">
        <v>13</v>
      </c>
      <c r="J637" s="55">
        <v>4</v>
      </c>
      <c r="K637" s="55" t="s">
        <v>74</v>
      </c>
      <c r="L637" s="55" t="s">
        <v>74</v>
      </c>
      <c r="M637" s="55" t="s">
        <v>74</v>
      </c>
      <c r="N637" s="55" t="s">
        <v>74</v>
      </c>
      <c r="O637" s="55">
        <v>1</v>
      </c>
      <c r="P637" s="55" t="s">
        <v>63</v>
      </c>
    </row>
    <row r="638" spans="2:16" x14ac:dyDescent="0.25">
      <c r="B638" s="51">
        <v>2012</v>
      </c>
      <c r="C638" s="113" t="s">
        <v>54</v>
      </c>
      <c r="D638" s="55">
        <f t="shared" si="56"/>
        <v>3243</v>
      </c>
      <c r="E638" s="55">
        <v>114</v>
      </c>
      <c r="F638" s="55">
        <v>2104</v>
      </c>
      <c r="G638" s="55">
        <v>729</v>
      </c>
      <c r="H638" s="55">
        <v>188</v>
      </c>
      <c r="I638" s="55">
        <v>46</v>
      </c>
      <c r="J638" s="55">
        <v>28</v>
      </c>
      <c r="K638" s="55">
        <v>8</v>
      </c>
      <c r="L638" s="55">
        <v>12</v>
      </c>
      <c r="M638" s="55">
        <v>4</v>
      </c>
      <c r="N638" s="55">
        <v>4</v>
      </c>
      <c r="O638" s="55">
        <v>6</v>
      </c>
      <c r="P638" s="55" t="s">
        <v>63</v>
      </c>
    </row>
    <row r="639" spans="2:16" x14ac:dyDescent="0.25">
      <c r="B639" s="51">
        <v>2012</v>
      </c>
      <c r="C639" s="113" t="s">
        <v>55</v>
      </c>
      <c r="D639" s="55">
        <f t="shared" si="56"/>
        <v>20064</v>
      </c>
      <c r="E639" s="55">
        <v>163</v>
      </c>
      <c r="F639" s="55">
        <v>5693</v>
      </c>
      <c r="G639" s="55">
        <v>10124</v>
      </c>
      <c r="H639" s="55">
        <v>3018</v>
      </c>
      <c r="I639" s="55">
        <v>723</v>
      </c>
      <c r="J639" s="55">
        <v>212</v>
      </c>
      <c r="K639" s="55">
        <v>80</v>
      </c>
      <c r="L639" s="55">
        <v>25</v>
      </c>
      <c r="M639" s="55">
        <v>10</v>
      </c>
      <c r="N639" s="55">
        <v>8</v>
      </c>
      <c r="O639" s="55">
        <v>8</v>
      </c>
      <c r="P639" s="55" t="s">
        <v>63</v>
      </c>
    </row>
    <row r="640" spans="2:16" x14ac:dyDescent="0.25">
      <c r="B640" s="51">
        <v>2012</v>
      </c>
      <c r="C640" s="113" t="s">
        <v>69</v>
      </c>
      <c r="D640" s="55">
        <f t="shared" si="56"/>
        <v>27979</v>
      </c>
      <c r="E640" s="55">
        <v>75</v>
      </c>
      <c r="F640" s="55">
        <v>2350</v>
      </c>
      <c r="G640" s="55">
        <v>9622</v>
      </c>
      <c r="H640" s="55">
        <v>11642</v>
      </c>
      <c r="I640" s="55">
        <v>3075</v>
      </c>
      <c r="J640" s="55">
        <v>798</v>
      </c>
      <c r="K640" s="55">
        <v>269</v>
      </c>
      <c r="L640" s="55">
        <v>78</v>
      </c>
      <c r="M640" s="55">
        <v>37</v>
      </c>
      <c r="N640" s="55">
        <v>11</v>
      </c>
      <c r="O640" s="55">
        <v>22</v>
      </c>
      <c r="P640" s="55" t="s">
        <v>63</v>
      </c>
    </row>
    <row r="641" spans="2:16" x14ac:dyDescent="0.25">
      <c r="B641" s="51">
        <v>2012</v>
      </c>
      <c r="C641" s="113" t="s">
        <v>57</v>
      </c>
      <c r="D641" s="55">
        <f t="shared" si="56"/>
        <v>20108</v>
      </c>
      <c r="E641" s="55">
        <v>27</v>
      </c>
      <c r="F641" s="55">
        <v>724</v>
      </c>
      <c r="G641" s="55">
        <v>3548</v>
      </c>
      <c r="H641" s="55">
        <v>7439</v>
      </c>
      <c r="I641" s="55">
        <v>5900</v>
      </c>
      <c r="J641" s="55">
        <v>1710</v>
      </c>
      <c r="K641" s="55">
        <v>528</v>
      </c>
      <c r="L641" s="55">
        <v>156</v>
      </c>
      <c r="M641" s="55">
        <v>52</v>
      </c>
      <c r="N641" s="55">
        <v>12</v>
      </c>
      <c r="O641" s="55">
        <v>12</v>
      </c>
      <c r="P641" s="55" t="s">
        <v>63</v>
      </c>
    </row>
    <row r="642" spans="2:16" x14ac:dyDescent="0.25">
      <c r="B642" s="51">
        <v>2012</v>
      </c>
      <c r="C642" s="113" t="s">
        <v>58</v>
      </c>
      <c r="D642" s="55">
        <f t="shared" si="56"/>
        <v>11444</v>
      </c>
      <c r="E642" s="55">
        <v>8</v>
      </c>
      <c r="F642" s="55">
        <v>237</v>
      </c>
      <c r="G642" s="55">
        <v>1099</v>
      </c>
      <c r="H642" s="55">
        <v>2621</v>
      </c>
      <c r="I642" s="55">
        <v>3554</v>
      </c>
      <c r="J642" s="55">
        <v>2568</v>
      </c>
      <c r="K642" s="55">
        <v>908</v>
      </c>
      <c r="L642" s="55">
        <v>327</v>
      </c>
      <c r="M642" s="55">
        <v>77</v>
      </c>
      <c r="N642" s="55">
        <v>24</v>
      </c>
      <c r="O642" s="55">
        <v>21</v>
      </c>
      <c r="P642" s="55" t="s">
        <v>63</v>
      </c>
    </row>
    <row r="643" spans="2:16" x14ac:dyDescent="0.25">
      <c r="B643" s="51">
        <v>2012</v>
      </c>
      <c r="C643" s="113" t="s">
        <v>59</v>
      </c>
      <c r="D643" s="55">
        <f t="shared" si="56"/>
        <v>7409</v>
      </c>
      <c r="E643" s="55">
        <v>4</v>
      </c>
      <c r="F643" s="55">
        <v>75</v>
      </c>
      <c r="G643" s="55">
        <v>414</v>
      </c>
      <c r="H643" s="55">
        <v>1047</v>
      </c>
      <c r="I643" s="55">
        <v>1678</v>
      </c>
      <c r="J643" s="55">
        <v>1950</v>
      </c>
      <c r="K643" s="55">
        <v>1411</v>
      </c>
      <c r="L643" s="55">
        <v>578</v>
      </c>
      <c r="M643" s="55">
        <v>174</v>
      </c>
      <c r="N643" s="55">
        <v>52</v>
      </c>
      <c r="O643" s="55">
        <v>26</v>
      </c>
      <c r="P643" s="55" t="s">
        <v>63</v>
      </c>
    </row>
    <row r="644" spans="2:16" x14ac:dyDescent="0.25">
      <c r="B644" s="51">
        <v>2012</v>
      </c>
      <c r="C644" s="113" t="s">
        <v>60</v>
      </c>
      <c r="D644" s="55">
        <f t="shared" si="56"/>
        <v>4471</v>
      </c>
      <c r="E644" s="55">
        <v>5</v>
      </c>
      <c r="F644" s="55">
        <v>32</v>
      </c>
      <c r="G644" s="55">
        <v>144</v>
      </c>
      <c r="H644" s="55">
        <v>392</v>
      </c>
      <c r="I644" s="55">
        <v>631</v>
      </c>
      <c r="J644" s="55">
        <v>920</v>
      </c>
      <c r="K644" s="55">
        <v>1100</v>
      </c>
      <c r="L644" s="55">
        <v>800</v>
      </c>
      <c r="M644" s="55">
        <v>335</v>
      </c>
      <c r="N644" s="55">
        <v>79</v>
      </c>
      <c r="O644" s="55">
        <v>33</v>
      </c>
      <c r="P644" s="55" t="s">
        <v>63</v>
      </c>
    </row>
    <row r="645" spans="2:16" x14ac:dyDescent="0.25">
      <c r="B645" s="51">
        <v>2012</v>
      </c>
      <c r="C645" s="113" t="s">
        <v>70</v>
      </c>
      <c r="D645" s="55">
        <f t="shared" si="56"/>
        <v>2968</v>
      </c>
      <c r="E645" s="55">
        <v>1</v>
      </c>
      <c r="F645" s="55">
        <v>11</v>
      </c>
      <c r="G645" s="55">
        <v>69</v>
      </c>
      <c r="H645" s="55">
        <v>171</v>
      </c>
      <c r="I645" s="55">
        <v>302</v>
      </c>
      <c r="J645" s="55">
        <v>433</v>
      </c>
      <c r="K645" s="55">
        <v>566</v>
      </c>
      <c r="L645" s="55">
        <v>671</v>
      </c>
      <c r="M645" s="55">
        <v>501</v>
      </c>
      <c r="N645" s="55">
        <v>163</v>
      </c>
      <c r="O645" s="55">
        <v>80</v>
      </c>
      <c r="P645" s="55" t="s">
        <v>63</v>
      </c>
    </row>
    <row r="646" spans="2:16" x14ac:dyDescent="0.25">
      <c r="B646" s="51">
        <v>2012</v>
      </c>
      <c r="C646" s="113" t="s">
        <v>71</v>
      </c>
      <c r="D646" s="55">
        <f t="shared" si="56"/>
        <v>1780</v>
      </c>
      <c r="E646" s="55" t="s">
        <v>76</v>
      </c>
      <c r="F646" s="55">
        <v>6</v>
      </c>
      <c r="G646" s="55">
        <v>20</v>
      </c>
      <c r="H646" s="55">
        <v>77</v>
      </c>
      <c r="I646" s="55">
        <v>128</v>
      </c>
      <c r="J646" s="55">
        <v>151</v>
      </c>
      <c r="K646" s="55">
        <v>259</v>
      </c>
      <c r="L646" s="55">
        <v>379</v>
      </c>
      <c r="M646" s="55">
        <v>390</v>
      </c>
      <c r="N646" s="55">
        <v>242</v>
      </c>
      <c r="O646" s="55">
        <v>128</v>
      </c>
      <c r="P646" s="55" t="s">
        <v>63</v>
      </c>
    </row>
    <row r="647" spans="2:16" x14ac:dyDescent="0.25">
      <c r="B647" s="50">
        <v>2012</v>
      </c>
      <c r="C647" s="86" t="s">
        <v>72</v>
      </c>
      <c r="D647" s="54">
        <f>+SUM(E647:P647)</f>
        <v>2540</v>
      </c>
      <c r="E647" s="54" t="s">
        <v>76</v>
      </c>
      <c r="F647" s="54">
        <v>18</v>
      </c>
      <c r="G647" s="54">
        <v>36</v>
      </c>
      <c r="H647" s="54">
        <v>61</v>
      </c>
      <c r="I647" s="54">
        <v>108</v>
      </c>
      <c r="J647" s="54">
        <v>138</v>
      </c>
      <c r="K647" s="54">
        <v>234</v>
      </c>
      <c r="L647" s="54">
        <v>323</v>
      </c>
      <c r="M647" s="54">
        <v>406</v>
      </c>
      <c r="N647" s="54">
        <v>466</v>
      </c>
      <c r="O647" s="54">
        <v>750</v>
      </c>
      <c r="P647" s="112" t="s">
        <v>63</v>
      </c>
    </row>
    <row r="648" spans="2:16" x14ac:dyDescent="0.25">
      <c r="B648" s="52"/>
      <c r="C648" s="91"/>
      <c r="D648" s="53"/>
      <c r="E648" s="53"/>
      <c r="F648" s="53"/>
      <c r="G648" s="53"/>
      <c r="H648" s="53"/>
      <c r="I648" s="53"/>
      <c r="J648" s="53"/>
      <c r="K648" s="53"/>
      <c r="L648" s="53"/>
      <c r="M648" s="53"/>
      <c r="N648" s="53"/>
      <c r="O648" s="53"/>
      <c r="P648" s="53"/>
    </row>
    <row r="649" spans="2:16" x14ac:dyDescent="0.25">
      <c r="B649" s="115" t="s">
        <v>77</v>
      </c>
      <c r="C649" s="91"/>
      <c r="D649" s="53"/>
      <c r="E649" s="53"/>
      <c r="F649" s="53"/>
      <c r="G649" s="53"/>
      <c r="H649" s="53"/>
      <c r="I649" s="53"/>
      <c r="J649" s="53"/>
      <c r="K649" s="53"/>
      <c r="L649" s="53"/>
      <c r="M649" s="53"/>
      <c r="N649" s="53"/>
      <c r="O649" s="53"/>
      <c r="P649" s="53"/>
    </row>
    <row r="650" spans="2:16" x14ac:dyDescent="0.25">
      <c r="B650" s="116" t="s">
        <v>78</v>
      </c>
      <c r="C650" s="91"/>
      <c r="D650" s="53"/>
      <c r="E650" s="53"/>
      <c r="F650" s="53"/>
      <c r="G650" s="53"/>
      <c r="H650" s="53"/>
      <c r="I650" s="53"/>
      <c r="J650" s="53"/>
      <c r="K650" s="53"/>
      <c r="L650" s="53"/>
      <c r="M650" s="53"/>
      <c r="N650" s="53"/>
      <c r="O650" s="53"/>
      <c r="P650" s="53"/>
    </row>
  </sheetData>
  <mergeCells count="1">
    <mergeCell ref="D5:P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3:AT650"/>
  <sheetViews>
    <sheetView showGridLines="0" topLeftCell="V50" zoomScale="55" zoomScaleNormal="55" workbookViewId="0">
      <selection activeCell="B4" sqref="B4"/>
    </sheetView>
  </sheetViews>
  <sheetFormatPr baseColWidth="10" defaultRowHeight="15" x14ac:dyDescent="0.25"/>
  <cols>
    <col min="1" max="2" width="11.42578125" style="46"/>
    <col min="3" max="3" width="33.5703125" style="46" bestFit="1" customWidth="1"/>
    <col min="4" max="4" width="11.42578125" style="46"/>
    <col min="5" max="5" width="15.7109375" style="46" bestFit="1" customWidth="1"/>
    <col min="6" max="19" width="11.42578125" style="46"/>
    <col min="20" max="20" width="16.7109375" style="46" bestFit="1" customWidth="1"/>
    <col min="21" max="34" width="11.42578125" style="46"/>
    <col min="35" max="35" width="16.7109375" style="46" bestFit="1" customWidth="1"/>
    <col min="36" max="16384" width="11.42578125" style="46"/>
  </cols>
  <sheetData>
    <row r="3" spans="2:46" x14ac:dyDescent="0.25">
      <c r="B3" s="49" t="s">
        <v>172</v>
      </c>
      <c r="C3" s="47"/>
      <c r="D3" s="47"/>
      <c r="E3" s="47"/>
      <c r="F3" s="47"/>
      <c r="G3" s="47"/>
      <c r="H3" s="47"/>
      <c r="I3" s="47"/>
      <c r="J3" s="47"/>
      <c r="K3" s="47"/>
      <c r="L3" s="47"/>
      <c r="M3" s="47"/>
      <c r="N3" s="47"/>
      <c r="O3" s="47"/>
      <c r="P3" s="47"/>
    </row>
    <row r="4" spans="2:46" x14ac:dyDescent="0.25">
      <c r="B4" s="52"/>
      <c r="C4" s="91"/>
      <c r="D4" s="53"/>
      <c r="E4" s="53"/>
      <c r="F4" s="53"/>
      <c r="G4" s="53"/>
      <c r="H4" s="53"/>
      <c r="I4" s="53"/>
      <c r="J4" s="53"/>
      <c r="K4" s="53"/>
      <c r="L4" s="53"/>
      <c r="M4" s="53"/>
      <c r="N4" s="53"/>
      <c r="O4" s="53"/>
      <c r="P4" s="53"/>
    </row>
    <row r="5" spans="2:46" x14ac:dyDescent="0.25">
      <c r="B5" s="61"/>
      <c r="C5" s="47"/>
      <c r="D5" s="207" t="s">
        <v>67</v>
      </c>
      <c r="E5" s="207"/>
      <c r="F5" s="207"/>
      <c r="G5" s="207"/>
      <c r="H5" s="207"/>
      <c r="I5" s="207"/>
      <c r="J5" s="207"/>
      <c r="K5" s="207"/>
      <c r="L5" s="207"/>
      <c r="M5" s="207"/>
      <c r="N5" s="207"/>
      <c r="O5" s="207"/>
      <c r="P5" s="207"/>
      <c r="R5" s="61"/>
      <c r="S5" s="207" t="s">
        <v>67</v>
      </c>
      <c r="T5" s="207"/>
      <c r="U5" s="207"/>
      <c r="V5" s="207"/>
      <c r="W5" s="207"/>
      <c r="X5" s="207"/>
      <c r="Y5" s="207"/>
      <c r="Z5" s="207"/>
      <c r="AA5" s="207"/>
      <c r="AB5" s="207"/>
      <c r="AC5" s="207"/>
      <c r="AD5" s="207"/>
      <c r="AE5" s="207"/>
      <c r="AH5" s="208" t="s">
        <v>68</v>
      </c>
      <c r="AI5" s="208"/>
      <c r="AJ5" s="208"/>
      <c r="AK5" s="208"/>
      <c r="AL5" s="208"/>
      <c r="AM5" s="208"/>
      <c r="AN5" s="208"/>
      <c r="AO5" s="208"/>
      <c r="AP5" s="208"/>
      <c r="AQ5" s="208"/>
      <c r="AR5" s="208"/>
      <c r="AS5" s="208"/>
      <c r="AT5" s="208"/>
    </row>
    <row r="6" spans="2:46" x14ac:dyDescent="0.25">
      <c r="B6" s="50" t="s">
        <v>1</v>
      </c>
      <c r="C6" s="107" t="s">
        <v>68</v>
      </c>
      <c r="D6" s="50" t="s">
        <v>3</v>
      </c>
      <c r="E6" s="50" t="s">
        <v>53</v>
      </c>
      <c r="F6" s="50" t="s">
        <v>54</v>
      </c>
      <c r="G6" s="50" t="s">
        <v>55</v>
      </c>
      <c r="H6" s="50" t="s">
        <v>69</v>
      </c>
      <c r="I6" s="50" t="s">
        <v>57</v>
      </c>
      <c r="J6" s="50" t="s">
        <v>58</v>
      </c>
      <c r="K6" s="50" t="s">
        <v>59</v>
      </c>
      <c r="L6" s="50" t="s">
        <v>60</v>
      </c>
      <c r="M6" s="50" t="s">
        <v>70</v>
      </c>
      <c r="N6" s="50" t="s">
        <v>71</v>
      </c>
      <c r="O6" s="50" t="s">
        <v>72</v>
      </c>
      <c r="P6" s="50" t="s">
        <v>73</v>
      </c>
      <c r="R6" s="51" t="s">
        <v>1</v>
      </c>
      <c r="S6" s="50" t="s">
        <v>3</v>
      </c>
      <c r="T6" s="50" t="s">
        <v>53</v>
      </c>
      <c r="U6" s="50" t="s">
        <v>54</v>
      </c>
      <c r="V6" s="50" t="s">
        <v>55</v>
      </c>
      <c r="W6" s="50" t="s">
        <v>69</v>
      </c>
      <c r="X6" s="50" t="s">
        <v>57</v>
      </c>
      <c r="Y6" s="50" t="s">
        <v>58</v>
      </c>
      <c r="Z6" s="50" t="s">
        <v>59</v>
      </c>
      <c r="AA6" s="50" t="s">
        <v>60</v>
      </c>
      <c r="AB6" s="50" t="s">
        <v>70</v>
      </c>
      <c r="AC6" s="50" t="s">
        <v>71</v>
      </c>
      <c r="AD6" s="50" t="s">
        <v>72</v>
      </c>
      <c r="AE6" s="50" t="s">
        <v>73</v>
      </c>
      <c r="AG6" s="50" t="s">
        <v>1</v>
      </c>
      <c r="AH6" s="50" t="s">
        <v>3</v>
      </c>
      <c r="AI6" s="50" t="s">
        <v>53</v>
      </c>
      <c r="AJ6" s="50" t="s">
        <v>54</v>
      </c>
      <c r="AK6" s="50" t="s">
        <v>55</v>
      </c>
      <c r="AL6" s="50" t="s">
        <v>69</v>
      </c>
      <c r="AM6" s="50" t="s">
        <v>57</v>
      </c>
      <c r="AN6" s="50" t="s">
        <v>58</v>
      </c>
      <c r="AO6" s="50" t="s">
        <v>59</v>
      </c>
      <c r="AP6" s="50" t="s">
        <v>60</v>
      </c>
      <c r="AQ6" s="50" t="s">
        <v>70</v>
      </c>
      <c r="AR6" s="50" t="s">
        <v>71</v>
      </c>
      <c r="AS6" s="50" t="s">
        <v>72</v>
      </c>
      <c r="AT6" s="50" t="s">
        <v>73</v>
      </c>
    </row>
    <row r="7" spans="2:46" x14ac:dyDescent="0.25">
      <c r="B7" s="78">
        <v>1961</v>
      </c>
      <c r="C7" s="114" t="s">
        <v>3</v>
      </c>
      <c r="D7" s="78">
        <f t="shared" ref="D7:D70" si="0">+SUM(E7:P7)</f>
        <v>38898</v>
      </c>
      <c r="E7" s="78">
        <f t="shared" ref="E7:P7" si="1">+SUM(E8:E19)</f>
        <v>2193</v>
      </c>
      <c r="F7" s="78">
        <f t="shared" si="1"/>
        <v>13056</v>
      </c>
      <c r="G7" s="78">
        <f t="shared" si="1"/>
        <v>11292</v>
      </c>
      <c r="H7" s="78">
        <f t="shared" si="1"/>
        <v>4937</v>
      </c>
      <c r="I7" s="78">
        <f t="shared" si="1"/>
        <v>2983</v>
      </c>
      <c r="J7" s="78">
        <f t="shared" si="1"/>
        <v>1913</v>
      </c>
      <c r="K7" s="78">
        <f t="shared" si="1"/>
        <v>1099</v>
      </c>
      <c r="L7" s="78">
        <f t="shared" si="1"/>
        <v>614</v>
      </c>
      <c r="M7" s="78">
        <f t="shared" si="1"/>
        <v>385</v>
      </c>
      <c r="N7" s="78">
        <f t="shared" si="1"/>
        <v>211</v>
      </c>
      <c r="O7" s="78">
        <f t="shared" si="1"/>
        <v>200</v>
      </c>
      <c r="P7" s="78">
        <f t="shared" si="1"/>
        <v>15</v>
      </c>
      <c r="R7" s="78">
        <v>1961</v>
      </c>
      <c r="S7" s="55">
        <v>38898</v>
      </c>
      <c r="T7" s="55">
        <v>2193</v>
      </c>
      <c r="U7" s="55">
        <v>13056</v>
      </c>
      <c r="V7" s="55">
        <v>11292</v>
      </c>
      <c r="W7" s="55">
        <v>4937</v>
      </c>
      <c r="X7" s="55">
        <v>2983</v>
      </c>
      <c r="Y7" s="55">
        <v>1913</v>
      </c>
      <c r="Z7" s="55">
        <v>1099</v>
      </c>
      <c r="AA7" s="55">
        <v>614</v>
      </c>
      <c r="AB7" s="55">
        <v>385</v>
      </c>
      <c r="AC7" s="55">
        <v>211</v>
      </c>
      <c r="AD7" s="55">
        <v>200</v>
      </c>
      <c r="AE7" s="55">
        <v>15</v>
      </c>
      <c r="AG7" s="78">
        <v>1961</v>
      </c>
      <c r="AH7" s="55">
        <v>38898</v>
      </c>
      <c r="AI7" s="55">
        <v>55</v>
      </c>
      <c r="AJ7" s="55">
        <v>2343</v>
      </c>
      <c r="AK7" s="55">
        <v>12941</v>
      </c>
      <c r="AL7" s="55">
        <v>9923</v>
      </c>
      <c r="AM7" s="55">
        <v>5601</v>
      </c>
      <c r="AN7" s="55">
        <v>2763</v>
      </c>
      <c r="AO7" s="55">
        <v>1984</v>
      </c>
      <c r="AP7" s="55">
        <v>1204</v>
      </c>
      <c r="AQ7" s="55">
        <v>909</v>
      </c>
      <c r="AR7" s="55">
        <v>535</v>
      </c>
      <c r="AS7" s="55">
        <v>625</v>
      </c>
      <c r="AT7" s="55">
        <v>15</v>
      </c>
    </row>
    <row r="8" spans="2:46" x14ac:dyDescent="0.25">
      <c r="B8" s="51">
        <v>1961</v>
      </c>
      <c r="C8" s="113" t="s">
        <v>53</v>
      </c>
      <c r="D8" s="55">
        <f t="shared" si="0"/>
        <v>55</v>
      </c>
      <c r="E8" s="55" t="s">
        <v>63</v>
      </c>
      <c r="F8" s="55">
        <v>20</v>
      </c>
      <c r="G8" s="55">
        <v>10</v>
      </c>
      <c r="H8" s="55">
        <v>5</v>
      </c>
      <c r="I8" s="55">
        <v>5</v>
      </c>
      <c r="J8" s="55">
        <v>15</v>
      </c>
      <c r="K8" s="55" t="s">
        <v>63</v>
      </c>
      <c r="L8" s="55" t="s">
        <v>63</v>
      </c>
      <c r="M8" s="55" t="s">
        <v>63</v>
      </c>
      <c r="N8" s="55" t="s">
        <v>63</v>
      </c>
      <c r="O8" s="55" t="s">
        <v>63</v>
      </c>
      <c r="P8" s="55" t="s">
        <v>63</v>
      </c>
      <c r="R8" s="51">
        <v>1962</v>
      </c>
      <c r="S8" s="55">
        <v>40516</v>
      </c>
      <c r="T8" s="55">
        <v>2557</v>
      </c>
      <c r="U8" s="55">
        <v>14022</v>
      </c>
      <c r="V8" s="55">
        <v>10918</v>
      </c>
      <c r="W8" s="55">
        <v>5140</v>
      </c>
      <c r="X8" s="55">
        <v>2901</v>
      </c>
      <c r="Y8" s="55">
        <v>1921</v>
      </c>
      <c r="Z8" s="55">
        <v>1354</v>
      </c>
      <c r="AA8" s="55">
        <v>752</v>
      </c>
      <c r="AB8" s="55">
        <v>429</v>
      </c>
      <c r="AC8" s="55">
        <v>221</v>
      </c>
      <c r="AD8" s="55">
        <v>275</v>
      </c>
      <c r="AE8" s="55">
        <v>26</v>
      </c>
      <c r="AG8" s="51">
        <v>1962</v>
      </c>
      <c r="AH8" s="55">
        <v>40516</v>
      </c>
      <c r="AI8" s="55">
        <v>60</v>
      </c>
      <c r="AJ8" s="55">
        <v>2782</v>
      </c>
      <c r="AK8" s="55">
        <v>12987</v>
      </c>
      <c r="AL8" s="55">
        <v>10132</v>
      </c>
      <c r="AM8" s="55">
        <v>5523</v>
      </c>
      <c r="AN8" s="55">
        <v>3153</v>
      </c>
      <c r="AO8" s="55">
        <v>2001</v>
      </c>
      <c r="AP8" s="55">
        <v>1252</v>
      </c>
      <c r="AQ8" s="55">
        <v>934</v>
      </c>
      <c r="AR8" s="55">
        <v>538</v>
      </c>
      <c r="AS8" s="55">
        <v>1132</v>
      </c>
      <c r="AT8" s="55">
        <v>22</v>
      </c>
    </row>
    <row r="9" spans="2:46" x14ac:dyDescent="0.25">
      <c r="B9" s="51">
        <v>1961</v>
      </c>
      <c r="C9" s="113" t="s">
        <v>54</v>
      </c>
      <c r="D9" s="55">
        <f t="shared" si="0"/>
        <v>2343</v>
      </c>
      <c r="E9" s="55">
        <v>429</v>
      </c>
      <c r="F9" s="55">
        <v>1598</v>
      </c>
      <c r="G9" s="55">
        <v>265</v>
      </c>
      <c r="H9" s="55">
        <v>31</v>
      </c>
      <c r="I9" s="55">
        <v>10</v>
      </c>
      <c r="J9" s="55">
        <v>5</v>
      </c>
      <c r="K9" s="55">
        <v>5</v>
      </c>
      <c r="L9" s="55" t="s">
        <v>63</v>
      </c>
      <c r="M9" s="55" t="s">
        <v>63</v>
      </c>
      <c r="N9" s="55" t="s">
        <v>63</v>
      </c>
      <c r="O9" s="55" t="s">
        <v>63</v>
      </c>
      <c r="P9" s="55" t="s">
        <v>63</v>
      </c>
      <c r="R9" s="51">
        <v>1963</v>
      </c>
      <c r="S9" s="55">
        <v>42499</v>
      </c>
      <c r="T9" s="55">
        <v>2516</v>
      </c>
      <c r="U9" s="55">
        <v>14834</v>
      </c>
      <c r="V9" s="55">
        <v>11548</v>
      </c>
      <c r="W9" s="55">
        <v>5652</v>
      </c>
      <c r="X9" s="55">
        <v>2983</v>
      </c>
      <c r="Y9" s="55">
        <v>2008</v>
      </c>
      <c r="Z9" s="55">
        <v>1302</v>
      </c>
      <c r="AA9" s="55">
        <v>697</v>
      </c>
      <c r="AB9" s="55">
        <v>433</v>
      </c>
      <c r="AC9" s="55">
        <v>198</v>
      </c>
      <c r="AD9" s="55">
        <v>303</v>
      </c>
      <c r="AE9" s="55">
        <v>25</v>
      </c>
      <c r="AG9" s="51">
        <v>1963</v>
      </c>
      <c r="AH9" s="55">
        <v>42499</v>
      </c>
      <c r="AI9" s="55">
        <v>40</v>
      </c>
      <c r="AJ9" s="55">
        <v>2903</v>
      </c>
      <c r="AK9" s="55">
        <v>14083</v>
      </c>
      <c r="AL9" s="55">
        <v>10976</v>
      </c>
      <c r="AM9" s="55">
        <v>5722</v>
      </c>
      <c r="AN9" s="55">
        <v>3137</v>
      </c>
      <c r="AO9" s="55">
        <v>2038</v>
      </c>
      <c r="AP9" s="55">
        <v>1233</v>
      </c>
      <c r="AQ9" s="55">
        <v>935</v>
      </c>
      <c r="AR9" s="55">
        <v>581</v>
      </c>
      <c r="AS9" s="55">
        <v>816</v>
      </c>
      <c r="AT9" s="55">
        <v>35</v>
      </c>
    </row>
    <row r="10" spans="2:46" x14ac:dyDescent="0.25">
      <c r="B10" s="51">
        <v>1961</v>
      </c>
      <c r="C10" s="113" t="s">
        <v>55</v>
      </c>
      <c r="D10" s="55">
        <f t="shared" si="0"/>
        <v>12941</v>
      </c>
      <c r="E10" s="55">
        <v>1014</v>
      </c>
      <c r="F10" s="55">
        <v>6326</v>
      </c>
      <c r="G10" s="55">
        <v>4396</v>
      </c>
      <c r="H10" s="55">
        <v>879</v>
      </c>
      <c r="I10" s="55">
        <v>234</v>
      </c>
      <c r="J10" s="55">
        <v>46</v>
      </c>
      <c r="K10" s="55">
        <v>14</v>
      </c>
      <c r="L10" s="55">
        <v>16</v>
      </c>
      <c r="M10" s="55" t="s">
        <v>63</v>
      </c>
      <c r="N10" s="55">
        <v>5</v>
      </c>
      <c r="O10" s="55">
        <v>6</v>
      </c>
      <c r="P10" s="55">
        <v>5</v>
      </c>
      <c r="R10" s="51">
        <v>1964</v>
      </c>
      <c r="S10" s="55">
        <v>47324</v>
      </c>
      <c r="T10" s="55">
        <v>2696</v>
      </c>
      <c r="U10" s="55">
        <v>16227</v>
      </c>
      <c r="V10" s="55">
        <v>13177</v>
      </c>
      <c r="W10" s="55">
        <v>6037</v>
      </c>
      <c r="X10" s="55">
        <v>3424</v>
      </c>
      <c r="Y10" s="55">
        <v>2368</v>
      </c>
      <c r="Z10" s="55">
        <v>1442</v>
      </c>
      <c r="AA10" s="55">
        <v>855</v>
      </c>
      <c r="AB10" s="55">
        <v>494</v>
      </c>
      <c r="AC10" s="55">
        <v>277</v>
      </c>
      <c r="AD10" s="55">
        <v>293</v>
      </c>
      <c r="AE10" s="55">
        <v>34</v>
      </c>
      <c r="AG10" s="51">
        <v>1964</v>
      </c>
      <c r="AH10" s="55">
        <v>47324</v>
      </c>
      <c r="AI10" s="55">
        <v>13</v>
      </c>
      <c r="AJ10" s="55">
        <v>3336</v>
      </c>
      <c r="AK10" s="55">
        <v>15542</v>
      </c>
      <c r="AL10" s="55">
        <v>12182</v>
      </c>
      <c r="AM10" s="55">
        <v>6176</v>
      </c>
      <c r="AN10" s="55">
        <v>3703</v>
      </c>
      <c r="AO10" s="55">
        <v>2266</v>
      </c>
      <c r="AP10" s="55">
        <v>1523</v>
      </c>
      <c r="AQ10" s="55">
        <v>1062</v>
      </c>
      <c r="AR10" s="55">
        <v>594</v>
      </c>
      <c r="AS10" s="55">
        <v>927</v>
      </c>
      <c r="AT10" s="55">
        <v>0</v>
      </c>
    </row>
    <row r="11" spans="2:46" x14ac:dyDescent="0.25">
      <c r="B11" s="51">
        <v>1961</v>
      </c>
      <c r="C11" s="113" t="s">
        <v>69</v>
      </c>
      <c r="D11" s="55">
        <f t="shared" si="0"/>
        <v>9923</v>
      </c>
      <c r="E11" s="55">
        <v>485</v>
      </c>
      <c r="F11" s="55">
        <v>3223</v>
      </c>
      <c r="G11" s="55">
        <v>3827</v>
      </c>
      <c r="H11" s="55">
        <v>1688</v>
      </c>
      <c r="I11" s="55">
        <v>500</v>
      </c>
      <c r="J11" s="55">
        <v>145</v>
      </c>
      <c r="K11" s="55">
        <v>29</v>
      </c>
      <c r="L11" s="55">
        <v>11</v>
      </c>
      <c r="M11" s="55" t="s">
        <v>63</v>
      </c>
      <c r="N11" s="55">
        <v>10</v>
      </c>
      <c r="O11" s="55">
        <v>5</v>
      </c>
      <c r="P11" s="55" t="s">
        <v>63</v>
      </c>
      <c r="R11" s="51">
        <v>1965</v>
      </c>
      <c r="S11" s="55">
        <v>49523</v>
      </c>
      <c r="T11" s="55">
        <v>2819</v>
      </c>
      <c r="U11" s="55">
        <v>17184</v>
      </c>
      <c r="V11" s="55">
        <v>13844</v>
      </c>
      <c r="W11" s="55">
        <v>6247</v>
      </c>
      <c r="X11" s="55">
        <v>3352</v>
      </c>
      <c r="Y11" s="55">
        <v>2376</v>
      </c>
      <c r="Z11" s="55">
        <v>1498</v>
      </c>
      <c r="AA11" s="55">
        <v>1014</v>
      </c>
      <c r="AB11" s="55">
        <v>544</v>
      </c>
      <c r="AC11" s="55">
        <v>320</v>
      </c>
      <c r="AD11" s="55">
        <v>308</v>
      </c>
      <c r="AE11" s="55">
        <v>17</v>
      </c>
      <c r="AG11" s="51">
        <v>1965</v>
      </c>
      <c r="AH11" s="55">
        <v>49523</v>
      </c>
      <c r="AI11" s="55">
        <v>27</v>
      </c>
      <c r="AJ11" s="55">
        <v>3859</v>
      </c>
      <c r="AK11" s="55">
        <v>16216</v>
      </c>
      <c r="AL11" s="55">
        <v>12488</v>
      </c>
      <c r="AM11" s="55">
        <v>6270</v>
      </c>
      <c r="AN11" s="55">
        <v>3856</v>
      </c>
      <c r="AO11" s="55">
        <v>2313</v>
      </c>
      <c r="AP11" s="55">
        <v>1661</v>
      </c>
      <c r="AQ11" s="55">
        <v>1146</v>
      </c>
      <c r="AR11" s="55">
        <v>692</v>
      </c>
      <c r="AS11" s="55">
        <v>985</v>
      </c>
      <c r="AT11" s="55">
        <v>10</v>
      </c>
    </row>
    <row r="12" spans="2:46" x14ac:dyDescent="0.25">
      <c r="B12" s="51">
        <v>1961</v>
      </c>
      <c r="C12" s="113" t="s">
        <v>57</v>
      </c>
      <c r="D12" s="55">
        <f t="shared" si="0"/>
        <v>5601</v>
      </c>
      <c r="E12" s="55">
        <v>155</v>
      </c>
      <c r="F12" s="55">
        <v>1209</v>
      </c>
      <c r="G12" s="55">
        <v>1828</v>
      </c>
      <c r="H12" s="55">
        <v>1309</v>
      </c>
      <c r="I12" s="55">
        <v>727</v>
      </c>
      <c r="J12" s="55">
        <v>234</v>
      </c>
      <c r="K12" s="55">
        <v>91</v>
      </c>
      <c r="L12" s="55">
        <v>20</v>
      </c>
      <c r="M12" s="55">
        <v>12</v>
      </c>
      <c r="N12" s="55">
        <v>9</v>
      </c>
      <c r="O12" s="55" t="s">
        <v>63</v>
      </c>
      <c r="P12" s="55">
        <v>7</v>
      </c>
      <c r="R12" s="51">
        <v>1966</v>
      </c>
      <c r="S12" s="55">
        <v>52102</v>
      </c>
      <c r="T12" s="55">
        <v>2851</v>
      </c>
      <c r="U12" s="55">
        <v>18677</v>
      </c>
      <c r="V12" s="55">
        <v>14528</v>
      </c>
      <c r="W12" s="55">
        <v>6636</v>
      </c>
      <c r="X12" s="55">
        <v>3385</v>
      </c>
      <c r="Y12" s="55">
        <v>2375</v>
      </c>
      <c r="Z12" s="55">
        <v>1522</v>
      </c>
      <c r="AA12" s="55">
        <v>981</v>
      </c>
      <c r="AB12" s="55">
        <v>514</v>
      </c>
      <c r="AC12" s="55">
        <v>305</v>
      </c>
      <c r="AD12" s="55">
        <v>305</v>
      </c>
      <c r="AE12" s="55">
        <v>23</v>
      </c>
      <c r="AG12" s="51">
        <v>1966</v>
      </c>
      <c r="AH12" s="55">
        <v>52102</v>
      </c>
      <c r="AI12" s="55">
        <v>27</v>
      </c>
      <c r="AJ12" s="55">
        <v>4334</v>
      </c>
      <c r="AK12" s="55">
        <v>17376</v>
      </c>
      <c r="AL12" s="55">
        <v>13220</v>
      </c>
      <c r="AM12" s="55">
        <v>6435</v>
      </c>
      <c r="AN12" s="55">
        <v>3911</v>
      </c>
      <c r="AO12" s="55">
        <v>2471</v>
      </c>
      <c r="AP12" s="55">
        <v>1551</v>
      </c>
      <c r="AQ12" s="55">
        <v>1103</v>
      </c>
      <c r="AR12" s="55">
        <v>745</v>
      </c>
      <c r="AS12" s="55">
        <v>927</v>
      </c>
      <c r="AT12" s="55">
        <v>2</v>
      </c>
    </row>
    <row r="13" spans="2:46" x14ac:dyDescent="0.25">
      <c r="B13" s="51">
        <v>1961</v>
      </c>
      <c r="C13" s="113" t="s">
        <v>58</v>
      </c>
      <c r="D13" s="55">
        <f t="shared" si="0"/>
        <v>2763</v>
      </c>
      <c r="E13" s="55">
        <v>60</v>
      </c>
      <c r="F13" s="55">
        <v>370</v>
      </c>
      <c r="G13" s="55">
        <v>551</v>
      </c>
      <c r="H13" s="55">
        <v>560</v>
      </c>
      <c r="I13" s="55">
        <v>629</v>
      </c>
      <c r="J13" s="55">
        <v>409</v>
      </c>
      <c r="K13" s="55">
        <v>125</v>
      </c>
      <c r="L13" s="55">
        <v>44</v>
      </c>
      <c r="M13" s="55">
        <v>10</v>
      </c>
      <c r="N13" s="55">
        <v>5</v>
      </c>
      <c r="O13" s="55" t="s">
        <v>63</v>
      </c>
      <c r="P13" s="55" t="s">
        <v>63</v>
      </c>
      <c r="R13" s="51">
        <v>1967</v>
      </c>
      <c r="S13" s="55">
        <v>53150</v>
      </c>
      <c r="T13" s="55">
        <v>3053</v>
      </c>
      <c r="U13" s="55">
        <v>19441</v>
      </c>
      <c r="V13" s="55">
        <v>15196</v>
      </c>
      <c r="W13" s="55">
        <v>6567</v>
      </c>
      <c r="X13" s="55">
        <v>3283</v>
      </c>
      <c r="Y13" s="55">
        <v>2132</v>
      </c>
      <c r="Z13" s="55">
        <v>1381</v>
      </c>
      <c r="AA13" s="55">
        <v>828</v>
      </c>
      <c r="AB13" s="55">
        <v>497</v>
      </c>
      <c r="AC13" s="55">
        <v>315</v>
      </c>
      <c r="AD13" s="55">
        <v>353</v>
      </c>
      <c r="AE13" s="55">
        <v>104</v>
      </c>
      <c r="AG13" s="51">
        <v>1967</v>
      </c>
      <c r="AH13" s="55">
        <v>53150</v>
      </c>
      <c r="AI13" s="55">
        <v>11</v>
      </c>
      <c r="AJ13" s="55">
        <v>4731</v>
      </c>
      <c r="AK13" s="55">
        <v>18365</v>
      </c>
      <c r="AL13" s="55">
        <v>13388</v>
      </c>
      <c r="AM13" s="55">
        <v>6358</v>
      </c>
      <c r="AN13" s="55">
        <v>3674</v>
      </c>
      <c r="AO13" s="55">
        <v>2326</v>
      </c>
      <c r="AP13" s="55">
        <v>1529</v>
      </c>
      <c r="AQ13" s="55">
        <v>963</v>
      </c>
      <c r="AR13" s="55">
        <v>692</v>
      </c>
      <c r="AS13" s="55">
        <v>1009</v>
      </c>
      <c r="AT13" s="55">
        <v>104</v>
      </c>
    </row>
    <row r="14" spans="2:46" x14ac:dyDescent="0.25">
      <c r="B14" s="51">
        <v>1961</v>
      </c>
      <c r="C14" s="113" t="s">
        <v>59</v>
      </c>
      <c r="D14" s="55">
        <f t="shared" si="0"/>
        <v>1984</v>
      </c>
      <c r="E14" s="55">
        <v>25</v>
      </c>
      <c r="F14" s="55">
        <v>200</v>
      </c>
      <c r="G14" s="55">
        <v>255</v>
      </c>
      <c r="H14" s="55">
        <v>231</v>
      </c>
      <c r="I14" s="55">
        <v>452</v>
      </c>
      <c r="J14" s="55">
        <v>458</v>
      </c>
      <c r="K14" s="55">
        <v>250</v>
      </c>
      <c r="L14" s="55">
        <v>63</v>
      </c>
      <c r="M14" s="55">
        <v>39</v>
      </c>
      <c r="N14" s="55">
        <v>11</v>
      </c>
      <c r="O14" s="55" t="s">
        <v>63</v>
      </c>
      <c r="P14" s="55" t="s">
        <v>63</v>
      </c>
      <c r="R14" s="51">
        <v>1968</v>
      </c>
      <c r="S14" s="55">
        <v>55932</v>
      </c>
      <c r="T14" s="55">
        <v>3017</v>
      </c>
      <c r="U14" s="55">
        <v>20194</v>
      </c>
      <c r="V14" s="55">
        <v>16094</v>
      </c>
      <c r="W14" s="55">
        <v>7072</v>
      </c>
      <c r="X14" s="55">
        <v>3469</v>
      </c>
      <c r="Y14" s="55">
        <v>2369</v>
      </c>
      <c r="Z14" s="55">
        <v>1644</v>
      </c>
      <c r="AA14" s="55">
        <v>983</v>
      </c>
      <c r="AB14" s="55">
        <v>514</v>
      </c>
      <c r="AC14" s="55">
        <v>286</v>
      </c>
      <c r="AD14" s="55">
        <v>285</v>
      </c>
      <c r="AE14" s="55">
        <v>5</v>
      </c>
      <c r="AG14" s="51">
        <v>1968</v>
      </c>
      <c r="AH14" s="55">
        <v>55932</v>
      </c>
      <c r="AI14" s="55">
        <v>21</v>
      </c>
      <c r="AJ14" s="55">
        <v>4939</v>
      </c>
      <c r="AK14" s="55">
        <v>19307</v>
      </c>
      <c r="AL14" s="55">
        <v>13785</v>
      </c>
      <c r="AM14" s="55">
        <v>6884</v>
      </c>
      <c r="AN14" s="55">
        <v>4130</v>
      </c>
      <c r="AO14" s="55">
        <v>2566</v>
      </c>
      <c r="AP14" s="55">
        <v>1599</v>
      </c>
      <c r="AQ14" s="55">
        <v>1101</v>
      </c>
      <c r="AR14" s="55">
        <v>683</v>
      </c>
      <c r="AS14" s="55">
        <v>914</v>
      </c>
      <c r="AT14" s="55">
        <v>3</v>
      </c>
    </row>
    <row r="15" spans="2:46" x14ac:dyDescent="0.25">
      <c r="B15" s="51">
        <v>1961</v>
      </c>
      <c r="C15" s="113" t="s">
        <v>60</v>
      </c>
      <c r="D15" s="55">
        <f t="shared" si="0"/>
        <v>1204</v>
      </c>
      <c r="E15" s="55">
        <v>15</v>
      </c>
      <c r="F15" s="55">
        <v>50</v>
      </c>
      <c r="G15" s="55">
        <v>54</v>
      </c>
      <c r="H15" s="55">
        <v>97</v>
      </c>
      <c r="I15" s="55">
        <v>205</v>
      </c>
      <c r="J15" s="55">
        <v>270</v>
      </c>
      <c r="K15" s="55">
        <v>266</v>
      </c>
      <c r="L15" s="55">
        <v>140</v>
      </c>
      <c r="M15" s="55">
        <v>87</v>
      </c>
      <c r="N15" s="55">
        <v>7</v>
      </c>
      <c r="O15" s="55">
        <v>10</v>
      </c>
      <c r="P15" s="55">
        <v>3</v>
      </c>
      <c r="R15" s="51">
        <v>1969</v>
      </c>
      <c r="S15" s="55">
        <v>58130</v>
      </c>
      <c r="T15" s="55">
        <v>3014</v>
      </c>
      <c r="U15" s="55">
        <v>21461</v>
      </c>
      <c r="V15" s="55">
        <v>17516</v>
      </c>
      <c r="W15" s="55">
        <v>7556</v>
      </c>
      <c r="X15" s="55">
        <v>3445</v>
      </c>
      <c r="Y15" s="55">
        <v>2072</v>
      </c>
      <c r="Z15" s="55">
        <v>1328</v>
      </c>
      <c r="AA15" s="55">
        <v>806</v>
      </c>
      <c r="AB15" s="55">
        <v>418</v>
      </c>
      <c r="AC15" s="55">
        <v>246</v>
      </c>
      <c r="AD15" s="55">
        <v>266</v>
      </c>
      <c r="AE15" s="55">
        <v>2</v>
      </c>
      <c r="AG15" s="51">
        <v>1969</v>
      </c>
      <c r="AH15" s="55">
        <v>58130</v>
      </c>
      <c r="AI15" s="55">
        <v>9</v>
      </c>
      <c r="AJ15" s="55">
        <v>5446</v>
      </c>
      <c r="AK15" s="55">
        <v>21168</v>
      </c>
      <c r="AL15" s="55">
        <v>14711</v>
      </c>
      <c r="AM15" s="55">
        <v>6860</v>
      </c>
      <c r="AN15" s="55">
        <v>3740</v>
      </c>
      <c r="AO15" s="55">
        <v>2375</v>
      </c>
      <c r="AP15" s="55">
        <v>1427</v>
      </c>
      <c r="AQ15" s="55">
        <v>961</v>
      </c>
      <c r="AR15" s="55">
        <v>631</v>
      </c>
      <c r="AS15" s="55">
        <v>800</v>
      </c>
      <c r="AT15" s="55">
        <v>2</v>
      </c>
    </row>
    <row r="16" spans="2:46" x14ac:dyDescent="0.25">
      <c r="B16" s="51">
        <v>1961</v>
      </c>
      <c r="C16" s="113" t="s">
        <v>70</v>
      </c>
      <c r="D16" s="55">
        <f t="shared" si="0"/>
        <v>909</v>
      </c>
      <c r="E16" s="55">
        <v>5</v>
      </c>
      <c r="F16" s="55">
        <v>46</v>
      </c>
      <c r="G16" s="55">
        <v>80</v>
      </c>
      <c r="H16" s="55">
        <v>59</v>
      </c>
      <c r="I16" s="55">
        <v>121</v>
      </c>
      <c r="J16" s="55">
        <v>152</v>
      </c>
      <c r="K16" s="55">
        <v>169</v>
      </c>
      <c r="L16" s="55">
        <v>155</v>
      </c>
      <c r="M16" s="55">
        <v>75</v>
      </c>
      <c r="N16" s="55">
        <v>33</v>
      </c>
      <c r="O16" s="55">
        <v>14</v>
      </c>
      <c r="P16" s="55" t="s">
        <v>63</v>
      </c>
      <c r="R16" s="51">
        <v>1970</v>
      </c>
      <c r="S16" s="55">
        <v>60128</v>
      </c>
      <c r="T16" s="55">
        <v>3060</v>
      </c>
      <c r="U16" s="55">
        <v>21941</v>
      </c>
      <c r="V16" s="55">
        <v>18561</v>
      </c>
      <c r="W16" s="55">
        <v>7548</v>
      </c>
      <c r="X16" s="55">
        <v>3588</v>
      </c>
      <c r="Y16" s="55">
        <v>2146</v>
      </c>
      <c r="Z16" s="55">
        <v>1457</v>
      </c>
      <c r="AA16" s="55">
        <v>825</v>
      </c>
      <c r="AB16" s="55">
        <v>472</v>
      </c>
      <c r="AC16" s="55">
        <v>257</v>
      </c>
      <c r="AD16" s="55">
        <v>269</v>
      </c>
      <c r="AE16" s="55">
        <v>4</v>
      </c>
      <c r="AG16" s="51">
        <v>1970</v>
      </c>
      <c r="AH16" s="55">
        <v>60128</v>
      </c>
      <c r="AI16" s="55">
        <v>19</v>
      </c>
      <c r="AJ16" s="55">
        <v>5803</v>
      </c>
      <c r="AK16" s="55">
        <v>22459</v>
      </c>
      <c r="AL16" s="55">
        <v>14784</v>
      </c>
      <c r="AM16" s="55">
        <v>6751</v>
      </c>
      <c r="AN16" s="55">
        <v>3829</v>
      </c>
      <c r="AO16" s="55">
        <v>2514</v>
      </c>
      <c r="AP16" s="55">
        <v>1519</v>
      </c>
      <c r="AQ16" s="55">
        <v>973</v>
      </c>
      <c r="AR16" s="55">
        <v>611</v>
      </c>
      <c r="AS16" s="55">
        <v>866</v>
      </c>
      <c r="AT16" s="55">
        <v>0</v>
      </c>
    </row>
    <row r="17" spans="2:46" x14ac:dyDescent="0.25">
      <c r="B17" s="51">
        <v>1961</v>
      </c>
      <c r="C17" s="113" t="s">
        <v>71</v>
      </c>
      <c r="D17" s="55">
        <f t="shared" si="0"/>
        <v>535</v>
      </c>
      <c r="E17" s="55">
        <v>5</v>
      </c>
      <c r="F17" s="55">
        <v>5</v>
      </c>
      <c r="G17" s="55">
        <v>9</v>
      </c>
      <c r="H17" s="55">
        <v>51</v>
      </c>
      <c r="I17" s="55">
        <v>67</v>
      </c>
      <c r="J17" s="55">
        <v>87</v>
      </c>
      <c r="K17" s="55">
        <v>81</v>
      </c>
      <c r="L17" s="55">
        <v>90</v>
      </c>
      <c r="M17" s="55">
        <v>79</v>
      </c>
      <c r="N17" s="55">
        <v>46</v>
      </c>
      <c r="O17" s="55">
        <v>15</v>
      </c>
      <c r="P17" s="55" t="s">
        <v>63</v>
      </c>
      <c r="R17" s="51">
        <v>1971</v>
      </c>
      <c r="S17" s="55">
        <v>66044</v>
      </c>
      <c r="T17" s="55">
        <v>3209</v>
      </c>
      <c r="U17" s="55">
        <v>23656</v>
      </c>
      <c r="V17" s="55">
        <v>21204</v>
      </c>
      <c r="W17" s="55">
        <v>8564</v>
      </c>
      <c r="X17" s="55">
        <v>3806</v>
      </c>
      <c r="Y17" s="55">
        <v>2157</v>
      </c>
      <c r="Z17" s="55">
        <v>1462</v>
      </c>
      <c r="AA17" s="55">
        <v>879</v>
      </c>
      <c r="AB17" s="55">
        <v>520</v>
      </c>
      <c r="AC17" s="55">
        <v>271</v>
      </c>
      <c r="AD17" s="55">
        <v>316</v>
      </c>
      <c r="AE17" s="55">
        <v>0</v>
      </c>
      <c r="AG17" s="51">
        <v>1971</v>
      </c>
      <c r="AH17" s="55">
        <v>66044</v>
      </c>
      <c r="AI17" s="55">
        <v>21</v>
      </c>
      <c r="AJ17" s="55">
        <v>6532</v>
      </c>
      <c r="AK17" s="55">
        <v>25569</v>
      </c>
      <c r="AL17" s="55">
        <v>15925</v>
      </c>
      <c r="AM17" s="55">
        <v>7247</v>
      </c>
      <c r="AN17" s="55">
        <v>3926</v>
      </c>
      <c r="AO17" s="55">
        <v>2618</v>
      </c>
      <c r="AP17" s="55">
        <v>1638</v>
      </c>
      <c r="AQ17" s="55">
        <v>1013</v>
      </c>
      <c r="AR17" s="55">
        <v>634</v>
      </c>
      <c r="AS17" s="55">
        <v>920</v>
      </c>
      <c r="AT17" s="55">
        <v>1</v>
      </c>
    </row>
    <row r="18" spans="2:46" x14ac:dyDescent="0.25">
      <c r="B18" s="51">
        <v>1961</v>
      </c>
      <c r="C18" s="113" t="s">
        <v>72</v>
      </c>
      <c r="D18" s="55">
        <f t="shared" si="0"/>
        <v>625</v>
      </c>
      <c r="E18" s="55" t="s">
        <v>63</v>
      </c>
      <c r="F18" s="55">
        <v>5</v>
      </c>
      <c r="G18" s="55">
        <v>11</v>
      </c>
      <c r="H18" s="55">
        <v>27</v>
      </c>
      <c r="I18" s="55">
        <v>33</v>
      </c>
      <c r="J18" s="55">
        <v>92</v>
      </c>
      <c r="K18" s="55">
        <v>64</v>
      </c>
      <c r="L18" s="55">
        <v>75</v>
      </c>
      <c r="M18" s="55">
        <v>83</v>
      </c>
      <c r="N18" s="55">
        <v>85</v>
      </c>
      <c r="O18" s="55">
        <v>150</v>
      </c>
      <c r="P18" s="55" t="s">
        <v>63</v>
      </c>
      <c r="R18" s="51">
        <v>1972</v>
      </c>
      <c r="S18" s="55">
        <v>69827</v>
      </c>
      <c r="T18" s="55">
        <v>3268</v>
      </c>
      <c r="U18" s="55">
        <v>24764</v>
      </c>
      <c r="V18" s="55">
        <v>23086</v>
      </c>
      <c r="W18" s="55">
        <v>9151</v>
      </c>
      <c r="X18" s="55">
        <v>3955</v>
      </c>
      <c r="Y18" s="55">
        <v>2262</v>
      </c>
      <c r="Z18" s="55">
        <v>1417</v>
      </c>
      <c r="AA18" s="55">
        <v>885</v>
      </c>
      <c r="AB18" s="55">
        <v>464</v>
      </c>
      <c r="AC18" s="55">
        <v>272</v>
      </c>
      <c r="AD18" s="55">
        <v>302</v>
      </c>
      <c r="AE18" s="55">
        <v>1</v>
      </c>
      <c r="AG18" s="51">
        <v>1972</v>
      </c>
      <c r="AH18" s="55">
        <v>69827</v>
      </c>
      <c r="AI18" s="55">
        <v>32</v>
      </c>
      <c r="AJ18" s="55">
        <v>6814</v>
      </c>
      <c r="AK18" s="55">
        <v>27809</v>
      </c>
      <c r="AL18" s="55">
        <v>17126</v>
      </c>
      <c r="AM18" s="55">
        <v>7465</v>
      </c>
      <c r="AN18" s="55">
        <v>3919</v>
      </c>
      <c r="AO18" s="55">
        <v>2544</v>
      </c>
      <c r="AP18" s="55">
        <v>1625</v>
      </c>
      <c r="AQ18" s="55">
        <v>975</v>
      </c>
      <c r="AR18" s="55">
        <v>628</v>
      </c>
      <c r="AS18" s="55">
        <v>890</v>
      </c>
      <c r="AT18" s="55">
        <v>0</v>
      </c>
    </row>
    <row r="19" spans="2:46" x14ac:dyDescent="0.25">
      <c r="B19" s="52">
        <v>1961</v>
      </c>
      <c r="C19" s="91" t="s">
        <v>73</v>
      </c>
      <c r="D19" s="54">
        <f t="shared" si="0"/>
        <v>15</v>
      </c>
      <c r="E19" s="54" t="s">
        <v>63</v>
      </c>
      <c r="F19" s="54">
        <v>4</v>
      </c>
      <c r="G19" s="54">
        <v>6</v>
      </c>
      <c r="H19" s="54" t="s">
        <v>63</v>
      </c>
      <c r="I19" s="54" t="s">
        <v>63</v>
      </c>
      <c r="J19" s="54" t="s">
        <v>63</v>
      </c>
      <c r="K19" s="54">
        <v>5</v>
      </c>
      <c r="L19" s="54" t="s">
        <v>63</v>
      </c>
      <c r="M19" s="54" t="s">
        <v>63</v>
      </c>
      <c r="N19" s="54" t="s">
        <v>63</v>
      </c>
      <c r="O19" s="54" t="s">
        <v>63</v>
      </c>
      <c r="P19" s="54" t="s">
        <v>63</v>
      </c>
      <c r="R19" s="51">
        <v>1973</v>
      </c>
      <c r="S19" s="55">
        <v>71485</v>
      </c>
      <c r="T19" s="55">
        <v>3338</v>
      </c>
      <c r="U19" s="55">
        <v>24987</v>
      </c>
      <c r="V19" s="55">
        <v>24176</v>
      </c>
      <c r="W19" s="55">
        <v>9513</v>
      </c>
      <c r="X19" s="55">
        <v>3878</v>
      </c>
      <c r="Y19" s="55">
        <v>2211</v>
      </c>
      <c r="Z19" s="55">
        <v>1497</v>
      </c>
      <c r="AA19" s="55">
        <v>857</v>
      </c>
      <c r="AB19" s="55">
        <v>506</v>
      </c>
      <c r="AC19" s="55">
        <v>248</v>
      </c>
      <c r="AD19" s="55">
        <v>272</v>
      </c>
      <c r="AE19" s="55">
        <v>2</v>
      </c>
      <c r="AG19" s="51">
        <v>1973</v>
      </c>
      <c r="AH19" s="55">
        <v>71485</v>
      </c>
      <c r="AI19" s="55">
        <v>19</v>
      </c>
      <c r="AJ19" s="55">
        <v>6798</v>
      </c>
      <c r="AK19" s="55">
        <v>28826</v>
      </c>
      <c r="AL19" s="55">
        <v>17665</v>
      </c>
      <c r="AM19" s="55">
        <v>7478</v>
      </c>
      <c r="AN19" s="55">
        <v>4017</v>
      </c>
      <c r="AO19" s="55">
        <v>2578</v>
      </c>
      <c r="AP19" s="55">
        <v>1660</v>
      </c>
      <c r="AQ19" s="55">
        <v>1000</v>
      </c>
      <c r="AR19" s="55">
        <v>624</v>
      </c>
      <c r="AS19" s="55">
        <v>819</v>
      </c>
      <c r="AT19" s="55">
        <v>1</v>
      </c>
    </row>
    <row r="20" spans="2:46" x14ac:dyDescent="0.25">
      <c r="B20" s="78">
        <v>1962</v>
      </c>
      <c r="C20" s="114" t="s">
        <v>3</v>
      </c>
      <c r="D20" s="78">
        <f t="shared" si="0"/>
        <v>40516</v>
      </c>
      <c r="E20" s="78">
        <f t="shared" ref="E20:P20" si="2">+SUM(E21:E32)</f>
        <v>2557</v>
      </c>
      <c r="F20" s="78">
        <f t="shared" si="2"/>
        <v>14022</v>
      </c>
      <c r="G20" s="78">
        <f t="shared" si="2"/>
        <v>10918</v>
      </c>
      <c r="H20" s="78">
        <f t="shared" si="2"/>
        <v>5140</v>
      </c>
      <c r="I20" s="78">
        <f t="shared" si="2"/>
        <v>2901</v>
      </c>
      <c r="J20" s="78">
        <f t="shared" si="2"/>
        <v>1921</v>
      </c>
      <c r="K20" s="78">
        <f t="shared" si="2"/>
        <v>1354</v>
      </c>
      <c r="L20" s="78">
        <f t="shared" si="2"/>
        <v>752</v>
      </c>
      <c r="M20" s="78">
        <f t="shared" si="2"/>
        <v>429</v>
      </c>
      <c r="N20" s="78">
        <f t="shared" si="2"/>
        <v>221</v>
      </c>
      <c r="O20" s="78">
        <f t="shared" si="2"/>
        <v>275</v>
      </c>
      <c r="P20" s="78">
        <f t="shared" si="2"/>
        <v>26</v>
      </c>
      <c r="R20" s="51">
        <v>1974</v>
      </c>
      <c r="S20" s="55">
        <v>82257</v>
      </c>
      <c r="T20" s="55">
        <v>3885</v>
      </c>
      <c r="U20" s="55">
        <v>28382</v>
      </c>
      <c r="V20" s="55">
        <v>27605</v>
      </c>
      <c r="W20" s="55">
        <v>11416</v>
      </c>
      <c r="X20" s="55">
        <v>4616</v>
      </c>
      <c r="Y20" s="55">
        <v>2544</v>
      </c>
      <c r="Z20" s="55">
        <v>1630</v>
      </c>
      <c r="AA20" s="55">
        <v>1008</v>
      </c>
      <c r="AB20" s="55">
        <v>571</v>
      </c>
      <c r="AC20" s="55">
        <v>279</v>
      </c>
      <c r="AD20" s="55">
        <v>319</v>
      </c>
      <c r="AE20" s="55">
        <v>2</v>
      </c>
      <c r="AG20" s="51">
        <v>1974</v>
      </c>
      <c r="AH20" s="55">
        <v>82257</v>
      </c>
      <c r="AI20" s="55">
        <v>31</v>
      </c>
      <c r="AJ20" s="55">
        <v>8207</v>
      </c>
      <c r="AK20" s="55">
        <v>33621</v>
      </c>
      <c r="AL20" s="55">
        <v>19948</v>
      </c>
      <c r="AM20" s="55">
        <v>8410</v>
      </c>
      <c r="AN20" s="55">
        <v>4487</v>
      </c>
      <c r="AO20" s="55">
        <v>2890</v>
      </c>
      <c r="AP20" s="55">
        <v>1843</v>
      </c>
      <c r="AQ20" s="55">
        <v>1129</v>
      </c>
      <c r="AR20" s="55">
        <v>677</v>
      </c>
      <c r="AS20" s="55">
        <v>1013</v>
      </c>
      <c r="AT20" s="55">
        <v>1</v>
      </c>
    </row>
    <row r="21" spans="2:46" x14ac:dyDescent="0.25">
      <c r="B21" s="51">
        <v>1962</v>
      </c>
      <c r="C21" s="113" t="s">
        <v>53</v>
      </c>
      <c r="D21" s="55">
        <f t="shared" si="0"/>
        <v>60</v>
      </c>
      <c r="E21" s="55">
        <v>4</v>
      </c>
      <c r="F21" s="55">
        <v>18</v>
      </c>
      <c r="G21" s="55">
        <v>12</v>
      </c>
      <c r="H21" s="55">
        <v>6</v>
      </c>
      <c r="I21" s="55">
        <v>7</v>
      </c>
      <c r="J21" s="55">
        <v>3</v>
      </c>
      <c r="K21" s="55">
        <v>6</v>
      </c>
      <c r="L21" s="55">
        <v>2</v>
      </c>
      <c r="M21" s="55" t="s">
        <v>63</v>
      </c>
      <c r="N21" s="55" t="s">
        <v>63</v>
      </c>
      <c r="O21" s="55">
        <v>2</v>
      </c>
      <c r="P21" s="55" t="s">
        <v>63</v>
      </c>
      <c r="R21" s="51">
        <v>1975</v>
      </c>
      <c r="S21" s="55">
        <v>85662</v>
      </c>
      <c r="T21" s="55">
        <v>3846</v>
      </c>
      <c r="U21" s="55">
        <v>29439</v>
      </c>
      <c r="V21" s="55">
        <v>28545</v>
      </c>
      <c r="W21" s="55">
        <v>12547</v>
      </c>
      <c r="X21" s="55">
        <v>4691</v>
      </c>
      <c r="Y21" s="55">
        <v>2623</v>
      </c>
      <c r="Z21" s="55">
        <v>1632</v>
      </c>
      <c r="AA21" s="55">
        <v>1101</v>
      </c>
      <c r="AB21" s="55">
        <v>605</v>
      </c>
      <c r="AC21" s="55">
        <v>304</v>
      </c>
      <c r="AD21" s="55">
        <v>323</v>
      </c>
      <c r="AE21" s="55">
        <v>6</v>
      </c>
      <c r="AG21" s="51">
        <v>1975</v>
      </c>
      <c r="AH21" s="55">
        <v>85662</v>
      </c>
      <c r="AI21" s="55">
        <v>23</v>
      </c>
      <c r="AJ21" s="55">
        <v>8677</v>
      </c>
      <c r="AK21" s="55">
        <v>34826</v>
      </c>
      <c r="AL21" s="55">
        <v>21503</v>
      </c>
      <c r="AM21" s="55">
        <v>8368</v>
      </c>
      <c r="AN21" s="55">
        <v>4572</v>
      </c>
      <c r="AO21" s="55">
        <v>2762</v>
      </c>
      <c r="AP21" s="55">
        <v>1973</v>
      </c>
      <c r="AQ21" s="55">
        <v>1143</v>
      </c>
      <c r="AR21" s="55">
        <v>761</v>
      </c>
      <c r="AS21" s="55">
        <v>1050</v>
      </c>
      <c r="AT21" s="55">
        <v>4</v>
      </c>
    </row>
    <row r="22" spans="2:46" x14ac:dyDescent="0.25">
      <c r="B22" s="51">
        <v>1962</v>
      </c>
      <c r="C22" s="113" t="s">
        <v>54</v>
      </c>
      <c r="D22" s="55">
        <f t="shared" si="0"/>
        <v>2782</v>
      </c>
      <c r="E22" s="55">
        <v>625</v>
      </c>
      <c r="F22" s="55">
        <v>1727</v>
      </c>
      <c r="G22" s="55">
        <v>353</v>
      </c>
      <c r="H22" s="55">
        <v>49</v>
      </c>
      <c r="I22" s="55">
        <v>17</v>
      </c>
      <c r="J22" s="55">
        <v>4</v>
      </c>
      <c r="K22" s="55">
        <v>5</v>
      </c>
      <c r="L22" s="55" t="s">
        <v>63</v>
      </c>
      <c r="M22" s="55" t="s">
        <v>63</v>
      </c>
      <c r="N22" s="55">
        <v>1</v>
      </c>
      <c r="O22" s="55" t="s">
        <v>63</v>
      </c>
      <c r="P22" s="55">
        <v>1</v>
      </c>
      <c r="R22" s="51">
        <v>1976</v>
      </c>
      <c r="S22" s="55">
        <v>89182</v>
      </c>
      <c r="T22" s="55">
        <v>3927</v>
      </c>
      <c r="U22" s="55">
        <v>30947</v>
      </c>
      <c r="V22" s="55">
        <v>29625</v>
      </c>
      <c r="W22" s="55">
        <v>13173</v>
      </c>
      <c r="X22" s="55">
        <v>4965</v>
      </c>
      <c r="Y22" s="55">
        <v>2677</v>
      </c>
      <c r="Z22" s="55">
        <v>1628</v>
      </c>
      <c r="AA22" s="55">
        <v>1034</v>
      </c>
      <c r="AB22" s="55">
        <v>559</v>
      </c>
      <c r="AC22" s="55">
        <v>294</v>
      </c>
      <c r="AD22" s="55">
        <v>344</v>
      </c>
      <c r="AE22" s="55">
        <v>9</v>
      </c>
      <c r="AG22" s="51">
        <v>1976</v>
      </c>
      <c r="AH22" s="55">
        <v>89182</v>
      </c>
      <c r="AI22" s="55">
        <v>60</v>
      </c>
      <c r="AJ22" s="55">
        <v>9649</v>
      </c>
      <c r="AK22" s="55">
        <v>36234</v>
      </c>
      <c r="AL22" s="55">
        <v>22461</v>
      </c>
      <c r="AM22" s="55">
        <v>8577</v>
      </c>
      <c r="AN22" s="55">
        <v>4590</v>
      </c>
      <c r="AO22" s="55">
        <v>2765</v>
      </c>
      <c r="AP22" s="55">
        <v>1920</v>
      </c>
      <c r="AQ22" s="55">
        <v>1182</v>
      </c>
      <c r="AR22" s="55">
        <v>748</v>
      </c>
      <c r="AS22" s="55">
        <v>987</v>
      </c>
      <c r="AT22" s="55">
        <v>9</v>
      </c>
    </row>
    <row r="23" spans="2:46" x14ac:dyDescent="0.25">
      <c r="B23" s="51">
        <v>1962</v>
      </c>
      <c r="C23" s="113" t="s">
        <v>55</v>
      </c>
      <c r="D23" s="55">
        <f t="shared" si="0"/>
        <v>12987</v>
      </c>
      <c r="E23" s="55">
        <v>1130</v>
      </c>
      <c r="F23" s="55">
        <v>6380</v>
      </c>
      <c r="G23" s="55">
        <v>4289</v>
      </c>
      <c r="H23" s="55">
        <v>876</v>
      </c>
      <c r="I23" s="55">
        <v>206</v>
      </c>
      <c r="J23" s="55">
        <v>53</v>
      </c>
      <c r="K23" s="55">
        <v>27</v>
      </c>
      <c r="L23" s="55">
        <v>11</v>
      </c>
      <c r="M23" s="55">
        <v>1</v>
      </c>
      <c r="N23" s="55">
        <v>1</v>
      </c>
      <c r="O23" s="55">
        <v>6</v>
      </c>
      <c r="P23" s="55">
        <v>7</v>
      </c>
      <c r="R23" s="51">
        <v>1977</v>
      </c>
      <c r="S23" s="55">
        <v>90064</v>
      </c>
      <c r="T23" s="55">
        <v>3894</v>
      </c>
      <c r="U23" s="55">
        <v>31156</v>
      </c>
      <c r="V23" s="55">
        <v>29534</v>
      </c>
      <c r="W23" s="55">
        <v>13750</v>
      </c>
      <c r="X23" s="55">
        <v>5065</v>
      </c>
      <c r="Y23" s="55">
        <v>2649</v>
      </c>
      <c r="Z23" s="55">
        <v>1639</v>
      </c>
      <c r="AA23" s="55">
        <v>1080</v>
      </c>
      <c r="AB23" s="55">
        <v>588</v>
      </c>
      <c r="AC23" s="55">
        <v>331</v>
      </c>
      <c r="AD23" s="55">
        <v>361</v>
      </c>
      <c r="AE23" s="55">
        <v>17</v>
      </c>
      <c r="AG23" s="51">
        <v>1977</v>
      </c>
      <c r="AH23" s="55">
        <v>90064</v>
      </c>
      <c r="AI23" s="55">
        <v>156</v>
      </c>
      <c r="AJ23" s="55">
        <v>9555</v>
      </c>
      <c r="AK23" s="55">
        <v>36339</v>
      </c>
      <c r="AL23" s="55">
        <v>22814</v>
      </c>
      <c r="AM23" s="55">
        <v>8853</v>
      </c>
      <c r="AN23" s="55">
        <v>4552</v>
      </c>
      <c r="AO23" s="55">
        <v>2815</v>
      </c>
      <c r="AP23" s="55">
        <v>1986</v>
      </c>
      <c r="AQ23" s="55">
        <v>1174</v>
      </c>
      <c r="AR23" s="55">
        <v>754</v>
      </c>
      <c r="AS23" s="55">
        <v>1053</v>
      </c>
      <c r="AT23" s="55">
        <v>13</v>
      </c>
    </row>
    <row r="24" spans="2:46" x14ac:dyDescent="0.25">
      <c r="B24" s="51">
        <v>1962</v>
      </c>
      <c r="C24" s="113" t="s">
        <v>69</v>
      </c>
      <c r="D24" s="55">
        <f t="shared" si="0"/>
        <v>10132</v>
      </c>
      <c r="E24" s="55">
        <v>463</v>
      </c>
      <c r="F24" s="55">
        <v>3639</v>
      </c>
      <c r="G24" s="55">
        <v>3556</v>
      </c>
      <c r="H24" s="55">
        <v>1725</v>
      </c>
      <c r="I24" s="55">
        <v>498</v>
      </c>
      <c r="J24" s="55">
        <v>137</v>
      </c>
      <c r="K24" s="55">
        <v>72</v>
      </c>
      <c r="L24" s="55">
        <v>26</v>
      </c>
      <c r="M24" s="55">
        <v>3</v>
      </c>
      <c r="N24" s="55">
        <v>1</v>
      </c>
      <c r="O24" s="55">
        <v>5</v>
      </c>
      <c r="P24" s="55">
        <v>7</v>
      </c>
      <c r="R24" s="51">
        <v>1978</v>
      </c>
      <c r="S24" s="55">
        <v>92870</v>
      </c>
      <c r="T24" s="55">
        <v>3889</v>
      </c>
      <c r="U24" s="55">
        <v>32439</v>
      </c>
      <c r="V24" s="55">
        <v>29898</v>
      </c>
      <c r="W24" s="55">
        <v>14604</v>
      </c>
      <c r="X24" s="55">
        <v>5419</v>
      </c>
      <c r="Y24" s="55">
        <v>2744</v>
      </c>
      <c r="Z24" s="55">
        <v>1605</v>
      </c>
      <c r="AA24" s="55">
        <v>1039</v>
      </c>
      <c r="AB24" s="55">
        <v>565</v>
      </c>
      <c r="AC24" s="55">
        <v>301</v>
      </c>
      <c r="AD24" s="55">
        <v>367</v>
      </c>
      <c r="AE24" s="55">
        <v>0</v>
      </c>
      <c r="AG24" s="51">
        <v>1978</v>
      </c>
      <c r="AH24" s="55">
        <v>92870</v>
      </c>
      <c r="AI24" s="55">
        <v>121</v>
      </c>
      <c r="AJ24" s="55">
        <v>10421</v>
      </c>
      <c r="AK24" s="55">
        <v>37116</v>
      </c>
      <c r="AL24" s="55">
        <v>23776</v>
      </c>
      <c r="AM24" s="55">
        <v>9165</v>
      </c>
      <c r="AN24" s="55">
        <v>4599</v>
      </c>
      <c r="AO24" s="55">
        <v>2798</v>
      </c>
      <c r="AP24" s="55">
        <v>1847</v>
      </c>
      <c r="AQ24" s="55">
        <v>1182</v>
      </c>
      <c r="AR24" s="55">
        <v>787</v>
      </c>
      <c r="AS24" s="55">
        <v>1058</v>
      </c>
      <c r="AT24" s="55">
        <v>0</v>
      </c>
    </row>
    <row r="25" spans="2:46" x14ac:dyDescent="0.25">
      <c r="B25" s="51">
        <v>1962</v>
      </c>
      <c r="C25" s="113" t="s">
        <v>57</v>
      </c>
      <c r="D25" s="55">
        <f t="shared" si="0"/>
        <v>5523</v>
      </c>
      <c r="E25" s="55">
        <v>173</v>
      </c>
      <c r="F25" s="55">
        <v>1328</v>
      </c>
      <c r="G25" s="55">
        <v>1555</v>
      </c>
      <c r="H25" s="55">
        <v>1287</v>
      </c>
      <c r="I25" s="55">
        <v>742</v>
      </c>
      <c r="J25" s="55">
        <v>281</v>
      </c>
      <c r="K25" s="55">
        <v>106</v>
      </c>
      <c r="L25" s="55">
        <v>34</v>
      </c>
      <c r="M25" s="55">
        <v>5</v>
      </c>
      <c r="N25" s="55">
        <v>4</v>
      </c>
      <c r="O25" s="55">
        <v>2</v>
      </c>
      <c r="P25" s="55">
        <v>6</v>
      </c>
      <c r="R25" s="51">
        <v>1979</v>
      </c>
      <c r="S25" s="55">
        <v>95000</v>
      </c>
      <c r="T25" s="55">
        <v>4089</v>
      </c>
      <c r="U25" s="55">
        <v>33456</v>
      </c>
      <c r="V25" s="55">
        <v>30648</v>
      </c>
      <c r="W25" s="55">
        <v>14782</v>
      </c>
      <c r="X25" s="55">
        <v>5624</v>
      </c>
      <c r="Y25" s="55">
        <v>2619</v>
      </c>
      <c r="Z25" s="55">
        <v>1541</v>
      </c>
      <c r="AA25" s="55">
        <v>977</v>
      </c>
      <c r="AB25" s="55">
        <v>610</v>
      </c>
      <c r="AC25" s="55">
        <v>303</v>
      </c>
      <c r="AD25" s="55">
        <v>351</v>
      </c>
      <c r="AE25" s="55">
        <v>0</v>
      </c>
      <c r="AG25" s="51">
        <v>1979</v>
      </c>
      <c r="AH25" s="55">
        <v>95000</v>
      </c>
      <c r="AI25" s="55">
        <v>78</v>
      </c>
      <c r="AJ25" s="55">
        <v>11291</v>
      </c>
      <c r="AK25" s="55">
        <v>37738</v>
      </c>
      <c r="AL25" s="55">
        <v>24606</v>
      </c>
      <c r="AM25" s="55">
        <v>9446</v>
      </c>
      <c r="AN25" s="55">
        <v>4424</v>
      </c>
      <c r="AO25" s="55">
        <v>2729</v>
      </c>
      <c r="AP25" s="55">
        <v>1814</v>
      </c>
      <c r="AQ25" s="55">
        <v>1179</v>
      </c>
      <c r="AR25" s="55">
        <v>705</v>
      </c>
      <c r="AS25" s="55">
        <v>990</v>
      </c>
      <c r="AT25" s="55">
        <v>0</v>
      </c>
    </row>
    <row r="26" spans="2:46" x14ac:dyDescent="0.25">
      <c r="B26" s="51">
        <v>1962</v>
      </c>
      <c r="C26" s="113" t="s">
        <v>58</v>
      </c>
      <c r="D26" s="55">
        <f t="shared" si="0"/>
        <v>3153</v>
      </c>
      <c r="E26" s="55">
        <v>80</v>
      </c>
      <c r="F26" s="55">
        <v>525</v>
      </c>
      <c r="G26" s="55">
        <v>665</v>
      </c>
      <c r="H26" s="55">
        <v>629</v>
      </c>
      <c r="I26" s="55">
        <v>624</v>
      </c>
      <c r="J26" s="55">
        <v>398</v>
      </c>
      <c r="K26" s="55">
        <v>155</v>
      </c>
      <c r="L26" s="55">
        <v>61</v>
      </c>
      <c r="M26" s="55">
        <v>9</v>
      </c>
      <c r="N26" s="55">
        <v>2</v>
      </c>
      <c r="O26" s="55">
        <v>3</v>
      </c>
      <c r="P26" s="55">
        <v>2</v>
      </c>
      <c r="R26" s="51">
        <v>1980</v>
      </c>
      <c r="S26" s="55">
        <v>92608</v>
      </c>
      <c r="T26" s="55">
        <v>3711</v>
      </c>
      <c r="U26" s="55">
        <v>31569</v>
      </c>
      <c r="V26" s="55">
        <v>30099</v>
      </c>
      <c r="W26" s="55">
        <v>15167</v>
      </c>
      <c r="X26" s="55">
        <v>5880</v>
      </c>
      <c r="Y26" s="55">
        <v>2584</v>
      </c>
      <c r="Z26" s="55">
        <v>1472</v>
      </c>
      <c r="AA26" s="55">
        <v>915</v>
      </c>
      <c r="AB26" s="55">
        <v>554</v>
      </c>
      <c r="AC26" s="55">
        <v>293</v>
      </c>
      <c r="AD26" s="55">
        <v>364</v>
      </c>
      <c r="AE26" s="55">
        <v>0</v>
      </c>
      <c r="AG26" s="51">
        <v>1980</v>
      </c>
      <c r="AH26" s="55">
        <v>92608</v>
      </c>
      <c r="AI26" s="55">
        <v>54</v>
      </c>
      <c r="AJ26" s="55">
        <v>10311</v>
      </c>
      <c r="AK26" s="55">
        <v>36516</v>
      </c>
      <c r="AL26" s="55">
        <v>24155</v>
      </c>
      <c r="AM26" s="55">
        <v>9862</v>
      </c>
      <c r="AN26" s="55">
        <v>4461</v>
      </c>
      <c r="AO26" s="55">
        <v>2664</v>
      </c>
      <c r="AP26" s="55">
        <v>1758</v>
      </c>
      <c r="AQ26" s="55">
        <v>1183</v>
      </c>
      <c r="AR26" s="55">
        <v>631</v>
      </c>
      <c r="AS26" s="55">
        <v>1013</v>
      </c>
      <c r="AT26" s="55">
        <v>0</v>
      </c>
    </row>
    <row r="27" spans="2:46" x14ac:dyDescent="0.25">
      <c r="B27" s="51">
        <v>1962</v>
      </c>
      <c r="C27" s="113" t="s">
        <v>59</v>
      </c>
      <c r="D27" s="55">
        <f t="shared" si="0"/>
        <v>2001</v>
      </c>
      <c r="E27" s="55">
        <v>36</v>
      </c>
      <c r="F27" s="55">
        <v>166</v>
      </c>
      <c r="G27" s="55">
        <v>223</v>
      </c>
      <c r="H27" s="55">
        <v>274</v>
      </c>
      <c r="I27" s="55">
        <v>438</v>
      </c>
      <c r="J27" s="55">
        <v>427</v>
      </c>
      <c r="K27" s="55">
        <v>263</v>
      </c>
      <c r="L27" s="55">
        <v>107</v>
      </c>
      <c r="M27" s="55">
        <v>47</v>
      </c>
      <c r="N27" s="55">
        <v>11</v>
      </c>
      <c r="O27" s="55">
        <v>9</v>
      </c>
      <c r="P27" s="55" t="s">
        <v>63</v>
      </c>
      <c r="R27" s="51">
        <v>1981</v>
      </c>
      <c r="S27" s="55">
        <v>91492</v>
      </c>
      <c r="T27" s="55">
        <v>3497</v>
      </c>
      <c r="U27" s="55">
        <v>30605</v>
      </c>
      <c r="V27" s="55">
        <v>30051</v>
      </c>
      <c r="W27" s="55">
        <v>15052</v>
      </c>
      <c r="X27" s="55">
        <v>6123</v>
      </c>
      <c r="Y27" s="55">
        <v>2643</v>
      </c>
      <c r="Z27" s="55">
        <v>1493</v>
      </c>
      <c r="AA27" s="55">
        <v>893</v>
      </c>
      <c r="AB27" s="55">
        <v>519</v>
      </c>
      <c r="AC27" s="55">
        <v>265</v>
      </c>
      <c r="AD27" s="55">
        <v>351</v>
      </c>
      <c r="AE27" s="55">
        <v>0</v>
      </c>
      <c r="AG27" s="51">
        <v>1981</v>
      </c>
      <c r="AH27" s="55">
        <v>91492</v>
      </c>
      <c r="AI27" s="55">
        <v>48</v>
      </c>
      <c r="AJ27" s="55">
        <v>9696</v>
      </c>
      <c r="AK27" s="55">
        <v>36390</v>
      </c>
      <c r="AL27" s="55">
        <v>23966</v>
      </c>
      <c r="AM27" s="55">
        <v>10134</v>
      </c>
      <c r="AN27" s="55">
        <v>4354</v>
      </c>
      <c r="AO27" s="55">
        <v>2556</v>
      </c>
      <c r="AP27" s="55">
        <v>1627</v>
      </c>
      <c r="AQ27" s="55">
        <v>1111</v>
      </c>
      <c r="AR27" s="55">
        <v>648</v>
      </c>
      <c r="AS27" s="55">
        <v>962</v>
      </c>
      <c r="AT27" s="55">
        <v>0</v>
      </c>
    </row>
    <row r="28" spans="2:46" x14ac:dyDescent="0.25">
      <c r="B28" s="51">
        <v>1962</v>
      </c>
      <c r="C28" s="113" t="s">
        <v>60</v>
      </c>
      <c r="D28" s="55">
        <f t="shared" si="0"/>
        <v>1252</v>
      </c>
      <c r="E28" s="55">
        <v>15</v>
      </c>
      <c r="F28" s="55">
        <v>62</v>
      </c>
      <c r="G28" s="55">
        <v>80</v>
      </c>
      <c r="H28" s="55">
        <v>139</v>
      </c>
      <c r="I28" s="55">
        <v>173</v>
      </c>
      <c r="J28" s="55">
        <v>276</v>
      </c>
      <c r="K28" s="55">
        <v>258</v>
      </c>
      <c r="L28" s="55">
        <v>152</v>
      </c>
      <c r="M28" s="55">
        <v>72</v>
      </c>
      <c r="N28" s="55">
        <v>19</v>
      </c>
      <c r="O28" s="55">
        <v>6</v>
      </c>
      <c r="P28" s="55" t="s">
        <v>63</v>
      </c>
      <c r="R28" s="51">
        <v>1982</v>
      </c>
      <c r="S28" s="55">
        <v>0</v>
      </c>
      <c r="T28" s="55">
        <v>0</v>
      </c>
      <c r="U28" s="55">
        <v>0</v>
      </c>
      <c r="V28" s="55">
        <v>0</v>
      </c>
      <c r="W28" s="55">
        <v>0</v>
      </c>
      <c r="X28" s="55">
        <v>0</v>
      </c>
      <c r="Y28" s="55">
        <v>0</v>
      </c>
      <c r="Z28" s="55">
        <v>0</v>
      </c>
      <c r="AA28" s="55">
        <v>0</v>
      </c>
      <c r="AB28" s="55">
        <v>0</v>
      </c>
      <c r="AC28" s="55">
        <v>0</v>
      </c>
      <c r="AD28" s="55">
        <v>0</v>
      </c>
      <c r="AE28" s="55">
        <v>0</v>
      </c>
      <c r="AG28" s="51">
        <v>1982</v>
      </c>
      <c r="AH28" s="55">
        <v>0</v>
      </c>
      <c r="AI28" s="55">
        <v>0</v>
      </c>
      <c r="AJ28" s="55">
        <v>0</v>
      </c>
      <c r="AK28" s="55">
        <v>0</v>
      </c>
      <c r="AL28" s="55">
        <v>0</v>
      </c>
      <c r="AM28" s="55">
        <v>0</v>
      </c>
      <c r="AN28" s="55">
        <v>0</v>
      </c>
      <c r="AO28" s="55">
        <v>0</v>
      </c>
      <c r="AP28" s="55">
        <v>0</v>
      </c>
      <c r="AQ28" s="55">
        <v>0</v>
      </c>
      <c r="AR28" s="55">
        <v>0</v>
      </c>
      <c r="AS28" s="55">
        <v>0</v>
      </c>
      <c r="AT28" s="55">
        <v>0</v>
      </c>
    </row>
    <row r="29" spans="2:46" x14ac:dyDescent="0.25">
      <c r="B29" s="51">
        <v>1962</v>
      </c>
      <c r="C29" s="113" t="s">
        <v>70</v>
      </c>
      <c r="D29" s="55">
        <f t="shared" si="0"/>
        <v>934</v>
      </c>
      <c r="E29" s="55">
        <v>6</v>
      </c>
      <c r="F29" s="55">
        <v>34</v>
      </c>
      <c r="G29" s="55">
        <v>48</v>
      </c>
      <c r="H29" s="55">
        <v>60</v>
      </c>
      <c r="I29" s="55">
        <v>96</v>
      </c>
      <c r="J29" s="55">
        <v>183</v>
      </c>
      <c r="K29" s="55">
        <v>217</v>
      </c>
      <c r="L29" s="55">
        <v>140</v>
      </c>
      <c r="M29" s="55">
        <v>100</v>
      </c>
      <c r="N29" s="55">
        <v>35</v>
      </c>
      <c r="O29" s="55">
        <v>15</v>
      </c>
      <c r="P29" s="55" t="s">
        <v>63</v>
      </c>
      <c r="R29" s="51">
        <v>1983</v>
      </c>
      <c r="S29" s="55">
        <v>0</v>
      </c>
      <c r="T29" s="55">
        <v>0</v>
      </c>
      <c r="U29" s="55">
        <v>0</v>
      </c>
      <c r="V29" s="55">
        <v>0</v>
      </c>
      <c r="W29" s="55">
        <v>0</v>
      </c>
      <c r="X29" s="55">
        <v>0</v>
      </c>
      <c r="Y29" s="55">
        <v>0</v>
      </c>
      <c r="Z29" s="55">
        <v>0</v>
      </c>
      <c r="AA29" s="55">
        <v>0</v>
      </c>
      <c r="AB29" s="55">
        <v>0</v>
      </c>
      <c r="AC29" s="55">
        <v>0</v>
      </c>
      <c r="AD29" s="55">
        <v>0</v>
      </c>
      <c r="AE29" s="55">
        <v>0</v>
      </c>
      <c r="AG29" s="51">
        <v>1983</v>
      </c>
      <c r="AH29" s="55">
        <v>0</v>
      </c>
      <c r="AI29" s="55">
        <v>0</v>
      </c>
      <c r="AJ29" s="55">
        <v>0</v>
      </c>
      <c r="AK29" s="55">
        <v>0</v>
      </c>
      <c r="AL29" s="55">
        <v>0</v>
      </c>
      <c r="AM29" s="55">
        <v>0</v>
      </c>
      <c r="AN29" s="55">
        <v>0</v>
      </c>
      <c r="AO29" s="55">
        <v>0</v>
      </c>
      <c r="AP29" s="55">
        <v>0</v>
      </c>
      <c r="AQ29" s="55">
        <v>0</v>
      </c>
      <c r="AR29" s="55">
        <v>0</v>
      </c>
      <c r="AS29" s="55">
        <v>0</v>
      </c>
      <c r="AT29" s="55">
        <v>0</v>
      </c>
    </row>
    <row r="30" spans="2:46" x14ac:dyDescent="0.25">
      <c r="B30" s="51">
        <v>1962</v>
      </c>
      <c r="C30" s="113" t="s">
        <v>71</v>
      </c>
      <c r="D30" s="55">
        <f t="shared" si="0"/>
        <v>538</v>
      </c>
      <c r="E30" s="55">
        <v>2</v>
      </c>
      <c r="F30" s="55">
        <v>15</v>
      </c>
      <c r="G30" s="55">
        <v>19</v>
      </c>
      <c r="H30" s="55">
        <v>27</v>
      </c>
      <c r="I30" s="55">
        <v>40</v>
      </c>
      <c r="J30" s="55">
        <v>76</v>
      </c>
      <c r="K30" s="55">
        <v>115</v>
      </c>
      <c r="L30" s="55">
        <v>92</v>
      </c>
      <c r="M30" s="55">
        <v>64</v>
      </c>
      <c r="N30" s="55">
        <v>53</v>
      </c>
      <c r="O30" s="55">
        <v>34</v>
      </c>
      <c r="P30" s="55">
        <v>1</v>
      </c>
      <c r="R30" s="51">
        <v>1984</v>
      </c>
      <c r="S30" s="55">
        <v>92151</v>
      </c>
      <c r="T30" s="55">
        <v>2772</v>
      </c>
      <c r="U30" s="55">
        <v>30487</v>
      </c>
      <c r="V30" s="55">
        <v>30840</v>
      </c>
      <c r="W30" s="55">
        <v>14982</v>
      </c>
      <c r="X30" s="55">
        <v>6612</v>
      </c>
      <c r="Y30" s="55">
        <v>2981</v>
      </c>
      <c r="Z30" s="55">
        <v>1437</v>
      </c>
      <c r="AA30" s="55">
        <v>901</v>
      </c>
      <c r="AB30" s="55">
        <v>505</v>
      </c>
      <c r="AC30" s="55">
        <v>277</v>
      </c>
      <c r="AD30" s="55">
        <v>343</v>
      </c>
      <c r="AE30" s="55">
        <v>14</v>
      </c>
      <c r="AG30" s="51">
        <v>1984</v>
      </c>
      <c r="AH30" s="55">
        <v>92151</v>
      </c>
      <c r="AI30" s="55">
        <v>84</v>
      </c>
      <c r="AJ30" s="55">
        <v>11126</v>
      </c>
      <c r="AK30" s="55">
        <v>36132</v>
      </c>
      <c r="AL30" s="55">
        <v>22895</v>
      </c>
      <c r="AM30" s="55">
        <v>10401</v>
      </c>
      <c r="AN30" s="55">
        <v>4840</v>
      </c>
      <c r="AO30" s="55">
        <v>3095</v>
      </c>
      <c r="AP30" s="55">
        <v>1878</v>
      </c>
      <c r="AQ30" s="55">
        <v>1189</v>
      </c>
      <c r="AR30" s="55">
        <v>744</v>
      </c>
      <c r="AS30" s="55">
        <v>975</v>
      </c>
      <c r="AT30" s="55">
        <v>0</v>
      </c>
    </row>
    <row r="31" spans="2:46" x14ac:dyDescent="0.25">
      <c r="B31" s="51">
        <v>1962</v>
      </c>
      <c r="C31" s="113" t="s">
        <v>72</v>
      </c>
      <c r="D31" s="55">
        <f t="shared" si="0"/>
        <v>1132</v>
      </c>
      <c r="E31" s="55">
        <v>20</v>
      </c>
      <c r="F31" s="55">
        <v>123</v>
      </c>
      <c r="G31" s="55">
        <v>115</v>
      </c>
      <c r="H31" s="55">
        <v>66</v>
      </c>
      <c r="I31" s="55">
        <v>57</v>
      </c>
      <c r="J31" s="55">
        <v>81</v>
      </c>
      <c r="K31" s="55">
        <v>130</v>
      </c>
      <c r="L31" s="55">
        <v>126</v>
      </c>
      <c r="M31" s="55">
        <v>128</v>
      </c>
      <c r="N31" s="55">
        <v>92</v>
      </c>
      <c r="O31" s="55">
        <v>193</v>
      </c>
      <c r="P31" s="55">
        <v>1</v>
      </c>
      <c r="R31" s="51">
        <v>1985</v>
      </c>
      <c r="S31" s="55">
        <v>93955</v>
      </c>
      <c r="T31" s="55">
        <v>2690</v>
      </c>
      <c r="U31" s="55">
        <v>30020</v>
      </c>
      <c r="V31" s="55">
        <v>31216</v>
      </c>
      <c r="W31" s="55">
        <v>16120</v>
      </c>
      <c r="X31" s="55">
        <v>7078</v>
      </c>
      <c r="Y31" s="55">
        <v>3213</v>
      </c>
      <c r="Z31" s="55">
        <v>1503</v>
      </c>
      <c r="AA31" s="55">
        <v>962</v>
      </c>
      <c r="AB31" s="55">
        <v>487</v>
      </c>
      <c r="AC31" s="55">
        <v>308</v>
      </c>
      <c r="AD31" s="55">
        <v>342</v>
      </c>
      <c r="AE31" s="55">
        <v>16</v>
      </c>
      <c r="AG31" s="51">
        <v>1985</v>
      </c>
      <c r="AH31" s="55">
        <v>93955</v>
      </c>
      <c r="AI31" s="55">
        <v>60</v>
      </c>
      <c r="AJ31" s="55">
        <v>11044</v>
      </c>
      <c r="AK31" s="55">
        <v>35597</v>
      </c>
      <c r="AL31" s="55">
        <v>24083</v>
      </c>
      <c r="AM31" s="55">
        <v>11252</v>
      </c>
      <c r="AN31" s="55">
        <v>5176</v>
      </c>
      <c r="AO31" s="55">
        <v>3137</v>
      </c>
      <c r="AP31" s="55">
        <v>1934</v>
      </c>
      <c r="AQ31" s="55">
        <v>1173</v>
      </c>
      <c r="AR31" s="55">
        <v>769</v>
      </c>
      <c r="AS31" s="55">
        <v>1016</v>
      </c>
      <c r="AT31" s="55">
        <v>0</v>
      </c>
    </row>
    <row r="32" spans="2:46" x14ac:dyDescent="0.25">
      <c r="B32" s="52">
        <v>1062</v>
      </c>
      <c r="C32" s="91" t="s">
        <v>73</v>
      </c>
      <c r="D32" s="54">
        <f t="shared" si="0"/>
        <v>22</v>
      </c>
      <c r="E32" s="54">
        <v>3</v>
      </c>
      <c r="F32" s="54">
        <v>5</v>
      </c>
      <c r="G32" s="54">
        <v>3</v>
      </c>
      <c r="H32" s="54">
        <v>2</v>
      </c>
      <c r="I32" s="54">
        <v>3</v>
      </c>
      <c r="J32" s="54">
        <v>2</v>
      </c>
      <c r="K32" s="54" t="s">
        <v>63</v>
      </c>
      <c r="L32" s="54">
        <v>1</v>
      </c>
      <c r="M32" s="54" t="s">
        <v>63</v>
      </c>
      <c r="N32" s="54">
        <v>2</v>
      </c>
      <c r="O32" s="54" t="s">
        <v>63</v>
      </c>
      <c r="P32" s="54">
        <v>1</v>
      </c>
      <c r="R32" s="51">
        <v>1986</v>
      </c>
      <c r="S32" s="55">
        <v>100019</v>
      </c>
      <c r="T32" s="55">
        <v>2668</v>
      </c>
      <c r="U32" s="55">
        <v>30976</v>
      </c>
      <c r="V32" s="55">
        <v>33137</v>
      </c>
      <c r="W32" s="55">
        <v>17903</v>
      </c>
      <c r="X32" s="55">
        <v>7853</v>
      </c>
      <c r="Y32" s="55">
        <v>3578</v>
      </c>
      <c r="Z32" s="55">
        <v>1615</v>
      </c>
      <c r="AA32" s="55">
        <v>975</v>
      </c>
      <c r="AB32" s="55">
        <v>552</v>
      </c>
      <c r="AC32" s="55">
        <v>345</v>
      </c>
      <c r="AD32" s="55">
        <v>400</v>
      </c>
      <c r="AE32" s="55">
        <v>17</v>
      </c>
      <c r="AG32" s="51">
        <v>1986</v>
      </c>
      <c r="AH32" s="55">
        <v>100019</v>
      </c>
      <c r="AI32" s="55">
        <v>75</v>
      </c>
      <c r="AJ32" s="55">
        <v>11601</v>
      </c>
      <c r="AK32" s="55">
        <v>37411</v>
      </c>
      <c r="AL32" s="55">
        <v>25802</v>
      </c>
      <c r="AM32" s="55">
        <v>12030</v>
      </c>
      <c r="AN32" s="55">
        <v>5783</v>
      </c>
      <c r="AO32" s="55">
        <v>3553</v>
      </c>
      <c r="AP32" s="55">
        <v>1986</v>
      </c>
      <c r="AQ32" s="55">
        <v>1282</v>
      </c>
      <c r="AR32" s="55">
        <v>833</v>
      </c>
      <c r="AS32" s="55">
        <v>1157</v>
      </c>
      <c r="AT32" s="55">
        <v>0</v>
      </c>
    </row>
    <row r="33" spans="2:46" x14ac:dyDescent="0.25">
      <c r="B33" s="78">
        <v>1963</v>
      </c>
      <c r="C33" s="114" t="s">
        <v>3</v>
      </c>
      <c r="D33" s="78">
        <f t="shared" si="0"/>
        <v>42499</v>
      </c>
      <c r="E33" s="78">
        <f t="shared" ref="E33:P33" si="3">+SUM(E34:E45)</f>
        <v>2516</v>
      </c>
      <c r="F33" s="78">
        <f t="shared" si="3"/>
        <v>14834</v>
      </c>
      <c r="G33" s="78">
        <f t="shared" si="3"/>
        <v>11548</v>
      </c>
      <c r="H33" s="78">
        <f t="shared" si="3"/>
        <v>5652</v>
      </c>
      <c r="I33" s="78">
        <f t="shared" si="3"/>
        <v>2983</v>
      </c>
      <c r="J33" s="78">
        <f t="shared" si="3"/>
        <v>2008</v>
      </c>
      <c r="K33" s="78">
        <f t="shared" si="3"/>
        <v>1302</v>
      </c>
      <c r="L33" s="78">
        <f t="shared" si="3"/>
        <v>697</v>
      </c>
      <c r="M33" s="78">
        <f t="shared" si="3"/>
        <v>433</v>
      </c>
      <c r="N33" s="78">
        <f t="shared" si="3"/>
        <v>198</v>
      </c>
      <c r="O33" s="78">
        <f t="shared" si="3"/>
        <v>303</v>
      </c>
      <c r="P33" s="78">
        <f t="shared" si="3"/>
        <v>25</v>
      </c>
      <c r="R33" s="51">
        <v>1987</v>
      </c>
      <c r="S33" s="55">
        <v>105077</v>
      </c>
      <c r="T33" s="55">
        <v>2695</v>
      </c>
      <c r="U33" s="55">
        <v>31908</v>
      </c>
      <c r="V33" s="55">
        <v>34807</v>
      </c>
      <c r="W33" s="55">
        <v>19100</v>
      </c>
      <c r="X33" s="55">
        <v>8469</v>
      </c>
      <c r="Y33" s="55">
        <v>4007</v>
      </c>
      <c r="Z33" s="55">
        <v>1777</v>
      </c>
      <c r="AA33" s="55">
        <v>1057</v>
      </c>
      <c r="AB33" s="55">
        <v>539</v>
      </c>
      <c r="AC33" s="55">
        <v>343</v>
      </c>
      <c r="AD33" s="55">
        <v>356</v>
      </c>
      <c r="AE33" s="55">
        <v>19</v>
      </c>
      <c r="AG33" s="51">
        <v>1987</v>
      </c>
      <c r="AH33" s="55">
        <v>105077</v>
      </c>
      <c r="AI33" s="55">
        <v>103</v>
      </c>
      <c r="AJ33" s="55">
        <v>12029</v>
      </c>
      <c r="AK33" s="55">
        <v>38797</v>
      </c>
      <c r="AL33" s="55">
        <v>27543</v>
      </c>
      <c r="AM33" s="55">
        <v>12752</v>
      </c>
      <c r="AN33" s="55">
        <v>6201</v>
      </c>
      <c r="AO33" s="55">
        <v>3685</v>
      </c>
      <c r="AP33" s="55">
        <v>2144</v>
      </c>
      <c r="AQ33" s="55">
        <v>1345</v>
      </c>
      <c r="AR33" s="55">
        <v>837</v>
      </c>
      <c r="AS33" s="55">
        <v>1091</v>
      </c>
      <c r="AT33" s="55">
        <v>0</v>
      </c>
    </row>
    <row r="34" spans="2:46" x14ac:dyDescent="0.25">
      <c r="B34" s="51">
        <v>1963</v>
      </c>
      <c r="C34" s="113" t="s">
        <v>53</v>
      </c>
      <c r="D34" s="55">
        <f t="shared" si="0"/>
        <v>40</v>
      </c>
      <c r="E34" s="55">
        <v>4</v>
      </c>
      <c r="F34" s="55">
        <v>16</v>
      </c>
      <c r="G34" s="55">
        <v>15</v>
      </c>
      <c r="H34" s="55">
        <v>5</v>
      </c>
      <c r="I34" s="55" t="s">
        <v>63</v>
      </c>
      <c r="J34" s="55" t="s">
        <v>63</v>
      </c>
      <c r="K34" s="55" t="s">
        <v>63</v>
      </c>
      <c r="L34" s="55" t="s">
        <v>63</v>
      </c>
      <c r="M34" s="55" t="s">
        <v>63</v>
      </c>
      <c r="N34" s="55" t="s">
        <v>63</v>
      </c>
      <c r="O34" s="55" t="s">
        <v>63</v>
      </c>
      <c r="P34" s="55" t="s">
        <v>63</v>
      </c>
      <c r="R34" s="51">
        <v>1988</v>
      </c>
      <c r="S34" s="55">
        <v>113145</v>
      </c>
      <c r="T34" s="55">
        <v>3814</v>
      </c>
      <c r="U34" s="55">
        <v>33345</v>
      </c>
      <c r="V34" s="55">
        <v>37395</v>
      </c>
      <c r="W34" s="55">
        <v>20597</v>
      </c>
      <c r="X34" s="55">
        <v>9230</v>
      </c>
      <c r="Y34" s="55">
        <v>4393</v>
      </c>
      <c r="Z34" s="55">
        <v>1993</v>
      </c>
      <c r="AA34" s="55">
        <v>1084</v>
      </c>
      <c r="AB34" s="55">
        <v>559</v>
      </c>
      <c r="AC34" s="55">
        <v>333</v>
      </c>
      <c r="AD34" s="55">
        <v>382</v>
      </c>
      <c r="AE34" s="55">
        <v>20</v>
      </c>
      <c r="AG34" s="51">
        <v>1988</v>
      </c>
      <c r="AH34" s="55">
        <v>113145</v>
      </c>
      <c r="AI34" s="55">
        <v>1187</v>
      </c>
      <c r="AJ34" s="55">
        <v>13304</v>
      </c>
      <c r="AK34" s="55">
        <v>41268</v>
      </c>
      <c r="AL34" s="55">
        <v>29256</v>
      </c>
      <c r="AM34" s="55">
        <v>13494</v>
      </c>
      <c r="AN34" s="55">
        <v>6704</v>
      </c>
      <c r="AO34" s="55">
        <v>4022</v>
      </c>
      <c r="AP34" s="55">
        <v>2175</v>
      </c>
      <c r="AQ34" s="55">
        <v>1314</v>
      </c>
      <c r="AR34" s="55">
        <v>877</v>
      </c>
      <c r="AS34" s="55">
        <v>1156</v>
      </c>
      <c r="AT34" s="55">
        <v>0</v>
      </c>
    </row>
    <row r="35" spans="2:46" x14ac:dyDescent="0.25">
      <c r="B35" s="51">
        <v>1963</v>
      </c>
      <c r="C35" s="113" t="s">
        <v>54</v>
      </c>
      <c r="D35" s="55">
        <f t="shared" si="0"/>
        <v>2903</v>
      </c>
      <c r="E35" s="55">
        <v>621</v>
      </c>
      <c r="F35" s="55">
        <v>1879</v>
      </c>
      <c r="G35" s="55">
        <v>338</v>
      </c>
      <c r="H35" s="55">
        <v>45</v>
      </c>
      <c r="I35" s="55">
        <v>4</v>
      </c>
      <c r="J35" s="55">
        <v>16</v>
      </c>
      <c r="K35" s="55" t="s">
        <v>63</v>
      </c>
      <c r="L35" s="55" t="s">
        <v>63</v>
      </c>
      <c r="M35" s="55" t="s">
        <v>63</v>
      </c>
      <c r="N35" s="55" t="s">
        <v>63</v>
      </c>
      <c r="O35" s="55" t="s">
        <v>63</v>
      </c>
      <c r="P35" s="55" t="s">
        <v>63</v>
      </c>
      <c r="R35" s="51">
        <v>1989</v>
      </c>
      <c r="S35" s="55">
        <v>111970</v>
      </c>
      <c r="T35" s="55">
        <v>2571</v>
      </c>
      <c r="U35" s="55">
        <v>32713</v>
      </c>
      <c r="V35" s="55">
        <v>37505</v>
      </c>
      <c r="W35" s="55">
        <v>21059</v>
      </c>
      <c r="X35" s="55">
        <v>9137</v>
      </c>
      <c r="Y35" s="55">
        <v>4459</v>
      </c>
      <c r="Z35" s="55">
        <v>2122</v>
      </c>
      <c r="AA35" s="55">
        <v>1083</v>
      </c>
      <c r="AB35" s="55">
        <v>586</v>
      </c>
      <c r="AC35" s="55">
        <v>353</v>
      </c>
      <c r="AD35" s="55">
        <v>382</v>
      </c>
      <c r="AE35" s="55">
        <v>0</v>
      </c>
      <c r="AG35" s="51">
        <v>1989</v>
      </c>
      <c r="AH35" s="55">
        <v>111970</v>
      </c>
      <c r="AI35" s="55">
        <v>18</v>
      </c>
      <c r="AJ35" s="55">
        <v>12991</v>
      </c>
      <c r="AK35" s="55">
        <v>41088</v>
      </c>
      <c r="AL35" s="55">
        <v>29356</v>
      </c>
      <c r="AM35" s="55">
        <v>13188</v>
      </c>
      <c r="AN35" s="55">
        <v>6826</v>
      </c>
      <c r="AO35" s="55">
        <v>3436</v>
      </c>
      <c r="AP35" s="55">
        <v>1930</v>
      </c>
      <c r="AQ35" s="55">
        <v>1202</v>
      </c>
      <c r="AR35" s="55">
        <v>825</v>
      </c>
      <c r="AS35" s="55">
        <v>1110</v>
      </c>
      <c r="AT35" s="55">
        <v>0</v>
      </c>
    </row>
    <row r="36" spans="2:46" x14ac:dyDescent="0.25">
      <c r="B36" s="51">
        <v>1963</v>
      </c>
      <c r="C36" s="113" t="s">
        <v>55</v>
      </c>
      <c r="D36" s="55">
        <f t="shared" si="0"/>
        <v>14083</v>
      </c>
      <c r="E36" s="55">
        <v>1069</v>
      </c>
      <c r="F36" s="55">
        <v>7057</v>
      </c>
      <c r="G36" s="55">
        <v>4539</v>
      </c>
      <c r="H36" s="55">
        <v>1042</v>
      </c>
      <c r="I36" s="55">
        <v>229</v>
      </c>
      <c r="J36" s="55">
        <v>60</v>
      </c>
      <c r="K36" s="55">
        <v>45</v>
      </c>
      <c r="L36" s="55">
        <v>22</v>
      </c>
      <c r="M36" s="55" t="s">
        <v>63</v>
      </c>
      <c r="N36" s="55">
        <v>3</v>
      </c>
      <c r="O36" s="55" t="s">
        <v>63</v>
      </c>
      <c r="P36" s="55">
        <v>17</v>
      </c>
      <c r="R36" s="51">
        <v>1990</v>
      </c>
      <c r="S36" s="55">
        <v>106323</v>
      </c>
      <c r="T36" s="55">
        <v>2369</v>
      </c>
      <c r="U36" s="55">
        <v>29842</v>
      </c>
      <c r="V36" s="55">
        <v>34560</v>
      </c>
      <c r="W36" s="55">
        <v>20743</v>
      </c>
      <c r="X36" s="55">
        <v>9385</v>
      </c>
      <c r="Y36" s="55">
        <v>4645</v>
      </c>
      <c r="Z36" s="55">
        <v>2275</v>
      </c>
      <c r="AA36" s="55">
        <v>1126</v>
      </c>
      <c r="AB36" s="55">
        <v>579</v>
      </c>
      <c r="AC36" s="55">
        <v>323</v>
      </c>
      <c r="AD36" s="55">
        <v>456</v>
      </c>
      <c r="AE36" s="55">
        <v>20</v>
      </c>
      <c r="AG36" s="51">
        <v>1990</v>
      </c>
      <c r="AH36" s="55">
        <v>106323</v>
      </c>
      <c r="AI36" s="55">
        <v>30</v>
      </c>
      <c r="AJ36" s="55">
        <v>11683</v>
      </c>
      <c r="AK36" s="55">
        <v>37484</v>
      </c>
      <c r="AL36" s="55">
        <v>27866</v>
      </c>
      <c r="AM36" s="55">
        <v>13848</v>
      </c>
      <c r="AN36" s="55">
        <v>6933</v>
      </c>
      <c r="AO36" s="55">
        <v>4377</v>
      </c>
      <c r="AP36" s="55">
        <v>2169</v>
      </c>
      <c r="AQ36" s="55">
        <v>1360</v>
      </c>
      <c r="AR36" s="55">
        <v>834</v>
      </c>
      <c r="AS36" s="55">
        <v>1322</v>
      </c>
      <c r="AT36" s="55">
        <v>0</v>
      </c>
    </row>
    <row r="37" spans="2:46" x14ac:dyDescent="0.25">
      <c r="B37" s="51">
        <v>1963</v>
      </c>
      <c r="C37" s="113" t="s">
        <v>69</v>
      </c>
      <c r="D37" s="55">
        <f t="shared" si="0"/>
        <v>10976</v>
      </c>
      <c r="E37" s="55">
        <v>522</v>
      </c>
      <c r="F37" s="55">
        <v>3728</v>
      </c>
      <c r="G37" s="55">
        <v>4056</v>
      </c>
      <c r="H37" s="55">
        <v>1973</v>
      </c>
      <c r="I37" s="55">
        <v>442</v>
      </c>
      <c r="J37" s="55">
        <v>144</v>
      </c>
      <c r="K37" s="55">
        <v>36</v>
      </c>
      <c r="L37" s="55">
        <v>55</v>
      </c>
      <c r="M37" s="55">
        <v>6</v>
      </c>
      <c r="N37" s="55" t="s">
        <v>63</v>
      </c>
      <c r="O37" s="55">
        <v>12</v>
      </c>
      <c r="P37" s="55">
        <v>2</v>
      </c>
      <c r="R37" s="51">
        <v>1991</v>
      </c>
      <c r="S37" s="55">
        <v>107136</v>
      </c>
      <c r="T37" s="55">
        <v>2437</v>
      </c>
      <c r="U37" s="55">
        <v>30158</v>
      </c>
      <c r="V37" s="55">
        <v>34919</v>
      </c>
      <c r="W37" s="55">
        <v>20435</v>
      </c>
      <c r="X37" s="55">
        <v>9594</v>
      </c>
      <c r="Y37" s="55">
        <v>4722</v>
      </c>
      <c r="Z37" s="55">
        <v>2349</v>
      </c>
      <c r="AA37" s="55">
        <v>1162</v>
      </c>
      <c r="AB37" s="55">
        <v>590</v>
      </c>
      <c r="AC37" s="55">
        <v>330</v>
      </c>
      <c r="AD37" s="55">
        <v>440</v>
      </c>
      <c r="AE37" s="55">
        <v>0</v>
      </c>
      <c r="AG37" s="51">
        <v>1991</v>
      </c>
      <c r="AH37" s="55">
        <v>107136</v>
      </c>
      <c r="AI37" s="55">
        <v>21</v>
      </c>
      <c r="AJ37" s="55">
        <v>11490</v>
      </c>
      <c r="AK37" s="55">
        <v>38242</v>
      </c>
      <c r="AL37" s="55">
        <v>27384</v>
      </c>
      <c r="AM37" s="55">
        <v>13989</v>
      </c>
      <c r="AN37" s="55">
        <v>6878</v>
      </c>
      <c r="AO37" s="55">
        <v>3807</v>
      </c>
      <c r="AP37" s="55">
        <v>2008</v>
      </c>
      <c r="AQ37" s="55">
        <v>1277</v>
      </c>
      <c r="AR37" s="55">
        <v>777</v>
      </c>
      <c r="AS37" s="55">
        <v>1263</v>
      </c>
      <c r="AT37" s="55">
        <v>0</v>
      </c>
    </row>
    <row r="38" spans="2:46" x14ac:dyDescent="0.25">
      <c r="B38" s="51">
        <v>1963</v>
      </c>
      <c r="C38" s="113" t="s">
        <v>57</v>
      </c>
      <c r="D38" s="55">
        <f t="shared" si="0"/>
        <v>5722</v>
      </c>
      <c r="E38" s="55">
        <v>154</v>
      </c>
      <c r="F38" s="55">
        <v>1452</v>
      </c>
      <c r="G38" s="55">
        <v>1660</v>
      </c>
      <c r="H38" s="55">
        <v>1302</v>
      </c>
      <c r="I38" s="55">
        <v>751</v>
      </c>
      <c r="J38" s="55">
        <v>263</v>
      </c>
      <c r="K38" s="55">
        <v>90</v>
      </c>
      <c r="L38" s="55">
        <v>13</v>
      </c>
      <c r="M38" s="55" t="s">
        <v>63</v>
      </c>
      <c r="N38" s="55">
        <v>14</v>
      </c>
      <c r="O38" s="55">
        <v>23</v>
      </c>
      <c r="P38" s="55" t="s">
        <v>63</v>
      </c>
      <c r="R38" s="51">
        <v>1992</v>
      </c>
      <c r="S38" s="55">
        <v>108975</v>
      </c>
      <c r="T38" s="55">
        <v>2544</v>
      </c>
      <c r="U38" s="55">
        <v>31296</v>
      </c>
      <c r="V38" s="55">
        <v>35572</v>
      </c>
      <c r="W38" s="55">
        <v>20739</v>
      </c>
      <c r="X38" s="55">
        <v>9489</v>
      </c>
      <c r="Y38" s="55">
        <v>4528</v>
      </c>
      <c r="Z38" s="55">
        <v>2249</v>
      </c>
      <c r="AA38" s="55">
        <v>1139</v>
      </c>
      <c r="AB38" s="55">
        <v>632</v>
      </c>
      <c r="AC38" s="55">
        <v>331</v>
      </c>
      <c r="AD38" s="55">
        <v>436</v>
      </c>
      <c r="AE38" s="55">
        <v>20</v>
      </c>
      <c r="AG38" s="51">
        <v>1992</v>
      </c>
      <c r="AH38" s="55">
        <v>108975</v>
      </c>
      <c r="AI38" s="55">
        <v>24</v>
      </c>
      <c r="AJ38" s="55">
        <v>12644</v>
      </c>
      <c r="AK38" s="55">
        <v>39258</v>
      </c>
      <c r="AL38" s="55">
        <v>27873</v>
      </c>
      <c r="AM38" s="55">
        <v>13795</v>
      </c>
      <c r="AN38" s="55">
        <v>6950</v>
      </c>
      <c r="AO38" s="55">
        <v>4426</v>
      </c>
      <c r="AP38" s="55">
        <v>2217</v>
      </c>
      <c r="AQ38" s="55">
        <v>1320</v>
      </c>
      <c r="AR38" s="55">
        <v>848</v>
      </c>
      <c r="AS38" s="55">
        <v>1272</v>
      </c>
      <c r="AT38" s="55">
        <v>0</v>
      </c>
    </row>
    <row r="39" spans="2:46" x14ac:dyDescent="0.25">
      <c r="B39" s="51">
        <v>1963</v>
      </c>
      <c r="C39" s="113" t="s">
        <v>58</v>
      </c>
      <c r="D39" s="55">
        <f t="shared" si="0"/>
        <v>3137</v>
      </c>
      <c r="E39" s="55">
        <v>80</v>
      </c>
      <c r="F39" s="55">
        <v>398</v>
      </c>
      <c r="G39" s="55">
        <v>557</v>
      </c>
      <c r="H39" s="55">
        <v>656</v>
      </c>
      <c r="I39" s="55">
        <v>676</v>
      </c>
      <c r="J39" s="55">
        <v>507</v>
      </c>
      <c r="K39" s="55">
        <v>184</v>
      </c>
      <c r="L39" s="55">
        <v>46</v>
      </c>
      <c r="M39" s="55">
        <v>24</v>
      </c>
      <c r="N39" s="55" t="s">
        <v>63</v>
      </c>
      <c r="O39" s="55">
        <v>9</v>
      </c>
      <c r="P39" s="55" t="s">
        <v>63</v>
      </c>
      <c r="R39" s="51">
        <v>1993</v>
      </c>
      <c r="S39" s="55">
        <v>100942</v>
      </c>
      <c r="T39" s="55">
        <v>2293</v>
      </c>
      <c r="U39" s="55">
        <v>28640</v>
      </c>
      <c r="V39" s="55">
        <v>32688</v>
      </c>
      <c r="W39" s="55">
        <v>19401</v>
      </c>
      <c r="X39" s="55">
        <v>9004</v>
      </c>
      <c r="Y39" s="55">
        <v>4283</v>
      </c>
      <c r="Z39" s="55">
        <v>2259</v>
      </c>
      <c r="AA39" s="55">
        <v>1098</v>
      </c>
      <c r="AB39" s="55">
        <v>577</v>
      </c>
      <c r="AC39" s="55">
        <v>296</v>
      </c>
      <c r="AD39" s="55">
        <v>403</v>
      </c>
      <c r="AE39" s="55">
        <v>0</v>
      </c>
      <c r="AG39" s="51">
        <v>1993</v>
      </c>
      <c r="AH39" s="55">
        <v>100942</v>
      </c>
      <c r="AI39" s="55">
        <v>20</v>
      </c>
      <c r="AJ39" s="55">
        <v>11140</v>
      </c>
      <c r="AK39" s="55">
        <v>35890</v>
      </c>
      <c r="AL39" s="55">
        <v>26102</v>
      </c>
      <c r="AM39" s="55">
        <v>13019</v>
      </c>
      <c r="AN39" s="55">
        <v>6396</v>
      </c>
      <c r="AO39" s="55">
        <v>3545</v>
      </c>
      <c r="AP39" s="55">
        <v>1881</v>
      </c>
      <c r="AQ39" s="55">
        <v>1168</v>
      </c>
      <c r="AR39" s="55">
        <v>728</v>
      </c>
      <c r="AS39" s="55">
        <v>1053</v>
      </c>
      <c r="AT39" s="55">
        <v>0</v>
      </c>
    </row>
    <row r="40" spans="2:46" x14ac:dyDescent="0.25">
      <c r="B40" s="51">
        <v>1963</v>
      </c>
      <c r="C40" s="113" t="s">
        <v>59</v>
      </c>
      <c r="D40" s="55">
        <f t="shared" si="0"/>
        <v>2038</v>
      </c>
      <c r="E40" s="55">
        <v>36</v>
      </c>
      <c r="F40" s="55">
        <v>164</v>
      </c>
      <c r="G40" s="55">
        <v>194</v>
      </c>
      <c r="H40" s="55">
        <v>352</v>
      </c>
      <c r="I40" s="55">
        <v>428</v>
      </c>
      <c r="J40" s="55">
        <v>412</v>
      </c>
      <c r="K40" s="55">
        <v>323</v>
      </c>
      <c r="L40" s="55">
        <v>77</v>
      </c>
      <c r="M40" s="55">
        <v>35</v>
      </c>
      <c r="N40" s="55">
        <v>6</v>
      </c>
      <c r="O40" s="55">
        <v>11</v>
      </c>
      <c r="P40" s="55" t="s">
        <v>63</v>
      </c>
      <c r="R40" s="51">
        <v>1994</v>
      </c>
      <c r="S40" s="55">
        <v>97674</v>
      </c>
      <c r="T40" s="55">
        <v>2136</v>
      </c>
      <c r="U40" s="55">
        <v>27416</v>
      </c>
      <c r="V40" s="55">
        <v>31086</v>
      </c>
      <c r="W40" s="55">
        <v>19014</v>
      </c>
      <c r="X40" s="55">
        <v>8836</v>
      </c>
      <c r="Y40" s="55">
        <v>4255</v>
      </c>
      <c r="Z40" s="55">
        <v>2382</v>
      </c>
      <c r="AA40" s="55">
        <v>1216</v>
      </c>
      <c r="AB40" s="55">
        <v>613</v>
      </c>
      <c r="AC40" s="55">
        <v>332</v>
      </c>
      <c r="AD40" s="55">
        <v>388</v>
      </c>
      <c r="AE40" s="55">
        <v>0</v>
      </c>
      <c r="AG40" s="51">
        <v>1994</v>
      </c>
      <c r="AH40" s="55">
        <v>97674</v>
      </c>
      <c r="AI40" s="55">
        <v>33</v>
      </c>
      <c r="AJ40" s="55">
        <v>10417</v>
      </c>
      <c r="AK40" s="55">
        <v>33689</v>
      </c>
      <c r="AL40" s="55">
        <v>25112</v>
      </c>
      <c r="AM40" s="55">
        <v>13125</v>
      </c>
      <c r="AN40" s="55">
        <v>6316</v>
      </c>
      <c r="AO40" s="55">
        <v>3824</v>
      </c>
      <c r="AP40" s="55">
        <v>2095</v>
      </c>
      <c r="AQ40" s="55">
        <v>1157</v>
      </c>
      <c r="AR40" s="55">
        <v>728</v>
      </c>
      <c r="AS40" s="55">
        <v>1178</v>
      </c>
      <c r="AT40" s="55">
        <v>0</v>
      </c>
    </row>
    <row r="41" spans="2:46" x14ac:dyDescent="0.25">
      <c r="B41" s="51">
        <v>1963</v>
      </c>
      <c r="C41" s="113" t="s">
        <v>60</v>
      </c>
      <c r="D41" s="55">
        <f t="shared" si="0"/>
        <v>1233</v>
      </c>
      <c r="E41" s="55">
        <v>15</v>
      </c>
      <c r="F41" s="55">
        <v>80</v>
      </c>
      <c r="G41" s="55">
        <v>66</v>
      </c>
      <c r="H41" s="55">
        <v>139</v>
      </c>
      <c r="I41" s="55">
        <v>253</v>
      </c>
      <c r="J41" s="55">
        <v>273</v>
      </c>
      <c r="K41" s="55">
        <v>174</v>
      </c>
      <c r="L41" s="55">
        <v>149</v>
      </c>
      <c r="M41" s="55">
        <v>58</v>
      </c>
      <c r="N41" s="55">
        <v>20</v>
      </c>
      <c r="O41" s="55">
        <v>6</v>
      </c>
      <c r="P41" s="55" t="s">
        <v>63</v>
      </c>
      <c r="R41" s="51">
        <v>1995</v>
      </c>
      <c r="S41" s="55">
        <v>83735</v>
      </c>
      <c r="T41" s="55">
        <v>1760</v>
      </c>
      <c r="U41" s="55">
        <v>22672</v>
      </c>
      <c r="V41" s="55">
        <v>26006</v>
      </c>
      <c r="W41" s="55">
        <v>16912</v>
      </c>
      <c r="X41" s="55">
        <v>7949</v>
      </c>
      <c r="Y41" s="55">
        <v>3970</v>
      </c>
      <c r="Z41" s="55">
        <v>2157</v>
      </c>
      <c r="AA41" s="55">
        <v>1105</v>
      </c>
      <c r="AB41" s="55">
        <v>521</v>
      </c>
      <c r="AC41" s="55">
        <v>333</v>
      </c>
      <c r="AD41" s="55">
        <v>350</v>
      </c>
      <c r="AE41" s="55">
        <v>0</v>
      </c>
      <c r="AG41" s="51">
        <v>1995</v>
      </c>
      <c r="AH41" s="55">
        <v>83735</v>
      </c>
      <c r="AI41" s="55">
        <v>29</v>
      </c>
      <c r="AJ41" s="55">
        <v>7977</v>
      </c>
      <c r="AK41" s="55">
        <v>27537</v>
      </c>
      <c r="AL41" s="55">
        <v>22112</v>
      </c>
      <c r="AM41" s="55">
        <v>11997</v>
      </c>
      <c r="AN41" s="55">
        <v>5990</v>
      </c>
      <c r="AO41" s="55">
        <v>3373</v>
      </c>
      <c r="AP41" s="55">
        <v>1899</v>
      </c>
      <c r="AQ41" s="55">
        <v>1018</v>
      </c>
      <c r="AR41" s="55">
        <v>676</v>
      </c>
      <c r="AS41" s="55">
        <v>1127</v>
      </c>
      <c r="AT41" s="55">
        <v>0</v>
      </c>
    </row>
    <row r="42" spans="2:46" x14ac:dyDescent="0.25">
      <c r="B42" s="51">
        <v>1963</v>
      </c>
      <c r="C42" s="113" t="s">
        <v>70</v>
      </c>
      <c r="D42" s="55">
        <f t="shared" si="0"/>
        <v>935</v>
      </c>
      <c r="E42" s="55">
        <v>4</v>
      </c>
      <c r="F42" s="55">
        <v>35</v>
      </c>
      <c r="G42" s="55">
        <v>63</v>
      </c>
      <c r="H42" s="55">
        <v>92</v>
      </c>
      <c r="I42" s="55">
        <v>74</v>
      </c>
      <c r="J42" s="55">
        <v>164</v>
      </c>
      <c r="K42" s="55">
        <v>193</v>
      </c>
      <c r="L42" s="55">
        <v>154</v>
      </c>
      <c r="M42" s="55">
        <v>112</v>
      </c>
      <c r="N42" s="55">
        <v>23</v>
      </c>
      <c r="O42" s="55">
        <v>21</v>
      </c>
      <c r="P42" s="55" t="s">
        <v>63</v>
      </c>
      <c r="R42" s="51">
        <v>1996</v>
      </c>
      <c r="S42" s="55">
        <v>81951</v>
      </c>
      <c r="T42" s="55">
        <v>1502</v>
      </c>
      <c r="U42" s="55">
        <v>21401</v>
      </c>
      <c r="V42" s="55">
        <v>25595</v>
      </c>
      <c r="W42" s="55">
        <v>16738</v>
      </c>
      <c r="X42" s="55">
        <v>7995</v>
      </c>
      <c r="Y42" s="55">
        <v>4067</v>
      </c>
      <c r="Z42" s="55">
        <v>2026</v>
      </c>
      <c r="AA42" s="55">
        <v>1140</v>
      </c>
      <c r="AB42" s="55">
        <v>574</v>
      </c>
      <c r="AC42" s="55">
        <v>318</v>
      </c>
      <c r="AD42" s="55">
        <v>595</v>
      </c>
      <c r="AE42" s="55">
        <v>0</v>
      </c>
      <c r="AG42" s="51">
        <v>1996</v>
      </c>
      <c r="AH42" s="55">
        <v>81951</v>
      </c>
      <c r="AI42" s="55">
        <v>7</v>
      </c>
      <c r="AJ42" s="55">
        <v>7753</v>
      </c>
      <c r="AK42" s="55">
        <v>26306</v>
      </c>
      <c r="AL42" s="55">
        <v>21796</v>
      </c>
      <c r="AM42" s="55">
        <v>11910</v>
      </c>
      <c r="AN42" s="55">
        <v>5959</v>
      </c>
      <c r="AO42" s="55">
        <v>3321</v>
      </c>
      <c r="AP42" s="55">
        <v>1923</v>
      </c>
      <c r="AQ42" s="55">
        <v>1069</v>
      </c>
      <c r="AR42" s="55">
        <v>695</v>
      </c>
      <c r="AS42" s="55">
        <v>1212</v>
      </c>
      <c r="AT42" s="55">
        <v>0</v>
      </c>
    </row>
    <row r="43" spans="2:46" x14ac:dyDescent="0.25">
      <c r="B43" s="51">
        <v>1963</v>
      </c>
      <c r="C43" s="113" t="s">
        <v>71</v>
      </c>
      <c r="D43" s="55">
        <f t="shared" si="0"/>
        <v>581</v>
      </c>
      <c r="E43" s="55">
        <v>11</v>
      </c>
      <c r="F43" s="55">
        <v>10</v>
      </c>
      <c r="G43" s="55">
        <v>34</v>
      </c>
      <c r="H43" s="55">
        <v>18</v>
      </c>
      <c r="I43" s="55">
        <v>44</v>
      </c>
      <c r="J43" s="55">
        <v>73</v>
      </c>
      <c r="K43" s="55">
        <v>139</v>
      </c>
      <c r="L43" s="55">
        <v>95</v>
      </c>
      <c r="M43" s="55">
        <v>70</v>
      </c>
      <c r="N43" s="55">
        <v>42</v>
      </c>
      <c r="O43" s="55">
        <v>45</v>
      </c>
      <c r="P43" s="55" t="s">
        <v>63</v>
      </c>
      <c r="R43" s="51">
        <v>1997</v>
      </c>
      <c r="S43" s="55">
        <v>86423</v>
      </c>
      <c r="T43" s="55">
        <v>1377</v>
      </c>
      <c r="U43" s="55">
        <v>21689</v>
      </c>
      <c r="V43" s="55">
        <v>26608</v>
      </c>
      <c r="W43" s="55">
        <v>18291</v>
      </c>
      <c r="X43" s="55">
        <v>8678</v>
      </c>
      <c r="Y43" s="55">
        <v>4363</v>
      </c>
      <c r="Z43" s="55">
        <v>2308</v>
      </c>
      <c r="AA43" s="55">
        <v>1307</v>
      </c>
      <c r="AB43" s="55">
        <v>690</v>
      </c>
      <c r="AC43" s="55">
        <v>379</v>
      </c>
      <c r="AD43" s="55">
        <v>733</v>
      </c>
      <c r="AE43" s="55">
        <v>0</v>
      </c>
      <c r="AG43" s="51">
        <v>1997</v>
      </c>
      <c r="AH43" s="55">
        <v>86423</v>
      </c>
      <c r="AI43" s="55">
        <v>23</v>
      </c>
      <c r="AJ43" s="55">
        <v>7711</v>
      </c>
      <c r="AK43" s="55">
        <v>27061</v>
      </c>
      <c r="AL43" s="55">
        <v>23060</v>
      </c>
      <c r="AM43" s="55">
        <v>12582</v>
      </c>
      <c r="AN43" s="55">
        <v>6642</v>
      </c>
      <c r="AO43" s="55">
        <v>3695</v>
      </c>
      <c r="AP43" s="55">
        <v>2230</v>
      </c>
      <c r="AQ43" s="55">
        <v>1207</v>
      </c>
      <c r="AR43" s="55">
        <v>803</v>
      </c>
      <c r="AS43" s="55">
        <v>1409</v>
      </c>
      <c r="AT43" s="55">
        <v>0</v>
      </c>
    </row>
    <row r="44" spans="2:46" x14ac:dyDescent="0.25">
      <c r="B44" s="51">
        <v>1963</v>
      </c>
      <c r="C44" s="113" t="s">
        <v>72</v>
      </c>
      <c r="D44" s="55">
        <f t="shared" si="0"/>
        <v>816</v>
      </c>
      <c r="E44" s="55" t="s">
        <v>63</v>
      </c>
      <c r="F44" s="55">
        <v>5</v>
      </c>
      <c r="G44" s="55">
        <v>17</v>
      </c>
      <c r="H44" s="55">
        <v>25</v>
      </c>
      <c r="I44" s="55">
        <v>75</v>
      </c>
      <c r="J44" s="55">
        <v>96</v>
      </c>
      <c r="K44" s="55">
        <v>118</v>
      </c>
      <c r="L44" s="55">
        <v>86</v>
      </c>
      <c r="M44" s="55">
        <v>128</v>
      </c>
      <c r="N44" s="55">
        <v>90</v>
      </c>
      <c r="O44" s="55">
        <v>176</v>
      </c>
      <c r="P44" s="55" t="s">
        <v>63</v>
      </c>
      <c r="R44" s="51">
        <v>1998</v>
      </c>
      <c r="S44" s="55">
        <v>86152</v>
      </c>
      <c r="T44" s="55">
        <v>1382</v>
      </c>
      <c r="U44" s="55">
        <v>21245</v>
      </c>
      <c r="V44" s="55">
        <v>27210</v>
      </c>
      <c r="W44" s="55">
        <v>18039</v>
      </c>
      <c r="X44" s="55">
        <v>8612</v>
      </c>
      <c r="Y44" s="55">
        <v>4298</v>
      </c>
      <c r="Z44" s="55">
        <v>2252</v>
      </c>
      <c r="AA44" s="55">
        <v>1396</v>
      </c>
      <c r="AB44" s="55">
        <v>690</v>
      </c>
      <c r="AC44" s="55">
        <v>354</v>
      </c>
      <c r="AD44" s="55">
        <v>674</v>
      </c>
      <c r="AE44" s="55">
        <v>0</v>
      </c>
      <c r="AG44" s="51">
        <v>1998</v>
      </c>
      <c r="AH44" s="55">
        <v>86152</v>
      </c>
      <c r="AI44" s="55">
        <v>19</v>
      </c>
      <c r="AJ44" s="55">
        <v>7654</v>
      </c>
      <c r="AK44" s="55">
        <v>27401</v>
      </c>
      <c r="AL44" s="55">
        <v>23004</v>
      </c>
      <c r="AM44" s="55">
        <v>12529</v>
      </c>
      <c r="AN44" s="55">
        <v>6507</v>
      </c>
      <c r="AO44" s="55">
        <v>3537</v>
      </c>
      <c r="AP44" s="55">
        <v>2206</v>
      </c>
      <c r="AQ44" s="55">
        <v>1226</v>
      </c>
      <c r="AR44" s="55">
        <v>727</v>
      </c>
      <c r="AS44" s="55">
        <v>1342</v>
      </c>
      <c r="AT44" s="55">
        <v>0</v>
      </c>
    </row>
    <row r="45" spans="2:46" x14ac:dyDescent="0.25">
      <c r="B45" s="52">
        <v>1963</v>
      </c>
      <c r="C45" s="91" t="s">
        <v>73</v>
      </c>
      <c r="D45" s="54">
        <f t="shared" si="0"/>
        <v>35</v>
      </c>
      <c r="E45" s="54" t="s">
        <v>63</v>
      </c>
      <c r="F45" s="54">
        <v>10</v>
      </c>
      <c r="G45" s="54">
        <v>9</v>
      </c>
      <c r="H45" s="54">
        <v>3</v>
      </c>
      <c r="I45" s="54">
        <v>7</v>
      </c>
      <c r="J45" s="54" t="s">
        <v>63</v>
      </c>
      <c r="K45" s="54" t="s">
        <v>63</v>
      </c>
      <c r="L45" s="54" t="s">
        <v>63</v>
      </c>
      <c r="M45" s="54" t="s">
        <v>63</v>
      </c>
      <c r="N45" s="54" t="s">
        <v>63</v>
      </c>
      <c r="O45" s="54" t="s">
        <v>63</v>
      </c>
      <c r="P45" s="54">
        <v>6</v>
      </c>
      <c r="R45" s="51">
        <v>1999</v>
      </c>
      <c r="S45" s="55">
        <v>90239</v>
      </c>
      <c r="T45" s="55">
        <v>1290</v>
      </c>
      <c r="U45" s="55">
        <v>20435</v>
      </c>
      <c r="V45" s="55">
        <v>28534</v>
      </c>
      <c r="W45" s="55">
        <v>19463</v>
      </c>
      <c r="X45" s="55">
        <v>9490</v>
      </c>
      <c r="Y45" s="55">
        <v>4895</v>
      </c>
      <c r="Z45" s="55">
        <v>2607</v>
      </c>
      <c r="AA45" s="55">
        <v>1520</v>
      </c>
      <c r="AB45" s="55">
        <v>815</v>
      </c>
      <c r="AC45" s="55">
        <v>444</v>
      </c>
      <c r="AD45" s="55">
        <v>727</v>
      </c>
      <c r="AE45" s="55">
        <v>19</v>
      </c>
      <c r="AG45" s="51">
        <v>1999</v>
      </c>
      <c r="AH45" s="55">
        <v>90239</v>
      </c>
      <c r="AI45" s="55">
        <v>40</v>
      </c>
      <c r="AJ45" s="55">
        <v>7497</v>
      </c>
      <c r="AK45" s="55">
        <v>27836</v>
      </c>
      <c r="AL45" s="55">
        <v>24286</v>
      </c>
      <c r="AM45" s="55">
        <v>13387</v>
      </c>
      <c r="AN45" s="55">
        <v>7203</v>
      </c>
      <c r="AO45" s="55">
        <v>4713</v>
      </c>
      <c r="AP45" s="55">
        <v>2774</v>
      </c>
      <c r="AQ45" s="55">
        <v>1573</v>
      </c>
      <c r="AR45" s="55">
        <v>895</v>
      </c>
      <c r="AS45" s="55">
        <v>1575</v>
      </c>
      <c r="AT45" s="55">
        <v>0</v>
      </c>
    </row>
    <row r="46" spans="2:46" x14ac:dyDescent="0.25">
      <c r="B46" s="78">
        <v>1964</v>
      </c>
      <c r="C46" s="114" t="s">
        <v>3</v>
      </c>
      <c r="D46" s="78">
        <f t="shared" si="0"/>
        <v>47324</v>
      </c>
      <c r="E46" s="78">
        <f t="shared" ref="E46:P46" si="4">+SUM(E47:E58)</f>
        <v>2696</v>
      </c>
      <c r="F46" s="78">
        <f t="shared" si="4"/>
        <v>16227</v>
      </c>
      <c r="G46" s="78">
        <f t="shared" si="4"/>
        <v>13177</v>
      </c>
      <c r="H46" s="78">
        <f t="shared" si="4"/>
        <v>6037</v>
      </c>
      <c r="I46" s="78">
        <f t="shared" si="4"/>
        <v>3424</v>
      </c>
      <c r="J46" s="78">
        <f t="shared" si="4"/>
        <v>2368</v>
      </c>
      <c r="K46" s="78">
        <f t="shared" si="4"/>
        <v>1442</v>
      </c>
      <c r="L46" s="78">
        <f t="shared" si="4"/>
        <v>855</v>
      </c>
      <c r="M46" s="78">
        <f t="shared" si="4"/>
        <v>494</v>
      </c>
      <c r="N46" s="78">
        <f t="shared" si="4"/>
        <v>277</v>
      </c>
      <c r="O46" s="78">
        <f t="shared" si="4"/>
        <v>293</v>
      </c>
      <c r="P46" s="78">
        <f t="shared" si="4"/>
        <v>34</v>
      </c>
      <c r="R46" s="51">
        <v>2000</v>
      </c>
      <c r="S46" s="55">
        <v>91108</v>
      </c>
      <c r="T46" s="55">
        <v>1061</v>
      </c>
      <c r="U46" s="55">
        <v>18749</v>
      </c>
      <c r="V46" s="55">
        <v>28925</v>
      </c>
      <c r="W46" s="55">
        <v>20833</v>
      </c>
      <c r="X46" s="55">
        <v>10016</v>
      </c>
      <c r="Y46" s="55">
        <v>5160</v>
      </c>
      <c r="Z46" s="55">
        <v>2781</v>
      </c>
      <c r="AA46" s="55">
        <v>1617</v>
      </c>
      <c r="AB46" s="55">
        <v>862</v>
      </c>
      <c r="AC46" s="55">
        <v>440</v>
      </c>
      <c r="AD46" s="55">
        <v>644</v>
      </c>
      <c r="AE46" s="55">
        <v>20</v>
      </c>
      <c r="AG46" s="51">
        <v>2000</v>
      </c>
      <c r="AH46" s="55">
        <v>91108</v>
      </c>
      <c r="AI46" s="55">
        <v>61</v>
      </c>
      <c r="AJ46" s="55">
        <v>6542</v>
      </c>
      <c r="AK46" s="55">
        <v>26764</v>
      </c>
      <c r="AL46" s="55">
        <v>25578</v>
      </c>
      <c r="AM46" s="55">
        <v>14156</v>
      </c>
      <c r="AN46" s="55">
        <v>7489</v>
      </c>
      <c r="AO46" s="55">
        <v>4957</v>
      </c>
      <c r="AP46" s="55">
        <v>2914</v>
      </c>
      <c r="AQ46" s="55">
        <v>1739</v>
      </c>
      <c r="AR46" s="55">
        <v>910</v>
      </c>
      <c r="AS46" s="55">
        <v>1646</v>
      </c>
      <c r="AT46" s="55">
        <v>0</v>
      </c>
    </row>
    <row r="47" spans="2:46" x14ac:dyDescent="0.25">
      <c r="B47" s="51">
        <v>1964</v>
      </c>
      <c r="C47" s="113" t="s">
        <v>53</v>
      </c>
      <c r="D47" s="55">
        <f t="shared" si="0"/>
        <v>13</v>
      </c>
      <c r="E47" s="55">
        <v>5</v>
      </c>
      <c r="F47" s="55">
        <v>4</v>
      </c>
      <c r="G47" s="55">
        <v>1</v>
      </c>
      <c r="H47" s="55" t="s">
        <v>63</v>
      </c>
      <c r="I47" s="55">
        <v>1</v>
      </c>
      <c r="J47" s="55" t="s">
        <v>63</v>
      </c>
      <c r="K47" s="55">
        <v>1</v>
      </c>
      <c r="L47" s="55" t="s">
        <v>63</v>
      </c>
      <c r="M47" s="55">
        <v>1</v>
      </c>
      <c r="N47" s="55" t="s">
        <v>63</v>
      </c>
      <c r="O47" s="55" t="s">
        <v>63</v>
      </c>
      <c r="P47" s="55" t="s">
        <v>63</v>
      </c>
      <c r="R47" s="51">
        <v>2001</v>
      </c>
      <c r="S47" s="55">
        <v>81516</v>
      </c>
      <c r="T47" s="55">
        <v>886</v>
      </c>
      <c r="U47" s="55">
        <v>15993</v>
      </c>
      <c r="V47" s="55">
        <v>25634</v>
      </c>
      <c r="W47" s="55">
        <v>18632</v>
      </c>
      <c r="X47" s="55">
        <v>9450</v>
      </c>
      <c r="Y47" s="55">
        <v>4827</v>
      </c>
      <c r="Z47" s="55">
        <v>2655</v>
      </c>
      <c r="AA47" s="55">
        <v>1585</v>
      </c>
      <c r="AB47" s="55">
        <v>833</v>
      </c>
      <c r="AC47" s="55">
        <v>406</v>
      </c>
      <c r="AD47" s="55">
        <v>615</v>
      </c>
      <c r="AE47" s="55">
        <v>0</v>
      </c>
      <c r="AG47" s="51">
        <v>2001</v>
      </c>
      <c r="AH47" s="55">
        <v>81516</v>
      </c>
      <c r="AI47" s="55">
        <v>38</v>
      </c>
      <c r="AJ47" s="55">
        <v>4977</v>
      </c>
      <c r="AK47" s="55">
        <v>23441</v>
      </c>
      <c r="AL47" s="55">
        <v>22958</v>
      </c>
      <c r="AM47" s="55">
        <v>13084</v>
      </c>
      <c r="AN47" s="55">
        <v>6904</v>
      </c>
      <c r="AO47" s="55">
        <v>3992</v>
      </c>
      <c r="AP47" s="55">
        <v>2491</v>
      </c>
      <c r="AQ47" s="55">
        <v>1449</v>
      </c>
      <c r="AR47" s="55">
        <v>786</v>
      </c>
      <c r="AS47" s="55">
        <v>1396</v>
      </c>
      <c r="AT47" s="55">
        <v>0</v>
      </c>
    </row>
    <row r="48" spans="2:46" x14ac:dyDescent="0.25">
      <c r="B48" s="51">
        <v>1964</v>
      </c>
      <c r="C48" s="113" t="s">
        <v>54</v>
      </c>
      <c r="D48" s="55">
        <f t="shared" si="0"/>
        <v>3336</v>
      </c>
      <c r="E48" s="55">
        <v>654</v>
      </c>
      <c r="F48" s="55">
        <v>2117</v>
      </c>
      <c r="G48" s="55">
        <v>458</v>
      </c>
      <c r="H48" s="55">
        <v>71</v>
      </c>
      <c r="I48" s="55">
        <v>18</v>
      </c>
      <c r="J48" s="55">
        <v>8</v>
      </c>
      <c r="K48" s="55">
        <v>2</v>
      </c>
      <c r="L48" s="55">
        <v>2</v>
      </c>
      <c r="M48" s="55">
        <v>1</v>
      </c>
      <c r="N48" s="55" t="s">
        <v>63</v>
      </c>
      <c r="O48" s="55">
        <v>3</v>
      </c>
      <c r="P48" s="55">
        <v>2</v>
      </c>
      <c r="R48" s="51">
        <v>2002</v>
      </c>
      <c r="S48" s="55">
        <v>73163</v>
      </c>
      <c r="T48" s="55">
        <v>673</v>
      </c>
      <c r="U48" s="55">
        <v>13452</v>
      </c>
      <c r="V48" s="55">
        <v>22819</v>
      </c>
      <c r="W48" s="55">
        <v>17730</v>
      </c>
      <c r="X48" s="55">
        <v>8786</v>
      </c>
      <c r="Y48" s="55">
        <v>4277</v>
      </c>
      <c r="Z48" s="55">
        <v>2344</v>
      </c>
      <c r="AA48" s="55">
        <v>1380</v>
      </c>
      <c r="AB48" s="55">
        <v>789</v>
      </c>
      <c r="AC48" s="55">
        <v>368</v>
      </c>
      <c r="AD48" s="55">
        <v>545</v>
      </c>
      <c r="AE48" s="55">
        <v>0</v>
      </c>
      <c r="AG48" s="51">
        <v>2002</v>
      </c>
      <c r="AH48" s="55">
        <v>73163</v>
      </c>
      <c r="AI48" s="55">
        <v>38</v>
      </c>
      <c r="AJ48" s="55">
        <v>4233</v>
      </c>
      <c r="AK48" s="55">
        <v>20114</v>
      </c>
      <c r="AL48" s="55">
        <v>21009</v>
      </c>
      <c r="AM48" s="55">
        <v>12435</v>
      </c>
      <c r="AN48" s="55">
        <v>6253</v>
      </c>
      <c r="AO48" s="55">
        <v>3569</v>
      </c>
      <c r="AP48" s="55">
        <v>2168</v>
      </c>
      <c r="AQ48" s="55">
        <v>1292</v>
      </c>
      <c r="AR48" s="55">
        <v>750</v>
      </c>
      <c r="AS48" s="55">
        <v>1302</v>
      </c>
      <c r="AT48" s="55">
        <v>0</v>
      </c>
    </row>
    <row r="49" spans="2:46" x14ac:dyDescent="0.25">
      <c r="B49" s="51">
        <v>1964</v>
      </c>
      <c r="C49" s="113" t="s">
        <v>55</v>
      </c>
      <c r="D49" s="55">
        <f t="shared" si="0"/>
        <v>15542</v>
      </c>
      <c r="E49" s="55">
        <v>1180</v>
      </c>
      <c r="F49" s="55">
        <v>7664</v>
      </c>
      <c r="G49" s="55">
        <v>5174</v>
      </c>
      <c r="H49" s="55">
        <v>1115</v>
      </c>
      <c r="I49" s="55">
        <v>257</v>
      </c>
      <c r="J49" s="55">
        <v>86</v>
      </c>
      <c r="K49" s="55">
        <v>25</v>
      </c>
      <c r="L49" s="55">
        <v>16</v>
      </c>
      <c r="M49" s="55">
        <v>7</v>
      </c>
      <c r="N49" s="55">
        <v>2</v>
      </c>
      <c r="O49" s="55">
        <v>9</v>
      </c>
      <c r="P49" s="55">
        <v>7</v>
      </c>
      <c r="R49" s="51">
        <v>2003</v>
      </c>
      <c r="S49" s="55">
        <v>74562</v>
      </c>
      <c r="T49" s="55">
        <v>643</v>
      </c>
      <c r="U49" s="55">
        <v>12584</v>
      </c>
      <c r="V49" s="55">
        <v>22536</v>
      </c>
      <c r="W49" s="55">
        <v>18559</v>
      </c>
      <c r="X49" s="55">
        <v>9524</v>
      </c>
      <c r="Y49" s="55">
        <v>4711</v>
      </c>
      <c r="Z49" s="55">
        <v>2598</v>
      </c>
      <c r="AA49" s="55">
        <v>1486</v>
      </c>
      <c r="AB49" s="55">
        <v>905</v>
      </c>
      <c r="AC49" s="55">
        <v>449</v>
      </c>
      <c r="AD49" s="55">
        <v>567</v>
      </c>
      <c r="AE49" s="55">
        <v>0</v>
      </c>
      <c r="AG49" s="51">
        <v>2003</v>
      </c>
      <c r="AH49" s="55">
        <v>74562</v>
      </c>
      <c r="AI49" s="55">
        <v>22</v>
      </c>
      <c r="AJ49" s="55">
        <v>3896</v>
      </c>
      <c r="AK49" s="55">
        <v>19129</v>
      </c>
      <c r="AL49" s="55">
        <v>21767</v>
      </c>
      <c r="AM49" s="55">
        <v>12910</v>
      </c>
      <c r="AN49" s="55">
        <v>6800</v>
      </c>
      <c r="AO49" s="55">
        <v>3910</v>
      </c>
      <c r="AP49" s="55">
        <v>2383</v>
      </c>
      <c r="AQ49" s="55">
        <v>1509</v>
      </c>
      <c r="AR49" s="55">
        <v>810</v>
      </c>
      <c r="AS49" s="55">
        <v>1426</v>
      </c>
      <c r="AT49" s="55">
        <v>0</v>
      </c>
    </row>
    <row r="50" spans="2:46" x14ac:dyDescent="0.25">
      <c r="B50" s="51">
        <v>1964</v>
      </c>
      <c r="C50" s="113" t="s">
        <v>69</v>
      </c>
      <c r="D50" s="55">
        <f t="shared" si="0"/>
        <v>12182</v>
      </c>
      <c r="E50" s="55">
        <v>533</v>
      </c>
      <c r="F50" s="55">
        <v>4139</v>
      </c>
      <c r="G50" s="55">
        <v>4533</v>
      </c>
      <c r="H50" s="55">
        <v>2094</v>
      </c>
      <c r="I50" s="55">
        <v>582</v>
      </c>
      <c r="J50" s="55">
        <v>209</v>
      </c>
      <c r="K50" s="55">
        <v>44</v>
      </c>
      <c r="L50" s="55">
        <v>23</v>
      </c>
      <c r="M50" s="55">
        <v>6</v>
      </c>
      <c r="N50" s="55">
        <v>1</v>
      </c>
      <c r="O50" s="55">
        <v>8</v>
      </c>
      <c r="P50" s="55">
        <v>10</v>
      </c>
      <c r="R50" s="51">
        <v>2004</v>
      </c>
      <c r="S50" s="55">
        <v>74123</v>
      </c>
      <c r="T50" s="55">
        <v>458</v>
      </c>
      <c r="U50" s="55">
        <v>11486</v>
      </c>
      <c r="V50" s="55">
        <v>22101</v>
      </c>
      <c r="W50" s="55">
        <v>19256</v>
      </c>
      <c r="X50" s="55">
        <v>9538</v>
      </c>
      <c r="Y50" s="55">
        <v>4790</v>
      </c>
      <c r="Z50" s="55">
        <v>2671</v>
      </c>
      <c r="AA50" s="55">
        <v>1618</v>
      </c>
      <c r="AB50" s="55">
        <v>990</v>
      </c>
      <c r="AC50" s="55">
        <v>551</v>
      </c>
      <c r="AD50" s="55">
        <v>664</v>
      </c>
      <c r="AE50" s="55">
        <v>0</v>
      </c>
      <c r="AG50" s="51">
        <v>2004</v>
      </c>
      <c r="AH50" s="55">
        <v>74123</v>
      </c>
      <c r="AI50" s="55">
        <v>19</v>
      </c>
      <c r="AJ50" s="55">
        <v>3439</v>
      </c>
      <c r="AK50" s="55">
        <v>18326</v>
      </c>
      <c r="AL50" s="55">
        <v>22076</v>
      </c>
      <c r="AM50" s="55">
        <v>12890</v>
      </c>
      <c r="AN50" s="55">
        <v>6904</v>
      </c>
      <c r="AO50" s="55">
        <v>3897</v>
      </c>
      <c r="AP50" s="55">
        <v>2391</v>
      </c>
      <c r="AQ50" s="55">
        <v>1630</v>
      </c>
      <c r="AR50" s="55">
        <v>924</v>
      </c>
      <c r="AS50" s="55">
        <v>1627</v>
      </c>
      <c r="AT50" s="55">
        <v>0</v>
      </c>
    </row>
    <row r="51" spans="2:46" x14ac:dyDescent="0.25">
      <c r="B51" s="51">
        <v>1964</v>
      </c>
      <c r="C51" s="113" t="s">
        <v>57</v>
      </c>
      <c r="D51" s="55">
        <f t="shared" si="0"/>
        <v>6176</v>
      </c>
      <c r="E51" s="55">
        <v>191</v>
      </c>
      <c r="F51" s="55">
        <v>1414</v>
      </c>
      <c r="G51" s="55">
        <v>1835</v>
      </c>
      <c r="H51" s="55">
        <v>1362</v>
      </c>
      <c r="I51" s="55">
        <v>863</v>
      </c>
      <c r="J51" s="55">
        <v>331</v>
      </c>
      <c r="K51" s="55">
        <v>111</v>
      </c>
      <c r="L51" s="55">
        <v>34</v>
      </c>
      <c r="M51" s="55">
        <v>19</v>
      </c>
      <c r="N51" s="55">
        <v>5</v>
      </c>
      <c r="O51" s="55">
        <v>7</v>
      </c>
      <c r="P51" s="55">
        <v>4</v>
      </c>
      <c r="R51" s="51">
        <v>2005</v>
      </c>
      <c r="S51" s="55">
        <v>86093</v>
      </c>
      <c r="T51" s="55">
        <v>518</v>
      </c>
      <c r="U51" s="55">
        <v>12708</v>
      </c>
      <c r="V51" s="55">
        <v>25155</v>
      </c>
      <c r="W51" s="55">
        <v>22982</v>
      </c>
      <c r="X51" s="55">
        <v>11079</v>
      </c>
      <c r="Y51" s="55">
        <v>5693</v>
      </c>
      <c r="Z51" s="55">
        <v>3288</v>
      </c>
      <c r="AA51" s="55">
        <v>1984</v>
      </c>
      <c r="AB51" s="55">
        <v>1225</v>
      </c>
      <c r="AC51" s="55">
        <v>700</v>
      </c>
      <c r="AD51" s="55">
        <v>761</v>
      </c>
      <c r="AE51" s="55">
        <v>0</v>
      </c>
      <c r="AG51" s="51">
        <v>2005</v>
      </c>
      <c r="AH51" s="55">
        <v>86093</v>
      </c>
      <c r="AI51" s="55">
        <v>6</v>
      </c>
      <c r="AJ51" s="55">
        <v>3710</v>
      </c>
      <c r="AK51" s="55">
        <v>20499</v>
      </c>
      <c r="AL51" s="55">
        <v>25752</v>
      </c>
      <c r="AM51" s="55">
        <v>15480</v>
      </c>
      <c r="AN51" s="55">
        <v>8079</v>
      </c>
      <c r="AO51" s="55">
        <v>4673</v>
      </c>
      <c r="AP51" s="55">
        <v>2972</v>
      </c>
      <c r="AQ51" s="55">
        <v>1878</v>
      </c>
      <c r="AR51" s="55">
        <v>1133</v>
      </c>
      <c r="AS51" s="55">
        <v>1911</v>
      </c>
      <c r="AT51" s="55">
        <v>0</v>
      </c>
    </row>
    <row r="52" spans="2:46" x14ac:dyDescent="0.25">
      <c r="B52" s="51">
        <v>1964</v>
      </c>
      <c r="C52" s="113" t="s">
        <v>58</v>
      </c>
      <c r="D52" s="55">
        <f t="shared" si="0"/>
        <v>3703</v>
      </c>
      <c r="E52" s="55">
        <v>68</v>
      </c>
      <c r="F52" s="55">
        <v>549</v>
      </c>
      <c r="G52" s="55">
        <v>726</v>
      </c>
      <c r="H52" s="55">
        <v>744</v>
      </c>
      <c r="I52" s="55">
        <v>778</v>
      </c>
      <c r="J52" s="55">
        <v>535</v>
      </c>
      <c r="K52" s="55">
        <v>188</v>
      </c>
      <c r="L52" s="55">
        <v>76</v>
      </c>
      <c r="M52" s="55">
        <v>24</v>
      </c>
      <c r="N52" s="55">
        <v>7</v>
      </c>
      <c r="O52" s="55">
        <v>4</v>
      </c>
      <c r="P52" s="55">
        <v>4</v>
      </c>
      <c r="R52" s="51">
        <v>2006</v>
      </c>
      <c r="S52" s="55">
        <v>89772</v>
      </c>
      <c r="T52" s="55">
        <v>428</v>
      </c>
      <c r="U52" s="55">
        <v>12978</v>
      </c>
      <c r="V52" s="55">
        <v>26296</v>
      </c>
      <c r="W52" s="55">
        <v>24136</v>
      </c>
      <c r="X52" s="55">
        <v>11805</v>
      </c>
      <c r="Y52" s="55">
        <v>6150</v>
      </c>
      <c r="Z52" s="55">
        <v>3407</v>
      </c>
      <c r="AA52" s="55">
        <v>1963</v>
      </c>
      <c r="AB52" s="55">
        <v>1196</v>
      </c>
      <c r="AC52" s="55">
        <v>654</v>
      </c>
      <c r="AD52" s="55">
        <v>759</v>
      </c>
      <c r="AE52" s="55">
        <v>0</v>
      </c>
      <c r="AG52" s="51">
        <v>2006</v>
      </c>
      <c r="AH52" s="55">
        <v>89772</v>
      </c>
      <c r="AI52" s="55">
        <v>6</v>
      </c>
      <c r="AJ52" s="55">
        <v>3754</v>
      </c>
      <c r="AK52" s="55">
        <v>21439</v>
      </c>
      <c r="AL52" s="55">
        <v>27154</v>
      </c>
      <c r="AM52" s="55">
        <v>16146</v>
      </c>
      <c r="AN52" s="55">
        <v>8470</v>
      </c>
      <c r="AO52" s="55">
        <v>4849</v>
      </c>
      <c r="AP52" s="55">
        <v>3078</v>
      </c>
      <c r="AQ52" s="55">
        <v>1949</v>
      </c>
      <c r="AR52" s="55">
        <v>1113</v>
      </c>
      <c r="AS52" s="55">
        <v>1814</v>
      </c>
      <c r="AT52" s="55">
        <v>0</v>
      </c>
    </row>
    <row r="53" spans="2:46" x14ac:dyDescent="0.25">
      <c r="B53" s="51">
        <v>1964</v>
      </c>
      <c r="C53" s="113" t="s">
        <v>59</v>
      </c>
      <c r="D53" s="55">
        <f t="shared" si="0"/>
        <v>2266</v>
      </c>
      <c r="E53" s="55">
        <v>31</v>
      </c>
      <c r="F53" s="55">
        <v>168</v>
      </c>
      <c r="G53" s="55">
        <v>254</v>
      </c>
      <c r="H53" s="55">
        <v>340</v>
      </c>
      <c r="I53" s="55">
        <v>468</v>
      </c>
      <c r="J53" s="55">
        <v>508</v>
      </c>
      <c r="K53" s="55">
        <v>331</v>
      </c>
      <c r="L53" s="55">
        <v>114</v>
      </c>
      <c r="M53" s="55">
        <v>35</v>
      </c>
      <c r="N53" s="55">
        <v>12</v>
      </c>
      <c r="O53" s="55">
        <v>4</v>
      </c>
      <c r="P53" s="55">
        <v>1</v>
      </c>
      <c r="R53" s="51">
        <v>2007</v>
      </c>
      <c r="S53" s="55">
        <v>93003</v>
      </c>
      <c r="T53" s="55">
        <v>562</v>
      </c>
      <c r="U53" s="55">
        <v>12806</v>
      </c>
      <c r="V53" s="55">
        <v>27006</v>
      </c>
      <c r="W53" s="55">
        <v>25124</v>
      </c>
      <c r="X53" s="55">
        <v>12459</v>
      </c>
      <c r="Y53" s="55">
        <v>6429</v>
      </c>
      <c r="Z53" s="55">
        <v>3618</v>
      </c>
      <c r="AA53" s="55">
        <v>2180</v>
      </c>
      <c r="AB53" s="55">
        <v>1263</v>
      </c>
      <c r="AC53" s="55">
        <v>728</v>
      </c>
      <c r="AD53" s="55">
        <v>828</v>
      </c>
      <c r="AE53" s="55">
        <v>0</v>
      </c>
      <c r="AG53" s="51">
        <v>2007</v>
      </c>
      <c r="AH53" s="55">
        <v>93003</v>
      </c>
      <c r="AI53" s="55">
        <v>18</v>
      </c>
      <c r="AJ53" s="55">
        <v>3804</v>
      </c>
      <c r="AK53" s="55">
        <v>21810</v>
      </c>
      <c r="AL53" s="55">
        <v>27776</v>
      </c>
      <c r="AM53" s="55">
        <v>16657</v>
      </c>
      <c r="AN53" s="55">
        <v>9160</v>
      </c>
      <c r="AO53" s="55">
        <v>5199</v>
      </c>
      <c r="AP53" s="55">
        <v>3216</v>
      </c>
      <c r="AQ53" s="55">
        <v>2171</v>
      </c>
      <c r="AR53" s="55">
        <v>1275</v>
      </c>
      <c r="AS53" s="55">
        <v>1917</v>
      </c>
      <c r="AT53" s="55">
        <v>0</v>
      </c>
    </row>
    <row r="54" spans="2:46" x14ac:dyDescent="0.25">
      <c r="B54" s="51">
        <v>1964</v>
      </c>
      <c r="C54" s="113" t="s">
        <v>60</v>
      </c>
      <c r="D54" s="55">
        <f t="shared" si="0"/>
        <v>1523</v>
      </c>
      <c r="E54" s="55">
        <v>16</v>
      </c>
      <c r="F54" s="55">
        <v>77</v>
      </c>
      <c r="G54" s="55">
        <v>99</v>
      </c>
      <c r="H54" s="55">
        <v>153</v>
      </c>
      <c r="I54" s="55">
        <v>251</v>
      </c>
      <c r="J54" s="55">
        <v>354</v>
      </c>
      <c r="K54" s="55">
        <v>291</v>
      </c>
      <c r="L54" s="55">
        <v>188</v>
      </c>
      <c r="M54" s="55">
        <v>70</v>
      </c>
      <c r="N54" s="55">
        <v>19</v>
      </c>
      <c r="O54" s="55">
        <v>5</v>
      </c>
      <c r="P54" s="55" t="s">
        <v>63</v>
      </c>
      <c r="R54" s="51">
        <v>2008</v>
      </c>
      <c r="S54" s="55">
        <v>93741</v>
      </c>
      <c r="T54" s="55">
        <v>506</v>
      </c>
      <c r="U54" s="55">
        <v>12224</v>
      </c>
      <c r="V54" s="55">
        <v>25964</v>
      </c>
      <c r="W54" s="55">
        <v>25560</v>
      </c>
      <c r="X54" s="55">
        <v>13119</v>
      </c>
      <c r="Y54" s="55">
        <v>7066</v>
      </c>
      <c r="Z54" s="55">
        <v>4011</v>
      </c>
      <c r="AA54" s="55">
        <v>2448</v>
      </c>
      <c r="AB54" s="55">
        <v>1297</v>
      </c>
      <c r="AC54" s="55">
        <v>744</v>
      </c>
      <c r="AD54" s="55">
        <v>802</v>
      </c>
      <c r="AE54" s="55">
        <v>0</v>
      </c>
      <c r="AG54" s="51">
        <v>2008</v>
      </c>
      <c r="AH54" s="55">
        <v>93741</v>
      </c>
      <c r="AI54" s="55">
        <v>18</v>
      </c>
      <c r="AJ54" s="55">
        <v>3500</v>
      </c>
      <c r="AK54" s="55">
        <v>20867</v>
      </c>
      <c r="AL54" s="55">
        <v>27780</v>
      </c>
      <c r="AM54" s="55">
        <v>17571</v>
      </c>
      <c r="AN54" s="55">
        <v>9746</v>
      </c>
      <c r="AO54" s="55">
        <v>5499</v>
      </c>
      <c r="AP54" s="55">
        <v>3444</v>
      </c>
      <c r="AQ54" s="55">
        <v>2096</v>
      </c>
      <c r="AR54" s="55">
        <v>1413</v>
      </c>
      <c r="AS54" s="55">
        <v>1807</v>
      </c>
      <c r="AT54" s="55">
        <v>0</v>
      </c>
    </row>
    <row r="55" spans="2:46" x14ac:dyDescent="0.25">
      <c r="B55" s="51">
        <v>1964</v>
      </c>
      <c r="C55" s="113" t="s">
        <v>70</v>
      </c>
      <c r="D55" s="55">
        <f t="shared" si="0"/>
        <v>1062</v>
      </c>
      <c r="E55" s="55">
        <v>10</v>
      </c>
      <c r="F55" s="55">
        <v>41</v>
      </c>
      <c r="G55" s="55">
        <v>60</v>
      </c>
      <c r="H55" s="55">
        <v>82</v>
      </c>
      <c r="I55" s="55">
        <v>112</v>
      </c>
      <c r="J55" s="55">
        <v>187</v>
      </c>
      <c r="K55" s="55">
        <v>210</v>
      </c>
      <c r="L55" s="55">
        <v>168</v>
      </c>
      <c r="M55" s="55">
        <v>126</v>
      </c>
      <c r="N55" s="55">
        <v>43</v>
      </c>
      <c r="O55" s="55">
        <v>21</v>
      </c>
      <c r="P55" s="55">
        <v>2</v>
      </c>
      <c r="R55" s="51">
        <v>2009</v>
      </c>
      <c r="S55" s="55">
        <v>94870</v>
      </c>
      <c r="T55" s="55">
        <v>365</v>
      </c>
      <c r="U55" s="55">
        <v>11867</v>
      </c>
      <c r="V55" s="55">
        <v>26310</v>
      </c>
      <c r="W55" s="55">
        <v>25441</v>
      </c>
      <c r="X55" s="55">
        <v>13608</v>
      </c>
      <c r="Y55" s="55">
        <v>7285</v>
      </c>
      <c r="Z55" s="55">
        <v>4221</v>
      </c>
      <c r="AA55" s="55">
        <v>2618</v>
      </c>
      <c r="AB55" s="55">
        <v>1482</v>
      </c>
      <c r="AC55" s="55">
        <v>808</v>
      </c>
      <c r="AD55" s="55">
        <v>865</v>
      </c>
      <c r="AE55" s="55">
        <v>0</v>
      </c>
      <c r="AG55" s="51">
        <v>2009</v>
      </c>
      <c r="AH55" s="55">
        <v>94870</v>
      </c>
      <c r="AI55" s="55">
        <v>18</v>
      </c>
      <c r="AJ55" s="55">
        <v>3301</v>
      </c>
      <c r="AK55" s="55">
        <v>20881</v>
      </c>
      <c r="AL55" s="55">
        <v>27946</v>
      </c>
      <c r="AM55" s="55">
        <v>17793</v>
      </c>
      <c r="AN55" s="55">
        <v>9797</v>
      </c>
      <c r="AO55" s="55">
        <v>5714</v>
      </c>
      <c r="AP55" s="55">
        <v>3629</v>
      </c>
      <c r="AQ55" s="55">
        <v>2286</v>
      </c>
      <c r="AR55" s="55">
        <v>1464</v>
      </c>
      <c r="AS55" s="55">
        <v>2041</v>
      </c>
      <c r="AT55" s="55">
        <v>0</v>
      </c>
    </row>
    <row r="56" spans="2:46" x14ac:dyDescent="0.25">
      <c r="B56" s="51">
        <v>1964</v>
      </c>
      <c r="C56" s="113" t="s">
        <v>71</v>
      </c>
      <c r="D56" s="55">
        <f t="shared" si="0"/>
        <v>594</v>
      </c>
      <c r="E56" s="55">
        <v>3</v>
      </c>
      <c r="F56" s="55">
        <v>14</v>
      </c>
      <c r="G56" s="55">
        <v>15</v>
      </c>
      <c r="H56" s="55">
        <v>34</v>
      </c>
      <c r="I56" s="55">
        <v>51</v>
      </c>
      <c r="J56" s="55">
        <v>85</v>
      </c>
      <c r="K56" s="55">
        <v>112</v>
      </c>
      <c r="L56" s="55">
        <v>102</v>
      </c>
      <c r="M56" s="55">
        <v>87</v>
      </c>
      <c r="N56" s="55">
        <v>68</v>
      </c>
      <c r="O56" s="55">
        <v>21</v>
      </c>
      <c r="P56" s="55">
        <v>2</v>
      </c>
      <c r="R56" s="51">
        <v>2010</v>
      </c>
      <c r="S56" s="55">
        <v>94977</v>
      </c>
      <c r="T56" s="55">
        <v>281</v>
      </c>
      <c r="U56" s="55">
        <v>10968</v>
      </c>
      <c r="V56" s="55">
        <v>25342</v>
      </c>
      <c r="W56" s="55">
        <v>25653</v>
      </c>
      <c r="X56" s="55">
        <v>14458</v>
      </c>
      <c r="Y56" s="55">
        <v>7551</v>
      </c>
      <c r="Z56" s="55">
        <v>4567</v>
      </c>
      <c r="AA56" s="55">
        <v>2848</v>
      </c>
      <c r="AB56" s="55">
        <v>1504</v>
      </c>
      <c r="AC56" s="55">
        <v>889</v>
      </c>
      <c r="AD56" s="55">
        <v>916</v>
      </c>
      <c r="AE56" s="55">
        <v>0</v>
      </c>
      <c r="AG56" s="51">
        <v>2010</v>
      </c>
      <c r="AH56" s="55">
        <v>94977</v>
      </c>
      <c r="AI56" s="55">
        <v>34</v>
      </c>
      <c r="AJ56" s="55">
        <v>2995</v>
      </c>
      <c r="AK56" s="55">
        <v>19761</v>
      </c>
      <c r="AL56" s="55">
        <v>27638</v>
      </c>
      <c r="AM56" s="55">
        <v>18130</v>
      </c>
      <c r="AN56" s="55">
        <v>10386</v>
      </c>
      <c r="AO56" s="55">
        <v>6080</v>
      </c>
      <c r="AP56" s="55">
        <v>3842</v>
      </c>
      <c r="AQ56" s="55">
        <v>2384</v>
      </c>
      <c r="AR56" s="55">
        <v>1534</v>
      </c>
      <c r="AS56" s="55">
        <v>2193</v>
      </c>
      <c r="AT56" s="55">
        <v>0</v>
      </c>
    </row>
    <row r="57" spans="2:46" x14ac:dyDescent="0.25">
      <c r="B57" s="51">
        <v>1964</v>
      </c>
      <c r="C57" s="113" t="s">
        <v>72</v>
      </c>
      <c r="D57" s="55">
        <f t="shared" si="0"/>
        <v>927</v>
      </c>
      <c r="E57" s="55">
        <v>5</v>
      </c>
      <c r="F57" s="55">
        <v>40</v>
      </c>
      <c r="G57" s="55">
        <v>22</v>
      </c>
      <c r="H57" s="55">
        <v>42</v>
      </c>
      <c r="I57" s="55">
        <v>43</v>
      </c>
      <c r="J57" s="55">
        <v>65</v>
      </c>
      <c r="K57" s="55">
        <v>127</v>
      </c>
      <c r="L57" s="55">
        <v>132</v>
      </c>
      <c r="M57" s="55">
        <v>118</v>
      </c>
      <c r="N57" s="55">
        <v>120</v>
      </c>
      <c r="O57" s="55">
        <v>211</v>
      </c>
      <c r="P57" s="55">
        <v>2</v>
      </c>
      <c r="R57" s="51">
        <v>2011</v>
      </c>
      <c r="S57" s="55">
        <v>103004</v>
      </c>
      <c r="T57" s="55">
        <v>299</v>
      </c>
      <c r="U57" s="55">
        <v>11549</v>
      </c>
      <c r="V57" s="55">
        <v>26604</v>
      </c>
      <c r="W57" s="55">
        <v>27226</v>
      </c>
      <c r="X57" s="55">
        <v>16183</v>
      </c>
      <c r="Y57" s="55">
        <v>8668</v>
      </c>
      <c r="Z57" s="55">
        <v>5315</v>
      </c>
      <c r="AA57" s="55">
        <v>3210</v>
      </c>
      <c r="AB57" s="55">
        <v>1809</v>
      </c>
      <c r="AC57" s="55">
        <v>1052</v>
      </c>
      <c r="AD57" s="55">
        <v>1089</v>
      </c>
      <c r="AE57" s="55">
        <v>0</v>
      </c>
      <c r="AG57" s="51">
        <v>2011</v>
      </c>
      <c r="AH57" s="55">
        <v>103004</v>
      </c>
      <c r="AI57" s="55">
        <v>56</v>
      </c>
      <c r="AJ57" s="55">
        <v>3163</v>
      </c>
      <c r="AK57" s="55">
        <v>20727</v>
      </c>
      <c r="AL57" s="55">
        <v>29040</v>
      </c>
      <c r="AM57" s="55">
        <v>20127</v>
      </c>
      <c r="AN57" s="55">
        <v>11423</v>
      </c>
      <c r="AO57" s="55">
        <v>7083</v>
      </c>
      <c r="AP57" s="55">
        <v>4441</v>
      </c>
      <c r="AQ57" s="55">
        <v>2698</v>
      </c>
      <c r="AR57" s="55">
        <v>1692</v>
      </c>
      <c r="AS57" s="55">
        <v>2554</v>
      </c>
      <c r="AT57" s="55">
        <v>0</v>
      </c>
    </row>
    <row r="58" spans="2:46" x14ac:dyDescent="0.25">
      <c r="B58" s="52">
        <v>1964</v>
      </c>
      <c r="C58" s="91" t="s">
        <v>73</v>
      </c>
      <c r="D58" s="54">
        <f t="shared" si="0"/>
        <v>0</v>
      </c>
      <c r="E58" s="54" t="s">
        <v>63</v>
      </c>
      <c r="F58" s="54" t="s">
        <v>63</v>
      </c>
      <c r="G58" s="54" t="s">
        <v>63</v>
      </c>
      <c r="H58" s="54" t="s">
        <v>63</v>
      </c>
      <c r="I58" s="54" t="s">
        <v>63</v>
      </c>
      <c r="J58" s="54" t="s">
        <v>63</v>
      </c>
      <c r="K58" s="54" t="s">
        <v>63</v>
      </c>
      <c r="L58" s="54" t="s">
        <v>63</v>
      </c>
      <c r="M58" s="54" t="s">
        <v>63</v>
      </c>
      <c r="N58" s="54" t="s">
        <v>63</v>
      </c>
      <c r="O58" s="54" t="s">
        <v>63</v>
      </c>
      <c r="P58" s="54" t="s">
        <v>63</v>
      </c>
      <c r="R58" s="51">
        <v>2012</v>
      </c>
      <c r="S58" s="55">
        <v>102077</v>
      </c>
      <c r="T58" s="55">
        <v>397</v>
      </c>
      <c r="U58" s="55">
        <v>11270</v>
      </c>
      <c r="V58" s="55">
        <v>25824</v>
      </c>
      <c r="W58" s="55">
        <v>26670</v>
      </c>
      <c r="X58" s="55">
        <v>16158</v>
      </c>
      <c r="Y58" s="55">
        <v>8912</v>
      </c>
      <c r="Z58" s="55">
        <v>5363</v>
      </c>
      <c r="AA58" s="55">
        <v>3349</v>
      </c>
      <c r="AB58" s="55">
        <v>1986</v>
      </c>
      <c r="AC58" s="55">
        <v>1061</v>
      </c>
      <c r="AD58" s="55">
        <v>1087</v>
      </c>
      <c r="AE58" s="55">
        <v>0</v>
      </c>
      <c r="AG58" s="51">
        <v>2012</v>
      </c>
      <c r="AH58" s="55">
        <v>102077</v>
      </c>
      <c r="AI58" s="55">
        <v>71</v>
      </c>
      <c r="AJ58" s="55">
        <v>3243</v>
      </c>
      <c r="AK58" s="55">
        <v>20064</v>
      </c>
      <c r="AL58" s="55">
        <v>27979</v>
      </c>
      <c r="AM58" s="55">
        <v>20108</v>
      </c>
      <c r="AN58" s="55">
        <v>11444</v>
      </c>
      <c r="AO58" s="55">
        <v>7409</v>
      </c>
      <c r="AP58" s="55">
        <v>4471</v>
      </c>
      <c r="AQ58" s="55">
        <v>2968</v>
      </c>
      <c r="AR58" s="55">
        <v>1780</v>
      </c>
      <c r="AS58" s="55">
        <v>2540</v>
      </c>
      <c r="AT58" s="55">
        <v>0</v>
      </c>
    </row>
    <row r="59" spans="2:46" x14ac:dyDescent="0.25">
      <c r="B59" s="78">
        <v>1965</v>
      </c>
      <c r="C59" s="114" t="s">
        <v>3</v>
      </c>
      <c r="D59" s="78">
        <f t="shared" si="0"/>
        <v>49523</v>
      </c>
      <c r="E59" s="78">
        <f t="shared" ref="E59:P59" si="5">+SUM(E60:E71)</f>
        <v>2819</v>
      </c>
      <c r="F59" s="78">
        <f t="shared" si="5"/>
        <v>17184</v>
      </c>
      <c r="G59" s="78">
        <f t="shared" si="5"/>
        <v>13844</v>
      </c>
      <c r="H59" s="78">
        <f t="shared" si="5"/>
        <v>6247</v>
      </c>
      <c r="I59" s="78">
        <f t="shared" si="5"/>
        <v>3352</v>
      </c>
      <c r="J59" s="78">
        <f t="shared" si="5"/>
        <v>2376</v>
      </c>
      <c r="K59" s="78">
        <f t="shared" si="5"/>
        <v>1498</v>
      </c>
      <c r="L59" s="78">
        <f t="shared" si="5"/>
        <v>1014</v>
      </c>
      <c r="M59" s="78">
        <f t="shared" si="5"/>
        <v>544</v>
      </c>
      <c r="N59" s="78">
        <f t="shared" si="5"/>
        <v>320</v>
      </c>
      <c r="O59" s="78">
        <f t="shared" si="5"/>
        <v>308</v>
      </c>
      <c r="P59" s="78">
        <f t="shared" si="5"/>
        <v>17</v>
      </c>
    </row>
    <row r="60" spans="2:46" x14ac:dyDescent="0.25">
      <c r="B60" s="51">
        <v>1965</v>
      </c>
      <c r="C60" s="113" t="s">
        <v>53</v>
      </c>
      <c r="D60" s="55">
        <f t="shared" si="0"/>
        <v>27</v>
      </c>
      <c r="E60" s="55">
        <v>6</v>
      </c>
      <c r="F60" s="55">
        <v>11</v>
      </c>
      <c r="G60" s="55">
        <v>5</v>
      </c>
      <c r="H60" s="55" t="s">
        <v>63</v>
      </c>
      <c r="I60" s="55">
        <v>2</v>
      </c>
      <c r="J60" s="55" t="s">
        <v>63</v>
      </c>
      <c r="K60" s="55">
        <v>1</v>
      </c>
      <c r="L60" s="55" t="s">
        <v>63</v>
      </c>
      <c r="M60" s="55">
        <v>2</v>
      </c>
      <c r="N60" s="55" t="s">
        <v>63</v>
      </c>
      <c r="O60" s="55" t="s">
        <v>63</v>
      </c>
      <c r="P60" s="55" t="s">
        <v>63</v>
      </c>
    </row>
    <row r="61" spans="2:46" x14ac:dyDescent="0.25">
      <c r="B61" s="51">
        <v>1965</v>
      </c>
      <c r="C61" s="113" t="s">
        <v>54</v>
      </c>
      <c r="D61" s="55">
        <f t="shared" si="0"/>
        <v>3859</v>
      </c>
      <c r="E61" s="55">
        <v>775</v>
      </c>
      <c r="F61" s="55">
        <v>2473</v>
      </c>
      <c r="G61" s="55">
        <v>497</v>
      </c>
      <c r="H61" s="55">
        <v>80</v>
      </c>
      <c r="I61" s="55">
        <v>20</v>
      </c>
      <c r="J61" s="55">
        <v>5</v>
      </c>
      <c r="K61" s="55">
        <v>5</v>
      </c>
      <c r="L61" s="55">
        <v>3</v>
      </c>
      <c r="M61" s="55">
        <v>1</v>
      </c>
      <c r="N61" s="55" t="s">
        <v>63</v>
      </c>
      <c r="O61" s="55" t="s">
        <v>63</v>
      </c>
      <c r="P61" s="55" t="s">
        <v>63</v>
      </c>
    </row>
    <row r="62" spans="2:46" x14ac:dyDescent="0.25">
      <c r="B62" s="51">
        <v>1965</v>
      </c>
      <c r="C62" s="113" t="s">
        <v>55</v>
      </c>
      <c r="D62" s="55">
        <f t="shared" si="0"/>
        <v>16216</v>
      </c>
      <c r="E62" s="55">
        <v>1177</v>
      </c>
      <c r="F62" s="55">
        <v>8000</v>
      </c>
      <c r="G62" s="55">
        <v>5495</v>
      </c>
      <c r="H62" s="55">
        <v>1176</v>
      </c>
      <c r="I62" s="55">
        <v>258</v>
      </c>
      <c r="J62" s="55">
        <v>75</v>
      </c>
      <c r="K62" s="55">
        <v>16</v>
      </c>
      <c r="L62" s="55">
        <v>8</v>
      </c>
      <c r="M62" s="55">
        <v>2</v>
      </c>
      <c r="N62" s="55">
        <v>2</v>
      </c>
      <c r="O62" s="55">
        <v>4</v>
      </c>
      <c r="P62" s="55">
        <v>3</v>
      </c>
    </row>
    <row r="63" spans="2:46" x14ac:dyDescent="0.25">
      <c r="B63" s="51">
        <v>1965</v>
      </c>
      <c r="C63" s="113" t="s">
        <v>69</v>
      </c>
      <c r="D63" s="55">
        <f t="shared" si="0"/>
        <v>12488</v>
      </c>
      <c r="E63" s="55">
        <v>533</v>
      </c>
      <c r="F63" s="55">
        <v>4357</v>
      </c>
      <c r="G63" s="55">
        <v>4734</v>
      </c>
      <c r="H63" s="55">
        <v>2086</v>
      </c>
      <c r="I63" s="55">
        <v>522</v>
      </c>
      <c r="J63" s="55">
        <v>169</v>
      </c>
      <c r="K63" s="55">
        <v>49</v>
      </c>
      <c r="L63" s="55">
        <v>25</v>
      </c>
      <c r="M63" s="55">
        <v>5</v>
      </c>
      <c r="N63" s="55">
        <v>3</v>
      </c>
      <c r="O63" s="55">
        <v>3</v>
      </c>
      <c r="P63" s="55">
        <v>2</v>
      </c>
    </row>
    <row r="64" spans="2:46" x14ac:dyDescent="0.25">
      <c r="B64" s="51">
        <v>1965</v>
      </c>
      <c r="C64" s="113" t="s">
        <v>57</v>
      </c>
      <c r="D64" s="55">
        <f t="shared" si="0"/>
        <v>6270</v>
      </c>
      <c r="E64" s="55">
        <v>179</v>
      </c>
      <c r="F64" s="55">
        <v>1473</v>
      </c>
      <c r="G64" s="55">
        <v>1901</v>
      </c>
      <c r="H64" s="55">
        <v>1425</v>
      </c>
      <c r="I64" s="55">
        <v>831</v>
      </c>
      <c r="J64" s="55">
        <v>306</v>
      </c>
      <c r="K64" s="55">
        <v>94</v>
      </c>
      <c r="L64" s="55">
        <v>39</v>
      </c>
      <c r="M64" s="55">
        <v>9</v>
      </c>
      <c r="N64" s="55">
        <v>3</v>
      </c>
      <c r="O64" s="55">
        <v>7</v>
      </c>
      <c r="P64" s="55">
        <v>3</v>
      </c>
    </row>
    <row r="65" spans="2:16" x14ac:dyDescent="0.25">
      <c r="B65" s="51">
        <v>1965</v>
      </c>
      <c r="C65" s="113" t="s">
        <v>58</v>
      </c>
      <c r="D65" s="55">
        <f t="shared" si="0"/>
        <v>3856</v>
      </c>
      <c r="E65" s="55">
        <v>82</v>
      </c>
      <c r="F65" s="55">
        <v>536</v>
      </c>
      <c r="G65" s="55">
        <v>731</v>
      </c>
      <c r="H65" s="55">
        <v>835</v>
      </c>
      <c r="I65" s="55">
        <v>799</v>
      </c>
      <c r="J65" s="55">
        <v>561</v>
      </c>
      <c r="K65" s="55">
        <v>196</v>
      </c>
      <c r="L65" s="55">
        <v>77</v>
      </c>
      <c r="M65" s="55">
        <v>24</v>
      </c>
      <c r="N65" s="55">
        <v>10</v>
      </c>
      <c r="O65" s="55">
        <v>4</v>
      </c>
      <c r="P65" s="55">
        <v>1</v>
      </c>
    </row>
    <row r="66" spans="2:16" x14ac:dyDescent="0.25">
      <c r="B66" s="51">
        <v>1965</v>
      </c>
      <c r="C66" s="113" t="s">
        <v>59</v>
      </c>
      <c r="D66" s="55">
        <f t="shared" si="0"/>
        <v>2313</v>
      </c>
      <c r="E66" s="55">
        <v>31</v>
      </c>
      <c r="F66" s="55">
        <v>175</v>
      </c>
      <c r="G66" s="55">
        <v>274</v>
      </c>
      <c r="H66" s="55">
        <v>330</v>
      </c>
      <c r="I66" s="55">
        <v>466</v>
      </c>
      <c r="J66" s="55">
        <v>547</v>
      </c>
      <c r="K66" s="55">
        <v>308</v>
      </c>
      <c r="L66" s="55">
        <v>112</v>
      </c>
      <c r="M66" s="55">
        <v>45</v>
      </c>
      <c r="N66" s="55">
        <v>14</v>
      </c>
      <c r="O66" s="55">
        <v>11</v>
      </c>
      <c r="P66" s="55" t="s">
        <v>63</v>
      </c>
    </row>
    <row r="67" spans="2:16" x14ac:dyDescent="0.25">
      <c r="B67" s="51">
        <v>1965</v>
      </c>
      <c r="C67" s="113" t="s">
        <v>60</v>
      </c>
      <c r="D67" s="55">
        <f t="shared" si="0"/>
        <v>1661</v>
      </c>
      <c r="E67" s="55">
        <v>16</v>
      </c>
      <c r="F67" s="55">
        <v>81</v>
      </c>
      <c r="G67" s="55">
        <v>104</v>
      </c>
      <c r="H67" s="55">
        <v>171</v>
      </c>
      <c r="I67" s="55">
        <v>234</v>
      </c>
      <c r="J67" s="55">
        <v>364</v>
      </c>
      <c r="K67" s="55">
        <v>364</v>
      </c>
      <c r="L67" s="55">
        <v>220</v>
      </c>
      <c r="M67" s="55">
        <v>75</v>
      </c>
      <c r="N67" s="55">
        <v>21</v>
      </c>
      <c r="O67" s="55">
        <v>11</v>
      </c>
      <c r="P67" s="55" t="s">
        <v>63</v>
      </c>
    </row>
    <row r="68" spans="2:16" x14ac:dyDescent="0.25">
      <c r="B68" s="51">
        <v>1965</v>
      </c>
      <c r="C68" s="113" t="s">
        <v>70</v>
      </c>
      <c r="D68" s="55">
        <f t="shared" si="0"/>
        <v>1146</v>
      </c>
      <c r="E68" s="55">
        <v>10</v>
      </c>
      <c r="F68" s="55">
        <v>41</v>
      </c>
      <c r="G68" s="55">
        <v>48</v>
      </c>
      <c r="H68" s="55">
        <v>73</v>
      </c>
      <c r="I68" s="55">
        <v>122</v>
      </c>
      <c r="J68" s="55">
        <v>200</v>
      </c>
      <c r="K68" s="55">
        <v>228</v>
      </c>
      <c r="L68" s="55">
        <v>244</v>
      </c>
      <c r="M68" s="55">
        <v>97</v>
      </c>
      <c r="N68" s="55">
        <v>58</v>
      </c>
      <c r="O68" s="55">
        <v>25</v>
      </c>
      <c r="P68" s="55" t="s">
        <v>63</v>
      </c>
    </row>
    <row r="69" spans="2:16" x14ac:dyDescent="0.25">
      <c r="B69" s="51">
        <v>1965</v>
      </c>
      <c r="C69" s="113" t="s">
        <v>71</v>
      </c>
      <c r="D69" s="55">
        <f t="shared" si="0"/>
        <v>692</v>
      </c>
      <c r="E69" s="55">
        <v>3</v>
      </c>
      <c r="F69" s="55">
        <v>18</v>
      </c>
      <c r="G69" s="55">
        <v>30</v>
      </c>
      <c r="H69" s="55">
        <v>27</v>
      </c>
      <c r="I69" s="55">
        <v>57</v>
      </c>
      <c r="J69" s="55">
        <v>85</v>
      </c>
      <c r="K69" s="55">
        <v>124</v>
      </c>
      <c r="L69" s="55">
        <v>125</v>
      </c>
      <c r="M69" s="55">
        <v>129</v>
      </c>
      <c r="N69" s="55">
        <v>63</v>
      </c>
      <c r="O69" s="55">
        <v>31</v>
      </c>
      <c r="P69" s="55" t="s">
        <v>63</v>
      </c>
    </row>
    <row r="70" spans="2:16" x14ac:dyDescent="0.25">
      <c r="B70" s="51">
        <v>1965</v>
      </c>
      <c r="C70" s="113" t="s">
        <v>72</v>
      </c>
      <c r="D70" s="55">
        <f t="shared" si="0"/>
        <v>985</v>
      </c>
      <c r="E70" s="55">
        <v>7</v>
      </c>
      <c r="F70" s="55">
        <v>18</v>
      </c>
      <c r="G70" s="55">
        <v>25</v>
      </c>
      <c r="H70" s="55">
        <v>44</v>
      </c>
      <c r="I70" s="55">
        <v>40</v>
      </c>
      <c r="J70" s="55">
        <v>64</v>
      </c>
      <c r="K70" s="55">
        <v>113</v>
      </c>
      <c r="L70" s="55">
        <v>161</v>
      </c>
      <c r="M70" s="55">
        <v>155</v>
      </c>
      <c r="N70" s="55">
        <v>146</v>
      </c>
      <c r="O70" s="55">
        <v>212</v>
      </c>
      <c r="P70" s="55" t="s">
        <v>63</v>
      </c>
    </row>
    <row r="71" spans="2:16" x14ac:dyDescent="0.25">
      <c r="B71" s="52">
        <v>1965</v>
      </c>
      <c r="C71" s="91" t="s">
        <v>73</v>
      </c>
      <c r="D71" s="54">
        <f t="shared" ref="D71:D134" si="6">+SUM(E71:P71)</f>
        <v>10</v>
      </c>
      <c r="E71" s="54" t="s">
        <v>63</v>
      </c>
      <c r="F71" s="54">
        <v>1</v>
      </c>
      <c r="G71" s="54" t="s">
        <v>63</v>
      </c>
      <c r="H71" s="54" t="s">
        <v>63</v>
      </c>
      <c r="I71" s="54">
        <v>1</v>
      </c>
      <c r="J71" s="54" t="s">
        <v>63</v>
      </c>
      <c r="K71" s="54" t="s">
        <v>63</v>
      </c>
      <c r="L71" s="54" t="s">
        <v>63</v>
      </c>
      <c r="M71" s="54" t="s">
        <v>63</v>
      </c>
      <c r="N71" s="54" t="s">
        <v>63</v>
      </c>
      <c r="O71" s="54" t="s">
        <v>63</v>
      </c>
      <c r="P71" s="54">
        <v>8</v>
      </c>
    </row>
    <row r="72" spans="2:16" x14ac:dyDescent="0.25">
      <c r="B72" s="78">
        <v>1966</v>
      </c>
      <c r="C72" s="114" t="s">
        <v>3</v>
      </c>
      <c r="D72" s="78">
        <f t="shared" si="6"/>
        <v>52102</v>
      </c>
      <c r="E72" s="78">
        <f t="shared" ref="E72:P72" si="7">+SUM(E73:E84)</f>
        <v>2851</v>
      </c>
      <c r="F72" s="78">
        <f t="shared" si="7"/>
        <v>18677</v>
      </c>
      <c r="G72" s="78">
        <f t="shared" si="7"/>
        <v>14528</v>
      </c>
      <c r="H72" s="78">
        <f t="shared" si="7"/>
        <v>6636</v>
      </c>
      <c r="I72" s="78">
        <f t="shared" si="7"/>
        <v>3385</v>
      </c>
      <c r="J72" s="78">
        <f t="shared" si="7"/>
        <v>2375</v>
      </c>
      <c r="K72" s="78">
        <f t="shared" si="7"/>
        <v>1522</v>
      </c>
      <c r="L72" s="78">
        <f t="shared" si="7"/>
        <v>981</v>
      </c>
      <c r="M72" s="78">
        <f t="shared" si="7"/>
        <v>514</v>
      </c>
      <c r="N72" s="78">
        <f t="shared" si="7"/>
        <v>305</v>
      </c>
      <c r="O72" s="78">
        <f t="shared" si="7"/>
        <v>305</v>
      </c>
      <c r="P72" s="78">
        <f t="shared" si="7"/>
        <v>23</v>
      </c>
    </row>
    <row r="73" spans="2:16" x14ac:dyDescent="0.25">
      <c r="B73" s="51">
        <v>1966</v>
      </c>
      <c r="C73" s="113" t="s">
        <v>53</v>
      </c>
      <c r="D73" s="55">
        <f t="shared" si="6"/>
        <v>27</v>
      </c>
      <c r="E73" s="55">
        <v>9</v>
      </c>
      <c r="F73" s="55">
        <v>13</v>
      </c>
      <c r="G73" s="55">
        <v>2</v>
      </c>
      <c r="H73" s="55" t="s">
        <v>63</v>
      </c>
      <c r="I73" s="55" t="s">
        <v>63</v>
      </c>
      <c r="J73" s="55" t="s">
        <v>63</v>
      </c>
      <c r="K73" s="55" t="s">
        <v>63</v>
      </c>
      <c r="L73" s="55" t="s">
        <v>63</v>
      </c>
      <c r="M73" s="55" t="s">
        <v>63</v>
      </c>
      <c r="N73" s="55" t="s">
        <v>63</v>
      </c>
      <c r="O73" s="55" t="s">
        <v>63</v>
      </c>
      <c r="P73" s="55">
        <v>3</v>
      </c>
    </row>
    <row r="74" spans="2:16" x14ac:dyDescent="0.25">
      <c r="B74" s="51">
        <v>1966</v>
      </c>
      <c r="C74" s="113" t="s">
        <v>54</v>
      </c>
      <c r="D74" s="55">
        <f t="shared" si="6"/>
        <v>4334</v>
      </c>
      <c r="E74" s="55">
        <v>791</v>
      </c>
      <c r="F74" s="55">
        <v>2878</v>
      </c>
      <c r="G74" s="55">
        <v>556</v>
      </c>
      <c r="H74" s="55">
        <v>76</v>
      </c>
      <c r="I74" s="55">
        <v>18</v>
      </c>
      <c r="J74" s="55">
        <v>8</v>
      </c>
      <c r="K74" s="55">
        <v>2</v>
      </c>
      <c r="L74" s="55">
        <v>1</v>
      </c>
      <c r="M74" s="55" t="s">
        <v>63</v>
      </c>
      <c r="N74" s="55" t="s">
        <v>63</v>
      </c>
      <c r="O74" s="55" t="s">
        <v>63</v>
      </c>
      <c r="P74" s="55">
        <v>4</v>
      </c>
    </row>
    <row r="75" spans="2:16" x14ac:dyDescent="0.25">
      <c r="B75" s="51">
        <v>1966</v>
      </c>
      <c r="C75" s="113" t="s">
        <v>55</v>
      </c>
      <c r="D75" s="55">
        <f t="shared" si="6"/>
        <v>17376</v>
      </c>
      <c r="E75" s="55">
        <v>1188</v>
      </c>
      <c r="F75" s="55">
        <v>8680</v>
      </c>
      <c r="G75" s="55">
        <v>5850</v>
      </c>
      <c r="H75" s="55">
        <v>1268</v>
      </c>
      <c r="I75" s="55">
        <v>246</v>
      </c>
      <c r="J75" s="55">
        <v>91</v>
      </c>
      <c r="K75" s="55">
        <v>26</v>
      </c>
      <c r="L75" s="55">
        <v>10</v>
      </c>
      <c r="M75" s="55">
        <v>6</v>
      </c>
      <c r="N75" s="55">
        <v>1</v>
      </c>
      <c r="O75" s="55" t="s">
        <v>63</v>
      </c>
      <c r="P75" s="55">
        <v>10</v>
      </c>
    </row>
    <row r="76" spans="2:16" x14ac:dyDescent="0.25">
      <c r="B76" s="51">
        <v>1966</v>
      </c>
      <c r="C76" s="113" t="s">
        <v>69</v>
      </c>
      <c r="D76" s="55">
        <f t="shared" si="6"/>
        <v>13220</v>
      </c>
      <c r="E76" s="55">
        <v>534</v>
      </c>
      <c r="F76" s="55">
        <v>4559</v>
      </c>
      <c r="G76" s="55">
        <v>5016</v>
      </c>
      <c r="H76" s="55">
        <v>2243</v>
      </c>
      <c r="I76" s="55">
        <v>578</v>
      </c>
      <c r="J76" s="55">
        <v>197</v>
      </c>
      <c r="K76" s="55">
        <v>54</v>
      </c>
      <c r="L76" s="55">
        <v>27</v>
      </c>
      <c r="M76" s="55">
        <v>6</v>
      </c>
      <c r="N76" s="55">
        <v>2</v>
      </c>
      <c r="O76" s="55">
        <v>2</v>
      </c>
      <c r="P76" s="55">
        <v>2</v>
      </c>
    </row>
    <row r="77" spans="2:16" x14ac:dyDescent="0.25">
      <c r="B77" s="51">
        <v>1966</v>
      </c>
      <c r="C77" s="113" t="s">
        <v>57</v>
      </c>
      <c r="D77" s="55">
        <f t="shared" si="6"/>
        <v>6435</v>
      </c>
      <c r="E77" s="55">
        <v>176</v>
      </c>
      <c r="F77" s="55">
        <v>1583</v>
      </c>
      <c r="G77" s="55">
        <v>1879</v>
      </c>
      <c r="H77" s="55">
        <v>1511</v>
      </c>
      <c r="I77" s="55">
        <v>808</v>
      </c>
      <c r="J77" s="55">
        <v>314</v>
      </c>
      <c r="K77" s="55">
        <v>109</v>
      </c>
      <c r="L77" s="55">
        <v>36</v>
      </c>
      <c r="M77" s="55">
        <v>7</v>
      </c>
      <c r="N77" s="55">
        <v>4</v>
      </c>
      <c r="O77" s="55">
        <v>5</v>
      </c>
      <c r="P77" s="55">
        <v>3</v>
      </c>
    </row>
    <row r="78" spans="2:16" x14ac:dyDescent="0.25">
      <c r="B78" s="51">
        <v>1966</v>
      </c>
      <c r="C78" s="113" t="s">
        <v>58</v>
      </c>
      <c r="D78" s="55">
        <f t="shared" si="6"/>
        <v>3911</v>
      </c>
      <c r="E78" s="55">
        <v>86</v>
      </c>
      <c r="F78" s="55">
        <v>602</v>
      </c>
      <c r="G78" s="55">
        <v>764</v>
      </c>
      <c r="H78" s="55">
        <v>833</v>
      </c>
      <c r="I78" s="55">
        <v>787</v>
      </c>
      <c r="J78" s="55">
        <v>541</v>
      </c>
      <c r="K78" s="55">
        <v>208</v>
      </c>
      <c r="L78" s="55">
        <v>53</v>
      </c>
      <c r="M78" s="55">
        <v>24</v>
      </c>
      <c r="N78" s="55">
        <v>7</v>
      </c>
      <c r="O78" s="55">
        <v>6</v>
      </c>
      <c r="P78" s="55" t="s">
        <v>63</v>
      </c>
    </row>
    <row r="79" spans="2:16" x14ac:dyDescent="0.25">
      <c r="B79" s="51">
        <v>1966</v>
      </c>
      <c r="C79" s="113" t="s">
        <v>59</v>
      </c>
      <c r="D79" s="55">
        <f t="shared" si="6"/>
        <v>2471</v>
      </c>
      <c r="E79" s="55">
        <v>35</v>
      </c>
      <c r="F79" s="55">
        <v>211</v>
      </c>
      <c r="G79" s="55">
        <v>274</v>
      </c>
      <c r="H79" s="55">
        <v>383</v>
      </c>
      <c r="I79" s="55">
        <v>492</v>
      </c>
      <c r="J79" s="55">
        <v>503</v>
      </c>
      <c r="K79" s="55">
        <v>363</v>
      </c>
      <c r="L79" s="55">
        <v>143</v>
      </c>
      <c r="M79" s="55">
        <v>49</v>
      </c>
      <c r="N79" s="55">
        <v>12</v>
      </c>
      <c r="O79" s="55">
        <v>6</v>
      </c>
      <c r="P79" s="55" t="s">
        <v>63</v>
      </c>
    </row>
    <row r="80" spans="2:16" x14ac:dyDescent="0.25">
      <c r="B80" s="51">
        <v>1966</v>
      </c>
      <c r="C80" s="113" t="s">
        <v>60</v>
      </c>
      <c r="D80" s="55">
        <f t="shared" si="6"/>
        <v>1551</v>
      </c>
      <c r="E80" s="55">
        <v>15</v>
      </c>
      <c r="F80" s="55">
        <v>79</v>
      </c>
      <c r="G80" s="55">
        <v>101</v>
      </c>
      <c r="H80" s="55">
        <v>173</v>
      </c>
      <c r="I80" s="55">
        <v>227</v>
      </c>
      <c r="J80" s="55">
        <v>334</v>
      </c>
      <c r="K80" s="55">
        <v>301</v>
      </c>
      <c r="L80" s="55">
        <v>229</v>
      </c>
      <c r="M80" s="55">
        <v>55</v>
      </c>
      <c r="N80" s="55">
        <v>22</v>
      </c>
      <c r="O80" s="55">
        <v>15</v>
      </c>
      <c r="P80" s="55" t="s">
        <v>63</v>
      </c>
    </row>
    <row r="81" spans="2:16" x14ac:dyDescent="0.25">
      <c r="B81" s="51">
        <v>1966</v>
      </c>
      <c r="C81" s="113" t="s">
        <v>70</v>
      </c>
      <c r="D81" s="55">
        <f t="shared" si="6"/>
        <v>1103</v>
      </c>
      <c r="E81" s="55">
        <v>12</v>
      </c>
      <c r="F81" s="55">
        <v>38</v>
      </c>
      <c r="G81" s="55">
        <v>47</v>
      </c>
      <c r="H81" s="55">
        <v>80</v>
      </c>
      <c r="I81" s="55">
        <v>118</v>
      </c>
      <c r="J81" s="55">
        <v>179</v>
      </c>
      <c r="K81" s="55">
        <v>226</v>
      </c>
      <c r="L81" s="55">
        <v>213</v>
      </c>
      <c r="M81" s="55">
        <v>126</v>
      </c>
      <c r="N81" s="55">
        <v>46</v>
      </c>
      <c r="O81" s="55">
        <v>18</v>
      </c>
      <c r="P81" s="55" t="s">
        <v>63</v>
      </c>
    </row>
    <row r="82" spans="2:16" x14ac:dyDescent="0.25">
      <c r="B82" s="51">
        <v>1966</v>
      </c>
      <c r="C82" s="113" t="s">
        <v>71</v>
      </c>
      <c r="D82" s="55">
        <f t="shared" si="6"/>
        <v>745</v>
      </c>
      <c r="E82" s="55">
        <v>2</v>
      </c>
      <c r="F82" s="55">
        <v>13</v>
      </c>
      <c r="G82" s="55">
        <v>28</v>
      </c>
      <c r="H82" s="55">
        <v>39</v>
      </c>
      <c r="I82" s="55">
        <v>66</v>
      </c>
      <c r="J82" s="55">
        <v>129</v>
      </c>
      <c r="K82" s="55">
        <v>131</v>
      </c>
      <c r="L82" s="55">
        <v>136</v>
      </c>
      <c r="M82" s="55">
        <v>104</v>
      </c>
      <c r="N82" s="55">
        <v>66</v>
      </c>
      <c r="O82" s="55">
        <v>31</v>
      </c>
      <c r="P82" s="55" t="s">
        <v>63</v>
      </c>
    </row>
    <row r="83" spans="2:16" x14ac:dyDescent="0.25">
      <c r="B83" s="51">
        <v>1966</v>
      </c>
      <c r="C83" s="113" t="s">
        <v>72</v>
      </c>
      <c r="D83" s="55">
        <f t="shared" si="6"/>
        <v>927</v>
      </c>
      <c r="E83" s="55">
        <v>3</v>
      </c>
      <c r="F83" s="55">
        <v>21</v>
      </c>
      <c r="G83" s="55">
        <v>11</v>
      </c>
      <c r="H83" s="55">
        <v>29</v>
      </c>
      <c r="I83" s="55">
        <v>45</v>
      </c>
      <c r="J83" s="55">
        <v>79</v>
      </c>
      <c r="K83" s="55">
        <v>102</v>
      </c>
      <c r="L83" s="55">
        <v>133</v>
      </c>
      <c r="M83" s="55">
        <v>137</v>
      </c>
      <c r="N83" s="55">
        <v>145</v>
      </c>
      <c r="O83" s="55">
        <v>222</v>
      </c>
      <c r="P83" s="55" t="s">
        <v>63</v>
      </c>
    </row>
    <row r="84" spans="2:16" x14ac:dyDescent="0.25">
      <c r="B84" s="52">
        <v>1966</v>
      </c>
      <c r="C84" s="91" t="s">
        <v>73</v>
      </c>
      <c r="D84" s="54">
        <f t="shared" si="6"/>
        <v>2</v>
      </c>
      <c r="E84" s="54" t="s">
        <v>63</v>
      </c>
      <c r="F84" s="54" t="s">
        <v>63</v>
      </c>
      <c r="G84" s="54" t="s">
        <v>63</v>
      </c>
      <c r="H84" s="54">
        <v>1</v>
      </c>
      <c r="I84" s="54" t="s">
        <v>63</v>
      </c>
      <c r="J84" s="54" t="s">
        <v>63</v>
      </c>
      <c r="K84" s="54" t="s">
        <v>63</v>
      </c>
      <c r="L84" s="54" t="s">
        <v>63</v>
      </c>
      <c r="M84" s="54" t="s">
        <v>63</v>
      </c>
      <c r="N84" s="54" t="s">
        <v>63</v>
      </c>
      <c r="O84" s="54" t="s">
        <v>63</v>
      </c>
      <c r="P84" s="54">
        <v>1</v>
      </c>
    </row>
    <row r="85" spans="2:16" x14ac:dyDescent="0.25">
      <c r="B85" s="78">
        <v>1967</v>
      </c>
      <c r="C85" s="114" t="s">
        <v>3</v>
      </c>
      <c r="D85" s="78">
        <f t="shared" si="6"/>
        <v>53150</v>
      </c>
      <c r="E85" s="78">
        <f t="shared" ref="E85:P85" si="8">+SUM(E86:E97)</f>
        <v>3053</v>
      </c>
      <c r="F85" s="78">
        <f t="shared" si="8"/>
        <v>19441</v>
      </c>
      <c r="G85" s="78">
        <f t="shared" si="8"/>
        <v>15196</v>
      </c>
      <c r="H85" s="78">
        <f t="shared" si="8"/>
        <v>6567</v>
      </c>
      <c r="I85" s="78">
        <f t="shared" si="8"/>
        <v>3283</v>
      </c>
      <c r="J85" s="78">
        <f t="shared" si="8"/>
        <v>2132</v>
      </c>
      <c r="K85" s="78">
        <f t="shared" si="8"/>
        <v>1381</v>
      </c>
      <c r="L85" s="78">
        <f t="shared" si="8"/>
        <v>828</v>
      </c>
      <c r="M85" s="78">
        <f t="shared" si="8"/>
        <v>497</v>
      </c>
      <c r="N85" s="78">
        <f t="shared" si="8"/>
        <v>315</v>
      </c>
      <c r="O85" s="78">
        <f t="shared" si="8"/>
        <v>353</v>
      </c>
      <c r="P85" s="78">
        <f t="shared" si="8"/>
        <v>104</v>
      </c>
    </row>
    <row r="86" spans="2:16" x14ac:dyDescent="0.25">
      <c r="B86" s="51">
        <v>1967</v>
      </c>
      <c r="C86" s="113" t="s">
        <v>53</v>
      </c>
      <c r="D86" s="55">
        <f t="shared" si="6"/>
        <v>11</v>
      </c>
      <c r="E86" s="55">
        <v>7</v>
      </c>
      <c r="F86" s="55">
        <v>3</v>
      </c>
      <c r="G86" s="55" t="s">
        <v>63</v>
      </c>
      <c r="H86" s="55" t="s">
        <v>63</v>
      </c>
      <c r="I86" s="55" t="s">
        <v>63</v>
      </c>
      <c r="J86" s="55" t="s">
        <v>63</v>
      </c>
      <c r="K86" s="55" t="s">
        <v>63</v>
      </c>
      <c r="L86" s="55" t="s">
        <v>63</v>
      </c>
      <c r="M86" s="55" t="s">
        <v>63</v>
      </c>
      <c r="N86" s="55" t="s">
        <v>63</v>
      </c>
      <c r="O86" s="55" t="s">
        <v>63</v>
      </c>
      <c r="P86" s="55">
        <v>1</v>
      </c>
    </row>
    <row r="87" spans="2:16" x14ac:dyDescent="0.25">
      <c r="B87" s="51">
        <v>1967</v>
      </c>
      <c r="C87" s="113" t="s">
        <v>54</v>
      </c>
      <c r="D87" s="55">
        <f t="shared" si="6"/>
        <v>4731</v>
      </c>
      <c r="E87" s="55">
        <v>896</v>
      </c>
      <c r="F87" s="55">
        <v>3079</v>
      </c>
      <c r="G87" s="55">
        <v>659</v>
      </c>
      <c r="H87" s="55">
        <v>75</v>
      </c>
      <c r="I87" s="55">
        <v>18</v>
      </c>
      <c r="J87" s="55">
        <v>1</v>
      </c>
      <c r="K87" s="55" t="s">
        <v>63</v>
      </c>
      <c r="L87" s="55" t="s">
        <v>63</v>
      </c>
      <c r="M87" s="55" t="s">
        <v>63</v>
      </c>
      <c r="N87" s="55" t="s">
        <v>63</v>
      </c>
      <c r="O87" s="55" t="s">
        <v>63</v>
      </c>
      <c r="P87" s="55">
        <v>3</v>
      </c>
    </row>
    <row r="88" spans="2:16" x14ac:dyDescent="0.25">
      <c r="B88" s="51">
        <v>1967</v>
      </c>
      <c r="C88" s="113" t="s">
        <v>55</v>
      </c>
      <c r="D88" s="55">
        <f t="shared" si="6"/>
        <v>18365</v>
      </c>
      <c r="E88" s="55">
        <v>1246</v>
      </c>
      <c r="F88" s="55">
        <v>9232</v>
      </c>
      <c r="G88" s="55">
        <v>6175</v>
      </c>
      <c r="H88" s="55">
        <v>1322</v>
      </c>
      <c r="I88" s="55">
        <v>258</v>
      </c>
      <c r="J88" s="55">
        <v>76</v>
      </c>
      <c r="K88" s="55">
        <v>20</v>
      </c>
      <c r="L88" s="55">
        <v>10</v>
      </c>
      <c r="M88" s="55">
        <v>3</v>
      </c>
      <c r="N88" s="55">
        <v>2</v>
      </c>
      <c r="O88" s="55" t="s">
        <v>63</v>
      </c>
      <c r="P88" s="55">
        <v>21</v>
      </c>
    </row>
    <row r="89" spans="2:16" x14ac:dyDescent="0.25">
      <c r="B89" s="51">
        <v>1967</v>
      </c>
      <c r="C89" s="113" t="s">
        <v>69</v>
      </c>
      <c r="D89" s="55">
        <f t="shared" si="6"/>
        <v>13388</v>
      </c>
      <c r="E89" s="55">
        <v>534</v>
      </c>
      <c r="F89" s="55">
        <v>4551</v>
      </c>
      <c r="G89" s="55">
        <v>5171</v>
      </c>
      <c r="H89" s="55">
        <v>2275</v>
      </c>
      <c r="I89" s="55">
        <v>581</v>
      </c>
      <c r="J89" s="55">
        <v>176</v>
      </c>
      <c r="K89" s="55">
        <v>57</v>
      </c>
      <c r="L89" s="55">
        <v>22</v>
      </c>
      <c r="M89" s="55">
        <v>6</v>
      </c>
      <c r="N89" s="55">
        <v>1</v>
      </c>
      <c r="O89" s="55" t="s">
        <v>63</v>
      </c>
      <c r="P89" s="55">
        <v>14</v>
      </c>
    </row>
    <row r="90" spans="2:16" x14ac:dyDescent="0.25">
      <c r="B90" s="51">
        <v>1967</v>
      </c>
      <c r="C90" s="113" t="s">
        <v>57</v>
      </c>
      <c r="D90" s="55">
        <f t="shared" si="6"/>
        <v>6358</v>
      </c>
      <c r="E90" s="55">
        <v>192</v>
      </c>
      <c r="F90" s="55">
        <v>1580</v>
      </c>
      <c r="G90" s="55">
        <v>1905</v>
      </c>
      <c r="H90" s="55">
        <v>1467</v>
      </c>
      <c r="I90" s="55">
        <v>779</v>
      </c>
      <c r="J90" s="55">
        <v>282</v>
      </c>
      <c r="K90" s="55">
        <v>95</v>
      </c>
      <c r="L90" s="55">
        <v>37</v>
      </c>
      <c r="M90" s="55">
        <v>7</v>
      </c>
      <c r="N90" s="55">
        <v>4</v>
      </c>
      <c r="O90" s="55">
        <v>3</v>
      </c>
      <c r="P90" s="55">
        <v>7</v>
      </c>
    </row>
    <row r="91" spans="2:16" x14ac:dyDescent="0.25">
      <c r="B91" s="51">
        <v>1967</v>
      </c>
      <c r="C91" s="113" t="s">
        <v>58</v>
      </c>
      <c r="D91" s="55">
        <f t="shared" si="6"/>
        <v>3674</v>
      </c>
      <c r="E91" s="55">
        <v>95</v>
      </c>
      <c r="F91" s="55">
        <v>586</v>
      </c>
      <c r="G91" s="55">
        <v>749</v>
      </c>
      <c r="H91" s="55">
        <v>757</v>
      </c>
      <c r="I91" s="55">
        <v>723</v>
      </c>
      <c r="J91" s="55">
        <v>488</v>
      </c>
      <c r="K91" s="55">
        <v>178</v>
      </c>
      <c r="L91" s="55">
        <v>54</v>
      </c>
      <c r="M91" s="55">
        <v>19</v>
      </c>
      <c r="N91" s="55">
        <v>7</v>
      </c>
      <c r="O91" s="55">
        <v>8</v>
      </c>
      <c r="P91" s="55">
        <v>10</v>
      </c>
    </row>
    <row r="92" spans="2:16" x14ac:dyDescent="0.25">
      <c r="B92" s="51">
        <v>1967</v>
      </c>
      <c r="C92" s="113" t="s">
        <v>59</v>
      </c>
      <c r="D92" s="55">
        <f t="shared" si="6"/>
        <v>2326</v>
      </c>
      <c r="E92" s="55">
        <v>43</v>
      </c>
      <c r="F92" s="55">
        <v>189</v>
      </c>
      <c r="G92" s="55">
        <v>254</v>
      </c>
      <c r="H92" s="55">
        <v>369</v>
      </c>
      <c r="I92" s="55">
        <v>480</v>
      </c>
      <c r="J92" s="55">
        <v>485</v>
      </c>
      <c r="K92" s="55">
        <v>326</v>
      </c>
      <c r="L92" s="55">
        <v>114</v>
      </c>
      <c r="M92" s="55">
        <v>40</v>
      </c>
      <c r="N92" s="55">
        <v>10</v>
      </c>
      <c r="O92" s="55">
        <v>11</v>
      </c>
      <c r="P92" s="55">
        <v>5</v>
      </c>
    </row>
    <row r="93" spans="2:16" x14ac:dyDescent="0.25">
      <c r="B93" s="51">
        <v>1967</v>
      </c>
      <c r="C93" s="113" t="s">
        <v>60</v>
      </c>
      <c r="D93" s="55">
        <f t="shared" si="6"/>
        <v>1529</v>
      </c>
      <c r="E93" s="55">
        <v>16</v>
      </c>
      <c r="F93" s="55">
        <v>82</v>
      </c>
      <c r="G93" s="55">
        <v>121</v>
      </c>
      <c r="H93" s="55">
        <v>161</v>
      </c>
      <c r="I93" s="55">
        <v>230</v>
      </c>
      <c r="J93" s="55">
        <v>330</v>
      </c>
      <c r="K93" s="55">
        <v>292</v>
      </c>
      <c r="L93" s="55">
        <v>183</v>
      </c>
      <c r="M93" s="55">
        <v>70</v>
      </c>
      <c r="N93" s="55">
        <v>25</v>
      </c>
      <c r="O93" s="55">
        <v>19</v>
      </c>
      <c r="P93" s="55" t="s">
        <v>63</v>
      </c>
    </row>
    <row r="94" spans="2:16" x14ac:dyDescent="0.25">
      <c r="B94" s="51">
        <v>1967</v>
      </c>
      <c r="C94" s="113" t="s">
        <v>70</v>
      </c>
      <c r="D94" s="55">
        <f t="shared" si="6"/>
        <v>963</v>
      </c>
      <c r="E94" s="55">
        <v>7</v>
      </c>
      <c r="F94" s="55">
        <v>41</v>
      </c>
      <c r="G94" s="55">
        <v>53</v>
      </c>
      <c r="H94" s="55">
        <v>76</v>
      </c>
      <c r="I94" s="55">
        <v>114</v>
      </c>
      <c r="J94" s="55">
        <v>126</v>
      </c>
      <c r="K94" s="55">
        <v>197</v>
      </c>
      <c r="L94" s="55">
        <v>166</v>
      </c>
      <c r="M94" s="55">
        <v>108</v>
      </c>
      <c r="N94" s="55">
        <v>53</v>
      </c>
      <c r="O94" s="55">
        <v>22</v>
      </c>
      <c r="P94" s="55" t="s">
        <v>63</v>
      </c>
    </row>
    <row r="95" spans="2:16" x14ac:dyDescent="0.25">
      <c r="B95" s="51">
        <v>1967</v>
      </c>
      <c r="C95" s="113" t="s">
        <v>71</v>
      </c>
      <c r="D95" s="55">
        <f t="shared" si="6"/>
        <v>692</v>
      </c>
      <c r="E95" s="55">
        <v>4</v>
      </c>
      <c r="F95" s="55">
        <v>28</v>
      </c>
      <c r="G95" s="55">
        <v>26</v>
      </c>
      <c r="H95" s="55">
        <v>33</v>
      </c>
      <c r="I95" s="55">
        <v>51</v>
      </c>
      <c r="J95" s="55">
        <v>91</v>
      </c>
      <c r="K95" s="55">
        <v>126</v>
      </c>
      <c r="L95" s="55">
        <v>117</v>
      </c>
      <c r="M95" s="55">
        <v>101</v>
      </c>
      <c r="N95" s="55">
        <v>77</v>
      </c>
      <c r="O95" s="55">
        <v>37</v>
      </c>
      <c r="P95" s="55">
        <v>1</v>
      </c>
    </row>
    <row r="96" spans="2:16" x14ac:dyDescent="0.25">
      <c r="B96" s="51">
        <v>1967</v>
      </c>
      <c r="C96" s="113" t="s">
        <v>72</v>
      </c>
      <c r="D96" s="55">
        <f t="shared" si="6"/>
        <v>1009</v>
      </c>
      <c r="E96" s="55">
        <v>9</v>
      </c>
      <c r="F96" s="55">
        <v>45</v>
      </c>
      <c r="G96" s="55">
        <v>46</v>
      </c>
      <c r="H96" s="55">
        <v>28</v>
      </c>
      <c r="I96" s="55">
        <v>49</v>
      </c>
      <c r="J96" s="55">
        <v>76</v>
      </c>
      <c r="K96" s="55">
        <v>90</v>
      </c>
      <c r="L96" s="55">
        <v>125</v>
      </c>
      <c r="M96" s="55">
        <v>143</v>
      </c>
      <c r="N96" s="55">
        <v>135</v>
      </c>
      <c r="O96" s="55">
        <v>248</v>
      </c>
      <c r="P96" s="55">
        <v>15</v>
      </c>
    </row>
    <row r="97" spans="2:16" x14ac:dyDescent="0.25">
      <c r="B97" s="52">
        <v>1967</v>
      </c>
      <c r="C97" s="91" t="s">
        <v>73</v>
      </c>
      <c r="D97" s="54">
        <f t="shared" si="6"/>
        <v>104</v>
      </c>
      <c r="E97" s="54">
        <v>4</v>
      </c>
      <c r="F97" s="54">
        <v>25</v>
      </c>
      <c r="G97" s="54">
        <v>37</v>
      </c>
      <c r="H97" s="54">
        <v>4</v>
      </c>
      <c r="I97" s="54" t="s">
        <v>63</v>
      </c>
      <c r="J97" s="54">
        <v>1</v>
      </c>
      <c r="K97" s="54" t="s">
        <v>63</v>
      </c>
      <c r="L97" s="54" t="s">
        <v>63</v>
      </c>
      <c r="M97" s="54" t="s">
        <v>63</v>
      </c>
      <c r="N97" s="54">
        <v>1</v>
      </c>
      <c r="O97" s="54">
        <v>5</v>
      </c>
      <c r="P97" s="54">
        <v>27</v>
      </c>
    </row>
    <row r="98" spans="2:16" x14ac:dyDescent="0.25">
      <c r="B98" s="78">
        <v>1968</v>
      </c>
      <c r="C98" s="114" t="s">
        <v>3</v>
      </c>
      <c r="D98" s="78">
        <f t="shared" si="6"/>
        <v>55932</v>
      </c>
      <c r="E98" s="78">
        <f t="shared" ref="E98:P98" si="9">+SUM(E99:E110)</f>
        <v>3017</v>
      </c>
      <c r="F98" s="78">
        <f t="shared" si="9"/>
        <v>20194</v>
      </c>
      <c r="G98" s="78">
        <f t="shared" si="9"/>
        <v>16094</v>
      </c>
      <c r="H98" s="78">
        <f t="shared" si="9"/>
        <v>7072</v>
      </c>
      <c r="I98" s="78">
        <f t="shared" si="9"/>
        <v>3469</v>
      </c>
      <c r="J98" s="78">
        <f t="shared" si="9"/>
        <v>2369</v>
      </c>
      <c r="K98" s="78">
        <f t="shared" si="9"/>
        <v>1644</v>
      </c>
      <c r="L98" s="78">
        <f t="shared" si="9"/>
        <v>983</v>
      </c>
      <c r="M98" s="78">
        <f t="shared" si="9"/>
        <v>514</v>
      </c>
      <c r="N98" s="78">
        <f t="shared" si="9"/>
        <v>286</v>
      </c>
      <c r="O98" s="78">
        <f t="shared" si="9"/>
        <v>285</v>
      </c>
      <c r="P98" s="78">
        <f t="shared" si="9"/>
        <v>5</v>
      </c>
    </row>
    <row r="99" spans="2:16" x14ac:dyDescent="0.25">
      <c r="B99" s="51">
        <v>1968</v>
      </c>
      <c r="C99" s="113" t="s">
        <v>53</v>
      </c>
      <c r="D99" s="55">
        <f t="shared" si="6"/>
        <v>21</v>
      </c>
      <c r="E99" s="55">
        <v>6</v>
      </c>
      <c r="F99" s="55">
        <v>10</v>
      </c>
      <c r="G99" s="55">
        <v>3</v>
      </c>
      <c r="H99" s="55">
        <v>2</v>
      </c>
      <c r="I99" s="55" t="s">
        <v>63</v>
      </c>
      <c r="J99" s="53" t="s">
        <v>63</v>
      </c>
      <c r="K99" s="55" t="s">
        <v>63</v>
      </c>
      <c r="L99" s="55" t="s">
        <v>63</v>
      </c>
      <c r="M99" s="55" t="s">
        <v>63</v>
      </c>
      <c r="N99" s="55" t="s">
        <v>63</v>
      </c>
      <c r="O99" s="55" t="s">
        <v>63</v>
      </c>
      <c r="P99" s="55" t="s">
        <v>63</v>
      </c>
    </row>
    <row r="100" spans="2:16" x14ac:dyDescent="0.25">
      <c r="B100" s="51">
        <v>1968</v>
      </c>
      <c r="C100" s="113" t="s">
        <v>54</v>
      </c>
      <c r="D100" s="55">
        <f t="shared" si="6"/>
        <v>4939</v>
      </c>
      <c r="E100" s="55">
        <v>894</v>
      </c>
      <c r="F100" s="55">
        <v>3235</v>
      </c>
      <c r="G100" s="55">
        <v>691</v>
      </c>
      <c r="H100" s="55">
        <v>89</v>
      </c>
      <c r="I100" s="55">
        <v>22</v>
      </c>
      <c r="J100" s="53">
        <v>4</v>
      </c>
      <c r="K100" s="55">
        <v>2</v>
      </c>
      <c r="L100" s="55" t="s">
        <v>63</v>
      </c>
      <c r="M100" s="55" t="s">
        <v>63</v>
      </c>
      <c r="N100" s="55" t="s">
        <v>63</v>
      </c>
      <c r="O100" s="55" t="s">
        <v>63</v>
      </c>
      <c r="P100" s="55">
        <v>2</v>
      </c>
    </row>
    <row r="101" spans="2:16" x14ac:dyDescent="0.25">
      <c r="B101" s="51">
        <v>1968</v>
      </c>
      <c r="C101" s="113" t="s">
        <v>55</v>
      </c>
      <c r="D101" s="55">
        <f t="shared" si="6"/>
        <v>19307</v>
      </c>
      <c r="E101" s="55">
        <v>1229</v>
      </c>
      <c r="F101" s="55">
        <v>9614</v>
      </c>
      <c r="G101" s="55">
        <v>6716</v>
      </c>
      <c r="H101" s="55">
        <v>1372</v>
      </c>
      <c r="I101" s="55">
        <v>253</v>
      </c>
      <c r="J101" s="53">
        <v>78</v>
      </c>
      <c r="K101" s="55">
        <v>28</v>
      </c>
      <c r="L101" s="55">
        <v>7</v>
      </c>
      <c r="M101" s="55">
        <v>3</v>
      </c>
      <c r="N101" s="55">
        <v>3</v>
      </c>
      <c r="O101" s="55">
        <v>1</v>
      </c>
      <c r="P101" s="55">
        <v>3</v>
      </c>
    </row>
    <row r="102" spans="2:16" x14ac:dyDescent="0.25">
      <c r="B102" s="51">
        <v>1968</v>
      </c>
      <c r="C102" s="113" t="s">
        <v>69</v>
      </c>
      <c r="D102" s="55">
        <f t="shared" si="6"/>
        <v>13785</v>
      </c>
      <c r="E102" s="55">
        <v>518</v>
      </c>
      <c r="F102" s="55">
        <v>4651</v>
      </c>
      <c r="G102" s="55">
        <v>5332</v>
      </c>
      <c r="H102" s="55">
        <v>2441</v>
      </c>
      <c r="I102" s="55">
        <v>587</v>
      </c>
      <c r="J102" s="53">
        <v>175</v>
      </c>
      <c r="K102" s="55">
        <v>51</v>
      </c>
      <c r="L102" s="55">
        <v>19</v>
      </c>
      <c r="M102" s="55">
        <v>10</v>
      </c>
      <c r="N102" s="55">
        <v>1</v>
      </c>
      <c r="O102" s="55" t="s">
        <v>63</v>
      </c>
      <c r="P102" s="55" t="s">
        <v>63</v>
      </c>
    </row>
    <row r="103" spans="2:16" x14ac:dyDescent="0.25">
      <c r="B103" s="51">
        <v>1968</v>
      </c>
      <c r="C103" s="113" t="s">
        <v>57</v>
      </c>
      <c r="D103" s="55">
        <f t="shared" si="6"/>
        <v>6884</v>
      </c>
      <c r="E103" s="55">
        <v>227</v>
      </c>
      <c r="F103" s="55">
        <v>1627</v>
      </c>
      <c r="G103" s="55">
        <v>2039</v>
      </c>
      <c r="H103" s="55">
        <v>1621</v>
      </c>
      <c r="I103" s="55">
        <v>845</v>
      </c>
      <c r="J103" s="53">
        <v>350</v>
      </c>
      <c r="K103" s="55">
        <v>130</v>
      </c>
      <c r="L103" s="55">
        <v>35</v>
      </c>
      <c r="M103" s="55">
        <v>6</v>
      </c>
      <c r="N103" s="55">
        <v>2</v>
      </c>
      <c r="O103" s="55">
        <v>2</v>
      </c>
      <c r="P103" s="55" t="s">
        <v>63</v>
      </c>
    </row>
    <row r="104" spans="2:16" x14ac:dyDescent="0.25">
      <c r="B104" s="51">
        <v>1968</v>
      </c>
      <c r="C104" s="113" t="s">
        <v>58</v>
      </c>
      <c r="D104" s="55">
        <f t="shared" si="6"/>
        <v>4130</v>
      </c>
      <c r="E104" s="55">
        <v>79</v>
      </c>
      <c r="F104" s="55">
        <v>654</v>
      </c>
      <c r="G104" s="55">
        <v>796</v>
      </c>
      <c r="H104" s="55">
        <v>865</v>
      </c>
      <c r="I104" s="55">
        <v>826</v>
      </c>
      <c r="J104" s="53">
        <v>572</v>
      </c>
      <c r="K104" s="55">
        <v>242</v>
      </c>
      <c r="L104" s="55">
        <v>73</v>
      </c>
      <c r="M104" s="55">
        <v>12</v>
      </c>
      <c r="N104" s="55">
        <v>8</v>
      </c>
      <c r="O104" s="55">
        <v>3</v>
      </c>
      <c r="P104" s="55" t="s">
        <v>63</v>
      </c>
    </row>
    <row r="105" spans="2:16" x14ac:dyDescent="0.25">
      <c r="B105" s="51">
        <v>1968</v>
      </c>
      <c r="C105" s="113" t="s">
        <v>59</v>
      </c>
      <c r="D105" s="55">
        <f t="shared" si="6"/>
        <v>2566</v>
      </c>
      <c r="E105" s="55">
        <v>33</v>
      </c>
      <c r="F105" s="55">
        <v>238</v>
      </c>
      <c r="G105" s="55">
        <v>298</v>
      </c>
      <c r="H105" s="55">
        <v>389</v>
      </c>
      <c r="I105" s="55">
        <v>488</v>
      </c>
      <c r="J105" s="53">
        <v>546</v>
      </c>
      <c r="K105" s="55">
        <v>373</v>
      </c>
      <c r="L105" s="55">
        <v>150</v>
      </c>
      <c r="M105" s="55">
        <v>42</v>
      </c>
      <c r="N105" s="55">
        <v>7</v>
      </c>
      <c r="O105" s="55">
        <v>2</v>
      </c>
      <c r="P105" s="55" t="s">
        <v>63</v>
      </c>
    </row>
    <row r="106" spans="2:16" x14ac:dyDescent="0.25">
      <c r="B106" s="51">
        <v>1968</v>
      </c>
      <c r="C106" s="113" t="s">
        <v>60</v>
      </c>
      <c r="D106" s="55">
        <f t="shared" si="6"/>
        <v>1599</v>
      </c>
      <c r="E106" s="55">
        <v>15</v>
      </c>
      <c r="F106" s="55">
        <v>92</v>
      </c>
      <c r="G106" s="55">
        <v>115</v>
      </c>
      <c r="H106" s="55">
        <v>167</v>
      </c>
      <c r="I106" s="55">
        <v>219</v>
      </c>
      <c r="J106" s="53">
        <v>314</v>
      </c>
      <c r="K106" s="55">
        <v>348</v>
      </c>
      <c r="L106" s="55">
        <v>226</v>
      </c>
      <c r="M106" s="55">
        <v>73</v>
      </c>
      <c r="N106" s="55">
        <v>26</v>
      </c>
      <c r="O106" s="55">
        <v>4</v>
      </c>
      <c r="P106" s="55" t="s">
        <v>63</v>
      </c>
    </row>
    <row r="107" spans="2:16" x14ac:dyDescent="0.25">
      <c r="B107" s="51">
        <v>1968</v>
      </c>
      <c r="C107" s="113" t="s">
        <v>70</v>
      </c>
      <c r="D107" s="55">
        <f t="shared" si="6"/>
        <v>1101</v>
      </c>
      <c r="E107" s="55">
        <v>6</v>
      </c>
      <c r="F107" s="55">
        <v>48</v>
      </c>
      <c r="G107" s="55">
        <v>56</v>
      </c>
      <c r="H107" s="55">
        <v>68</v>
      </c>
      <c r="I107" s="55">
        <v>123</v>
      </c>
      <c r="J107" s="53">
        <v>173</v>
      </c>
      <c r="K107" s="55">
        <v>226</v>
      </c>
      <c r="L107" s="55">
        <v>219</v>
      </c>
      <c r="M107" s="55">
        <v>113</v>
      </c>
      <c r="N107" s="55">
        <v>52</v>
      </c>
      <c r="O107" s="55">
        <v>17</v>
      </c>
      <c r="P107" s="55" t="s">
        <v>63</v>
      </c>
    </row>
    <row r="108" spans="2:16" x14ac:dyDescent="0.25">
      <c r="B108" s="51">
        <v>1968</v>
      </c>
      <c r="C108" s="113" t="s">
        <v>71</v>
      </c>
      <c r="D108" s="55">
        <f t="shared" si="6"/>
        <v>683</v>
      </c>
      <c r="E108" s="55">
        <v>5</v>
      </c>
      <c r="F108" s="55">
        <v>10</v>
      </c>
      <c r="G108" s="55">
        <v>23</v>
      </c>
      <c r="H108" s="55">
        <v>28</v>
      </c>
      <c r="I108" s="55">
        <v>51</v>
      </c>
      <c r="J108" s="53">
        <v>93</v>
      </c>
      <c r="K108" s="55">
        <v>127</v>
      </c>
      <c r="L108" s="55">
        <v>132</v>
      </c>
      <c r="M108" s="55">
        <v>107</v>
      </c>
      <c r="N108" s="55">
        <v>60</v>
      </c>
      <c r="O108" s="55">
        <v>47</v>
      </c>
      <c r="P108" s="55" t="s">
        <v>63</v>
      </c>
    </row>
    <row r="109" spans="2:16" x14ac:dyDescent="0.25">
      <c r="B109" s="51">
        <v>1968</v>
      </c>
      <c r="C109" s="113" t="s">
        <v>72</v>
      </c>
      <c r="D109" s="55">
        <f t="shared" si="6"/>
        <v>914</v>
      </c>
      <c r="E109" s="55">
        <v>5</v>
      </c>
      <c r="F109" s="55">
        <v>13</v>
      </c>
      <c r="G109" s="55">
        <v>24</v>
      </c>
      <c r="H109" s="55">
        <v>30</v>
      </c>
      <c r="I109" s="55">
        <v>55</v>
      </c>
      <c r="J109" s="53">
        <v>64</v>
      </c>
      <c r="K109" s="55">
        <v>117</v>
      </c>
      <c r="L109" s="55">
        <v>122</v>
      </c>
      <c r="M109" s="55">
        <v>148</v>
      </c>
      <c r="N109" s="55">
        <v>127</v>
      </c>
      <c r="O109" s="55">
        <v>209</v>
      </c>
      <c r="P109" s="55" t="s">
        <v>63</v>
      </c>
    </row>
    <row r="110" spans="2:16" x14ac:dyDescent="0.25">
      <c r="B110" s="52">
        <v>1968</v>
      </c>
      <c r="C110" s="91" t="s">
        <v>73</v>
      </c>
      <c r="D110" s="54">
        <f t="shared" si="6"/>
        <v>3</v>
      </c>
      <c r="E110" s="54" t="s">
        <v>63</v>
      </c>
      <c r="F110" s="54">
        <v>2</v>
      </c>
      <c r="G110" s="54">
        <v>1</v>
      </c>
      <c r="H110" s="54" t="s">
        <v>63</v>
      </c>
      <c r="I110" s="54" t="s">
        <v>63</v>
      </c>
      <c r="J110" s="54" t="s">
        <v>63</v>
      </c>
      <c r="K110" s="54" t="s">
        <v>63</v>
      </c>
      <c r="L110" s="54" t="s">
        <v>63</v>
      </c>
      <c r="M110" s="54" t="s">
        <v>63</v>
      </c>
      <c r="N110" s="54" t="s">
        <v>63</v>
      </c>
      <c r="O110" s="54" t="s">
        <v>63</v>
      </c>
      <c r="P110" s="54" t="s">
        <v>63</v>
      </c>
    </row>
    <row r="111" spans="2:16" x14ac:dyDescent="0.25">
      <c r="B111" s="78">
        <v>1969</v>
      </c>
      <c r="C111" s="114" t="s">
        <v>3</v>
      </c>
      <c r="D111" s="78">
        <f t="shared" si="6"/>
        <v>58130</v>
      </c>
      <c r="E111" s="78">
        <f t="shared" ref="E111:P111" si="10">+SUM(E112:E123)</f>
        <v>3014</v>
      </c>
      <c r="F111" s="78">
        <f t="shared" si="10"/>
        <v>21461</v>
      </c>
      <c r="G111" s="78">
        <f t="shared" si="10"/>
        <v>17516</v>
      </c>
      <c r="H111" s="78">
        <f t="shared" si="10"/>
        <v>7556</v>
      </c>
      <c r="I111" s="78">
        <f t="shared" si="10"/>
        <v>3445</v>
      </c>
      <c r="J111" s="78">
        <f t="shared" si="10"/>
        <v>2072</v>
      </c>
      <c r="K111" s="78">
        <f t="shared" si="10"/>
        <v>1328</v>
      </c>
      <c r="L111" s="78">
        <f t="shared" si="10"/>
        <v>806</v>
      </c>
      <c r="M111" s="78">
        <f t="shared" si="10"/>
        <v>418</v>
      </c>
      <c r="N111" s="78">
        <f t="shared" si="10"/>
        <v>246</v>
      </c>
      <c r="O111" s="78">
        <f t="shared" si="10"/>
        <v>266</v>
      </c>
      <c r="P111" s="78">
        <f t="shared" si="10"/>
        <v>2</v>
      </c>
    </row>
    <row r="112" spans="2:16" x14ac:dyDescent="0.25">
      <c r="B112" s="51">
        <v>1969</v>
      </c>
      <c r="C112" s="113" t="s">
        <v>53</v>
      </c>
      <c r="D112" s="55">
        <f t="shared" si="6"/>
        <v>9</v>
      </c>
      <c r="E112" s="55">
        <v>6</v>
      </c>
      <c r="F112" s="55">
        <v>1</v>
      </c>
      <c r="G112" s="55">
        <v>1</v>
      </c>
      <c r="H112" s="55" t="s">
        <v>63</v>
      </c>
      <c r="I112" s="55" t="s">
        <v>63</v>
      </c>
      <c r="J112" s="55" t="s">
        <v>63</v>
      </c>
      <c r="K112" s="55">
        <v>1</v>
      </c>
      <c r="L112" s="55" t="s">
        <v>63</v>
      </c>
      <c r="M112" s="55" t="s">
        <v>63</v>
      </c>
      <c r="N112" s="55" t="s">
        <v>63</v>
      </c>
      <c r="O112" s="55" t="s">
        <v>63</v>
      </c>
      <c r="P112" s="55" t="s">
        <v>63</v>
      </c>
    </row>
    <row r="113" spans="2:16" x14ac:dyDescent="0.25">
      <c r="B113" s="51">
        <v>1969</v>
      </c>
      <c r="C113" s="113" t="s">
        <v>54</v>
      </c>
      <c r="D113" s="55">
        <f t="shared" si="6"/>
        <v>5446</v>
      </c>
      <c r="E113" s="55">
        <v>910</v>
      </c>
      <c r="F113" s="55">
        <v>3518</v>
      </c>
      <c r="G113" s="55">
        <v>864</v>
      </c>
      <c r="H113" s="55">
        <v>113</v>
      </c>
      <c r="I113" s="55">
        <v>23</v>
      </c>
      <c r="J113" s="55">
        <v>8</v>
      </c>
      <c r="K113" s="55">
        <v>4</v>
      </c>
      <c r="L113" s="55" t="s">
        <v>63</v>
      </c>
      <c r="M113" s="55">
        <v>3</v>
      </c>
      <c r="N113" s="55">
        <v>2</v>
      </c>
      <c r="O113" s="55" t="s">
        <v>63</v>
      </c>
      <c r="P113" s="55">
        <v>1</v>
      </c>
    </row>
    <row r="114" spans="2:16" x14ac:dyDescent="0.25">
      <c r="B114" s="51">
        <v>1969</v>
      </c>
      <c r="C114" s="113" t="s">
        <v>55</v>
      </c>
      <c r="D114" s="55">
        <f t="shared" si="6"/>
        <v>21168</v>
      </c>
      <c r="E114" s="55">
        <v>1265</v>
      </c>
      <c r="F114" s="55">
        <v>10507</v>
      </c>
      <c r="G114" s="55">
        <v>7423</v>
      </c>
      <c r="H114" s="55">
        <v>1575</v>
      </c>
      <c r="I114" s="55">
        <v>295</v>
      </c>
      <c r="J114" s="55">
        <v>74</v>
      </c>
      <c r="K114" s="55">
        <v>21</v>
      </c>
      <c r="L114" s="55">
        <v>4</v>
      </c>
      <c r="M114" s="55">
        <v>3</v>
      </c>
      <c r="N114" s="55" t="s">
        <v>63</v>
      </c>
      <c r="O114" s="55">
        <v>1</v>
      </c>
      <c r="P114" s="55" t="s">
        <v>63</v>
      </c>
    </row>
    <row r="115" spans="2:16" x14ac:dyDescent="0.25">
      <c r="B115" s="51">
        <v>1969</v>
      </c>
      <c r="C115" s="113" t="s">
        <v>69</v>
      </c>
      <c r="D115" s="55">
        <f t="shared" si="6"/>
        <v>14711</v>
      </c>
      <c r="E115" s="55">
        <v>532</v>
      </c>
      <c r="F115" s="55">
        <v>4866</v>
      </c>
      <c r="G115" s="55">
        <v>5800</v>
      </c>
      <c r="H115" s="55">
        <v>2639</v>
      </c>
      <c r="I115" s="55">
        <v>592</v>
      </c>
      <c r="J115" s="55">
        <v>201</v>
      </c>
      <c r="K115" s="55">
        <v>50</v>
      </c>
      <c r="L115" s="55">
        <v>21</v>
      </c>
      <c r="M115" s="55">
        <v>5</v>
      </c>
      <c r="N115" s="55">
        <v>1</v>
      </c>
      <c r="O115" s="55">
        <v>3</v>
      </c>
      <c r="P115" s="55">
        <v>1</v>
      </c>
    </row>
    <row r="116" spans="2:16" x14ac:dyDescent="0.25">
      <c r="B116" s="51">
        <v>1969</v>
      </c>
      <c r="C116" s="113" t="s">
        <v>57</v>
      </c>
      <c r="D116" s="55">
        <f t="shared" si="6"/>
        <v>6860</v>
      </c>
      <c r="E116" s="55">
        <v>168</v>
      </c>
      <c r="F116" s="55">
        <v>1578</v>
      </c>
      <c r="G116" s="55">
        <v>2116</v>
      </c>
      <c r="H116" s="55">
        <v>1690</v>
      </c>
      <c r="I116" s="55">
        <v>847</v>
      </c>
      <c r="J116" s="55">
        <v>303</v>
      </c>
      <c r="K116" s="55">
        <v>103</v>
      </c>
      <c r="L116" s="55">
        <v>42</v>
      </c>
      <c r="M116" s="55">
        <v>2</v>
      </c>
      <c r="N116" s="55">
        <v>8</v>
      </c>
      <c r="O116" s="55">
        <v>3</v>
      </c>
      <c r="P116" s="55" t="s">
        <v>63</v>
      </c>
    </row>
    <row r="117" spans="2:16" x14ac:dyDescent="0.25">
      <c r="B117" s="51">
        <v>1969</v>
      </c>
      <c r="C117" s="113" t="s">
        <v>58</v>
      </c>
      <c r="D117" s="55">
        <f t="shared" si="6"/>
        <v>3740</v>
      </c>
      <c r="E117" s="55">
        <v>68</v>
      </c>
      <c r="F117" s="55">
        <v>599</v>
      </c>
      <c r="G117" s="55">
        <v>743</v>
      </c>
      <c r="H117" s="55">
        <v>844</v>
      </c>
      <c r="I117" s="55">
        <v>761</v>
      </c>
      <c r="J117" s="55">
        <v>459</v>
      </c>
      <c r="K117" s="55">
        <v>171</v>
      </c>
      <c r="L117" s="55">
        <v>74</v>
      </c>
      <c r="M117" s="55">
        <v>16</v>
      </c>
      <c r="N117" s="55">
        <v>3</v>
      </c>
      <c r="O117" s="55">
        <v>2</v>
      </c>
      <c r="P117" s="55" t="s">
        <v>63</v>
      </c>
    </row>
    <row r="118" spans="2:16" x14ac:dyDescent="0.25">
      <c r="B118" s="51">
        <v>1969</v>
      </c>
      <c r="C118" s="113" t="s">
        <v>59</v>
      </c>
      <c r="D118" s="55">
        <f t="shared" si="6"/>
        <v>2375</v>
      </c>
      <c r="E118" s="55">
        <v>31</v>
      </c>
      <c r="F118" s="55">
        <v>211</v>
      </c>
      <c r="G118" s="55">
        <v>320</v>
      </c>
      <c r="H118" s="55">
        <v>383</v>
      </c>
      <c r="I118" s="55">
        <v>483</v>
      </c>
      <c r="J118" s="55">
        <v>459</v>
      </c>
      <c r="K118" s="55">
        <v>330</v>
      </c>
      <c r="L118" s="55">
        <v>107</v>
      </c>
      <c r="M118" s="55">
        <v>33</v>
      </c>
      <c r="N118" s="55">
        <v>13</v>
      </c>
      <c r="O118" s="55">
        <v>5</v>
      </c>
      <c r="P118" s="55" t="s">
        <v>63</v>
      </c>
    </row>
    <row r="119" spans="2:16" x14ac:dyDescent="0.25">
      <c r="B119" s="51">
        <v>1969</v>
      </c>
      <c r="C119" s="113" t="s">
        <v>60</v>
      </c>
      <c r="D119" s="55">
        <f t="shared" si="6"/>
        <v>1427</v>
      </c>
      <c r="E119" s="55">
        <v>16</v>
      </c>
      <c r="F119" s="55">
        <v>96</v>
      </c>
      <c r="G119" s="55">
        <v>133</v>
      </c>
      <c r="H119" s="55">
        <v>185</v>
      </c>
      <c r="I119" s="55">
        <v>211</v>
      </c>
      <c r="J119" s="55">
        <v>266</v>
      </c>
      <c r="K119" s="55">
        <v>258</v>
      </c>
      <c r="L119" s="55">
        <v>174</v>
      </c>
      <c r="M119" s="55">
        <v>60</v>
      </c>
      <c r="N119" s="55">
        <v>16</v>
      </c>
      <c r="O119" s="55">
        <v>12</v>
      </c>
      <c r="P119" s="55" t="s">
        <v>63</v>
      </c>
    </row>
    <row r="120" spans="2:16" x14ac:dyDescent="0.25">
      <c r="B120" s="51">
        <v>1969</v>
      </c>
      <c r="C120" s="113" t="s">
        <v>70</v>
      </c>
      <c r="D120" s="55">
        <f t="shared" si="6"/>
        <v>961</v>
      </c>
      <c r="E120" s="55">
        <v>10</v>
      </c>
      <c r="F120" s="55">
        <v>37</v>
      </c>
      <c r="G120" s="55">
        <v>67</v>
      </c>
      <c r="H120" s="55">
        <v>67</v>
      </c>
      <c r="I120" s="55">
        <v>111</v>
      </c>
      <c r="J120" s="55">
        <v>168</v>
      </c>
      <c r="K120" s="55">
        <v>189</v>
      </c>
      <c r="L120" s="55">
        <v>160</v>
      </c>
      <c r="M120" s="55">
        <v>99</v>
      </c>
      <c r="N120" s="55">
        <v>38</v>
      </c>
      <c r="O120" s="55">
        <v>15</v>
      </c>
      <c r="P120" s="55" t="s">
        <v>63</v>
      </c>
    </row>
    <row r="121" spans="2:16" x14ac:dyDescent="0.25">
      <c r="B121" s="51">
        <v>1969</v>
      </c>
      <c r="C121" s="113" t="s">
        <v>71</v>
      </c>
      <c r="D121" s="55">
        <f t="shared" si="6"/>
        <v>631</v>
      </c>
      <c r="E121" s="55">
        <v>3</v>
      </c>
      <c r="F121" s="55">
        <v>28</v>
      </c>
      <c r="G121" s="55">
        <v>27</v>
      </c>
      <c r="H121" s="55">
        <v>33</v>
      </c>
      <c r="I121" s="55">
        <v>60</v>
      </c>
      <c r="J121" s="55">
        <v>78</v>
      </c>
      <c r="K121" s="55">
        <v>120</v>
      </c>
      <c r="L121" s="55">
        <v>100</v>
      </c>
      <c r="M121" s="55">
        <v>91</v>
      </c>
      <c r="N121" s="55">
        <v>61</v>
      </c>
      <c r="O121" s="55">
        <v>30</v>
      </c>
      <c r="P121" s="55" t="s">
        <v>63</v>
      </c>
    </row>
    <row r="122" spans="2:16" x14ac:dyDescent="0.25">
      <c r="B122" s="51">
        <v>1969</v>
      </c>
      <c r="C122" s="113" t="s">
        <v>72</v>
      </c>
      <c r="D122" s="55">
        <f t="shared" si="6"/>
        <v>800</v>
      </c>
      <c r="E122" s="55">
        <v>5</v>
      </c>
      <c r="F122" s="55">
        <v>18</v>
      </c>
      <c r="G122" s="55">
        <v>22</v>
      </c>
      <c r="H122" s="55">
        <v>27</v>
      </c>
      <c r="I122" s="55">
        <v>62</v>
      </c>
      <c r="J122" s="55">
        <v>56</v>
      </c>
      <c r="K122" s="55">
        <v>81</v>
      </c>
      <c r="L122" s="55">
        <v>124</v>
      </c>
      <c r="M122" s="55">
        <v>106</v>
      </c>
      <c r="N122" s="55">
        <v>104</v>
      </c>
      <c r="O122" s="55">
        <v>195</v>
      </c>
      <c r="P122" s="55" t="s">
        <v>63</v>
      </c>
    </row>
    <row r="123" spans="2:16" x14ac:dyDescent="0.25">
      <c r="B123" s="51">
        <v>1969</v>
      </c>
      <c r="C123" s="91" t="s">
        <v>73</v>
      </c>
      <c r="D123" s="54">
        <f t="shared" si="6"/>
        <v>2</v>
      </c>
      <c r="E123" s="54" t="s">
        <v>63</v>
      </c>
      <c r="F123" s="54">
        <v>2</v>
      </c>
      <c r="G123" s="54" t="s">
        <v>63</v>
      </c>
      <c r="H123" s="54" t="s">
        <v>63</v>
      </c>
      <c r="I123" s="54" t="s">
        <v>63</v>
      </c>
      <c r="J123" s="54" t="s">
        <v>63</v>
      </c>
      <c r="K123" s="54" t="s">
        <v>63</v>
      </c>
      <c r="L123" s="54" t="s">
        <v>63</v>
      </c>
      <c r="M123" s="54" t="s">
        <v>63</v>
      </c>
      <c r="N123" s="54" t="s">
        <v>63</v>
      </c>
      <c r="O123" s="54" t="s">
        <v>63</v>
      </c>
      <c r="P123" s="54" t="s">
        <v>63</v>
      </c>
    </row>
    <row r="124" spans="2:16" x14ac:dyDescent="0.25">
      <c r="B124" s="78">
        <v>1970</v>
      </c>
      <c r="C124" s="114" t="s">
        <v>3</v>
      </c>
      <c r="D124" s="78">
        <f t="shared" si="6"/>
        <v>60128</v>
      </c>
      <c r="E124" s="78">
        <f t="shared" ref="E124:P124" si="11">+SUM(E125:E136)</f>
        <v>3060</v>
      </c>
      <c r="F124" s="78">
        <f t="shared" si="11"/>
        <v>21941</v>
      </c>
      <c r="G124" s="78">
        <f t="shared" si="11"/>
        <v>18561</v>
      </c>
      <c r="H124" s="78">
        <f t="shared" si="11"/>
        <v>7548</v>
      </c>
      <c r="I124" s="78">
        <f t="shared" si="11"/>
        <v>3588</v>
      </c>
      <c r="J124" s="78">
        <f t="shared" si="11"/>
        <v>2146</v>
      </c>
      <c r="K124" s="78">
        <f t="shared" si="11"/>
        <v>1457</v>
      </c>
      <c r="L124" s="78">
        <f t="shared" si="11"/>
        <v>825</v>
      </c>
      <c r="M124" s="78">
        <f t="shared" si="11"/>
        <v>472</v>
      </c>
      <c r="N124" s="78">
        <f t="shared" si="11"/>
        <v>257</v>
      </c>
      <c r="O124" s="78">
        <f t="shared" si="11"/>
        <v>269</v>
      </c>
      <c r="P124" s="78">
        <f t="shared" si="11"/>
        <v>4</v>
      </c>
    </row>
    <row r="125" spans="2:16" x14ac:dyDescent="0.25">
      <c r="B125" s="51">
        <v>1970</v>
      </c>
      <c r="C125" s="113" t="s">
        <v>53</v>
      </c>
      <c r="D125" s="55">
        <f t="shared" si="6"/>
        <v>19</v>
      </c>
      <c r="E125" s="55">
        <v>5</v>
      </c>
      <c r="F125" s="55">
        <v>11</v>
      </c>
      <c r="G125" s="55">
        <v>2</v>
      </c>
      <c r="H125" s="55" t="s">
        <v>63</v>
      </c>
      <c r="I125" s="55">
        <v>1</v>
      </c>
      <c r="J125" s="53" t="s">
        <v>63</v>
      </c>
      <c r="K125" s="55" t="s">
        <v>63</v>
      </c>
      <c r="L125" s="55" t="s">
        <v>63</v>
      </c>
      <c r="M125" s="55" t="s">
        <v>63</v>
      </c>
      <c r="N125" s="55" t="s">
        <v>63</v>
      </c>
      <c r="O125" s="55" t="s">
        <v>63</v>
      </c>
      <c r="P125" s="55" t="s">
        <v>63</v>
      </c>
    </row>
    <row r="126" spans="2:16" x14ac:dyDescent="0.25">
      <c r="B126" s="51">
        <v>1970</v>
      </c>
      <c r="C126" s="113" t="s">
        <v>54</v>
      </c>
      <c r="D126" s="55">
        <f t="shared" si="6"/>
        <v>5803</v>
      </c>
      <c r="E126" s="55">
        <v>970</v>
      </c>
      <c r="F126" s="55">
        <v>3792</v>
      </c>
      <c r="G126" s="55">
        <v>883</v>
      </c>
      <c r="H126" s="55">
        <v>125</v>
      </c>
      <c r="I126" s="55">
        <v>17</v>
      </c>
      <c r="J126" s="53">
        <v>7</v>
      </c>
      <c r="K126" s="55">
        <v>3</v>
      </c>
      <c r="L126" s="55">
        <v>2</v>
      </c>
      <c r="M126" s="55">
        <v>2</v>
      </c>
      <c r="N126" s="55">
        <v>2</v>
      </c>
      <c r="O126" s="55" t="s">
        <v>63</v>
      </c>
      <c r="P126" s="55" t="s">
        <v>63</v>
      </c>
    </row>
    <row r="127" spans="2:16" x14ac:dyDescent="0.25">
      <c r="B127" s="51">
        <v>1970</v>
      </c>
      <c r="C127" s="113" t="s">
        <v>55</v>
      </c>
      <c r="D127" s="55">
        <f t="shared" si="6"/>
        <v>22459</v>
      </c>
      <c r="E127" s="55">
        <v>1293</v>
      </c>
      <c r="F127" s="55">
        <v>10875</v>
      </c>
      <c r="G127" s="55">
        <v>8162</v>
      </c>
      <c r="H127" s="55">
        <v>1662</v>
      </c>
      <c r="I127" s="55">
        <v>318</v>
      </c>
      <c r="J127" s="55">
        <v>112</v>
      </c>
      <c r="K127" s="55">
        <v>25</v>
      </c>
      <c r="L127" s="55">
        <v>8</v>
      </c>
      <c r="M127" s="55" t="s">
        <v>63</v>
      </c>
      <c r="N127" s="55">
        <v>2</v>
      </c>
      <c r="O127" s="55">
        <v>1</v>
      </c>
      <c r="P127" s="55">
        <v>1</v>
      </c>
    </row>
    <row r="128" spans="2:16" x14ac:dyDescent="0.25">
      <c r="B128" s="51">
        <v>1970</v>
      </c>
      <c r="C128" s="113" t="s">
        <v>69</v>
      </c>
      <c r="D128" s="55">
        <f t="shared" si="6"/>
        <v>14784</v>
      </c>
      <c r="E128" s="55">
        <v>483</v>
      </c>
      <c r="F128" s="55">
        <v>4741</v>
      </c>
      <c r="G128" s="55">
        <v>5935</v>
      </c>
      <c r="H128" s="55">
        <v>2737</v>
      </c>
      <c r="I128" s="55">
        <v>626</v>
      </c>
      <c r="J128" s="55">
        <v>177</v>
      </c>
      <c r="K128" s="55">
        <v>49</v>
      </c>
      <c r="L128" s="55">
        <v>27</v>
      </c>
      <c r="M128" s="55">
        <v>6</v>
      </c>
      <c r="N128" s="55" t="s">
        <v>63</v>
      </c>
      <c r="O128" s="55">
        <v>1</v>
      </c>
      <c r="P128" s="55">
        <v>2</v>
      </c>
    </row>
    <row r="129" spans="2:16" x14ac:dyDescent="0.25">
      <c r="B129" s="51">
        <v>1970</v>
      </c>
      <c r="C129" s="113" t="s">
        <v>57</v>
      </c>
      <c r="D129" s="55">
        <f t="shared" si="6"/>
        <v>6751</v>
      </c>
      <c r="E129" s="55">
        <v>153</v>
      </c>
      <c r="F129" s="55">
        <v>1548</v>
      </c>
      <c r="G129" s="55">
        <v>2167</v>
      </c>
      <c r="H129" s="55">
        <v>1574</v>
      </c>
      <c r="I129" s="55">
        <v>840</v>
      </c>
      <c r="J129" s="55">
        <v>322</v>
      </c>
      <c r="K129" s="55">
        <v>99</v>
      </c>
      <c r="L129" s="55">
        <v>31</v>
      </c>
      <c r="M129" s="55">
        <v>13</v>
      </c>
      <c r="N129" s="55">
        <v>3</v>
      </c>
      <c r="O129" s="55">
        <v>1</v>
      </c>
      <c r="P129" s="55" t="s">
        <v>63</v>
      </c>
    </row>
    <row r="130" spans="2:16" x14ac:dyDescent="0.25">
      <c r="B130" s="51">
        <v>1970</v>
      </c>
      <c r="C130" s="113" t="s">
        <v>58</v>
      </c>
      <c r="D130" s="55">
        <f t="shared" si="6"/>
        <v>3829</v>
      </c>
      <c r="E130" s="55">
        <v>78</v>
      </c>
      <c r="F130" s="55">
        <v>567</v>
      </c>
      <c r="G130" s="55">
        <v>828</v>
      </c>
      <c r="H130" s="55">
        <v>773</v>
      </c>
      <c r="I130" s="55">
        <v>816</v>
      </c>
      <c r="J130" s="55">
        <v>494</v>
      </c>
      <c r="K130" s="55">
        <v>192</v>
      </c>
      <c r="L130" s="55">
        <v>56</v>
      </c>
      <c r="M130" s="55">
        <v>18</v>
      </c>
      <c r="N130" s="55">
        <v>4</v>
      </c>
      <c r="O130" s="55">
        <v>3</v>
      </c>
      <c r="P130" s="55" t="s">
        <v>63</v>
      </c>
    </row>
    <row r="131" spans="2:16" x14ac:dyDescent="0.25">
      <c r="B131" s="51">
        <v>1970</v>
      </c>
      <c r="C131" s="113" t="s">
        <v>59</v>
      </c>
      <c r="D131" s="55">
        <f t="shared" si="6"/>
        <v>2514</v>
      </c>
      <c r="E131" s="55">
        <v>41</v>
      </c>
      <c r="F131" s="55">
        <v>237</v>
      </c>
      <c r="G131" s="55">
        <v>336</v>
      </c>
      <c r="H131" s="55">
        <v>388</v>
      </c>
      <c r="I131" s="55">
        <v>507</v>
      </c>
      <c r="J131" s="55">
        <v>484</v>
      </c>
      <c r="K131" s="55">
        <v>343</v>
      </c>
      <c r="L131" s="55">
        <v>117</v>
      </c>
      <c r="M131" s="55">
        <v>46</v>
      </c>
      <c r="N131" s="55">
        <v>9</v>
      </c>
      <c r="O131" s="55">
        <v>6</v>
      </c>
      <c r="P131" s="55" t="s">
        <v>63</v>
      </c>
    </row>
    <row r="132" spans="2:16" x14ac:dyDescent="0.25">
      <c r="B132" s="51">
        <v>1970</v>
      </c>
      <c r="C132" s="113" t="s">
        <v>60</v>
      </c>
      <c r="D132" s="55">
        <f t="shared" si="6"/>
        <v>1519</v>
      </c>
      <c r="E132" s="55">
        <v>16</v>
      </c>
      <c r="F132" s="55">
        <v>91</v>
      </c>
      <c r="G132" s="55">
        <v>130</v>
      </c>
      <c r="H132" s="55">
        <v>152</v>
      </c>
      <c r="I132" s="55">
        <v>255</v>
      </c>
      <c r="J132" s="55">
        <v>283</v>
      </c>
      <c r="K132" s="55">
        <v>304</v>
      </c>
      <c r="L132" s="55">
        <v>175</v>
      </c>
      <c r="M132" s="55">
        <v>74</v>
      </c>
      <c r="N132" s="55">
        <v>26</v>
      </c>
      <c r="O132" s="55">
        <v>13</v>
      </c>
      <c r="P132" s="55" t="s">
        <v>63</v>
      </c>
    </row>
    <row r="133" spans="2:16" x14ac:dyDescent="0.25">
      <c r="B133" s="51">
        <v>1970</v>
      </c>
      <c r="C133" s="113" t="s">
        <v>70</v>
      </c>
      <c r="D133" s="55">
        <f t="shared" si="6"/>
        <v>973</v>
      </c>
      <c r="E133" s="55">
        <v>10</v>
      </c>
      <c r="F133" s="55">
        <v>41</v>
      </c>
      <c r="G133" s="55">
        <v>62</v>
      </c>
      <c r="H133" s="55">
        <v>72</v>
      </c>
      <c r="I133" s="55">
        <v>115</v>
      </c>
      <c r="J133" s="55">
        <v>126</v>
      </c>
      <c r="K133" s="55">
        <v>204</v>
      </c>
      <c r="L133" s="55">
        <v>181</v>
      </c>
      <c r="M133" s="55">
        <v>110</v>
      </c>
      <c r="N133" s="55">
        <v>39</v>
      </c>
      <c r="O133" s="55">
        <v>13</v>
      </c>
      <c r="P133" s="55" t="s">
        <v>63</v>
      </c>
    </row>
    <row r="134" spans="2:16" x14ac:dyDescent="0.25">
      <c r="B134" s="51">
        <v>1970</v>
      </c>
      <c r="C134" s="113" t="s">
        <v>71</v>
      </c>
      <c r="D134" s="55">
        <f t="shared" si="6"/>
        <v>611</v>
      </c>
      <c r="E134" s="55">
        <v>9</v>
      </c>
      <c r="F134" s="55">
        <v>20</v>
      </c>
      <c r="G134" s="55">
        <v>33</v>
      </c>
      <c r="H134" s="55">
        <v>33</v>
      </c>
      <c r="I134" s="55">
        <v>55</v>
      </c>
      <c r="J134" s="55">
        <v>76</v>
      </c>
      <c r="K134" s="55">
        <v>114</v>
      </c>
      <c r="L134" s="55">
        <v>110</v>
      </c>
      <c r="M134" s="55">
        <v>71</v>
      </c>
      <c r="N134" s="55">
        <v>56</v>
      </c>
      <c r="O134" s="55">
        <v>33</v>
      </c>
      <c r="P134" s="55">
        <v>1</v>
      </c>
    </row>
    <row r="135" spans="2:16" x14ac:dyDescent="0.25">
      <c r="B135" s="51">
        <v>1970</v>
      </c>
      <c r="C135" s="113" t="s">
        <v>72</v>
      </c>
      <c r="D135" s="55">
        <f t="shared" ref="D135:D198" si="12">+SUM(E135:P135)</f>
        <v>866</v>
      </c>
      <c r="E135" s="55">
        <v>2</v>
      </c>
      <c r="F135" s="55">
        <v>18</v>
      </c>
      <c r="G135" s="55">
        <v>23</v>
      </c>
      <c r="H135" s="55">
        <v>32</v>
      </c>
      <c r="I135" s="55">
        <v>38</v>
      </c>
      <c r="J135" s="55">
        <v>65</v>
      </c>
      <c r="K135" s="55">
        <v>124</v>
      </c>
      <c r="L135" s="55">
        <v>118</v>
      </c>
      <c r="M135" s="55">
        <v>132</v>
      </c>
      <c r="N135" s="55">
        <v>116</v>
      </c>
      <c r="O135" s="55">
        <v>198</v>
      </c>
      <c r="P135" s="55" t="s">
        <v>63</v>
      </c>
    </row>
    <row r="136" spans="2:16" x14ac:dyDescent="0.25">
      <c r="B136" s="50">
        <v>1970</v>
      </c>
      <c r="C136" s="91" t="s">
        <v>73</v>
      </c>
      <c r="D136" s="54">
        <f t="shared" si="12"/>
        <v>0</v>
      </c>
      <c r="E136" s="54" t="s">
        <v>63</v>
      </c>
      <c r="F136" s="54" t="s">
        <v>63</v>
      </c>
      <c r="G136" s="54" t="s">
        <v>63</v>
      </c>
      <c r="H136" s="54" t="s">
        <v>63</v>
      </c>
      <c r="I136" s="54" t="s">
        <v>63</v>
      </c>
      <c r="J136" s="54" t="s">
        <v>63</v>
      </c>
      <c r="K136" s="54" t="s">
        <v>63</v>
      </c>
      <c r="L136" s="54" t="s">
        <v>63</v>
      </c>
      <c r="M136" s="54" t="s">
        <v>63</v>
      </c>
      <c r="N136" s="54" t="s">
        <v>63</v>
      </c>
      <c r="O136" s="54" t="s">
        <v>63</v>
      </c>
      <c r="P136" s="54" t="s">
        <v>63</v>
      </c>
    </row>
    <row r="137" spans="2:16" x14ac:dyDescent="0.25">
      <c r="B137" s="78">
        <v>1971</v>
      </c>
      <c r="C137" s="114" t="s">
        <v>3</v>
      </c>
      <c r="D137" s="78">
        <f t="shared" si="12"/>
        <v>66044</v>
      </c>
      <c r="E137" s="78">
        <f t="shared" ref="E137:P137" si="13">+SUM(E138:E149)</f>
        <v>3209</v>
      </c>
      <c r="F137" s="78">
        <f t="shared" si="13"/>
        <v>23656</v>
      </c>
      <c r="G137" s="78">
        <f t="shared" si="13"/>
        <v>21204</v>
      </c>
      <c r="H137" s="78">
        <f t="shared" si="13"/>
        <v>8564</v>
      </c>
      <c r="I137" s="78">
        <f t="shared" si="13"/>
        <v>3806</v>
      </c>
      <c r="J137" s="78">
        <f t="shared" si="13"/>
        <v>2157</v>
      </c>
      <c r="K137" s="78">
        <f t="shared" si="13"/>
        <v>1462</v>
      </c>
      <c r="L137" s="78">
        <f t="shared" si="13"/>
        <v>879</v>
      </c>
      <c r="M137" s="78">
        <f t="shared" si="13"/>
        <v>520</v>
      </c>
      <c r="N137" s="78">
        <f t="shared" si="13"/>
        <v>271</v>
      </c>
      <c r="O137" s="78">
        <f t="shared" si="13"/>
        <v>316</v>
      </c>
      <c r="P137" s="78">
        <f t="shared" si="13"/>
        <v>0</v>
      </c>
    </row>
    <row r="138" spans="2:16" x14ac:dyDescent="0.25">
      <c r="B138" s="51">
        <v>1971</v>
      </c>
      <c r="C138" s="113" t="s">
        <v>53</v>
      </c>
      <c r="D138" s="55">
        <f t="shared" si="12"/>
        <v>21</v>
      </c>
      <c r="E138" s="55">
        <v>8</v>
      </c>
      <c r="F138" s="55">
        <v>11</v>
      </c>
      <c r="G138" s="55">
        <v>2</v>
      </c>
      <c r="H138" s="55" t="s">
        <v>63</v>
      </c>
      <c r="I138" s="55" t="s">
        <v>63</v>
      </c>
      <c r="J138" s="55" t="s">
        <v>63</v>
      </c>
      <c r="K138" s="55" t="s">
        <v>63</v>
      </c>
      <c r="L138" s="55" t="s">
        <v>63</v>
      </c>
      <c r="M138" s="55" t="s">
        <v>63</v>
      </c>
      <c r="N138" s="55" t="s">
        <v>63</v>
      </c>
      <c r="O138" s="55" t="s">
        <v>63</v>
      </c>
      <c r="P138" s="55" t="s">
        <v>63</v>
      </c>
    </row>
    <row r="139" spans="2:16" x14ac:dyDescent="0.25">
      <c r="B139" s="51">
        <v>1971</v>
      </c>
      <c r="C139" s="113" t="s">
        <v>54</v>
      </c>
      <c r="D139" s="55">
        <f t="shared" si="12"/>
        <v>6532</v>
      </c>
      <c r="E139" s="55">
        <v>1002</v>
      </c>
      <c r="F139" s="55">
        <v>4235</v>
      </c>
      <c r="G139" s="55">
        <v>1119</v>
      </c>
      <c r="H139" s="55">
        <v>143</v>
      </c>
      <c r="I139" s="55">
        <v>20</v>
      </c>
      <c r="J139" s="55">
        <v>8</v>
      </c>
      <c r="K139" s="55">
        <v>3</v>
      </c>
      <c r="L139" s="55">
        <v>1</v>
      </c>
      <c r="M139" s="55" t="s">
        <v>63</v>
      </c>
      <c r="N139" s="55" t="s">
        <v>63</v>
      </c>
      <c r="O139" s="55">
        <v>1</v>
      </c>
      <c r="P139" s="55" t="s">
        <v>63</v>
      </c>
    </row>
    <row r="140" spans="2:16" x14ac:dyDescent="0.25">
      <c r="B140" s="51">
        <v>1971</v>
      </c>
      <c r="C140" s="113" t="s">
        <v>55</v>
      </c>
      <c r="D140" s="55">
        <f t="shared" si="12"/>
        <v>25569</v>
      </c>
      <c r="E140" s="55">
        <v>1389</v>
      </c>
      <c r="F140" s="55">
        <v>12029</v>
      </c>
      <c r="G140" s="55">
        <v>9624</v>
      </c>
      <c r="H140" s="55">
        <v>2022</v>
      </c>
      <c r="I140" s="55">
        <v>381</v>
      </c>
      <c r="J140" s="55">
        <v>86</v>
      </c>
      <c r="K140" s="55">
        <v>22</v>
      </c>
      <c r="L140" s="55">
        <v>5</v>
      </c>
      <c r="M140" s="55">
        <v>7</v>
      </c>
      <c r="N140" s="55">
        <v>2</v>
      </c>
      <c r="O140" s="55">
        <v>2</v>
      </c>
      <c r="P140" s="55" t="s">
        <v>63</v>
      </c>
    </row>
    <row r="141" spans="2:16" x14ac:dyDescent="0.25">
      <c r="B141" s="51">
        <v>1971</v>
      </c>
      <c r="C141" s="113" t="s">
        <v>69</v>
      </c>
      <c r="D141" s="55">
        <f t="shared" si="12"/>
        <v>15925</v>
      </c>
      <c r="E141" s="55">
        <v>484</v>
      </c>
      <c r="F141" s="55">
        <v>4876</v>
      </c>
      <c r="G141" s="55">
        <v>6613</v>
      </c>
      <c r="H141" s="55">
        <v>2972</v>
      </c>
      <c r="I141" s="55">
        <v>718</v>
      </c>
      <c r="J141" s="55">
        <v>176</v>
      </c>
      <c r="K141" s="55">
        <v>59</v>
      </c>
      <c r="L141" s="55">
        <v>18</v>
      </c>
      <c r="M141" s="55">
        <v>4</v>
      </c>
      <c r="N141" s="55">
        <v>4</v>
      </c>
      <c r="O141" s="55">
        <v>1</v>
      </c>
      <c r="P141" s="55" t="s">
        <v>63</v>
      </c>
    </row>
    <row r="142" spans="2:16" x14ac:dyDescent="0.25">
      <c r="B142" s="51">
        <v>1971</v>
      </c>
      <c r="C142" s="113" t="s">
        <v>57</v>
      </c>
      <c r="D142" s="55">
        <f t="shared" si="12"/>
        <v>7247</v>
      </c>
      <c r="E142" s="55">
        <v>184</v>
      </c>
      <c r="F142" s="55">
        <v>1499</v>
      </c>
      <c r="G142" s="55">
        <v>2365</v>
      </c>
      <c r="H142" s="55">
        <v>1826</v>
      </c>
      <c r="I142" s="55">
        <v>899</v>
      </c>
      <c r="J142" s="55">
        <v>298</v>
      </c>
      <c r="K142" s="55">
        <v>123</v>
      </c>
      <c r="L142" s="55">
        <v>42</v>
      </c>
      <c r="M142" s="55">
        <v>7</v>
      </c>
      <c r="N142" s="55">
        <v>2</v>
      </c>
      <c r="O142" s="55">
        <v>2</v>
      </c>
      <c r="P142" s="55" t="s">
        <v>63</v>
      </c>
    </row>
    <row r="143" spans="2:16" x14ac:dyDescent="0.25">
      <c r="B143" s="51">
        <v>1971</v>
      </c>
      <c r="C143" s="113" t="s">
        <v>58</v>
      </c>
      <c r="D143" s="55">
        <f t="shared" si="12"/>
        <v>3926</v>
      </c>
      <c r="E143" s="55">
        <v>65</v>
      </c>
      <c r="F143" s="55">
        <v>607</v>
      </c>
      <c r="G143" s="55">
        <v>858</v>
      </c>
      <c r="H143" s="55">
        <v>840</v>
      </c>
      <c r="I143" s="55">
        <v>790</v>
      </c>
      <c r="J143" s="55">
        <v>481</v>
      </c>
      <c r="K143" s="55">
        <v>196</v>
      </c>
      <c r="L143" s="55">
        <v>51</v>
      </c>
      <c r="M143" s="55">
        <v>26</v>
      </c>
      <c r="N143" s="55">
        <v>6</v>
      </c>
      <c r="O143" s="55">
        <v>6</v>
      </c>
      <c r="P143" s="55" t="s">
        <v>63</v>
      </c>
    </row>
    <row r="144" spans="2:16" x14ac:dyDescent="0.25">
      <c r="B144" s="51">
        <v>1971</v>
      </c>
      <c r="C144" s="113" t="s">
        <v>59</v>
      </c>
      <c r="D144" s="55">
        <f t="shared" si="12"/>
        <v>2618</v>
      </c>
      <c r="E144" s="55">
        <v>32</v>
      </c>
      <c r="F144" s="55">
        <v>236</v>
      </c>
      <c r="G144" s="55">
        <v>372</v>
      </c>
      <c r="H144" s="55">
        <v>425</v>
      </c>
      <c r="I144" s="55">
        <v>508</v>
      </c>
      <c r="J144" s="55">
        <v>499</v>
      </c>
      <c r="K144" s="55">
        <v>332</v>
      </c>
      <c r="L144" s="55">
        <v>151</v>
      </c>
      <c r="M144" s="55">
        <v>41</v>
      </c>
      <c r="N144" s="55">
        <v>12</v>
      </c>
      <c r="O144" s="55">
        <v>10</v>
      </c>
      <c r="P144" s="55" t="s">
        <v>63</v>
      </c>
    </row>
    <row r="145" spans="2:16" x14ac:dyDescent="0.25">
      <c r="B145" s="51">
        <v>1971</v>
      </c>
      <c r="C145" s="113" t="s">
        <v>60</v>
      </c>
      <c r="D145" s="55">
        <f t="shared" si="12"/>
        <v>1638</v>
      </c>
      <c r="E145" s="55">
        <v>20</v>
      </c>
      <c r="F145" s="55">
        <v>74</v>
      </c>
      <c r="G145" s="55">
        <v>158</v>
      </c>
      <c r="H145" s="55">
        <v>192</v>
      </c>
      <c r="I145" s="55">
        <v>256</v>
      </c>
      <c r="J145" s="55">
        <v>299</v>
      </c>
      <c r="K145" s="55">
        <v>321</v>
      </c>
      <c r="L145" s="55">
        <v>199</v>
      </c>
      <c r="M145" s="55">
        <v>80</v>
      </c>
      <c r="N145" s="55">
        <v>25</v>
      </c>
      <c r="O145" s="55">
        <v>14</v>
      </c>
      <c r="P145" s="55" t="s">
        <v>63</v>
      </c>
    </row>
    <row r="146" spans="2:16" x14ac:dyDescent="0.25">
      <c r="B146" s="51">
        <v>1971</v>
      </c>
      <c r="C146" s="113" t="s">
        <v>70</v>
      </c>
      <c r="D146" s="55">
        <f t="shared" si="12"/>
        <v>1013</v>
      </c>
      <c r="E146" s="55">
        <v>9</v>
      </c>
      <c r="F146" s="55">
        <v>43</v>
      </c>
      <c r="G146" s="55">
        <v>49</v>
      </c>
      <c r="H146" s="55">
        <v>74</v>
      </c>
      <c r="I146" s="55">
        <v>124</v>
      </c>
      <c r="J146" s="55">
        <v>169</v>
      </c>
      <c r="K146" s="55">
        <v>193</v>
      </c>
      <c r="L146" s="55">
        <v>190</v>
      </c>
      <c r="M146" s="55">
        <v>114</v>
      </c>
      <c r="N146" s="55">
        <v>34</v>
      </c>
      <c r="O146" s="55">
        <v>14</v>
      </c>
      <c r="P146" s="55" t="s">
        <v>63</v>
      </c>
    </row>
    <row r="147" spans="2:16" x14ac:dyDescent="0.25">
      <c r="B147" s="51">
        <v>1971</v>
      </c>
      <c r="C147" s="113" t="s">
        <v>71</v>
      </c>
      <c r="D147" s="55">
        <f t="shared" si="12"/>
        <v>634</v>
      </c>
      <c r="E147" s="55">
        <v>8</v>
      </c>
      <c r="F147" s="55">
        <v>22</v>
      </c>
      <c r="G147" s="55">
        <v>23</v>
      </c>
      <c r="H147" s="55">
        <v>40</v>
      </c>
      <c r="I147" s="55">
        <v>58</v>
      </c>
      <c r="J147" s="55">
        <v>74</v>
      </c>
      <c r="K147" s="55">
        <v>113</v>
      </c>
      <c r="L147" s="55">
        <v>109</v>
      </c>
      <c r="M147" s="55">
        <v>93</v>
      </c>
      <c r="N147" s="55">
        <v>56</v>
      </c>
      <c r="O147" s="55">
        <v>38</v>
      </c>
      <c r="P147" s="55" t="s">
        <v>63</v>
      </c>
    </row>
    <row r="148" spans="2:16" x14ac:dyDescent="0.25">
      <c r="B148" s="51">
        <v>1971</v>
      </c>
      <c r="C148" s="113" t="s">
        <v>72</v>
      </c>
      <c r="D148" s="55">
        <f t="shared" si="12"/>
        <v>920</v>
      </c>
      <c r="E148" s="55">
        <v>8</v>
      </c>
      <c r="F148" s="55">
        <v>24</v>
      </c>
      <c r="G148" s="55">
        <v>20</v>
      </c>
      <c r="H148" s="55">
        <v>30</v>
      </c>
      <c r="I148" s="55">
        <v>52</v>
      </c>
      <c r="J148" s="55">
        <v>67</v>
      </c>
      <c r="K148" s="55">
        <v>100</v>
      </c>
      <c r="L148" s="55">
        <v>113</v>
      </c>
      <c r="M148" s="55">
        <v>148</v>
      </c>
      <c r="N148" s="55">
        <v>130</v>
      </c>
      <c r="O148" s="55">
        <v>228</v>
      </c>
      <c r="P148" s="55" t="s">
        <v>63</v>
      </c>
    </row>
    <row r="149" spans="2:16" x14ac:dyDescent="0.25">
      <c r="B149" s="50">
        <v>1971</v>
      </c>
      <c r="C149" s="91" t="s">
        <v>73</v>
      </c>
      <c r="D149" s="54">
        <f t="shared" si="12"/>
        <v>1</v>
      </c>
      <c r="E149" s="54" t="s">
        <v>63</v>
      </c>
      <c r="F149" s="54" t="s">
        <v>63</v>
      </c>
      <c r="G149" s="54">
        <v>1</v>
      </c>
      <c r="H149" s="54" t="s">
        <v>63</v>
      </c>
      <c r="I149" s="54" t="s">
        <v>63</v>
      </c>
      <c r="J149" s="54" t="s">
        <v>63</v>
      </c>
      <c r="K149" s="54" t="s">
        <v>63</v>
      </c>
      <c r="L149" s="54" t="s">
        <v>63</v>
      </c>
      <c r="M149" s="54" t="s">
        <v>63</v>
      </c>
      <c r="N149" s="54" t="s">
        <v>63</v>
      </c>
      <c r="O149" s="54" t="s">
        <v>63</v>
      </c>
      <c r="P149" s="54" t="s">
        <v>63</v>
      </c>
    </row>
    <row r="150" spans="2:16" x14ac:dyDescent="0.25">
      <c r="B150" s="78">
        <v>1972</v>
      </c>
      <c r="C150" s="114" t="s">
        <v>3</v>
      </c>
      <c r="D150" s="78">
        <f t="shared" si="12"/>
        <v>69827</v>
      </c>
      <c r="E150" s="78">
        <f t="shared" ref="E150:P150" si="14">+SUM(E151:E162)</f>
        <v>3268</v>
      </c>
      <c r="F150" s="78">
        <f t="shared" si="14"/>
        <v>24764</v>
      </c>
      <c r="G150" s="78">
        <f t="shared" si="14"/>
        <v>23086</v>
      </c>
      <c r="H150" s="78">
        <f t="shared" si="14"/>
        <v>9151</v>
      </c>
      <c r="I150" s="78">
        <f t="shared" si="14"/>
        <v>3955</v>
      </c>
      <c r="J150" s="78">
        <f t="shared" si="14"/>
        <v>2262</v>
      </c>
      <c r="K150" s="78">
        <f t="shared" si="14"/>
        <v>1417</v>
      </c>
      <c r="L150" s="78">
        <f t="shared" si="14"/>
        <v>885</v>
      </c>
      <c r="M150" s="78">
        <f t="shared" si="14"/>
        <v>464</v>
      </c>
      <c r="N150" s="78">
        <f t="shared" si="14"/>
        <v>272</v>
      </c>
      <c r="O150" s="78">
        <f t="shared" si="14"/>
        <v>302</v>
      </c>
      <c r="P150" s="78">
        <f t="shared" si="14"/>
        <v>1</v>
      </c>
    </row>
    <row r="151" spans="2:16" x14ac:dyDescent="0.25">
      <c r="B151" s="51">
        <v>1972</v>
      </c>
      <c r="C151" s="113" t="s">
        <v>53</v>
      </c>
      <c r="D151" s="55">
        <f t="shared" si="12"/>
        <v>32</v>
      </c>
      <c r="E151" s="55">
        <v>7</v>
      </c>
      <c r="F151" s="55">
        <v>19</v>
      </c>
      <c r="G151" s="55">
        <v>4</v>
      </c>
      <c r="H151" s="55">
        <v>1</v>
      </c>
      <c r="I151" s="55" t="s">
        <v>63</v>
      </c>
      <c r="J151" s="55">
        <v>1</v>
      </c>
      <c r="K151" s="55" t="s">
        <v>63</v>
      </c>
      <c r="L151" s="55" t="s">
        <v>63</v>
      </c>
      <c r="M151" s="55" t="s">
        <v>63</v>
      </c>
      <c r="N151" s="55" t="s">
        <v>63</v>
      </c>
      <c r="O151" s="55" t="s">
        <v>63</v>
      </c>
      <c r="P151" s="55" t="s">
        <v>63</v>
      </c>
    </row>
    <row r="152" spans="2:16" x14ac:dyDescent="0.25">
      <c r="B152" s="51">
        <v>1972</v>
      </c>
      <c r="C152" s="113" t="s">
        <v>54</v>
      </c>
      <c r="D152" s="55">
        <f t="shared" si="12"/>
        <v>6814</v>
      </c>
      <c r="E152" s="55">
        <v>1072</v>
      </c>
      <c r="F152" s="55">
        <v>4404</v>
      </c>
      <c r="G152" s="55">
        <v>1132</v>
      </c>
      <c r="H152" s="55">
        <v>163</v>
      </c>
      <c r="I152" s="55">
        <v>28</v>
      </c>
      <c r="J152" s="55">
        <v>11</v>
      </c>
      <c r="K152" s="55">
        <v>2</v>
      </c>
      <c r="L152" s="55">
        <v>1</v>
      </c>
      <c r="M152" s="55" t="s">
        <v>63</v>
      </c>
      <c r="N152" s="55">
        <v>1</v>
      </c>
      <c r="O152" s="55" t="s">
        <v>63</v>
      </c>
      <c r="P152" s="55" t="s">
        <v>63</v>
      </c>
    </row>
    <row r="153" spans="2:16" x14ac:dyDescent="0.25">
      <c r="B153" s="51">
        <v>1972</v>
      </c>
      <c r="C153" s="113" t="s">
        <v>55</v>
      </c>
      <c r="D153" s="55">
        <f t="shared" si="12"/>
        <v>27809</v>
      </c>
      <c r="E153" s="55">
        <v>1406</v>
      </c>
      <c r="F153" s="55">
        <v>12728</v>
      </c>
      <c r="G153" s="55">
        <v>10844</v>
      </c>
      <c r="H153" s="55">
        <v>2243</v>
      </c>
      <c r="I153" s="55">
        <v>430</v>
      </c>
      <c r="J153" s="55">
        <v>112</v>
      </c>
      <c r="K153" s="55">
        <v>25</v>
      </c>
      <c r="L153" s="55">
        <v>15</v>
      </c>
      <c r="M153" s="55">
        <v>4</v>
      </c>
      <c r="N153" s="55">
        <v>1</v>
      </c>
      <c r="O153" s="55">
        <v>1</v>
      </c>
      <c r="P153" s="55" t="s">
        <v>63</v>
      </c>
    </row>
    <row r="154" spans="2:16" x14ac:dyDescent="0.25">
      <c r="B154" s="51">
        <v>1972</v>
      </c>
      <c r="C154" s="113" t="s">
        <v>69</v>
      </c>
      <c r="D154" s="55">
        <f t="shared" si="12"/>
        <v>17126</v>
      </c>
      <c r="E154" s="55">
        <v>500</v>
      </c>
      <c r="F154" s="55">
        <v>5156</v>
      </c>
      <c r="G154" s="55">
        <v>7179</v>
      </c>
      <c r="H154" s="55">
        <v>3235</v>
      </c>
      <c r="I154" s="55">
        <v>762</v>
      </c>
      <c r="J154" s="55">
        <v>196</v>
      </c>
      <c r="K154" s="55">
        <v>68</v>
      </c>
      <c r="L154" s="55">
        <v>19</v>
      </c>
      <c r="M154" s="55">
        <v>4</v>
      </c>
      <c r="N154" s="55">
        <v>4</v>
      </c>
      <c r="O154" s="55">
        <v>2</v>
      </c>
      <c r="P154" s="55">
        <v>1</v>
      </c>
    </row>
    <row r="155" spans="2:16" x14ac:dyDescent="0.25">
      <c r="B155" s="51">
        <v>1972</v>
      </c>
      <c r="C155" s="113" t="s">
        <v>57</v>
      </c>
      <c r="D155" s="55">
        <f t="shared" si="12"/>
        <v>7465</v>
      </c>
      <c r="E155" s="55">
        <v>159</v>
      </c>
      <c r="F155" s="55">
        <v>1550</v>
      </c>
      <c r="G155" s="55">
        <v>2424</v>
      </c>
      <c r="H155" s="55">
        <v>1868</v>
      </c>
      <c r="I155" s="55">
        <v>978</v>
      </c>
      <c r="J155" s="55">
        <v>342</v>
      </c>
      <c r="K155" s="55">
        <v>105</v>
      </c>
      <c r="L155" s="55">
        <v>26</v>
      </c>
      <c r="M155" s="55">
        <v>8</v>
      </c>
      <c r="N155" s="55">
        <v>2</v>
      </c>
      <c r="O155" s="55">
        <v>3</v>
      </c>
      <c r="P155" s="55" t="s">
        <v>63</v>
      </c>
    </row>
    <row r="156" spans="2:16" x14ac:dyDescent="0.25">
      <c r="B156" s="51">
        <v>1972</v>
      </c>
      <c r="C156" s="113" t="s">
        <v>58</v>
      </c>
      <c r="D156" s="55">
        <f t="shared" si="12"/>
        <v>3919</v>
      </c>
      <c r="E156" s="55">
        <v>55</v>
      </c>
      <c r="F156" s="55">
        <v>528</v>
      </c>
      <c r="G156" s="55">
        <v>870</v>
      </c>
      <c r="H156" s="55">
        <v>883</v>
      </c>
      <c r="I156" s="55">
        <v>779</v>
      </c>
      <c r="J156" s="55">
        <v>514</v>
      </c>
      <c r="K156" s="55">
        <v>190</v>
      </c>
      <c r="L156" s="55">
        <v>77</v>
      </c>
      <c r="M156" s="55">
        <v>17</v>
      </c>
      <c r="N156" s="55">
        <v>5</v>
      </c>
      <c r="O156" s="55">
        <v>1</v>
      </c>
      <c r="P156" s="55" t="s">
        <v>63</v>
      </c>
    </row>
    <row r="157" spans="2:16" x14ac:dyDescent="0.25">
      <c r="B157" s="51">
        <v>1972</v>
      </c>
      <c r="C157" s="113" t="s">
        <v>59</v>
      </c>
      <c r="D157" s="55">
        <f t="shared" si="12"/>
        <v>2544</v>
      </c>
      <c r="E157" s="55">
        <v>26</v>
      </c>
      <c r="F157" s="55">
        <v>216</v>
      </c>
      <c r="G157" s="55">
        <v>376</v>
      </c>
      <c r="H157" s="55">
        <v>419</v>
      </c>
      <c r="I157" s="55">
        <v>512</v>
      </c>
      <c r="J157" s="55">
        <v>470</v>
      </c>
      <c r="K157" s="55">
        <v>336</v>
      </c>
      <c r="L157" s="55">
        <v>134</v>
      </c>
      <c r="M157" s="55">
        <v>38</v>
      </c>
      <c r="N157" s="55">
        <v>13</v>
      </c>
      <c r="O157" s="55">
        <v>4</v>
      </c>
      <c r="P157" s="55" t="s">
        <v>63</v>
      </c>
    </row>
    <row r="158" spans="2:16" x14ac:dyDescent="0.25">
      <c r="B158" s="51">
        <v>1972</v>
      </c>
      <c r="C158" s="113" t="s">
        <v>60</v>
      </c>
      <c r="D158" s="55">
        <f t="shared" si="12"/>
        <v>1625</v>
      </c>
      <c r="E158" s="55">
        <v>24</v>
      </c>
      <c r="F158" s="55">
        <v>94</v>
      </c>
      <c r="G158" s="55">
        <v>141</v>
      </c>
      <c r="H158" s="55">
        <v>182</v>
      </c>
      <c r="I158" s="55">
        <v>259</v>
      </c>
      <c r="J158" s="55">
        <v>321</v>
      </c>
      <c r="K158" s="55">
        <v>308</v>
      </c>
      <c r="L158" s="55">
        <v>191</v>
      </c>
      <c r="M158" s="55">
        <v>62</v>
      </c>
      <c r="N158" s="55">
        <v>29</v>
      </c>
      <c r="O158" s="55">
        <v>14</v>
      </c>
      <c r="P158" s="55" t="s">
        <v>63</v>
      </c>
    </row>
    <row r="159" spans="2:16" x14ac:dyDescent="0.25">
      <c r="B159" s="51">
        <v>1972</v>
      </c>
      <c r="C159" s="113" t="s">
        <v>70</v>
      </c>
      <c r="D159" s="55">
        <f t="shared" si="12"/>
        <v>975</v>
      </c>
      <c r="E159" s="55">
        <v>6</v>
      </c>
      <c r="F159" s="55">
        <v>41</v>
      </c>
      <c r="G159" s="55">
        <v>57</v>
      </c>
      <c r="H159" s="55">
        <v>86</v>
      </c>
      <c r="I159" s="55">
        <v>112</v>
      </c>
      <c r="J159" s="55">
        <v>145</v>
      </c>
      <c r="K159" s="55">
        <v>188</v>
      </c>
      <c r="L159" s="55">
        <v>180</v>
      </c>
      <c r="M159" s="55">
        <v>98</v>
      </c>
      <c r="N159" s="55">
        <v>43</v>
      </c>
      <c r="O159" s="55">
        <v>19</v>
      </c>
      <c r="P159" s="55" t="s">
        <v>63</v>
      </c>
    </row>
    <row r="160" spans="2:16" x14ac:dyDescent="0.25">
      <c r="B160" s="51">
        <v>1972</v>
      </c>
      <c r="C160" s="113" t="s">
        <v>71</v>
      </c>
      <c r="D160" s="55">
        <f t="shared" si="12"/>
        <v>628</v>
      </c>
      <c r="E160" s="55">
        <v>5</v>
      </c>
      <c r="F160" s="55">
        <v>15</v>
      </c>
      <c r="G160" s="55">
        <v>38</v>
      </c>
      <c r="H160" s="55">
        <v>39</v>
      </c>
      <c r="I160" s="55">
        <v>52</v>
      </c>
      <c r="J160" s="55">
        <v>77</v>
      </c>
      <c r="K160" s="55">
        <v>93</v>
      </c>
      <c r="L160" s="55">
        <v>124</v>
      </c>
      <c r="M160" s="55">
        <v>89</v>
      </c>
      <c r="N160" s="55">
        <v>55</v>
      </c>
      <c r="O160" s="55">
        <v>41</v>
      </c>
      <c r="P160" s="55" t="s">
        <v>63</v>
      </c>
    </row>
    <row r="161" spans="2:16" x14ac:dyDescent="0.25">
      <c r="B161" s="51">
        <v>1972</v>
      </c>
      <c r="C161" s="113" t="s">
        <v>72</v>
      </c>
      <c r="D161" s="55">
        <f t="shared" si="12"/>
        <v>890</v>
      </c>
      <c r="E161" s="55">
        <v>8</v>
      </c>
      <c r="F161" s="55">
        <v>13</v>
      </c>
      <c r="G161" s="55">
        <v>21</v>
      </c>
      <c r="H161" s="55">
        <v>32</v>
      </c>
      <c r="I161" s="55">
        <v>43</v>
      </c>
      <c r="J161" s="55">
        <v>73</v>
      </c>
      <c r="K161" s="55">
        <v>102</v>
      </c>
      <c r="L161" s="55">
        <v>118</v>
      </c>
      <c r="M161" s="55">
        <v>144</v>
      </c>
      <c r="N161" s="55">
        <v>119</v>
      </c>
      <c r="O161" s="55">
        <v>217</v>
      </c>
      <c r="P161" s="55" t="s">
        <v>63</v>
      </c>
    </row>
    <row r="162" spans="2:16" x14ac:dyDescent="0.25">
      <c r="B162" s="50">
        <v>1972</v>
      </c>
      <c r="C162" s="86" t="s">
        <v>73</v>
      </c>
      <c r="D162" s="54">
        <f t="shared" si="12"/>
        <v>0</v>
      </c>
      <c r="E162" s="54" t="s">
        <v>63</v>
      </c>
      <c r="F162" s="54" t="s">
        <v>63</v>
      </c>
      <c r="G162" s="54" t="s">
        <v>63</v>
      </c>
      <c r="H162" s="54" t="s">
        <v>63</v>
      </c>
      <c r="I162" s="54" t="s">
        <v>63</v>
      </c>
      <c r="J162" s="54" t="s">
        <v>63</v>
      </c>
      <c r="K162" s="54" t="s">
        <v>63</v>
      </c>
      <c r="L162" s="54" t="s">
        <v>63</v>
      </c>
      <c r="M162" s="54" t="s">
        <v>63</v>
      </c>
      <c r="N162" s="54" t="s">
        <v>63</v>
      </c>
      <c r="O162" s="54" t="s">
        <v>63</v>
      </c>
      <c r="P162" s="54" t="s">
        <v>63</v>
      </c>
    </row>
    <row r="163" spans="2:16" x14ac:dyDescent="0.25">
      <c r="B163" s="78">
        <v>1973</v>
      </c>
      <c r="C163" s="114" t="s">
        <v>3</v>
      </c>
      <c r="D163" s="78">
        <f t="shared" si="12"/>
        <v>71485</v>
      </c>
      <c r="E163" s="78">
        <f t="shared" ref="E163:P163" si="15">+SUM(E164:E175)</f>
        <v>3338</v>
      </c>
      <c r="F163" s="78">
        <f t="shared" si="15"/>
        <v>24987</v>
      </c>
      <c r="G163" s="78">
        <f t="shared" si="15"/>
        <v>24176</v>
      </c>
      <c r="H163" s="78">
        <f t="shared" si="15"/>
        <v>9513</v>
      </c>
      <c r="I163" s="78">
        <f t="shared" si="15"/>
        <v>3878</v>
      </c>
      <c r="J163" s="78">
        <f t="shared" si="15"/>
        <v>2211</v>
      </c>
      <c r="K163" s="78">
        <f t="shared" si="15"/>
        <v>1497</v>
      </c>
      <c r="L163" s="78">
        <f t="shared" si="15"/>
        <v>857</v>
      </c>
      <c r="M163" s="78">
        <f t="shared" si="15"/>
        <v>506</v>
      </c>
      <c r="N163" s="78">
        <f t="shared" si="15"/>
        <v>248</v>
      </c>
      <c r="O163" s="78">
        <f t="shared" si="15"/>
        <v>272</v>
      </c>
      <c r="P163" s="78">
        <f t="shared" si="15"/>
        <v>2</v>
      </c>
    </row>
    <row r="164" spans="2:16" x14ac:dyDescent="0.25">
      <c r="B164" s="51">
        <v>1973</v>
      </c>
      <c r="C164" s="113" t="s">
        <v>53</v>
      </c>
      <c r="D164" s="55">
        <f t="shared" si="12"/>
        <v>19</v>
      </c>
      <c r="E164" s="55">
        <v>4</v>
      </c>
      <c r="F164" s="55">
        <v>8</v>
      </c>
      <c r="G164" s="55">
        <v>2</v>
      </c>
      <c r="H164" s="55">
        <v>2</v>
      </c>
      <c r="I164" s="55" t="s">
        <v>63</v>
      </c>
      <c r="J164" s="55">
        <v>1</v>
      </c>
      <c r="K164" s="55" t="s">
        <v>63</v>
      </c>
      <c r="L164" s="55">
        <v>2</v>
      </c>
      <c r="M164" s="55" t="s">
        <v>63</v>
      </c>
      <c r="N164" s="55" t="s">
        <v>63</v>
      </c>
      <c r="O164" s="55" t="s">
        <v>63</v>
      </c>
      <c r="P164" s="55" t="s">
        <v>63</v>
      </c>
    </row>
    <row r="165" spans="2:16" x14ac:dyDescent="0.25">
      <c r="B165" s="51">
        <v>1973</v>
      </c>
      <c r="C165" s="113" t="s">
        <v>54</v>
      </c>
      <c r="D165" s="55">
        <f t="shared" si="12"/>
        <v>6798</v>
      </c>
      <c r="E165" s="55">
        <v>1044</v>
      </c>
      <c r="F165" s="55">
        <v>4341</v>
      </c>
      <c r="G165" s="55">
        <v>1194</v>
      </c>
      <c r="H165" s="55">
        <v>174</v>
      </c>
      <c r="I165" s="55">
        <v>33</v>
      </c>
      <c r="J165" s="55">
        <v>8</v>
      </c>
      <c r="K165" s="55">
        <v>1</v>
      </c>
      <c r="L165" s="55">
        <v>2</v>
      </c>
      <c r="M165" s="55" t="s">
        <v>63</v>
      </c>
      <c r="N165" s="55" t="s">
        <v>63</v>
      </c>
      <c r="O165" s="55">
        <v>1</v>
      </c>
      <c r="P165" s="55" t="s">
        <v>63</v>
      </c>
    </row>
    <row r="166" spans="2:16" x14ac:dyDescent="0.25">
      <c r="B166" s="51">
        <v>1973</v>
      </c>
      <c r="C166" s="113" t="s">
        <v>55</v>
      </c>
      <c r="D166" s="55">
        <f t="shared" si="12"/>
        <v>28826</v>
      </c>
      <c r="E166" s="55">
        <v>1517</v>
      </c>
      <c r="F166" s="55">
        <v>13156</v>
      </c>
      <c r="G166" s="55">
        <v>11249</v>
      </c>
      <c r="H166" s="55">
        <v>2326</v>
      </c>
      <c r="I166" s="55">
        <v>407</v>
      </c>
      <c r="J166" s="55">
        <v>117</v>
      </c>
      <c r="K166" s="55">
        <v>26</v>
      </c>
      <c r="L166" s="55">
        <v>16</v>
      </c>
      <c r="M166" s="55">
        <v>6</v>
      </c>
      <c r="N166" s="55">
        <v>3</v>
      </c>
      <c r="O166" s="55">
        <v>2</v>
      </c>
      <c r="P166" s="55">
        <v>1</v>
      </c>
    </row>
    <row r="167" spans="2:16" x14ac:dyDescent="0.25">
      <c r="B167" s="51">
        <v>1973</v>
      </c>
      <c r="C167" s="113" t="s">
        <v>69</v>
      </c>
      <c r="D167" s="55">
        <f t="shared" si="12"/>
        <v>17665</v>
      </c>
      <c r="E167" s="55">
        <v>484</v>
      </c>
      <c r="F167" s="55">
        <v>5095</v>
      </c>
      <c r="G167" s="55">
        <v>7640</v>
      </c>
      <c r="H167" s="55">
        <v>3387</v>
      </c>
      <c r="I167" s="55">
        <v>764</v>
      </c>
      <c r="J167" s="55">
        <v>209</v>
      </c>
      <c r="K167" s="55">
        <v>58</v>
      </c>
      <c r="L167" s="55">
        <v>18</v>
      </c>
      <c r="M167" s="55">
        <v>5</v>
      </c>
      <c r="N167" s="55">
        <v>2</v>
      </c>
      <c r="O167" s="55">
        <v>2</v>
      </c>
      <c r="P167" s="55">
        <v>1</v>
      </c>
    </row>
    <row r="168" spans="2:16" x14ac:dyDescent="0.25">
      <c r="B168" s="51">
        <v>1973</v>
      </c>
      <c r="C168" s="113" t="s">
        <v>57</v>
      </c>
      <c r="D168" s="55">
        <f t="shared" si="12"/>
        <v>7478</v>
      </c>
      <c r="E168" s="55">
        <v>151</v>
      </c>
      <c r="F168" s="55">
        <v>1460</v>
      </c>
      <c r="G168" s="55">
        <v>2516</v>
      </c>
      <c r="H168" s="55">
        <v>1908</v>
      </c>
      <c r="I168" s="55">
        <v>951</v>
      </c>
      <c r="J168" s="55">
        <v>318</v>
      </c>
      <c r="K168" s="55">
        <v>121</v>
      </c>
      <c r="L168" s="55">
        <v>42</v>
      </c>
      <c r="M168" s="55">
        <v>9</v>
      </c>
      <c r="N168" s="55">
        <v>2</v>
      </c>
      <c r="O168" s="55" t="s">
        <v>63</v>
      </c>
      <c r="P168" s="55" t="s">
        <v>63</v>
      </c>
    </row>
    <row r="169" spans="2:16" x14ac:dyDescent="0.25">
      <c r="B169" s="51">
        <v>1973</v>
      </c>
      <c r="C169" s="113" t="s">
        <v>58</v>
      </c>
      <c r="D169" s="55">
        <f t="shared" si="12"/>
        <v>4017</v>
      </c>
      <c r="E169" s="55">
        <v>72</v>
      </c>
      <c r="F169" s="55">
        <v>553</v>
      </c>
      <c r="G169" s="55">
        <v>880</v>
      </c>
      <c r="H169" s="55">
        <v>935</v>
      </c>
      <c r="I169" s="55">
        <v>777</v>
      </c>
      <c r="J169" s="55">
        <v>479</v>
      </c>
      <c r="K169" s="55">
        <v>219</v>
      </c>
      <c r="L169" s="55">
        <v>76</v>
      </c>
      <c r="M169" s="55">
        <v>17</v>
      </c>
      <c r="N169" s="55">
        <v>7</v>
      </c>
      <c r="O169" s="55">
        <v>2</v>
      </c>
      <c r="P169" s="55" t="s">
        <v>63</v>
      </c>
    </row>
    <row r="170" spans="2:16" x14ac:dyDescent="0.25">
      <c r="B170" s="51">
        <v>1973</v>
      </c>
      <c r="C170" s="113" t="s">
        <v>59</v>
      </c>
      <c r="D170" s="55">
        <f t="shared" si="12"/>
        <v>2578</v>
      </c>
      <c r="E170" s="55">
        <v>39</v>
      </c>
      <c r="F170" s="55">
        <v>222</v>
      </c>
      <c r="G170" s="55">
        <v>388</v>
      </c>
      <c r="H170" s="55">
        <v>434</v>
      </c>
      <c r="I170" s="55">
        <v>487</v>
      </c>
      <c r="J170" s="55">
        <v>474</v>
      </c>
      <c r="K170" s="55">
        <v>345</v>
      </c>
      <c r="L170" s="55">
        <v>116</v>
      </c>
      <c r="M170" s="55">
        <v>50</v>
      </c>
      <c r="N170" s="55">
        <v>16</v>
      </c>
      <c r="O170" s="55">
        <v>7</v>
      </c>
      <c r="P170" s="55" t="s">
        <v>63</v>
      </c>
    </row>
    <row r="171" spans="2:16" x14ac:dyDescent="0.25">
      <c r="B171" s="51">
        <v>1973</v>
      </c>
      <c r="C171" s="113" t="s">
        <v>60</v>
      </c>
      <c r="D171" s="55">
        <f t="shared" si="12"/>
        <v>1660</v>
      </c>
      <c r="E171" s="55">
        <v>15</v>
      </c>
      <c r="F171" s="55">
        <v>77</v>
      </c>
      <c r="G171" s="55">
        <v>180</v>
      </c>
      <c r="H171" s="55">
        <v>199</v>
      </c>
      <c r="I171" s="55">
        <v>250</v>
      </c>
      <c r="J171" s="55">
        <v>298</v>
      </c>
      <c r="K171" s="55">
        <v>326</v>
      </c>
      <c r="L171" s="55">
        <v>211</v>
      </c>
      <c r="M171" s="55">
        <v>77</v>
      </c>
      <c r="N171" s="55">
        <v>19</v>
      </c>
      <c r="O171" s="55">
        <v>8</v>
      </c>
      <c r="P171" s="55" t="s">
        <v>63</v>
      </c>
    </row>
    <row r="172" spans="2:16" x14ac:dyDescent="0.25">
      <c r="B172" s="51">
        <v>1973</v>
      </c>
      <c r="C172" s="113" t="s">
        <v>70</v>
      </c>
      <c r="D172" s="55">
        <f t="shared" si="12"/>
        <v>1000</v>
      </c>
      <c r="E172" s="55">
        <v>3</v>
      </c>
      <c r="F172" s="55">
        <v>40</v>
      </c>
      <c r="G172" s="55">
        <v>70</v>
      </c>
      <c r="H172" s="55">
        <v>84</v>
      </c>
      <c r="I172" s="55">
        <v>118</v>
      </c>
      <c r="J172" s="55">
        <v>146</v>
      </c>
      <c r="K172" s="55">
        <v>210</v>
      </c>
      <c r="L172" s="55">
        <v>164</v>
      </c>
      <c r="M172" s="55">
        <v>111</v>
      </c>
      <c r="N172" s="55">
        <v>30</v>
      </c>
      <c r="O172" s="55">
        <v>24</v>
      </c>
      <c r="P172" s="55" t="s">
        <v>63</v>
      </c>
    </row>
    <row r="173" spans="2:16" x14ac:dyDescent="0.25">
      <c r="B173" s="51">
        <v>1973</v>
      </c>
      <c r="C173" s="113" t="s">
        <v>71</v>
      </c>
      <c r="D173" s="55">
        <f t="shared" si="12"/>
        <v>624</v>
      </c>
      <c r="E173" s="55">
        <v>3</v>
      </c>
      <c r="F173" s="55">
        <v>24</v>
      </c>
      <c r="G173" s="55">
        <v>42</v>
      </c>
      <c r="H173" s="55">
        <v>36</v>
      </c>
      <c r="I173" s="55">
        <v>54</v>
      </c>
      <c r="J173" s="55">
        <v>86</v>
      </c>
      <c r="K173" s="55">
        <v>105</v>
      </c>
      <c r="L173" s="55">
        <v>95</v>
      </c>
      <c r="M173" s="55">
        <v>95</v>
      </c>
      <c r="N173" s="55">
        <v>49</v>
      </c>
      <c r="O173" s="55">
        <v>35</v>
      </c>
      <c r="P173" s="55" t="s">
        <v>63</v>
      </c>
    </row>
    <row r="174" spans="2:16" x14ac:dyDescent="0.25">
      <c r="B174" s="51">
        <v>1973</v>
      </c>
      <c r="C174" s="113" t="s">
        <v>72</v>
      </c>
      <c r="D174" s="55">
        <f t="shared" si="12"/>
        <v>819</v>
      </c>
      <c r="E174" s="55">
        <v>6</v>
      </c>
      <c r="F174" s="55">
        <v>11</v>
      </c>
      <c r="G174" s="55">
        <v>15</v>
      </c>
      <c r="H174" s="55">
        <v>27</v>
      </c>
      <c r="I174" s="55">
        <v>37</v>
      </c>
      <c r="J174" s="55">
        <v>75</v>
      </c>
      <c r="K174" s="55">
        <v>86</v>
      </c>
      <c r="L174" s="55">
        <v>115</v>
      </c>
      <c r="M174" s="55">
        <v>136</v>
      </c>
      <c r="N174" s="55">
        <v>120</v>
      </c>
      <c r="O174" s="55">
        <v>191</v>
      </c>
      <c r="P174" s="55" t="s">
        <v>63</v>
      </c>
    </row>
    <row r="175" spans="2:16" x14ac:dyDescent="0.25">
      <c r="B175" s="50">
        <v>1973</v>
      </c>
      <c r="C175" s="86" t="s">
        <v>73</v>
      </c>
      <c r="D175" s="54">
        <f t="shared" si="12"/>
        <v>1</v>
      </c>
      <c r="E175" s="54" t="s">
        <v>63</v>
      </c>
      <c r="F175" s="54" t="s">
        <v>63</v>
      </c>
      <c r="G175" s="54" t="s">
        <v>63</v>
      </c>
      <c r="H175" s="54">
        <v>1</v>
      </c>
      <c r="I175" s="54" t="s">
        <v>63</v>
      </c>
      <c r="J175" s="54" t="s">
        <v>63</v>
      </c>
      <c r="K175" s="54" t="s">
        <v>63</v>
      </c>
      <c r="L175" s="54" t="s">
        <v>63</v>
      </c>
      <c r="M175" s="54" t="s">
        <v>63</v>
      </c>
      <c r="N175" s="54" t="s">
        <v>63</v>
      </c>
      <c r="O175" s="54" t="s">
        <v>63</v>
      </c>
      <c r="P175" s="54" t="s">
        <v>63</v>
      </c>
    </row>
    <row r="176" spans="2:16" x14ac:dyDescent="0.25">
      <c r="B176" s="78">
        <v>1974</v>
      </c>
      <c r="C176" s="114" t="s">
        <v>3</v>
      </c>
      <c r="D176" s="78">
        <f t="shared" si="12"/>
        <v>82257</v>
      </c>
      <c r="E176" s="78">
        <f>+SUM(E177:E187)</f>
        <v>3885</v>
      </c>
      <c r="F176" s="78">
        <f t="shared" ref="F176:P176" si="16">+SUM(F177:F188)</f>
        <v>28382</v>
      </c>
      <c r="G176" s="78">
        <f t="shared" si="16"/>
        <v>27605</v>
      </c>
      <c r="H176" s="78">
        <f t="shared" si="16"/>
        <v>11416</v>
      </c>
      <c r="I176" s="78">
        <f t="shared" si="16"/>
        <v>4616</v>
      </c>
      <c r="J176" s="78">
        <f t="shared" si="16"/>
        <v>2544</v>
      </c>
      <c r="K176" s="78">
        <f t="shared" si="16"/>
        <v>1630</v>
      </c>
      <c r="L176" s="78">
        <f t="shared" si="16"/>
        <v>1008</v>
      </c>
      <c r="M176" s="78">
        <f t="shared" si="16"/>
        <v>571</v>
      </c>
      <c r="N176" s="78">
        <f t="shared" si="16"/>
        <v>279</v>
      </c>
      <c r="O176" s="78">
        <f t="shared" si="16"/>
        <v>319</v>
      </c>
      <c r="P176" s="78">
        <f t="shared" si="16"/>
        <v>2</v>
      </c>
    </row>
    <row r="177" spans="2:16" x14ac:dyDescent="0.25">
      <c r="B177" s="51">
        <v>1974</v>
      </c>
      <c r="C177" s="113" t="s">
        <v>53</v>
      </c>
      <c r="D177" s="55">
        <f t="shared" si="12"/>
        <v>31</v>
      </c>
      <c r="E177" s="55">
        <v>5</v>
      </c>
      <c r="F177" s="55">
        <v>12</v>
      </c>
      <c r="G177" s="55">
        <v>12</v>
      </c>
      <c r="H177" s="55">
        <v>2</v>
      </c>
      <c r="I177" s="55" t="s">
        <v>63</v>
      </c>
      <c r="J177" s="55" t="s">
        <v>63</v>
      </c>
      <c r="K177" s="55" t="s">
        <v>63</v>
      </c>
      <c r="L177" s="55" t="s">
        <v>63</v>
      </c>
      <c r="M177" s="55" t="s">
        <v>63</v>
      </c>
      <c r="N177" s="55" t="s">
        <v>63</v>
      </c>
      <c r="O177" s="55" t="s">
        <v>63</v>
      </c>
      <c r="P177" s="55" t="s">
        <v>63</v>
      </c>
    </row>
    <row r="178" spans="2:16" x14ac:dyDescent="0.25">
      <c r="B178" s="51">
        <v>1974</v>
      </c>
      <c r="C178" s="113" t="s">
        <v>54</v>
      </c>
      <c r="D178" s="55">
        <f t="shared" si="12"/>
        <v>8207</v>
      </c>
      <c r="E178" s="55">
        <v>1233</v>
      </c>
      <c r="F178" s="55">
        <v>5255</v>
      </c>
      <c r="G178" s="55">
        <v>1445</v>
      </c>
      <c r="H178" s="55">
        <v>219</v>
      </c>
      <c r="I178" s="55">
        <v>35</v>
      </c>
      <c r="J178" s="55">
        <v>10</v>
      </c>
      <c r="K178" s="55">
        <v>4</v>
      </c>
      <c r="L178" s="55">
        <v>1</v>
      </c>
      <c r="M178" s="55">
        <v>3</v>
      </c>
      <c r="N178" s="55">
        <v>1</v>
      </c>
      <c r="O178" s="55">
        <v>1</v>
      </c>
      <c r="P178" s="55" t="s">
        <v>63</v>
      </c>
    </row>
    <row r="179" spans="2:16" x14ac:dyDescent="0.25">
      <c r="B179" s="51">
        <v>1974</v>
      </c>
      <c r="C179" s="113" t="s">
        <v>55</v>
      </c>
      <c r="D179" s="55">
        <f t="shared" si="12"/>
        <v>33621</v>
      </c>
      <c r="E179" s="55">
        <v>1757</v>
      </c>
      <c r="F179" s="55">
        <v>14948</v>
      </c>
      <c r="G179" s="55">
        <v>13239</v>
      </c>
      <c r="H179" s="55">
        <v>2897</v>
      </c>
      <c r="I179" s="55">
        <v>574</v>
      </c>
      <c r="J179" s="55">
        <v>142</v>
      </c>
      <c r="K179" s="55">
        <v>32</v>
      </c>
      <c r="L179" s="55">
        <v>16</v>
      </c>
      <c r="M179" s="55">
        <v>7</v>
      </c>
      <c r="N179" s="55">
        <v>2</v>
      </c>
      <c r="O179" s="55">
        <v>7</v>
      </c>
      <c r="P179" s="55" t="s">
        <v>63</v>
      </c>
    </row>
    <row r="180" spans="2:16" x14ac:dyDescent="0.25">
      <c r="B180" s="51">
        <v>1974</v>
      </c>
      <c r="C180" s="113" t="s">
        <v>69</v>
      </c>
      <c r="D180" s="55">
        <f t="shared" si="12"/>
        <v>19948</v>
      </c>
      <c r="E180" s="55">
        <v>542</v>
      </c>
      <c r="F180" s="55">
        <v>5602</v>
      </c>
      <c r="G180" s="55">
        <v>8420</v>
      </c>
      <c r="H180" s="55">
        <v>4088</v>
      </c>
      <c r="I180" s="55">
        <v>935</v>
      </c>
      <c r="J180" s="55">
        <v>235</v>
      </c>
      <c r="K180" s="55">
        <v>73</v>
      </c>
      <c r="L180" s="55">
        <v>25</v>
      </c>
      <c r="M180" s="55">
        <v>13</v>
      </c>
      <c r="N180" s="55">
        <v>1</v>
      </c>
      <c r="O180" s="55">
        <v>13</v>
      </c>
      <c r="P180" s="55">
        <v>1</v>
      </c>
    </row>
    <row r="181" spans="2:16" x14ac:dyDescent="0.25">
      <c r="B181" s="51">
        <v>1974</v>
      </c>
      <c r="C181" s="113" t="s">
        <v>57</v>
      </c>
      <c r="D181" s="55">
        <f t="shared" si="12"/>
        <v>8410</v>
      </c>
      <c r="E181" s="55">
        <v>187</v>
      </c>
      <c r="F181" s="55">
        <v>1588</v>
      </c>
      <c r="G181" s="55">
        <v>2762</v>
      </c>
      <c r="H181" s="55">
        <v>2206</v>
      </c>
      <c r="I181" s="55">
        <v>1091</v>
      </c>
      <c r="J181" s="55">
        <v>373</v>
      </c>
      <c r="K181" s="55">
        <v>128</v>
      </c>
      <c r="L181" s="55">
        <v>54</v>
      </c>
      <c r="M181" s="55">
        <v>14</v>
      </c>
      <c r="N181" s="55">
        <v>4</v>
      </c>
      <c r="O181" s="55">
        <v>3</v>
      </c>
      <c r="P181" s="55" t="s">
        <v>63</v>
      </c>
    </row>
    <row r="182" spans="2:16" x14ac:dyDescent="0.25">
      <c r="B182" s="51">
        <v>1974</v>
      </c>
      <c r="C182" s="113" t="s">
        <v>58</v>
      </c>
      <c r="D182" s="55">
        <f t="shared" si="12"/>
        <v>4487</v>
      </c>
      <c r="E182" s="55">
        <v>87</v>
      </c>
      <c r="F182" s="55">
        <v>555</v>
      </c>
      <c r="G182" s="55">
        <v>1000</v>
      </c>
      <c r="H182" s="55">
        <v>1089</v>
      </c>
      <c r="I182" s="55">
        <v>878</v>
      </c>
      <c r="J182" s="55">
        <v>544</v>
      </c>
      <c r="K182" s="55">
        <v>195</v>
      </c>
      <c r="L182" s="55">
        <v>99</v>
      </c>
      <c r="M182" s="55">
        <v>29</v>
      </c>
      <c r="N182" s="55">
        <v>5</v>
      </c>
      <c r="O182" s="55">
        <v>5</v>
      </c>
      <c r="P182" s="55">
        <v>1</v>
      </c>
    </row>
    <row r="183" spans="2:16" x14ac:dyDescent="0.25">
      <c r="B183" s="51">
        <v>1974</v>
      </c>
      <c r="C183" s="113" t="s">
        <v>59</v>
      </c>
      <c r="D183" s="55">
        <f t="shared" si="12"/>
        <v>2890</v>
      </c>
      <c r="E183" s="55">
        <v>29</v>
      </c>
      <c r="F183" s="55">
        <v>231</v>
      </c>
      <c r="G183" s="55">
        <v>414</v>
      </c>
      <c r="H183" s="55">
        <v>505</v>
      </c>
      <c r="I183" s="55">
        <v>569</v>
      </c>
      <c r="J183" s="55">
        <v>580</v>
      </c>
      <c r="K183" s="55">
        <v>354</v>
      </c>
      <c r="L183" s="55">
        <v>132</v>
      </c>
      <c r="M183" s="55">
        <v>53</v>
      </c>
      <c r="N183" s="55">
        <v>15</v>
      </c>
      <c r="O183" s="55">
        <v>8</v>
      </c>
      <c r="P183" s="55" t="s">
        <v>63</v>
      </c>
    </row>
    <row r="184" spans="2:16" x14ac:dyDescent="0.25">
      <c r="B184" s="51">
        <v>1974</v>
      </c>
      <c r="C184" s="113" t="s">
        <v>60</v>
      </c>
      <c r="D184" s="55">
        <f t="shared" si="12"/>
        <v>1843</v>
      </c>
      <c r="E184" s="55">
        <v>15</v>
      </c>
      <c r="F184" s="55">
        <v>91</v>
      </c>
      <c r="G184" s="55">
        <v>170</v>
      </c>
      <c r="H184" s="55">
        <v>240</v>
      </c>
      <c r="I184" s="55">
        <v>293</v>
      </c>
      <c r="J184" s="55">
        <v>332</v>
      </c>
      <c r="K184" s="55">
        <v>347</v>
      </c>
      <c r="L184" s="55">
        <v>226</v>
      </c>
      <c r="M184" s="55">
        <v>92</v>
      </c>
      <c r="N184" s="55">
        <v>27</v>
      </c>
      <c r="O184" s="55">
        <v>10</v>
      </c>
      <c r="P184" s="55" t="s">
        <v>63</v>
      </c>
    </row>
    <row r="185" spans="2:16" x14ac:dyDescent="0.25">
      <c r="B185" s="51">
        <v>1974</v>
      </c>
      <c r="C185" s="113" t="s">
        <v>70</v>
      </c>
      <c r="D185" s="55">
        <f t="shared" si="12"/>
        <v>1129</v>
      </c>
      <c r="E185" s="55">
        <v>6</v>
      </c>
      <c r="F185" s="55">
        <v>53</v>
      </c>
      <c r="G185" s="55">
        <v>84</v>
      </c>
      <c r="H185" s="55">
        <v>106</v>
      </c>
      <c r="I185" s="55">
        <v>130</v>
      </c>
      <c r="J185" s="55">
        <v>169</v>
      </c>
      <c r="K185" s="55">
        <v>233</v>
      </c>
      <c r="L185" s="55">
        <v>182</v>
      </c>
      <c r="M185" s="55">
        <v>112</v>
      </c>
      <c r="N185" s="55">
        <v>29</v>
      </c>
      <c r="O185" s="55">
        <v>25</v>
      </c>
      <c r="P185" s="55" t="s">
        <v>63</v>
      </c>
    </row>
    <row r="186" spans="2:16" x14ac:dyDescent="0.25">
      <c r="B186" s="51">
        <v>1974</v>
      </c>
      <c r="C186" s="113" t="s">
        <v>71</v>
      </c>
      <c r="D186" s="55">
        <f t="shared" si="12"/>
        <v>677</v>
      </c>
      <c r="E186" s="55">
        <v>16</v>
      </c>
      <c r="F186" s="55">
        <v>24</v>
      </c>
      <c r="G186" s="55">
        <v>30</v>
      </c>
      <c r="H186" s="55">
        <v>28</v>
      </c>
      <c r="I186" s="55">
        <v>48</v>
      </c>
      <c r="J186" s="55">
        <v>77</v>
      </c>
      <c r="K186" s="55">
        <v>120</v>
      </c>
      <c r="L186" s="55">
        <v>127</v>
      </c>
      <c r="M186" s="55">
        <v>95</v>
      </c>
      <c r="N186" s="55">
        <v>69</v>
      </c>
      <c r="O186" s="55">
        <v>43</v>
      </c>
      <c r="P186" s="55" t="s">
        <v>63</v>
      </c>
    </row>
    <row r="187" spans="2:16" x14ac:dyDescent="0.25">
      <c r="B187" s="51">
        <v>1974</v>
      </c>
      <c r="C187" s="113" t="s">
        <v>72</v>
      </c>
      <c r="D187" s="55">
        <f t="shared" si="12"/>
        <v>1013</v>
      </c>
      <c r="E187" s="55">
        <v>8</v>
      </c>
      <c r="F187" s="55">
        <v>23</v>
      </c>
      <c r="G187" s="55">
        <v>29</v>
      </c>
      <c r="H187" s="55">
        <v>35</v>
      </c>
      <c r="I187" s="55">
        <v>63</v>
      </c>
      <c r="J187" s="55">
        <v>82</v>
      </c>
      <c r="K187" s="55">
        <v>144</v>
      </c>
      <c r="L187" s="55">
        <v>146</v>
      </c>
      <c r="M187" s="55">
        <v>153</v>
      </c>
      <c r="N187" s="55">
        <v>126</v>
      </c>
      <c r="O187" s="55">
        <v>204</v>
      </c>
      <c r="P187" s="55" t="s">
        <v>63</v>
      </c>
    </row>
    <row r="188" spans="2:16" x14ac:dyDescent="0.25">
      <c r="B188" s="50">
        <v>1974</v>
      </c>
      <c r="C188" s="86" t="s">
        <v>73</v>
      </c>
      <c r="D188" s="55">
        <f t="shared" si="12"/>
        <v>1</v>
      </c>
      <c r="E188" s="53" t="s">
        <v>63</v>
      </c>
      <c r="F188" s="54" t="s">
        <v>63</v>
      </c>
      <c r="G188" s="54" t="s">
        <v>63</v>
      </c>
      <c r="H188" s="54">
        <v>1</v>
      </c>
      <c r="I188" s="54" t="s">
        <v>63</v>
      </c>
      <c r="J188" s="54" t="s">
        <v>63</v>
      </c>
      <c r="K188" s="54" t="s">
        <v>63</v>
      </c>
      <c r="L188" s="54" t="s">
        <v>63</v>
      </c>
      <c r="M188" s="54" t="s">
        <v>63</v>
      </c>
      <c r="N188" s="54" t="s">
        <v>63</v>
      </c>
      <c r="O188" s="54" t="s">
        <v>63</v>
      </c>
      <c r="P188" s="54" t="s">
        <v>63</v>
      </c>
    </row>
    <row r="189" spans="2:16" x14ac:dyDescent="0.25">
      <c r="B189" s="78">
        <v>1975</v>
      </c>
      <c r="C189" s="114" t="s">
        <v>3</v>
      </c>
      <c r="D189" s="78">
        <f t="shared" si="12"/>
        <v>85662</v>
      </c>
      <c r="E189" s="78">
        <f t="shared" ref="E189:P189" si="17">+SUM(E190:E201)</f>
        <v>3846</v>
      </c>
      <c r="F189" s="78">
        <f t="shared" si="17"/>
        <v>29439</v>
      </c>
      <c r="G189" s="78">
        <f t="shared" si="17"/>
        <v>28545</v>
      </c>
      <c r="H189" s="78">
        <f t="shared" si="17"/>
        <v>12547</v>
      </c>
      <c r="I189" s="78">
        <f t="shared" si="17"/>
        <v>4691</v>
      </c>
      <c r="J189" s="78">
        <f t="shared" si="17"/>
        <v>2623</v>
      </c>
      <c r="K189" s="78">
        <f t="shared" si="17"/>
        <v>1632</v>
      </c>
      <c r="L189" s="78">
        <f t="shared" si="17"/>
        <v>1101</v>
      </c>
      <c r="M189" s="78">
        <f t="shared" si="17"/>
        <v>605</v>
      </c>
      <c r="N189" s="78">
        <f t="shared" si="17"/>
        <v>304</v>
      </c>
      <c r="O189" s="78">
        <f t="shared" si="17"/>
        <v>323</v>
      </c>
      <c r="P189" s="78">
        <f t="shared" si="17"/>
        <v>6</v>
      </c>
    </row>
    <row r="190" spans="2:16" x14ac:dyDescent="0.25">
      <c r="B190" s="51">
        <v>1975</v>
      </c>
      <c r="C190" s="113" t="s">
        <v>53</v>
      </c>
      <c r="D190" s="55">
        <f t="shared" si="12"/>
        <v>23</v>
      </c>
      <c r="E190" s="55">
        <v>8</v>
      </c>
      <c r="F190" s="55">
        <v>9</v>
      </c>
      <c r="G190" s="55">
        <v>4</v>
      </c>
      <c r="H190" s="55" t="s">
        <v>63</v>
      </c>
      <c r="I190" s="55" t="s">
        <v>63</v>
      </c>
      <c r="J190" s="55">
        <v>1</v>
      </c>
      <c r="K190" s="55" t="s">
        <v>63</v>
      </c>
      <c r="L190" s="55" t="s">
        <v>63</v>
      </c>
      <c r="M190" s="55" t="s">
        <v>63</v>
      </c>
      <c r="N190" s="55" t="s">
        <v>63</v>
      </c>
      <c r="O190" s="55">
        <v>1</v>
      </c>
      <c r="P190" s="55" t="s">
        <v>63</v>
      </c>
    </row>
    <row r="191" spans="2:16" x14ac:dyDescent="0.25">
      <c r="B191" s="51">
        <v>1975</v>
      </c>
      <c r="C191" s="113" t="s">
        <v>54</v>
      </c>
      <c r="D191" s="55">
        <f t="shared" si="12"/>
        <v>8677</v>
      </c>
      <c r="E191" s="55">
        <v>1222</v>
      </c>
      <c r="F191" s="55">
        <v>5586</v>
      </c>
      <c r="G191" s="55">
        <v>1540</v>
      </c>
      <c r="H191" s="55">
        <v>281</v>
      </c>
      <c r="I191" s="55">
        <v>31</v>
      </c>
      <c r="J191" s="55">
        <v>8</v>
      </c>
      <c r="K191" s="55">
        <v>3</v>
      </c>
      <c r="L191" s="55">
        <v>5</v>
      </c>
      <c r="M191" s="55">
        <v>1</v>
      </c>
      <c r="N191" s="55" t="s">
        <v>63</v>
      </c>
      <c r="O191" s="55" t="s">
        <v>63</v>
      </c>
      <c r="P191" s="55" t="s">
        <v>63</v>
      </c>
    </row>
    <row r="192" spans="2:16" x14ac:dyDescent="0.25">
      <c r="B192" s="51">
        <v>1975</v>
      </c>
      <c r="C192" s="113" t="s">
        <v>55</v>
      </c>
      <c r="D192" s="55">
        <f t="shared" si="12"/>
        <v>34826</v>
      </c>
      <c r="E192" s="55">
        <v>1756</v>
      </c>
      <c r="F192" s="55">
        <v>15438</v>
      </c>
      <c r="G192" s="55">
        <v>13600</v>
      </c>
      <c r="H192" s="55">
        <v>3239</v>
      </c>
      <c r="I192" s="55">
        <v>553</v>
      </c>
      <c r="J192" s="55">
        <v>155</v>
      </c>
      <c r="K192" s="55">
        <v>57</v>
      </c>
      <c r="L192" s="55">
        <v>19</v>
      </c>
      <c r="M192" s="55">
        <v>4</v>
      </c>
      <c r="N192" s="55">
        <v>2</v>
      </c>
      <c r="O192" s="55">
        <v>3</v>
      </c>
      <c r="P192" s="55" t="s">
        <v>63</v>
      </c>
    </row>
    <row r="193" spans="2:16" x14ac:dyDescent="0.25">
      <c r="B193" s="51">
        <v>1975</v>
      </c>
      <c r="C193" s="113" t="s">
        <v>69</v>
      </c>
      <c r="D193" s="55">
        <f t="shared" si="12"/>
        <v>21503</v>
      </c>
      <c r="E193" s="55">
        <v>557</v>
      </c>
      <c r="F193" s="55">
        <v>5936</v>
      </c>
      <c r="G193" s="55">
        <v>9015</v>
      </c>
      <c r="H193" s="55">
        <v>4572</v>
      </c>
      <c r="I193" s="55">
        <v>998</v>
      </c>
      <c r="J193" s="55">
        <v>294</v>
      </c>
      <c r="K193" s="55">
        <v>71</v>
      </c>
      <c r="L193" s="55">
        <v>40</v>
      </c>
      <c r="M193" s="55">
        <v>12</v>
      </c>
      <c r="N193" s="55">
        <v>4</v>
      </c>
      <c r="O193" s="55">
        <v>3</v>
      </c>
      <c r="P193" s="55">
        <v>1</v>
      </c>
    </row>
    <row r="194" spans="2:16" x14ac:dyDescent="0.25">
      <c r="B194" s="51">
        <v>1975</v>
      </c>
      <c r="C194" s="113" t="s">
        <v>57</v>
      </c>
      <c r="D194" s="55">
        <f t="shared" si="12"/>
        <v>8368</v>
      </c>
      <c r="E194" s="55">
        <v>182</v>
      </c>
      <c r="F194" s="55">
        <v>1525</v>
      </c>
      <c r="G194" s="55">
        <v>2644</v>
      </c>
      <c r="H194" s="55">
        <v>2367</v>
      </c>
      <c r="I194" s="55">
        <v>1115</v>
      </c>
      <c r="J194" s="55">
        <v>356</v>
      </c>
      <c r="K194" s="55">
        <v>119</v>
      </c>
      <c r="L194" s="55">
        <v>49</v>
      </c>
      <c r="M194" s="55">
        <v>8</v>
      </c>
      <c r="N194" s="55">
        <v>1</v>
      </c>
      <c r="O194" s="55">
        <v>2</v>
      </c>
      <c r="P194" s="55" t="s">
        <v>63</v>
      </c>
    </row>
    <row r="195" spans="2:16" x14ac:dyDescent="0.25">
      <c r="B195" s="51">
        <v>1975</v>
      </c>
      <c r="C195" s="113" t="s">
        <v>58</v>
      </c>
      <c r="D195" s="55">
        <f t="shared" si="12"/>
        <v>4572</v>
      </c>
      <c r="E195" s="55">
        <v>76</v>
      </c>
      <c r="F195" s="55">
        <v>535</v>
      </c>
      <c r="G195" s="55">
        <v>978</v>
      </c>
      <c r="H195" s="55">
        <v>1166</v>
      </c>
      <c r="I195" s="55">
        <v>881</v>
      </c>
      <c r="J195" s="55">
        <v>565</v>
      </c>
      <c r="K195" s="55">
        <v>242</v>
      </c>
      <c r="L195" s="55">
        <v>88</v>
      </c>
      <c r="M195" s="55">
        <v>29</v>
      </c>
      <c r="N195" s="55">
        <v>9</v>
      </c>
      <c r="O195" s="55">
        <v>3</v>
      </c>
      <c r="P195" s="55" t="s">
        <v>63</v>
      </c>
    </row>
    <row r="196" spans="2:16" x14ac:dyDescent="0.25">
      <c r="B196" s="51">
        <v>1975</v>
      </c>
      <c r="C196" s="113" t="s">
        <v>59</v>
      </c>
      <c r="D196" s="55">
        <f t="shared" si="12"/>
        <v>2762</v>
      </c>
      <c r="E196" s="55">
        <v>18</v>
      </c>
      <c r="F196" s="55">
        <v>210</v>
      </c>
      <c r="G196" s="55">
        <v>427</v>
      </c>
      <c r="H196" s="55">
        <v>485</v>
      </c>
      <c r="I196" s="55">
        <v>563</v>
      </c>
      <c r="J196" s="55">
        <v>541</v>
      </c>
      <c r="K196" s="55">
        <v>332</v>
      </c>
      <c r="L196" s="55">
        <v>131</v>
      </c>
      <c r="M196" s="55">
        <v>36</v>
      </c>
      <c r="N196" s="55">
        <v>13</v>
      </c>
      <c r="O196" s="55">
        <v>6</v>
      </c>
      <c r="P196" s="55" t="s">
        <v>63</v>
      </c>
    </row>
    <row r="197" spans="2:16" x14ac:dyDescent="0.25">
      <c r="B197" s="51">
        <v>1975</v>
      </c>
      <c r="C197" s="113" t="s">
        <v>60</v>
      </c>
      <c r="D197" s="55">
        <f t="shared" si="12"/>
        <v>1973</v>
      </c>
      <c r="E197" s="55">
        <v>11</v>
      </c>
      <c r="F197" s="55">
        <v>112</v>
      </c>
      <c r="G197" s="55">
        <v>195</v>
      </c>
      <c r="H197" s="55">
        <v>254</v>
      </c>
      <c r="I197" s="55">
        <v>297</v>
      </c>
      <c r="J197" s="55">
        <v>365</v>
      </c>
      <c r="K197" s="55">
        <v>376</v>
      </c>
      <c r="L197" s="55">
        <v>251</v>
      </c>
      <c r="M197" s="55">
        <v>76</v>
      </c>
      <c r="N197" s="55">
        <v>26</v>
      </c>
      <c r="O197" s="55">
        <v>9</v>
      </c>
      <c r="P197" s="55">
        <v>1</v>
      </c>
    </row>
    <row r="198" spans="2:16" x14ac:dyDescent="0.25">
      <c r="B198" s="51">
        <v>1975</v>
      </c>
      <c r="C198" s="113" t="s">
        <v>70</v>
      </c>
      <c r="D198" s="55">
        <f t="shared" si="12"/>
        <v>1143</v>
      </c>
      <c r="E198" s="55">
        <v>7</v>
      </c>
      <c r="F198" s="55">
        <v>48</v>
      </c>
      <c r="G198" s="55">
        <v>78</v>
      </c>
      <c r="H198" s="55">
        <v>97</v>
      </c>
      <c r="I198" s="55">
        <v>137</v>
      </c>
      <c r="J198" s="55">
        <v>171</v>
      </c>
      <c r="K198" s="55">
        <v>215</v>
      </c>
      <c r="L198" s="55">
        <v>208</v>
      </c>
      <c r="M198" s="55">
        <v>118</v>
      </c>
      <c r="N198" s="55">
        <v>43</v>
      </c>
      <c r="O198" s="55">
        <v>21</v>
      </c>
      <c r="P198" s="55" t="s">
        <v>63</v>
      </c>
    </row>
    <row r="199" spans="2:16" x14ac:dyDescent="0.25">
      <c r="B199" s="51">
        <v>1975</v>
      </c>
      <c r="C199" s="113" t="s">
        <v>71</v>
      </c>
      <c r="D199" s="55">
        <f t="shared" ref="D199:D262" si="18">+SUM(E199:P199)</f>
        <v>761</v>
      </c>
      <c r="E199" s="55">
        <v>7</v>
      </c>
      <c r="F199" s="55">
        <v>18</v>
      </c>
      <c r="G199" s="55">
        <v>31</v>
      </c>
      <c r="H199" s="55">
        <v>47</v>
      </c>
      <c r="I199" s="55">
        <v>68</v>
      </c>
      <c r="J199" s="55">
        <v>86</v>
      </c>
      <c r="K199" s="55">
        <v>113</v>
      </c>
      <c r="L199" s="55">
        <v>155</v>
      </c>
      <c r="M199" s="55">
        <v>132</v>
      </c>
      <c r="N199" s="55">
        <v>65</v>
      </c>
      <c r="O199" s="55">
        <v>39</v>
      </c>
      <c r="P199" s="55" t="s">
        <v>63</v>
      </c>
    </row>
    <row r="200" spans="2:16" x14ac:dyDescent="0.25">
      <c r="B200" s="51">
        <v>1975</v>
      </c>
      <c r="C200" s="113" t="s">
        <v>72</v>
      </c>
      <c r="D200" s="55">
        <f t="shared" si="18"/>
        <v>1050</v>
      </c>
      <c r="E200" s="55">
        <v>2</v>
      </c>
      <c r="F200" s="55">
        <v>22</v>
      </c>
      <c r="G200" s="55">
        <v>33</v>
      </c>
      <c r="H200" s="55">
        <v>39</v>
      </c>
      <c r="I200" s="55">
        <v>48</v>
      </c>
      <c r="J200" s="55">
        <v>81</v>
      </c>
      <c r="K200" s="55">
        <v>104</v>
      </c>
      <c r="L200" s="55">
        <v>155</v>
      </c>
      <c r="M200" s="55">
        <v>189</v>
      </c>
      <c r="N200" s="55">
        <v>141</v>
      </c>
      <c r="O200" s="55">
        <v>236</v>
      </c>
      <c r="P200" s="55" t="s">
        <v>63</v>
      </c>
    </row>
    <row r="201" spans="2:16" x14ac:dyDescent="0.25">
      <c r="B201" s="50">
        <v>1975</v>
      </c>
      <c r="C201" s="86" t="s">
        <v>73</v>
      </c>
      <c r="D201" s="54">
        <f t="shared" si="18"/>
        <v>4</v>
      </c>
      <c r="E201" s="54" t="s">
        <v>63</v>
      </c>
      <c r="F201" s="54" t="s">
        <v>63</v>
      </c>
      <c r="G201" s="54" t="s">
        <v>63</v>
      </c>
      <c r="H201" s="54" t="s">
        <v>63</v>
      </c>
      <c r="I201" s="54" t="s">
        <v>63</v>
      </c>
      <c r="J201" s="54" t="s">
        <v>63</v>
      </c>
      <c r="K201" s="54" t="s">
        <v>63</v>
      </c>
      <c r="L201" s="54" t="s">
        <v>63</v>
      </c>
      <c r="M201" s="54" t="s">
        <v>63</v>
      </c>
      <c r="N201" s="54" t="s">
        <v>63</v>
      </c>
      <c r="O201" s="54" t="s">
        <v>63</v>
      </c>
      <c r="P201" s="54">
        <v>4</v>
      </c>
    </row>
    <row r="202" spans="2:16" x14ac:dyDescent="0.25">
      <c r="B202" s="78">
        <v>1976</v>
      </c>
      <c r="C202" s="114" t="s">
        <v>3</v>
      </c>
      <c r="D202" s="78">
        <f t="shared" si="18"/>
        <v>89182</v>
      </c>
      <c r="E202" s="78">
        <f>+SUM(E203:E213)</f>
        <v>3927</v>
      </c>
      <c r="F202" s="78">
        <f t="shared" ref="F202:P202" si="19">+SUM(F203:F214)</f>
        <v>30947</v>
      </c>
      <c r="G202" s="78">
        <f t="shared" si="19"/>
        <v>29625</v>
      </c>
      <c r="H202" s="78">
        <f t="shared" si="19"/>
        <v>13173</v>
      </c>
      <c r="I202" s="78">
        <f t="shared" si="19"/>
        <v>4965</v>
      </c>
      <c r="J202" s="78">
        <f t="shared" si="19"/>
        <v>2677</v>
      </c>
      <c r="K202" s="78">
        <f t="shared" si="19"/>
        <v>1628</v>
      </c>
      <c r="L202" s="78">
        <f t="shared" si="19"/>
        <v>1034</v>
      </c>
      <c r="M202" s="78">
        <f t="shared" si="19"/>
        <v>559</v>
      </c>
      <c r="N202" s="78">
        <f t="shared" si="19"/>
        <v>294</v>
      </c>
      <c r="O202" s="78">
        <f t="shared" si="19"/>
        <v>344</v>
      </c>
      <c r="P202" s="78">
        <f t="shared" si="19"/>
        <v>9</v>
      </c>
    </row>
    <row r="203" spans="2:16" x14ac:dyDescent="0.25">
      <c r="B203" s="51">
        <v>1976</v>
      </c>
      <c r="C203" s="113" t="s">
        <v>53</v>
      </c>
      <c r="D203" s="55">
        <f t="shared" si="18"/>
        <v>60</v>
      </c>
      <c r="E203" s="55">
        <v>10</v>
      </c>
      <c r="F203" s="55">
        <v>29</v>
      </c>
      <c r="G203" s="55">
        <v>16</v>
      </c>
      <c r="H203" s="55">
        <v>3</v>
      </c>
      <c r="I203" s="55" t="s">
        <v>63</v>
      </c>
      <c r="J203" s="55" t="s">
        <v>63</v>
      </c>
      <c r="K203" s="55" t="s">
        <v>63</v>
      </c>
      <c r="L203" s="55">
        <v>1</v>
      </c>
      <c r="M203" s="55" t="s">
        <v>63</v>
      </c>
      <c r="N203" s="55" t="s">
        <v>63</v>
      </c>
      <c r="O203" s="55">
        <v>1</v>
      </c>
      <c r="P203" s="55" t="s">
        <v>63</v>
      </c>
    </row>
    <row r="204" spans="2:16" x14ac:dyDescent="0.25">
      <c r="B204" s="51">
        <v>1976</v>
      </c>
      <c r="C204" s="113" t="s">
        <v>54</v>
      </c>
      <c r="D204" s="55">
        <f t="shared" si="18"/>
        <v>9649</v>
      </c>
      <c r="E204" s="55">
        <v>1316</v>
      </c>
      <c r="F204" s="55">
        <v>6312</v>
      </c>
      <c r="G204" s="55">
        <v>1704</v>
      </c>
      <c r="H204" s="55">
        <v>252</v>
      </c>
      <c r="I204" s="55">
        <v>37</v>
      </c>
      <c r="J204" s="55">
        <v>12</v>
      </c>
      <c r="K204" s="55">
        <v>7</v>
      </c>
      <c r="L204" s="55" t="s">
        <v>63</v>
      </c>
      <c r="M204" s="55" t="s">
        <v>63</v>
      </c>
      <c r="N204" s="55">
        <v>3</v>
      </c>
      <c r="O204" s="55">
        <v>4</v>
      </c>
      <c r="P204" s="55">
        <v>2</v>
      </c>
    </row>
    <row r="205" spans="2:16" x14ac:dyDescent="0.25">
      <c r="B205" s="51">
        <v>1976</v>
      </c>
      <c r="C205" s="113" t="s">
        <v>55</v>
      </c>
      <c r="D205" s="55">
        <f t="shared" si="18"/>
        <v>36234</v>
      </c>
      <c r="E205" s="55">
        <v>1722</v>
      </c>
      <c r="F205" s="55">
        <v>16183</v>
      </c>
      <c r="G205" s="55">
        <v>14114</v>
      </c>
      <c r="H205" s="55">
        <v>3402</v>
      </c>
      <c r="I205" s="55">
        <v>586</v>
      </c>
      <c r="J205" s="55">
        <v>158</v>
      </c>
      <c r="K205" s="55">
        <v>38</v>
      </c>
      <c r="L205" s="55">
        <v>15</v>
      </c>
      <c r="M205" s="55">
        <v>4</v>
      </c>
      <c r="N205" s="55">
        <v>2</v>
      </c>
      <c r="O205" s="55">
        <v>6</v>
      </c>
      <c r="P205" s="55">
        <v>4</v>
      </c>
    </row>
    <row r="206" spans="2:16" x14ac:dyDescent="0.25">
      <c r="B206" s="51">
        <v>1976</v>
      </c>
      <c r="C206" s="113" t="s">
        <v>69</v>
      </c>
      <c r="D206" s="55">
        <f t="shared" si="18"/>
        <v>22461</v>
      </c>
      <c r="E206" s="55">
        <v>571</v>
      </c>
      <c r="F206" s="55">
        <v>5973</v>
      </c>
      <c r="G206" s="55">
        <v>9362</v>
      </c>
      <c r="H206" s="55">
        <v>5016</v>
      </c>
      <c r="I206" s="55">
        <v>1114</v>
      </c>
      <c r="J206" s="55">
        <v>287</v>
      </c>
      <c r="K206" s="55">
        <v>94</v>
      </c>
      <c r="L206" s="55">
        <v>30</v>
      </c>
      <c r="M206" s="55">
        <v>9</v>
      </c>
      <c r="N206" s="55">
        <v>2</v>
      </c>
      <c r="O206" s="55">
        <v>1</v>
      </c>
      <c r="P206" s="55">
        <v>2</v>
      </c>
    </row>
    <row r="207" spans="2:16" x14ac:dyDescent="0.25">
      <c r="B207" s="51">
        <v>1976</v>
      </c>
      <c r="C207" s="113" t="s">
        <v>57</v>
      </c>
      <c r="D207" s="55">
        <f t="shared" si="18"/>
        <v>8577</v>
      </c>
      <c r="E207" s="55">
        <v>160</v>
      </c>
      <c r="F207" s="55">
        <v>1551</v>
      </c>
      <c r="G207" s="55">
        <v>2727</v>
      </c>
      <c r="H207" s="55">
        <v>2449</v>
      </c>
      <c r="I207" s="55">
        <v>1114</v>
      </c>
      <c r="J207" s="55">
        <v>388</v>
      </c>
      <c r="K207" s="55">
        <v>123</v>
      </c>
      <c r="L207" s="55">
        <v>46</v>
      </c>
      <c r="M207" s="55">
        <v>16</v>
      </c>
      <c r="N207" s="55">
        <v>3</v>
      </c>
      <c r="O207" s="55" t="s">
        <v>63</v>
      </c>
      <c r="P207" s="55" t="s">
        <v>63</v>
      </c>
    </row>
    <row r="208" spans="2:16" x14ac:dyDescent="0.25">
      <c r="B208" s="51">
        <v>1976</v>
      </c>
      <c r="C208" s="113" t="s">
        <v>58</v>
      </c>
      <c r="D208" s="55">
        <f t="shared" si="18"/>
        <v>4590</v>
      </c>
      <c r="E208" s="55">
        <v>73</v>
      </c>
      <c r="F208" s="55">
        <v>513</v>
      </c>
      <c r="G208" s="55">
        <v>1032</v>
      </c>
      <c r="H208" s="55">
        <v>1107</v>
      </c>
      <c r="I208" s="55">
        <v>918</v>
      </c>
      <c r="J208" s="55">
        <v>595</v>
      </c>
      <c r="K208" s="55">
        <v>238</v>
      </c>
      <c r="L208" s="55">
        <v>89</v>
      </c>
      <c r="M208" s="55">
        <v>16</v>
      </c>
      <c r="N208" s="55">
        <v>4</v>
      </c>
      <c r="O208" s="55">
        <v>4</v>
      </c>
      <c r="P208" s="55">
        <v>1</v>
      </c>
    </row>
    <row r="209" spans="2:16" x14ac:dyDescent="0.25">
      <c r="B209" s="51">
        <v>1976</v>
      </c>
      <c r="C209" s="113" t="s">
        <v>59</v>
      </c>
      <c r="D209" s="55">
        <f t="shared" si="18"/>
        <v>2765</v>
      </c>
      <c r="E209" s="55">
        <v>31</v>
      </c>
      <c r="F209" s="55">
        <v>206</v>
      </c>
      <c r="G209" s="55">
        <v>335</v>
      </c>
      <c r="H209" s="55">
        <v>502</v>
      </c>
      <c r="I209" s="55">
        <v>592</v>
      </c>
      <c r="J209" s="55">
        <v>554</v>
      </c>
      <c r="K209" s="55">
        <v>344</v>
      </c>
      <c r="L209" s="55">
        <v>135</v>
      </c>
      <c r="M209" s="55">
        <v>44</v>
      </c>
      <c r="N209" s="55">
        <v>18</v>
      </c>
      <c r="O209" s="55">
        <v>4</v>
      </c>
      <c r="P209" s="55" t="s">
        <v>63</v>
      </c>
    </row>
    <row r="210" spans="2:16" x14ac:dyDescent="0.25">
      <c r="B210" s="51">
        <v>1976</v>
      </c>
      <c r="C210" s="113" t="s">
        <v>60</v>
      </c>
      <c r="D210" s="55">
        <f t="shared" si="18"/>
        <v>1920</v>
      </c>
      <c r="E210" s="55">
        <v>23</v>
      </c>
      <c r="F210" s="55">
        <v>91</v>
      </c>
      <c r="G210" s="55">
        <v>189</v>
      </c>
      <c r="H210" s="55">
        <v>248</v>
      </c>
      <c r="I210" s="55">
        <v>344</v>
      </c>
      <c r="J210" s="55">
        <v>336</v>
      </c>
      <c r="K210" s="55">
        <v>341</v>
      </c>
      <c r="L210" s="55">
        <v>212</v>
      </c>
      <c r="M210" s="55">
        <v>86</v>
      </c>
      <c r="N210" s="55">
        <v>27</v>
      </c>
      <c r="O210" s="55">
        <v>23</v>
      </c>
      <c r="P210" s="55" t="s">
        <v>63</v>
      </c>
    </row>
    <row r="211" spans="2:16" x14ac:dyDescent="0.25">
      <c r="B211" s="51">
        <v>1976</v>
      </c>
      <c r="C211" s="113" t="s">
        <v>70</v>
      </c>
      <c r="D211" s="55">
        <f t="shared" si="18"/>
        <v>1182</v>
      </c>
      <c r="E211" s="55">
        <v>8</v>
      </c>
      <c r="F211" s="55">
        <v>38</v>
      </c>
      <c r="G211" s="55">
        <v>77</v>
      </c>
      <c r="H211" s="55">
        <v>102</v>
      </c>
      <c r="I211" s="55">
        <v>141</v>
      </c>
      <c r="J211" s="55">
        <v>184</v>
      </c>
      <c r="K211" s="55">
        <v>224</v>
      </c>
      <c r="L211" s="55">
        <v>221</v>
      </c>
      <c r="M211" s="55">
        <v>130</v>
      </c>
      <c r="N211" s="55">
        <v>33</v>
      </c>
      <c r="O211" s="55">
        <v>24</v>
      </c>
      <c r="P211" s="55" t="s">
        <v>63</v>
      </c>
    </row>
    <row r="212" spans="2:16" x14ac:dyDescent="0.25">
      <c r="B212" s="51">
        <v>1976</v>
      </c>
      <c r="C212" s="113" t="s">
        <v>71</v>
      </c>
      <c r="D212" s="55">
        <f t="shared" si="18"/>
        <v>748</v>
      </c>
      <c r="E212" s="55">
        <v>7</v>
      </c>
      <c r="F212" s="55">
        <v>28</v>
      </c>
      <c r="G212" s="55">
        <v>32</v>
      </c>
      <c r="H212" s="55">
        <v>50</v>
      </c>
      <c r="I212" s="55">
        <v>64</v>
      </c>
      <c r="J212" s="55">
        <v>91</v>
      </c>
      <c r="K212" s="55">
        <v>115</v>
      </c>
      <c r="L212" s="55">
        <v>130</v>
      </c>
      <c r="M212" s="55">
        <v>114</v>
      </c>
      <c r="N212" s="55">
        <v>70</v>
      </c>
      <c r="O212" s="55">
        <v>47</v>
      </c>
      <c r="P212" s="55" t="s">
        <v>63</v>
      </c>
    </row>
    <row r="213" spans="2:16" x14ac:dyDescent="0.25">
      <c r="B213" s="51">
        <v>1976</v>
      </c>
      <c r="C213" s="113" t="s">
        <v>72</v>
      </c>
      <c r="D213" s="55">
        <f t="shared" si="18"/>
        <v>987</v>
      </c>
      <c r="E213" s="55">
        <v>6</v>
      </c>
      <c r="F213" s="55">
        <v>21</v>
      </c>
      <c r="G213" s="55">
        <v>32</v>
      </c>
      <c r="H213" s="55">
        <v>40</v>
      </c>
      <c r="I213" s="55">
        <v>55</v>
      </c>
      <c r="J213" s="55">
        <v>72</v>
      </c>
      <c r="K213" s="55">
        <v>104</v>
      </c>
      <c r="L213" s="55">
        <v>155</v>
      </c>
      <c r="M213" s="55">
        <v>140</v>
      </c>
      <c r="N213" s="55">
        <v>132</v>
      </c>
      <c r="O213" s="55">
        <v>230</v>
      </c>
      <c r="P213" s="55" t="s">
        <v>63</v>
      </c>
    </row>
    <row r="214" spans="2:16" x14ac:dyDescent="0.25">
      <c r="B214" s="50">
        <v>1976</v>
      </c>
      <c r="C214" s="86" t="s">
        <v>73</v>
      </c>
      <c r="D214" s="54">
        <f t="shared" si="18"/>
        <v>9</v>
      </c>
      <c r="E214" s="53" t="s">
        <v>63</v>
      </c>
      <c r="F214" s="54">
        <v>2</v>
      </c>
      <c r="G214" s="54">
        <v>5</v>
      </c>
      <c r="H214" s="54">
        <v>2</v>
      </c>
      <c r="I214" s="54" t="s">
        <v>63</v>
      </c>
      <c r="J214" s="54" t="s">
        <v>63</v>
      </c>
      <c r="K214" s="54" t="s">
        <v>63</v>
      </c>
      <c r="L214" s="54" t="s">
        <v>63</v>
      </c>
      <c r="M214" s="54" t="s">
        <v>63</v>
      </c>
      <c r="N214" s="54" t="s">
        <v>63</v>
      </c>
      <c r="O214" s="54" t="s">
        <v>63</v>
      </c>
      <c r="P214" s="54" t="s">
        <v>63</v>
      </c>
    </row>
    <row r="215" spans="2:16" x14ac:dyDescent="0.25">
      <c r="B215" s="78">
        <v>1977</v>
      </c>
      <c r="C215" s="114" t="s">
        <v>3</v>
      </c>
      <c r="D215" s="51">
        <f t="shared" si="18"/>
        <v>90064</v>
      </c>
      <c r="E215" s="78">
        <f t="shared" ref="E215:P215" si="20">+SUM(E216:E227)</f>
        <v>3894</v>
      </c>
      <c r="F215" s="78">
        <f t="shared" si="20"/>
        <v>31156</v>
      </c>
      <c r="G215" s="78">
        <f t="shared" si="20"/>
        <v>29534</v>
      </c>
      <c r="H215" s="78">
        <f t="shared" si="20"/>
        <v>13750</v>
      </c>
      <c r="I215" s="78">
        <f t="shared" si="20"/>
        <v>5065</v>
      </c>
      <c r="J215" s="78">
        <f t="shared" si="20"/>
        <v>2649</v>
      </c>
      <c r="K215" s="78">
        <f t="shared" si="20"/>
        <v>1639</v>
      </c>
      <c r="L215" s="78">
        <f t="shared" si="20"/>
        <v>1080</v>
      </c>
      <c r="M215" s="78">
        <f t="shared" si="20"/>
        <v>588</v>
      </c>
      <c r="N215" s="78">
        <f t="shared" si="20"/>
        <v>331</v>
      </c>
      <c r="O215" s="78">
        <f t="shared" si="20"/>
        <v>361</v>
      </c>
      <c r="P215" s="78">
        <f t="shared" si="20"/>
        <v>17</v>
      </c>
    </row>
    <row r="216" spans="2:16" x14ac:dyDescent="0.25">
      <c r="B216" s="51">
        <v>1977</v>
      </c>
      <c r="C216" s="113" t="s">
        <v>53</v>
      </c>
      <c r="D216" s="55">
        <f t="shared" si="18"/>
        <v>156</v>
      </c>
      <c r="E216" s="55">
        <v>20</v>
      </c>
      <c r="F216" s="55">
        <v>88</v>
      </c>
      <c r="G216" s="55">
        <v>48</v>
      </c>
      <c r="H216" s="55" t="s">
        <v>63</v>
      </c>
      <c r="I216" s="55" t="s">
        <v>63</v>
      </c>
      <c r="J216" s="55" t="s">
        <v>63</v>
      </c>
      <c r="K216" s="55" t="s">
        <v>63</v>
      </c>
      <c r="L216" s="55" t="s">
        <v>63</v>
      </c>
      <c r="M216" s="55" t="s">
        <v>63</v>
      </c>
      <c r="N216" s="55" t="s">
        <v>63</v>
      </c>
      <c r="O216" s="55" t="s">
        <v>63</v>
      </c>
      <c r="P216" s="55" t="s">
        <v>63</v>
      </c>
    </row>
    <row r="217" spans="2:16" x14ac:dyDescent="0.25">
      <c r="B217" s="51">
        <v>1977</v>
      </c>
      <c r="C217" s="113" t="s">
        <v>54</v>
      </c>
      <c r="D217" s="55">
        <f t="shared" si="18"/>
        <v>9555</v>
      </c>
      <c r="E217" s="55">
        <v>1277</v>
      </c>
      <c r="F217" s="55">
        <v>6214</v>
      </c>
      <c r="G217" s="55">
        <v>1722</v>
      </c>
      <c r="H217" s="55">
        <v>267</v>
      </c>
      <c r="I217" s="55">
        <v>49</v>
      </c>
      <c r="J217" s="55">
        <v>14</v>
      </c>
      <c r="K217" s="55">
        <v>3</v>
      </c>
      <c r="L217" s="55">
        <v>2</v>
      </c>
      <c r="M217" s="55">
        <v>1</v>
      </c>
      <c r="N217" s="55">
        <v>3</v>
      </c>
      <c r="O217" s="55">
        <v>1</v>
      </c>
      <c r="P217" s="55">
        <v>2</v>
      </c>
    </row>
    <row r="218" spans="2:16" x14ac:dyDescent="0.25">
      <c r="B218" s="51">
        <v>1977</v>
      </c>
      <c r="C218" s="113" t="s">
        <v>55</v>
      </c>
      <c r="D218" s="55">
        <f t="shared" si="18"/>
        <v>36339</v>
      </c>
      <c r="E218" s="55">
        <v>1725</v>
      </c>
      <c r="F218" s="55">
        <v>16221</v>
      </c>
      <c r="G218" s="55">
        <v>14034</v>
      </c>
      <c r="H218" s="55">
        <v>3483</v>
      </c>
      <c r="I218" s="55">
        <v>638</v>
      </c>
      <c r="J218" s="55">
        <v>151</v>
      </c>
      <c r="K218" s="55">
        <v>42</v>
      </c>
      <c r="L218" s="55">
        <v>22</v>
      </c>
      <c r="M218" s="55">
        <v>5</v>
      </c>
      <c r="N218" s="55">
        <v>5</v>
      </c>
      <c r="O218" s="55">
        <v>8</v>
      </c>
      <c r="P218" s="55">
        <v>5</v>
      </c>
    </row>
    <row r="219" spans="2:16" x14ac:dyDescent="0.25">
      <c r="B219" s="51">
        <v>1977</v>
      </c>
      <c r="C219" s="113" t="s">
        <v>69</v>
      </c>
      <c r="D219" s="55">
        <f t="shared" si="18"/>
        <v>22814</v>
      </c>
      <c r="E219" s="55">
        <v>577</v>
      </c>
      <c r="F219" s="55">
        <v>6164</v>
      </c>
      <c r="G219" s="55">
        <v>9285</v>
      </c>
      <c r="H219" s="55">
        <v>5251</v>
      </c>
      <c r="I219" s="55">
        <v>1099</v>
      </c>
      <c r="J219" s="55">
        <v>304</v>
      </c>
      <c r="K219" s="55">
        <v>71</v>
      </c>
      <c r="L219" s="55">
        <v>37</v>
      </c>
      <c r="M219" s="55">
        <v>11</v>
      </c>
      <c r="N219" s="55">
        <v>6</v>
      </c>
      <c r="O219" s="55">
        <v>4</v>
      </c>
      <c r="P219" s="55">
        <v>5</v>
      </c>
    </row>
    <row r="220" spans="2:16" x14ac:dyDescent="0.25">
      <c r="B220" s="51">
        <v>1977</v>
      </c>
      <c r="C220" s="113" t="s">
        <v>57</v>
      </c>
      <c r="D220" s="55">
        <f t="shared" si="18"/>
        <v>8853</v>
      </c>
      <c r="E220" s="55">
        <v>160</v>
      </c>
      <c r="F220" s="55">
        <v>1559</v>
      </c>
      <c r="G220" s="55">
        <v>2784</v>
      </c>
      <c r="H220" s="55">
        <v>2540</v>
      </c>
      <c r="I220" s="55">
        <v>1224</v>
      </c>
      <c r="J220" s="55">
        <v>400</v>
      </c>
      <c r="K220" s="55">
        <v>116</v>
      </c>
      <c r="L220" s="55">
        <v>36</v>
      </c>
      <c r="M220" s="55">
        <v>21</v>
      </c>
      <c r="N220" s="55">
        <v>7</v>
      </c>
      <c r="O220" s="55">
        <v>5</v>
      </c>
      <c r="P220" s="55">
        <v>1</v>
      </c>
    </row>
    <row r="221" spans="2:16" x14ac:dyDescent="0.25">
      <c r="B221" s="51">
        <v>1977</v>
      </c>
      <c r="C221" s="113" t="s">
        <v>58</v>
      </c>
      <c r="D221" s="55">
        <f t="shared" si="18"/>
        <v>4552</v>
      </c>
      <c r="E221" s="55">
        <v>79</v>
      </c>
      <c r="F221" s="55">
        <v>510</v>
      </c>
      <c r="G221" s="55">
        <v>964</v>
      </c>
      <c r="H221" s="55">
        <v>1185</v>
      </c>
      <c r="I221" s="55">
        <v>895</v>
      </c>
      <c r="J221" s="55">
        <v>570</v>
      </c>
      <c r="K221" s="55">
        <v>224</v>
      </c>
      <c r="L221" s="55">
        <v>94</v>
      </c>
      <c r="M221" s="55">
        <v>26</v>
      </c>
      <c r="N221" s="55">
        <v>4</v>
      </c>
      <c r="O221" s="55">
        <v>1</v>
      </c>
      <c r="P221" s="55" t="s">
        <v>63</v>
      </c>
    </row>
    <row r="222" spans="2:16" x14ac:dyDescent="0.25">
      <c r="B222" s="51">
        <v>1977</v>
      </c>
      <c r="C222" s="113" t="s">
        <v>59</v>
      </c>
      <c r="D222" s="55">
        <f t="shared" si="18"/>
        <v>2815</v>
      </c>
      <c r="E222" s="55">
        <v>34</v>
      </c>
      <c r="F222" s="55">
        <v>217</v>
      </c>
      <c r="G222" s="55">
        <v>376</v>
      </c>
      <c r="H222" s="55">
        <v>566</v>
      </c>
      <c r="I222" s="55">
        <v>570</v>
      </c>
      <c r="J222" s="55">
        <v>512</v>
      </c>
      <c r="K222" s="55">
        <v>310</v>
      </c>
      <c r="L222" s="55">
        <v>147</v>
      </c>
      <c r="M222" s="55">
        <v>51</v>
      </c>
      <c r="N222" s="55">
        <v>19</v>
      </c>
      <c r="O222" s="55">
        <v>13</v>
      </c>
      <c r="P222" s="55" t="s">
        <v>63</v>
      </c>
    </row>
    <row r="223" spans="2:16" x14ac:dyDescent="0.25">
      <c r="B223" s="51">
        <v>1977</v>
      </c>
      <c r="C223" s="113" t="s">
        <v>60</v>
      </c>
      <c r="D223" s="55">
        <f t="shared" si="18"/>
        <v>1986</v>
      </c>
      <c r="E223" s="55">
        <v>11</v>
      </c>
      <c r="F223" s="55">
        <v>107</v>
      </c>
      <c r="G223" s="55">
        <v>171</v>
      </c>
      <c r="H223" s="55">
        <v>259</v>
      </c>
      <c r="I223" s="55">
        <v>315</v>
      </c>
      <c r="J223" s="55">
        <v>351</v>
      </c>
      <c r="K223" s="55">
        <v>377</v>
      </c>
      <c r="L223" s="55">
        <v>244</v>
      </c>
      <c r="M223" s="55">
        <v>99</v>
      </c>
      <c r="N223" s="55">
        <v>36</v>
      </c>
      <c r="O223" s="55">
        <v>16</v>
      </c>
      <c r="P223" s="55" t="s">
        <v>63</v>
      </c>
    </row>
    <row r="224" spans="2:16" x14ac:dyDescent="0.25">
      <c r="B224" s="51">
        <v>1977</v>
      </c>
      <c r="C224" s="113" t="s">
        <v>70</v>
      </c>
      <c r="D224" s="55">
        <f t="shared" si="18"/>
        <v>1174</v>
      </c>
      <c r="E224" s="55">
        <v>3</v>
      </c>
      <c r="F224" s="55">
        <v>33</v>
      </c>
      <c r="G224" s="55">
        <v>73</v>
      </c>
      <c r="H224" s="55">
        <v>110</v>
      </c>
      <c r="I224" s="55">
        <v>149</v>
      </c>
      <c r="J224" s="55">
        <v>166</v>
      </c>
      <c r="K224" s="55">
        <v>234</v>
      </c>
      <c r="L224" s="55">
        <v>196</v>
      </c>
      <c r="M224" s="55">
        <v>133</v>
      </c>
      <c r="N224" s="55">
        <v>51</v>
      </c>
      <c r="O224" s="55">
        <v>26</v>
      </c>
      <c r="P224" s="55" t="s">
        <v>63</v>
      </c>
    </row>
    <row r="225" spans="2:16" x14ac:dyDescent="0.25">
      <c r="B225" s="51">
        <v>1977</v>
      </c>
      <c r="C225" s="113" t="s">
        <v>71</v>
      </c>
      <c r="D225" s="55">
        <f t="shared" si="18"/>
        <v>754</v>
      </c>
      <c r="E225" s="55">
        <v>4</v>
      </c>
      <c r="F225" s="55">
        <v>22</v>
      </c>
      <c r="G225" s="55">
        <v>34</v>
      </c>
      <c r="H225" s="55">
        <v>36</v>
      </c>
      <c r="I225" s="55">
        <v>66</v>
      </c>
      <c r="J225" s="55">
        <v>99</v>
      </c>
      <c r="K225" s="55">
        <v>131</v>
      </c>
      <c r="L225" s="55">
        <v>144</v>
      </c>
      <c r="M225" s="55">
        <v>111</v>
      </c>
      <c r="N225" s="55">
        <v>67</v>
      </c>
      <c r="O225" s="55">
        <v>39</v>
      </c>
      <c r="P225" s="55">
        <v>1</v>
      </c>
    </row>
    <row r="226" spans="2:16" x14ac:dyDescent="0.25">
      <c r="B226" s="51">
        <v>1977</v>
      </c>
      <c r="C226" s="113" t="s">
        <v>72</v>
      </c>
      <c r="D226" s="55">
        <f t="shared" si="18"/>
        <v>1053</v>
      </c>
      <c r="E226" s="55">
        <v>3</v>
      </c>
      <c r="F226" s="55">
        <v>16</v>
      </c>
      <c r="G226" s="55">
        <v>41</v>
      </c>
      <c r="H226" s="55">
        <v>51</v>
      </c>
      <c r="I226" s="55">
        <v>60</v>
      </c>
      <c r="J226" s="55">
        <v>82</v>
      </c>
      <c r="K226" s="55">
        <v>131</v>
      </c>
      <c r="L226" s="55">
        <v>158</v>
      </c>
      <c r="M226" s="55">
        <v>130</v>
      </c>
      <c r="N226" s="55">
        <v>133</v>
      </c>
      <c r="O226" s="55">
        <v>248</v>
      </c>
      <c r="P226" s="55" t="s">
        <v>63</v>
      </c>
    </row>
    <row r="227" spans="2:16" x14ac:dyDescent="0.25">
      <c r="B227" s="50">
        <v>1977</v>
      </c>
      <c r="C227" s="86" t="s">
        <v>73</v>
      </c>
      <c r="D227" s="54">
        <f t="shared" si="18"/>
        <v>13</v>
      </c>
      <c r="E227" s="54">
        <v>1</v>
      </c>
      <c r="F227" s="54">
        <v>5</v>
      </c>
      <c r="G227" s="54">
        <v>2</v>
      </c>
      <c r="H227" s="54">
        <v>2</v>
      </c>
      <c r="I227" s="54" t="s">
        <v>63</v>
      </c>
      <c r="J227" s="54" t="s">
        <v>63</v>
      </c>
      <c r="K227" s="54" t="s">
        <v>63</v>
      </c>
      <c r="L227" s="54" t="s">
        <v>63</v>
      </c>
      <c r="M227" s="54" t="s">
        <v>63</v>
      </c>
      <c r="N227" s="54" t="s">
        <v>63</v>
      </c>
      <c r="O227" s="54" t="s">
        <v>63</v>
      </c>
      <c r="P227" s="55">
        <v>3</v>
      </c>
    </row>
    <row r="228" spans="2:16" x14ac:dyDescent="0.25">
      <c r="B228" s="78">
        <v>1978</v>
      </c>
      <c r="C228" s="114" t="s">
        <v>3</v>
      </c>
      <c r="D228" s="51">
        <f t="shared" si="18"/>
        <v>92870</v>
      </c>
      <c r="E228" s="78">
        <f t="shared" ref="E228:P228" si="21">+SUM(E229:E239)</f>
        <v>3889</v>
      </c>
      <c r="F228" s="78">
        <f t="shared" si="21"/>
        <v>32439</v>
      </c>
      <c r="G228" s="78">
        <f t="shared" si="21"/>
        <v>29898</v>
      </c>
      <c r="H228" s="78">
        <f t="shared" si="21"/>
        <v>14604</v>
      </c>
      <c r="I228" s="78">
        <f t="shared" si="21"/>
        <v>5419</v>
      </c>
      <c r="J228" s="78">
        <f t="shared" si="21"/>
        <v>2744</v>
      </c>
      <c r="K228" s="78">
        <f t="shared" si="21"/>
        <v>1605</v>
      </c>
      <c r="L228" s="78">
        <f t="shared" si="21"/>
        <v>1039</v>
      </c>
      <c r="M228" s="78">
        <f t="shared" si="21"/>
        <v>565</v>
      </c>
      <c r="N228" s="78">
        <f t="shared" si="21"/>
        <v>301</v>
      </c>
      <c r="O228" s="78">
        <f t="shared" si="21"/>
        <v>367</v>
      </c>
      <c r="P228" s="78">
        <f t="shared" si="21"/>
        <v>0</v>
      </c>
    </row>
    <row r="229" spans="2:16" x14ac:dyDescent="0.25">
      <c r="B229" s="51">
        <v>1978</v>
      </c>
      <c r="C229" s="113" t="s">
        <v>53</v>
      </c>
      <c r="D229" s="55">
        <f t="shared" si="18"/>
        <v>121</v>
      </c>
      <c r="E229" s="55">
        <v>26</v>
      </c>
      <c r="F229" s="55">
        <v>60</v>
      </c>
      <c r="G229" s="55">
        <v>35</v>
      </c>
      <c r="H229" s="55" t="s">
        <v>63</v>
      </c>
      <c r="I229" s="55" t="s">
        <v>63</v>
      </c>
      <c r="J229" s="55" t="s">
        <v>63</v>
      </c>
      <c r="K229" s="55" t="s">
        <v>63</v>
      </c>
      <c r="L229" s="55" t="s">
        <v>63</v>
      </c>
      <c r="M229" s="55" t="s">
        <v>63</v>
      </c>
      <c r="N229" s="55" t="s">
        <v>63</v>
      </c>
      <c r="O229" s="55" t="s">
        <v>63</v>
      </c>
      <c r="P229" s="55" t="s">
        <v>63</v>
      </c>
    </row>
    <row r="230" spans="2:16" x14ac:dyDescent="0.25">
      <c r="B230" s="51">
        <v>1978</v>
      </c>
      <c r="C230" s="113" t="s">
        <v>54</v>
      </c>
      <c r="D230" s="55">
        <f t="shared" si="18"/>
        <v>10421</v>
      </c>
      <c r="E230" s="55">
        <v>1311</v>
      </c>
      <c r="F230" s="55">
        <v>6945</v>
      </c>
      <c r="G230" s="55">
        <v>1811</v>
      </c>
      <c r="H230" s="55">
        <v>284</v>
      </c>
      <c r="I230" s="55">
        <v>48</v>
      </c>
      <c r="J230" s="55">
        <v>9</v>
      </c>
      <c r="K230" s="55">
        <v>4</v>
      </c>
      <c r="L230" s="55">
        <v>3</v>
      </c>
      <c r="M230" s="55">
        <v>2</v>
      </c>
      <c r="N230" s="55">
        <v>3</v>
      </c>
      <c r="O230" s="55">
        <v>1</v>
      </c>
      <c r="P230" s="55" t="s">
        <v>63</v>
      </c>
    </row>
    <row r="231" spans="2:16" x14ac:dyDescent="0.25">
      <c r="B231" s="51">
        <v>1978</v>
      </c>
      <c r="C231" s="113" t="s">
        <v>55</v>
      </c>
      <c r="D231" s="55">
        <f t="shared" si="18"/>
        <v>37116</v>
      </c>
      <c r="E231" s="55">
        <v>1714</v>
      </c>
      <c r="F231" s="55">
        <v>16656</v>
      </c>
      <c r="G231" s="55">
        <v>14124</v>
      </c>
      <c r="H231" s="55">
        <v>3705</v>
      </c>
      <c r="I231" s="55">
        <v>682</v>
      </c>
      <c r="J231" s="55">
        <v>154</v>
      </c>
      <c r="K231" s="55">
        <v>43</v>
      </c>
      <c r="L231" s="55">
        <v>24</v>
      </c>
      <c r="M231" s="55">
        <v>4</v>
      </c>
      <c r="N231" s="55">
        <v>3</v>
      </c>
      <c r="O231" s="55">
        <v>7</v>
      </c>
      <c r="P231" s="55" t="s">
        <v>63</v>
      </c>
    </row>
    <row r="232" spans="2:16" x14ac:dyDescent="0.25">
      <c r="B232" s="51">
        <v>1978</v>
      </c>
      <c r="C232" s="113" t="s">
        <v>69</v>
      </c>
      <c r="D232" s="55">
        <f t="shared" si="18"/>
        <v>23776</v>
      </c>
      <c r="E232" s="55">
        <v>569</v>
      </c>
      <c r="F232" s="55">
        <v>6429</v>
      </c>
      <c r="G232" s="55">
        <v>9494</v>
      </c>
      <c r="H232" s="55">
        <v>5591</v>
      </c>
      <c r="I232" s="55">
        <v>1263</v>
      </c>
      <c r="J232" s="55">
        <v>300</v>
      </c>
      <c r="K232" s="55">
        <v>73</v>
      </c>
      <c r="L232" s="55">
        <v>33</v>
      </c>
      <c r="M232" s="55">
        <v>11</v>
      </c>
      <c r="N232" s="55">
        <v>4</v>
      </c>
      <c r="O232" s="55">
        <v>9</v>
      </c>
      <c r="P232" s="55" t="s">
        <v>63</v>
      </c>
    </row>
    <row r="233" spans="2:16" x14ac:dyDescent="0.25">
      <c r="B233" s="51">
        <v>1978</v>
      </c>
      <c r="C233" s="113" t="s">
        <v>57</v>
      </c>
      <c r="D233" s="55">
        <f t="shared" si="18"/>
        <v>9165</v>
      </c>
      <c r="E233" s="55">
        <v>148</v>
      </c>
      <c r="F233" s="55">
        <v>1548</v>
      </c>
      <c r="G233" s="55">
        <v>2789</v>
      </c>
      <c r="H233" s="55">
        <v>2740</v>
      </c>
      <c r="I233" s="55">
        <v>1284</v>
      </c>
      <c r="J233" s="55">
        <v>460</v>
      </c>
      <c r="K233" s="55">
        <v>138</v>
      </c>
      <c r="L233" s="55">
        <v>41</v>
      </c>
      <c r="M233" s="55">
        <v>8</v>
      </c>
      <c r="N233" s="55">
        <v>9</v>
      </c>
      <c r="O233" s="55" t="s">
        <v>63</v>
      </c>
      <c r="P233" s="55" t="s">
        <v>63</v>
      </c>
    </row>
    <row r="234" spans="2:16" x14ac:dyDescent="0.25">
      <c r="B234" s="51">
        <v>1978</v>
      </c>
      <c r="C234" s="113" t="s">
        <v>58</v>
      </c>
      <c r="D234" s="55">
        <f t="shared" si="18"/>
        <v>4599</v>
      </c>
      <c r="E234" s="55">
        <v>65</v>
      </c>
      <c r="F234" s="55">
        <v>462</v>
      </c>
      <c r="G234" s="55">
        <v>961</v>
      </c>
      <c r="H234" s="55">
        <v>1259</v>
      </c>
      <c r="I234" s="55">
        <v>982</v>
      </c>
      <c r="J234" s="55">
        <v>568</v>
      </c>
      <c r="K234" s="55">
        <v>185</v>
      </c>
      <c r="L234" s="55">
        <v>87</v>
      </c>
      <c r="M234" s="55">
        <v>23</v>
      </c>
      <c r="N234" s="55">
        <v>5</v>
      </c>
      <c r="O234" s="55">
        <v>2</v>
      </c>
      <c r="P234" s="55" t="s">
        <v>63</v>
      </c>
    </row>
    <row r="235" spans="2:16" x14ac:dyDescent="0.25">
      <c r="B235" s="51">
        <v>1978</v>
      </c>
      <c r="C235" s="113" t="s">
        <v>59</v>
      </c>
      <c r="D235" s="55">
        <f t="shared" si="18"/>
        <v>2798</v>
      </c>
      <c r="E235" s="55">
        <v>22</v>
      </c>
      <c r="F235" s="55">
        <v>177</v>
      </c>
      <c r="G235" s="55">
        <v>377</v>
      </c>
      <c r="H235" s="55">
        <v>554</v>
      </c>
      <c r="I235" s="55">
        <v>599</v>
      </c>
      <c r="J235" s="55">
        <v>535</v>
      </c>
      <c r="K235" s="55">
        <v>342</v>
      </c>
      <c r="L235" s="55">
        <v>138</v>
      </c>
      <c r="M235" s="55">
        <v>36</v>
      </c>
      <c r="N235" s="55">
        <v>11</v>
      </c>
      <c r="O235" s="55">
        <v>7</v>
      </c>
      <c r="P235" s="55" t="s">
        <v>63</v>
      </c>
    </row>
    <row r="236" spans="2:16" x14ac:dyDescent="0.25">
      <c r="B236" s="51">
        <v>1978</v>
      </c>
      <c r="C236" s="113" t="s">
        <v>60</v>
      </c>
      <c r="D236" s="55">
        <f t="shared" si="18"/>
        <v>1847</v>
      </c>
      <c r="E236" s="55">
        <v>19</v>
      </c>
      <c r="F236" s="55">
        <v>79</v>
      </c>
      <c r="G236" s="55">
        <v>163</v>
      </c>
      <c r="H236" s="55">
        <v>260</v>
      </c>
      <c r="I236" s="55">
        <v>291</v>
      </c>
      <c r="J236" s="55">
        <v>354</v>
      </c>
      <c r="K236" s="55">
        <v>337</v>
      </c>
      <c r="L236" s="55">
        <v>221</v>
      </c>
      <c r="M236" s="55">
        <v>74</v>
      </c>
      <c r="N236" s="55">
        <v>23</v>
      </c>
      <c r="O236" s="55">
        <v>26</v>
      </c>
      <c r="P236" s="55" t="s">
        <v>63</v>
      </c>
    </row>
    <row r="237" spans="2:16" x14ac:dyDescent="0.25">
      <c r="B237" s="51">
        <v>1978</v>
      </c>
      <c r="C237" s="113" t="s">
        <v>70</v>
      </c>
      <c r="D237" s="55">
        <f t="shared" si="18"/>
        <v>1182</v>
      </c>
      <c r="E237" s="55">
        <v>4</v>
      </c>
      <c r="F237" s="55">
        <v>40</v>
      </c>
      <c r="G237" s="55">
        <v>74</v>
      </c>
      <c r="H237" s="55">
        <v>107</v>
      </c>
      <c r="I237" s="55">
        <v>138</v>
      </c>
      <c r="J237" s="55">
        <v>192</v>
      </c>
      <c r="K237" s="55">
        <v>228</v>
      </c>
      <c r="L237" s="55">
        <v>212</v>
      </c>
      <c r="M237" s="55">
        <v>117</v>
      </c>
      <c r="N237" s="55">
        <v>44</v>
      </c>
      <c r="O237" s="55">
        <v>26</v>
      </c>
      <c r="P237" s="55" t="s">
        <v>63</v>
      </c>
    </row>
    <row r="238" spans="2:16" x14ac:dyDescent="0.25">
      <c r="B238" s="51">
        <v>1978</v>
      </c>
      <c r="C238" s="113" t="s">
        <v>71</v>
      </c>
      <c r="D238" s="55">
        <f t="shared" si="18"/>
        <v>787</v>
      </c>
      <c r="E238" s="55">
        <v>6</v>
      </c>
      <c r="F238" s="55">
        <v>23</v>
      </c>
      <c r="G238" s="55">
        <v>42</v>
      </c>
      <c r="H238" s="55">
        <v>58</v>
      </c>
      <c r="I238" s="55">
        <v>72</v>
      </c>
      <c r="J238" s="55">
        <v>88</v>
      </c>
      <c r="K238" s="55">
        <v>117</v>
      </c>
      <c r="L238" s="55">
        <v>138</v>
      </c>
      <c r="M238" s="55">
        <v>130</v>
      </c>
      <c r="N238" s="55">
        <v>70</v>
      </c>
      <c r="O238" s="55">
        <v>43</v>
      </c>
      <c r="P238" s="55" t="s">
        <v>63</v>
      </c>
    </row>
    <row r="239" spans="2:16" x14ac:dyDescent="0.25">
      <c r="B239" s="50">
        <v>1978</v>
      </c>
      <c r="C239" s="86" t="s">
        <v>72</v>
      </c>
      <c r="D239" s="54">
        <f t="shared" si="18"/>
        <v>1058</v>
      </c>
      <c r="E239" s="54">
        <v>5</v>
      </c>
      <c r="F239" s="54">
        <v>20</v>
      </c>
      <c r="G239" s="54">
        <v>28</v>
      </c>
      <c r="H239" s="54">
        <v>46</v>
      </c>
      <c r="I239" s="54">
        <v>60</v>
      </c>
      <c r="J239" s="54">
        <v>84</v>
      </c>
      <c r="K239" s="54">
        <v>138</v>
      </c>
      <c r="L239" s="54">
        <v>142</v>
      </c>
      <c r="M239" s="54">
        <v>160</v>
      </c>
      <c r="N239" s="54">
        <v>129</v>
      </c>
      <c r="O239" s="54">
        <v>246</v>
      </c>
      <c r="P239" s="112" t="s">
        <v>63</v>
      </c>
    </row>
    <row r="240" spans="2:16" x14ac:dyDescent="0.25">
      <c r="B240" s="78">
        <v>1979</v>
      </c>
      <c r="C240" s="114" t="s">
        <v>3</v>
      </c>
      <c r="D240" s="51">
        <f t="shared" si="18"/>
        <v>95000</v>
      </c>
      <c r="E240" s="78">
        <f t="shared" ref="E240:P240" si="22">+SUM(E241:E251)</f>
        <v>4089</v>
      </c>
      <c r="F240" s="78">
        <f t="shared" si="22"/>
        <v>33456</v>
      </c>
      <c r="G240" s="78">
        <f t="shared" si="22"/>
        <v>30648</v>
      </c>
      <c r="H240" s="78">
        <f t="shared" si="22"/>
        <v>14782</v>
      </c>
      <c r="I240" s="78">
        <f t="shared" si="22"/>
        <v>5624</v>
      </c>
      <c r="J240" s="78">
        <f t="shared" si="22"/>
        <v>2619</v>
      </c>
      <c r="K240" s="78">
        <f t="shared" si="22"/>
        <v>1541</v>
      </c>
      <c r="L240" s="78">
        <f t="shared" si="22"/>
        <v>977</v>
      </c>
      <c r="M240" s="78">
        <f t="shared" si="22"/>
        <v>610</v>
      </c>
      <c r="N240" s="78">
        <f t="shared" si="22"/>
        <v>303</v>
      </c>
      <c r="O240" s="78">
        <f t="shared" si="22"/>
        <v>351</v>
      </c>
      <c r="P240" s="78">
        <f t="shared" si="22"/>
        <v>0</v>
      </c>
    </row>
    <row r="241" spans="2:16" x14ac:dyDescent="0.25">
      <c r="B241" s="51">
        <v>1979</v>
      </c>
      <c r="C241" s="113" t="s">
        <v>53</v>
      </c>
      <c r="D241" s="55">
        <f t="shared" si="18"/>
        <v>78</v>
      </c>
      <c r="E241" s="55">
        <v>29</v>
      </c>
      <c r="F241" s="55">
        <v>37</v>
      </c>
      <c r="G241" s="55">
        <v>12</v>
      </c>
      <c r="H241" s="55" t="s">
        <v>63</v>
      </c>
      <c r="I241" s="55" t="s">
        <v>63</v>
      </c>
      <c r="J241" s="55" t="s">
        <v>63</v>
      </c>
      <c r="K241" s="55" t="s">
        <v>63</v>
      </c>
      <c r="L241" s="55" t="s">
        <v>63</v>
      </c>
      <c r="M241" s="55" t="s">
        <v>63</v>
      </c>
      <c r="N241" s="55" t="s">
        <v>63</v>
      </c>
      <c r="O241" s="55" t="s">
        <v>63</v>
      </c>
      <c r="P241" s="55" t="s">
        <v>63</v>
      </c>
    </row>
    <row r="242" spans="2:16" x14ac:dyDescent="0.25">
      <c r="B242" s="51">
        <v>1979</v>
      </c>
      <c r="C242" s="113" t="s">
        <v>54</v>
      </c>
      <c r="D242" s="55">
        <f t="shared" si="18"/>
        <v>11291</v>
      </c>
      <c r="E242" s="55">
        <v>1489</v>
      </c>
      <c r="F242" s="55">
        <v>7479</v>
      </c>
      <c r="G242" s="55">
        <v>1955</v>
      </c>
      <c r="H242" s="55">
        <v>288</v>
      </c>
      <c r="I242" s="55">
        <v>54</v>
      </c>
      <c r="J242" s="55">
        <v>19</v>
      </c>
      <c r="K242" s="55">
        <v>3</v>
      </c>
      <c r="L242" s="55">
        <v>3</v>
      </c>
      <c r="M242" s="55" t="s">
        <v>63</v>
      </c>
      <c r="N242" s="55">
        <v>1</v>
      </c>
      <c r="O242" s="55" t="s">
        <v>63</v>
      </c>
      <c r="P242" s="55" t="s">
        <v>63</v>
      </c>
    </row>
    <row r="243" spans="2:16" x14ac:dyDescent="0.25">
      <c r="B243" s="51">
        <v>1979</v>
      </c>
      <c r="C243" s="113" t="s">
        <v>55</v>
      </c>
      <c r="D243" s="55">
        <f t="shared" si="18"/>
        <v>37738</v>
      </c>
      <c r="E243" s="55">
        <v>1689</v>
      </c>
      <c r="F243" s="55">
        <v>16953</v>
      </c>
      <c r="G243" s="55">
        <v>14386</v>
      </c>
      <c r="H243" s="55">
        <v>3691</v>
      </c>
      <c r="I243" s="55">
        <v>779</v>
      </c>
      <c r="J243" s="55">
        <v>163</v>
      </c>
      <c r="K243" s="55">
        <v>54</v>
      </c>
      <c r="L243" s="55">
        <v>15</v>
      </c>
      <c r="M243" s="55" t="s">
        <v>63</v>
      </c>
      <c r="N243" s="55">
        <v>2</v>
      </c>
      <c r="O243" s="55">
        <v>6</v>
      </c>
      <c r="P243" s="55" t="s">
        <v>63</v>
      </c>
    </row>
    <row r="244" spans="2:16" x14ac:dyDescent="0.25">
      <c r="B244" s="51">
        <v>1979</v>
      </c>
      <c r="C244" s="113" t="s">
        <v>69</v>
      </c>
      <c r="D244" s="55">
        <f t="shared" si="18"/>
        <v>24606</v>
      </c>
      <c r="E244" s="55">
        <v>607</v>
      </c>
      <c r="F244" s="55">
        <v>6500</v>
      </c>
      <c r="G244" s="55">
        <v>9819</v>
      </c>
      <c r="H244" s="55">
        <v>5841</v>
      </c>
      <c r="I244" s="55">
        <v>1364</v>
      </c>
      <c r="J244" s="55">
        <v>353</v>
      </c>
      <c r="K244" s="55">
        <v>85</v>
      </c>
      <c r="L244" s="55">
        <v>21</v>
      </c>
      <c r="M244" s="55">
        <v>7</v>
      </c>
      <c r="N244" s="55">
        <v>7</v>
      </c>
      <c r="O244" s="55">
        <v>2</v>
      </c>
      <c r="P244" s="55" t="s">
        <v>63</v>
      </c>
    </row>
    <row r="245" spans="2:16" x14ac:dyDescent="0.25">
      <c r="B245" s="51">
        <v>1979</v>
      </c>
      <c r="C245" s="113" t="s">
        <v>57</v>
      </c>
      <c r="D245" s="55">
        <f t="shared" si="18"/>
        <v>9446</v>
      </c>
      <c r="E245" s="55">
        <v>159</v>
      </c>
      <c r="F245" s="55">
        <v>1654</v>
      </c>
      <c r="G245" s="55">
        <v>2868</v>
      </c>
      <c r="H245" s="55">
        <v>2763</v>
      </c>
      <c r="I245" s="55">
        <v>1332</v>
      </c>
      <c r="J245" s="55">
        <v>423</v>
      </c>
      <c r="K245" s="55">
        <v>171</v>
      </c>
      <c r="L245" s="55">
        <v>54</v>
      </c>
      <c r="M245" s="55">
        <v>15</v>
      </c>
      <c r="N245" s="55">
        <v>3</v>
      </c>
      <c r="O245" s="55">
        <v>4</v>
      </c>
      <c r="P245" s="55" t="s">
        <v>63</v>
      </c>
    </row>
    <row r="246" spans="2:16" x14ac:dyDescent="0.25">
      <c r="B246" s="51">
        <v>1979</v>
      </c>
      <c r="C246" s="113" t="s">
        <v>58</v>
      </c>
      <c r="D246" s="55">
        <f t="shared" si="18"/>
        <v>4424</v>
      </c>
      <c r="E246" s="55">
        <v>55</v>
      </c>
      <c r="F246" s="55">
        <v>505</v>
      </c>
      <c r="G246" s="55">
        <v>948</v>
      </c>
      <c r="H246" s="55">
        <v>1175</v>
      </c>
      <c r="I246" s="55">
        <v>902</v>
      </c>
      <c r="J246" s="55">
        <v>538</v>
      </c>
      <c r="K246" s="55">
        <v>199</v>
      </c>
      <c r="L246" s="55">
        <v>73</v>
      </c>
      <c r="M246" s="55">
        <v>24</v>
      </c>
      <c r="N246" s="55">
        <v>4</v>
      </c>
      <c r="O246" s="55">
        <v>1</v>
      </c>
      <c r="P246" s="55" t="s">
        <v>63</v>
      </c>
    </row>
    <row r="247" spans="2:16" x14ac:dyDescent="0.25">
      <c r="B247" s="51">
        <v>1979</v>
      </c>
      <c r="C247" s="113" t="s">
        <v>59</v>
      </c>
      <c r="D247" s="55">
        <f t="shared" si="18"/>
        <v>2729</v>
      </c>
      <c r="E247" s="55">
        <v>30</v>
      </c>
      <c r="F247" s="55">
        <v>180</v>
      </c>
      <c r="G247" s="55">
        <v>371</v>
      </c>
      <c r="H247" s="55">
        <v>582</v>
      </c>
      <c r="I247" s="55">
        <v>596</v>
      </c>
      <c r="J247" s="55">
        <v>467</v>
      </c>
      <c r="K247" s="55">
        <v>299</v>
      </c>
      <c r="L247" s="55">
        <v>131</v>
      </c>
      <c r="M247" s="55">
        <v>46</v>
      </c>
      <c r="N247" s="55">
        <v>18</v>
      </c>
      <c r="O247" s="55">
        <v>9</v>
      </c>
      <c r="P247" s="55" t="s">
        <v>63</v>
      </c>
    </row>
    <row r="248" spans="2:16" x14ac:dyDescent="0.25">
      <c r="B248" s="51">
        <v>1979</v>
      </c>
      <c r="C248" s="113" t="s">
        <v>60</v>
      </c>
      <c r="D248" s="55">
        <f t="shared" si="18"/>
        <v>1814</v>
      </c>
      <c r="E248" s="55">
        <v>12</v>
      </c>
      <c r="F248" s="55">
        <v>87</v>
      </c>
      <c r="G248" s="55">
        <v>152</v>
      </c>
      <c r="H248" s="55">
        <v>247</v>
      </c>
      <c r="I248" s="55">
        <v>317</v>
      </c>
      <c r="J248" s="55">
        <v>324</v>
      </c>
      <c r="K248" s="55">
        <v>331</v>
      </c>
      <c r="L248" s="55">
        <v>196</v>
      </c>
      <c r="M248" s="55">
        <v>100</v>
      </c>
      <c r="N248" s="55">
        <v>26</v>
      </c>
      <c r="O248" s="55">
        <v>22</v>
      </c>
      <c r="P248" s="55" t="s">
        <v>63</v>
      </c>
    </row>
    <row r="249" spans="2:16" x14ac:dyDescent="0.25">
      <c r="B249" s="51">
        <v>1979</v>
      </c>
      <c r="C249" s="113" t="s">
        <v>70</v>
      </c>
      <c r="D249" s="55">
        <f t="shared" si="18"/>
        <v>1179</v>
      </c>
      <c r="E249" s="55">
        <v>7</v>
      </c>
      <c r="F249" s="55">
        <v>28</v>
      </c>
      <c r="G249" s="55">
        <v>73</v>
      </c>
      <c r="H249" s="55">
        <v>126</v>
      </c>
      <c r="I249" s="55">
        <v>152</v>
      </c>
      <c r="J249" s="55">
        <v>162</v>
      </c>
      <c r="K249" s="55">
        <v>197</v>
      </c>
      <c r="L249" s="55">
        <v>219</v>
      </c>
      <c r="M249" s="55">
        <v>136</v>
      </c>
      <c r="N249" s="55">
        <v>46</v>
      </c>
      <c r="O249" s="55">
        <v>33</v>
      </c>
      <c r="P249" s="55" t="s">
        <v>63</v>
      </c>
    </row>
    <row r="250" spans="2:16" x14ac:dyDescent="0.25">
      <c r="B250" s="51">
        <v>1979</v>
      </c>
      <c r="C250" s="113" t="s">
        <v>71</v>
      </c>
      <c r="D250" s="55">
        <f t="shared" si="18"/>
        <v>705</v>
      </c>
      <c r="E250" s="55">
        <v>5</v>
      </c>
      <c r="F250" s="55">
        <v>21</v>
      </c>
      <c r="G250" s="55">
        <v>37</v>
      </c>
      <c r="H250" s="55">
        <v>29</v>
      </c>
      <c r="I250" s="55">
        <v>73</v>
      </c>
      <c r="J250" s="55">
        <v>89</v>
      </c>
      <c r="K250" s="55">
        <v>98</v>
      </c>
      <c r="L250" s="55">
        <v>142</v>
      </c>
      <c r="M250" s="55">
        <v>118</v>
      </c>
      <c r="N250" s="55">
        <v>56</v>
      </c>
      <c r="O250" s="55">
        <v>37</v>
      </c>
      <c r="P250" s="55" t="s">
        <v>63</v>
      </c>
    </row>
    <row r="251" spans="2:16" x14ac:dyDescent="0.25">
      <c r="B251" s="50">
        <v>1979</v>
      </c>
      <c r="C251" s="86" t="s">
        <v>72</v>
      </c>
      <c r="D251" s="54">
        <f t="shared" si="18"/>
        <v>990</v>
      </c>
      <c r="E251" s="54">
        <v>7</v>
      </c>
      <c r="F251" s="54">
        <v>12</v>
      </c>
      <c r="G251" s="54">
        <v>27</v>
      </c>
      <c r="H251" s="54">
        <v>40</v>
      </c>
      <c r="I251" s="54">
        <v>55</v>
      </c>
      <c r="J251" s="54">
        <v>81</v>
      </c>
      <c r="K251" s="54">
        <v>104</v>
      </c>
      <c r="L251" s="54">
        <v>123</v>
      </c>
      <c r="M251" s="54">
        <v>164</v>
      </c>
      <c r="N251" s="54">
        <v>140</v>
      </c>
      <c r="O251" s="54">
        <v>237</v>
      </c>
      <c r="P251" s="55" t="s">
        <v>63</v>
      </c>
    </row>
    <row r="252" spans="2:16" x14ac:dyDescent="0.25">
      <c r="B252" s="78">
        <v>1980</v>
      </c>
      <c r="C252" s="114" t="s">
        <v>3</v>
      </c>
      <c r="D252" s="51">
        <f t="shared" si="18"/>
        <v>92608</v>
      </c>
      <c r="E252" s="78">
        <f t="shared" ref="E252:P252" si="23">+SUM(E253:E263)</f>
        <v>3711</v>
      </c>
      <c r="F252" s="78">
        <f t="shared" si="23"/>
        <v>31569</v>
      </c>
      <c r="G252" s="78">
        <f t="shared" si="23"/>
        <v>30099</v>
      </c>
      <c r="H252" s="78">
        <f t="shared" si="23"/>
        <v>15167</v>
      </c>
      <c r="I252" s="78">
        <f t="shared" si="23"/>
        <v>5880</v>
      </c>
      <c r="J252" s="78">
        <f t="shared" si="23"/>
        <v>2584</v>
      </c>
      <c r="K252" s="78">
        <f t="shared" si="23"/>
        <v>1472</v>
      </c>
      <c r="L252" s="78">
        <f t="shared" si="23"/>
        <v>915</v>
      </c>
      <c r="M252" s="78">
        <f t="shared" si="23"/>
        <v>554</v>
      </c>
      <c r="N252" s="78">
        <f t="shared" si="23"/>
        <v>293</v>
      </c>
      <c r="O252" s="78">
        <f t="shared" si="23"/>
        <v>364</v>
      </c>
      <c r="P252" s="78">
        <f t="shared" si="23"/>
        <v>0</v>
      </c>
    </row>
    <row r="253" spans="2:16" x14ac:dyDescent="0.25">
      <c r="B253" s="51">
        <v>1980</v>
      </c>
      <c r="C253" s="113" t="s">
        <v>53</v>
      </c>
      <c r="D253" s="55">
        <f t="shared" si="18"/>
        <v>54</v>
      </c>
      <c r="E253" s="55">
        <v>24</v>
      </c>
      <c r="F253" s="55">
        <v>13</v>
      </c>
      <c r="G253" s="55">
        <v>10</v>
      </c>
      <c r="H253" s="55">
        <v>4</v>
      </c>
      <c r="I253" s="55">
        <v>2</v>
      </c>
      <c r="J253" s="55">
        <v>1</v>
      </c>
      <c r="K253" s="55" t="s">
        <v>63</v>
      </c>
      <c r="L253" s="55" t="s">
        <v>63</v>
      </c>
      <c r="M253" s="55" t="s">
        <v>63</v>
      </c>
      <c r="N253" s="55" t="s">
        <v>63</v>
      </c>
      <c r="O253" s="55" t="s">
        <v>63</v>
      </c>
      <c r="P253" s="55" t="s">
        <v>63</v>
      </c>
    </row>
    <row r="254" spans="2:16" x14ac:dyDescent="0.25">
      <c r="B254" s="51">
        <v>1980</v>
      </c>
      <c r="C254" s="113" t="s">
        <v>54</v>
      </c>
      <c r="D254" s="55">
        <f t="shared" si="18"/>
        <v>10311</v>
      </c>
      <c r="E254" s="55">
        <v>1312</v>
      </c>
      <c r="F254" s="55">
        <v>6838</v>
      </c>
      <c r="G254" s="55">
        <v>1848</v>
      </c>
      <c r="H254" s="55">
        <v>254</v>
      </c>
      <c r="I254" s="55">
        <v>44</v>
      </c>
      <c r="J254" s="55">
        <v>9</v>
      </c>
      <c r="K254" s="55">
        <v>3</v>
      </c>
      <c r="L254" s="55">
        <v>3</v>
      </c>
      <c r="M254" s="55" t="s">
        <v>63</v>
      </c>
      <c r="N254" s="55" t="s">
        <v>63</v>
      </c>
      <c r="O254" s="55" t="s">
        <v>63</v>
      </c>
      <c r="P254" s="55" t="s">
        <v>63</v>
      </c>
    </row>
    <row r="255" spans="2:16" x14ac:dyDescent="0.25">
      <c r="B255" s="51">
        <v>1980</v>
      </c>
      <c r="C255" s="113" t="s">
        <v>55</v>
      </c>
      <c r="D255" s="55">
        <f t="shared" si="18"/>
        <v>36516</v>
      </c>
      <c r="E255" s="55">
        <v>1608</v>
      </c>
      <c r="F255" s="55">
        <v>16256</v>
      </c>
      <c r="G255" s="55">
        <v>14153</v>
      </c>
      <c r="H255" s="55">
        <v>3584</v>
      </c>
      <c r="I255" s="55">
        <v>709</v>
      </c>
      <c r="J255" s="55">
        <v>142</v>
      </c>
      <c r="K255" s="55">
        <v>40</v>
      </c>
      <c r="L255" s="55">
        <v>16</v>
      </c>
      <c r="M255" s="55">
        <v>7</v>
      </c>
      <c r="N255" s="55" t="s">
        <v>63</v>
      </c>
      <c r="O255" s="55">
        <v>1</v>
      </c>
      <c r="P255" s="55" t="s">
        <v>63</v>
      </c>
    </row>
    <row r="256" spans="2:16" x14ac:dyDescent="0.25">
      <c r="B256" s="51">
        <v>1980</v>
      </c>
      <c r="C256" s="113" t="s">
        <v>69</v>
      </c>
      <c r="D256" s="55">
        <f t="shared" si="18"/>
        <v>24155</v>
      </c>
      <c r="E256" s="55">
        <v>510</v>
      </c>
      <c r="F256" s="55">
        <v>6068</v>
      </c>
      <c r="G256" s="55">
        <v>9670</v>
      </c>
      <c r="H256" s="55">
        <v>5996</v>
      </c>
      <c r="I256" s="55">
        <v>1403</v>
      </c>
      <c r="J256" s="55">
        <v>364</v>
      </c>
      <c r="K256" s="55">
        <v>84</v>
      </c>
      <c r="L256" s="55">
        <v>36</v>
      </c>
      <c r="M256" s="55">
        <v>15</v>
      </c>
      <c r="N256" s="55">
        <v>5</v>
      </c>
      <c r="O256" s="55">
        <v>4</v>
      </c>
      <c r="P256" s="55" t="s">
        <v>63</v>
      </c>
    </row>
    <row r="257" spans="2:16" x14ac:dyDescent="0.25">
      <c r="B257" s="51">
        <v>1980</v>
      </c>
      <c r="C257" s="113" t="s">
        <v>57</v>
      </c>
      <c r="D257" s="55">
        <f t="shared" si="18"/>
        <v>9862</v>
      </c>
      <c r="E257" s="55">
        <v>157</v>
      </c>
      <c r="F257" s="55">
        <v>1624</v>
      </c>
      <c r="G257" s="55">
        <v>2827</v>
      </c>
      <c r="H257" s="55">
        <v>3078</v>
      </c>
      <c r="I257" s="55">
        <v>1544</v>
      </c>
      <c r="J257" s="55">
        <v>427</v>
      </c>
      <c r="K257" s="55">
        <v>134</v>
      </c>
      <c r="L257" s="55">
        <v>48</v>
      </c>
      <c r="M257" s="55">
        <v>14</v>
      </c>
      <c r="N257" s="55">
        <v>6</v>
      </c>
      <c r="O257" s="55">
        <v>3</v>
      </c>
      <c r="P257" s="55" t="s">
        <v>63</v>
      </c>
    </row>
    <row r="258" spans="2:16" x14ac:dyDescent="0.25">
      <c r="B258" s="51">
        <v>1980</v>
      </c>
      <c r="C258" s="113" t="s">
        <v>58</v>
      </c>
      <c r="D258" s="55">
        <f t="shared" si="18"/>
        <v>4461</v>
      </c>
      <c r="E258" s="55">
        <v>50</v>
      </c>
      <c r="F258" s="55">
        <v>469</v>
      </c>
      <c r="G258" s="55">
        <v>940</v>
      </c>
      <c r="H258" s="55">
        <v>1238</v>
      </c>
      <c r="I258" s="55">
        <v>1002</v>
      </c>
      <c r="J258" s="55">
        <v>502</v>
      </c>
      <c r="K258" s="55">
        <v>177</v>
      </c>
      <c r="L258" s="55">
        <v>60</v>
      </c>
      <c r="M258" s="55">
        <v>15</v>
      </c>
      <c r="N258" s="55">
        <v>5</v>
      </c>
      <c r="O258" s="55">
        <v>3</v>
      </c>
      <c r="P258" s="55" t="s">
        <v>63</v>
      </c>
    </row>
    <row r="259" spans="2:16" x14ac:dyDescent="0.25">
      <c r="B259" s="51">
        <v>1980</v>
      </c>
      <c r="C259" s="113" t="s">
        <v>59</v>
      </c>
      <c r="D259" s="55">
        <f t="shared" si="18"/>
        <v>2664</v>
      </c>
      <c r="E259" s="55">
        <v>26</v>
      </c>
      <c r="F259" s="55">
        <v>155</v>
      </c>
      <c r="G259" s="55">
        <v>381</v>
      </c>
      <c r="H259" s="55">
        <v>542</v>
      </c>
      <c r="I259" s="55">
        <v>579</v>
      </c>
      <c r="J259" s="55">
        <v>496</v>
      </c>
      <c r="K259" s="55">
        <v>315</v>
      </c>
      <c r="L259" s="55">
        <v>109</v>
      </c>
      <c r="M259" s="55">
        <v>39</v>
      </c>
      <c r="N259" s="55">
        <v>15</v>
      </c>
      <c r="O259" s="55">
        <v>7</v>
      </c>
      <c r="P259" s="55" t="s">
        <v>63</v>
      </c>
    </row>
    <row r="260" spans="2:16" x14ac:dyDescent="0.25">
      <c r="B260" s="51">
        <v>1980</v>
      </c>
      <c r="C260" s="113" t="s">
        <v>60</v>
      </c>
      <c r="D260" s="55">
        <f t="shared" si="18"/>
        <v>1758</v>
      </c>
      <c r="E260" s="55">
        <v>8</v>
      </c>
      <c r="F260" s="55">
        <v>68</v>
      </c>
      <c r="G260" s="55">
        <v>152</v>
      </c>
      <c r="H260" s="55">
        <v>276</v>
      </c>
      <c r="I260" s="55">
        <v>319</v>
      </c>
      <c r="J260" s="55">
        <v>328</v>
      </c>
      <c r="K260" s="55">
        <v>309</v>
      </c>
      <c r="L260" s="55">
        <v>188</v>
      </c>
      <c r="M260" s="55">
        <v>75</v>
      </c>
      <c r="N260" s="55">
        <v>22</v>
      </c>
      <c r="O260" s="55">
        <v>13</v>
      </c>
      <c r="P260" s="55" t="s">
        <v>63</v>
      </c>
    </row>
    <row r="261" spans="2:16" x14ac:dyDescent="0.25">
      <c r="B261" s="51">
        <v>1980</v>
      </c>
      <c r="C261" s="113" t="s">
        <v>70</v>
      </c>
      <c r="D261" s="55">
        <f t="shared" si="18"/>
        <v>1183</v>
      </c>
      <c r="E261" s="55">
        <v>10</v>
      </c>
      <c r="F261" s="55">
        <v>40</v>
      </c>
      <c r="G261" s="55">
        <v>65</v>
      </c>
      <c r="H261" s="55">
        <v>104</v>
      </c>
      <c r="I261" s="55">
        <v>156</v>
      </c>
      <c r="J261" s="55">
        <v>184</v>
      </c>
      <c r="K261" s="55">
        <v>201</v>
      </c>
      <c r="L261" s="55">
        <v>222</v>
      </c>
      <c r="M261" s="55">
        <v>136</v>
      </c>
      <c r="N261" s="55">
        <v>36</v>
      </c>
      <c r="O261" s="55">
        <v>29</v>
      </c>
      <c r="P261" s="55" t="s">
        <v>63</v>
      </c>
    </row>
    <row r="262" spans="2:16" x14ac:dyDescent="0.25">
      <c r="B262" s="51">
        <v>1980</v>
      </c>
      <c r="C262" s="113" t="s">
        <v>71</v>
      </c>
      <c r="D262" s="55">
        <f t="shared" si="18"/>
        <v>631</v>
      </c>
      <c r="E262" s="55">
        <v>2</v>
      </c>
      <c r="F262" s="55">
        <v>20</v>
      </c>
      <c r="G262" s="55">
        <v>24</v>
      </c>
      <c r="H262" s="55">
        <v>51</v>
      </c>
      <c r="I262" s="55">
        <v>74</v>
      </c>
      <c r="J262" s="55">
        <v>65</v>
      </c>
      <c r="K262" s="55">
        <v>95</v>
      </c>
      <c r="L262" s="55">
        <v>109</v>
      </c>
      <c r="M262" s="55">
        <v>98</v>
      </c>
      <c r="N262" s="55">
        <v>56</v>
      </c>
      <c r="O262" s="55">
        <v>37</v>
      </c>
      <c r="P262" s="55" t="s">
        <v>63</v>
      </c>
    </row>
    <row r="263" spans="2:16" x14ac:dyDescent="0.25">
      <c r="B263" s="50">
        <v>1980</v>
      </c>
      <c r="C263" s="86" t="s">
        <v>72</v>
      </c>
      <c r="D263" s="54">
        <f t="shared" ref="D263:D326" si="24">+SUM(E263:P263)</f>
        <v>1013</v>
      </c>
      <c r="E263" s="54">
        <v>4</v>
      </c>
      <c r="F263" s="54">
        <v>18</v>
      </c>
      <c r="G263" s="54">
        <v>29</v>
      </c>
      <c r="H263" s="54">
        <v>40</v>
      </c>
      <c r="I263" s="54">
        <v>48</v>
      </c>
      <c r="J263" s="54">
        <v>66</v>
      </c>
      <c r="K263" s="54">
        <v>114</v>
      </c>
      <c r="L263" s="54">
        <v>124</v>
      </c>
      <c r="M263" s="54">
        <v>155</v>
      </c>
      <c r="N263" s="54">
        <v>148</v>
      </c>
      <c r="O263" s="54">
        <v>267</v>
      </c>
      <c r="P263" s="112" t="s">
        <v>63</v>
      </c>
    </row>
    <row r="264" spans="2:16" x14ac:dyDescent="0.25">
      <c r="B264" s="78">
        <v>1981</v>
      </c>
      <c r="C264" s="114" t="s">
        <v>3</v>
      </c>
      <c r="D264" s="51">
        <f t="shared" si="24"/>
        <v>91492</v>
      </c>
      <c r="E264" s="78">
        <f t="shared" ref="E264:O264" si="25">+SUM(E265:E275)</f>
        <v>3497</v>
      </c>
      <c r="F264" s="78">
        <f t="shared" si="25"/>
        <v>30605</v>
      </c>
      <c r="G264" s="78">
        <f t="shared" si="25"/>
        <v>30051</v>
      </c>
      <c r="H264" s="78">
        <f t="shared" si="25"/>
        <v>15052</v>
      </c>
      <c r="I264" s="78">
        <f t="shared" si="25"/>
        <v>6123</v>
      </c>
      <c r="J264" s="78">
        <f t="shared" si="25"/>
        <v>2643</v>
      </c>
      <c r="K264" s="78">
        <f t="shared" si="25"/>
        <v>1493</v>
      </c>
      <c r="L264" s="78">
        <f t="shared" si="25"/>
        <v>893</v>
      </c>
      <c r="M264" s="78">
        <f t="shared" si="25"/>
        <v>519</v>
      </c>
      <c r="N264" s="78">
        <f t="shared" si="25"/>
        <v>265</v>
      </c>
      <c r="O264" s="78">
        <f t="shared" si="25"/>
        <v>351</v>
      </c>
      <c r="P264" s="78">
        <v>0</v>
      </c>
    </row>
    <row r="265" spans="2:16" x14ac:dyDescent="0.25">
      <c r="B265" s="51">
        <v>1981</v>
      </c>
      <c r="C265" s="113" t="s">
        <v>53</v>
      </c>
      <c r="D265" s="55">
        <f t="shared" si="24"/>
        <v>48</v>
      </c>
      <c r="E265" s="55">
        <v>16</v>
      </c>
      <c r="F265" s="55">
        <v>22</v>
      </c>
      <c r="G265" s="55">
        <v>8</v>
      </c>
      <c r="H265" s="55">
        <v>2</v>
      </c>
      <c r="I265" s="55" t="s">
        <v>63</v>
      </c>
      <c r="J265" s="55" t="s">
        <v>63</v>
      </c>
      <c r="K265" s="55" t="s">
        <v>63</v>
      </c>
      <c r="L265" s="55" t="s">
        <v>63</v>
      </c>
      <c r="M265" s="55" t="s">
        <v>63</v>
      </c>
      <c r="N265" s="55" t="s">
        <v>63</v>
      </c>
      <c r="O265" s="55" t="s">
        <v>63</v>
      </c>
      <c r="P265" s="55" t="s">
        <v>63</v>
      </c>
    </row>
    <row r="266" spans="2:16" x14ac:dyDescent="0.25">
      <c r="B266" s="51">
        <v>1981</v>
      </c>
      <c r="C266" s="113" t="s">
        <v>54</v>
      </c>
      <c r="D266" s="55">
        <f t="shared" si="24"/>
        <v>9696</v>
      </c>
      <c r="E266" s="55">
        <v>1241</v>
      </c>
      <c r="F266" s="55">
        <v>6403</v>
      </c>
      <c r="G266" s="55">
        <v>1713</v>
      </c>
      <c r="H266" s="55">
        <v>255</v>
      </c>
      <c r="I266" s="55">
        <v>69</v>
      </c>
      <c r="J266" s="55">
        <v>7</v>
      </c>
      <c r="K266" s="55">
        <v>6</v>
      </c>
      <c r="L266" s="55">
        <v>1</v>
      </c>
      <c r="M266" s="55" t="s">
        <v>63</v>
      </c>
      <c r="N266" s="55" t="s">
        <v>63</v>
      </c>
      <c r="O266" s="55">
        <v>1</v>
      </c>
      <c r="P266" s="55" t="s">
        <v>63</v>
      </c>
    </row>
    <row r="267" spans="2:16" x14ac:dyDescent="0.25">
      <c r="B267" s="51">
        <v>1981</v>
      </c>
      <c r="C267" s="113" t="s">
        <v>55</v>
      </c>
      <c r="D267" s="55">
        <f t="shared" si="24"/>
        <v>36390</v>
      </c>
      <c r="E267" s="55">
        <v>1501</v>
      </c>
      <c r="F267" s="55">
        <v>16146</v>
      </c>
      <c r="G267" s="55">
        <v>14260</v>
      </c>
      <c r="H267" s="55">
        <v>3513</v>
      </c>
      <c r="I267" s="55">
        <v>742</v>
      </c>
      <c r="J267" s="55">
        <v>158</v>
      </c>
      <c r="K267" s="55">
        <v>41</v>
      </c>
      <c r="L267" s="55">
        <v>17</v>
      </c>
      <c r="M267" s="55">
        <v>4</v>
      </c>
      <c r="N267" s="55">
        <v>5</v>
      </c>
      <c r="O267" s="55">
        <v>3</v>
      </c>
      <c r="P267" s="55" t="s">
        <v>63</v>
      </c>
    </row>
    <row r="268" spans="2:16" x14ac:dyDescent="0.25">
      <c r="B268" s="51">
        <v>1981</v>
      </c>
      <c r="C268" s="113" t="s">
        <v>69</v>
      </c>
      <c r="D268" s="55">
        <f t="shared" si="24"/>
        <v>23966</v>
      </c>
      <c r="E268" s="55">
        <v>497</v>
      </c>
      <c r="F268" s="55">
        <v>5757</v>
      </c>
      <c r="G268" s="55">
        <v>9645</v>
      </c>
      <c r="H268" s="55">
        <v>6024</v>
      </c>
      <c r="I268" s="55">
        <v>1512</v>
      </c>
      <c r="J268" s="55">
        <v>387</v>
      </c>
      <c r="K268" s="55">
        <v>99</v>
      </c>
      <c r="L268" s="55">
        <v>31</v>
      </c>
      <c r="M268" s="55">
        <v>8</v>
      </c>
      <c r="N268" s="55">
        <v>3</v>
      </c>
      <c r="O268" s="55">
        <v>3</v>
      </c>
      <c r="P268" s="55" t="s">
        <v>63</v>
      </c>
    </row>
    <row r="269" spans="2:16" x14ac:dyDescent="0.25">
      <c r="B269" s="51">
        <v>1981</v>
      </c>
      <c r="C269" s="113" t="s">
        <v>57</v>
      </c>
      <c r="D269" s="55">
        <f t="shared" si="24"/>
        <v>10134</v>
      </c>
      <c r="E269" s="55">
        <v>164</v>
      </c>
      <c r="F269" s="55">
        <v>1556</v>
      </c>
      <c r="G269" s="55">
        <v>2937</v>
      </c>
      <c r="H269" s="55">
        <v>3128</v>
      </c>
      <c r="I269" s="55">
        <v>1670</v>
      </c>
      <c r="J269" s="55">
        <v>465</v>
      </c>
      <c r="K269" s="55">
        <v>145</v>
      </c>
      <c r="L269" s="55">
        <v>43</v>
      </c>
      <c r="M269" s="55">
        <v>17</v>
      </c>
      <c r="N269" s="55">
        <v>6</v>
      </c>
      <c r="O269" s="55">
        <v>3</v>
      </c>
      <c r="P269" s="55" t="s">
        <v>63</v>
      </c>
    </row>
    <row r="270" spans="2:16" x14ac:dyDescent="0.25">
      <c r="B270" s="51">
        <v>1981</v>
      </c>
      <c r="C270" s="113" t="s">
        <v>58</v>
      </c>
      <c r="D270" s="55">
        <f t="shared" si="24"/>
        <v>4354</v>
      </c>
      <c r="E270" s="55">
        <v>42</v>
      </c>
      <c r="F270" s="55">
        <v>443</v>
      </c>
      <c r="G270" s="55">
        <v>898</v>
      </c>
      <c r="H270" s="55">
        <v>1144</v>
      </c>
      <c r="I270" s="55">
        <v>1020</v>
      </c>
      <c r="J270" s="55">
        <v>534</v>
      </c>
      <c r="K270" s="55">
        <v>183</v>
      </c>
      <c r="L270" s="55">
        <v>62</v>
      </c>
      <c r="M270" s="55">
        <v>21</v>
      </c>
      <c r="N270" s="55">
        <v>6</v>
      </c>
      <c r="O270" s="55">
        <v>1</v>
      </c>
      <c r="P270" s="55" t="s">
        <v>63</v>
      </c>
    </row>
    <row r="271" spans="2:16" x14ac:dyDescent="0.25">
      <c r="B271" s="51">
        <v>1981</v>
      </c>
      <c r="C271" s="113" t="s">
        <v>59</v>
      </c>
      <c r="D271" s="55">
        <f t="shared" si="24"/>
        <v>2556</v>
      </c>
      <c r="E271" s="55">
        <v>24</v>
      </c>
      <c r="F271" s="55">
        <v>165</v>
      </c>
      <c r="G271" s="55">
        <v>324</v>
      </c>
      <c r="H271" s="55">
        <v>545</v>
      </c>
      <c r="I271" s="55">
        <v>558</v>
      </c>
      <c r="J271" s="55">
        <v>462</v>
      </c>
      <c r="K271" s="55">
        <v>317</v>
      </c>
      <c r="L271" s="55">
        <v>114</v>
      </c>
      <c r="M271" s="55">
        <v>41</v>
      </c>
      <c r="N271" s="55">
        <v>2</v>
      </c>
      <c r="O271" s="55">
        <v>4</v>
      </c>
      <c r="P271" s="55" t="s">
        <v>63</v>
      </c>
    </row>
    <row r="272" spans="2:16" x14ac:dyDescent="0.25">
      <c r="B272" s="51">
        <v>1981</v>
      </c>
      <c r="C272" s="113" t="s">
        <v>60</v>
      </c>
      <c r="D272" s="55">
        <f t="shared" si="24"/>
        <v>1627</v>
      </c>
      <c r="E272" s="55">
        <v>5</v>
      </c>
      <c r="F272" s="55">
        <v>62</v>
      </c>
      <c r="G272" s="55">
        <v>149</v>
      </c>
      <c r="H272" s="55">
        <v>232</v>
      </c>
      <c r="I272" s="55">
        <v>287</v>
      </c>
      <c r="J272" s="55">
        <v>308</v>
      </c>
      <c r="K272" s="55">
        <v>281</v>
      </c>
      <c r="L272" s="55">
        <v>196</v>
      </c>
      <c r="M272" s="55">
        <v>68</v>
      </c>
      <c r="N272" s="55">
        <v>24</v>
      </c>
      <c r="O272" s="55">
        <v>15</v>
      </c>
      <c r="P272" s="55" t="s">
        <v>63</v>
      </c>
    </row>
    <row r="273" spans="2:16" x14ac:dyDescent="0.25">
      <c r="B273" s="51">
        <v>1981</v>
      </c>
      <c r="C273" s="113" t="s">
        <v>70</v>
      </c>
      <c r="D273" s="55">
        <f t="shared" si="24"/>
        <v>1111</v>
      </c>
      <c r="E273" s="55">
        <v>3</v>
      </c>
      <c r="F273" s="55">
        <v>19</v>
      </c>
      <c r="G273" s="55">
        <v>66</v>
      </c>
      <c r="H273" s="55">
        <v>109</v>
      </c>
      <c r="I273" s="55">
        <v>154</v>
      </c>
      <c r="J273" s="55">
        <v>178</v>
      </c>
      <c r="K273" s="55">
        <v>198</v>
      </c>
      <c r="L273" s="55">
        <v>187</v>
      </c>
      <c r="M273" s="55">
        <v>120</v>
      </c>
      <c r="N273" s="55">
        <v>46</v>
      </c>
      <c r="O273" s="55">
        <v>31</v>
      </c>
      <c r="P273" s="55" t="s">
        <v>63</v>
      </c>
    </row>
    <row r="274" spans="2:16" x14ac:dyDescent="0.25">
      <c r="B274" s="51">
        <v>1981</v>
      </c>
      <c r="C274" s="113" t="s">
        <v>71</v>
      </c>
      <c r="D274" s="55">
        <f t="shared" si="24"/>
        <v>648</v>
      </c>
      <c r="E274" s="55">
        <v>2</v>
      </c>
      <c r="F274" s="55">
        <v>22</v>
      </c>
      <c r="G274" s="55">
        <v>31</v>
      </c>
      <c r="H274" s="55">
        <v>55</v>
      </c>
      <c r="I274" s="55">
        <v>66</v>
      </c>
      <c r="J274" s="55">
        <v>76</v>
      </c>
      <c r="K274" s="55">
        <v>102</v>
      </c>
      <c r="L274" s="55">
        <v>115</v>
      </c>
      <c r="M274" s="55">
        <v>88</v>
      </c>
      <c r="N274" s="55">
        <v>58</v>
      </c>
      <c r="O274" s="55">
        <v>33</v>
      </c>
      <c r="P274" s="55" t="s">
        <v>63</v>
      </c>
    </row>
    <row r="275" spans="2:16" x14ac:dyDescent="0.25">
      <c r="B275" s="50">
        <v>1981</v>
      </c>
      <c r="C275" s="86" t="s">
        <v>72</v>
      </c>
      <c r="D275" s="54">
        <f t="shared" si="24"/>
        <v>962</v>
      </c>
      <c r="E275" s="54">
        <v>2</v>
      </c>
      <c r="F275" s="54">
        <v>10</v>
      </c>
      <c r="G275" s="54">
        <v>20</v>
      </c>
      <c r="H275" s="54">
        <v>45</v>
      </c>
      <c r="I275" s="54">
        <v>45</v>
      </c>
      <c r="J275" s="54">
        <v>68</v>
      </c>
      <c r="K275" s="54">
        <v>121</v>
      </c>
      <c r="L275" s="54">
        <v>127</v>
      </c>
      <c r="M275" s="54">
        <v>152</v>
      </c>
      <c r="N275" s="54">
        <v>115</v>
      </c>
      <c r="O275" s="54">
        <v>257</v>
      </c>
      <c r="P275" s="112" t="s">
        <v>63</v>
      </c>
    </row>
    <row r="276" spans="2:16" x14ac:dyDescent="0.25">
      <c r="B276" s="78">
        <v>1982</v>
      </c>
      <c r="C276" s="114" t="s">
        <v>3</v>
      </c>
      <c r="D276" s="51">
        <f t="shared" si="24"/>
        <v>0</v>
      </c>
      <c r="E276" s="78">
        <f t="shared" ref="E276:O276" si="26">+SUM(E277:E287)</f>
        <v>0</v>
      </c>
      <c r="F276" s="78">
        <f t="shared" si="26"/>
        <v>0</v>
      </c>
      <c r="G276" s="78">
        <f t="shared" si="26"/>
        <v>0</v>
      </c>
      <c r="H276" s="78">
        <f t="shared" si="26"/>
        <v>0</v>
      </c>
      <c r="I276" s="78">
        <f t="shared" si="26"/>
        <v>0</v>
      </c>
      <c r="J276" s="78">
        <f t="shared" si="26"/>
        <v>0</v>
      </c>
      <c r="K276" s="78">
        <f t="shared" si="26"/>
        <v>0</v>
      </c>
      <c r="L276" s="78">
        <f t="shared" si="26"/>
        <v>0</v>
      </c>
      <c r="M276" s="78">
        <f t="shared" si="26"/>
        <v>0</v>
      </c>
      <c r="N276" s="78">
        <f t="shared" si="26"/>
        <v>0</v>
      </c>
      <c r="O276" s="78">
        <f t="shared" si="26"/>
        <v>0</v>
      </c>
      <c r="P276" s="78">
        <v>0</v>
      </c>
    </row>
    <row r="277" spans="2:16" x14ac:dyDescent="0.25">
      <c r="B277" s="51">
        <v>1982</v>
      </c>
      <c r="C277" s="113" t="s">
        <v>53</v>
      </c>
      <c r="D277" s="55">
        <f t="shared" si="24"/>
        <v>0</v>
      </c>
      <c r="E277" s="55"/>
      <c r="F277" s="55"/>
      <c r="G277" s="55"/>
      <c r="H277" s="55"/>
      <c r="I277" s="55"/>
      <c r="J277" s="55"/>
      <c r="K277" s="55"/>
      <c r="L277" s="55"/>
      <c r="M277" s="55"/>
      <c r="N277" s="55"/>
      <c r="O277" s="55"/>
      <c r="P277" s="55"/>
    </row>
    <row r="278" spans="2:16" x14ac:dyDescent="0.25">
      <c r="B278" s="51">
        <v>1982</v>
      </c>
      <c r="C278" s="113" t="s">
        <v>54</v>
      </c>
      <c r="D278" s="55">
        <f t="shared" si="24"/>
        <v>0</v>
      </c>
      <c r="E278" s="55"/>
      <c r="F278" s="55"/>
      <c r="G278" s="55"/>
      <c r="H278" s="55"/>
      <c r="I278" s="55"/>
      <c r="J278" s="55"/>
      <c r="K278" s="55"/>
      <c r="L278" s="55"/>
      <c r="M278" s="55"/>
      <c r="N278" s="55"/>
      <c r="O278" s="55"/>
      <c r="P278" s="55"/>
    </row>
    <row r="279" spans="2:16" x14ac:dyDescent="0.25">
      <c r="B279" s="51">
        <v>1982</v>
      </c>
      <c r="C279" s="113" t="s">
        <v>55</v>
      </c>
      <c r="D279" s="55">
        <f t="shared" si="24"/>
        <v>0</v>
      </c>
      <c r="E279" s="55"/>
      <c r="F279" s="55"/>
      <c r="G279" s="55"/>
      <c r="H279" s="55"/>
      <c r="I279" s="55"/>
      <c r="J279" s="55"/>
      <c r="K279" s="55"/>
      <c r="L279" s="55"/>
      <c r="M279" s="55"/>
      <c r="N279" s="55"/>
      <c r="O279" s="55"/>
      <c r="P279" s="55"/>
    </row>
    <row r="280" spans="2:16" x14ac:dyDescent="0.25">
      <c r="B280" s="51">
        <v>1982</v>
      </c>
      <c r="C280" s="113" t="s">
        <v>69</v>
      </c>
      <c r="D280" s="55">
        <f t="shared" si="24"/>
        <v>0</v>
      </c>
      <c r="E280" s="55"/>
      <c r="F280" s="55"/>
      <c r="G280" s="55"/>
      <c r="H280" s="55"/>
      <c r="I280" s="55"/>
      <c r="J280" s="55"/>
      <c r="K280" s="55"/>
      <c r="L280" s="55"/>
      <c r="M280" s="55"/>
      <c r="N280" s="55"/>
      <c r="O280" s="55"/>
      <c r="P280" s="55"/>
    </row>
    <row r="281" spans="2:16" x14ac:dyDescent="0.25">
      <c r="B281" s="51">
        <v>1982</v>
      </c>
      <c r="C281" s="113" t="s">
        <v>57</v>
      </c>
      <c r="D281" s="55">
        <f t="shared" si="24"/>
        <v>0</v>
      </c>
      <c r="E281" s="55"/>
      <c r="F281" s="55"/>
      <c r="G281" s="55"/>
      <c r="H281" s="55"/>
      <c r="I281" s="55"/>
      <c r="J281" s="55"/>
      <c r="K281" s="55"/>
      <c r="L281" s="55"/>
      <c r="M281" s="55"/>
      <c r="N281" s="55"/>
      <c r="O281" s="55"/>
      <c r="P281" s="55"/>
    </row>
    <row r="282" spans="2:16" x14ac:dyDescent="0.25">
      <c r="B282" s="51">
        <v>1982</v>
      </c>
      <c r="C282" s="113" t="s">
        <v>58</v>
      </c>
      <c r="D282" s="55">
        <f t="shared" si="24"/>
        <v>0</v>
      </c>
      <c r="E282" s="55"/>
      <c r="F282" s="55"/>
      <c r="G282" s="55"/>
      <c r="H282" s="55"/>
      <c r="I282" s="55"/>
      <c r="J282" s="55"/>
      <c r="K282" s="55"/>
      <c r="L282" s="55"/>
      <c r="M282" s="55"/>
      <c r="N282" s="55"/>
      <c r="O282" s="55"/>
      <c r="P282" s="55"/>
    </row>
    <row r="283" spans="2:16" x14ac:dyDescent="0.25">
      <c r="B283" s="51">
        <v>1982</v>
      </c>
      <c r="C283" s="113" t="s">
        <v>59</v>
      </c>
      <c r="D283" s="55">
        <f t="shared" si="24"/>
        <v>0</v>
      </c>
      <c r="E283" s="55"/>
      <c r="F283" s="55"/>
      <c r="G283" s="55"/>
      <c r="H283" s="55"/>
      <c r="I283" s="55"/>
      <c r="J283" s="55"/>
      <c r="K283" s="55"/>
      <c r="L283" s="55"/>
      <c r="M283" s="55"/>
      <c r="N283" s="55"/>
      <c r="O283" s="55"/>
      <c r="P283" s="55"/>
    </row>
    <row r="284" spans="2:16" x14ac:dyDescent="0.25">
      <c r="B284" s="51">
        <v>1982</v>
      </c>
      <c r="C284" s="113" t="s">
        <v>60</v>
      </c>
      <c r="D284" s="55">
        <f t="shared" si="24"/>
        <v>0</v>
      </c>
      <c r="E284" s="55"/>
      <c r="F284" s="55"/>
      <c r="G284" s="55"/>
      <c r="H284" s="55"/>
      <c r="I284" s="55"/>
      <c r="J284" s="55"/>
      <c r="K284" s="55"/>
      <c r="L284" s="55"/>
      <c r="M284" s="55"/>
      <c r="N284" s="55"/>
      <c r="O284" s="55"/>
      <c r="P284" s="55"/>
    </row>
    <row r="285" spans="2:16" x14ac:dyDescent="0.25">
      <c r="B285" s="51">
        <v>1982</v>
      </c>
      <c r="C285" s="113" t="s">
        <v>70</v>
      </c>
      <c r="D285" s="55">
        <f t="shared" si="24"/>
        <v>0</v>
      </c>
      <c r="E285" s="55"/>
      <c r="F285" s="55"/>
      <c r="G285" s="55"/>
      <c r="H285" s="55"/>
      <c r="I285" s="55"/>
      <c r="J285" s="55"/>
      <c r="K285" s="55"/>
      <c r="L285" s="55"/>
      <c r="M285" s="55"/>
      <c r="N285" s="55"/>
      <c r="O285" s="55"/>
      <c r="P285" s="55"/>
    </row>
    <row r="286" spans="2:16" x14ac:dyDescent="0.25">
      <c r="B286" s="51">
        <v>1982</v>
      </c>
      <c r="C286" s="113" t="s">
        <v>71</v>
      </c>
      <c r="D286" s="55">
        <f t="shared" si="24"/>
        <v>0</v>
      </c>
      <c r="E286" s="55"/>
      <c r="F286" s="55"/>
      <c r="G286" s="55"/>
      <c r="H286" s="55"/>
      <c r="I286" s="55"/>
      <c r="J286" s="55"/>
      <c r="K286" s="55"/>
      <c r="L286" s="55"/>
      <c r="M286" s="55"/>
      <c r="N286" s="55"/>
      <c r="O286" s="55"/>
      <c r="P286" s="55"/>
    </row>
    <row r="287" spans="2:16" x14ac:dyDescent="0.25">
      <c r="B287" s="50">
        <v>1982</v>
      </c>
      <c r="C287" s="86" t="s">
        <v>72</v>
      </c>
      <c r="D287" s="54">
        <f t="shared" si="24"/>
        <v>0</v>
      </c>
      <c r="E287" s="54"/>
      <c r="F287" s="54"/>
      <c r="G287" s="54"/>
      <c r="H287" s="54"/>
      <c r="I287" s="54"/>
      <c r="J287" s="54"/>
      <c r="K287" s="54"/>
      <c r="L287" s="54"/>
      <c r="M287" s="54"/>
      <c r="N287" s="54"/>
      <c r="O287" s="54"/>
      <c r="P287" s="54"/>
    </row>
    <row r="288" spans="2:16" x14ac:dyDescent="0.25">
      <c r="B288" s="78">
        <v>1983</v>
      </c>
      <c r="C288" s="114" t="s">
        <v>3</v>
      </c>
      <c r="D288" s="51">
        <f t="shared" si="24"/>
        <v>0</v>
      </c>
      <c r="E288" s="78">
        <f t="shared" ref="E288:O288" si="27">+SUM(E289:E299)</f>
        <v>0</v>
      </c>
      <c r="F288" s="78">
        <f t="shared" si="27"/>
        <v>0</v>
      </c>
      <c r="G288" s="78">
        <f t="shared" si="27"/>
        <v>0</v>
      </c>
      <c r="H288" s="78">
        <f t="shared" si="27"/>
        <v>0</v>
      </c>
      <c r="I288" s="78">
        <f t="shared" si="27"/>
        <v>0</v>
      </c>
      <c r="J288" s="78">
        <f t="shared" si="27"/>
        <v>0</v>
      </c>
      <c r="K288" s="78">
        <f t="shared" si="27"/>
        <v>0</v>
      </c>
      <c r="L288" s="78">
        <f t="shared" si="27"/>
        <v>0</v>
      </c>
      <c r="M288" s="78">
        <f t="shared" si="27"/>
        <v>0</v>
      </c>
      <c r="N288" s="78">
        <f t="shared" si="27"/>
        <v>0</v>
      </c>
      <c r="O288" s="78">
        <f t="shared" si="27"/>
        <v>0</v>
      </c>
      <c r="P288" s="78">
        <v>0</v>
      </c>
    </row>
    <row r="289" spans="2:16" x14ac:dyDescent="0.25">
      <c r="B289" s="51">
        <v>1983</v>
      </c>
      <c r="C289" s="113" t="s">
        <v>53</v>
      </c>
      <c r="D289" s="55">
        <f t="shared" si="24"/>
        <v>0</v>
      </c>
      <c r="E289" s="55"/>
      <c r="F289" s="55"/>
      <c r="G289" s="55"/>
      <c r="H289" s="55"/>
      <c r="I289" s="55"/>
      <c r="J289" s="55"/>
      <c r="K289" s="55"/>
      <c r="L289" s="55"/>
      <c r="M289" s="55"/>
      <c r="N289" s="55"/>
      <c r="O289" s="55"/>
      <c r="P289" s="55"/>
    </row>
    <row r="290" spans="2:16" x14ac:dyDescent="0.25">
      <c r="B290" s="51">
        <v>1983</v>
      </c>
      <c r="C290" s="113" t="s">
        <v>54</v>
      </c>
      <c r="D290" s="55">
        <f t="shared" si="24"/>
        <v>0</v>
      </c>
      <c r="E290" s="55"/>
      <c r="F290" s="55"/>
      <c r="G290" s="55"/>
      <c r="H290" s="55"/>
      <c r="I290" s="55"/>
      <c r="J290" s="55"/>
      <c r="K290" s="55"/>
      <c r="L290" s="55"/>
      <c r="M290" s="55"/>
      <c r="N290" s="55"/>
      <c r="O290" s="55"/>
      <c r="P290" s="55"/>
    </row>
    <row r="291" spans="2:16" x14ac:dyDescent="0.25">
      <c r="B291" s="51">
        <v>1983</v>
      </c>
      <c r="C291" s="113" t="s">
        <v>55</v>
      </c>
      <c r="D291" s="55">
        <f t="shared" si="24"/>
        <v>0</v>
      </c>
      <c r="E291" s="55"/>
      <c r="F291" s="55"/>
      <c r="G291" s="55"/>
      <c r="H291" s="55"/>
      <c r="I291" s="55"/>
      <c r="J291" s="55"/>
      <c r="K291" s="55"/>
      <c r="L291" s="55"/>
      <c r="M291" s="55"/>
      <c r="N291" s="55"/>
      <c r="O291" s="55"/>
      <c r="P291" s="55"/>
    </row>
    <row r="292" spans="2:16" x14ac:dyDescent="0.25">
      <c r="B292" s="51">
        <v>1983</v>
      </c>
      <c r="C292" s="113" t="s">
        <v>69</v>
      </c>
      <c r="D292" s="55">
        <f t="shared" si="24"/>
        <v>0</v>
      </c>
      <c r="E292" s="55"/>
      <c r="F292" s="55"/>
      <c r="G292" s="55"/>
      <c r="H292" s="55"/>
      <c r="I292" s="55"/>
      <c r="J292" s="55"/>
      <c r="K292" s="55"/>
      <c r="L292" s="55"/>
      <c r="M292" s="55"/>
      <c r="N292" s="55"/>
      <c r="O292" s="55"/>
      <c r="P292" s="55"/>
    </row>
    <row r="293" spans="2:16" x14ac:dyDescent="0.25">
      <c r="B293" s="51">
        <v>1983</v>
      </c>
      <c r="C293" s="113" t="s">
        <v>57</v>
      </c>
      <c r="D293" s="55">
        <f t="shared" si="24"/>
        <v>0</v>
      </c>
      <c r="E293" s="55"/>
      <c r="F293" s="55"/>
      <c r="G293" s="55"/>
      <c r="H293" s="55"/>
      <c r="I293" s="55"/>
      <c r="J293" s="55"/>
      <c r="K293" s="55"/>
      <c r="L293" s="55"/>
      <c r="M293" s="55"/>
      <c r="N293" s="55"/>
      <c r="O293" s="55"/>
      <c r="P293" s="55"/>
    </row>
    <row r="294" spans="2:16" x14ac:dyDescent="0.25">
      <c r="B294" s="51">
        <v>1983</v>
      </c>
      <c r="C294" s="113" t="s">
        <v>58</v>
      </c>
      <c r="D294" s="55">
        <f t="shared" si="24"/>
        <v>0</v>
      </c>
      <c r="E294" s="55"/>
      <c r="F294" s="55"/>
      <c r="G294" s="55"/>
      <c r="H294" s="55"/>
      <c r="I294" s="55"/>
      <c r="J294" s="55"/>
      <c r="K294" s="55"/>
      <c r="L294" s="55"/>
      <c r="M294" s="55"/>
      <c r="N294" s="55"/>
      <c r="O294" s="55"/>
      <c r="P294" s="55"/>
    </row>
    <row r="295" spans="2:16" x14ac:dyDescent="0.25">
      <c r="B295" s="51">
        <v>1983</v>
      </c>
      <c r="C295" s="113" t="s">
        <v>59</v>
      </c>
      <c r="D295" s="55">
        <f t="shared" si="24"/>
        <v>0</v>
      </c>
      <c r="E295" s="55"/>
      <c r="F295" s="55"/>
      <c r="G295" s="55"/>
      <c r="H295" s="55"/>
      <c r="I295" s="55"/>
      <c r="J295" s="55"/>
      <c r="K295" s="55"/>
      <c r="L295" s="55"/>
      <c r="M295" s="55"/>
      <c r="N295" s="55"/>
      <c r="O295" s="55"/>
      <c r="P295" s="55"/>
    </row>
    <row r="296" spans="2:16" x14ac:dyDescent="0.25">
      <c r="B296" s="51">
        <v>1983</v>
      </c>
      <c r="C296" s="113" t="s">
        <v>60</v>
      </c>
      <c r="D296" s="55">
        <f t="shared" si="24"/>
        <v>0</v>
      </c>
      <c r="E296" s="55"/>
      <c r="F296" s="55"/>
      <c r="G296" s="55"/>
      <c r="H296" s="55"/>
      <c r="I296" s="55"/>
      <c r="J296" s="55"/>
      <c r="K296" s="55"/>
      <c r="L296" s="55"/>
      <c r="M296" s="55"/>
      <c r="N296" s="55"/>
      <c r="O296" s="55"/>
      <c r="P296" s="55"/>
    </row>
    <row r="297" spans="2:16" x14ac:dyDescent="0.25">
      <c r="B297" s="51">
        <v>1983</v>
      </c>
      <c r="C297" s="113" t="s">
        <v>70</v>
      </c>
      <c r="D297" s="55">
        <f t="shared" si="24"/>
        <v>0</v>
      </c>
      <c r="E297" s="55"/>
      <c r="F297" s="55"/>
      <c r="G297" s="55"/>
      <c r="H297" s="55"/>
      <c r="I297" s="55"/>
      <c r="J297" s="55"/>
      <c r="K297" s="55"/>
      <c r="L297" s="55"/>
      <c r="M297" s="55"/>
      <c r="N297" s="55"/>
      <c r="O297" s="55"/>
      <c r="P297" s="55"/>
    </row>
    <row r="298" spans="2:16" x14ac:dyDescent="0.25">
      <c r="B298" s="51">
        <v>1983</v>
      </c>
      <c r="C298" s="113" t="s">
        <v>71</v>
      </c>
      <c r="D298" s="55">
        <f t="shared" si="24"/>
        <v>0</v>
      </c>
      <c r="E298" s="55"/>
      <c r="F298" s="55"/>
      <c r="G298" s="55"/>
      <c r="H298" s="55"/>
      <c r="I298" s="55"/>
      <c r="J298" s="55"/>
      <c r="K298" s="55"/>
      <c r="L298" s="55"/>
      <c r="M298" s="55"/>
      <c r="N298" s="55"/>
      <c r="O298" s="55"/>
      <c r="P298" s="55"/>
    </row>
    <row r="299" spans="2:16" x14ac:dyDescent="0.25">
      <c r="B299" s="50">
        <v>1983</v>
      </c>
      <c r="C299" s="86" t="s">
        <v>72</v>
      </c>
      <c r="D299" s="54">
        <f t="shared" si="24"/>
        <v>0</v>
      </c>
      <c r="E299" s="54"/>
      <c r="F299" s="54"/>
      <c r="G299" s="54"/>
      <c r="H299" s="54"/>
      <c r="I299" s="54"/>
      <c r="J299" s="54"/>
      <c r="K299" s="54"/>
      <c r="L299" s="54"/>
      <c r="M299" s="54"/>
      <c r="N299" s="54"/>
      <c r="O299" s="54"/>
      <c r="P299" s="54"/>
    </row>
    <row r="300" spans="2:16" x14ac:dyDescent="0.25">
      <c r="B300" s="78">
        <v>1984</v>
      </c>
      <c r="C300" s="114" t="s">
        <v>3</v>
      </c>
      <c r="D300" s="51">
        <f t="shared" si="24"/>
        <v>92151</v>
      </c>
      <c r="E300" s="78">
        <f t="shared" ref="E300:O300" si="28">+SUM(E301:E311)</f>
        <v>2772</v>
      </c>
      <c r="F300" s="78">
        <f t="shared" si="28"/>
        <v>30487</v>
      </c>
      <c r="G300" s="78">
        <f t="shared" si="28"/>
        <v>30840</v>
      </c>
      <c r="H300" s="78">
        <f t="shared" si="28"/>
        <v>14982</v>
      </c>
      <c r="I300" s="78">
        <f t="shared" si="28"/>
        <v>6612</v>
      </c>
      <c r="J300" s="78">
        <f t="shared" si="28"/>
        <v>2981</v>
      </c>
      <c r="K300" s="78">
        <f t="shared" si="28"/>
        <v>1437</v>
      </c>
      <c r="L300" s="78">
        <f t="shared" si="28"/>
        <v>901</v>
      </c>
      <c r="M300" s="78">
        <f t="shared" si="28"/>
        <v>505</v>
      </c>
      <c r="N300" s="78">
        <f t="shared" si="28"/>
        <v>277</v>
      </c>
      <c r="O300" s="78">
        <f t="shared" si="28"/>
        <v>343</v>
      </c>
      <c r="P300" s="78">
        <v>14</v>
      </c>
    </row>
    <row r="301" spans="2:16" x14ac:dyDescent="0.25">
      <c r="B301" s="51">
        <v>1984</v>
      </c>
      <c r="C301" s="113" t="s">
        <v>53</v>
      </c>
      <c r="D301" s="55">
        <f t="shared" si="24"/>
        <v>84</v>
      </c>
      <c r="E301" s="55">
        <v>16</v>
      </c>
      <c r="F301" s="55">
        <v>32</v>
      </c>
      <c r="G301" s="55">
        <v>15</v>
      </c>
      <c r="H301" s="55">
        <v>6</v>
      </c>
      <c r="I301" s="55">
        <v>2</v>
      </c>
      <c r="J301" s="55">
        <v>1</v>
      </c>
      <c r="K301" s="55">
        <v>2</v>
      </c>
      <c r="L301" s="55" t="s">
        <v>63</v>
      </c>
      <c r="M301" s="55">
        <v>1</v>
      </c>
      <c r="N301" s="55" t="s">
        <v>63</v>
      </c>
      <c r="O301" s="55">
        <v>3</v>
      </c>
      <c r="P301" s="55">
        <v>6</v>
      </c>
    </row>
    <row r="302" spans="2:16" x14ac:dyDescent="0.25">
      <c r="B302" s="51">
        <v>1984</v>
      </c>
      <c r="C302" s="113" t="s">
        <v>54</v>
      </c>
      <c r="D302" s="55">
        <f t="shared" si="24"/>
        <v>11126</v>
      </c>
      <c r="E302" s="55">
        <v>951</v>
      </c>
      <c r="F302" s="55">
        <v>7376</v>
      </c>
      <c r="G302" s="55">
        <v>2150</v>
      </c>
      <c r="H302" s="55">
        <v>284</v>
      </c>
      <c r="I302" s="55">
        <v>62</v>
      </c>
      <c r="J302" s="55">
        <v>12</v>
      </c>
      <c r="K302" s="55">
        <v>3</v>
      </c>
      <c r="L302" s="55">
        <v>1</v>
      </c>
      <c r="M302" s="55">
        <v>1</v>
      </c>
      <c r="N302" s="55" t="s">
        <v>63</v>
      </c>
      <c r="O302" s="55">
        <v>2</v>
      </c>
      <c r="P302" s="55">
        <v>284</v>
      </c>
    </row>
    <row r="303" spans="2:16" x14ac:dyDescent="0.25">
      <c r="B303" s="51">
        <v>1984</v>
      </c>
      <c r="C303" s="113" t="s">
        <v>55</v>
      </c>
      <c r="D303" s="55">
        <f t="shared" si="24"/>
        <v>36132</v>
      </c>
      <c r="E303" s="55">
        <v>1252</v>
      </c>
      <c r="F303" s="55">
        <v>15738</v>
      </c>
      <c r="G303" s="55">
        <v>14704</v>
      </c>
      <c r="H303" s="55">
        <v>3489</v>
      </c>
      <c r="I303" s="55">
        <v>695</v>
      </c>
      <c r="J303" s="55">
        <v>186</v>
      </c>
      <c r="K303" s="55">
        <v>37</v>
      </c>
      <c r="L303" s="55">
        <v>14</v>
      </c>
      <c r="M303" s="55">
        <v>4</v>
      </c>
      <c r="N303" s="55">
        <v>4</v>
      </c>
      <c r="O303" s="55">
        <v>5</v>
      </c>
      <c r="P303" s="55">
        <v>4</v>
      </c>
    </row>
    <row r="304" spans="2:16" x14ac:dyDescent="0.25">
      <c r="B304" s="51">
        <v>1984</v>
      </c>
      <c r="C304" s="113" t="s">
        <v>69</v>
      </c>
      <c r="D304" s="55">
        <f t="shared" si="24"/>
        <v>22895</v>
      </c>
      <c r="E304" s="55">
        <v>363</v>
      </c>
      <c r="F304" s="55">
        <v>5232</v>
      </c>
      <c r="G304" s="55">
        <v>9347</v>
      </c>
      <c r="H304" s="55">
        <v>5823</v>
      </c>
      <c r="I304" s="55">
        <v>1583</v>
      </c>
      <c r="J304" s="55">
        <v>397</v>
      </c>
      <c r="K304" s="55">
        <v>98</v>
      </c>
      <c r="L304" s="55">
        <v>31</v>
      </c>
      <c r="M304" s="55">
        <v>13</v>
      </c>
      <c r="N304" s="55">
        <v>2</v>
      </c>
      <c r="O304" s="55">
        <v>1</v>
      </c>
      <c r="P304" s="55">
        <v>5</v>
      </c>
    </row>
    <row r="305" spans="2:16" x14ac:dyDescent="0.25">
      <c r="B305" s="51">
        <v>1984</v>
      </c>
      <c r="C305" s="113" t="s">
        <v>57</v>
      </c>
      <c r="D305" s="55">
        <f t="shared" si="24"/>
        <v>10401</v>
      </c>
      <c r="E305" s="55">
        <v>95</v>
      </c>
      <c r="F305" s="55">
        <v>1396</v>
      </c>
      <c r="G305" s="55">
        <v>3079</v>
      </c>
      <c r="H305" s="55">
        <v>3199</v>
      </c>
      <c r="I305" s="55">
        <v>1836</v>
      </c>
      <c r="J305" s="55">
        <v>557</v>
      </c>
      <c r="K305" s="55">
        <v>163</v>
      </c>
      <c r="L305" s="55">
        <v>47</v>
      </c>
      <c r="M305" s="55">
        <v>15</v>
      </c>
      <c r="N305" s="55">
        <v>6</v>
      </c>
      <c r="O305" s="55">
        <v>5</v>
      </c>
      <c r="P305" s="55">
        <v>3</v>
      </c>
    </row>
    <row r="306" spans="2:16" x14ac:dyDescent="0.25">
      <c r="B306" s="51">
        <v>1984</v>
      </c>
      <c r="C306" s="113" t="s">
        <v>58</v>
      </c>
      <c r="D306" s="55">
        <f t="shared" si="24"/>
        <v>4840</v>
      </c>
      <c r="E306" s="55">
        <v>46</v>
      </c>
      <c r="F306" s="55">
        <v>438</v>
      </c>
      <c r="G306" s="55">
        <v>961</v>
      </c>
      <c r="H306" s="55">
        <v>1262</v>
      </c>
      <c r="I306" s="55">
        <v>1189</v>
      </c>
      <c r="J306" s="55">
        <v>627</v>
      </c>
      <c r="K306" s="55">
        <v>202</v>
      </c>
      <c r="L306" s="55">
        <v>84</v>
      </c>
      <c r="M306" s="55">
        <v>23</v>
      </c>
      <c r="N306" s="55">
        <v>2</v>
      </c>
      <c r="O306" s="55">
        <v>5</v>
      </c>
      <c r="P306" s="55">
        <v>1</v>
      </c>
    </row>
    <row r="307" spans="2:16" x14ac:dyDescent="0.25">
      <c r="B307" s="51">
        <v>1984</v>
      </c>
      <c r="C307" s="113" t="s">
        <v>59</v>
      </c>
      <c r="D307" s="55">
        <f t="shared" si="24"/>
        <v>3095</v>
      </c>
      <c r="E307" s="55">
        <v>30</v>
      </c>
      <c r="F307" s="55">
        <v>151</v>
      </c>
      <c r="G307" s="55">
        <v>340</v>
      </c>
      <c r="H307" s="55">
        <v>490</v>
      </c>
      <c r="I307" s="55">
        <v>636</v>
      </c>
      <c r="J307" s="55">
        <v>521</v>
      </c>
      <c r="K307" s="55">
        <v>271</v>
      </c>
      <c r="L307" s="55">
        <v>119</v>
      </c>
      <c r="M307" s="55">
        <v>27</v>
      </c>
      <c r="N307" s="55">
        <v>10</v>
      </c>
      <c r="O307" s="55">
        <v>10</v>
      </c>
      <c r="P307" s="55">
        <v>490</v>
      </c>
    </row>
    <row r="308" spans="2:16" x14ac:dyDescent="0.25">
      <c r="B308" s="51">
        <v>1984</v>
      </c>
      <c r="C308" s="113" t="s">
        <v>60</v>
      </c>
      <c r="D308" s="55">
        <f t="shared" si="24"/>
        <v>1878</v>
      </c>
      <c r="E308" s="55">
        <v>10</v>
      </c>
      <c r="F308" s="55">
        <v>61</v>
      </c>
      <c r="G308" s="55">
        <v>141</v>
      </c>
      <c r="H308" s="55">
        <v>236</v>
      </c>
      <c r="I308" s="55">
        <v>317</v>
      </c>
      <c r="J308" s="55">
        <v>294</v>
      </c>
      <c r="K308" s="55">
        <v>276</v>
      </c>
      <c r="L308" s="55">
        <v>192</v>
      </c>
      <c r="M308" s="55">
        <v>72</v>
      </c>
      <c r="N308" s="55">
        <v>30</v>
      </c>
      <c r="O308" s="55">
        <v>13</v>
      </c>
      <c r="P308" s="55">
        <v>236</v>
      </c>
    </row>
    <row r="309" spans="2:16" x14ac:dyDescent="0.25">
      <c r="B309" s="51">
        <v>1984</v>
      </c>
      <c r="C309" s="113" t="s">
        <v>70</v>
      </c>
      <c r="D309" s="55">
        <f t="shared" si="24"/>
        <v>1189</v>
      </c>
      <c r="E309" s="55">
        <v>6</v>
      </c>
      <c r="F309" s="55">
        <v>31</v>
      </c>
      <c r="G309" s="55">
        <v>48</v>
      </c>
      <c r="H309" s="55">
        <v>107</v>
      </c>
      <c r="I309" s="55">
        <v>171</v>
      </c>
      <c r="J309" s="55">
        <v>214</v>
      </c>
      <c r="K309" s="55">
        <v>167</v>
      </c>
      <c r="L309" s="55">
        <v>173</v>
      </c>
      <c r="M309" s="55">
        <v>96</v>
      </c>
      <c r="N309" s="55">
        <v>41</v>
      </c>
      <c r="O309" s="55">
        <v>28</v>
      </c>
      <c r="P309" s="55">
        <v>107</v>
      </c>
    </row>
    <row r="310" spans="2:16" x14ac:dyDescent="0.25">
      <c r="B310" s="51">
        <v>1984</v>
      </c>
      <c r="C310" s="113" t="s">
        <v>71</v>
      </c>
      <c r="D310" s="55">
        <f t="shared" si="24"/>
        <v>744</v>
      </c>
      <c r="E310" s="55">
        <v>3</v>
      </c>
      <c r="F310" s="55">
        <v>20</v>
      </c>
      <c r="G310" s="55">
        <v>36</v>
      </c>
      <c r="H310" s="55">
        <v>48</v>
      </c>
      <c r="I310" s="55">
        <v>65</v>
      </c>
      <c r="J310" s="55">
        <v>95</v>
      </c>
      <c r="K310" s="55">
        <v>108</v>
      </c>
      <c r="L310" s="55">
        <v>111</v>
      </c>
      <c r="M310" s="55">
        <v>97</v>
      </c>
      <c r="N310" s="55">
        <v>68</v>
      </c>
      <c r="O310" s="55">
        <v>45</v>
      </c>
      <c r="P310" s="55">
        <v>48</v>
      </c>
    </row>
    <row r="311" spans="2:16" x14ac:dyDescent="0.25">
      <c r="B311" s="50">
        <v>1984</v>
      </c>
      <c r="C311" s="86" t="s">
        <v>72</v>
      </c>
      <c r="D311" s="54">
        <f t="shared" si="24"/>
        <v>975</v>
      </c>
      <c r="E311" s="54" t="s">
        <v>63</v>
      </c>
      <c r="F311" s="54">
        <v>12</v>
      </c>
      <c r="G311" s="54">
        <v>19</v>
      </c>
      <c r="H311" s="54">
        <v>38</v>
      </c>
      <c r="I311" s="54">
        <v>56</v>
      </c>
      <c r="J311" s="54">
        <v>77</v>
      </c>
      <c r="K311" s="54">
        <v>110</v>
      </c>
      <c r="L311" s="54">
        <v>129</v>
      </c>
      <c r="M311" s="54">
        <v>156</v>
      </c>
      <c r="N311" s="54">
        <v>114</v>
      </c>
      <c r="O311" s="54">
        <v>226</v>
      </c>
      <c r="P311" s="54">
        <v>38</v>
      </c>
    </row>
    <row r="312" spans="2:16" x14ac:dyDescent="0.25">
      <c r="B312" s="78">
        <v>1985</v>
      </c>
      <c r="C312" s="114" t="s">
        <v>3</v>
      </c>
      <c r="D312" s="51">
        <f t="shared" si="24"/>
        <v>93955</v>
      </c>
      <c r="E312" s="78">
        <f t="shared" ref="E312:O312" si="29">+SUM(E313:E323)</f>
        <v>2690</v>
      </c>
      <c r="F312" s="78">
        <f t="shared" si="29"/>
        <v>30020</v>
      </c>
      <c r="G312" s="78">
        <f t="shared" si="29"/>
        <v>31216</v>
      </c>
      <c r="H312" s="78">
        <f t="shared" si="29"/>
        <v>16120</v>
      </c>
      <c r="I312" s="78">
        <f t="shared" si="29"/>
        <v>7078</v>
      </c>
      <c r="J312" s="78">
        <f t="shared" si="29"/>
        <v>3213</v>
      </c>
      <c r="K312" s="78">
        <f t="shared" si="29"/>
        <v>1503</v>
      </c>
      <c r="L312" s="78">
        <f t="shared" si="29"/>
        <v>962</v>
      </c>
      <c r="M312" s="78">
        <f t="shared" si="29"/>
        <v>487</v>
      </c>
      <c r="N312" s="78">
        <f t="shared" si="29"/>
        <v>308</v>
      </c>
      <c r="O312" s="78">
        <f t="shared" si="29"/>
        <v>342</v>
      </c>
      <c r="P312" s="78">
        <v>16</v>
      </c>
    </row>
    <row r="313" spans="2:16" x14ac:dyDescent="0.25">
      <c r="B313" s="51">
        <v>1985</v>
      </c>
      <c r="C313" s="113" t="s">
        <v>53</v>
      </c>
      <c r="D313" s="55">
        <f t="shared" si="24"/>
        <v>60</v>
      </c>
      <c r="E313" s="55">
        <v>15</v>
      </c>
      <c r="F313" s="55">
        <v>21</v>
      </c>
      <c r="G313" s="55">
        <v>14</v>
      </c>
      <c r="H313" s="55">
        <v>5</v>
      </c>
      <c r="I313" s="55" t="s">
        <v>63</v>
      </c>
      <c r="J313" s="55" t="s">
        <v>63</v>
      </c>
      <c r="K313" s="55" t="s">
        <v>63</v>
      </c>
      <c r="L313" s="55" t="s">
        <v>63</v>
      </c>
      <c r="M313" s="55" t="s">
        <v>63</v>
      </c>
      <c r="N313" s="55" t="s">
        <v>63</v>
      </c>
      <c r="O313" s="55" t="s">
        <v>63</v>
      </c>
      <c r="P313" s="55">
        <v>5</v>
      </c>
    </row>
    <row r="314" spans="2:16" x14ac:dyDescent="0.25">
      <c r="B314" s="51">
        <v>1985</v>
      </c>
      <c r="C314" s="113" t="s">
        <v>54</v>
      </c>
      <c r="D314" s="55">
        <f t="shared" si="24"/>
        <v>11044</v>
      </c>
      <c r="E314" s="55">
        <v>988</v>
      </c>
      <c r="F314" s="55">
        <v>7080</v>
      </c>
      <c r="G314" s="55">
        <v>2215</v>
      </c>
      <c r="H314" s="55">
        <v>332</v>
      </c>
      <c r="I314" s="55">
        <v>73</v>
      </c>
      <c r="J314" s="55">
        <v>19</v>
      </c>
      <c r="K314" s="55">
        <v>2</v>
      </c>
      <c r="L314" s="55">
        <v>2</v>
      </c>
      <c r="M314" s="55" t="s">
        <v>63</v>
      </c>
      <c r="N314" s="55" t="s">
        <v>63</v>
      </c>
      <c r="O314" s="55">
        <v>1</v>
      </c>
      <c r="P314" s="55">
        <v>332</v>
      </c>
    </row>
    <row r="315" spans="2:16" x14ac:dyDescent="0.25">
      <c r="B315" s="51">
        <v>1985</v>
      </c>
      <c r="C315" s="113" t="s">
        <v>55</v>
      </c>
      <c r="D315" s="55">
        <f t="shared" si="24"/>
        <v>35597</v>
      </c>
      <c r="E315" s="55">
        <v>1158</v>
      </c>
      <c r="F315" s="55">
        <v>15556</v>
      </c>
      <c r="G315" s="55">
        <v>14368</v>
      </c>
      <c r="H315" s="55">
        <v>3585</v>
      </c>
      <c r="I315" s="55">
        <v>664</v>
      </c>
      <c r="J315" s="55">
        <v>200</v>
      </c>
      <c r="K315" s="55">
        <v>47</v>
      </c>
      <c r="L315" s="55">
        <v>14</v>
      </c>
      <c r="M315" s="55">
        <v>1</v>
      </c>
      <c r="N315" s="55">
        <v>1</v>
      </c>
      <c r="O315" s="55">
        <v>2</v>
      </c>
      <c r="P315" s="55">
        <v>1</v>
      </c>
    </row>
    <row r="316" spans="2:16" x14ac:dyDescent="0.25">
      <c r="B316" s="51">
        <v>1985</v>
      </c>
      <c r="C316" s="113" t="s">
        <v>69</v>
      </c>
      <c r="D316" s="55">
        <f t="shared" si="24"/>
        <v>24083</v>
      </c>
      <c r="E316" s="55">
        <v>360</v>
      </c>
      <c r="F316" s="55">
        <v>5203</v>
      </c>
      <c r="G316" s="55">
        <v>9910</v>
      </c>
      <c r="H316" s="55">
        <v>6350</v>
      </c>
      <c r="I316" s="55">
        <v>1687</v>
      </c>
      <c r="J316" s="55">
        <v>418</v>
      </c>
      <c r="K316" s="55">
        <v>98</v>
      </c>
      <c r="L316" s="55">
        <v>31</v>
      </c>
      <c r="M316" s="55">
        <v>14</v>
      </c>
      <c r="N316" s="55">
        <v>2</v>
      </c>
      <c r="O316" s="55">
        <v>4</v>
      </c>
      <c r="P316" s="55">
        <v>6</v>
      </c>
    </row>
    <row r="317" spans="2:16" x14ac:dyDescent="0.25">
      <c r="B317" s="51">
        <v>1985</v>
      </c>
      <c r="C317" s="113" t="s">
        <v>57</v>
      </c>
      <c r="D317" s="55">
        <f t="shared" si="24"/>
        <v>11252</v>
      </c>
      <c r="E317" s="55">
        <v>92</v>
      </c>
      <c r="F317" s="55">
        <v>1465</v>
      </c>
      <c r="G317" s="55">
        <v>3194</v>
      </c>
      <c r="H317" s="55">
        <v>3534</v>
      </c>
      <c r="I317" s="55">
        <v>2082</v>
      </c>
      <c r="J317" s="55">
        <v>634</v>
      </c>
      <c r="K317" s="55">
        <v>180</v>
      </c>
      <c r="L317" s="55">
        <v>45</v>
      </c>
      <c r="M317" s="55">
        <v>19</v>
      </c>
      <c r="N317" s="55">
        <v>3</v>
      </c>
      <c r="O317" s="55">
        <v>1</v>
      </c>
      <c r="P317" s="55">
        <v>3</v>
      </c>
    </row>
    <row r="318" spans="2:16" x14ac:dyDescent="0.25">
      <c r="B318" s="51">
        <v>1985</v>
      </c>
      <c r="C318" s="113" t="s">
        <v>58</v>
      </c>
      <c r="D318" s="55">
        <f t="shared" si="24"/>
        <v>5176</v>
      </c>
      <c r="E318" s="55">
        <v>39</v>
      </c>
      <c r="F318" s="55">
        <v>449</v>
      </c>
      <c r="G318" s="55">
        <v>949</v>
      </c>
      <c r="H318" s="55">
        <v>1360</v>
      </c>
      <c r="I318" s="55">
        <v>1300</v>
      </c>
      <c r="J318" s="55">
        <v>738</v>
      </c>
      <c r="K318" s="55">
        <v>223</v>
      </c>
      <c r="L318" s="55">
        <v>95</v>
      </c>
      <c r="M318" s="55">
        <v>12</v>
      </c>
      <c r="N318" s="55">
        <v>6</v>
      </c>
      <c r="O318" s="55">
        <v>4</v>
      </c>
      <c r="P318" s="55">
        <v>1</v>
      </c>
    </row>
    <row r="319" spans="2:16" x14ac:dyDescent="0.25">
      <c r="B319" s="51">
        <v>1985</v>
      </c>
      <c r="C319" s="113" t="s">
        <v>59</v>
      </c>
      <c r="D319" s="55">
        <f t="shared" si="24"/>
        <v>3137</v>
      </c>
      <c r="E319" s="55">
        <v>19</v>
      </c>
      <c r="F319" s="55">
        <v>130</v>
      </c>
      <c r="G319" s="55">
        <v>312</v>
      </c>
      <c r="H319" s="55">
        <v>536</v>
      </c>
      <c r="I319" s="55">
        <v>645</v>
      </c>
      <c r="J319" s="55">
        <v>510</v>
      </c>
      <c r="K319" s="55">
        <v>259</v>
      </c>
      <c r="L319" s="55">
        <v>133</v>
      </c>
      <c r="M319" s="55">
        <v>36</v>
      </c>
      <c r="N319" s="55">
        <v>17</v>
      </c>
      <c r="O319" s="55">
        <v>4</v>
      </c>
      <c r="P319" s="55">
        <v>536</v>
      </c>
    </row>
    <row r="320" spans="2:16" x14ac:dyDescent="0.25">
      <c r="B320" s="51">
        <v>1985</v>
      </c>
      <c r="C320" s="113" t="s">
        <v>60</v>
      </c>
      <c r="D320" s="55">
        <f t="shared" si="24"/>
        <v>1934</v>
      </c>
      <c r="E320" s="55">
        <v>8</v>
      </c>
      <c r="F320" s="55">
        <v>63</v>
      </c>
      <c r="G320" s="55">
        <v>132</v>
      </c>
      <c r="H320" s="55">
        <v>235</v>
      </c>
      <c r="I320" s="55">
        <v>316</v>
      </c>
      <c r="J320" s="55">
        <v>321</v>
      </c>
      <c r="K320" s="55">
        <v>284</v>
      </c>
      <c r="L320" s="55">
        <v>225</v>
      </c>
      <c r="M320" s="55">
        <v>72</v>
      </c>
      <c r="N320" s="55">
        <v>24</v>
      </c>
      <c r="O320" s="55">
        <v>19</v>
      </c>
      <c r="P320" s="55">
        <v>235</v>
      </c>
    </row>
    <row r="321" spans="2:16" x14ac:dyDescent="0.25">
      <c r="B321" s="51">
        <v>1985</v>
      </c>
      <c r="C321" s="113" t="s">
        <v>70</v>
      </c>
      <c r="D321" s="55">
        <f t="shared" si="24"/>
        <v>1173</v>
      </c>
      <c r="E321" s="55">
        <v>4</v>
      </c>
      <c r="F321" s="55">
        <v>31</v>
      </c>
      <c r="G321" s="55">
        <v>56</v>
      </c>
      <c r="H321" s="55">
        <v>97</v>
      </c>
      <c r="I321" s="55">
        <v>180</v>
      </c>
      <c r="J321" s="55">
        <v>180</v>
      </c>
      <c r="K321" s="55">
        <v>188</v>
      </c>
      <c r="L321" s="55">
        <v>172</v>
      </c>
      <c r="M321" s="55">
        <v>103</v>
      </c>
      <c r="N321" s="55">
        <v>38</v>
      </c>
      <c r="O321" s="55">
        <v>27</v>
      </c>
      <c r="P321" s="55">
        <v>97</v>
      </c>
    </row>
    <row r="322" spans="2:16" x14ac:dyDescent="0.25">
      <c r="B322" s="51">
        <v>1985</v>
      </c>
      <c r="C322" s="113" t="s">
        <v>71</v>
      </c>
      <c r="D322" s="55">
        <f t="shared" si="24"/>
        <v>769</v>
      </c>
      <c r="E322" s="55">
        <v>5</v>
      </c>
      <c r="F322" s="55">
        <v>12</v>
      </c>
      <c r="G322" s="55">
        <v>30</v>
      </c>
      <c r="H322" s="55">
        <v>42</v>
      </c>
      <c r="I322" s="55">
        <v>76</v>
      </c>
      <c r="J322" s="55">
        <v>100</v>
      </c>
      <c r="K322" s="55">
        <v>114</v>
      </c>
      <c r="L322" s="55">
        <v>125</v>
      </c>
      <c r="M322" s="55">
        <v>107</v>
      </c>
      <c r="N322" s="55">
        <v>77</v>
      </c>
      <c r="O322" s="55">
        <v>39</v>
      </c>
      <c r="P322" s="55">
        <v>42</v>
      </c>
    </row>
    <row r="323" spans="2:16" x14ac:dyDescent="0.25">
      <c r="B323" s="50">
        <v>1985</v>
      </c>
      <c r="C323" s="86" t="s">
        <v>72</v>
      </c>
      <c r="D323" s="54">
        <f t="shared" si="24"/>
        <v>1016</v>
      </c>
      <c r="E323" s="54">
        <v>2</v>
      </c>
      <c r="F323" s="54">
        <v>10</v>
      </c>
      <c r="G323" s="54">
        <v>36</v>
      </c>
      <c r="H323" s="54">
        <v>44</v>
      </c>
      <c r="I323" s="54">
        <v>55</v>
      </c>
      <c r="J323" s="54">
        <v>93</v>
      </c>
      <c r="K323" s="54">
        <v>108</v>
      </c>
      <c r="L323" s="54">
        <v>120</v>
      </c>
      <c r="M323" s="54">
        <v>123</v>
      </c>
      <c r="N323" s="54">
        <v>140</v>
      </c>
      <c r="O323" s="54">
        <v>241</v>
      </c>
      <c r="P323" s="54">
        <v>44</v>
      </c>
    </row>
    <row r="324" spans="2:16" x14ac:dyDescent="0.25">
      <c r="B324" s="78">
        <v>1986</v>
      </c>
      <c r="C324" s="114" t="s">
        <v>3</v>
      </c>
      <c r="D324" s="51">
        <f t="shared" si="24"/>
        <v>100019</v>
      </c>
      <c r="E324" s="78">
        <f t="shared" ref="E324:O324" si="30">+SUM(E325:E335)</f>
        <v>2668</v>
      </c>
      <c r="F324" s="78">
        <f t="shared" si="30"/>
        <v>30976</v>
      </c>
      <c r="G324" s="78">
        <f t="shared" si="30"/>
        <v>33137</v>
      </c>
      <c r="H324" s="78">
        <f t="shared" si="30"/>
        <v>17903</v>
      </c>
      <c r="I324" s="78">
        <f t="shared" si="30"/>
        <v>7853</v>
      </c>
      <c r="J324" s="78">
        <f t="shared" si="30"/>
        <v>3578</v>
      </c>
      <c r="K324" s="78">
        <f t="shared" si="30"/>
        <v>1615</v>
      </c>
      <c r="L324" s="78">
        <f t="shared" si="30"/>
        <v>975</v>
      </c>
      <c r="M324" s="78">
        <f t="shared" si="30"/>
        <v>552</v>
      </c>
      <c r="N324" s="78">
        <f t="shared" si="30"/>
        <v>345</v>
      </c>
      <c r="O324" s="78">
        <f t="shared" si="30"/>
        <v>400</v>
      </c>
      <c r="P324" s="78">
        <v>17</v>
      </c>
    </row>
    <row r="325" spans="2:16" x14ac:dyDescent="0.25">
      <c r="B325" s="51">
        <v>1986</v>
      </c>
      <c r="C325" s="113" t="s">
        <v>53</v>
      </c>
      <c r="D325" s="55">
        <f t="shared" si="24"/>
        <v>75</v>
      </c>
      <c r="E325" s="55">
        <v>16</v>
      </c>
      <c r="F325" s="55">
        <v>28</v>
      </c>
      <c r="G325" s="55">
        <v>16</v>
      </c>
      <c r="H325" s="55">
        <v>5</v>
      </c>
      <c r="I325" s="55">
        <v>3</v>
      </c>
      <c r="J325" s="55">
        <v>1</v>
      </c>
      <c r="K325" s="55" t="s">
        <v>63</v>
      </c>
      <c r="L325" s="55">
        <v>1</v>
      </c>
      <c r="M325" s="55" t="s">
        <v>63</v>
      </c>
      <c r="N325" s="55" t="s">
        <v>63</v>
      </c>
      <c r="O325" s="55" t="s">
        <v>63</v>
      </c>
      <c r="P325" s="55">
        <v>5</v>
      </c>
    </row>
    <row r="326" spans="2:16" x14ac:dyDescent="0.25">
      <c r="B326" s="51">
        <v>1986</v>
      </c>
      <c r="C326" s="113" t="s">
        <v>54</v>
      </c>
      <c r="D326" s="55">
        <f t="shared" si="24"/>
        <v>11601</v>
      </c>
      <c r="E326" s="55">
        <v>944</v>
      </c>
      <c r="F326" s="55">
        <v>7389</v>
      </c>
      <c r="G326" s="55">
        <v>2361</v>
      </c>
      <c r="H326" s="55">
        <v>405</v>
      </c>
      <c r="I326" s="55">
        <v>68</v>
      </c>
      <c r="J326" s="55">
        <v>14</v>
      </c>
      <c r="K326" s="55">
        <v>6</v>
      </c>
      <c r="L326" s="55">
        <v>1</v>
      </c>
      <c r="M326" s="55">
        <v>2</v>
      </c>
      <c r="N326" s="55">
        <v>2</v>
      </c>
      <c r="O326" s="55">
        <v>4</v>
      </c>
      <c r="P326" s="55">
        <v>405</v>
      </c>
    </row>
    <row r="327" spans="2:16" x14ac:dyDescent="0.25">
      <c r="B327" s="51">
        <v>1986</v>
      </c>
      <c r="C327" s="113" t="s">
        <v>55</v>
      </c>
      <c r="D327" s="55">
        <f t="shared" ref="D327:D390" si="31">+SUM(E327:P327)</f>
        <v>37411</v>
      </c>
      <c r="E327" s="55">
        <v>1185</v>
      </c>
      <c r="F327" s="55">
        <v>15848</v>
      </c>
      <c r="G327" s="55">
        <v>15303</v>
      </c>
      <c r="H327" s="55">
        <v>4050</v>
      </c>
      <c r="I327" s="55">
        <v>755</v>
      </c>
      <c r="J327" s="55">
        <v>193</v>
      </c>
      <c r="K327" s="55">
        <v>49</v>
      </c>
      <c r="L327" s="55">
        <v>15</v>
      </c>
      <c r="M327" s="55">
        <v>3</v>
      </c>
      <c r="N327" s="55">
        <v>2</v>
      </c>
      <c r="O327" s="55">
        <v>5</v>
      </c>
      <c r="P327" s="55">
        <v>3</v>
      </c>
    </row>
    <row r="328" spans="2:16" x14ac:dyDescent="0.25">
      <c r="B328" s="51">
        <v>1986</v>
      </c>
      <c r="C328" s="113" t="s">
        <v>69</v>
      </c>
      <c r="D328" s="55">
        <f t="shared" si="31"/>
        <v>25802</v>
      </c>
      <c r="E328" s="55">
        <v>344</v>
      </c>
      <c r="F328" s="55">
        <v>5479</v>
      </c>
      <c r="G328" s="55">
        <v>10504</v>
      </c>
      <c r="H328" s="55">
        <v>7015</v>
      </c>
      <c r="I328" s="55">
        <v>1795</v>
      </c>
      <c r="J328" s="55">
        <v>494</v>
      </c>
      <c r="K328" s="55">
        <v>112</v>
      </c>
      <c r="L328" s="55">
        <v>27</v>
      </c>
      <c r="M328" s="55">
        <v>17</v>
      </c>
      <c r="N328" s="55">
        <v>2</v>
      </c>
      <c r="O328" s="55">
        <v>6</v>
      </c>
      <c r="P328" s="55">
        <v>7</v>
      </c>
    </row>
    <row r="329" spans="2:16" x14ac:dyDescent="0.25">
      <c r="B329" s="51">
        <v>1986</v>
      </c>
      <c r="C329" s="113" t="s">
        <v>57</v>
      </c>
      <c r="D329" s="55">
        <f t="shared" si="31"/>
        <v>12030</v>
      </c>
      <c r="E329" s="55">
        <v>99</v>
      </c>
      <c r="F329" s="55">
        <v>1512</v>
      </c>
      <c r="G329" s="55">
        <v>3296</v>
      </c>
      <c r="H329" s="55">
        <v>3811</v>
      </c>
      <c r="I329" s="55">
        <v>2329</v>
      </c>
      <c r="J329" s="55">
        <v>724</v>
      </c>
      <c r="K329" s="55">
        <v>177</v>
      </c>
      <c r="L329" s="55">
        <v>44</v>
      </c>
      <c r="M329" s="55">
        <v>21</v>
      </c>
      <c r="N329" s="55">
        <v>7</v>
      </c>
      <c r="O329" s="55">
        <v>7</v>
      </c>
      <c r="P329" s="55">
        <v>3</v>
      </c>
    </row>
    <row r="330" spans="2:16" x14ac:dyDescent="0.25">
      <c r="B330" s="51">
        <v>1986</v>
      </c>
      <c r="C330" s="113" t="s">
        <v>58</v>
      </c>
      <c r="D330" s="55">
        <f t="shared" si="31"/>
        <v>5783</v>
      </c>
      <c r="E330" s="55">
        <v>44</v>
      </c>
      <c r="F330" s="55">
        <v>438</v>
      </c>
      <c r="G330" s="55">
        <v>1054</v>
      </c>
      <c r="H330" s="55">
        <v>1530</v>
      </c>
      <c r="I330" s="55">
        <v>1503</v>
      </c>
      <c r="J330" s="55">
        <v>829</v>
      </c>
      <c r="K330" s="55">
        <v>256</v>
      </c>
      <c r="L330" s="55">
        <v>101</v>
      </c>
      <c r="M330" s="55">
        <v>19</v>
      </c>
      <c r="N330" s="55">
        <v>6</v>
      </c>
      <c r="O330" s="55">
        <v>2</v>
      </c>
      <c r="P330" s="55">
        <v>1</v>
      </c>
    </row>
    <row r="331" spans="2:16" x14ac:dyDescent="0.25">
      <c r="B331" s="51">
        <v>1986</v>
      </c>
      <c r="C331" s="113" t="s">
        <v>59</v>
      </c>
      <c r="D331" s="55">
        <f t="shared" si="31"/>
        <v>3553</v>
      </c>
      <c r="E331" s="55">
        <v>16</v>
      </c>
      <c r="F331" s="55">
        <v>156</v>
      </c>
      <c r="G331" s="55">
        <v>374</v>
      </c>
      <c r="H331" s="55">
        <v>609</v>
      </c>
      <c r="I331" s="55">
        <v>712</v>
      </c>
      <c r="J331" s="55">
        <v>557</v>
      </c>
      <c r="K331" s="55">
        <v>334</v>
      </c>
      <c r="L331" s="55">
        <v>136</v>
      </c>
      <c r="M331" s="55">
        <v>34</v>
      </c>
      <c r="N331" s="55">
        <v>11</v>
      </c>
      <c r="O331" s="55">
        <v>5</v>
      </c>
      <c r="P331" s="55">
        <v>609</v>
      </c>
    </row>
    <row r="332" spans="2:16" x14ac:dyDescent="0.25">
      <c r="B332" s="51">
        <v>1986</v>
      </c>
      <c r="C332" s="113" t="s">
        <v>60</v>
      </c>
      <c r="D332" s="55">
        <f t="shared" si="31"/>
        <v>1986</v>
      </c>
      <c r="E332" s="55">
        <v>4</v>
      </c>
      <c r="F332" s="55">
        <v>57</v>
      </c>
      <c r="G332" s="55">
        <v>129</v>
      </c>
      <c r="H332" s="55">
        <v>276</v>
      </c>
      <c r="I332" s="55">
        <v>348</v>
      </c>
      <c r="J332" s="55">
        <v>345</v>
      </c>
      <c r="K332" s="55">
        <v>254</v>
      </c>
      <c r="L332" s="55">
        <v>192</v>
      </c>
      <c r="M332" s="55">
        <v>69</v>
      </c>
      <c r="N332" s="55">
        <v>22</v>
      </c>
      <c r="O332" s="55">
        <v>14</v>
      </c>
      <c r="P332" s="55">
        <v>276</v>
      </c>
    </row>
    <row r="333" spans="2:16" x14ac:dyDescent="0.25">
      <c r="B333" s="51">
        <v>1986</v>
      </c>
      <c r="C333" s="113" t="s">
        <v>70</v>
      </c>
      <c r="D333" s="55">
        <f t="shared" si="31"/>
        <v>1282</v>
      </c>
      <c r="E333" s="55">
        <v>4</v>
      </c>
      <c r="F333" s="55">
        <v>33</v>
      </c>
      <c r="G333" s="55">
        <v>51</v>
      </c>
      <c r="H333" s="55">
        <v>111</v>
      </c>
      <c r="I333" s="55">
        <v>186</v>
      </c>
      <c r="J333" s="55">
        <v>206</v>
      </c>
      <c r="K333" s="55">
        <v>197</v>
      </c>
      <c r="L333" s="55">
        <v>191</v>
      </c>
      <c r="M333" s="55">
        <v>108</v>
      </c>
      <c r="N333" s="55">
        <v>50</v>
      </c>
      <c r="O333" s="55">
        <v>34</v>
      </c>
      <c r="P333" s="55">
        <v>111</v>
      </c>
    </row>
    <row r="334" spans="2:16" x14ac:dyDescent="0.25">
      <c r="B334" s="51">
        <v>1986</v>
      </c>
      <c r="C334" s="113" t="s">
        <v>71</v>
      </c>
      <c r="D334" s="55">
        <f t="shared" si="31"/>
        <v>833</v>
      </c>
      <c r="E334" s="55">
        <v>5</v>
      </c>
      <c r="F334" s="55">
        <v>16</v>
      </c>
      <c r="G334" s="55">
        <v>27</v>
      </c>
      <c r="H334" s="55">
        <v>52</v>
      </c>
      <c r="I334" s="55">
        <v>77</v>
      </c>
      <c r="J334" s="55">
        <v>122</v>
      </c>
      <c r="K334" s="55">
        <v>119</v>
      </c>
      <c r="L334" s="55">
        <v>129</v>
      </c>
      <c r="M334" s="55">
        <v>112</v>
      </c>
      <c r="N334" s="55">
        <v>72</v>
      </c>
      <c r="O334" s="55">
        <v>50</v>
      </c>
      <c r="P334" s="55">
        <v>52</v>
      </c>
    </row>
    <row r="335" spans="2:16" x14ac:dyDescent="0.25">
      <c r="B335" s="50">
        <v>1986</v>
      </c>
      <c r="C335" s="86" t="s">
        <v>72</v>
      </c>
      <c r="D335" s="54">
        <f t="shared" si="31"/>
        <v>1157</v>
      </c>
      <c r="E335" s="54">
        <v>7</v>
      </c>
      <c r="F335" s="54">
        <v>20</v>
      </c>
      <c r="G335" s="54">
        <v>22</v>
      </c>
      <c r="H335" s="54">
        <v>39</v>
      </c>
      <c r="I335" s="54">
        <v>77</v>
      </c>
      <c r="J335" s="54">
        <v>93</v>
      </c>
      <c r="K335" s="54">
        <v>111</v>
      </c>
      <c r="L335" s="54">
        <v>138</v>
      </c>
      <c r="M335" s="54">
        <v>167</v>
      </c>
      <c r="N335" s="54">
        <v>171</v>
      </c>
      <c r="O335" s="54">
        <v>273</v>
      </c>
      <c r="P335" s="54">
        <v>39</v>
      </c>
    </row>
    <row r="336" spans="2:16" x14ac:dyDescent="0.25">
      <c r="B336" s="78">
        <v>1987</v>
      </c>
      <c r="C336" s="114" t="s">
        <v>3</v>
      </c>
      <c r="D336" s="51">
        <f t="shared" si="31"/>
        <v>105077</v>
      </c>
      <c r="E336" s="78">
        <f t="shared" ref="E336:O336" si="32">+SUM(E337:E347)</f>
        <v>2695</v>
      </c>
      <c r="F336" s="78">
        <f t="shared" si="32"/>
        <v>31908</v>
      </c>
      <c r="G336" s="78">
        <f t="shared" si="32"/>
        <v>34807</v>
      </c>
      <c r="H336" s="78">
        <f t="shared" si="32"/>
        <v>19100</v>
      </c>
      <c r="I336" s="78">
        <f t="shared" si="32"/>
        <v>8469</v>
      </c>
      <c r="J336" s="78">
        <f t="shared" si="32"/>
        <v>4007</v>
      </c>
      <c r="K336" s="78">
        <f t="shared" si="32"/>
        <v>1777</v>
      </c>
      <c r="L336" s="78">
        <f t="shared" si="32"/>
        <v>1057</v>
      </c>
      <c r="M336" s="78">
        <f t="shared" si="32"/>
        <v>539</v>
      </c>
      <c r="N336" s="78">
        <f t="shared" si="32"/>
        <v>343</v>
      </c>
      <c r="O336" s="78">
        <f t="shared" si="32"/>
        <v>356</v>
      </c>
      <c r="P336" s="78">
        <v>19</v>
      </c>
    </row>
    <row r="337" spans="2:16" x14ac:dyDescent="0.25">
      <c r="B337" s="51">
        <v>1987</v>
      </c>
      <c r="C337" s="113" t="s">
        <v>53</v>
      </c>
      <c r="D337" s="55">
        <f t="shared" si="31"/>
        <v>103</v>
      </c>
      <c r="E337" s="55">
        <v>18</v>
      </c>
      <c r="F337" s="55">
        <v>35</v>
      </c>
      <c r="G337" s="55">
        <v>14</v>
      </c>
      <c r="H337" s="55">
        <v>12</v>
      </c>
      <c r="I337" s="55">
        <v>5</v>
      </c>
      <c r="J337" s="55">
        <v>3</v>
      </c>
      <c r="K337" s="55">
        <v>2</v>
      </c>
      <c r="L337" s="55" t="s">
        <v>63</v>
      </c>
      <c r="M337" s="55" t="s">
        <v>63</v>
      </c>
      <c r="N337" s="55">
        <v>1</v>
      </c>
      <c r="O337" s="55">
        <v>1</v>
      </c>
      <c r="P337" s="55">
        <v>12</v>
      </c>
    </row>
    <row r="338" spans="2:16" x14ac:dyDescent="0.25">
      <c r="B338" s="51">
        <v>1987</v>
      </c>
      <c r="C338" s="113" t="s">
        <v>54</v>
      </c>
      <c r="D338" s="55">
        <f t="shared" si="31"/>
        <v>12029</v>
      </c>
      <c r="E338" s="55">
        <v>953</v>
      </c>
      <c r="F338" s="55">
        <v>7753</v>
      </c>
      <c r="G338" s="55">
        <v>2446</v>
      </c>
      <c r="H338" s="55">
        <v>381</v>
      </c>
      <c r="I338" s="55">
        <v>80</v>
      </c>
      <c r="J338" s="55">
        <v>18</v>
      </c>
      <c r="K338" s="55">
        <v>8</v>
      </c>
      <c r="L338" s="55">
        <v>3</v>
      </c>
      <c r="M338" s="55">
        <v>1</v>
      </c>
      <c r="N338" s="55" t="s">
        <v>63</v>
      </c>
      <c r="O338" s="55">
        <v>5</v>
      </c>
      <c r="P338" s="55">
        <v>381</v>
      </c>
    </row>
    <row r="339" spans="2:16" x14ac:dyDescent="0.25">
      <c r="B339" s="51">
        <v>1987</v>
      </c>
      <c r="C339" s="113" t="s">
        <v>55</v>
      </c>
      <c r="D339" s="55">
        <f t="shared" si="31"/>
        <v>38797</v>
      </c>
      <c r="E339" s="55">
        <v>1175</v>
      </c>
      <c r="F339" s="55">
        <v>16317</v>
      </c>
      <c r="G339" s="55">
        <v>15963</v>
      </c>
      <c r="H339" s="55">
        <v>4164</v>
      </c>
      <c r="I339" s="55">
        <v>868</v>
      </c>
      <c r="J339" s="55">
        <v>225</v>
      </c>
      <c r="K339" s="55">
        <v>48</v>
      </c>
      <c r="L339" s="55">
        <v>20</v>
      </c>
      <c r="M339" s="55">
        <v>2</v>
      </c>
      <c r="N339" s="55">
        <v>1</v>
      </c>
      <c r="O339" s="55">
        <v>12</v>
      </c>
      <c r="P339" s="55">
        <v>2</v>
      </c>
    </row>
    <row r="340" spans="2:16" x14ac:dyDescent="0.25">
      <c r="B340" s="51">
        <v>1987</v>
      </c>
      <c r="C340" s="113" t="s">
        <v>69</v>
      </c>
      <c r="D340" s="55">
        <f t="shared" si="31"/>
        <v>27543</v>
      </c>
      <c r="E340" s="55">
        <v>345</v>
      </c>
      <c r="F340" s="55">
        <v>5595</v>
      </c>
      <c r="G340" s="55">
        <v>11258</v>
      </c>
      <c r="H340" s="55">
        <v>7650</v>
      </c>
      <c r="I340" s="55">
        <v>1958</v>
      </c>
      <c r="J340" s="55">
        <v>549</v>
      </c>
      <c r="K340" s="55">
        <v>116</v>
      </c>
      <c r="L340" s="55">
        <v>46</v>
      </c>
      <c r="M340" s="55">
        <v>7</v>
      </c>
      <c r="N340" s="55">
        <v>6</v>
      </c>
      <c r="O340" s="55">
        <v>6</v>
      </c>
      <c r="P340" s="55">
        <v>7</v>
      </c>
    </row>
    <row r="341" spans="2:16" x14ac:dyDescent="0.25">
      <c r="B341" s="51">
        <v>1987</v>
      </c>
      <c r="C341" s="113" t="s">
        <v>57</v>
      </c>
      <c r="D341" s="55">
        <f t="shared" si="31"/>
        <v>12752</v>
      </c>
      <c r="E341" s="55">
        <v>127</v>
      </c>
      <c r="F341" s="55">
        <v>1483</v>
      </c>
      <c r="G341" s="55">
        <v>3375</v>
      </c>
      <c r="H341" s="55">
        <v>4196</v>
      </c>
      <c r="I341" s="55">
        <v>2485</v>
      </c>
      <c r="J341" s="55">
        <v>798</v>
      </c>
      <c r="K341" s="55">
        <v>193</v>
      </c>
      <c r="L341" s="55">
        <v>59</v>
      </c>
      <c r="M341" s="55">
        <v>18</v>
      </c>
      <c r="N341" s="55">
        <v>7</v>
      </c>
      <c r="O341" s="55">
        <v>7</v>
      </c>
      <c r="P341" s="55">
        <v>4</v>
      </c>
    </row>
    <row r="342" spans="2:16" x14ac:dyDescent="0.25">
      <c r="B342" s="51">
        <v>1987</v>
      </c>
      <c r="C342" s="113" t="s">
        <v>58</v>
      </c>
      <c r="D342" s="55">
        <f t="shared" si="31"/>
        <v>6201</v>
      </c>
      <c r="E342" s="55">
        <v>40</v>
      </c>
      <c r="F342" s="55">
        <v>450</v>
      </c>
      <c r="G342" s="55">
        <v>1114</v>
      </c>
      <c r="H342" s="55">
        <v>1635</v>
      </c>
      <c r="I342" s="55">
        <v>1576</v>
      </c>
      <c r="J342" s="55">
        <v>931</v>
      </c>
      <c r="K342" s="55">
        <v>311</v>
      </c>
      <c r="L342" s="55">
        <v>109</v>
      </c>
      <c r="M342" s="55">
        <v>20</v>
      </c>
      <c r="N342" s="55">
        <v>12</v>
      </c>
      <c r="O342" s="55">
        <v>2</v>
      </c>
      <c r="P342" s="55">
        <v>1</v>
      </c>
    </row>
    <row r="343" spans="2:16" x14ac:dyDescent="0.25">
      <c r="B343" s="51">
        <v>1987</v>
      </c>
      <c r="C343" s="113" t="s">
        <v>59</v>
      </c>
      <c r="D343" s="55">
        <f t="shared" si="31"/>
        <v>3685</v>
      </c>
      <c r="E343" s="55">
        <v>17</v>
      </c>
      <c r="F343" s="55">
        <v>148</v>
      </c>
      <c r="G343" s="55">
        <v>372</v>
      </c>
      <c r="H343" s="55">
        <v>591</v>
      </c>
      <c r="I343" s="55">
        <v>759</v>
      </c>
      <c r="J343" s="55">
        <v>667</v>
      </c>
      <c r="K343" s="55">
        <v>341</v>
      </c>
      <c r="L343" s="55">
        <v>138</v>
      </c>
      <c r="M343" s="55">
        <v>46</v>
      </c>
      <c r="N343" s="55">
        <v>12</v>
      </c>
      <c r="O343" s="55">
        <v>3</v>
      </c>
      <c r="P343" s="55">
        <v>591</v>
      </c>
    </row>
    <row r="344" spans="2:16" x14ac:dyDescent="0.25">
      <c r="B344" s="51">
        <v>1987</v>
      </c>
      <c r="C344" s="113" t="s">
        <v>60</v>
      </c>
      <c r="D344" s="55">
        <f t="shared" si="31"/>
        <v>2144</v>
      </c>
      <c r="E344" s="55">
        <v>11</v>
      </c>
      <c r="F344" s="55">
        <v>65</v>
      </c>
      <c r="G344" s="55">
        <v>133</v>
      </c>
      <c r="H344" s="55">
        <v>268</v>
      </c>
      <c r="I344" s="55">
        <v>367</v>
      </c>
      <c r="J344" s="55">
        <v>409</v>
      </c>
      <c r="K344" s="55">
        <v>293</v>
      </c>
      <c r="L344" s="55">
        <v>219</v>
      </c>
      <c r="M344" s="55">
        <v>75</v>
      </c>
      <c r="N344" s="55">
        <v>21</v>
      </c>
      <c r="O344" s="55">
        <v>15</v>
      </c>
      <c r="P344" s="55">
        <v>268</v>
      </c>
    </row>
    <row r="345" spans="2:16" x14ac:dyDescent="0.25">
      <c r="B345" s="51">
        <v>1987</v>
      </c>
      <c r="C345" s="113" t="s">
        <v>70</v>
      </c>
      <c r="D345" s="55">
        <f t="shared" si="31"/>
        <v>1345</v>
      </c>
      <c r="E345" s="55">
        <v>4</v>
      </c>
      <c r="F345" s="55">
        <v>33</v>
      </c>
      <c r="G345" s="55">
        <v>82</v>
      </c>
      <c r="H345" s="55">
        <v>116</v>
      </c>
      <c r="I345" s="55">
        <v>196</v>
      </c>
      <c r="J345" s="55">
        <v>227</v>
      </c>
      <c r="K345" s="55">
        <v>218</v>
      </c>
      <c r="L345" s="55">
        <v>183</v>
      </c>
      <c r="M345" s="55">
        <v>109</v>
      </c>
      <c r="N345" s="55">
        <v>41</v>
      </c>
      <c r="O345" s="55">
        <v>20</v>
      </c>
      <c r="P345" s="55">
        <v>116</v>
      </c>
    </row>
    <row r="346" spans="2:16" x14ac:dyDescent="0.25">
      <c r="B346" s="51">
        <v>1987</v>
      </c>
      <c r="C346" s="113" t="s">
        <v>71</v>
      </c>
      <c r="D346" s="55">
        <f t="shared" si="31"/>
        <v>837</v>
      </c>
      <c r="E346" s="55" t="s">
        <v>63</v>
      </c>
      <c r="F346" s="55">
        <v>13</v>
      </c>
      <c r="G346" s="55">
        <v>33</v>
      </c>
      <c r="H346" s="55">
        <v>50</v>
      </c>
      <c r="I346" s="55">
        <v>91</v>
      </c>
      <c r="J346" s="55">
        <v>94</v>
      </c>
      <c r="K346" s="55">
        <v>129</v>
      </c>
      <c r="L346" s="55">
        <v>143</v>
      </c>
      <c r="M346" s="55">
        <v>110</v>
      </c>
      <c r="N346" s="55">
        <v>77</v>
      </c>
      <c r="O346" s="55">
        <v>47</v>
      </c>
      <c r="P346" s="55">
        <v>50</v>
      </c>
    </row>
    <row r="347" spans="2:16" x14ac:dyDescent="0.25">
      <c r="B347" s="50">
        <v>1987</v>
      </c>
      <c r="C347" s="86" t="s">
        <v>72</v>
      </c>
      <c r="D347" s="54">
        <f t="shared" si="31"/>
        <v>1091</v>
      </c>
      <c r="E347" s="54">
        <v>5</v>
      </c>
      <c r="F347" s="54">
        <v>16</v>
      </c>
      <c r="G347" s="54">
        <v>17</v>
      </c>
      <c r="H347" s="54">
        <v>37</v>
      </c>
      <c r="I347" s="54">
        <v>84</v>
      </c>
      <c r="J347" s="54">
        <v>86</v>
      </c>
      <c r="K347" s="54">
        <v>118</v>
      </c>
      <c r="L347" s="54">
        <v>137</v>
      </c>
      <c r="M347" s="54">
        <v>151</v>
      </c>
      <c r="N347" s="54">
        <v>165</v>
      </c>
      <c r="O347" s="54">
        <v>238</v>
      </c>
      <c r="P347" s="54">
        <v>37</v>
      </c>
    </row>
    <row r="348" spans="2:16" x14ac:dyDescent="0.25">
      <c r="B348" s="78">
        <v>1988</v>
      </c>
      <c r="C348" s="114" t="s">
        <v>3</v>
      </c>
      <c r="D348" s="51">
        <f t="shared" si="31"/>
        <v>113145</v>
      </c>
      <c r="E348" s="78">
        <f t="shared" ref="E348:O348" si="33">+SUM(E349:E359)</f>
        <v>3814</v>
      </c>
      <c r="F348" s="78">
        <f t="shared" si="33"/>
        <v>33345</v>
      </c>
      <c r="G348" s="78">
        <f t="shared" si="33"/>
        <v>37395</v>
      </c>
      <c r="H348" s="78">
        <f t="shared" si="33"/>
        <v>20597</v>
      </c>
      <c r="I348" s="78">
        <f t="shared" si="33"/>
        <v>9230</v>
      </c>
      <c r="J348" s="78">
        <f t="shared" si="33"/>
        <v>4393</v>
      </c>
      <c r="K348" s="78">
        <f t="shared" si="33"/>
        <v>1993</v>
      </c>
      <c r="L348" s="78">
        <f t="shared" si="33"/>
        <v>1084</v>
      </c>
      <c r="M348" s="78">
        <f t="shared" si="33"/>
        <v>559</v>
      </c>
      <c r="N348" s="78">
        <f t="shared" si="33"/>
        <v>333</v>
      </c>
      <c r="O348" s="78">
        <f t="shared" si="33"/>
        <v>382</v>
      </c>
      <c r="P348" s="78">
        <v>20</v>
      </c>
    </row>
    <row r="349" spans="2:16" x14ac:dyDescent="0.25">
      <c r="B349" s="51">
        <v>1988</v>
      </c>
      <c r="C349" s="113" t="s">
        <v>53</v>
      </c>
      <c r="D349" s="55">
        <f t="shared" si="31"/>
        <v>1187</v>
      </c>
      <c r="E349" s="55">
        <v>1128</v>
      </c>
      <c r="F349" s="55">
        <v>26</v>
      </c>
      <c r="G349" s="55">
        <v>12</v>
      </c>
      <c r="H349" s="55">
        <v>8</v>
      </c>
      <c r="I349" s="55">
        <v>3</v>
      </c>
      <c r="J349" s="55">
        <v>2</v>
      </c>
      <c r="K349" s="55" t="s">
        <v>63</v>
      </c>
      <c r="L349" s="55" t="s">
        <v>63</v>
      </c>
      <c r="M349" s="55" t="s">
        <v>63</v>
      </c>
      <c r="N349" s="55" t="s">
        <v>63</v>
      </c>
      <c r="O349" s="55" t="s">
        <v>63</v>
      </c>
      <c r="P349" s="55">
        <v>8</v>
      </c>
    </row>
    <row r="350" spans="2:16" x14ac:dyDescent="0.25">
      <c r="B350" s="51">
        <v>1988</v>
      </c>
      <c r="C350" s="113" t="s">
        <v>54</v>
      </c>
      <c r="D350" s="55">
        <f t="shared" si="31"/>
        <v>13304</v>
      </c>
      <c r="E350" s="55">
        <v>1016</v>
      </c>
      <c r="F350" s="55">
        <v>8419</v>
      </c>
      <c r="G350" s="55">
        <v>2772</v>
      </c>
      <c r="H350" s="55">
        <v>482</v>
      </c>
      <c r="I350" s="55">
        <v>88</v>
      </c>
      <c r="J350" s="55">
        <v>25</v>
      </c>
      <c r="K350" s="55">
        <v>10</v>
      </c>
      <c r="L350" s="55">
        <v>2</v>
      </c>
      <c r="M350" s="55" t="s">
        <v>63</v>
      </c>
      <c r="N350" s="55">
        <v>1</v>
      </c>
      <c r="O350" s="55">
        <v>7</v>
      </c>
      <c r="P350" s="55">
        <v>482</v>
      </c>
    </row>
    <row r="351" spans="2:16" x14ac:dyDescent="0.25">
      <c r="B351" s="51">
        <v>1988</v>
      </c>
      <c r="C351" s="113" t="s">
        <v>55</v>
      </c>
      <c r="D351" s="55">
        <f t="shared" si="31"/>
        <v>41268</v>
      </c>
      <c r="E351" s="55">
        <v>1148</v>
      </c>
      <c r="F351" s="55">
        <v>16923</v>
      </c>
      <c r="G351" s="55">
        <v>17338</v>
      </c>
      <c r="H351" s="55">
        <v>4544</v>
      </c>
      <c r="I351" s="55">
        <v>933</v>
      </c>
      <c r="J351" s="55">
        <v>261</v>
      </c>
      <c r="K351" s="55">
        <v>65</v>
      </c>
      <c r="L351" s="55">
        <v>21</v>
      </c>
      <c r="M351" s="55">
        <v>11</v>
      </c>
      <c r="N351" s="55">
        <v>4</v>
      </c>
      <c r="O351" s="55">
        <v>9</v>
      </c>
      <c r="P351" s="55">
        <v>11</v>
      </c>
    </row>
    <row r="352" spans="2:16" x14ac:dyDescent="0.25">
      <c r="B352" s="51">
        <v>1988</v>
      </c>
      <c r="C352" s="113" t="s">
        <v>69</v>
      </c>
      <c r="D352" s="55">
        <f t="shared" si="31"/>
        <v>29256</v>
      </c>
      <c r="E352" s="55">
        <v>362</v>
      </c>
      <c r="F352" s="55">
        <v>5754</v>
      </c>
      <c r="G352" s="55">
        <v>11877</v>
      </c>
      <c r="H352" s="55">
        <v>8330</v>
      </c>
      <c r="I352" s="55">
        <v>2151</v>
      </c>
      <c r="J352" s="55">
        <v>566</v>
      </c>
      <c r="K352" s="55">
        <v>146</v>
      </c>
      <c r="L352" s="55">
        <v>39</v>
      </c>
      <c r="M352" s="55">
        <v>13</v>
      </c>
      <c r="N352" s="55">
        <v>5</v>
      </c>
      <c r="O352" s="55">
        <v>5</v>
      </c>
      <c r="P352" s="55">
        <v>8</v>
      </c>
    </row>
    <row r="353" spans="2:16" x14ac:dyDescent="0.25">
      <c r="B353" s="51">
        <v>1988</v>
      </c>
      <c r="C353" s="113" t="s">
        <v>57</v>
      </c>
      <c r="D353" s="55">
        <f t="shared" si="31"/>
        <v>13494</v>
      </c>
      <c r="E353" s="55">
        <v>95</v>
      </c>
      <c r="F353" s="55">
        <v>1482</v>
      </c>
      <c r="G353" s="55">
        <v>3577</v>
      </c>
      <c r="H353" s="55">
        <v>4405</v>
      </c>
      <c r="I353" s="55">
        <v>2702</v>
      </c>
      <c r="J353" s="55">
        <v>866</v>
      </c>
      <c r="K353" s="55">
        <v>251</v>
      </c>
      <c r="L353" s="55">
        <v>81</v>
      </c>
      <c r="M353" s="55">
        <v>21</v>
      </c>
      <c r="N353" s="55">
        <v>5</v>
      </c>
      <c r="O353" s="55">
        <v>5</v>
      </c>
      <c r="P353" s="55">
        <v>4</v>
      </c>
    </row>
    <row r="354" spans="2:16" x14ac:dyDescent="0.25">
      <c r="B354" s="51">
        <v>1988</v>
      </c>
      <c r="C354" s="113" t="s">
        <v>58</v>
      </c>
      <c r="D354" s="55">
        <f t="shared" si="31"/>
        <v>6704</v>
      </c>
      <c r="E354" s="55">
        <v>38</v>
      </c>
      <c r="F354" s="55">
        <v>487</v>
      </c>
      <c r="G354" s="55">
        <v>1182</v>
      </c>
      <c r="H354" s="55">
        <v>1710</v>
      </c>
      <c r="I354" s="55">
        <v>1746</v>
      </c>
      <c r="J354" s="55">
        <v>1071</v>
      </c>
      <c r="K354" s="55">
        <v>333</v>
      </c>
      <c r="L354" s="55">
        <v>94</v>
      </c>
      <c r="M354" s="55">
        <v>27</v>
      </c>
      <c r="N354" s="55">
        <v>10</v>
      </c>
      <c r="O354" s="55">
        <v>5</v>
      </c>
      <c r="P354" s="55">
        <v>1</v>
      </c>
    </row>
    <row r="355" spans="2:16" x14ac:dyDescent="0.25">
      <c r="B355" s="51">
        <v>1988</v>
      </c>
      <c r="C355" s="113" t="s">
        <v>59</v>
      </c>
      <c r="D355" s="55">
        <f t="shared" si="31"/>
        <v>4022</v>
      </c>
      <c r="E355" s="55">
        <v>15</v>
      </c>
      <c r="F355" s="55">
        <v>154</v>
      </c>
      <c r="G355" s="55">
        <v>378</v>
      </c>
      <c r="H355" s="55">
        <v>638</v>
      </c>
      <c r="I355" s="55">
        <v>833</v>
      </c>
      <c r="J355" s="55">
        <v>726</v>
      </c>
      <c r="K355" s="55">
        <v>416</v>
      </c>
      <c r="L355" s="55">
        <v>150</v>
      </c>
      <c r="M355" s="55">
        <v>44</v>
      </c>
      <c r="N355" s="55">
        <v>18</v>
      </c>
      <c r="O355" s="55">
        <v>12</v>
      </c>
      <c r="P355" s="55">
        <v>638</v>
      </c>
    </row>
    <row r="356" spans="2:16" x14ac:dyDescent="0.25">
      <c r="B356" s="51">
        <v>1988</v>
      </c>
      <c r="C356" s="113" t="s">
        <v>60</v>
      </c>
      <c r="D356" s="55">
        <f t="shared" si="31"/>
        <v>2175</v>
      </c>
      <c r="E356" s="55">
        <v>5</v>
      </c>
      <c r="F356" s="55">
        <v>59</v>
      </c>
      <c r="G356" s="55">
        <v>139</v>
      </c>
      <c r="H356" s="55">
        <v>256</v>
      </c>
      <c r="I356" s="55">
        <v>399</v>
      </c>
      <c r="J356" s="55">
        <v>434</v>
      </c>
      <c r="K356" s="55">
        <v>321</v>
      </c>
      <c r="L356" s="55">
        <v>209</v>
      </c>
      <c r="M356" s="55">
        <v>61</v>
      </c>
      <c r="N356" s="55">
        <v>28</v>
      </c>
      <c r="O356" s="55">
        <v>8</v>
      </c>
      <c r="P356" s="55">
        <v>256</v>
      </c>
    </row>
    <row r="357" spans="2:16" x14ac:dyDescent="0.25">
      <c r="B357" s="51">
        <v>1988</v>
      </c>
      <c r="C357" s="113" t="s">
        <v>70</v>
      </c>
      <c r="D357" s="55">
        <f t="shared" si="31"/>
        <v>1314</v>
      </c>
      <c r="E357" s="55">
        <v>2</v>
      </c>
      <c r="F357" s="55">
        <v>20</v>
      </c>
      <c r="G357" s="55">
        <v>65</v>
      </c>
      <c r="H357" s="55">
        <v>116</v>
      </c>
      <c r="I357" s="55">
        <v>200</v>
      </c>
      <c r="J357" s="55">
        <v>227</v>
      </c>
      <c r="K357" s="55">
        <v>194</v>
      </c>
      <c r="L357" s="55">
        <v>194</v>
      </c>
      <c r="M357" s="55">
        <v>112</v>
      </c>
      <c r="N357" s="55">
        <v>46</v>
      </c>
      <c r="O357" s="55">
        <v>22</v>
      </c>
      <c r="P357" s="55">
        <v>116</v>
      </c>
    </row>
    <row r="358" spans="2:16" x14ac:dyDescent="0.25">
      <c r="B358" s="51">
        <v>1988</v>
      </c>
      <c r="C358" s="113" t="s">
        <v>71</v>
      </c>
      <c r="D358" s="55">
        <f t="shared" si="31"/>
        <v>877</v>
      </c>
      <c r="E358" s="55">
        <v>1</v>
      </c>
      <c r="F358" s="55">
        <v>8</v>
      </c>
      <c r="G358" s="55">
        <v>26</v>
      </c>
      <c r="H358" s="55">
        <v>63</v>
      </c>
      <c r="I358" s="55">
        <v>92</v>
      </c>
      <c r="J358" s="55">
        <v>126</v>
      </c>
      <c r="K358" s="55">
        <v>133</v>
      </c>
      <c r="L358" s="55">
        <v>142</v>
      </c>
      <c r="M358" s="55">
        <v>111</v>
      </c>
      <c r="N358" s="55">
        <v>68</v>
      </c>
      <c r="O358" s="55">
        <v>44</v>
      </c>
      <c r="P358" s="55">
        <v>63</v>
      </c>
    </row>
    <row r="359" spans="2:16" x14ac:dyDescent="0.25">
      <c r="B359" s="50">
        <v>1988</v>
      </c>
      <c r="C359" s="86" t="s">
        <v>72</v>
      </c>
      <c r="D359" s="54">
        <f t="shared" si="31"/>
        <v>1156</v>
      </c>
      <c r="E359" s="54">
        <v>4</v>
      </c>
      <c r="F359" s="54">
        <v>13</v>
      </c>
      <c r="G359" s="54">
        <v>29</v>
      </c>
      <c r="H359" s="54">
        <v>45</v>
      </c>
      <c r="I359" s="54">
        <v>83</v>
      </c>
      <c r="J359" s="54">
        <v>89</v>
      </c>
      <c r="K359" s="54">
        <v>124</v>
      </c>
      <c r="L359" s="54">
        <v>152</v>
      </c>
      <c r="M359" s="54">
        <v>159</v>
      </c>
      <c r="N359" s="54">
        <v>148</v>
      </c>
      <c r="O359" s="54">
        <v>265</v>
      </c>
      <c r="P359" s="54">
        <v>45</v>
      </c>
    </row>
    <row r="360" spans="2:16" x14ac:dyDescent="0.25">
      <c r="B360" s="78">
        <v>1989</v>
      </c>
      <c r="C360" s="114" t="s">
        <v>3</v>
      </c>
      <c r="D360" s="51">
        <f t="shared" si="31"/>
        <v>111970</v>
      </c>
      <c r="E360" s="78">
        <f t="shared" ref="E360:O360" si="34">+SUM(E361:E371)</f>
        <v>2571</v>
      </c>
      <c r="F360" s="78">
        <f t="shared" si="34"/>
        <v>32713</v>
      </c>
      <c r="G360" s="78">
        <f t="shared" si="34"/>
        <v>37505</v>
      </c>
      <c r="H360" s="78">
        <f t="shared" si="34"/>
        <v>21059</v>
      </c>
      <c r="I360" s="78">
        <f t="shared" si="34"/>
        <v>9137</v>
      </c>
      <c r="J360" s="78">
        <f t="shared" si="34"/>
        <v>4459</v>
      </c>
      <c r="K360" s="78">
        <f t="shared" si="34"/>
        <v>2122</v>
      </c>
      <c r="L360" s="78">
        <f t="shared" si="34"/>
        <v>1083</v>
      </c>
      <c r="M360" s="78">
        <f t="shared" si="34"/>
        <v>586</v>
      </c>
      <c r="N360" s="78">
        <f t="shared" si="34"/>
        <v>353</v>
      </c>
      <c r="O360" s="78">
        <f t="shared" si="34"/>
        <v>382</v>
      </c>
      <c r="P360" s="78">
        <v>0</v>
      </c>
    </row>
    <row r="361" spans="2:16" x14ac:dyDescent="0.25">
      <c r="B361" s="51">
        <v>1989</v>
      </c>
      <c r="C361" s="113" t="s">
        <v>53</v>
      </c>
      <c r="D361" s="55">
        <f t="shared" si="31"/>
        <v>18</v>
      </c>
      <c r="E361" s="55">
        <v>5</v>
      </c>
      <c r="F361" s="55">
        <v>10</v>
      </c>
      <c r="G361" s="55" t="s">
        <v>63</v>
      </c>
      <c r="H361" s="55">
        <v>1</v>
      </c>
      <c r="I361" s="55" t="s">
        <v>63</v>
      </c>
      <c r="J361" s="55" t="s">
        <v>63</v>
      </c>
      <c r="K361" s="55" t="s">
        <v>63</v>
      </c>
      <c r="L361" s="55" t="s">
        <v>63</v>
      </c>
      <c r="M361" s="55">
        <v>1</v>
      </c>
      <c r="N361" s="55" t="s">
        <v>63</v>
      </c>
      <c r="O361" s="55">
        <v>1</v>
      </c>
      <c r="P361" s="55" t="s">
        <v>63</v>
      </c>
    </row>
    <row r="362" spans="2:16" x14ac:dyDescent="0.25">
      <c r="B362" s="51">
        <v>1989</v>
      </c>
      <c r="C362" s="113" t="s">
        <v>54</v>
      </c>
      <c r="D362" s="55">
        <f t="shared" si="31"/>
        <v>12991</v>
      </c>
      <c r="E362" s="55">
        <v>991</v>
      </c>
      <c r="F362" s="55">
        <v>8434</v>
      </c>
      <c r="G362" s="55">
        <v>2916</v>
      </c>
      <c r="H362" s="55">
        <v>486</v>
      </c>
      <c r="I362" s="55">
        <v>106</v>
      </c>
      <c r="J362" s="55">
        <v>36</v>
      </c>
      <c r="K362" s="55">
        <v>7</v>
      </c>
      <c r="L362" s="55">
        <v>6</v>
      </c>
      <c r="M362" s="55">
        <v>2</v>
      </c>
      <c r="N362" s="55">
        <v>1</v>
      </c>
      <c r="O362" s="55">
        <v>6</v>
      </c>
      <c r="P362" s="55" t="s">
        <v>63</v>
      </c>
    </row>
    <row r="363" spans="2:16" x14ac:dyDescent="0.25">
      <c r="B363" s="51">
        <v>1989</v>
      </c>
      <c r="C363" s="113" t="s">
        <v>55</v>
      </c>
      <c r="D363" s="55">
        <f t="shared" si="31"/>
        <v>41088</v>
      </c>
      <c r="E363" s="55">
        <v>1087</v>
      </c>
      <c r="F363" s="55">
        <v>16556</v>
      </c>
      <c r="G363" s="55">
        <v>17422</v>
      </c>
      <c r="H363" s="55">
        <v>4698</v>
      </c>
      <c r="I363" s="55">
        <v>956</v>
      </c>
      <c r="J363" s="55">
        <v>252</v>
      </c>
      <c r="K363" s="55">
        <v>66</v>
      </c>
      <c r="L363" s="55">
        <v>32</v>
      </c>
      <c r="M363" s="55">
        <v>7</v>
      </c>
      <c r="N363" s="55">
        <v>1</v>
      </c>
      <c r="O363" s="55">
        <v>11</v>
      </c>
      <c r="P363" s="55" t="s">
        <v>63</v>
      </c>
    </row>
    <row r="364" spans="2:16" x14ac:dyDescent="0.25">
      <c r="B364" s="51">
        <v>1989</v>
      </c>
      <c r="C364" s="113" t="s">
        <v>69</v>
      </c>
      <c r="D364" s="55">
        <f t="shared" si="31"/>
        <v>29356</v>
      </c>
      <c r="E364" s="55">
        <v>340</v>
      </c>
      <c r="F364" s="55">
        <v>5609</v>
      </c>
      <c r="G364" s="55">
        <v>11854</v>
      </c>
      <c r="H364" s="55">
        <v>8422</v>
      </c>
      <c r="I364" s="55">
        <v>2274</v>
      </c>
      <c r="J364" s="55">
        <v>640</v>
      </c>
      <c r="K364" s="55">
        <v>148</v>
      </c>
      <c r="L364" s="55">
        <v>38</v>
      </c>
      <c r="M364" s="55">
        <v>14</v>
      </c>
      <c r="N364" s="55">
        <v>2</v>
      </c>
      <c r="O364" s="55">
        <v>15</v>
      </c>
      <c r="P364" s="55" t="s">
        <v>63</v>
      </c>
    </row>
    <row r="365" spans="2:16" x14ac:dyDescent="0.25">
      <c r="B365" s="51">
        <v>1989</v>
      </c>
      <c r="C365" s="113" t="s">
        <v>57</v>
      </c>
      <c r="D365" s="55">
        <f t="shared" si="31"/>
        <v>13188</v>
      </c>
      <c r="E365" s="55">
        <v>83</v>
      </c>
      <c r="F365" s="55">
        <v>1399</v>
      </c>
      <c r="G365" s="55">
        <v>3481</v>
      </c>
      <c r="H365" s="55">
        <v>4458</v>
      </c>
      <c r="I365" s="55">
        <v>2522</v>
      </c>
      <c r="J365" s="55">
        <v>887</v>
      </c>
      <c r="K365" s="55">
        <v>258</v>
      </c>
      <c r="L365" s="55">
        <v>71</v>
      </c>
      <c r="M365" s="55">
        <v>18</v>
      </c>
      <c r="N365" s="55">
        <v>6</v>
      </c>
      <c r="O365" s="55">
        <v>5</v>
      </c>
      <c r="P365" s="55" t="s">
        <v>63</v>
      </c>
    </row>
    <row r="366" spans="2:16" x14ac:dyDescent="0.25">
      <c r="B366" s="51">
        <v>1989</v>
      </c>
      <c r="C366" s="113" t="s">
        <v>58</v>
      </c>
      <c r="D366" s="55">
        <f t="shared" si="31"/>
        <v>6826</v>
      </c>
      <c r="E366" s="55">
        <v>35</v>
      </c>
      <c r="F366" s="55">
        <v>432</v>
      </c>
      <c r="G366" s="55">
        <v>1152</v>
      </c>
      <c r="H366" s="55">
        <v>1854</v>
      </c>
      <c r="I366" s="55">
        <v>1742</v>
      </c>
      <c r="J366" s="55">
        <v>1067</v>
      </c>
      <c r="K366" s="55">
        <v>369</v>
      </c>
      <c r="L366" s="55">
        <v>120</v>
      </c>
      <c r="M366" s="55">
        <v>35</v>
      </c>
      <c r="N366" s="55">
        <v>12</v>
      </c>
      <c r="O366" s="55">
        <v>8</v>
      </c>
      <c r="P366" s="55" t="s">
        <v>63</v>
      </c>
    </row>
    <row r="367" spans="2:16" x14ac:dyDescent="0.25">
      <c r="B367" s="51">
        <v>1989</v>
      </c>
      <c r="C367" s="113" t="s">
        <v>59</v>
      </c>
      <c r="D367" s="55">
        <f t="shared" si="31"/>
        <v>3436</v>
      </c>
      <c r="E367" s="55">
        <v>17</v>
      </c>
      <c r="F367" s="55">
        <v>169</v>
      </c>
      <c r="G367" s="55">
        <v>393</v>
      </c>
      <c r="H367" s="55">
        <v>655</v>
      </c>
      <c r="I367" s="55">
        <v>822</v>
      </c>
      <c r="J367" s="55">
        <v>715</v>
      </c>
      <c r="K367" s="55">
        <v>459</v>
      </c>
      <c r="L367" s="55">
        <v>142</v>
      </c>
      <c r="M367" s="55">
        <v>45</v>
      </c>
      <c r="N367" s="55">
        <v>15</v>
      </c>
      <c r="O367" s="55">
        <v>4</v>
      </c>
      <c r="P367" s="55" t="s">
        <v>63</v>
      </c>
    </row>
    <row r="368" spans="2:16" x14ac:dyDescent="0.25">
      <c r="B368" s="51">
        <v>1989</v>
      </c>
      <c r="C368" s="113" t="s">
        <v>60</v>
      </c>
      <c r="D368" s="55">
        <f t="shared" si="31"/>
        <v>1930</v>
      </c>
      <c r="E368" s="55">
        <v>5</v>
      </c>
      <c r="F368" s="55">
        <v>50</v>
      </c>
      <c r="G368" s="55">
        <v>168</v>
      </c>
      <c r="H368" s="55">
        <v>262</v>
      </c>
      <c r="I368" s="55">
        <v>353</v>
      </c>
      <c r="J368" s="55">
        <v>430</v>
      </c>
      <c r="K368" s="55">
        <v>344</v>
      </c>
      <c r="L368" s="55">
        <v>217</v>
      </c>
      <c r="M368" s="55">
        <v>74</v>
      </c>
      <c r="N368" s="55">
        <v>19</v>
      </c>
      <c r="O368" s="55">
        <v>8</v>
      </c>
      <c r="P368" s="55" t="s">
        <v>63</v>
      </c>
    </row>
    <row r="369" spans="2:16" x14ac:dyDescent="0.25">
      <c r="B369" s="51">
        <v>1989</v>
      </c>
      <c r="C369" s="113" t="s">
        <v>70</v>
      </c>
      <c r="D369" s="55">
        <f t="shared" si="31"/>
        <v>1202</v>
      </c>
      <c r="E369" s="55">
        <v>3</v>
      </c>
      <c r="F369" s="55">
        <v>25</v>
      </c>
      <c r="G369" s="55">
        <v>61</v>
      </c>
      <c r="H369" s="55">
        <v>117</v>
      </c>
      <c r="I369" s="55">
        <v>187</v>
      </c>
      <c r="J369" s="55">
        <v>212</v>
      </c>
      <c r="K369" s="55">
        <v>219</v>
      </c>
      <c r="L369" s="55">
        <v>182</v>
      </c>
      <c r="M369" s="55">
        <v>114</v>
      </c>
      <c r="N369" s="55">
        <v>51</v>
      </c>
      <c r="O369" s="55">
        <v>31</v>
      </c>
      <c r="P369" s="55" t="s">
        <v>63</v>
      </c>
    </row>
    <row r="370" spans="2:16" x14ac:dyDescent="0.25">
      <c r="B370" s="51">
        <v>1989</v>
      </c>
      <c r="C370" s="113" t="s">
        <v>71</v>
      </c>
      <c r="D370" s="55">
        <f t="shared" si="31"/>
        <v>825</v>
      </c>
      <c r="E370" s="55">
        <v>2</v>
      </c>
      <c r="F370" s="55">
        <v>12</v>
      </c>
      <c r="G370" s="55">
        <v>31</v>
      </c>
      <c r="H370" s="55">
        <v>55</v>
      </c>
      <c r="I370" s="55">
        <v>91</v>
      </c>
      <c r="J370" s="55">
        <v>130</v>
      </c>
      <c r="K370" s="55">
        <v>126</v>
      </c>
      <c r="L370" s="55">
        <v>125</v>
      </c>
      <c r="M370" s="55">
        <v>116</v>
      </c>
      <c r="N370" s="55">
        <v>82</v>
      </c>
      <c r="O370" s="55">
        <v>55</v>
      </c>
      <c r="P370" s="55" t="s">
        <v>63</v>
      </c>
    </row>
    <row r="371" spans="2:16" x14ac:dyDescent="0.25">
      <c r="B371" s="50">
        <v>1989</v>
      </c>
      <c r="C371" s="86" t="s">
        <v>72</v>
      </c>
      <c r="D371" s="54">
        <f t="shared" si="31"/>
        <v>1110</v>
      </c>
      <c r="E371" s="54">
        <v>3</v>
      </c>
      <c r="F371" s="54">
        <v>17</v>
      </c>
      <c r="G371" s="54">
        <v>27</v>
      </c>
      <c r="H371" s="54">
        <v>51</v>
      </c>
      <c r="I371" s="53">
        <v>84</v>
      </c>
      <c r="J371" s="54">
        <v>90</v>
      </c>
      <c r="K371" s="54">
        <v>126</v>
      </c>
      <c r="L371" s="54">
        <v>150</v>
      </c>
      <c r="M371" s="54">
        <v>160</v>
      </c>
      <c r="N371" s="54">
        <v>164</v>
      </c>
      <c r="O371" s="54">
        <v>238</v>
      </c>
      <c r="P371" s="54" t="s">
        <v>63</v>
      </c>
    </row>
    <row r="372" spans="2:16" x14ac:dyDescent="0.25">
      <c r="B372" s="78">
        <v>1990</v>
      </c>
      <c r="C372" s="114" t="s">
        <v>3</v>
      </c>
      <c r="D372" s="51">
        <f t="shared" si="31"/>
        <v>106323</v>
      </c>
      <c r="E372" s="78">
        <f t="shared" ref="E372:O372" si="35">+SUM(E373:E383)</f>
        <v>2369</v>
      </c>
      <c r="F372" s="78">
        <f t="shared" si="35"/>
        <v>29842</v>
      </c>
      <c r="G372" s="78">
        <f t="shared" si="35"/>
        <v>34560</v>
      </c>
      <c r="H372" s="78">
        <f t="shared" si="35"/>
        <v>20743</v>
      </c>
      <c r="I372" s="78">
        <f t="shared" si="35"/>
        <v>9385</v>
      </c>
      <c r="J372" s="78">
        <f t="shared" si="35"/>
        <v>4645</v>
      </c>
      <c r="K372" s="78">
        <f t="shared" si="35"/>
        <v>2275</v>
      </c>
      <c r="L372" s="78">
        <f t="shared" si="35"/>
        <v>1126</v>
      </c>
      <c r="M372" s="78">
        <f t="shared" si="35"/>
        <v>579</v>
      </c>
      <c r="N372" s="78">
        <f t="shared" si="35"/>
        <v>323</v>
      </c>
      <c r="O372" s="78">
        <f t="shared" si="35"/>
        <v>456</v>
      </c>
      <c r="P372" s="78">
        <v>20</v>
      </c>
    </row>
    <row r="373" spans="2:16" x14ac:dyDescent="0.25">
      <c r="B373" s="51">
        <v>1990</v>
      </c>
      <c r="C373" s="113" t="s">
        <v>53</v>
      </c>
      <c r="D373" s="55">
        <f t="shared" si="31"/>
        <v>30</v>
      </c>
      <c r="E373" s="55">
        <v>4</v>
      </c>
      <c r="F373" s="55">
        <v>12</v>
      </c>
      <c r="G373" s="55">
        <v>6</v>
      </c>
      <c r="H373" s="55">
        <v>3</v>
      </c>
      <c r="I373" s="55" t="s">
        <v>63</v>
      </c>
      <c r="J373" s="55">
        <v>1</v>
      </c>
      <c r="K373" s="55">
        <v>1</v>
      </c>
      <c r="L373" s="55" t="s">
        <v>63</v>
      </c>
      <c r="M373" s="55" t="s">
        <v>63</v>
      </c>
      <c r="N373" s="55" t="s">
        <v>63</v>
      </c>
      <c r="O373" s="55" t="s">
        <v>63</v>
      </c>
      <c r="P373" s="55">
        <v>3</v>
      </c>
    </row>
    <row r="374" spans="2:16" x14ac:dyDescent="0.25">
      <c r="B374" s="51">
        <v>1990</v>
      </c>
      <c r="C374" s="113" t="s">
        <v>54</v>
      </c>
      <c r="D374" s="55">
        <f t="shared" si="31"/>
        <v>11683</v>
      </c>
      <c r="E374" s="55">
        <v>879</v>
      </c>
      <c r="F374" s="55">
        <v>7423</v>
      </c>
      <c r="G374" s="55">
        <v>2413</v>
      </c>
      <c r="H374" s="55">
        <v>418</v>
      </c>
      <c r="I374" s="55">
        <v>82</v>
      </c>
      <c r="J374" s="55">
        <v>24</v>
      </c>
      <c r="K374" s="55">
        <v>16</v>
      </c>
      <c r="L374" s="55">
        <v>4</v>
      </c>
      <c r="M374" s="55">
        <v>2</v>
      </c>
      <c r="N374" s="55">
        <v>1</v>
      </c>
      <c r="O374" s="55">
        <v>3</v>
      </c>
      <c r="P374" s="55">
        <v>418</v>
      </c>
    </row>
    <row r="375" spans="2:16" x14ac:dyDescent="0.25">
      <c r="B375" s="51">
        <v>1990</v>
      </c>
      <c r="C375" s="113" t="s">
        <v>55</v>
      </c>
      <c r="D375" s="55">
        <f t="shared" si="31"/>
        <v>37484</v>
      </c>
      <c r="E375" s="55">
        <v>1023</v>
      </c>
      <c r="F375" s="55">
        <v>14963</v>
      </c>
      <c r="G375" s="55">
        <v>15871</v>
      </c>
      <c r="H375" s="55">
        <v>4396</v>
      </c>
      <c r="I375" s="55">
        <v>872</v>
      </c>
      <c r="J375" s="55">
        <v>235</v>
      </c>
      <c r="K375" s="55">
        <v>71</v>
      </c>
      <c r="L375" s="55">
        <v>27</v>
      </c>
      <c r="M375" s="55">
        <v>3</v>
      </c>
      <c r="N375" s="55">
        <v>2</v>
      </c>
      <c r="O375" s="55">
        <v>18</v>
      </c>
      <c r="P375" s="55">
        <v>3</v>
      </c>
    </row>
    <row r="376" spans="2:16" x14ac:dyDescent="0.25">
      <c r="B376" s="51">
        <v>1990</v>
      </c>
      <c r="C376" s="113" t="s">
        <v>69</v>
      </c>
      <c r="D376" s="55">
        <f t="shared" si="31"/>
        <v>27866</v>
      </c>
      <c r="E376" s="55">
        <v>317</v>
      </c>
      <c r="F376" s="55">
        <v>5275</v>
      </c>
      <c r="G376" s="55">
        <v>10986</v>
      </c>
      <c r="H376" s="55">
        <v>8406</v>
      </c>
      <c r="I376" s="55">
        <v>2060</v>
      </c>
      <c r="J376" s="55">
        <v>585</v>
      </c>
      <c r="K376" s="55">
        <v>156</v>
      </c>
      <c r="L376" s="55">
        <v>42</v>
      </c>
      <c r="M376" s="55">
        <v>14</v>
      </c>
      <c r="N376" s="55">
        <v>6</v>
      </c>
      <c r="O376" s="55">
        <v>11</v>
      </c>
      <c r="P376" s="55">
        <v>8</v>
      </c>
    </row>
    <row r="377" spans="2:16" x14ac:dyDescent="0.25">
      <c r="B377" s="51">
        <v>1990</v>
      </c>
      <c r="C377" s="113" t="s">
        <v>57</v>
      </c>
      <c r="D377" s="55">
        <f t="shared" si="31"/>
        <v>13848</v>
      </c>
      <c r="E377" s="55">
        <v>92</v>
      </c>
      <c r="F377" s="55">
        <v>1476</v>
      </c>
      <c r="G377" s="55">
        <v>3560</v>
      </c>
      <c r="H377" s="55">
        <v>4625</v>
      </c>
      <c r="I377" s="55">
        <v>2812</v>
      </c>
      <c r="J377" s="55">
        <v>903</v>
      </c>
      <c r="K377" s="55">
        <v>268</v>
      </c>
      <c r="L377" s="55">
        <v>65</v>
      </c>
      <c r="M377" s="55">
        <v>26</v>
      </c>
      <c r="N377" s="55">
        <v>4</v>
      </c>
      <c r="O377" s="55">
        <v>13</v>
      </c>
      <c r="P377" s="55">
        <v>4</v>
      </c>
    </row>
    <row r="378" spans="2:16" x14ac:dyDescent="0.25">
      <c r="B378" s="51">
        <v>1990</v>
      </c>
      <c r="C378" s="113" t="s">
        <v>58</v>
      </c>
      <c r="D378" s="55">
        <f t="shared" si="31"/>
        <v>6933</v>
      </c>
      <c r="E378" s="55">
        <v>31</v>
      </c>
      <c r="F378" s="55">
        <v>432</v>
      </c>
      <c r="G378" s="55">
        <v>1108</v>
      </c>
      <c r="H378" s="55">
        <v>1729</v>
      </c>
      <c r="I378" s="55">
        <v>1881</v>
      </c>
      <c r="J378" s="55">
        <v>1184</v>
      </c>
      <c r="K378" s="55">
        <v>396</v>
      </c>
      <c r="L378" s="55">
        <v>125</v>
      </c>
      <c r="M378" s="55">
        <v>33</v>
      </c>
      <c r="N378" s="55">
        <v>9</v>
      </c>
      <c r="O378" s="55">
        <v>4</v>
      </c>
      <c r="P378" s="55">
        <v>1</v>
      </c>
    </row>
    <row r="379" spans="2:16" x14ac:dyDescent="0.25">
      <c r="B379" s="51">
        <v>1990</v>
      </c>
      <c r="C379" s="113" t="s">
        <v>59</v>
      </c>
      <c r="D379" s="55">
        <f t="shared" si="31"/>
        <v>4377</v>
      </c>
      <c r="E379" s="55">
        <v>10</v>
      </c>
      <c r="F379" s="55">
        <v>145</v>
      </c>
      <c r="G379" s="55">
        <v>349</v>
      </c>
      <c r="H379" s="55">
        <v>697</v>
      </c>
      <c r="I379" s="55">
        <v>935</v>
      </c>
      <c r="J379" s="55">
        <v>816</v>
      </c>
      <c r="K379" s="55">
        <v>482</v>
      </c>
      <c r="L379" s="55">
        <v>167</v>
      </c>
      <c r="M379" s="55">
        <v>53</v>
      </c>
      <c r="N379" s="55">
        <v>18</v>
      </c>
      <c r="O379" s="55">
        <v>8</v>
      </c>
      <c r="P379" s="55">
        <v>697</v>
      </c>
    </row>
    <row r="380" spans="2:16" x14ac:dyDescent="0.25">
      <c r="B380" s="51">
        <v>1990</v>
      </c>
      <c r="C380" s="113" t="s">
        <v>60</v>
      </c>
      <c r="D380" s="55">
        <f t="shared" si="31"/>
        <v>2169</v>
      </c>
      <c r="E380" s="55">
        <v>8</v>
      </c>
      <c r="F380" s="55">
        <v>45</v>
      </c>
      <c r="G380" s="55">
        <v>126</v>
      </c>
      <c r="H380" s="55">
        <v>249</v>
      </c>
      <c r="I380" s="55">
        <v>394</v>
      </c>
      <c r="J380" s="55">
        <v>421</v>
      </c>
      <c r="K380" s="55">
        <v>359</v>
      </c>
      <c r="L380" s="55">
        <v>211</v>
      </c>
      <c r="M380" s="55">
        <v>70</v>
      </c>
      <c r="N380" s="55">
        <v>24</v>
      </c>
      <c r="O380" s="55">
        <v>13</v>
      </c>
      <c r="P380" s="55">
        <v>249</v>
      </c>
    </row>
    <row r="381" spans="2:16" x14ac:dyDescent="0.25">
      <c r="B381" s="51">
        <v>1990</v>
      </c>
      <c r="C381" s="113" t="s">
        <v>70</v>
      </c>
      <c r="D381" s="55">
        <f t="shared" si="31"/>
        <v>1360</v>
      </c>
      <c r="E381" s="55">
        <v>1</v>
      </c>
      <c r="F381" s="55">
        <v>42</v>
      </c>
      <c r="G381" s="55">
        <v>69</v>
      </c>
      <c r="H381" s="55">
        <v>114</v>
      </c>
      <c r="I381" s="55">
        <v>189</v>
      </c>
      <c r="J381" s="55">
        <v>254</v>
      </c>
      <c r="K381" s="55">
        <v>230</v>
      </c>
      <c r="L381" s="55">
        <v>185</v>
      </c>
      <c r="M381" s="55">
        <v>89</v>
      </c>
      <c r="N381" s="55">
        <v>44</v>
      </c>
      <c r="O381" s="55">
        <v>29</v>
      </c>
      <c r="P381" s="55">
        <v>114</v>
      </c>
    </row>
    <row r="382" spans="2:16" x14ac:dyDescent="0.25">
      <c r="B382" s="51">
        <v>1990</v>
      </c>
      <c r="C382" s="113" t="s">
        <v>71</v>
      </c>
      <c r="D382" s="55">
        <f t="shared" si="31"/>
        <v>834</v>
      </c>
      <c r="E382" s="55">
        <v>1</v>
      </c>
      <c r="F382" s="55">
        <v>6</v>
      </c>
      <c r="G382" s="55">
        <v>35</v>
      </c>
      <c r="H382" s="55">
        <v>54</v>
      </c>
      <c r="I382" s="55">
        <v>80</v>
      </c>
      <c r="J382" s="55">
        <v>103</v>
      </c>
      <c r="K382" s="55">
        <v>149</v>
      </c>
      <c r="L382" s="55">
        <v>135</v>
      </c>
      <c r="M382" s="55">
        <v>118</v>
      </c>
      <c r="N382" s="55">
        <v>53</v>
      </c>
      <c r="O382" s="55">
        <v>46</v>
      </c>
      <c r="P382" s="55">
        <v>54</v>
      </c>
    </row>
    <row r="383" spans="2:16" x14ac:dyDescent="0.25">
      <c r="B383" s="50">
        <v>1990</v>
      </c>
      <c r="C383" s="86" t="s">
        <v>72</v>
      </c>
      <c r="D383" s="54">
        <f t="shared" si="31"/>
        <v>1322</v>
      </c>
      <c r="E383" s="54">
        <v>3</v>
      </c>
      <c r="F383" s="54">
        <v>23</v>
      </c>
      <c r="G383" s="54">
        <v>37</v>
      </c>
      <c r="H383" s="54">
        <v>52</v>
      </c>
      <c r="I383" s="54">
        <v>80</v>
      </c>
      <c r="J383" s="54">
        <v>119</v>
      </c>
      <c r="K383" s="54">
        <v>147</v>
      </c>
      <c r="L383" s="54">
        <v>165</v>
      </c>
      <c r="M383" s="54">
        <v>171</v>
      </c>
      <c r="N383" s="54">
        <v>162</v>
      </c>
      <c r="O383" s="54">
        <v>311</v>
      </c>
      <c r="P383" s="54">
        <v>52</v>
      </c>
    </row>
    <row r="384" spans="2:16" x14ac:dyDescent="0.25">
      <c r="B384" s="78">
        <v>1991</v>
      </c>
      <c r="C384" s="114" t="s">
        <v>3</v>
      </c>
      <c r="D384" s="51">
        <f t="shared" si="31"/>
        <v>107136</v>
      </c>
      <c r="E384" s="78">
        <f t="shared" ref="E384:O384" si="36">+SUM(E385:E395)</f>
        <v>2437</v>
      </c>
      <c r="F384" s="78">
        <f t="shared" si="36"/>
        <v>30158</v>
      </c>
      <c r="G384" s="78">
        <f t="shared" si="36"/>
        <v>34919</v>
      </c>
      <c r="H384" s="78">
        <f t="shared" si="36"/>
        <v>20435</v>
      </c>
      <c r="I384" s="78">
        <f t="shared" si="36"/>
        <v>9594</v>
      </c>
      <c r="J384" s="78">
        <f t="shared" si="36"/>
        <v>4722</v>
      </c>
      <c r="K384" s="78">
        <f t="shared" si="36"/>
        <v>2349</v>
      </c>
      <c r="L384" s="78">
        <f t="shared" si="36"/>
        <v>1162</v>
      </c>
      <c r="M384" s="78">
        <f t="shared" si="36"/>
        <v>590</v>
      </c>
      <c r="N384" s="78">
        <f t="shared" si="36"/>
        <v>330</v>
      </c>
      <c r="O384" s="78">
        <f t="shared" si="36"/>
        <v>440</v>
      </c>
      <c r="P384" s="78">
        <v>0</v>
      </c>
    </row>
    <row r="385" spans="2:16" x14ac:dyDescent="0.25">
      <c r="B385" s="51">
        <v>1991</v>
      </c>
      <c r="C385" s="113" t="s">
        <v>53</v>
      </c>
      <c r="D385" s="55">
        <f t="shared" si="31"/>
        <v>21</v>
      </c>
      <c r="E385" s="55">
        <v>6</v>
      </c>
      <c r="F385" s="55">
        <v>11</v>
      </c>
      <c r="G385" s="55">
        <v>3</v>
      </c>
      <c r="H385" s="55" t="s">
        <v>63</v>
      </c>
      <c r="I385" s="55">
        <v>1</v>
      </c>
      <c r="J385" s="55" t="s">
        <v>63</v>
      </c>
      <c r="K385" s="55" t="s">
        <v>63</v>
      </c>
      <c r="L385" s="55" t="s">
        <v>63</v>
      </c>
      <c r="M385" s="55" t="s">
        <v>63</v>
      </c>
      <c r="N385" s="55" t="s">
        <v>63</v>
      </c>
      <c r="O385" s="55" t="s">
        <v>63</v>
      </c>
      <c r="P385" s="55" t="s">
        <v>63</v>
      </c>
    </row>
    <row r="386" spans="2:16" x14ac:dyDescent="0.25">
      <c r="B386" s="51">
        <v>1991</v>
      </c>
      <c r="C386" s="113" t="s">
        <v>54</v>
      </c>
      <c r="D386" s="55">
        <f t="shared" si="31"/>
        <v>11490</v>
      </c>
      <c r="E386" s="55">
        <v>933</v>
      </c>
      <c r="F386" s="55">
        <v>7447</v>
      </c>
      <c r="G386" s="55">
        <v>2509</v>
      </c>
      <c r="H386" s="55">
        <v>441</v>
      </c>
      <c r="I386" s="55">
        <v>113</v>
      </c>
      <c r="J386" s="55">
        <v>25</v>
      </c>
      <c r="K386" s="55">
        <v>12</v>
      </c>
      <c r="L386" s="55">
        <v>4</v>
      </c>
      <c r="M386" s="55">
        <v>2</v>
      </c>
      <c r="N386" s="55">
        <v>1</v>
      </c>
      <c r="O386" s="55">
        <v>3</v>
      </c>
      <c r="P386" s="55" t="s">
        <v>63</v>
      </c>
    </row>
    <row r="387" spans="2:16" x14ac:dyDescent="0.25">
      <c r="B387" s="51">
        <v>1991</v>
      </c>
      <c r="C387" s="113" t="s">
        <v>55</v>
      </c>
      <c r="D387" s="55">
        <f t="shared" si="31"/>
        <v>38242</v>
      </c>
      <c r="E387" s="55">
        <v>1047</v>
      </c>
      <c r="F387" s="55">
        <v>15340</v>
      </c>
      <c r="G387" s="55">
        <v>16078</v>
      </c>
      <c r="H387" s="55">
        <v>4364</v>
      </c>
      <c r="I387" s="55">
        <v>1004</v>
      </c>
      <c r="J387" s="55">
        <v>271</v>
      </c>
      <c r="K387" s="55">
        <v>84</v>
      </c>
      <c r="L387" s="55">
        <v>28</v>
      </c>
      <c r="M387" s="55">
        <v>12</v>
      </c>
      <c r="N387" s="55">
        <v>1</v>
      </c>
      <c r="O387" s="55">
        <v>13</v>
      </c>
      <c r="P387" s="55" t="s">
        <v>63</v>
      </c>
    </row>
    <row r="388" spans="2:16" x14ac:dyDescent="0.25">
      <c r="B388" s="51">
        <v>1991</v>
      </c>
      <c r="C388" s="113" t="s">
        <v>69</v>
      </c>
      <c r="D388" s="55">
        <f t="shared" si="31"/>
        <v>27384</v>
      </c>
      <c r="E388" s="55">
        <v>296</v>
      </c>
      <c r="F388" s="55">
        <v>5234</v>
      </c>
      <c r="G388" s="55">
        <v>10795</v>
      </c>
      <c r="H388" s="55">
        <v>8081</v>
      </c>
      <c r="I388" s="55">
        <v>2209</v>
      </c>
      <c r="J388" s="55">
        <v>556</v>
      </c>
      <c r="K388" s="55">
        <v>140</v>
      </c>
      <c r="L388" s="55">
        <v>40</v>
      </c>
      <c r="M388" s="55">
        <v>13</v>
      </c>
      <c r="N388" s="55">
        <v>5</v>
      </c>
      <c r="O388" s="55">
        <v>15</v>
      </c>
      <c r="P388" s="55" t="s">
        <v>63</v>
      </c>
    </row>
    <row r="389" spans="2:16" x14ac:dyDescent="0.25">
      <c r="B389" s="51">
        <v>1991</v>
      </c>
      <c r="C389" s="113" t="s">
        <v>57</v>
      </c>
      <c r="D389" s="55">
        <f t="shared" si="31"/>
        <v>13989</v>
      </c>
      <c r="E389" s="55">
        <v>87</v>
      </c>
      <c r="F389" s="55">
        <v>1444</v>
      </c>
      <c r="G389" s="55">
        <v>3671</v>
      </c>
      <c r="H389" s="55">
        <v>4578</v>
      </c>
      <c r="I389" s="55">
        <v>2887</v>
      </c>
      <c r="J389" s="55">
        <v>957</v>
      </c>
      <c r="K389" s="55">
        <v>251</v>
      </c>
      <c r="L389" s="55">
        <v>76</v>
      </c>
      <c r="M389" s="55">
        <v>25</v>
      </c>
      <c r="N389" s="55">
        <v>6</v>
      </c>
      <c r="O389" s="55">
        <v>7</v>
      </c>
      <c r="P389" s="55" t="s">
        <v>63</v>
      </c>
    </row>
    <row r="390" spans="2:16" x14ac:dyDescent="0.25">
      <c r="B390" s="51">
        <v>1991</v>
      </c>
      <c r="C390" s="113" t="s">
        <v>58</v>
      </c>
      <c r="D390" s="55">
        <f t="shared" si="31"/>
        <v>6878</v>
      </c>
      <c r="E390" s="55">
        <v>36</v>
      </c>
      <c r="F390" s="55">
        <v>410</v>
      </c>
      <c r="G390" s="55">
        <v>1157</v>
      </c>
      <c r="H390" s="55">
        <v>1745</v>
      </c>
      <c r="I390" s="55">
        <v>1776</v>
      </c>
      <c r="J390" s="55">
        <v>1187</v>
      </c>
      <c r="K390" s="55">
        <v>403</v>
      </c>
      <c r="L390" s="55">
        <v>105</v>
      </c>
      <c r="M390" s="55">
        <v>43</v>
      </c>
      <c r="N390" s="55">
        <v>9</v>
      </c>
      <c r="O390" s="55">
        <v>7</v>
      </c>
      <c r="P390" s="55" t="s">
        <v>63</v>
      </c>
    </row>
    <row r="391" spans="2:16" x14ac:dyDescent="0.25">
      <c r="B391" s="51">
        <v>1991</v>
      </c>
      <c r="C391" s="113" t="s">
        <v>59</v>
      </c>
      <c r="D391" s="55">
        <f t="shared" ref="D391:D454" si="37">+SUM(E391:P391)</f>
        <v>3807</v>
      </c>
      <c r="E391" s="55">
        <v>14</v>
      </c>
      <c r="F391" s="55">
        <v>160</v>
      </c>
      <c r="G391" s="55">
        <v>422</v>
      </c>
      <c r="H391" s="55">
        <v>702</v>
      </c>
      <c r="I391" s="55">
        <v>901</v>
      </c>
      <c r="J391" s="55">
        <v>808</v>
      </c>
      <c r="K391" s="55">
        <v>546</v>
      </c>
      <c r="L391" s="55">
        <v>184</v>
      </c>
      <c r="M391" s="55">
        <v>47</v>
      </c>
      <c r="N391" s="55">
        <v>18</v>
      </c>
      <c r="O391" s="55">
        <v>5</v>
      </c>
      <c r="P391" s="55" t="s">
        <v>63</v>
      </c>
    </row>
    <row r="392" spans="2:16" x14ac:dyDescent="0.25">
      <c r="B392" s="51">
        <v>1991</v>
      </c>
      <c r="C392" s="113" t="s">
        <v>60</v>
      </c>
      <c r="D392" s="55">
        <f t="shared" si="37"/>
        <v>2008</v>
      </c>
      <c r="E392" s="55">
        <v>8</v>
      </c>
      <c r="F392" s="55">
        <v>48</v>
      </c>
      <c r="G392" s="55">
        <v>158</v>
      </c>
      <c r="H392" s="55">
        <v>276</v>
      </c>
      <c r="I392" s="55">
        <v>368</v>
      </c>
      <c r="J392" s="55">
        <v>444</v>
      </c>
      <c r="K392" s="55">
        <v>377</v>
      </c>
      <c r="L392" s="55">
        <v>216</v>
      </c>
      <c r="M392" s="55">
        <v>74</v>
      </c>
      <c r="N392" s="55">
        <v>24</v>
      </c>
      <c r="O392" s="55">
        <v>15</v>
      </c>
      <c r="P392" s="55" t="s">
        <v>63</v>
      </c>
    </row>
    <row r="393" spans="2:16" x14ac:dyDescent="0.25">
      <c r="B393" s="51">
        <v>1991</v>
      </c>
      <c r="C393" s="113" t="s">
        <v>70</v>
      </c>
      <c r="D393" s="55">
        <f t="shared" si="37"/>
        <v>1277</v>
      </c>
      <c r="E393" s="55">
        <v>4</v>
      </c>
      <c r="F393" s="55">
        <v>23</v>
      </c>
      <c r="G393" s="55">
        <v>53</v>
      </c>
      <c r="H393" s="55">
        <v>139</v>
      </c>
      <c r="I393" s="55">
        <v>175</v>
      </c>
      <c r="J393" s="55">
        <v>232</v>
      </c>
      <c r="K393" s="55">
        <v>244</v>
      </c>
      <c r="L393" s="55">
        <v>212</v>
      </c>
      <c r="M393" s="55">
        <v>116</v>
      </c>
      <c r="N393" s="55">
        <v>49</v>
      </c>
      <c r="O393" s="55">
        <v>30</v>
      </c>
      <c r="P393" s="55" t="s">
        <v>63</v>
      </c>
    </row>
    <row r="394" spans="2:16" x14ac:dyDescent="0.25">
      <c r="B394" s="51">
        <v>1991</v>
      </c>
      <c r="C394" s="113" t="s">
        <v>71</v>
      </c>
      <c r="D394" s="55">
        <f t="shared" si="37"/>
        <v>777</v>
      </c>
      <c r="E394" s="55">
        <v>4</v>
      </c>
      <c r="F394" s="55">
        <v>13</v>
      </c>
      <c r="G394" s="55">
        <v>34</v>
      </c>
      <c r="H394" s="55">
        <v>60</v>
      </c>
      <c r="I394" s="55">
        <v>72</v>
      </c>
      <c r="J394" s="55">
        <v>125</v>
      </c>
      <c r="K394" s="55">
        <v>133</v>
      </c>
      <c r="L394" s="55">
        <v>133</v>
      </c>
      <c r="M394" s="55">
        <v>103</v>
      </c>
      <c r="N394" s="55">
        <v>61</v>
      </c>
      <c r="O394" s="55">
        <v>39</v>
      </c>
      <c r="P394" s="55" t="s">
        <v>63</v>
      </c>
    </row>
    <row r="395" spans="2:16" x14ac:dyDescent="0.25">
      <c r="B395" s="50">
        <v>1991</v>
      </c>
      <c r="C395" s="86" t="s">
        <v>72</v>
      </c>
      <c r="D395" s="54">
        <f t="shared" si="37"/>
        <v>1263</v>
      </c>
      <c r="E395" s="54">
        <v>2</v>
      </c>
      <c r="F395" s="54">
        <v>28</v>
      </c>
      <c r="G395" s="54">
        <v>39</v>
      </c>
      <c r="H395" s="54">
        <v>49</v>
      </c>
      <c r="I395" s="54">
        <v>88</v>
      </c>
      <c r="J395" s="54">
        <v>117</v>
      </c>
      <c r="K395" s="54">
        <v>159</v>
      </c>
      <c r="L395" s="54">
        <v>164</v>
      </c>
      <c r="M395" s="54">
        <v>155</v>
      </c>
      <c r="N395" s="54">
        <v>156</v>
      </c>
      <c r="O395" s="54">
        <v>306</v>
      </c>
      <c r="P395" s="54" t="s">
        <v>63</v>
      </c>
    </row>
    <row r="396" spans="2:16" x14ac:dyDescent="0.25">
      <c r="B396" s="78">
        <v>1992</v>
      </c>
      <c r="C396" s="114" t="s">
        <v>3</v>
      </c>
      <c r="D396" s="51">
        <f t="shared" si="37"/>
        <v>108975</v>
      </c>
      <c r="E396" s="78">
        <f t="shared" ref="E396:O396" si="38">+SUM(E397:E407)</f>
        <v>2544</v>
      </c>
      <c r="F396" s="78">
        <f t="shared" si="38"/>
        <v>31296</v>
      </c>
      <c r="G396" s="78">
        <f t="shared" si="38"/>
        <v>35572</v>
      </c>
      <c r="H396" s="78">
        <f t="shared" si="38"/>
        <v>20739</v>
      </c>
      <c r="I396" s="78">
        <f t="shared" si="38"/>
        <v>9489</v>
      </c>
      <c r="J396" s="78">
        <f t="shared" si="38"/>
        <v>4528</v>
      </c>
      <c r="K396" s="78">
        <f t="shared" si="38"/>
        <v>2249</v>
      </c>
      <c r="L396" s="78">
        <f t="shared" si="38"/>
        <v>1139</v>
      </c>
      <c r="M396" s="78">
        <f t="shared" si="38"/>
        <v>632</v>
      </c>
      <c r="N396" s="78">
        <f t="shared" si="38"/>
        <v>331</v>
      </c>
      <c r="O396" s="78">
        <f t="shared" si="38"/>
        <v>436</v>
      </c>
      <c r="P396" s="78">
        <v>20</v>
      </c>
    </row>
    <row r="397" spans="2:16" x14ac:dyDescent="0.25">
      <c r="B397" s="51">
        <v>1992</v>
      </c>
      <c r="C397" s="113" t="s">
        <v>53</v>
      </c>
      <c r="D397" s="55">
        <f t="shared" si="37"/>
        <v>24</v>
      </c>
      <c r="E397" s="55">
        <v>7</v>
      </c>
      <c r="F397" s="55">
        <v>8</v>
      </c>
      <c r="G397" s="55">
        <v>3</v>
      </c>
      <c r="H397" s="55">
        <v>1</v>
      </c>
      <c r="I397" s="55">
        <v>2</v>
      </c>
      <c r="J397" s="55">
        <v>1</v>
      </c>
      <c r="K397" s="55">
        <v>1</v>
      </c>
      <c r="L397" s="55" t="s">
        <v>63</v>
      </c>
      <c r="M397" s="55" t="s">
        <v>63</v>
      </c>
      <c r="N397" s="55" t="s">
        <v>63</v>
      </c>
      <c r="O397" s="55" t="s">
        <v>63</v>
      </c>
      <c r="P397" s="55">
        <v>1</v>
      </c>
    </row>
    <row r="398" spans="2:16" x14ac:dyDescent="0.25">
      <c r="B398" s="51">
        <v>1992</v>
      </c>
      <c r="C398" s="113" t="s">
        <v>54</v>
      </c>
      <c r="D398" s="55">
        <f t="shared" si="37"/>
        <v>12644</v>
      </c>
      <c r="E398" s="55">
        <v>977</v>
      </c>
      <c r="F398" s="55">
        <v>8003</v>
      </c>
      <c r="G398" s="55">
        <v>2534</v>
      </c>
      <c r="H398" s="55">
        <v>483</v>
      </c>
      <c r="I398" s="55">
        <v>103</v>
      </c>
      <c r="J398" s="55">
        <v>39</v>
      </c>
      <c r="K398" s="55">
        <v>10</v>
      </c>
      <c r="L398" s="55">
        <v>3</v>
      </c>
      <c r="M398" s="55">
        <v>1</v>
      </c>
      <c r="N398" s="55">
        <v>1</v>
      </c>
      <c r="O398" s="55">
        <v>7</v>
      </c>
      <c r="P398" s="55">
        <v>483</v>
      </c>
    </row>
    <row r="399" spans="2:16" x14ac:dyDescent="0.25">
      <c r="B399" s="51">
        <v>1992</v>
      </c>
      <c r="C399" s="113" t="s">
        <v>55</v>
      </c>
      <c r="D399" s="55">
        <f t="shared" si="37"/>
        <v>39258</v>
      </c>
      <c r="E399" s="55">
        <v>1095</v>
      </c>
      <c r="F399" s="55">
        <v>15785</v>
      </c>
      <c r="G399" s="55">
        <v>16486</v>
      </c>
      <c r="H399" s="55">
        <v>4518</v>
      </c>
      <c r="I399" s="55">
        <v>987</v>
      </c>
      <c r="J399" s="55">
        <v>246</v>
      </c>
      <c r="K399" s="55">
        <v>76</v>
      </c>
      <c r="L399" s="55">
        <v>29</v>
      </c>
      <c r="M399" s="55">
        <v>5</v>
      </c>
      <c r="N399" s="55">
        <v>6</v>
      </c>
      <c r="O399" s="55">
        <v>20</v>
      </c>
      <c r="P399" s="55">
        <v>5</v>
      </c>
    </row>
    <row r="400" spans="2:16" x14ac:dyDescent="0.25">
      <c r="B400" s="51">
        <v>1992</v>
      </c>
      <c r="C400" s="113" t="s">
        <v>69</v>
      </c>
      <c r="D400" s="55">
        <f t="shared" si="37"/>
        <v>27873</v>
      </c>
      <c r="E400" s="55">
        <v>315</v>
      </c>
      <c r="F400" s="55">
        <v>5312</v>
      </c>
      <c r="G400" s="55">
        <v>10950</v>
      </c>
      <c r="H400" s="55">
        <v>8276</v>
      </c>
      <c r="I400" s="55">
        <v>2222</v>
      </c>
      <c r="J400" s="55">
        <v>570</v>
      </c>
      <c r="K400" s="55">
        <v>141</v>
      </c>
      <c r="L400" s="55">
        <v>41</v>
      </c>
      <c r="M400" s="55">
        <v>15</v>
      </c>
      <c r="N400" s="55">
        <v>7</v>
      </c>
      <c r="O400" s="55">
        <v>16</v>
      </c>
      <c r="P400" s="55">
        <v>8</v>
      </c>
    </row>
    <row r="401" spans="2:16" x14ac:dyDescent="0.25">
      <c r="B401" s="51">
        <v>1992</v>
      </c>
      <c r="C401" s="113" t="s">
        <v>57</v>
      </c>
      <c r="D401" s="55">
        <f t="shared" si="37"/>
        <v>13795</v>
      </c>
      <c r="E401" s="55">
        <v>89</v>
      </c>
      <c r="F401" s="55">
        <v>1466</v>
      </c>
      <c r="G401" s="55">
        <v>3730</v>
      </c>
      <c r="H401" s="55">
        <v>4511</v>
      </c>
      <c r="I401" s="55">
        <v>2758</v>
      </c>
      <c r="J401" s="55">
        <v>849</v>
      </c>
      <c r="K401" s="55">
        <v>246</v>
      </c>
      <c r="L401" s="55">
        <v>95</v>
      </c>
      <c r="M401" s="55">
        <v>22</v>
      </c>
      <c r="N401" s="55">
        <v>13</v>
      </c>
      <c r="O401" s="55">
        <v>12</v>
      </c>
      <c r="P401" s="55">
        <v>4</v>
      </c>
    </row>
    <row r="402" spans="2:16" x14ac:dyDescent="0.25">
      <c r="B402" s="51">
        <v>1992</v>
      </c>
      <c r="C402" s="113" t="s">
        <v>58</v>
      </c>
      <c r="D402" s="55">
        <f t="shared" si="37"/>
        <v>6950</v>
      </c>
      <c r="E402" s="55">
        <v>20</v>
      </c>
      <c r="F402" s="55">
        <v>431</v>
      </c>
      <c r="G402" s="55">
        <v>1228</v>
      </c>
      <c r="H402" s="55">
        <v>1780</v>
      </c>
      <c r="I402" s="55">
        <v>1823</v>
      </c>
      <c r="J402" s="55">
        <v>1145</v>
      </c>
      <c r="K402" s="55">
        <v>361</v>
      </c>
      <c r="L402" s="55">
        <v>107</v>
      </c>
      <c r="M402" s="55">
        <v>35</v>
      </c>
      <c r="N402" s="55">
        <v>11</v>
      </c>
      <c r="O402" s="55">
        <v>8</v>
      </c>
      <c r="P402" s="55">
        <v>1</v>
      </c>
    </row>
    <row r="403" spans="2:16" x14ac:dyDescent="0.25">
      <c r="B403" s="51">
        <v>1992</v>
      </c>
      <c r="C403" s="113" t="s">
        <v>59</v>
      </c>
      <c r="D403" s="55">
        <f t="shared" si="37"/>
        <v>4426</v>
      </c>
      <c r="E403" s="55">
        <v>18</v>
      </c>
      <c r="F403" s="55">
        <v>163</v>
      </c>
      <c r="G403" s="55">
        <v>380</v>
      </c>
      <c r="H403" s="55">
        <v>708</v>
      </c>
      <c r="I403" s="55">
        <v>881</v>
      </c>
      <c r="J403" s="55">
        <v>801</v>
      </c>
      <c r="K403" s="55">
        <v>508</v>
      </c>
      <c r="L403" s="55">
        <v>178</v>
      </c>
      <c r="M403" s="55">
        <v>63</v>
      </c>
      <c r="N403" s="55">
        <v>10</v>
      </c>
      <c r="O403" s="55">
        <v>8</v>
      </c>
      <c r="P403" s="55">
        <v>708</v>
      </c>
    </row>
    <row r="404" spans="2:16" x14ac:dyDescent="0.25">
      <c r="B404" s="51">
        <v>1992</v>
      </c>
      <c r="C404" s="113" t="s">
        <v>60</v>
      </c>
      <c r="D404" s="55">
        <f t="shared" si="37"/>
        <v>2217</v>
      </c>
      <c r="E404" s="55">
        <v>11</v>
      </c>
      <c r="F404" s="55">
        <v>67</v>
      </c>
      <c r="G404" s="55">
        <v>149</v>
      </c>
      <c r="H404" s="55">
        <v>245</v>
      </c>
      <c r="I404" s="55">
        <v>385</v>
      </c>
      <c r="J404" s="55">
        <v>438</v>
      </c>
      <c r="K404" s="55">
        <v>376</v>
      </c>
      <c r="L404" s="55">
        <v>194</v>
      </c>
      <c r="M404" s="55">
        <v>71</v>
      </c>
      <c r="N404" s="55">
        <v>23</v>
      </c>
      <c r="O404" s="55">
        <v>13</v>
      </c>
      <c r="P404" s="55">
        <v>245</v>
      </c>
    </row>
    <row r="405" spans="2:16" x14ac:dyDescent="0.25">
      <c r="B405" s="51">
        <v>1992</v>
      </c>
      <c r="C405" s="113" t="s">
        <v>70</v>
      </c>
      <c r="D405" s="55">
        <f t="shared" si="37"/>
        <v>1320</v>
      </c>
      <c r="E405" s="55">
        <v>5</v>
      </c>
      <c r="F405" s="55">
        <v>27</v>
      </c>
      <c r="G405" s="55">
        <v>51</v>
      </c>
      <c r="H405" s="55">
        <v>107</v>
      </c>
      <c r="I405" s="55">
        <v>169</v>
      </c>
      <c r="J405" s="55">
        <v>210</v>
      </c>
      <c r="K405" s="55">
        <v>255</v>
      </c>
      <c r="L405" s="55">
        <v>203</v>
      </c>
      <c r="M405" s="55">
        <v>124</v>
      </c>
      <c r="N405" s="55">
        <v>39</v>
      </c>
      <c r="O405" s="55">
        <v>23</v>
      </c>
      <c r="P405" s="55">
        <v>107</v>
      </c>
    </row>
    <row r="406" spans="2:16" x14ac:dyDescent="0.25">
      <c r="B406" s="51">
        <v>1992</v>
      </c>
      <c r="C406" s="113" t="s">
        <v>71</v>
      </c>
      <c r="D406" s="55">
        <f t="shared" si="37"/>
        <v>848</v>
      </c>
      <c r="E406" s="55">
        <v>2</v>
      </c>
      <c r="F406" s="55">
        <v>11</v>
      </c>
      <c r="G406" s="55">
        <v>28</v>
      </c>
      <c r="H406" s="55">
        <v>53</v>
      </c>
      <c r="I406" s="55">
        <v>86</v>
      </c>
      <c r="J406" s="55">
        <v>124</v>
      </c>
      <c r="K406" s="55">
        <v>142</v>
      </c>
      <c r="L406" s="55">
        <v>132</v>
      </c>
      <c r="M406" s="55">
        <v>104</v>
      </c>
      <c r="N406" s="55">
        <v>65</v>
      </c>
      <c r="O406" s="55">
        <v>48</v>
      </c>
      <c r="P406" s="55">
        <v>53</v>
      </c>
    </row>
    <row r="407" spans="2:16" x14ac:dyDescent="0.25">
      <c r="B407" s="50">
        <v>1992</v>
      </c>
      <c r="C407" s="86" t="s">
        <v>72</v>
      </c>
      <c r="D407" s="54">
        <f t="shared" si="37"/>
        <v>1272</v>
      </c>
      <c r="E407" s="54">
        <v>5</v>
      </c>
      <c r="F407" s="54">
        <v>23</v>
      </c>
      <c r="G407" s="54">
        <v>33</v>
      </c>
      <c r="H407" s="54">
        <v>57</v>
      </c>
      <c r="I407" s="54">
        <v>73</v>
      </c>
      <c r="J407" s="54">
        <v>105</v>
      </c>
      <c r="K407" s="54">
        <v>133</v>
      </c>
      <c r="L407" s="54">
        <v>157</v>
      </c>
      <c r="M407" s="54">
        <v>192</v>
      </c>
      <c r="N407" s="54">
        <v>156</v>
      </c>
      <c r="O407" s="54">
        <v>281</v>
      </c>
      <c r="P407" s="54">
        <v>57</v>
      </c>
    </row>
    <row r="408" spans="2:16" x14ac:dyDescent="0.25">
      <c r="B408" s="78">
        <v>1993</v>
      </c>
      <c r="C408" s="114" t="s">
        <v>3</v>
      </c>
      <c r="D408" s="51">
        <f t="shared" si="37"/>
        <v>100942</v>
      </c>
      <c r="E408" s="78">
        <f t="shared" ref="E408:O408" si="39">+SUM(E409:E419)</f>
        <v>2293</v>
      </c>
      <c r="F408" s="78">
        <f t="shared" si="39"/>
        <v>28640</v>
      </c>
      <c r="G408" s="78">
        <f t="shared" si="39"/>
        <v>32688</v>
      </c>
      <c r="H408" s="78">
        <f t="shared" si="39"/>
        <v>19401</v>
      </c>
      <c r="I408" s="78">
        <f t="shared" si="39"/>
        <v>9004</v>
      </c>
      <c r="J408" s="78">
        <f t="shared" si="39"/>
        <v>4283</v>
      </c>
      <c r="K408" s="78">
        <f t="shared" si="39"/>
        <v>2259</v>
      </c>
      <c r="L408" s="78">
        <f t="shared" si="39"/>
        <v>1098</v>
      </c>
      <c r="M408" s="78">
        <f t="shared" si="39"/>
        <v>577</v>
      </c>
      <c r="N408" s="78">
        <f t="shared" si="39"/>
        <v>296</v>
      </c>
      <c r="O408" s="78">
        <f t="shared" si="39"/>
        <v>403</v>
      </c>
      <c r="P408" s="78">
        <v>0</v>
      </c>
    </row>
    <row r="409" spans="2:16" x14ac:dyDescent="0.25">
      <c r="B409" s="51">
        <v>1993</v>
      </c>
      <c r="C409" s="113" t="s">
        <v>53</v>
      </c>
      <c r="D409" s="55">
        <f t="shared" si="37"/>
        <v>20</v>
      </c>
      <c r="E409" s="55">
        <v>4</v>
      </c>
      <c r="F409" s="55">
        <v>11</v>
      </c>
      <c r="G409" s="55">
        <v>2</v>
      </c>
      <c r="H409" s="55">
        <v>2</v>
      </c>
      <c r="I409" s="55" t="s">
        <v>63</v>
      </c>
      <c r="J409" s="55" t="s">
        <v>63</v>
      </c>
      <c r="K409" s="55" t="s">
        <v>63</v>
      </c>
      <c r="L409" s="55" t="s">
        <v>63</v>
      </c>
      <c r="M409" s="55" t="s">
        <v>63</v>
      </c>
      <c r="N409" s="55" t="s">
        <v>63</v>
      </c>
      <c r="O409" s="55">
        <v>1</v>
      </c>
      <c r="P409" s="55" t="s">
        <v>63</v>
      </c>
    </row>
    <row r="410" spans="2:16" x14ac:dyDescent="0.25">
      <c r="B410" s="51">
        <v>1993</v>
      </c>
      <c r="C410" s="113" t="s">
        <v>54</v>
      </c>
      <c r="D410" s="55">
        <f t="shared" si="37"/>
        <v>11140</v>
      </c>
      <c r="E410" s="55">
        <v>889</v>
      </c>
      <c r="F410" s="55">
        <v>7401</v>
      </c>
      <c r="G410" s="55">
        <v>2268</v>
      </c>
      <c r="H410" s="55">
        <v>422</v>
      </c>
      <c r="I410" s="55">
        <v>99</v>
      </c>
      <c r="J410" s="55">
        <v>38</v>
      </c>
      <c r="K410" s="55">
        <v>13</v>
      </c>
      <c r="L410" s="55">
        <v>4</v>
      </c>
      <c r="M410" s="55">
        <v>1</v>
      </c>
      <c r="N410" s="55">
        <v>1</v>
      </c>
      <c r="O410" s="55">
        <v>4</v>
      </c>
      <c r="P410" s="55" t="s">
        <v>63</v>
      </c>
    </row>
    <row r="411" spans="2:16" x14ac:dyDescent="0.25">
      <c r="B411" s="51">
        <v>1993</v>
      </c>
      <c r="C411" s="113" t="s">
        <v>55</v>
      </c>
      <c r="D411" s="55">
        <f t="shared" si="37"/>
        <v>35890</v>
      </c>
      <c r="E411" s="55">
        <v>981</v>
      </c>
      <c r="F411" s="55">
        <v>14333</v>
      </c>
      <c r="G411" s="55">
        <v>15041</v>
      </c>
      <c r="H411" s="55">
        <v>4186</v>
      </c>
      <c r="I411" s="55">
        <v>980</v>
      </c>
      <c r="J411" s="55">
        <v>239</v>
      </c>
      <c r="K411" s="55">
        <v>82</v>
      </c>
      <c r="L411" s="55">
        <v>26</v>
      </c>
      <c r="M411" s="55">
        <v>8</v>
      </c>
      <c r="N411" s="55">
        <v>5</v>
      </c>
      <c r="O411" s="55">
        <v>9</v>
      </c>
      <c r="P411" s="55" t="s">
        <v>63</v>
      </c>
    </row>
    <row r="412" spans="2:16" x14ac:dyDescent="0.25">
      <c r="B412" s="51">
        <v>1993</v>
      </c>
      <c r="C412" s="113" t="s">
        <v>69</v>
      </c>
      <c r="D412" s="55">
        <f t="shared" si="37"/>
        <v>26102</v>
      </c>
      <c r="E412" s="55">
        <v>300</v>
      </c>
      <c r="F412" s="55">
        <v>4905</v>
      </c>
      <c r="G412" s="55">
        <v>10235</v>
      </c>
      <c r="H412" s="55">
        <v>7824</v>
      </c>
      <c r="I412" s="55">
        <v>2127</v>
      </c>
      <c r="J412" s="55">
        <v>513</v>
      </c>
      <c r="K412" s="55">
        <v>138</v>
      </c>
      <c r="L412" s="55">
        <v>34</v>
      </c>
      <c r="M412" s="55">
        <v>11</v>
      </c>
      <c r="N412" s="55">
        <v>6</v>
      </c>
      <c r="O412" s="55">
        <v>9</v>
      </c>
      <c r="P412" s="55" t="s">
        <v>63</v>
      </c>
    </row>
    <row r="413" spans="2:16" x14ac:dyDescent="0.25">
      <c r="B413" s="51">
        <v>1993</v>
      </c>
      <c r="C413" s="113" t="s">
        <v>57</v>
      </c>
      <c r="D413" s="55">
        <f t="shared" si="37"/>
        <v>13019</v>
      </c>
      <c r="E413" s="55">
        <v>69</v>
      </c>
      <c r="F413" s="55">
        <v>1371</v>
      </c>
      <c r="G413" s="55">
        <v>3443</v>
      </c>
      <c r="H413" s="55">
        <v>4270</v>
      </c>
      <c r="I413" s="55">
        <v>2661</v>
      </c>
      <c r="J413" s="55">
        <v>828</v>
      </c>
      <c r="K413" s="55">
        <v>258</v>
      </c>
      <c r="L413" s="55">
        <v>79</v>
      </c>
      <c r="M413" s="55">
        <v>21</v>
      </c>
      <c r="N413" s="55">
        <v>9</v>
      </c>
      <c r="O413" s="55">
        <v>10</v>
      </c>
      <c r="P413" s="55" t="s">
        <v>63</v>
      </c>
    </row>
    <row r="414" spans="2:16" x14ac:dyDescent="0.25">
      <c r="B414" s="51">
        <v>1993</v>
      </c>
      <c r="C414" s="113" t="s">
        <v>58</v>
      </c>
      <c r="D414" s="55">
        <f t="shared" si="37"/>
        <v>6396</v>
      </c>
      <c r="E414" s="55">
        <v>27</v>
      </c>
      <c r="F414" s="55">
        <v>397</v>
      </c>
      <c r="G414" s="55">
        <v>1079</v>
      </c>
      <c r="H414" s="55">
        <v>1656</v>
      </c>
      <c r="I414" s="55">
        <v>1633</v>
      </c>
      <c r="J414" s="55">
        <v>1037</v>
      </c>
      <c r="K414" s="55">
        <v>401</v>
      </c>
      <c r="L414" s="55">
        <v>122</v>
      </c>
      <c r="M414" s="55">
        <v>26</v>
      </c>
      <c r="N414" s="55">
        <v>9</v>
      </c>
      <c r="O414" s="55">
        <v>9</v>
      </c>
      <c r="P414" s="55" t="s">
        <v>63</v>
      </c>
    </row>
    <row r="415" spans="2:16" x14ac:dyDescent="0.25">
      <c r="B415" s="51">
        <v>1993</v>
      </c>
      <c r="C415" s="113" t="s">
        <v>59</v>
      </c>
      <c r="D415" s="55">
        <f t="shared" si="37"/>
        <v>3545</v>
      </c>
      <c r="E415" s="55">
        <v>15</v>
      </c>
      <c r="F415" s="55">
        <v>122</v>
      </c>
      <c r="G415" s="55">
        <v>355</v>
      </c>
      <c r="H415" s="55">
        <v>606</v>
      </c>
      <c r="I415" s="55">
        <v>843</v>
      </c>
      <c r="J415" s="55">
        <v>798</v>
      </c>
      <c r="K415" s="55">
        <v>533</v>
      </c>
      <c r="L415" s="55">
        <v>186</v>
      </c>
      <c r="M415" s="55">
        <v>63</v>
      </c>
      <c r="N415" s="55">
        <v>14</v>
      </c>
      <c r="O415" s="55">
        <v>10</v>
      </c>
      <c r="P415" s="55" t="s">
        <v>63</v>
      </c>
    </row>
    <row r="416" spans="2:16" x14ac:dyDescent="0.25">
      <c r="B416" s="51">
        <v>1993</v>
      </c>
      <c r="C416" s="113" t="s">
        <v>60</v>
      </c>
      <c r="D416" s="55">
        <f t="shared" si="37"/>
        <v>1881</v>
      </c>
      <c r="E416" s="55">
        <v>5</v>
      </c>
      <c r="F416" s="55">
        <v>44</v>
      </c>
      <c r="G416" s="55">
        <v>147</v>
      </c>
      <c r="H416" s="55">
        <v>248</v>
      </c>
      <c r="I416" s="55">
        <v>377</v>
      </c>
      <c r="J416" s="55">
        <v>409</v>
      </c>
      <c r="K416" s="55">
        <v>358</v>
      </c>
      <c r="L416" s="55">
        <v>199</v>
      </c>
      <c r="M416" s="55">
        <v>69</v>
      </c>
      <c r="N416" s="55">
        <v>13</v>
      </c>
      <c r="O416" s="55">
        <v>12</v>
      </c>
      <c r="P416" s="55" t="s">
        <v>63</v>
      </c>
    </row>
    <row r="417" spans="2:16" x14ac:dyDescent="0.25">
      <c r="B417" s="51">
        <v>1993</v>
      </c>
      <c r="C417" s="113" t="s">
        <v>70</v>
      </c>
      <c r="D417" s="55">
        <f t="shared" si="37"/>
        <v>1168</v>
      </c>
      <c r="E417" s="55">
        <v>2</v>
      </c>
      <c r="F417" s="55">
        <v>28</v>
      </c>
      <c r="G417" s="55">
        <v>61</v>
      </c>
      <c r="H417" s="55">
        <v>102</v>
      </c>
      <c r="I417" s="55">
        <v>151</v>
      </c>
      <c r="J417" s="55">
        <v>218</v>
      </c>
      <c r="K417" s="55">
        <v>230</v>
      </c>
      <c r="L417" s="55">
        <v>201</v>
      </c>
      <c r="M417" s="55">
        <v>106</v>
      </c>
      <c r="N417" s="55">
        <v>50</v>
      </c>
      <c r="O417" s="55">
        <v>19</v>
      </c>
      <c r="P417" s="55" t="s">
        <v>63</v>
      </c>
    </row>
    <row r="418" spans="2:16" x14ac:dyDescent="0.25">
      <c r="B418" s="51">
        <v>1993</v>
      </c>
      <c r="C418" s="113" t="s">
        <v>71</v>
      </c>
      <c r="D418" s="55">
        <f t="shared" si="37"/>
        <v>728</v>
      </c>
      <c r="E418" s="55">
        <v>1</v>
      </c>
      <c r="F418" s="55">
        <v>13</v>
      </c>
      <c r="G418" s="55">
        <v>28</v>
      </c>
      <c r="H418" s="55">
        <v>46</v>
      </c>
      <c r="I418" s="55">
        <v>70</v>
      </c>
      <c r="J418" s="55">
        <v>112</v>
      </c>
      <c r="K418" s="55">
        <v>125</v>
      </c>
      <c r="L418" s="55">
        <v>121</v>
      </c>
      <c r="M418" s="55">
        <v>114</v>
      </c>
      <c r="N418" s="55">
        <v>51</v>
      </c>
      <c r="O418" s="55">
        <v>47</v>
      </c>
      <c r="P418" s="55" t="s">
        <v>63</v>
      </c>
    </row>
    <row r="419" spans="2:16" x14ac:dyDescent="0.25">
      <c r="B419" s="50">
        <v>1993</v>
      </c>
      <c r="C419" s="86" t="s">
        <v>72</v>
      </c>
      <c r="D419" s="54">
        <f t="shared" si="37"/>
        <v>1053</v>
      </c>
      <c r="E419" s="54" t="s">
        <v>63</v>
      </c>
      <c r="F419" s="54">
        <v>15</v>
      </c>
      <c r="G419" s="54">
        <v>29</v>
      </c>
      <c r="H419" s="54">
        <v>39</v>
      </c>
      <c r="I419" s="54">
        <v>63</v>
      </c>
      <c r="J419" s="54">
        <v>91</v>
      </c>
      <c r="K419" s="54">
        <v>121</v>
      </c>
      <c r="L419" s="54">
        <v>126</v>
      </c>
      <c r="M419" s="54">
        <v>158</v>
      </c>
      <c r="N419" s="54">
        <v>138</v>
      </c>
      <c r="O419" s="54">
        <v>273</v>
      </c>
      <c r="P419" s="54" t="s">
        <v>63</v>
      </c>
    </row>
    <row r="420" spans="2:16" x14ac:dyDescent="0.25">
      <c r="B420" s="78">
        <v>1994</v>
      </c>
      <c r="C420" s="114" t="s">
        <v>3</v>
      </c>
      <c r="D420" s="51">
        <f t="shared" si="37"/>
        <v>97674</v>
      </c>
      <c r="E420" s="78">
        <f t="shared" ref="E420:O420" si="40">+SUM(E421:E431)</f>
        <v>2136</v>
      </c>
      <c r="F420" s="78">
        <f t="shared" si="40"/>
        <v>27416</v>
      </c>
      <c r="G420" s="78">
        <f t="shared" si="40"/>
        <v>31086</v>
      </c>
      <c r="H420" s="78">
        <f t="shared" si="40"/>
        <v>19014</v>
      </c>
      <c r="I420" s="78">
        <f t="shared" si="40"/>
        <v>8836</v>
      </c>
      <c r="J420" s="78">
        <f t="shared" si="40"/>
        <v>4255</v>
      </c>
      <c r="K420" s="78">
        <f t="shared" si="40"/>
        <v>2382</v>
      </c>
      <c r="L420" s="78">
        <f t="shared" si="40"/>
        <v>1216</v>
      </c>
      <c r="M420" s="78">
        <f t="shared" si="40"/>
        <v>613</v>
      </c>
      <c r="N420" s="78">
        <f t="shared" si="40"/>
        <v>332</v>
      </c>
      <c r="O420" s="78">
        <f t="shared" si="40"/>
        <v>388</v>
      </c>
      <c r="P420" s="78">
        <v>0</v>
      </c>
    </row>
    <row r="421" spans="2:16" x14ac:dyDescent="0.25">
      <c r="B421" s="51">
        <v>1994</v>
      </c>
      <c r="C421" s="113" t="s">
        <v>53</v>
      </c>
      <c r="D421" s="55">
        <f t="shared" si="37"/>
        <v>33</v>
      </c>
      <c r="E421" s="55">
        <v>7</v>
      </c>
      <c r="F421" s="55">
        <v>15</v>
      </c>
      <c r="G421" s="55">
        <v>7</v>
      </c>
      <c r="H421" s="55">
        <v>4</v>
      </c>
      <c r="I421" s="55" t="s">
        <v>63</v>
      </c>
      <c r="J421" s="55" t="s">
        <v>63</v>
      </c>
      <c r="K421" s="55" t="s">
        <v>63</v>
      </c>
      <c r="L421" s="55" t="s">
        <v>63</v>
      </c>
      <c r="M421" s="55" t="s">
        <v>63</v>
      </c>
      <c r="N421" s="55" t="s">
        <v>63</v>
      </c>
      <c r="O421" s="55" t="s">
        <v>63</v>
      </c>
      <c r="P421" s="55" t="s">
        <v>63</v>
      </c>
    </row>
    <row r="422" spans="2:16" x14ac:dyDescent="0.25">
      <c r="B422" s="51">
        <v>1994</v>
      </c>
      <c r="C422" s="113" t="s">
        <v>54</v>
      </c>
      <c r="D422" s="55">
        <f t="shared" si="37"/>
        <v>10417</v>
      </c>
      <c r="E422" s="55">
        <v>811</v>
      </c>
      <c r="F422" s="55">
        <v>7001</v>
      </c>
      <c r="G422" s="55">
        <v>2124</v>
      </c>
      <c r="H422" s="55">
        <v>353</v>
      </c>
      <c r="I422" s="55">
        <v>83</v>
      </c>
      <c r="J422" s="55">
        <v>27</v>
      </c>
      <c r="K422" s="55">
        <v>8</v>
      </c>
      <c r="L422" s="55">
        <v>3</v>
      </c>
      <c r="M422" s="55">
        <v>3</v>
      </c>
      <c r="N422" s="55" t="s">
        <v>63</v>
      </c>
      <c r="O422" s="55">
        <v>4</v>
      </c>
      <c r="P422" s="55" t="s">
        <v>63</v>
      </c>
    </row>
    <row r="423" spans="2:16" x14ac:dyDescent="0.25">
      <c r="B423" s="51">
        <v>1994</v>
      </c>
      <c r="C423" s="113" t="s">
        <v>55</v>
      </c>
      <c r="D423" s="55">
        <f t="shared" si="37"/>
        <v>33689</v>
      </c>
      <c r="E423" s="55">
        <v>931</v>
      </c>
      <c r="F423" s="55">
        <v>13657</v>
      </c>
      <c r="G423" s="55">
        <v>14081</v>
      </c>
      <c r="H423" s="55">
        <v>3887</v>
      </c>
      <c r="I423" s="55">
        <v>820</v>
      </c>
      <c r="J423" s="55">
        <v>212</v>
      </c>
      <c r="K423" s="55">
        <v>65</v>
      </c>
      <c r="L423" s="55">
        <v>20</v>
      </c>
      <c r="M423" s="55">
        <v>8</v>
      </c>
      <c r="N423" s="55" t="s">
        <v>63</v>
      </c>
      <c r="O423" s="55">
        <v>8</v>
      </c>
      <c r="P423" s="55" t="s">
        <v>63</v>
      </c>
    </row>
    <row r="424" spans="2:16" x14ac:dyDescent="0.25">
      <c r="B424" s="51">
        <v>1994</v>
      </c>
      <c r="C424" s="113" t="s">
        <v>69</v>
      </c>
      <c r="D424" s="55">
        <f t="shared" si="37"/>
        <v>25112</v>
      </c>
      <c r="E424" s="55">
        <v>257</v>
      </c>
      <c r="F424" s="55">
        <v>4662</v>
      </c>
      <c r="G424" s="55">
        <v>9858</v>
      </c>
      <c r="H424" s="55">
        <v>7683</v>
      </c>
      <c r="I424" s="55">
        <v>1982</v>
      </c>
      <c r="J424" s="55">
        <v>448</v>
      </c>
      <c r="K424" s="55">
        <v>155</v>
      </c>
      <c r="L424" s="55">
        <v>40</v>
      </c>
      <c r="M424" s="55">
        <v>12</v>
      </c>
      <c r="N424" s="55">
        <v>3</v>
      </c>
      <c r="O424" s="55">
        <v>12</v>
      </c>
      <c r="P424" s="55" t="s">
        <v>63</v>
      </c>
    </row>
    <row r="425" spans="2:16" x14ac:dyDescent="0.25">
      <c r="B425" s="51">
        <v>1994</v>
      </c>
      <c r="C425" s="113" t="s">
        <v>57</v>
      </c>
      <c r="D425" s="55">
        <f t="shared" si="37"/>
        <v>13125</v>
      </c>
      <c r="E425" s="55">
        <v>75</v>
      </c>
      <c r="F425" s="55">
        <v>1422</v>
      </c>
      <c r="G425" s="55">
        <v>3318</v>
      </c>
      <c r="H425" s="55">
        <v>4376</v>
      </c>
      <c r="I425" s="55">
        <v>2751</v>
      </c>
      <c r="J425" s="55">
        <v>849</v>
      </c>
      <c r="K425" s="55">
        <v>234</v>
      </c>
      <c r="L425" s="55">
        <v>62</v>
      </c>
      <c r="M425" s="55">
        <v>21</v>
      </c>
      <c r="N425" s="55">
        <v>10</v>
      </c>
      <c r="O425" s="55">
        <v>7</v>
      </c>
      <c r="P425" s="55" t="s">
        <v>63</v>
      </c>
    </row>
    <row r="426" spans="2:16" x14ac:dyDescent="0.25">
      <c r="B426" s="51">
        <v>1994</v>
      </c>
      <c r="C426" s="113" t="s">
        <v>58</v>
      </c>
      <c r="D426" s="55">
        <f t="shared" si="37"/>
        <v>6316</v>
      </c>
      <c r="E426" s="55">
        <v>31</v>
      </c>
      <c r="F426" s="55">
        <v>421</v>
      </c>
      <c r="G426" s="55">
        <v>1043</v>
      </c>
      <c r="H426" s="55">
        <v>1600</v>
      </c>
      <c r="I426" s="55">
        <v>1622</v>
      </c>
      <c r="J426" s="55">
        <v>1027</v>
      </c>
      <c r="K426" s="55">
        <v>376</v>
      </c>
      <c r="L426" s="55">
        <v>142</v>
      </c>
      <c r="M426" s="55">
        <v>43</v>
      </c>
      <c r="N426" s="55">
        <v>6</v>
      </c>
      <c r="O426" s="55">
        <v>5</v>
      </c>
      <c r="P426" s="55" t="s">
        <v>63</v>
      </c>
    </row>
    <row r="427" spans="2:16" x14ac:dyDescent="0.25">
      <c r="B427" s="51">
        <v>1994</v>
      </c>
      <c r="C427" s="113" t="s">
        <v>59</v>
      </c>
      <c r="D427" s="55">
        <f t="shared" si="37"/>
        <v>3824</v>
      </c>
      <c r="E427" s="55">
        <v>13</v>
      </c>
      <c r="F427" s="55">
        <v>142</v>
      </c>
      <c r="G427" s="55">
        <v>405</v>
      </c>
      <c r="H427" s="55">
        <v>684</v>
      </c>
      <c r="I427" s="55">
        <v>869</v>
      </c>
      <c r="J427" s="55">
        <v>828</v>
      </c>
      <c r="K427" s="55">
        <v>600</v>
      </c>
      <c r="L427" s="55">
        <v>193</v>
      </c>
      <c r="M427" s="55">
        <v>58</v>
      </c>
      <c r="N427" s="55">
        <v>21</v>
      </c>
      <c r="O427" s="55">
        <v>11</v>
      </c>
      <c r="P427" s="55" t="s">
        <v>63</v>
      </c>
    </row>
    <row r="428" spans="2:16" x14ac:dyDescent="0.25">
      <c r="B428" s="51">
        <v>1994</v>
      </c>
      <c r="C428" s="113" t="s">
        <v>60</v>
      </c>
      <c r="D428" s="55">
        <f t="shared" si="37"/>
        <v>2095</v>
      </c>
      <c r="E428" s="55">
        <v>7</v>
      </c>
      <c r="F428" s="55">
        <v>55</v>
      </c>
      <c r="G428" s="55">
        <v>136</v>
      </c>
      <c r="H428" s="55">
        <v>235</v>
      </c>
      <c r="I428" s="55">
        <v>383</v>
      </c>
      <c r="J428" s="55">
        <v>452</v>
      </c>
      <c r="K428" s="55">
        <v>421</v>
      </c>
      <c r="L428" s="55">
        <v>287</v>
      </c>
      <c r="M428" s="55">
        <v>81</v>
      </c>
      <c r="N428" s="55">
        <v>31</v>
      </c>
      <c r="O428" s="55">
        <v>7</v>
      </c>
      <c r="P428" s="55" t="s">
        <v>63</v>
      </c>
    </row>
    <row r="429" spans="2:16" x14ac:dyDescent="0.25">
      <c r="B429" s="51">
        <v>1994</v>
      </c>
      <c r="C429" s="113" t="s">
        <v>70</v>
      </c>
      <c r="D429" s="55">
        <f t="shared" si="37"/>
        <v>1157</v>
      </c>
      <c r="E429" s="55">
        <v>1</v>
      </c>
      <c r="F429" s="55">
        <v>24</v>
      </c>
      <c r="G429" s="55">
        <v>61</v>
      </c>
      <c r="H429" s="55">
        <v>98</v>
      </c>
      <c r="I429" s="55">
        <v>181</v>
      </c>
      <c r="J429" s="55">
        <v>201</v>
      </c>
      <c r="K429" s="55">
        <v>234</v>
      </c>
      <c r="L429" s="55">
        <v>178</v>
      </c>
      <c r="M429" s="55">
        <v>124</v>
      </c>
      <c r="N429" s="55">
        <v>32</v>
      </c>
      <c r="O429" s="55">
        <v>23</v>
      </c>
      <c r="P429" s="55" t="s">
        <v>63</v>
      </c>
    </row>
    <row r="430" spans="2:16" x14ac:dyDescent="0.25">
      <c r="B430" s="51">
        <v>1994</v>
      </c>
      <c r="C430" s="113" t="s">
        <v>71</v>
      </c>
      <c r="D430" s="55">
        <f t="shared" si="37"/>
        <v>728</v>
      </c>
      <c r="E430" s="55">
        <v>2</v>
      </c>
      <c r="F430" s="55">
        <v>6</v>
      </c>
      <c r="G430" s="55">
        <v>26</v>
      </c>
      <c r="H430" s="55">
        <v>44</v>
      </c>
      <c r="I430" s="55">
        <v>80</v>
      </c>
      <c r="J430" s="55">
        <v>108</v>
      </c>
      <c r="K430" s="55">
        <v>144</v>
      </c>
      <c r="L430" s="55">
        <v>130</v>
      </c>
      <c r="M430" s="55">
        <v>94</v>
      </c>
      <c r="N430" s="55">
        <v>60</v>
      </c>
      <c r="O430" s="55">
        <v>34</v>
      </c>
      <c r="P430" s="55" t="s">
        <v>63</v>
      </c>
    </row>
    <row r="431" spans="2:16" x14ac:dyDescent="0.25">
      <c r="B431" s="50">
        <v>1994</v>
      </c>
      <c r="C431" s="86" t="s">
        <v>72</v>
      </c>
      <c r="D431" s="54">
        <f t="shared" si="37"/>
        <v>1178</v>
      </c>
      <c r="E431" s="54">
        <v>1</v>
      </c>
      <c r="F431" s="54">
        <v>11</v>
      </c>
      <c r="G431" s="54">
        <v>27</v>
      </c>
      <c r="H431" s="54">
        <v>50</v>
      </c>
      <c r="I431" s="54">
        <v>65</v>
      </c>
      <c r="J431" s="54">
        <v>103</v>
      </c>
      <c r="K431" s="54">
        <v>145</v>
      </c>
      <c r="L431" s="54">
        <v>161</v>
      </c>
      <c r="M431" s="54">
        <v>169</v>
      </c>
      <c r="N431" s="54">
        <v>169</v>
      </c>
      <c r="O431" s="54">
        <v>277</v>
      </c>
      <c r="P431" s="54" t="s">
        <v>63</v>
      </c>
    </row>
    <row r="432" spans="2:16" x14ac:dyDescent="0.25">
      <c r="B432" s="78">
        <v>1995</v>
      </c>
      <c r="C432" s="114" t="s">
        <v>3</v>
      </c>
      <c r="D432" s="51">
        <f t="shared" si="37"/>
        <v>83735</v>
      </c>
      <c r="E432" s="78">
        <f t="shared" ref="E432:O432" si="41">+SUM(E433:E443)</f>
        <v>1760</v>
      </c>
      <c r="F432" s="78">
        <f t="shared" si="41"/>
        <v>22672</v>
      </c>
      <c r="G432" s="78">
        <f t="shared" si="41"/>
        <v>26006</v>
      </c>
      <c r="H432" s="78">
        <f t="shared" si="41"/>
        <v>16912</v>
      </c>
      <c r="I432" s="78">
        <f t="shared" si="41"/>
        <v>7949</v>
      </c>
      <c r="J432" s="78">
        <f t="shared" si="41"/>
        <v>3970</v>
      </c>
      <c r="K432" s="78">
        <f t="shared" si="41"/>
        <v>2157</v>
      </c>
      <c r="L432" s="78">
        <f t="shared" si="41"/>
        <v>1105</v>
      </c>
      <c r="M432" s="78">
        <f t="shared" si="41"/>
        <v>521</v>
      </c>
      <c r="N432" s="78">
        <f t="shared" si="41"/>
        <v>333</v>
      </c>
      <c r="O432" s="78">
        <f t="shared" si="41"/>
        <v>350</v>
      </c>
      <c r="P432" s="78">
        <v>0</v>
      </c>
    </row>
    <row r="433" spans="2:16" x14ac:dyDescent="0.25">
      <c r="B433" s="51">
        <v>1995</v>
      </c>
      <c r="C433" s="113" t="s">
        <v>53</v>
      </c>
      <c r="D433" s="55">
        <f t="shared" si="37"/>
        <v>29</v>
      </c>
      <c r="E433" s="55">
        <v>8</v>
      </c>
      <c r="F433" s="55">
        <v>12</v>
      </c>
      <c r="G433" s="55">
        <v>5</v>
      </c>
      <c r="H433" s="55">
        <v>4</v>
      </c>
      <c r="I433" s="55" t="s">
        <v>63</v>
      </c>
      <c r="J433" s="55" t="s">
        <v>63</v>
      </c>
      <c r="K433" s="55" t="s">
        <v>63</v>
      </c>
      <c r="L433" s="55" t="s">
        <v>63</v>
      </c>
      <c r="M433" s="55" t="s">
        <v>63</v>
      </c>
      <c r="N433" s="55" t="s">
        <v>63</v>
      </c>
      <c r="O433" s="55" t="s">
        <v>63</v>
      </c>
      <c r="P433" s="55" t="s">
        <v>63</v>
      </c>
    </row>
    <row r="434" spans="2:16" x14ac:dyDescent="0.25">
      <c r="B434" s="51">
        <v>1995</v>
      </c>
      <c r="C434" s="113" t="s">
        <v>54</v>
      </c>
      <c r="D434" s="55">
        <f t="shared" si="37"/>
        <v>7977</v>
      </c>
      <c r="E434" s="55">
        <v>667</v>
      </c>
      <c r="F434" s="55">
        <v>5516</v>
      </c>
      <c r="G434" s="55">
        <v>1448</v>
      </c>
      <c r="H434" s="55">
        <v>246</v>
      </c>
      <c r="I434" s="55">
        <v>60</v>
      </c>
      <c r="J434" s="55">
        <v>22</v>
      </c>
      <c r="K434" s="55">
        <v>6</v>
      </c>
      <c r="L434" s="55">
        <v>4</v>
      </c>
      <c r="M434" s="55">
        <v>2</v>
      </c>
      <c r="N434" s="55">
        <v>1</v>
      </c>
      <c r="O434" s="55">
        <v>5</v>
      </c>
      <c r="P434" s="55" t="s">
        <v>63</v>
      </c>
    </row>
    <row r="435" spans="2:16" x14ac:dyDescent="0.25">
      <c r="B435" s="51">
        <v>1995</v>
      </c>
      <c r="C435" s="113" t="s">
        <v>55</v>
      </c>
      <c r="D435" s="55">
        <f t="shared" si="37"/>
        <v>27537</v>
      </c>
      <c r="E435" s="55">
        <v>728</v>
      </c>
      <c r="F435" s="55">
        <v>11249</v>
      </c>
      <c r="G435" s="55">
        <v>11445</v>
      </c>
      <c r="H435" s="55">
        <v>3190</v>
      </c>
      <c r="I435" s="55">
        <v>659</v>
      </c>
      <c r="J435" s="55">
        <v>176</v>
      </c>
      <c r="K435" s="55">
        <v>55</v>
      </c>
      <c r="L435" s="55">
        <v>16</v>
      </c>
      <c r="M435" s="55">
        <v>8</v>
      </c>
      <c r="N435" s="55">
        <v>1</v>
      </c>
      <c r="O435" s="55">
        <v>10</v>
      </c>
      <c r="P435" s="55" t="s">
        <v>63</v>
      </c>
    </row>
    <row r="436" spans="2:16" x14ac:dyDescent="0.25">
      <c r="B436" s="51">
        <v>1995</v>
      </c>
      <c r="C436" s="113" t="s">
        <v>69</v>
      </c>
      <c r="D436" s="55">
        <f t="shared" si="37"/>
        <v>22112</v>
      </c>
      <c r="E436" s="55">
        <v>234</v>
      </c>
      <c r="F436" s="55">
        <v>4091</v>
      </c>
      <c r="G436" s="55">
        <v>8518</v>
      </c>
      <c r="H436" s="55">
        <v>6930</v>
      </c>
      <c r="I436" s="55">
        <v>1741</v>
      </c>
      <c r="J436" s="55">
        <v>421</v>
      </c>
      <c r="K436" s="55">
        <v>120</v>
      </c>
      <c r="L436" s="55">
        <v>45</v>
      </c>
      <c r="M436" s="55">
        <v>6</v>
      </c>
      <c r="N436" s="55">
        <v>2</v>
      </c>
      <c r="O436" s="55">
        <v>4</v>
      </c>
      <c r="P436" s="55" t="s">
        <v>63</v>
      </c>
    </row>
    <row r="437" spans="2:16" x14ac:dyDescent="0.25">
      <c r="B437" s="51">
        <v>1995</v>
      </c>
      <c r="C437" s="113" t="s">
        <v>57</v>
      </c>
      <c r="D437" s="55">
        <f t="shared" si="37"/>
        <v>11997</v>
      </c>
      <c r="E437" s="55">
        <v>81</v>
      </c>
      <c r="F437" s="55">
        <v>1207</v>
      </c>
      <c r="G437" s="55">
        <v>3052</v>
      </c>
      <c r="H437" s="55">
        <v>4026</v>
      </c>
      <c r="I437" s="55">
        <v>2538</v>
      </c>
      <c r="J437" s="55">
        <v>761</v>
      </c>
      <c r="K437" s="55">
        <v>230</v>
      </c>
      <c r="L437" s="55">
        <v>68</v>
      </c>
      <c r="M437" s="55">
        <v>14</v>
      </c>
      <c r="N437" s="55">
        <v>6</v>
      </c>
      <c r="O437" s="55">
        <v>14</v>
      </c>
      <c r="P437" s="55" t="s">
        <v>63</v>
      </c>
    </row>
    <row r="438" spans="2:16" x14ac:dyDescent="0.25">
      <c r="B438" s="51">
        <v>1995</v>
      </c>
      <c r="C438" s="113" t="s">
        <v>58</v>
      </c>
      <c r="D438" s="55">
        <f t="shared" si="37"/>
        <v>5990</v>
      </c>
      <c r="E438" s="55">
        <v>27</v>
      </c>
      <c r="F438" s="55">
        <v>369</v>
      </c>
      <c r="G438" s="55">
        <v>973</v>
      </c>
      <c r="H438" s="55">
        <v>1540</v>
      </c>
      <c r="I438" s="55">
        <v>1536</v>
      </c>
      <c r="J438" s="55">
        <v>1042</v>
      </c>
      <c r="K438" s="55">
        <v>350</v>
      </c>
      <c r="L438" s="55">
        <v>107</v>
      </c>
      <c r="M438" s="55">
        <v>31</v>
      </c>
      <c r="N438" s="55">
        <v>9</v>
      </c>
      <c r="O438" s="55">
        <v>6</v>
      </c>
      <c r="P438" s="55" t="s">
        <v>63</v>
      </c>
    </row>
    <row r="439" spans="2:16" x14ac:dyDescent="0.25">
      <c r="B439" s="51">
        <v>1995</v>
      </c>
      <c r="C439" s="113" t="s">
        <v>59</v>
      </c>
      <c r="D439" s="55">
        <f t="shared" si="37"/>
        <v>3373</v>
      </c>
      <c r="E439" s="55">
        <v>10</v>
      </c>
      <c r="F439" s="55">
        <v>123</v>
      </c>
      <c r="G439" s="55">
        <v>339</v>
      </c>
      <c r="H439" s="55">
        <v>561</v>
      </c>
      <c r="I439" s="55">
        <v>778</v>
      </c>
      <c r="J439" s="55">
        <v>771</v>
      </c>
      <c r="K439" s="55">
        <v>525</v>
      </c>
      <c r="L439" s="55">
        <v>193</v>
      </c>
      <c r="M439" s="55">
        <v>48</v>
      </c>
      <c r="N439" s="55">
        <v>18</v>
      </c>
      <c r="O439" s="55">
        <v>7</v>
      </c>
      <c r="P439" s="55" t="s">
        <v>63</v>
      </c>
    </row>
    <row r="440" spans="2:16" x14ac:dyDescent="0.25">
      <c r="B440" s="51">
        <v>1995</v>
      </c>
      <c r="C440" s="113" t="s">
        <v>60</v>
      </c>
      <c r="D440" s="55">
        <f t="shared" si="37"/>
        <v>1899</v>
      </c>
      <c r="E440" s="55">
        <v>1</v>
      </c>
      <c r="F440" s="55">
        <v>57</v>
      </c>
      <c r="G440" s="55">
        <v>120</v>
      </c>
      <c r="H440" s="55">
        <v>240</v>
      </c>
      <c r="I440" s="55">
        <v>364</v>
      </c>
      <c r="J440" s="55">
        <v>379</v>
      </c>
      <c r="K440" s="55">
        <v>398</v>
      </c>
      <c r="L440" s="55">
        <v>237</v>
      </c>
      <c r="M440" s="55">
        <v>63</v>
      </c>
      <c r="N440" s="55">
        <v>24</v>
      </c>
      <c r="O440" s="55">
        <v>16</v>
      </c>
      <c r="P440" s="55" t="s">
        <v>63</v>
      </c>
    </row>
    <row r="441" spans="2:16" x14ac:dyDescent="0.25">
      <c r="B441" s="51">
        <v>1995</v>
      </c>
      <c r="C441" s="113" t="s">
        <v>70</v>
      </c>
      <c r="D441" s="55">
        <f t="shared" si="37"/>
        <v>1018</v>
      </c>
      <c r="E441" s="55" t="s">
        <v>63</v>
      </c>
      <c r="F441" s="55">
        <v>14</v>
      </c>
      <c r="G441" s="55">
        <v>45</v>
      </c>
      <c r="H441" s="55">
        <v>92</v>
      </c>
      <c r="I441" s="55">
        <v>152</v>
      </c>
      <c r="J441" s="55">
        <v>191</v>
      </c>
      <c r="K441" s="55">
        <v>202</v>
      </c>
      <c r="L441" s="55">
        <v>187</v>
      </c>
      <c r="M441" s="55">
        <v>90</v>
      </c>
      <c r="N441" s="55">
        <v>31</v>
      </c>
      <c r="O441" s="55">
        <v>14</v>
      </c>
      <c r="P441" s="55" t="s">
        <v>63</v>
      </c>
    </row>
    <row r="442" spans="2:16" x14ac:dyDescent="0.25">
      <c r="B442" s="51">
        <v>1995</v>
      </c>
      <c r="C442" s="113" t="s">
        <v>71</v>
      </c>
      <c r="D442" s="55">
        <f t="shared" si="37"/>
        <v>676</v>
      </c>
      <c r="E442" s="55">
        <v>1</v>
      </c>
      <c r="F442" s="55">
        <v>9</v>
      </c>
      <c r="G442" s="55">
        <v>32</v>
      </c>
      <c r="H442" s="55">
        <v>44</v>
      </c>
      <c r="I442" s="55">
        <v>63</v>
      </c>
      <c r="J442" s="55">
        <v>95</v>
      </c>
      <c r="K442" s="55">
        <v>116</v>
      </c>
      <c r="L442" s="55">
        <v>123</v>
      </c>
      <c r="M442" s="55">
        <v>106</v>
      </c>
      <c r="N442" s="55">
        <v>60</v>
      </c>
      <c r="O442" s="55">
        <v>27</v>
      </c>
      <c r="P442" s="55" t="s">
        <v>63</v>
      </c>
    </row>
    <row r="443" spans="2:16" x14ac:dyDescent="0.25">
      <c r="B443" s="50">
        <v>1995</v>
      </c>
      <c r="C443" s="86" t="s">
        <v>72</v>
      </c>
      <c r="D443" s="54">
        <f t="shared" si="37"/>
        <v>1127</v>
      </c>
      <c r="E443" s="54">
        <v>3</v>
      </c>
      <c r="F443" s="54">
        <v>25</v>
      </c>
      <c r="G443" s="54">
        <v>29</v>
      </c>
      <c r="H443" s="54">
        <v>39</v>
      </c>
      <c r="I443" s="54">
        <v>58</v>
      </c>
      <c r="J443" s="54">
        <v>112</v>
      </c>
      <c r="K443" s="54">
        <v>155</v>
      </c>
      <c r="L443" s="54">
        <v>125</v>
      </c>
      <c r="M443" s="54">
        <v>153</v>
      </c>
      <c r="N443" s="54">
        <v>181</v>
      </c>
      <c r="O443" s="54">
        <v>247</v>
      </c>
      <c r="P443" s="54" t="s">
        <v>63</v>
      </c>
    </row>
    <row r="444" spans="2:16" x14ac:dyDescent="0.25">
      <c r="B444" s="78">
        <v>1996</v>
      </c>
      <c r="C444" s="114" t="s">
        <v>3</v>
      </c>
      <c r="D444" s="51">
        <f t="shared" si="37"/>
        <v>81951</v>
      </c>
      <c r="E444" s="78">
        <f t="shared" ref="E444:O444" si="42">+SUM(E445:E455)</f>
        <v>1502</v>
      </c>
      <c r="F444" s="78">
        <f t="shared" si="42"/>
        <v>21401</v>
      </c>
      <c r="G444" s="78">
        <f t="shared" si="42"/>
        <v>25595</v>
      </c>
      <c r="H444" s="78">
        <f t="shared" si="42"/>
        <v>16738</v>
      </c>
      <c r="I444" s="78">
        <f t="shared" si="42"/>
        <v>7995</v>
      </c>
      <c r="J444" s="78">
        <f t="shared" si="42"/>
        <v>4067</v>
      </c>
      <c r="K444" s="78">
        <f t="shared" si="42"/>
        <v>2026</v>
      </c>
      <c r="L444" s="78">
        <f t="shared" si="42"/>
        <v>1140</v>
      </c>
      <c r="M444" s="78">
        <f t="shared" si="42"/>
        <v>574</v>
      </c>
      <c r="N444" s="78">
        <f t="shared" si="42"/>
        <v>318</v>
      </c>
      <c r="O444" s="78">
        <f t="shared" si="42"/>
        <v>595</v>
      </c>
      <c r="P444" s="78">
        <v>0</v>
      </c>
    </row>
    <row r="445" spans="2:16" x14ac:dyDescent="0.25">
      <c r="B445" s="51">
        <v>1996</v>
      </c>
      <c r="C445" s="113" t="s">
        <v>53</v>
      </c>
      <c r="D445" s="55">
        <f t="shared" si="37"/>
        <v>7</v>
      </c>
      <c r="E445" s="55">
        <v>3</v>
      </c>
      <c r="F445" s="55">
        <v>3</v>
      </c>
      <c r="G445" s="55">
        <v>1</v>
      </c>
      <c r="H445" s="55" t="s">
        <v>63</v>
      </c>
      <c r="I445" s="55" t="s">
        <v>63</v>
      </c>
      <c r="J445" s="55" t="s">
        <v>63</v>
      </c>
      <c r="K445" s="55" t="s">
        <v>63</v>
      </c>
      <c r="L445" s="55" t="s">
        <v>63</v>
      </c>
      <c r="M445" s="55" t="s">
        <v>63</v>
      </c>
      <c r="N445" s="55" t="s">
        <v>63</v>
      </c>
      <c r="O445" s="55" t="s">
        <v>63</v>
      </c>
      <c r="P445" s="55" t="s">
        <v>63</v>
      </c>
    </row>
    <row r="446" spans="2:16" x14ac:dyDescent="0.25">
      <c r="B446" s="51">
        <v>1996</v>
      </c>
      <c r="C446" s="113" t="s">
        <v>54</v>
      </c>
      <c r="D446" s="55">
        <f t="shared" si="37"/>
        <v>7753</v>
      </c>
      <c r="E446" s="55">
        <v>593</v>
      </c>
      <c r="F446" s="55">
        <v>5180</v>
      </c>
      <c r="G446" s="55">
        <v>1557</v>
      </c>
      <c r="H446" s="55">
        <v>254</v>
      </c>
      <c r="I446" s="55">
        <v>79</v>
      </c>
      <c r="J446" s="55">
        <v>59</v>
      </c>
      <c r="K446" s="55">
        <v>12</v>
      </c>
      <c r="L446" s="55">
        <v>3</v>
      </c>
      <c r="M446" s="55">
        <v>1</v>
      </c>
      <c r="N446" s="55">
        <v>1</v>
      </c>
      <c r="O446" s="55">
        <v>14</v>
      </c>
      <c r="P446" s="55" t="s">
        <v>63</v>
      </c>
    </row>
    <row r="447" spans="2:16" x14ac:dyDescent="0.25">
      <c r="B447" s="51">
        <v>1996</v>
      </c>
      <c r="C447" s="113" t="s">
        <v>55</v>
      </c>
      <c r="D447" s="55">
        <f t="shared" si="37"/>
        <v>26306</v>
      </c>
      <c r="E447" s="55">
        <v>622</v>
      </c>
      <c r="F447" s="55">
        <v>10609</v>
      </c>
      <c r="G447" s="55">
        <v>11134</v>
      </c>
      <c r="H447" s="55">
        <v>2906</v>
      </c>
      <c r="I447" s="55">
        <v>654</v>
      </c>
      <c r="J447" s="55">
        <v>233</v>
      </c>
      <c r="K447" s="55">
        <v>50</v>
      </c>
      <c r="L447" s="55">
        <v>14</v>
      </c>
      <c r="M447" s="55">
        <v>6</v>
      </c>
      <c r="N447" s="55">
        <v>3</v>
      </c>
      <c r="O447" s="55">
        <v>75</v>
      </c>
      <c r="P447" s="55" t="s">
        <v>63</v>
      </c>
    </row>
    <row r="448" spans="2:16" x14ac:dyDescent="0.25">
      <c r="B448" s="51">
        <v>1996</v>
      </c>
      <c r="C448" s="113" t="s">
        <v>69</v>
      </c>
      <c r="D448" s="55">
        <f t="shared" si="37"/>
        <v>21796</v>
      </c>
      <c r="E448" s="55">
        <v>185</v>
      </c>
      <c r="F448" s="55">
        <v>3830</v>
      </c>
      <c r="G448" s="55">
        <v>8308</v>
      </c>
      <c r="H448" s="55">
        <v>7012</v>
      </c>
      <c r="I448" s="55">
        <v>1797</v>
      </c>
      <c r="J448" s="55">
        <v>461</v>
      </c>
      <c r="K448" s="55">
        <v>95</v>
      </c>
      <c r="L448" s="55">
        <v>30</v>
      </c>
      <c r="M448" s="55">
        <v>15</v>
      </c>
      <c r="N448" s="55">
        <v>6</v>
      </c>
      <c r="O448" s="55">
        <v>57</v>
      </c>
      <c r="P448" s="55" t="s">
        <v>63</v>
      </c>
    </row>
    <row r="449" spans="2:16" x14ac:dyDescent="0.25">
      <c r="B449" s="51">
        <v>1996</v>
      </c>
      <c r="C449" s="113" t="s">
        <v>57</v>
      </c>
      <c r="D449" s="55">
        <f t="shared" si="37"/>
        <v>11910</v>
      </c>
      <c r="E449" s="55">
        <v>58</v>
      </c>
      <c r="F449" s="55">
        <v>1156</v>
      </c>
      <c r="G449" s="55">
        <v>3078</v>
      </c>
      <c r="H449" s="55">
        <v>3998</v>
      </c>
      <c r="I449" s="55">
        <v>2528</v>
      </c>
      <c r="J449" s="55">
        <v>752</v>
      </c>
      <c r="K449" s="55">
        <v>207</v>
      </c>
      <c r="L449" s="55">
        <v>69</v>
      </c>
      <c r="M449" s="55">
        <v>22</v>
      </c>
      <c r="N449" s="55">
        <v>3</v>
      </c>
      <c r="O449" s="55">
        <v>39</v>
      </c>
      <c r="P449" s="55" t="s">
        <v>63</v>
      </c>
    </row>
    <row r="450" spans="2:16" x14ac:dyDescent="0.25">
      <c r="B450" s="51">
        <v>1996</v>
      </c>
      <c r="C450" s="113" t="s">
        <v>58</v>
      </c>
      <c r="D450" s="55">
        <f t="shared" si="37"/>
        <v>5959</v>
      </c>
      <c r="E450" s="55">
        <v>29</v>
      </c>
      <c r="F450" s="55">
        <v>367</v>
      </c>
      <c r="G450" s="55">
        <v>955</v>
      </c>
      <c r="H450" s="55">
        <v>1536</v>
      </c>
      <c r="I450" s="55">
        <v>1502</v>
      </c>
      <c r="J450" s="55">
        <v>1034</v>
      </c>
      <c r="K450" s="55">
        <v>342</v>
      </c>
      <c r="L450" s="55">
        <v>127</v>
      </c>
      <c r="M450" s="55">
        <v>32</v>
      </c>
      <c r="N450" s="55">
        <v>8</v>
      </c>
      <c r="O450" s="55">
        <v>27</v>
      </c>
      <c r="P450" s="55" t="s">
        <v>63</v>
      </c>
    </row>
    <row r="451" spans="2:16" x14ac:dyDescent="0.25">
      <c r="B451" s="51">
        <v>1996</v>
      </c>
      <c r="C451" s="113" t="s">
        <v>59</v>
      </c>
      <c r="D451" s="55">
        <f t="shared" si="37"/>
        <v>3321</v>
      </c>
      <c r="E451" s="55">
        <v>2</v>
      </c>
      <c r="F451" s="55">
        <v>135</v>
      </c>
      <c r="G451" s="55">
        <v>332</v>
      </c>
      <c r="H451" s="55">
        <v>574</v>
      </c>
      <c r="I451" s="55">
        <v>773</v>
      </c>
      <c r="J451" s="55">
        <v>719</v>
      </c>
      <c r="K451" s="55">
        <v>531</v>
      </c>
      <c r="L451" s="55">
        <v>177</v>
      </c>
      <c r="M451" s="55">
        <v>52</v>
      </c>
      <c r="N451" s="55">
        <v>17</v>
      </c>
      <c r="O451" s="55">
        <v>9</v>
      </c>
      <c r="P451" s="55" t="s">
        <v>63</v>
      </c>
    </row>
    <row r="452" spans="2:16" x14ac:dyDescent="0.25">
      <c r="B452" s="51">
        <v>1996</v>
      </c>
      <c r="C452" s="113" t="s">
        <v>60</v>
      </c>
      <c r="D452" s="55">
        <f t="shared" si="37"/>
        <v>1923</v>
      </c>
      <c r="E452" s="55">
        <v>2</v>
      </c>
      <c r="F452" s="55">
        <v>59</v>
      </c>
      <c r="G452" s="55">
        <v>124</v>
      </c>
      <c r="H452" s="55">
        <v>258</v>
      </c>
      <c r="I452" s="55">
        <v>353</v>
      </c>
      <c r="J452" s="55">
        <v>409</v>
      </c>
      <c r="K452" s="55">
        <v>351</v>
      </c>
      <c r="L452" s="55">
        <v>257</v>
      </c>
      <c r="M452" s="55">
        <v>77</v>
      </c>
      <c r="N452" s="55">
        <v>19</v>
      </c>
      <c r="O452" s="55">
        <v>14</v>
      </c>
      <c r="P452" s="55" t="s">
        <v>63</v>
      </c>
    </row>
    <row r="453" spans="2:16" x14ac:dyDescent="0.25">
      <c r="B453" s="51">
        <v>1996</v>
      </c>
      <c r="C453" s="113" t="s">
        <v>70</v>
      </c>
      <c r="D453" s="55">
        <f t="shared" si="37"/>
        <v>1069</v>
      </c>
      <c r="E453" s="55">
        <v>4</v>
      </c>
      <c r="F453" s="55">
        <v>24</v>
      </c>
      <c r="G453" s="55">
        <v>45</v>
      </c>
      <c r="H453" s="55">
        <v>92</v>
      </c>
      <c r="I453" s="55">
        <v>167</v>
      </c>
      <c r="J453" s="55">
        <v>192</v>
      </c>
      <c r="K453" s="55">
        <v>196</v>
      </c>
      <c r="L453" s="55">
        <v>184</v>
      </c>
      <c r="M453" s="55">
        <v>108</v>
      </c>
      <c r="N453" s="55">
        <v>30</v>
      </c>
      <c r="O453" s="55">
        <v>27</v>
      </c>
      <c r="P453" s="55" t="s">
        <v>63</v>
      </c>
    </row>
    <row r="454" spans="2:16" x14ac:dyDescent="0.25">
      <c r="B454" s="51">
        <v>1996</v>
      </c>
      <c r="C454" s="113" t="s">
        <v>71</v>
      </c>
      <c r="D454" s="55">
        <f t="shared" si="37"/>
        <v>695</v>
      </c>
      <c r="E454" s="55">
        <v>2</v>
      </c>
      <c r="F454" s="55">
        <v>3</v>
      </c>
      <c r="G454" s="55">
        <v>28</v>
      </c>
      <c r="H454" s="55">
        <v>49</v>
      </c>
      <c r="I454" s="55">
        <v>71</v>
      </c>
      <c r="J454" s="55">
        <v>116</v>
      </c>
      <c r="K454" s="55">
        <v>103</v>
      </c>
      <c r="L454" s="55">
        <v>114</v>
      </c>
      <c r="M454" s="55">
        <v>103</v>
      </c>
      <c r="N454" s="55">
        <v>76</v>
      </c>
      <c r="O454" s="55">
        <v>30</v>
      </c>
      <c r="P454" s="55" t="s">
        <v>63</v>
      </c>
    </row>
    <row r="455" spans="2:16" x14ac:dyDescent="0.25">
      <c r="B455" s="50">
        <v>1996</v>
      </c>
      <c r="C455" s="86" t="s">
        <v>72</v>
      </c>
      <c r="D455" s="54">
        <f t="shared" ref="D455:D518" si="43">+SUM(E455:P455)</f>
        <v>1212</v>
      </c>
      <c r="E455" s="54">
        <v>2</v>
      </c>
      <c r="F455" s="54">
        <v>35</v>
      </c>
      <c r="G455" s="54">
        <v>33</v>
      </c>
      <c r="H455" s="54">
        <v>59</v>
      </c>
      <c r="I455" s="54">
        <v>71</v>
      </c>
      <c r="J455" s="54">
        <v>92</v>
      </c>
      <c r="K455" s="54">
        <v>139</v>
      </c>
      <c r="L455" s="54">
        <v>165</v>
      </c>
      <c r="M455" s="54">
        <v>158</v>
      </c>
      <c r="N455" s="54">
        <v>155</v>
      </c>
      <c r="O455" s="54">
        <v>303</v>
      </c>
      <c r="P455" s="54" t="s">
        <v>63</v>
      </c>
    </row>
    <row r="456" spans="2:16" x14ac:dyDescent="0.25">
      <c r="B456" s="78">
        <v>1997</v>
      </c>
      <c r="C456" s="114" t="s">
        <v>3</v>
      </c>
      <c r="D456" s="51">
        <f t="shared" si="43"/>
        <v>86423</v>
      </c>
      <c r="E456" s="78">
        <f t="shared" ref="E456:O456" si="44">+SUM(E457:E467)</f>
        <v>1377</v>
      </c>
      <c r="F456" s="78">
        <f t="shared" si="44"/>
        <v>21689</v>
      </c>
      <c r="G456" s="78">
        <f t="shared" si="44"/>
        <v>26608</v>
      </c>
      <c r="H456" s="78">
        <f t="shared" si="44"/>
        <v>18291</v>
      </c>
      <c r="I456" s="78">
        <f t="shared" si="44"/>
        <v>8678</v>
      </c>
      <c r="J456" s="78">
        <f t="shared" si="44"/>
        <v>4363</v>
      </c>
      <c r="K456" s="78">
        <f t="shared" si="44"/>
        <v>2308</v>
      </c>
      <c r="L456" s="78">
        <f t="shared" si="44"/>
        <v>1307</v>
      </c>
      <c r="M456" s="78">
        <f t="shared" si="44"/>
        <v>690</v>
      </c>
      <c r="N456" s="78">
        <f t="shared" si="44"/>
        <v>379</v>
      </c>
      <c r="O456" s="78">
        <f t="shared" si="44"/>
        <v>733</v>
      </c>
      <c r="P456" s="78">
        <v>0</v>
      </c>
    </row>
    <row r="457" spans="2:16" x14ac:dyDescent="0.25">
      <c r="B457" s="51">
        <v>1997</v>
      </c>
      <c r="C457" s="113" t="s">
        <v>53</v>
      </c>
      <c r="D457" s="55">
        <f t="shared" si="43"/>
        <v>23</v>
      </c>
      <c r="E457" s="55">
        <v>8</v>
      </c>
      <c r="F457" s="55">
        <v>6</v>
      </c>
      <c r="G457" s="55">
        <v>3</v>
      </c>
      <c r="H457" s="55">
        <v>3</v>
      </c>
      <c r="I457" s="55" t="s">
        <v>63</v>
      </c>
      <c r="J457" s="55" t="s">
        <v>63</v>
      </c>
      <c r="K457" s="55">
        <v>1</v>
      </c>
      <c r="L457" s="55" t="s">
        <v>63</v>
      </c>
      <c r="M457" s="55" t="s">
        <v>63</v>
      </c>
      <c r="N457" s="55">
        <v>2</v>
      </c>
      <c r="O457" s="55" t="s">
        <v>63</v>
      </c>
      <c r="P457" s="55" t="s">
        <v>63</v>
      </c>
    </row>
    <row r="458" spans="2:16" x14ac:dyDescent="0.25">
      <c r="B458" s="51">
        <v>1997</v>
      </c>
      <c r="C458" s="113" t="s">
        <v>54</v>
      </c>
      <c r="D458" s="55">
        <f t="shared" si="43"/>
        <v>7711</v>
      </c>
      <c r="E458" s="55">
        <v>537</v>
      </c>
      <c r="F458" s="55">
        <v>5171</v>
      </c>
      <c r="G458" s="55">
        <v>1558</v>
      </c>
      <c r="H458" s="55">
        <v>324</v>
      </c>
      <c r="I458" s="55">
        <v>63</v>
      </c>
      <c r="J458" s="55">
        <v>29</v>
      </c>
      <c r="K458" s="55">
        <v>3</v>
      </c>
      <c r="L458" s="55">
        <v>6</v>
      </c>
      <c r="M458" s="55">
        <v>2</v>
      </c>
      <c r="N458" s="55">
        <v>2</v>
      </c>
      <c r="O458" s="55">
        <v>16</v>
      </c>
      <c r="P458" s="55" t="s">
        <v>63</v>
      </c>
    </row>
    <row r="459" spans="2:16" x14ac:dyDescent="0.25">
      <c r="B459" s="51">
        <v>1997</v>
      </c>
      <c r="C459" s="113" t="s">
        <v>55</v>
      </c>
      <c r="D459" s="55">
        <f t="shared" si="43"/>
        <v>27061</v>
      </c>
      <c r="E459" s="55">
        <v>540</v>
      </c>
      <c r="F459" s="55">
        <v>10778</v>
      </c>
      <c r="G459" s="55">
        <v>11554</v>
      </c>
      <c r="H459" s="55">
        <v>3204</v>
      </c>
      <c r="I459" s="55">
        <v>647</v>
      </c>
      <c r="J459" s="55">
        <v>189</v>
      </c>
      <c r="K459" s="55">
        <v>43</v>
      </c>
      <c r="L459" s="55">
        <v>22</v>
      </c>
      <c r="M459" s="55">
        <v>8</v>
      </c>
      <c r="N459" s="55">
        <v>3</v>
      </c>
      <c r="O459" s="55">
        <v>73</v>
      </c>
      <c r="P459" s="55" t="s">
        <v>63</v>
      </c>
    </row>
    <row r="460" spans="2:16" x14ac:dyDescent="0.25">
      <c r="B460" s="51">
        <v>1997</v>
      </c>
      <c r="C460" s="113" t="s">
        <v>69</v>
      </c>
      <c r="D460" s="55">
        <f t="shared" si="43"/>
        <v>23060</v>
      </c>
      <c r="E460" s="55">
        <v>186</v>
      </c>
      <c r="F460" s="55">
        <v>3858</v>
      </c>
      <c r="G460" s="55">
        <v>8788</v>
      </c>
      <c r="H460" s="55">
        <v>7581</v>
      </c>
      <c r="I460" s="55">
        <v>1938</v>
      </c>
      <c r="J460" s="55">
        <v>441</v>
      </c>
      <c r="K460" s="55">
        <v>134</v>
      </c>
      <c r="L460" s="55">
        <v>35</v>
      </c>
      <c r="M460" s="55">
        <v>12</v>
      </c>
      <c r="N460" s="55">
        <v>5</v>
      </c>
      <c r="O460" s="55">
        <v>82</v>
      </c>
      <c r="P460" s="55" t="s">
        <v>63</v>
      </c>
    </row>
    <row r="461" spans="2:16" x14ac:dyDescent="0.25">
      <c r="B461" s="51">
        <v>1997</v>
      </c>
      <c r="C461" s="113" t="s">
        <v>57</v>
      </c>
      <c r="D461" s="55">
        <f t="shared" si="43"/>
        <v>12582</v>
      </c>
      <c r="E461" s="55">
        <v>59</v>
      </c>
      <c r="F461" s="55">
        <v>1210</v>
      </c>
      <c r="G461" s="55">
        <v>3058</v>
      </c>
      <c r="H461" s="55">
        <v>4311</v>
      </c>
      <c r="I461" s="55">
        <v>2778</v>
      </c>
      <c r="J461" s="55">
        <v>817</v>
      </c>
      <c r="K461" s="55">
        <v>213</v>
      </c>
      <c r="L461" s="55">
        <v>76</v>
      </c>
      <c r="M461" s="55">
        <v>15</v>
      </c>
      <c r="N461" s="55">
        <v>4</v>
      </c>
      <c r="O461" s="55">
        <v>41</v>
      </c>
      <c r="P461" s="55" t="s">
        <v>63</v>
      </c>
    </row>
    <row r="462" spans="2:16" x14ac:dyDescent="0.25">
      <c r="B462" s="51">
        <v>1997</v>
      </c>
      <c r="C462" s="113" t="s">
        <v>58</v>
      </c>
      <c r="D462" s="55">
        <f t="shared" si="43"/>
        <v>6642</v>
      </c>
      <c r="E462" s="55">
        <v>25</v>
      </c>
      <c r="F462" s="55">
        <v>411</v>
      </c>
      <c r="G462" s="55">
        <v>1002</v>
      </c>
      <c r="H462" s="55">
        <v>1712</v>
      </c>
      <c r="I462" s="55">
        <v>1720</v>
      </c>
      <c r="J462" s="55">
        <v>1165</v>
      </c>
      <c r="K462" s="55">
        <v>409</v>
      </c>
      <c r="L462" s="55">
        <v>131</v>
      </c>
      <c r="M462" s="55">
        <v>30</v>
      </c>
      <c r="N462" s="55">
        <v>15</v>
      </c>
      <c r="O462" s="55">
        <v>22</v>
      </c>
      <c r="P462" s="55" t="s">
        <v>63</v>
      </c>
    </row>
    <row r="463" spans="2:16" x14ac:dyDescent="0.25">
      <c r="B463" s="51">
        <v>1997</v>
      </c>
      <c r="C463" s="113" t="s">
        <v>59</v>
      </c>
      <c r="D463" s="55">
        <f t="shared" si="43"/>
        <v>3695</v>
      </c>
      <c r="E463" s="55">
        <v>11</v>
      </c>
      <c r="F463" s="55">
        <v>122</v>
      </c>
      <c r="G463" s="55">
        <v>349</v>
      </c>
      <c r="H463" s="55">
        <v>651</v>
      </c>
      <c r="I463" s="55">
        <v>834</v>
      </c>
      <c r="J463" s="55">
        <v>829</v>
      </c>
      <c r="K463" s="55">
        <v>567</v>
      </c>
      <c r="L463" s="55">
        <v>207</v>
      </c>
      <c r="M463" s="55">
        <v>86</v>
      </c>
      <c r="N463" s="55">
        <v>23</v>
      </c>
      <c r="O463" s="55">
        <v>16</v>
      </c>
      <c r="P463" s="55" t="s">
        <v>63</v>
      </c>
    </row>
    <row r="464" spans="2:16" x14ac:dyDescent="0.25">
      <c r="B464" s="51">
        <v>1997</v>
      </c>
      <c r="C464" s="113" t="s">
        <v>60</v>
      </c>
      <c r="D464" s="55">
        <f t="shared" si="43"/>
        <v>2230</v>
      </c>
      <c r="E464" s="55">
        <v>5</v>
      </c>
      <c r="F464" s="55">
        <v>45</v>
      </c>
      <c r="G464" s="55">
        <v>134</v>
      </c>
      <c r="H464" s="55">
        <v>279</v>
      </c>
      <c r="I464" s="55">
        <v>406</v>
      </c>
      <c r="J464" s="55">
        <v>454</v>
      </c>
      <c r="K464" s="55">
        <v>441</v>
      </c>
      <c r="L464" s="55">
        <v>314</v>
      </c>
      <c r="M464" s="55">
        <v>96</v>
      </c>
      <c r="N464" s="55">
        <v>42</v>
      </c>
      <c r="O464" s="55">
        <v>14</v>
      </c>
      <c r="P464" s="55" t="s">
        <v>63</v>
      </c>
    </row>
    <row r="465" spans="2:16" x14ac:dyDescent="0.25">
      <c r="B465" s="51">
        <v>1997</v>
      </c>
      <c r="C465" s="113" t="s">
        <v>70</v>
      </c>
      <c r="D465" s="55">
        <f t="shared" si="43"/>
        <v>1207</v>
      </c>
      <c r="E465" s="55">
        <v>1</v>
      </c>
      <c r="F465" s="55">
        <v>19</v>
      </c>
      <c r="G465" s="55">
        <v>49</v>
      </c>
      <c r="H465" s="55">
        <v>104</v>
      </c>
      <c r="I465" s="55">
        <v>156</v>
      </c>
      <c r="J465" s="55">
        <v>216</v>
      </c>
      <c r="K465" s="55">
        <v>246</v>
      </c>
      <c r="L465" s="55">
        <v>203</v>
      </c>
      <c r="M465" s="55">
        <v>149</v>
      </c>
      <c r="N465" s="55">
        <v>39</v>
      </c>
      <c r="O465" s="55">
        <v>25</v>
      </c>
      <c r="P465" s="55" t="s">
        <v>63</v>
      </c>
    </row>
    <row r="466" spans="2:16" x14ac:dyDescent="0.25">
      <c r="B466" s="51">
        <v>1997</v>
      </c>
      <c r="C466" s="113" t="s">
        <v>71</v>
      </c>
      <c r="D466" s="55">
        <f t="shared" si="43"/>
        <v>803</v>
      </c>
      <c r="E466" s="55">
        <v>1</v>
      </c>
      <c r="F466" s="55">
        <v>13</v>
      </c>
      <c r="G466" s="55">
        <v>25</v>
      </c>
      <c r="H466" s="55">
        <v>52</v>
      </c>
      <c r="I466" s="55">
        <v>68</v>
      </c>
      <c r="J466" s="55">
        <v>124</v>
      </c>
      <c r="K466" s="55">
        <v>145</v>
      </c>
      <c r="L466" s="55">
        <v>150</v>
      </c>
      <c r="M466" s="55">
        <v>105</v>
      </c>
      <c r="N466" s="55">
        <v>73</v>
      </c>
      <c r="O466" s="55">
        <v>47</v>
      </c>
      <c r="P466" s="55" t="s">
        <v>63</v>
      </c>
    </row>
    <row r="467" spans="2:16" x14ac:dyDescent="0.25">
      <c r="B467" s="50">
        <v>1997</v>
      </c>
      <c r="C467" s="86" t="s">
        <v>72</v>
      </c>
      <c r="D467" s="54">
        <f t="shared" si="43"/>
        <v>1409</v>
      </c>
      <c r="E467" s="54">
        <v>4</v>
      </c>
      <c r="F467" s="54">
        <v>56</v>
      </c>
      <c r="G467" s="54">
        <v>88</v>
      </c>
      <c r="H467" s="54">
        <v>70</v>
      </c>
      <c r="I467" s="54">
        <v>68</v>
      </c>
      <c r="J467" s="54">
        <v>99</v>
      </c>
      <c r="K467" s="54">
        <v>106</v>
      </c>
      <c r="L467" s="54">
        <v>163</v>
      </c>
      <c r="M467" s="54">
        <v>187</v>
      </c>
      <c r="N467" s="54">
        <v>171</v>
      </c>
      <c r="O467" s="54">
        <v>397</v>
      </c>
      <c r="P467" s="54" t="s">
        <v>63</v>
      </c>
    </row>
    <row r="468" spans="2:16" x14ac:dyDescent="0.25">
      <c r="B468" s="78">
        <v>1998</v>
      </c>
      <c r="C468" s="114" t="s">
        <v>3</v>
      </c>
      <c r="D468" s="51">
        <f t="shared" si="43"/>
        <v>86152</v>
      </c>
      <c r="E468" s="78">
        <f t="shared" ref="E468:O468" si="45">+SUM(E469:E479)</f>
        <v>1382</v>
      </c>
      <c r="F468" s="78">
        <f t="shared" si="45"/>
        <v>21245</v>
      </c>
      <c r="G468" s="78">
        <f t="shared" si="45"/>
        <v>27210</v>
      </c>
      <c r="H468" s="78">
        <f t="shared" si="45"/>
        <v>18039</v>
      </c>
      <c r="I468" s="78">
        <f t="shared" si="45"/>
        <v>8612</v>
      </c>
      <c r="J468" s="78">
        <f t="shared" si="45"/>
        <v>4298</v>
      </c>
      <c r="K468" s="78">
        <f t="shared" si="45"/>
        <v>2252</v>
      </c>
      <c r="L468" s="78">
        <f t="shared" si="45"/>
        <v>1396</v>
      </c>
      <c r="M468" s="78">
        <f t="shared" si="45"/>
        <v>690</v>
      </c>
      <c r="N468" s="78">
        <f t="shared" si="45"/>
        <v>354</v>
      </c>
      <c r="O468" s="78">
        <f t="shared" si="45"/>
        <v>674</v>
      </c>
      <c r="P468" s="78">
        <v>0</v>
      </c>
    </row>
    <row r="469" spans="2:16" x14ac:dyDescent="0.25">
      <c r="B469" s="51">
        <v>1998</v>
      </c>
      <c r="C469" s="113" t="s">
        <v>53</v>
      </c>
      <c r="D469" s="55">
        <f t="shared" si="43"/>
        <v>19</v>
      </c>
      <c r="E469" s="55">
        <v>7</v>
      </c>
      <c r="F469" s="55">
        <v>10</v>
      </c>
      <c r="G469" s="55" t="s">
        <v>63</v>
      </c>
      <c r="H469" s="55">
        <v>1</v>
      </c>
      <c r="I469" s="55" t="s">
        <v>63</v>
      </c>
      <c r="J469" s="55" t="s">
        <v>63</v>
      </c>
      <c r="K469" s="55">
        <v>1</v>
      </c>
      <c r="L469" s="55" t="s">
        <v>63</v>
      </c>
      <c r="M469" s="55" t="s">
        <v>63</v>
      </c>
      <c r="N469" s="55" t="s">
        <v>63</v>
      </c>
      <c r="O469" s="55" t="s">
        <v>63</v>
      </c>
      <c r="P469" s="55" t="s">
        <v>63</v>
      </c>
    </row>
    <row r="470" spans="2:16" x14ac:dyDescent="0.25">
      <c r="B470" s="51">
        <v>1998</v>
      </c>
      <c r="C470" s="113" t="s">
        <v>54</v>
      </c>
      <c r="D470" s="55">
        <f t="shared" si="43"/>
        <v>7654</v>
      </c>
      <c r="E470" s="55">
        <v>518</v>
      </c>
      <c r="F470" s="55">
        <v>5183</v>
      </c>
      <c r="G470" s="55">
        <v>1511</v>
      </c>
      <c r="H470" s="55">
        <v>303</v>
      </c>
      <c r="I470" s="55">
        <v>64</v>
      </c>
      <c r="J470" s="55">
        <v>22</v>
      </c>
      <c r="K470" s="55">
        <v>6</v>
      </c>
      <c r="L470" s="55">
        <v>7</v>
      </c>
      <c r="M470" s="55">
        <v>2</v>
      </c>
      <c r="N470" s="55">
        <v>1</v>
      </c>
      <c r="O470" s="55">
        <v>37</v>
      </c>
      <c r="P470" s="55" t="s">
        <v>63</v>
      </c>
    </row>
    <row r="471" spans="2:16" x14ac:dyDescent="0.25">
      <c r="B471" s="51">
        <v>1998</v>
      </c>
      <c r="C471" s="113" t="s">
        <v>55</v>
      </c>
      <c r="D471" s="55">
        <f t="shared" si="43"/>
        <v>27401</v>
      </c>
      <c r="E471" s="55">
        <v>586</v>
      </c>
      <c r="F471" s="55">
        <v>10575</v>
      </c>
      <c r="G471" s="55">
        <v>12037</v>
      </c>
      <c r="H471" s="55">
        <v>3173</v>
      </c>
      <c r="I471" s="55">
        <v>670</v>
      </c>
      <c r="J471" s="55">
        <v>170</v>
      </c>
      <c r="K471" s="55">
        <v>59</v>
      </c>
      <c r="L471" s="55">
        <v>24</v>
      </c>
      <c r="M471" s="55">
        <v>5</v>
      </c>
      <c r="N471" s="55">
        <v>5</v>
      </c>
      <c r="O471" s="55">
        <v>97</v>
      </c>
      <c r="P471" s="55" t="s">
        <v>63</v>
      </c>
    </row>
    <row r="472" spans="2:16" x14ac:dyDescent="0.25">
      <c r="B472" s="51">
        <v>1998</v>
      </c>
      <c r="C472" s="113" t="s">
        <v>69</v>
      </c>
      <c r="D472" s="55">
        <f t="shared" si="43"/>
        <v>23004</v>
      </c>
      <c r="E472" s="55">
        <v>176</v>
      </c>
      <c r="F472" s="55">
        <v>3763</v>
      </c>
      <c r="G472" s="55">
        <v>8938</v>
      </c>
      <c r="H472" s="55">
        <v>7553</v>
      </c>
      <c r="I472" s="55">
        <v>1847</v>
      </c>
      <c r="J472" s="55">
        <v>470</v>
      </c>
      <c r="K472" s="55">
        <v>117</v>
      </c>
      <c r="L472" s="55">
        <v>38</v>
      </c>
      <c r="M472" s="55">
        <v>23</v>
      </c>
      <c r="N472" s="55">
        <v>8</v>
      </c>
      <c r="O472" s="55">
        <v>71</v>
      </c>
      <c r="P472" s="55" t="s">
        <v>63</v>
      </c>
    </row>
    <row r="473" spans="2:16" x14ac:dyDescent="0.25">
      <c r="B473" s="51">
        <v>1998</v>
      </c>
      <c r="C473" s="113" t="s">
        <v>57</v>
      </c>
      <c r="D473" s="55">
        <f t="shared" si="43"/>
        <v>12529</v>
      </c>
      <c r="E473" s="55">
        <v>58</v>
      </c>
      <c r="F473" s="55">
        <v>1105</v>
      </c>
      <c r="G473" s="55">
        <v>3044</v>
      </c>
      <c r="H473" s="55">
        <v>4264</v>
      </c>
      <c r="I473" s="55">
        <v>2829</v>
      </c>
      <c r="J473" s="55">
        <v>825</v>
      </c>
      <c r="K473" s="55">
        <v>236</v>
      </c>
      <c r="L473" s="55">
        <v>85</v>
      </c>
      <c r="M473" s="55">
        <v>21</v>
      </c>
      <c r="N473" s="55">
        <v>11</v>
      </c>
      <c r="O473" s="55">
        <v>51</v>
      </c>
      <c r="P473" s="55" t="s">
        <v>63</v>
      </c>
    </row>
    <row r="474" spans="2:16" x14ac:dyDescent="0.25">
      <c r="B474" s="51">
        <v>1998</v>
      </c>
      <c r="C474" s="113" t="s">
        <v>58</v>
      </c>
      <c r="D474" s="55">
        <f t="shared" si="43"/>
        <v>6507</v>
      </c>
      <c r="E474" s="55">
        <v>25</v>
      </c>
      <c r="F474" s="55">
        <v>360</v>
      </c>
      <c r="G474" s="55">
        <v>1008</v>
      </c>
      <c r="H474" s="55">
        <v>1601</v>
      </c>
      <c r="I474" s="55">
        <v>1755</v>
      </c>
      <c r="J474" s="55">
        <v>1212</v>
      </c>
      <c r="K474" s="55">
        <v>348</v>
      </c>
      <c r="L474" s="55">
        <v>133</v>
      </c>
      <c r="M474" s="55">
        <v>36</v>
      </c>
      <c r="N474" s="55">
        <v>8</v>
      </c>
      <c r="O474" s="55">
        <v>21</v>
      </c>
      <c r="P474" s="55" t="s">
        <v>63</v>
      </c>
    </row>
    <row r="475" spans="2:16" x14ac:dyDescent="0.25">
      <c r="B475" s="51">
        <v>1998</v>
      </c>
      <c r="C475" s="113" t="s">
        <v>59</v>
      </c>
      <c r="D475" s="55">
        <f t="shared" si="43"/>
        <v>3537</v>
      </c>
      <c r="E475" s="55">
        <v>4</v>
      </c>
      <c r="F475" s="55">
        <v>118</v>
      </c>
      <c r="G475" s="55">
        <v>360</v>
      </c>
      <c r="H475" s="55">
        <v>644</v>
      </c>
      <c r="I475" s="55">
        <v>783</v>
      </c>
      <c r="J475" s="55">
        <v>745</v>
      </c>
      <c r="K475" s="55">
        <v>573</v>
      </c>
      <c r="L475" s="55">
        <v>207</v>
      </c>
      <c r="M475" s="55">
        <v>70</v>
      </c>
      <c r="N475" s="55">
        <v>19</v>
      </c>
      <c r="O475" s="55">
        <v>14</v>
      </c>
      <c r="P475" s="55" t="s">
        <v>63</v>
      </c>
    </row>
    <row r="476" spans="2:16" x14ac:dyDescent="0.25">
      <c r="B476" s="51">
        <v>1998</v>
      </c>
      <c r="C476" s="113" t="s">
        <v>60</v>
      </c>
      <c r="D476" s="55">
        <f t="shared" si="43"/>
        <v>2206</v>
      </c>
      <c r="E476" s="55">
        <v>4</v>
      </c>
      <c r="F476" s="55">
        <v>38</v>
      </c>
      <c r="G476" s="55">
        <v>137</v>
      </c>
      <c r="H476" s="55">
        <v>294</v>
      </c>
      <c r="I476" s="55">
        <v>377</v>
      </c>
      <c r="J476" s="55">
        <v>473</v>
      </c>
      <c r="K476" s="55">
        <v>412</v>
      </c>
      <c r="L476" s="55">
        <v>336</v>
      </c>
      <c r="M476" s="55">
        <v>95</v>
      </c>
      <c r="N476" s="55">
        <v>18</v>
      </c>
      <c r="O476" s="55">
        <v>22</v>
      </c>
      <c r="P476" s="55" t="s">
        <v>63</v>
      </c>
    </row>
    <row r="477" spans="2:16" x14ac:dyDescent="0.25">
      <c r="B477" s="51">
        <v>1998</v>
      </c>
      <c r="C477" s="113" t="s">
        <v>70</v>
      </c>
      <c r="D477" s="55">
        <f t="shared" si="43"/>
        <v>1226</v>
      </c>
      <c r="E477" s="55" t="s">
        <v>63</v>
      </c>
      <c r="F477" s="55">
        <v>22</v>
      </c>
      <c r="G477" s="55">
        <v>54</v>
      </c>
      <c r="H477" s="55">
        <v>92</v>
      </c>
      <c r="I477" s="55">
        <v>150</v>
      </c>
      <c r="J477" s="55">
        <v>201</v>
      </c>
      <c r="K477" s="55">
        <v>249</v>
      </c>
      <c r="L477" s="55">
        <v>234</v>
      </c>
      <c r="M477" s="55">
        <v>148</v>
      </c>
      <c r="N477" s="55">
        <v>54</v>
      </c>
      <c r="O477" s="55">
        <v>22</v>
      </c>
      <c r="P477" s="55" t="s">
        <v>63</v>
      </c>
    </row>
    <row r="478" spans="2:16" x14ac:dyDescent="0.25">
      <c r="B478" s="51">
        <v>1998</v>
      </c>
      <c r="C478" s="113" t="s">
        <v>71</v>
      </c>
      <c r="D478" s="55">
        <f t="shared" si="43"/>
        <v>727</v>
      </c>
      <c r="E478" s="55">
        <v>1</v>
      </c>
      <c r="F478" s="55">
        <v>14</v>
      </c>
      <c r="G478" s="55">
        <v>33</v>
      </c>
      <c r="H478" s="55">
        <v>46</v>
      </c>
      <c r="I478" s="55">
        <v>63</v>
      </c>
      <c r="J478" s="55">
        <v>89</v>
      </c>
      <c r="K478" s="55">
        <v>109</v>
      </c>
      <c r="L478" s="55">
        <v>136</v>
      </c>
      <c r="M478" s="55">
        <v>103</v>
      </c>
      <c r="N478" s="55">
        <v>88</v>
      </c>
      <c r="O478" s="55">
        <v>45</v>
      </c>
      <c r="P478" s="55" t="s">
        <v>63</v>
      </c>
    </row>
    <row r="479" spans="2:16" x14ac:dyDescent="0.25">
      <c r="B479" s="50">
        <v>1998</v>
      </c>
      <c r="C479" s="86" t="s">
        <v>72</v>
      </c>
      <c r="D479" s="54">
        <f t="shared" si="43"/>
        <v>1342</v>
      </c>
      <c r="E479" s="54">
        <v>3</v>
      </c>
      <c r="F479" s="54">
        <v>57</v>
      </c>
      <c r="G479" s="54">
        <v>88</v>
      </c>
      <c r="H479" s="54">
        <v>68</v>
      </c>
      <c r="I479" s="54">
        <v>74</v>
      </c>
      <c r="J479" s="54">
        <v>91</v>
      </c>
      <c r="K479" s="54">
        <v>142</v>
      </c>
      <c r="L479" s="54">
        <v>196</v>
      </c>
      <c r="M479" s="54">
        <v>187</v>
      </c>
      <c r="N479" s="54">
        <v>142</v>
      </c>
      <c r="O479" s="54">
        <v>294</v>
      </c>
      <c r="P479" s="54" t="s">
        <v>63</v>
      </c>
    </row>
    <row r="480" spans="2:16" x14ac:dyDescent="0.25">
      <c r="B480" s="78">
        <v>1999</v>
      </c>
      <c r="C480" s="114" t="s">
        <v>3</v>
      </c>
      <c r="D480" s="51">
        <f t="shared" si="43"/>
        <v>90239</v>
      </c>
      <c r="E480" s="78">
        <f t="shared" ref="E480:O480" si="46">+SUM(E481:E491)</f>
        <v>1290</v>
      </c>
      <c r="F480" s="78">
        <f t="shared" si="46"/>
        <v>20435</v>
      </c>
      <c r="G480" s="78">
        <f t="shared" si="46"/>
        <v>28534</v>
      </c>
      <c r="H480" s="78">
        <f t="shared" si="46"/>
        <v>19463</v>
      </c>
      <c r="I480" s="78">
        <f t="shared" si="46"/>
        <v>9490</v>
      </c>
      <c r="J480" s="78">
        <f t="shared" si="46"/>
        <v>4895</v>
      </c>
      <c r="K480" s="78">
        <f t="shared" si="46"/>
        <v>2607</v>
      </c>
      <c r="L480" s="78">
        <f t="shared" si="46"/>
        <v>1520</v>
      </c>
      <c r="M480" s="78">
        <f t="shared" si="46"/>
        <v>815</v>
      </c>
      <c r="N480" s="78">
        <f t="shared" si="46"/>
        <v>444</v>
      </c>
      <c r="O480" s="78">
        <f t="shared" si="46"/>
        <v>727</v>
      </c>
      <c r="P480" s="78">
        <v>19</v>
      </c>
    </row>
    <row r="481" spans="2:16" x14ac:dyDescent="0.25">
      <c r="B481" s="51">
        <v>1999</v>
      </c>
      <c r="C481" s="113" t="s">
        <v>53</v>
      </c>
      <c r="D481" s="55">
        <f t="shared" si="43"/>
        <v>40</v>
      </c>
      <c r="E481" s="55">
        <v>18</v>
      </c>
      <c r="F481" s="55">
        <v>6</v>
      </c>
      <c r="G481" s="55">
        <v>3</v>
      </c>
      <c r="H481" s="55">
        <v>4</v>
      </c>
      <c r="I481" s="55">
        <v>2</v>
      </c>
      <c r="J481" s="55">
        <v>1</v>
      </c>
      <c r="K481" s="55">
        <v>1</v>
      </c>
      <c r="L481" s="55">
        <v>1</v>
      </c>
      <c r="M481" s="55" t="s">
        <v>63</v>
      </c>
      <c r="N481" s="55" t="s">
        <v>63</v>
      </c>
      <c r="O481" s="55" t="s">
        <v>63</v>
      </c>
      <c r="P481" s="55">
        <v>4</v>
      </c>
    </row>
    <row r="482" spans="2:16" x14ac:dyDescent="0.25">
      <c r="B482" s="51">
        <v>1999</v>
      </c>
      <c r="C482" s="113" t="s">
        <v>54</v>
      </c>
      <c r="D482" s="55">
        <f t="shared" si="43"/>
        <v>7497</v>
      </c>
      <c r="E482" s="55">
        <v>466</v>
      </c>
      <c r="F482" s="55">
        <v>4830</v>
      </c>
      <c r="G482" s="55">
        <v>1513</v>
      </c>
      <c r="H482" s="55">
        <v>279</v>
      </c>
      <c r="I482" s="55">
        <v>58</v>
      </c>
      <c r="J482" s="55">
        <v>28</v>
      </c>
      <c r="K482" s="55">
        <v>14</v>
      </c>
      <c r="L482" s="55">
        <v>8</v>
      </c>
      <c r="M482" s="55">
        <v>3</v>
      </c>
      <c r="N482" s="55">
        <v>1</v>
      </c>
      <c r="O482" s="55">
        <v>18</v>
      </c>
      <c r="P482" s="55">
        <v>279</v>
      </c>
    </row>
    <row r="483" spans="2:16" x14ac:dyDescent="0.25">
      <c r="B483" s="51">
        <v>1999</v>
      </c>
      <c r="C483" s="113" t="s">
        <v>55</v>
      </c>
      <c r="D483" s="55">
        <f t="shared" si="43"/>
        <v>27836</v>
      </c>
      <c r="E483" s="55">
        <v>542</v>
      </c>
      <c r="F483" s="55">
        <v>10194</v>
      </c>
      <c r="G483" s="55">
        <v>12653</v>
      </c>
      <c r="H483" s="55">
        <v>3314</v>
      </c>
      <c r="I483" s="55">
        <v>726</v>
      </c>
      <c r="J483" s="55">
        <v>218</v>
      </c>
      <c r="K483" s="55">
        <v>47</v>
      </c>
      <c r="L483" s="55">
        <v>26</v>
      </c>
      <c r="M483" s="55">
        <v>11</v>
      </c>
      <c r="N483" s="55">
        <v>9</v>
      </c>
      <c r="O483" s="55">
        <v>85</v>
      </c>
      <c r="P483" s="55">
        <v>11</v>
      </c>
    </row>
    <row r="484" spans="2:16" x14ac:dyDescent="0.25">
      <c r="B484" s="51">
        <v>1999</v>
      </c>
      <c r="C484" s="113" t="s">
        <v>69</v>
      </c>
      <c r="D484" s="55">
        <f t="shared" si="43"/>
        <v>24286</v>
      </c>
      <c r="E484" s="55">
        <v>170</v>
      </c>
      <c r="F484" s="55">
        <v>3720</v>
      </c>
      <c r="G484" s="55">
        <v>9303</v>
      </c>
      <c r="H484" s="55">
        <v>8275</v>
      </c>
      <c r="I484" s="55">
        <v>1993</v>
      </c>
      <c r="J484" s="55">
        <v>521</v>
      </c>
      <c r="K484" s="55">
        <v>155</v>
      </c>
      <c r="L484" s="55">
        <v>51</v>
      </c>
      <c r="M484" s="55">
        <v>18</v>
      </c>
      <c r="N484" s="55">
        <v>7</v>
      </c>
      <c r="O484" s="55">
        <v>65</v>
      </c>
      <c r="P484" s="55">
        <v>8</v>
      </c>
    </row>
    <row r="485" spans="2:16" x14ac:dyDescent="0.25">
      <c r="B485" s="51">
        <v>1999</v>
      </c>
      <c r="C485" s="113" t="s">
        <v>57</v>
      </c>
      <c r="D485" s="55">
        <f t="shared" si="43"/>
        <v>13387</v>
      </c>
      <c r="E485" s="55">
        <v>64</v>
      </c>
      <c r="F485" s="55">
        <v>1072</v>
      </c>
      <c r="G485" s="55">
        <v>3199</v>
      </c>
      <c r="H485" s="55">
        <v>4563</v>
      </c>
      <c r="I485" s="55">
        <v>3160</v>
      </c>
      <c r="J485" s="55">
        <v>935</v>
      </c>
      <c r="K485" s="55">
        <v>244</v>
      </c>
      <c r="L485" s="55">
        <v>80</v>
      </c>
      <c r="M485" s="55">
        <v>22</v>
      </c>
      <c r="N485" s="55">
        <v>4</v>
      </c>
      <c r="O485" s="55">
        <v>40</v>
      </c>
      <c r="P485" s="55">
        <v>4</v>
      </c>
    </row>
    <row r="486" spans="2:16" x14ac:dyDescent="0.25">
      <c r="B486" s="51">
        <v>1999</v>
      </c>
      <c r="C486" s="113" t="s">
        <v>58</v>
      </c>
      <c r="D486" s="55">
        <f t="shared" si="43"/>
        <v>7203</v>
      </c>
      <c r="E486" s="55">
        <v>15</v>
      </c>
      <c r="F486" s="55">
        <v>357</v>
      </c>
      <c r="G486" s="55">
        <v>1126</v>
      </c>
      <c r="H486" s="55">
        <v>1776</v>
      </c>
      <c r="I486" s="55">
        <v>1952</v>
      </c>
      <c r="J486" s="55">
        <v>1316</v>
      </c>
      <c r="K486" s="55">
        <v>430</v>
      </c>
      <c r="L486" s="55">
        <v>151</v>
      </c>
      <c r="M486" s="55">
        <v>35</v>
      </c>
      <c r="N486" s="55">
        <v>12</v>
      </c>
      <c r="O486" s="55">
        <v>32</v>
      </c>
      <c r="P486" s="55">
        <v>1</v>
      </c>
    </row>
    <row r="487" spans="2:16" x14ac:dyDescent="0.25">
      <c r="B487" s="51">
        <v>1999</v>
      </c>
      <c r="C487" s="113" t="s">
        <v>59</v>
      </c>
      <c r="D487" s="55">
        <f t="shared" si="43"/>
        <v>4713</v>
      </c>
      <c r="E487" s="55">
        <v>7</v>
      </c>
      <c r="F487" s="55">
        <v>106</v>
      </c>
      <c r="G487" s="55">
        <v>402</v>
      </c>
      <c r="H487" s="55">
        <v>702</v>
      </c>
      <c r="I487" s="55">
        <v>851</v>
      </c>
      <c r="J487" s="55">
        <v>917</v>
      </c>
      <c r="K487" s="55">
        <v>652</v>
      </c>
      <c r="L487" s="55">
        <v>245</v>
      </c>
      <c r="M487" s="55">
        <v>71</v>
      </c>
      <c r="N487" s="55">
        <v>25</v>
      </c>
      <c r="O487" s="55">
        <v>33</v>
      </c>
      <c r="P487" s="55">
        <v>702</v>
      </c>
    </row>
    <row r="488" spans="2:16" x14ac:dyDescent="0.25">
      <c r="B488" s="51">
        <v>1999</v>
      </c>
      <c r="C488" s="113" t="s">
        <v>60</v>
      </c>
      <c r="D488" s="55">
        <f t="shared" si="43"/>
        <v>2774</v>
      </c>
      <c r="E488" s="55">
        <v>2</v>
      </c>
      <c r="F488" s="55">
        <v>61</v>
      </c>
      <c r="G488" s="55">
        <v>164</v>
      </c>
      <c r="H488" s="55">
        <v>271</v>
      </c>
      <c r="I488" s="55">
        <v>408</v>
      </c>
      <c r="J488" s="55">
        <v>505</v>
      </c>
      <c r="K488" s="55">
        <v>537</v>
      </c>
      <c r="L488" s="55">
        <v>371</v>
      </c>
      <c r="M488" s="55">
        <v>116</v>
      </c>
      <c r="N488" s="55">
        <v>42</v>
      </c>
      <c r="O488" s="55">
        <v>26</v>
      </c>
      <c r="P488" s="55">
        <v>271</v>
      </c>
    </row>
    <row r="489" spans="2:16" x14ac:dyDescent="0.25">
      <c r="B489" s="51">
        <v>1999</v>
      </c>
      <c r="C489" s="113" t="s">
        <v>70</v>
      </c>
      <c r="D489" s="55">
        <f t="shared" si="43"/>
        <v>1573</v>
      </c>
      <c r="E489" s="55">
        <v>2</v>
      </c>
      <c r="F489" s="55">
        <v>23</v>
      </c>
      <c r="G489" s="55">
        <v>67</v>
      </c>
      <c r="H489" s="55">
        <v>137</v>
      </c>
      <c r="I489" s="55">
        <v>182</v>
      </c>
      <c r="J489" s="55">
        <v>247</v>
      </c>
      <c r="K489" s="55">
        <v>246</v>
      </c>
      <c r="L489" s="55">
        <v>252</v>
      </c>
      <c r="M489" s="55">
        <v>193</v>
      </c>
      <c r="N489" s="55">
        <v>67</v>
      </c>
      <c r="O489" s="55">
        <v>20</v>
      </c>
      <c r="P489" s="55">
        <v>137</v>
      </c>
    </row>
    <row r="490" spans="2:16" x14ac:dyDescent="0.25">
      <c r="B490" s="51">
        <v>1999</v>
      </c>
      <c r="C490" s="113" t="s">
        <v>71</v>
      </c>
      <c r="D490" s="55">
        <f t="shared" si="43"/>
        <v>895</v>
      </c>
      <c r="E490" s="55">
        <v>1</v>
      </c>
      <c r="F490" s="55">
        <v>12</v>
      </c>
      <c r="G490" s="55">
        <v>29</v>
      </c>
      <c r="H490" s="55">
        <v>53</v>
      </c>
      <c r="I490" s="55">
        <v>84</v>
      </c>
      <c r="J490" s="55">
        <v>104</v>
      </c>
      <c r="K490" s="55">
        <v>136</v>
      </c>
      <c r="L490" s="55">
        <v>141</v>
      </c>
      <c r="M490" s="55">
        <v>138</v>
      </c>
      <c r="N490" s="55">
        <v>96</v>
      </c>
      <c r="O490" s="55">
        <v>48</v>
      </c>
      <c r="P490" s="55">
        <v>53</v>
      </c>
    </row>
    <row r="491" spans="2:16" x14ac:dyDescent="0.25">
      <c r="B491" s="50">
        <v>1999</v>
      </c>
      <c r="C491" s="86" t="s">
        <v>72</v>
      </c>
      <c r="D491" s="54">
        <f t="shared" si="43"/>
        <v>1575</v>
      </c>
      <c r="E491" s="54">
        <v>3</v>
      </c>
      <c r="F491" s="54">
        <v>54</v>
      </c>
      <c r="G491" s="54">
        <v>75</v>
      </c>
      <c r="H491" s="54">
        <v>89</v>
      </c>
      <c r="I491" s="54">
        <v>74</v>
      </c>
      <c r="J491" s="54">
        <v>103</v>
      </c>
      <c r="K491" s="54">
        <v>145</v>
      </c>
      <c r="L491" s="54">
        <v>194</v>
      </c>
      <c r="M491" s="54">
        <v>208</v>
      </c>
      <c r="N491" s="54">
        <v>181</v>
      </c>
      <c r="O491" s="54">
        <v>360</v>
      </c>
      <c r="P491" s="54">
        <v>89</v>
      </c>
    </row>
    <row r="492" spans="2:16" x14ac:dyDescent="0.25">
      <c r="B492" s="78">
        <v>2000</v>
      </c>
      <c r="C492" s="114" t="s">
        <v>3</v>
      </c>
      <c r="D492" s="51">
        <f t="shared" si="43"/>
        <v>91108</v>
      </c>
      <c r="E492" s="78">
        <f t="shared" ref="E492:O492" si="47">+SUM(E493:E503)</f>
        <v>1061</v>
      </c>
      <c r="F492" s="78">
        <f t="shared" si="47"/>
        <v>18749</v>
      </c>
      <c r="G492" s="78">
        <f t="shared" si="47"/>
        <v>28925</v>
      </c>
      <c r="H492" s="78">
        <f t="shared" si="47"/>
        <v>20833</v>
      </c>
      <c r="I492" s="78">
        <f t="shared" si="47"/>
        <v>10016</v>
      </c>
      <c r="J492" s="78">
        <f t="shared" si="47"/>
        <v>5160</v>
      </c>
      <c r="K492" s="78">
        <f t="shared" si="47"/>
        <v>2781</v>
      </c>
      <c r="L492" s="78">
        <f t="shared" si="47"/>
        <v>1617</v>
      </c>
      <c r="M492" s="78">
        <f t="shared" si="47"/>
        <v>862</v>
      </c>
      <c r="N492" s="78">
        <f t="shared" si="47"/>
        <v>440</v>
      </c>
      <c r="O492" s="78">
        <f t="shared" si="47"/>
        <v>644</v>
      </c>
      <c r="P492" s="78">
        <v>20</v>
      </c>
    </row>
    <row r="493" spans="2:16" x14ac:dyDescent="0.25">
      <c r="B493" s="51">
        <v>2000</v>
      </c>
      <c r="C493" s="113" t="s">
        <v>53</v>
      </c>
      <c r="D493" s="55">
        <f t="shared" si="43"/>
        <v>61</v>
      </c>
      <c r="E493" s="55">
        <v>8</v>
      </c>
      <c r="F493" s="55">
        <v>14</v>
      </c>
      <c r="G493" s="55">
        <v>13</v>
      </c>
      <c r="H493" s="55">
        <v>7</v>
      </c>
      <c r="I493" s="55">
        <v>5</v>
      </c>
      <c r="J493" s="55">
        <v>5</v>
      </c>
      <c r="K493" s="55" t="s">
        <v>63</v>
      </c>
      <c r="L493" s="55" t="s">
        <v>63</v>
      </c>
      <c r="M493" s="55">
        <v>1</v>
      </c>
      <c r="N493" s="55">
        <v>1</v>
      </c>
      <c r="O493" s="55" t="s">
        <v>63</v>
      </c>
      <c r="P493" s="55">
        <v>7</v>
      </c>
    </row>
    <row r="494" spans="2:16" x14ac:dyDescent="0.25">
      <c r="B494" s="51">
        <v>2000</v>
      </c>
      <c r="C494" s="113" t="s">
        <v>54</v>
      </c>
      <c r="D494" s="55">
        <f t="shared" si="43"/>
        <v>6542</v>
      </c>
      <c r="E494" s="55">
        <v>351</v>
      </c>
      <c r="F494" s="55">
        <v>4196</v>
      </c>
      <c r="G494" s="55">
        <v>1360</v>
      </c>
      <c r="H494" s="55">
        <v>260</v>
      </c>
      <c r="I494" s="55">
        <v>51</v>
      </c>
      <c r="J494" s="55">
        <v>30</v>
      </c>
      <c r="K494" s="55">
        <v>12</v>
      </c>
      <c r="L494" s="55">
        <v>10</v>
      </c>
      <c r="M494" s="55">
        <v>3</v>
      </c>
      <c r="N494" s="55">
        <v>2</v>
      </c>
      <c r="O494" s="55">
        <v>7</v>
      </c>
      <c r="P494" s="55">
        <v>260</v>
      </c>
    </row>
    <row r="495" spans="2:16" x14ac:dyDescent="0.25">
      <c r="B495" s="51">
        <v>2000</v>
      </c>
      <c r="C495" s="113" t="s">
        <v>55</v>
      </c>
      <c r="D495" s="55">
        <f t="shared" si="43"/>
        <v>26764</v>
      </c>
      <c r="E495" s="55">
        <v>461</v>
      </c>
      <c r="F495" s="55">
        <v>9427</v>
      </c>
      <c r="G495" s="55">
        <v>12349</v>
      </c>
      <c r="H495" s="55">
        <v>3449</v>
      </c>
      <c r="I495" s="55">
        <v>716</v>
      </c>
      <c r="J495" s="55">
        <v>211</v>
      </c>
      <c r="K495" s="55">
        <v>46</v>
      </c>
      <c r="L495" s="55">
        <v>35</v>
      </c>
      <c r="M495" s="55">
        <v>14</v>
      </c>
      <c r="N495" s="55">
        <v>10</v>
      </c>
      <c r="O495" s="55">
        <v>32</v>
      </c>
      <c r="P495" s="55">
        <v>14</v>
      </c>
    </row>
    <row r="496" spans="2:16" x14ac:dyDescent="0.25">
      <c r="B496" s="51">
        <v>2000</v>
      </c>
      <c r="C496" s="113" t="s">
        <v>69</v>
      </c>
      <c r="D496" s="55">
        <f t="shared" si="43"/>
        <v>25578</v>
      </c>
      <c r="E496" s="55">
        <v>147</v>
      </c>
      <c r="F496" s="55">
        <v>3477</v>
      </c>
      <c r="G496" s="55">
        <v>9958</v>
      </c>
      <c r="H496" s="55">
        <v>9029</v>
      </c>
      <c r="I496" s="55">
        <v>2101</v>
      </c>
      <c r="J496" s="55">
        <v>573</v>
      </c>
      <c r="K496" s="55">
        <v>145</v>
      </c>
      <c r="L496" s="55">
        <v>63</v>
      </c>
      <c r="M496" s="55">
        <v>22</v>
      </c>
      <c r="N496" s="55">
        <v>9</v>
      </c>
      <c r="O496" s="55">
        <v>45</v>
      </c>
      <c r="P496" s="55">
        <v>9</v>
      </c>
    </row>
    <row r="497" spans="2:16" x14ac:dyDescent="0.25">
      <c r="B497" s="51">
        <v>2000</v>
      </c>
      <c r="C497" s="113" t="s">
        <v>57</v>
      </c>
      <c r="D497" s="55">
        <f t="shared" si="43"/>
        <v>14156</v>
      </c>
      <c r="E497" s="55">
        <v>59</v>
      </c>
      <c r="F497" s="55">
        <v>1047</v>
      </c>
      <c r="G497" s="55">
        <v>3389</v>
      </c>
      <c r="H497" s="55">
        <v>4827</v>
      </c>
      <c r="I497" s="55">
        <v>3389</v>
      </c>
      <c r="J497" s="55">
        <v>1002</v>
      </c>
      <c r="K497" s="55">
        <v>298</v>
      </c>
      <c r="L497" s="55">
        <v>69</v>
      </c>
      <c r="M497" s="55">
        <v>29</v>
      </c>
      <c r="N497" s="55">
        <v>7</v>
      </c>
      <c r="O497" s="55">
        <v>36</v>
      </c>
      <c r="P497" s="55">
        <v>4</v>
      </c>
    </row>
    <row r="498" spans="2:16" x14ac:dyDescent="0.25">
      <c r="B498" s="51">
        <v>2000</v>
      </c>
      <c r="C498" s="113" t="s">
        <v>58</v>
      </c>
      <c r="D498" s="55">
        <f t="shared" si="43"/>
        <v>7489</v>
      </c>
      <c r="E498" s="55">
        <v>17</v>
      </c>
      <c r="F498" s="55">
        <v>345</v>
      </c>
      <c r="G498" s="55">
        <v>1175</v>
      </c>
      <c r="H498" s="55">
        <v>1888</v>
      </c>
      <c r="I498" s="55">
        <v>1993</v>
      </c>
      <c r="J498" s="55">
        <v>1420</v>
      </c>
      <c r="K498" s="55">
        <v>433</v>
      </c>
      <c r="L498" s="55">
        <v>152</v>
      </c>
      <c r="M498" s="55">
        <v>32</v>
      </c>
      <c r="N498" s="55">
        <v>16</v>
      </c>
      <c r="O498" s="55">
        <v>17</v>
      </c>
      <c r="P498" s="55">
        <v>1</v>
      </c>
    </row>
    <row r="499" spans="2:16" x14ac:dyDescent="0.25">
      <c r="B499" s="51">
        <v>2000</v>
      </c>
      <c r="C499" s="113" t="s">
        <v>59</v>
      </c>
      <c r="D499" s="55">
        <f t="shared" si="43"/>
        <v>4957</v>
      </c>
      <c r="E499" s="55">
        <v>10</v>
      </c>
      <c r="F499" s="55">
        <v>116</v>
      </c>
      <c r="G499" s="55">
        <v>356</v>
      </c>
      <c r="H499" s="55">
        <v>762</v>
      </c>
      <c r="I499" s="55">
        <v>908</v>
      </c>
      <c r="J499" s="55">
        <v>940</v>
      </c>
      <c r="K499" s="55">
        <v>719</v>
      </c>
      <c r="L499" s="55">
        <v>272</v>
      </c>
      <c r="M499" s="55">
        <v>77</v>
      </c>
      <c r="N499" s="55">
        <v>25</v>
      </c>
      <c r="O499" s="55">
        <v>10</v>
      </c>
      <c r="P499" s="55">
        <v>762</v>
      </c>
    </row>
    <row r="500" spans="2:16" x14ac:dyDescent="0.25">
      <c r="B500" s="51">
        <v>2000</v>
      </c>
      <c r="C500" s="113" t="s">
        <v>60</v>
      </c>
      <c r="D500" s="55">
        <f t="shared" si="43"/>
        <v>2914</v>
      </c>
      <c r="E500" s="55" t="s">
        <v>63</v>
      </c>
      <c r="F500" s="55">
        <v>52</v>
      </c>
      <c r="G500" s="55">
        <v>149</v>
      </c>
      <c r="H500" s="55">
        <v>296</v>
      </c>
      <c r="I500" s="55">
        <v>482</v>
      </c>
      <c r="J500" s="55">
        <v>541</v>
      </c>
      <c r="K500" s="55">
        <v>527</v>
      </c>
      <c r="L500" s="55">
        <v>379</v>
      </c>
      <c r="M500" s="55">
        <v>120</v>
      </c>
      <c r="N500" s="55">
        <v>41</v>
      </c>
      <c r="O500" s="55">
        <v>31</v>
      </c>
      <c r="P500" s="55">
        <v>296</v>
      </c>
    </row>
    <row r="501" spans="2:16" x14ac:dyDescent="0.25">
      <c r="B501" s="51">
        <v>2000</v>
      </c>
      <c r="C501" s="113" t="s">
        <v>70</v>
      </c>
      <c r="D501" s="55">
        <f t="shared" si="43"/>
        <v>1739</v>
      </c>
      <c r="E501" s="55">
        <v>1</v>
      </c>
      <c r="F501" s="55">
        <v>36</v>
      </c>
      <c r="G501" s="55">
        <v>65</v>
      </c>
      <c r="H501" s="55">
        <v>142</v>
      </c>
      <c r="I501" s="55">
        <v>199</v>
      </c>
      <c r="J501" s="55">
        <v>247</v>
      </c>
      <c r="K501" s="55">
        <v>292</v>
      </c>
      <c r="L501" s="55">
        <v>314</v>
      </c>
      <c r="M501" s="55">
        <v>210</v>
      </c>
      <c r="N501" s="55">
        <v>56</v>
      </c>
      <c r="O501" s="55">
        <v>35</v>
      </c>
      <c r="P501" s="55">
        <v>142</v>
      </c>
    </row>
    <row r="502" spans="2:16" x14ac:dyDescent="0.25">
      <c r="B502" s="51">
        <v>2000</v>
      </c>
      <c r="C502" s="113" t="s">
        <v>71</v>
      </c>
      <c r="D502" s="55">
        <f t="shared" si="43"/>
        <v>910</v>
      </c>
      <c r="E502" s="55">
        <v>2</v>
      </c>
      <c r="F502" s="55">
        <v>9</v>
      </c>
      <c r="G502" s="55">
        <v>22</v>
      </c>
      <c r="H502" s="55">
        <v>66</v>
      </c>
      <c r="I502" s="55">
        <v>71</v>
      </c>
      <c r="J502" s="55">
        <v>91</v>
      </c>
      <c r="K502" s="55">
        <v>169</v>
      </c>
      <c r="L502" s="55">
        <v>158</v>
      </c>
      <c r="M502" s="55">
        <v>140</v>
      </c>
      <c r="N502" s="55">
        <v>73</v>
      </c>
      <c r="O502" s="55">
        <v>43</v>
      </c>
      <c r="P502" s="55">
        <v>66</v>
      </c>
    </row>
    <row r="503" spans="2:16" x14ac:dyDescent="0.25">
      <c r="B503" s="50">
        <v>2000</v>
      </c>
      <c r="C503" s="86" t="s">
        <v>72</v>
      </c>
      <c r="D503" s="54">
        <f t="shared" si="43"/>
        <v>1646</v>
      </c>
      <c r="E503" s="54">
        <v>5</v>
      </c>
      <c r="F503" s="54">
        <v>30</v>
      </c>
      <c r="G503" s="54">
        <v>89</v>
      </c>
      <c r="H503" s="54">
        <v>107</v>
      </c>
      <c r="I503" s="54">
        <v>101</v>
      </c>
      <c r="J503" s="54">
        <v>100</v>
      </c>
      <c r="K503" s="54">
        <v>140</v>
      </c>
      <c r="L503" s="54">
        <v>165</v>
      </c>
      <c r="M503" s="54">
        <v>214</v>
      </c>
      <c r="N503" s="54">
        <v>200</v>
      </c>
      <c r="O503" s="54">
        <v>388</v>
      </c>
      <c r="P503" s="54">
        <v>107</v>
      </c>
    </row>
    <row r="504" spans="2:16" x14ac:dyDescent="0.25">
      <c r="B504" s="78">
        <v>2001</v>
      </c>
      <c r="C504" s="114" t="s">
        <v>3</v>
      </c>
      <c r="D504" s="51">
        <f t="shared" si="43"/>
        <v>81516</v>
      </c>
      <c r="E504" s="78">
        <f t="shared" ref="E504:O504" si="48">+SUM(E505:E515)</f>
        <v>886</v>
      </c>
      <c r="F504" s="78">
        <f t="shared" si="48"/>
        <v>15993</v>
      </c>
      <c r="G504" s="78">
        <f t="shared" si="48"/>
        <v>25634</v>
      </c>
      <c r="H504" s="78">
        <f t="shared" si="48"/>
        <v>18632</v>
      </c>
      <c r="I504" s="78">
        <f t="shared" si="48"/>
        <v>9450</v>
      </c>
      <c r="J504" s="78">
        <f t="shared" si="48"/>
        <v>4827</v>
      </c>
      <c r="K504" s="78">
        <f t="shared" si="48"/>
        <v>2655</v>
      </c>
      <c r="L504" s="78">
        <f t="shared" si="48"/>
        <v>1585</v>
      </c>
      <c r="M504" s="78">
        <f t="shared" si="48"/>
        <v>833</v>
      </c>
      <c r="N504" s="78">
        <f t="shared" si="48"/>
        <v>406</v>
      </c>
      <c r="O504" s="78">
        <f t="shared" si="48"/>
        <v>615</v>
      </c>
      <c r="P504" s="78">
        <v>0</v>
      </c>
    </row>
    <row r="505" spans="2:16" x14ac:dyDescent="0.25">
      <c r="B505" s="51">
        <v>2001</v>
      </c>
      <c r="C505" s="113" t="s">
        <v>53</v>
      </c>
      <c r="D505" s="55">
        <f t="shared" si="43"/>
        <v>38</v>
      </c>
      <c r="E505" s="55">
        <v>5</v>
      </c>
      <c r="F505" s="55">
        <v>10</v>
      </c>
      <c r="G505" s="55">
        <v>15</v>
      </c>
      <c r="H505" s="55">
        <v>3</v>
      </c>
      <c r="I505" s="55">
        <v>1</v>
      </c>
      <c r="J505" s="55" t="s">
        <v>63</v>
      </c>
      <c r="K505" s="55">
        <v>3</v>
      </c>
      <c r="L505" s="55" t="s">
        <v>63</v>
      </c>
      <c r="M505" s="55" t="s">
        <v>63</v>
      </c>
      <c r="N505" s="55">
        <v>1</v>
      </c>
      <c r="O505" s="55" t="s">
        <v>63</v>
      </c>
      <c r="P505" s="55" t="s">
        <v>63</v>
      </c>
    </row>
    <row r="506" spans="2:16" x14ac:dyDescent="0.25">
      <c r="B506" s="51">
        <v>2001</v>
      </c>
      <c r="C506" s="113" t="s">
        <v>54</v>
      </c>
      <c r="D506" s="55">
        <f t="shared" si="43"/>
        <v>4977</v>
      </c>
      <c r="E506" s="55">
        <v>308</v>
      </c>
      <c r="F506" s="55">
        <v>3340</v>
      </c>
      <c r="G506" s="55">
        <v>1070</v>
      </c>
      <c r="H506" s="55">
        <v>178</v>
      </c>
      <c r="I506" s="55">
        <v>51</v>
      </c>
      <c r="J506" s="55">
        <v>11</v>
      </c>
      <c r="K506" s="55">
        <v>5</v>
      </c>
      <c r="L506" s="55">
        <v>5</v>
      </c>
      <c r="M506" s="55">
        <v>3</v>
      </c>
      <c r="N506" s="55">
        <v>1</v>
      </c>
      <c r="O506" s="55">
        <v>5</v>
      </c>
      <c r="P506" s="55" t="s">
        <v>63</v>
      </c>
    </row>
    <row r="507" spans="2:16" x14ac:dyDescent="0.25">
      <c r="B507" s="51">
        <v>2001</v>
      </c>
      <c r="C507" s="113" t="s">
        <v>55</v>
      </c>
      <c r="D507" s="55">
        <f t="shared" si="43"/>
        <v>23441</v>
      </c>
      <c r="E507" s="55">
        <v>401</v>
      </c>
      <c r="F507" s="55">
        <v>8161</v>
      </c>
      <c r="G507" s="55">
        <v>10902</v>
      </c>
      <c r="H507" s="55">
        <v>2948</v>
      </c>
      <c r="I507" s="55">
        <v>700</v>
      </c>
      <c r="J507" s="55">
        <v>193</v>
      </c>
      <c r="K507" s="55">
        <v>62</v>
      </c>
      <c r="L507" s="55">
        <v>14</v>
      </c>
      <c r="M507" s="55">
        <v>10</v>
      </c>
      <c r="N507" s="55">
        <v>4</v>
      </c>
      <c r="O507" s="55">
        <v>46</v>
      </c>
      <c r="P507" s="55" t="s">
        <v>63</v>
      </c>
    </row>
    <row r="508" spans="2:16" x14ac:dyDescent="0.25">
      <c r="B508" s="51">
        <v>2001</v>
      </c>
      <c r="C508" s="113" t="s">
        <v>69</v>
      </c>
      <c r="D508" s="55">
        <f t="shared" si="43"/>
        <v>22958</v>
      </c>
      <c r="E508" s="55">
        <v>118</v>
      </c>
      <c r="F508" s="55">
        <v>3013</v>
      </c>
      <c r="G508" s="55">
        <v>8953</v>
      </c>
      <c r="H508" s="55">
        <v>8088</v>
      </c>
      <c r="I508" s="55">
        <v>2032</v>
      </c>
      <c r="J508" s="55">
        <v>522</v>
      </c>
      <c r="K508" s="55">
        <v>146</v>
      </c>
      <c r="L508" s="55">
        <v>39</v>
      </c>
      <c r="M508" s="55">
        <v>10</v>
      </c>
      <c r="N508" s="55">
        <v>7</v>
      </c>
      <c r="O508" s="55">
        <v>30</v>
      </c>
      <c r="P508" s="55" t="s">
        <v>63</v>
      </c>
    </row>
    <row r="509" spans="2:16" x14ac:dyDescent="0.25">
      <c r="B509" s="51">
        <v>2001</v>
      </c>
      <c r="C509" s="113" t="s">
        <v>57</v>
      </c>
      <c r="D509" s="55">
        <f t="shared" si="43"/>
        <v>13084</v>
      </c>
      <c r="E509" s="55">
        <v>31</v>
      </c>
      <c r="F509" s="55">
        <v>962</v>
      </c>
      <c r="G509" s="55">
        <v>3061</v>
      </c>
      <c r="H509" s="55">
        <v>4546</v>
      </c>
      <c r="I509" s="55">
        <v>3137</v>
      </c>
      <c r="J509" s="55">
        <v>925</v>
      </c>
      <c r="K509" s="55">
        <v>262</v>
      </c>
      <c r="L509" s="55">
        <v>105</v>
      </c>
      <c r="M509" s="55">
        <v>25</v>
      </c>
      <c r="N509" s="55">
        <v>5</v>
      </c>
      <c r="O509" s="55">
        <v>25</v>
      </c>
      <c r="P509" s="55" t="s">
        <v>63</v>
      </c>
    </row>
    <row r="510" spans="2:16" x14ac:dyDescent="0.25">
      <c r="B510" s="51">
        <v>2001</v>
      </c>
      <c r="C510" s="113" t="s">
        <v>58</v>
      </c>
      <c r="D510" s="55">
        <f t="shared" si="43"/>
        <v>6904</v>
      </c>
      <c r="E510" s="55">
        <v>11</v>
      </c>
      <c r="F510" s="55">
        <v>296</v>
      </c>
      <c r="G510" s="55">
        <v>987</v>
      </c>
      <c r="H510" s="55">
        <v>1750</v>
      </c>
      <c r="I510" s="55">
        <v>1865</v>
      </c>
      <c r="J510" s="55">
        <v>1318</v>
      </c>
      <c r="K510" s="55">
        <v>442</v>
      </c>
      <c r="L510" s="55">
        <v>159</v>
      </c>
      <c r="M510" s="55">
        <v>49</v>
      </c>
      <c r="N510" s="55">
        <v>12</v>
      </c>
      <c r="O510" s="55">
        <v>15</v>
      </c>
      <c r="P510" s="55" t="s">
        <v>63</v>
      </c>
    </row>
    <row r="511" spans="2:16" x14ac:dyDescent="0.25">
      <c r="B511" s="51">
        <v>2001</v>
      </c>
      <c r="C511" s="113" t="s">
        <v>59</v>
      </c>
      <c r="D511" s="55">
        <f t="shared" si="43"/>
        <v>3992</v>
      </c>
      <c r="E511" s="55">
        <v>6</v>
      </c>
      <c r="F511" s="55">
        <v>114</v>
      </c>
      <c r="G511" s="55">
        <v>364</v>
      </c>
      <c r="H511" s="55">
        <v>677</v>
      </c>
      <c r="I511" s="55">
        <v>896</v>
      </c>
      <c r="J511" s="55">
        <v>898</v>
      </c>
      <c r="K511" s="55">
        <v>676</v>
      </c>
      <c r="L511" s="55">
        <v>236</v>
      </c>
      <c r="M511" s="55">
        <v>75</v>
      </c>
      <c r="N511" s="55">
        <v>27</v>
      </c>
      <c r="O511" s="55">
        <v>23</v>
      </c>
      <c r="P511" s="55" t="s">
        <v>63</v>
      </c>
    </row>
    <row r="512" spans="2:16" x14ac:dyDescent="0.25">
      <c r="B512" s="51">
        <v>2001</v>
      </c>
      <c r="C512" s="113" t="s">
        <v>60</v>
      </c>
      <c r="D512" s="55">
        <f t="shared" si="43"/>
        <v>2491</v>
      </c>
      <c r="E512" s="55">
        <v>3</v>
      </c>
      <c r="F512" s="55">
        <v>39</v>
      </c>
      <c r="G512" s="55">
        <v>124</v>
      </c>
      <c r="H512" s="55">
        <v>259</v>
      </c>
      <c r="I512" s="55">
        <v>450</v>
      </c>
      <c r="J512" s="55">
        <v>520</v>
      </c>
      <c r="K512" s="55">
        <v>513</v>
      </c>
      <c r="L512" s="55">
        <v>405</v>
      </c>
      <c r="M512" s="55">
        <v>119</v>
      </c>
      <c r="N512" s="55">
        <v>35</v>
      </c>
      <c r="O512" s="55">
        <v>24</v>
      </c>
      <c r="P512" s="55" t="s">
        <v>63</v>
      </c>
    </row>
    <row r="513" spans="2:16" x14ac:dyDescent="0.25">
      <c r="B513" s="51">
        <v>2001</v>
      </c>
      <c r="C513" s="113" t="s">
        <v>70</v>
      </c>
      <c r="D513" s="55">
        <f t="shared" si="43"/>
        <v>1449</v>
      </c>
      <c r="E513" s="55">
        <v>1</v>
      </c>
      <c r="F513" s="55">
        <v>17</v>
      </c>
      <c r="G513" s="55">
        <v>72</v>
      </c>
      <c r="H513" s="55">
        <v>93</v>
      </c>
      <c r="I513" s="55">
        <v>179</v>
      </c>
      <c r="J513" s="55">
        <v>237</v>
      </c>
      <c r="K513" s="55">
        <v>263</v>
      </c>
      <c r="L513" s="55">
        <v>328</v>
      </c>
      <c r="M513" s="55">
        <v>175</v>
      </c>
      <c r="N513" s="55">
        <v>49</v>
      </c>
      <c r="O513" s="55">
        <v>35</v>
      </c>
      <c r="P513" s="55" t="s">
        <v>63</v>
      </c>
    </row>
    <row r="514" spans="2:16" x14ac:dyDescent="0.25">
      <c r="B514" s="51">
        <v>2001</v>
      </c>
      <c r="C514" s="113" t="s">
        <v>71</v>
      </c>
      <c r="D514" s="55">
        <f t="shared" si="43"/>
        <v>786</v>
      </c>
      <c r="E514" s="55">
        <v>1</v>
      </c>
      <c r="F514" s="55">
        <v>7</v>
      </c>
      <c r="G514" s="55">
        <v>26</v>
      </c>
      <c r="H514" s="55">
        <v>31</v>
      </c>
      <c r="I514" s="55">
        <v>66</v>
      </c>
      <c r="J514" s="55">
        <v>102</v>
      </c>
      <c r="K514" s="55">
        <v>154</v>
      </c>
      <c r="L514" s="55">
        <v>122</v>
      </c>
      <c r="M514" s="55">
        <v>155</v>
      </c>
      <c r="N514" s="55">
        <v>78</v>
      </c>
      <c r="O514" s="55">
        <v>44</v>
      </c>
      <c r="P514" s="55" t="s">
        <v>63</v>
      </c>
    </row>
    <row r="515" spans="2:16" x14ac:dyDescent="0.25">
      <c r="B515" s="50">
        <v>2001</v>
      </c>
      <c r="C515" s="86" t="s">
        <v>72</v>
      </c>
      <c r="D515" s="54">
        <f t="shared" si="43"/>
        <v>1396</v>
      </c>
      <c r="E515" s="54">
        <v>1</v>
      </c>
      <c r="F515" s="54">
        <v>34</v>
      </c>
      <c r="G515" s="54">
        <v>60</v>
      </c>
      <c r="H515" s="54">
        <v>59</v>
      </c>
      <c r="I515" s="54">
        <v>73</v>
      </c>
      <c r="J515" s="54">
        <v>101</v>
      </c>
      <c r="K515" s="54">
        <v>129</v>
      </c>
      <c r="L515" s="54">
        <v>172</v>
      </c>
      <c r="M515" s="54">
        <v>212</v>
      </c>
      <c r="N515" s="54">
        <v>187</v>
      </c>
      <c r="O515" s="54">
        <v>368</v>
      </c>
      <c r="P515" s="54" t="s">
        <v>63</v>
      </c>
    </row>
    <row r="516" spans="2:16" x14ac:dyDescent="0.25">
      <c r="B516" s="78">
        <v>2002</v>
      </c>
      <c r="C516" s="114" t="s">
        <v>3</v>
      </c>
      <c r="D516" s="51">
        <f t="shared" si="43"/>
        <v>73163</v>
      </c>
      <c r="E516" s="78">
        <f t="shared" ref="E516:O516" si="49">+SUM(E517:E527)</f>
        <v>673</v>
      </c>
      <c r="F516" s="78">
        <f t="shared" si="49"/>
        <v>13452</v>
      </c>
      <c r="G516" s="78">
        <f t="shared" si="49"/>
        <v>22819</v>
      </c>
      <c r="H516" s="78">
        <f t="shared" si="49"/>
        <v>17730</v>
      </c>
      <c r="I516" s="78">
        <f t="shared" si="49"/>
        <v>8786</v>
      </c>
      <c r="J516" s="78">
        <f t="shared" si="49"/>
        <v>4277</v>
      </c>
      <c r="K516" s="78">
        <f t="shared" si="49"/>
        <v>2344</v>
      </c>
      <c r="L516" s="78">
        <f t="shared" si="49"/>
        <v>1380</v>
      </c>
      <c r="M516" s="78">
        <f t="shared" si="49"/>
        <v>789</v>
      </c>
      <c r="N516" s="78">
        <f t="shared" si="49"/>
        <v>368</v>
      </c>
      <c r="O516" s="78">
        <f t="shared" si="49"/>
        <v>545</v>
      </c>
      <c r="P516" s="78">
        <v>0</v>
      </c>
    </row>
    <row r="517" spans="2:16" x14ac:dyDescent="0.25">
      <c r="B517" s="51">
        <v>2002</v>
      </c>
      <c r="C517" s="113" t="s">
        <v>53</v>
      </c>
      <c r="D517" s="55">
        <f t="shared" si="43"/>
        <v>38</v>
      </c>
      <c r="E517" s="55">
        <v>5</v>
      </c>
      <c r="F517" s="55">
        <v>15</v>
      </c>
      <c r="G517" s="55">
        <v>11</v>
      </c>
      <c r="H517" s="55">
        <v>4</v>
      </c>
      <c r="I517" s="55">
        <v>1</v>
      </c>
      <c r="J517" s="55">
        <v>2</v>
      </c>
      <c r="K517" s="55" t="s">
        <v>63</v>
      </c>
      <c r="L517" s="55" t="s">
        <v>63</v>
      </c>
      <c r="M517" s="55" t="s">
        <v>63</v>
      </c>
      <c r="N517" s="55" t="s">
        <v>63</v>
      </c>
      <c r="O517" s="55" t="s">
        <v>63</v>
      </c>
      <c r="P517" s="55" t="s">
        <v>63</v>
      </c>
    </row>
    <row r="518" spans="2:16" x14ac:dyDescent="0.25">
      <c r="B518" s="51">
        <v>2002</v>
      </c>
      <c r="C518" s="113" t="s">
        <v>54</v>
      </c>
      <c r="D518" s="55">
        <f t="shared" si="43"/>
        <v>4233</v>
      </c>
      <c r="E518" s="55">
        <v>228</v>
      </c>
      <c r="F518" s="55">
        <v>2809</v>
      </c>
      <c r="G518" s="55">
        <v>927</v>
      </c>
      <c r="H518" s="55">
        <v>184</v>
      </c>
      <c r="I518" s="55">
        <v>43</v>
      </c>
      <c r="J518" s="55">
        <v>16</v>
      </c>
      <c r="K518" s="55">
        <v>10</v>
      </c>
      <c r="L518" s="55">
        <v>7</v>
      </c>
      <c r="M518" s="55">
        <v>2</v>
      </c>
      <c r="N518" s="55">
        <v>1</v>
      </c>
      <c r="O518" s="55">
        <v>6</v>
      </c>
      <c r="P518" s="55" t="s">
        <v>63</v>
      </c>
    </row>
    <row r="519" spans="2:16" x14ac:dyDescent="0.25">
      <c r="B519" s="51">
        <v>2002</v>
      </c>
      <c r="C519" s="113" t="s">
        <v>55</v>
      </c>
      <c r="D519" s="55">
        <f t="shared" ref="D519:D582" si="50">+SUM(E519:P519)</f>
        <v>20114</v>
      </c>
      <c r="E519" s="55">
        <v>274</v>
      </c>
      <c r="F519" s="55">
        <v>6667</v>
      </c>
      <c r="G519" s="55">
        <v>9583</v>
      </c>
      <c r="H519" s="55">
        <v>2720</v>
      </c>
      <c r="I519" s="55">
        <v>621</v>
      </c>
      <c r="J519" s="55">
        <v>134</v>
      </c>
      <c r="K519" s="55">
        <v>50</v>
      </c>
      <c r="L519" s="55">
        <v>27</v>
      </c>
      <c r="M519" s="55">
        <v>10</v>
      </c>
      <c r="N519" s="55">
        <v>1</v>
      </c>
      <c r="O519" s="55">
        <v>27</v>
      </c>
      <c r="P519" s="55" t="s">
        <v>63</v>
      </c>
    </row>
    <row r="520" spans="2:16" x14ac:dyDescent="0.25">
      <c r="B520" s="51">
        <v>2002</v>
      </c>
      <c r="C520" s="113" t="s">
        <v>69</v>
      </c>
      <c r="D520" s="55">
        <f t="shared" si="50"/>
        <v>21009</v>
      </c>
      <c r="E520" s="55">
        <v>103</v>
      </c>
      <c r="F520" s="55">
        <v>2718</v>
      </c>
      <c r="G520" s="55">
        <v>7906</v>
      </c>
      <c r="H520" s="55">
        <v>7637</v>
      </c>
      <c r="I520" s="55">
        <v>1981</v>
      </c>
      <c r="J520" s="55">
        <v>443</v>
      </c>
      <c r="K520" s="55">
        <v>118</v>
      </c>
      <c r="L520" s="55">
        <v>60</v>
      </c>
      <c r="M520" s="55">
        <v>17</v>
      </c>
      <c r="N520" s="55">
        <v>9</v>
      </c>
      <c r="O520" s="55">
        <v>17</v>
      </c>
      <c r="P520" s="55" t="s">
        <v>63</v>
      </c>
    </row>
    <row r="521" spans="2:16" x14ac:dyDescent="0.25">
      <c r="B521" s="51">
        <v>2002</v>
      </c>
      <c r="C521" s="113" t="s">
        <v>57</v>
      </c>
      <c r="D521" s="55">
        <f t="shared" si="50"/>
        <v>12435</v>
      </c>
      <c r="E521" s="55">
        <v>32</v>
      </c>
      <c r="F521" s="55">
        <v>825</v>
      </c>
      <c r="G521" s="55">
        <v>2956</v>
      </c>
      <c r="H521" s="55">
        <v>4518</v>
      </c>
      <c r="I521" s="55">
        <v>2863</v>
      </c>
      <c r="J521" s="55">
        <v>878</v>
      </c>
      <c r="K521" s="55">
        <v>254</v>
      </c>
      <c r="L521" s="55">
        <v>67</v>
      </c>
      <c r="M521" s="55">
        <v>24</v>
      </c>
      <c r="N521" s="55">
        <v>5</v>
      </c>
      <c r="O521" s="55">
        <v>13</v>
      </c>
      <c r="P521" s="55" t="s">
        <v>63</v>
      </c>
    </row>
    <row r="522" spans="2:16" x14ac:dyDescent="0.25">
      <c r="B522" s="51">
        <v>2002</v>
      </c>
      <c r="C522" s="113" t="s">
        <v>58</v>
      </c>
      <c r="D522" s="55">
        <f t="shared" si="50"/>
        <v>6253</v>
      </c>
      <c r="E522" s="55">
        <v>14</v>
      </c>
      <c r="F522" s="55">
        <v>240</v>
      </c>
      <c r="G522" s="55">
        <v>917</v>
      </c>
      <c r="H522" s="55">
        <v>1583</v>
      </c>
      <c r="I522" s="55">
        <v>1759</v>
      </c>
      <c r="J522" s="55">
        <v>1163</v>
      </c>
      <c r="K522" s="55">
        <v>398</v>
      </c>
      <c r="L522" s="55">
        <v>120</v>
      </c>
      <c r="M522" s="55">
        <v>31</v>
      </c>
      <c r="N522" s="55">
        <v>13</v>
      </c>
      <c r="O522" s="55">
        <v>15</v>
      </c>
      <c r="P522" s="55" t="s">
        <v>63</v>
      </c>
    </row>
    <row r="523" spans="2:16" x14ac:dyDescent="0.25">
      <c r="B523" s="51">
        <v>2002</v>
      </c>
      <c r="C523" s="113" t="s">
        <v>59</v>
      </c>
      <c r="D523" s="55">
        <f t="shared" si="50"/>
        <v>3569</v>
      </c>
      <c r="E523" s="55">
        <v>6</v>
      </c>
      <c r="F523" s="55">
        <v>96</v>
      </c>
      <c r="G523" s="55">
        <v>307</v>
      </c>
      <c r="H523" s="55">
        <v>602</v>
      </c>
      <c r="I523" s="55">
        <v>843</v>
      </c>
      <c r="J523" s="55">
        <v>800</v>
      </c>
      <c r="K523" s="55">
        <v>574</v>
      </c>
      <c r="L523" s="55">
        <v>235</v>
      </c>
      <c r="M523" s="55">
        <v>80</v>
      </c>
      <c r="N523" s="55">
        <v>16</v>
      </c>
      <c r="O523" s="55">
        <v>10</v>
      </c>
      <c r="P523" s="55" t="s">
        <v>63</v>
      </c>
    </row>
    <row r="524" spans="2:16" x14ac:dyDescent="0.25">
      <c r="B524" s="51">
        <v>2002</v>
      </c>
      <c r="C524" s="113" t="s">
        <v>60</v>
      </c>
      <c r="D524" s="55">
        <f t="shared" si="50"/>
        <v>2168</v>
      </c>
      <c r="E524" s="55">
        <v>4</v>
      </c>
      <c r="F524" s="55">
        <v>45</v>
      </c>
      <c r="G524" s="55">
        <v>109</v>
      </c>
      <c r="H524" s="55">
        <v>274</v>
      </c>
      <c r="I524" s="55">
        <v>338</v>
      </c>
      <c r="J524" s="55">
        <v>424</v>
      </c>
      <c r="K524" s="55">
        <v>464</v>
      </c>
      <c r="L524" s="55">
        <v>334</v>
      </c>
      <c r="M524" s="55">
        <v>129</v>
      </c>
      <c r="N524" s="55">
        <v>26</v>
      </c>
      <c r="O524" s="55">
        <v>21</v>
      </c>
      <c r="P524" s="55" t="s">
        <v>63</v>
      </c>
    </row>
    <row r="525" spans="2:16" x14ac:dyDescent="0.25">
      <c r="B525" s="51">
        <v>2002</v>
      </c>
      <c r="C525" s="113" t="s">
        <v>70</v>
      </c>
      <c r="D525" s="55">
        <f t="shared" si="50"/>
        <v>1292</v>
      </c>
      <c r="E525" s="55">
        <v>3</v>
      </c>
      <c r="F525" s="55">
        <v>14</v>
      </c>
      <c r="G525" s="55">
        <v>41</v>
      </c>
      <c r="H525" s="55">
        <v>95</v>
      </c>
      <c r="I525" s="55">
        <v>204</v>
      </c>
      <c r="J525" s="55">
        <v>212</v>
      </c>
      <c r="K525" s="55">
        <v>240</v>
      </c>
      <c r="L525" s="55">
        <v>251</v>
      </c>
      <c r="M525" s="55">
        <v>147</v>
      </c>
      <c r="N525" s="55">
        <v>51</v>
      </c>
      <c r="O525" s="55">
        <v>34</v>
      </c>
      <c r="P525" s="55" t="s">
        <v>63</v>
      </c>
    </row>
    <row r="526" spans="2:16" x14ac:dyDescent="0.25">
      <c r="B526" s="51">
        <v>2002</v>
      </c>
      <c r="C526" s="113" t="s">
        <v>71</v>
      </c>
      <c r="D526" s="55">
        <f t="shared" si="50"/>
        <v>750</v>
      </c>
      <c r="E526" s="55">
        <v>3</v>
      </c>
      <c r="F526" s="55">
        <v>4</v>
      </c>
      <c r="G526" s="55">
        <v>28</v>
      </c>
      <c r="H526" s="55">
        <v>47</v>
      </c>
      <c r="I526" s="55">
        <v>71</v>
      </c>
      <c r="J526" s="55">
        <v>102</v>
      </c>
      <c r="K526" s="55">
        <v>111</v>
      </c>
      <c r="L526" s="55">
        <v>129</v>
      </c>
      <c r="M526" s="55">
        <v>136</v>
      </c>
      <c r="N526" s="55">
        <v>74</v>
      </c>
      <c r="O526" s="55">
        <v>45</v>
      </c>
      <c r="P526" s="55" t="s">
        <v>63</v>
      </c>
    </row>
    <row r="527" spans="2:16" x14ac:dyDescent="0.25">
      <c r="B527" s="50">
        <v>2002</v>
      </c>
      <c r="C527" s="86" t="s">
        <v>72</v>
      </c>
      <c r="D527" s="54">
        <f t="shared" si="50"/>
        <v>1302</v>
      </c>
      <c r="E527" s="54">
        <v>1</v>
      </c>
      <c r="F527" s="54">
        <v>19</v>
      </c>
      <c r="G527" s="54">
        <v>34</v>
      </c>
      <c r="H527" s="54">
        <v>66</v>
      </c>
      <c r="I527" s="54">
        <v>62</v>
      </c>
      <c r="J527" s="54">
        <v>103</v>
      </c>
      <c r="K527" s="54">
        <v>125</v>
      </c>
      <c r="L527" s="54">
        <v>150</v>
      </c>
      <c r="M527" s="54">
        <v>213</v>
      </c>
      <c r="N527" s="54">
        <v>172</v>
      </c>
      <c r="O527" s="54">
        <v>357</v>
      </c>
      <c r="P527" s="54" t="s">
        <v>63</v>
      </c>
    </row>
    <row r="528" spans="2:16" x14ac:dyDescent="0.25">
      <c r="B528" s="78">
        <v>2003</v>
      </c>
      <c r="C528" s="114" t="s">
        <v>3</v>
      </c>
      <c r="D528" s="51">
        <f t="shared" si="50"/>
        <v>74562</v>
      </c>
      <c r="E528" s="78">
        <f t="shared" ref="E528:P528" si="51">+SUM(E529:E539)</f>
        <v>643</v>
      </c>
      <c r="F528" s="78">
        <f t="shared" si="51"/>
        <v>12584</v>
      </c>
      <c r="G528" s="78">
        <f t="shared" si="51"/>
        <v>22536</v>
      </c>
      <c r="H528" s="78">
        <f t="shared" si="51"/>
        <v>18559</v>
      </c>
      <c r="I528" s="78">
        <f t="shared" si="51"/>
        <v>9524</v>
      </c>
      <c r="J528" s="78">
        <f t="shared" si="51"/>
        <v>4711</v>
      </c>
      <c r="K528" s="78">
        <f t="shared" si="51"/>
        <v>2598</v>
      </c>
      <c r="L528" s="78">
        <f t="shared" si="51"/>
        <v>1486</v>
      </c>
      <c r="M528" s="78">
        <f t="shared" si="51"/>
        <v>905</v>
      </c>
      <c r="N528" s="78">
        <f t="shared" si="51"/>
        <v>449</v>
      </c>
      <c r="O528" s="78">
        <f t="shared" si="51"/>
        <v>567</v>
      </c>
      <c r="P528" s="78">
        <f t="shared" si="51"/>
        <v>0</v>
      </c>
    </row>
    <row r="529" spans="2:16" x14ac:dyDescent="0.25">
      <c r="B529" s="51">
        <v>2003</v>
      </c>
      <c r="C529" s="113" t="s">
        <v>53</v>
      </c>
      <c r="D529" s="55">
        <f t="shared" si="50"/>
        <v>22</v>
      </c>
      <c r="E529" s="55">
        <v>3</v>
      </c>
      <c r="F529" s="55">
        <v>6</v>
      </c>
      <c r="G529" s="55">
        <v>5</v>
      </c>
      <c r="H529" s="55">
        <v>2</v>
      </c>
      <c r="I529" s="55">
        <v>3</v>
      </c>
      <c r="J529" s="55">
        <v>1</v>
      </c>
      <c r="K529" s="55" t="s">
        <v>63</v>
      </c>
      <c r="L529" s="55" t="s">
        <v>63</v>
      </c>
      <c r="M529" s="55" t="s">
        <v>63</v>
      </c>
      <c r="N529" s="55">
        <v>1</v>
      </c>
      <c r="O529" s="55">
        <v>1</v>
      </c>
      <c r="P529" s="55" t="s">
        <v>63</v>
      </c>
    </row>
    <row r="530" spans="2:16" x14ac:dyDescent="0.25">
      <c r="B530" s="51">
        <v>2003</v>
      </c>
      <c r="C530" s="113" t="s">
        <v>54</v>
      </c>
      <c r="D530" s="55">
        <f t="shared" si="50"/>
        <v>3896</v>
      </c>
      <c r="E530" s="55">
        <v>201</v>
      </c>
      <c r="F530" s="55">
        <v>2557</v>
      </c>
      <c r="G530" s="55">
        <v>901</v>
      </c>
      <c r="H530" s="55">
        <v>171</v>
      </c>
      <c r="I530" s="55">
        <v>37</v>
      </c>
      <c r="J530" s="55">
        <v>13</v>
      </c>
      <c r="K530" s="55">
        <v>5</v>
      </c>
      <c r="L530" s="55">
        <v>5</v>
      </c>
      <c r="M530" s="55">
        <v>2</v>
      </c>
      <c r="N530" s="55">
        <v>2</v>
      </c>
      <c r="O530" s="55">
        <v>2</v>
      </c>
      <c r="P530" s="55" t="s">
        <v>63</v>
      </c>
    </row>
    <row r="531" spans="2:16" x14ac:dyDescent="0.25">
      <c r="B531" s="51">
        <v>2003</v>
      </c>
      <c r="C531" s="113" t="s">
        <v>55</v>
      </c>
      <c r="D531" s="55">
        <f t="shared" si="50"/>
        <v>19129</v>
      </c>
      <c r="E531" s="55">
        <v>293</v>
      </c>
      <c r="F531" s="55">
        <v>6254</v>
      </c>
      <c r="G531" s="55">
        <v>9220</v>
      </c>
      <c r="H531" s="55">
        <v>2550</v>
      </c>
      <c r="I531" s="55">
        <v>564</v>
      </c>
      <c r="J531" s="55">
        <v>158</v>
      </c>
      <c r="K531" s="55">
        <v>40</v>
      </c>
      <c r="L531" s="55">
        <v>16</v>
      </c>
      <c r="M531" s="55">
        <v>9</v>
      </c>
      <c r="N531" s="55" t="s">
        <v>63</v>
      </c>
      <c r="O531" s="55">
        <v>25</v>
      </c>
      <c r="P531" s="55" t="s">
        <v>63</v>
      </c>
    </row>
    <row r="532" spans="2:16" x14ac:dyDescent="0.25">
      <c r="B532" s="51">
        <v>2003</v>
      </c>
      <c r="C532" s="113" t="s">
        <v>69</v>
      </c>
      <c r="D532" s="55">
        <f t="shared" si="50"/>
        <v>21767</v>
      </c>
      <c r="E532" s="55">
        <v>92</v>
      </c>
      <c r="F532" s="55">
        <v>2503</v>
      </c>
      <c r="G532" s="55">
        <v>8117</v>
      </c>
      <c r="H532" s="55">
        <v>8131</v>
      </c>
      <c r="I532" s="55">
        <v>2128</v>
      </c>
      <c r="J532" s="55">
        <v>532</v>
      </c>
      <c r="K532" s="55">
        <v>146</v>
      </c>
      <c r="L532" s="55">
        <v>50</v>
      </c>
      <c r="M532" s="55">
        <v>24</v>
      </c>
      <c r="N532" s="55">
        <v>10</v>
      </c>
      <c r="O532" s="55">
        <v>34</v>
      </c>
      <c r="P532" s="55" t="s">
        <v>63</v>
      </c>
    </row>
    <row r="533" spans="2:16" x14ac:dyDescent="0.25">
      <c r="B533" s="51">
        <v>2003</v>
      </c>
      <c r="C533" s="113" t="s">
        <v>57</v>
      </c>
      <c r="D533" s="55">
        <f t="shared" si="50"/>
        <v>12910</v>
      </c>
      <c r="E533" s="55">
        <v>40</v>
      </c>
      <c r="F533" s="55">
        <v>831</v>
      </c>
      <c r="G533" s="55">
        <v>2810</v>
      </c>
      <c r="H533" s="55">
        <v>4739</v>
      </c>
      <c r="I533" s="55">
        <v>3205</v>
      </c>
      <c r="J533" s="55">
        <v>886</v>
      </c>
      <c r="K533" s="55">
        <v>280</v>
      </c>
      <c r="L533" s="55">
        <v>71</v>
      </c>
      <c r="M533" s="55">
        <v>20</v>
      </c>
      <c r="N533" s="55">
        <v>6</v>
      </c>
      <c r="O533" s="55">
        <v>22</v>
      </c>
      <c r="P533" s="55" t="s">
        <v>63</v>
      </c>
    </row>
    <row r="534" spans="2:16" x14ac:dyDescent="0.25">
      <c r="B534" s="51">
        <v>2003</v>
      </c>
      <c r="C534" s="113" t="s">
        <v>58</v>
      </c>
      <c r="D534" s="55">
        <f t="shared" si="50"/>
        <v>6800</v>
      </c>
      <c r="E534" s="55">
        <v>5</v>
      </c>
      <c r="F534" s="55">
        <v>257</v>
      </c>
      <c r="G534" s="55">
        <v>930</v>
      </c>
      <c r="H534" s="55">
        <v>1788</v>
      </c>
      <c r="I534" s="55">
        <v>1898</v>
      </c>
      <c r="J534" s="55">
        <v>1303</v>
      </c>
      <c r="K534" s="55">
        <v>423</v>
      </c>
      <c r="L534" s="55">
        <v>126</v>
      </c>
      <c r="M534" s="55">
        <v>43</v>
      </c>
      <c r="N534" s="55">
        <v>13</v>
      </c>
      <c r="O534" s="55">
        <v>14</v>
      </c>
      <c r="P534" s="55" t="s">
        <v>63</v>
      </c>
    </row>
    <row r="535" spans="2:16" x14ac:dyDescent="0.25">
      <c r="B535" s="51">
        <v>2003</v>
      </c>
      <c r="C535" s="113" t="s">
        <v>59</v>
      </c>
      <c r="D535" s="55">
        <f t="shared" si="50"/>
        <v>3910</v>
      </c>
      <c r="E535" s="55">
        <v>4</v>
      </c>
      <c r="F535" s="55">
        <v>101</v>
      </c>
      <c r="G535" s="55">
        <v>321</v>
      </c>
      <c r="H535" s="55">
        <v>684</v>
      </c>
      <c r="I535" s="55">
        <v>899</v>
      </c>
      <c r="J535" s="55">
        <v>895</v>
      </c>
      <c r="K535" s="55">
        <v>663</v>
      </c>
      <c r="L535" s="55">
        <v>226</v>
      </c>
      <c r="M535" s="55">
        <v>85</v>
      </c>
      <c r="N535" s="55">
        <v>18</v>
      </c>
      <c r="O535" s="55">
        <v>14</v>
      </c>
      <c r="P535" s="55" t="s">
        <v>63</v>
      </c>
    </row>
    <row r="536" spans="2:16" x14ac:dyDescent="0.25">
      <c r="B536" s="51">
        <v>2003</v>
      </c>
      <c r="C536" s="113" t="s">
        <v>60</v>
      </c>
      <c r="D536" s="55">
        <f t="shared" si="50"/>
        <v>2383</v>
      </c>
      <c r="E536" s="55">
        <v>3</v>
      </c>
      <c r="F536" s="55">
        <v>31</v>
      </c>
      <c r="G536" s="55">
        <v>124</v>
      </c>
      <c r="H536" s="55">
        <v>274</v>
      </c>
      <c r="I536" s="55">
        <v>446</v>
      </c>
      <c r="J536" s="55">
        <v>497</v>
      </c>
      <c r="K536" s="55">
        <v>483</v>
      </c>
      <c r="L536" s="55">
        <v>351</v>
      </c>
      <c r="M536" s="55">
        <v>124</v>
      </c>
      <c r="N536" s="55">
        <v>35</v>
      </c>
      <c r="O536" s="55">
        <v>15</v>
      </c>
      <c r="P536" s="55" t="s">
        <v>63</v>
      </c>
    </row>
    <row r="537" spans="2:16" x14ac:dyDescent="0.25">
      <c r="B537" s="51">
        <v>2003</v>
      </c>
      <c r="C537" s="113" t="s">
        <v>70</v>
      </c>
      <c r="D537" s="55">
        <f t="shared" si="50"/>
        <v>1509</v>
      </c>
      <c r="E537" s="55" t="s">
        <v>63</v>
      </c>
      <c r="F537" s="55">
        <v>26</v>
      </c>
      <c r="G537" s="55">
        <v>49</v>
      </c>
      <c r="H537" s="55">
        <v>118</v>
      </c>
      <c r="I537" s="55">
        <v>191</v>
      </c>
      <c r="J537" s="55">
        <v>233</v>
      </c>
      <c r="K537" s="55">
        <v>285</v>
      </c>
      <c r="L537" s="55">
        <v>303</v>
      </c>
      <c r="M537" s="55">
        <v>218</v>
      </c>
      <c r="N537" s="55">
        <v>57</v>
      </c>
      <c r="O537" s="55">
        <v>29</v>
      </c>
      <c r="P537" s="55" t="s">
        <v>63</v>
      </c>
    </row>
    <row r="538" spans="2:16" x14ac:dyDescent="0.25">
      <c r="B538" s="51">
        <v>2003</v>
      </c>
      <c r="C538" s="113" t="s">
        <v>71</v>
      </c>
      <c r="D538" s="55">
        <f t="shared" si="50"/>
        <v>810</v>
      </c>
      <c r="E538" s="55">
        <v>1</v>
      </c>
      <c r="F538" s="55">
        <v>5</v>
      </c>
      <c r="G538" s="55">
        <v>20</v>
      </c>
      <c r="H538" s="55">
        <v>46</v>
      </c>
      <c r="I538" s="55">
        <v>75</v>
      </c>
      <c r="J538" s="55">
        <v>104</v>
      </c>
      <c r="K538" s="55">
        <v>130</v>
      </c>
      <c r="L538" s="55">
        <v>150</v>
      </c>
      <c r="M538" s="55">
        <v>153</v>
      </c>
      <c r="N538" s="55">
        <v>97</v>
      </c>
      <c r="O538" s="55">
        <v>29</v>
      </c>
      <c r="P538" s="55" t="s">
        <v>63</v>
      </c>
    </row>
    <row r="539" spans="2:16" x14ac:dyDescent="0.25">
      <c r="B539" s="50">
        <v>2003</v>
      </c>
      <c r="C539" s="86" t="s">
        <v>72</v>
      </c>
      <c r="D539" s="54">
        <f t="shared" si="50"/>
        <v>1426</v>
      </c>
      <c r="E539" s="54">
        <v>1</v>
      </c>
      <c r="F539" s="54">
        <v>13</v>
      </c>
      <c r="G539" s="54">
        <v>39</v>
      </c>
      <c r="H539" s="54">
        <v>56</v>
      </c>
      <c r="I539" s="54">
        <v>78</v>
      </c>
      <c r="J539" s="54">
        <v>89</v>
      </c>
      <c r="K539" s="54">
        <v>143</v>
      </c>
      <c r="L539" s="54">
        <v>188</v>
      </c>
      <c r="M539" s="54">
        <v>227</v>
      </c>
      <c r="N539" s="54">
        <v>210</v>
      </c>
      <c r="O539" s="54">
        <v>382</v>
      </c>
      <c r="P539" s="54" t="s">
        <v>63</v>
      </c>
    </row>
    <row r="540" spans="2:16" x14ac:dyDescent="0.25">
      <c r="B540" s="78">
        <v>2004</v>
      </c>
      <c r="C540" s="114" t="s">
        <v>3</v>
      </c>
      <c r="D540" s="51">
        <f t="shared" si="50"/>
        <v>74123</v>
      </c>
      <c r="E540" s="78">
        <f t="shared" ref="E540:P540" si="52">+SUM(E541:E551)</f>
        <v>458</v>
      </c>
      <c r="F540" s="78">
        <f t="shared" si="52"/>
        <v>11486</v>
      </c>
      <c r="G540" s="78">
        <f t="shared" si="52"/>
        <v>22101</v>
      </c>
      <c r="H540" s="78">
        <f t="shared" si="52"/>
        <v>19256</v>
      </c>
      <c r="I540" s="78">
        <f t="shared" si="52"/>
        <v>9538</v>
      </c>
      <c r="J540" s="78">
        <f t="shared" si="52"/>
        <v>4790</v>
      </c>
      <c r="K540" s="78">
        <f t="shared" si="52"/>
        <v>2671</v>
      </c>
      <c r="L540" s="78">
        <f t="shared" si="52"/>
        <v>1618</v>
      </c>
      <c r="M540" s="78">
        <f t="shared" si="52"/>
        <v>990</v>
      </c>
      <c r="N540" s="78">
        <f t="shared" si="52"/>
        <v>551</v>
      </c>
      <c r="O540" s="78">
        <f t="shared" si="52"/>
        <v>664</v>
      </c>
      <c r="P540" s="78">
        <f t="shared" si="52"/>
        <v>0</v>
      </c>
    </row>
    <row r="541" spans="2:16" x14ac:dyDescent="0.25">
      <c r="B541" s="51">
        <v>2004</v>
      </c>
      <c r="C541" s="113" t="s">
        <v>53</v>
      </c>
      <c r="D541" s="55">
        <f t="shared" si="50"/>
        <v>19</v>
      </c>
      <c r="E541" s="55">
        <v>7</v>
      </c>
      <c r="F541" s="55">
        <v>5</v>
      </c>
      <c r="G541" s="55">
        <v>4</v>
      </c>
      <c r="H541" s="55">
        <v>1</v>
      </c>
      <c r="I541" s="55" t="s">
        <v>63</v>
      </c>
      <c r="J541" s="55" t="s">
        <v>63</v>
      </c>
      <c r="K541" s="55">
        <v>1</v>
      </c>
      <c r="L541" s="55">
        <v>1</v>
      </c>
      <c r="M541" s="55" t="s">
        <v>63</v>
      </c>
      <c r="N541" s="55" t="s">
        <v>63</v>
      </c>
      <c r="O541" s="55" t="s">
        <v>63</v>
      </c>
      <c r="P541" s="55" t="s">
        <v>63</v>
      </c>
    </row>
    <row r="542" spans="2:16" x14ac:dyDescent="0.25">
      <c r="B542" s="51">
        <v>2004</v>
      </c>
      <c r="C542" s="113" t="s">
        <v>54</v>
      </c>
      <c r="D542" s="55">
        <f t="shared" si="50"/>
        <v>3439</v>
      </c>
      <c r="E542" s="55">
        <v>133</v>
      </c>
      <c r="F542" s="55">
        <v>2220</v>
      </c>
      <c r="G542" s="55">
        <v>832</v>
      </c>
      <c r="H542" s="55">
        <v>162</v>
      </c>
      <c r="I542" s="55">
        <v>51</v>
      </c>
      <c r="J542" s="55">
        <v>23</v>
      </c>
      <c r="K542" s="55">
        <v>3</v>
      </c>
      <c r="L542" s="55">
        <v>4</v>
      </c>
      <c r="M542" s="55">
        <v>5</v>
      </c>
      <c r="N542" s="55">
        <v>1</v>
      </c>
      <c r="O542" s="55">
        <v>5</v>
      </c>
      <c r="P542" s="55" t="s">
        <v>63</v>
      </c>
    </row>
    <row r="543" spans="2:16" x14ac:dyDescent="0.25">
      <c r="B543" s="51">
        <v>2004</v>
      </c>
      <c r="C543" s="113" t="s">
        <v>55</v>
      </c>
      <c r="D543" s="55">
        <f t="shared" si="50"/>
        <v>18326</v>
      </c>
      <c r="E543" s="55">
        <v>202</v>
      </c>
      <c r="F543" s="55">
        <v>5680</v>
      </c>
      <c r="G543" s="55">
        <v>9010</v>
      </c>
      <c r="H543" s="55">
        <v>2564</v>
      </c>
      <c r="I543" s="55">
        <v>585</v>
      </c>
      <c r="J543" s="55">
        <v>168</v>
      </c>
      <c r="K543" s="55">
        <v>44</v>
      </c>
      <c r="L543" s="55">
        <v>14</v>
      </c>
      <c r="M543" s="55">
        <v>10</v>
      </c>
      <c r="N543" s="55">
        <v>22</v>
      </c>
      <c r="O543" s="55">
        <v>27</v>
      </c>
      <c r="P543" s="55" t="s">
        <v>63</v>
      </c>
    </row>
    <row r="544" spans="2:16" x14ac:dyDescent="0.25">
      <c r="B544" s="51">
        <v>2004</v>
      </c>
      <c r="C544" s="113" t="s">
        <v>69</v>
      </c>
      <c r="D544" s="55">
        <f t="shared" si="50"/>
        <v>22076</v>
      </c>
      <c r="E544" s="55">
        <v>74</v>
      </c>
      <c r="F544" s="55">
        <v>2392</v>
      </c>
      <c r="G544" s="55">
        <v>7978</v>
      </c>
      <c r="H544" s="55">
        <v>8723</v>
      </c>
      <c r="I544" s="55">
        <v>2143</v>
      </c>
      <c r="J544" s="55">
        <v>528</v>
      </c>
      <c r="K544" s="55">
        <v>132</v>
      </c>
      <c r="L544" s="55">
        <v>36</v>
      </c>
      <c r="M544" s="55">
        <v>25</v>
      </c>
      <c r="N544" s="55">
        <v>8</v>
      </c>
      <c r="O544" s="55">
        <v>37</v>
      </c>
      <c r="P544" s="55" t="s">
        <v>63</v>
      </c>
    </row>
    <row r="545" spans="2:16" x14ac:dyDescent="0.25">
      <c r="B545" s="51">
        <v>2004</v>
      </c>
      <c r="C545" s="113" t="s">
        <v>57</v>
      </c>
      <c r="D545" s="55">
        <f t="shared" si="50"/>
        <v>12890</v>
      </c>
      <c r="E545" s="55">
        <v>26</v>
      </c>
      <c r="F545" s="55">
        <v>755</v>
      </c>
      <c r="G545" s="55">
        <v>2809</v>
      </c>
      <c r="H545" s="55">
        <v>4813</v>
      </c>
      <c r="I545" s="55">
        <v>3240</v>
      </c>
      <c r="J545" s="55">
        <v>865</v>
      </c>
      <c r="K545" s="55">
        <v>237</v>
      </c>
      <c r="L545" s="55">
        <v>80</v>
      </c>
      <c r="M545" s="55">
        <v>29</v>
      </c>
      <c r="N545" s="55">
        <v>14</v>
      </c>
      <c r="O545" s="55">
        <v>22</v>
      </c>
      <c r="P545" s="55" t="s">
        <v>63</v>
      </c>
    </row>
    <row r="546" spans="2:16" x14ac:dyDescent="0.25">
      <c r="B546" s="51">
        <v>2004</v>
      </c>
      <c r="C546" s="113" t="s">
        <v>58</v>
      </c>
      <c r="D546" s="55">
        <f t="shared" si="50"/>
        <v>6904</v>
      </c>
      <c r="E546" s="55">
        <v>11</v>
      </c>
      <c r="F546" s="55">
        <v>246</v>
      </c>
      <c r="G546" s="55">
        <v>887</v>
      </c>
      <c r="H546" s="55">
        <v>1806</v>
      </c>
      <c r="I546" s="55">
        <v>1894</v>
      </c>
      <c r="J546" s="55">
        <v>1380</v>
      </c>
      <c r="K546" s="55">
        <v>469</v>
      </c>
      <c r="L546" s="55">
        <v>141</v>
      </c>
      <c r="M546" s="55">
        <v>42</v>
      </c>
      <c r="N546" s="55">
        <v>11</v>
      </c>
      <c r="O546" s="55">
        <v>17</v>
      </c>
      <c r="P546" s="55" t="s">
        <v>63</v>
      </c>
    </row>
    <row r="547" spans="2:16" x14ac:dyDescent="0.25">
      <c r="B547" s="51">
        <v>2004</v>
      </c>
      <c r="C547" s="113" t="s">
        <v>59</v>
      </c>
      <c r="D547" s="55">
        <f t="shared" si="50"/>
        <v>3897</v>
      </c>
      <c r="E547" s="55">
        <v>2</v>
      </c>
      <c r="F547" s="55">
        <v>100</v>
      </c>
      <c r="G547" s="55">
        <v>326</v>
      </c>
      <c r="H547" s="55">
        <v>647</v>
      </c>
      <c r="I547" s="55">
        <v>866</v>
      </c>
      <c r="J547" s="55">
        <v>897</v>
      </c>
      <c r="K547" s="55">
        <v>665</v>
      </c>
      <c r="L547" s="55">
        <v>264</v>
      </c>
      <c r="M547" s="55">
        <v>95</v>
      </c>
      <c r="N547" s="55">
        <v>26</v>
      </c>
      <c r="O547" s="55">
        <v>9</v>
      </c>
      <c r="P547" s="55" t="s">
        <v>63</v>
      </c>
    </row>
    <row r="548" spans="2:16" x14ac:dyDescent="0.25">
      <c r="B548" s="51">
        <v>2004</v>
      </c>
      <c r="C548" s="113" t="s">
        <v>60</v>
      </c>
      <c r="D548" s="55">
        <f t="shared" si="50"/>
        <v>2391</v>
      </c>
      <c r="E548" s="55">
        <v>1</v>
      </c>
      <c r="F548" s="55">
        <v>27</v>
      </c>
      <c r="G548" s="55">
        <v>120</v>
      </c>
      <c r="H548" s="55">
        <v>263</v>
      </c>
      <c r="I548" s="55">
        <v>403</v>
      </c>
      <c r="J548" s="55">
        <v>496</v>
      </c>
      <c r="K548" s="55">
        <v>489</v>
      </c>
      <c r="L548" s="55">
        <v>384</v>
      </c>
      <c r="M548" s="55">
        <v>140</v>
      </c>
      <c r="N548" s="55">
        <v>49</v>
      </c>
      <c r="O548" s="55">
        <v>19</v>
      </c>
      <c r="P548" s="55" t="s">
        <v>63</v>
      </c>
    </row>
    <row r="549" spans="2:16" x14ac:dyDescent="0.25">
      <c r="B549" s="51">
        <v>2004</v>
      </c>
      <c r="C549" s="113" t="s">
        <v>70</v>
      </c>
      <c r="D549" s="55">
        <f t="shared" si="50"/>
        <v>1630</v>
      </c>
      <c r="E549" s="55" t="s">
        <v>63</v>
      </c>
      <c r="F549" s="55">
        <v>27</v>
      </c>
      <c r="G549" s="55">
        <v>55</v>
      </c>
      <c r="H549" s="55">
        <v>141</v>
      </c>
      <c r="I549" s="55">
        <v>190</v>
      </c>
      <c r="J549" s="55">
        <v>220</v>
      </c>
      <c r="K549" s="55">
        <v>339</v>
      </c>
      <c r="L549" s="55">
        <v>304</v>
      </c>
      <c r="M549" s="55">
        <v>234</v>
      </c>
      <c r="N549" s="55">
        <v>78</v>
      </c>
      <c r="O549" s="55">
        <v>42</v>
      </c>
      <c r="P549" s="55" t="s">
        <v>63</v>
      </c>
    </row>
    <row r="550" spans="2:16" x14ac:dyDescent="0.25">
      <c r="B550" s="51">
        <v>2004</v>
      </c>
      <c r="C550" s="113" t="s">
        <v>71</v>
      </c>
      <c r="D550" s="55">
        <f t="shared" si="50"/>
        <v>924</v>
      </c>
      <c r="E550" s="55">
        <v>2</v>
      </c>
      <c r="F550" s="55">
        <v>11</v>
      </c>
      <c r="G550" s="55">
        <v>25</v>
      </c>
      <c r="H550" s="55">
        <v>70</v>
      </c>
      <c r="I550" s="55">
        <v>82</v>
      </c>
      <c r="J550" s="55">
        <v>103</v>
      </c>
      <c r="K550" s="55">
        <v>152</v>
      </c>
      <c r="L550" s="55">
        <v>166</v>
      </c>
      <c r="M550" s="55">
        <v>170</v>
      </c>
      <c r="N550" s="55">
        <v>96</v>
      </c>
      <c r="O550" s="55">
        <v>47</v>
      </c>
      <c r="P550" s="55" t="s">
        <v>63</v>
      </c>
    </row>
    <row r="551" spans="2:16" x14ac:dyDescent="0.25">
      <c r="B551" s="51">
        <v>2004</v>
      </c>
      <c r="C551" s="86" t="s">
        <v>72</v>
      </c>
      <c r="D551" s="54">
        <f t="shared" si="50"/>
        <v>1627</v>
      </c>
      <c r="E551" s="54" t="s">
        <v>63</v>
      </c>
      <c r="F551" s="54">
        <v>23</v>
      </c>
      <c r="G551" s="54">
        <v>55</v>
      </c>
      <c r="H551" s="54">
        <v>66</v>
      </c>
      <c r="I551" s="54">
        <v>84</v>
      </c>
      <c r="J551" s="54">
        <v>110</v>
      </c>
      <c r="K551" s="54">
        <v>140</v>
      </c>
      <c r="L551" s="54">
        <v>224</v>
      </c>
      <c r="M551" s="54">
        <v>240</v>
      </c>
      <c r="N551" s="54">
        <v>246</v>
      </c>
      <c r="O551" s="54">
        <v>439</v>
      </c>
      <c r="P551" s="112" t="s">
        <v>63</v>
      </c>
    </row>
    <row r="552" spans="2:16" x14ac:dyDescent="0.25">
      <c r="B552" s="78">
        <v>2005</v>
      </c>
      <c r="C552" s="114" t="s">
        <v>3</v>
      </c>
      <c r="D552" s="51">
        <f t="shared" si="50"/>
        <v>86093</v>
      </c>
      <c r="E552" s="78">
        <f t="shared" ref="E552:P552" si="53">+SUM(E553:E563)</f>
        <v>518</v>
      </c>
      <c r="F552" s="78">
        <f t="shared" si="53"/>
        <v>12708</v>
      </c>
      <c r="G552" s="78">
        <f t="shared" si="53"/>
        <v>25155</v>
      </c>
      <c r="H552" s="78">
        <f t="shared" si="53"/>
        <v>22982</v>
      </c>
      <c r="I552" s="78">
        <f t="shared" si="53"/>
        <v>11079</v>
      </c>
      <c r="J552" s="78">
        <f t="shared" si="53"/>
        <v>5693</v>
      </c>
      <c r="K552" s="78">
        <f t="shared" si="53"/>
        <v>3288</v>
      </c>
      <c r="L552" s="78">
        <f t="shared" si="53"/>
        <v>1984</v>
      </c>
      <c r="M552" s="78">
        <f t="shared" si="53"/>
        <v>1225</v>
      </c>
      <c r="N552" s="78">
        <f t="shared" si="53"/>
        <v>700</v>
      </c>
      <c r="O552" s="78">
        <f t="shared" si="53"/>
        <v>761</v>
      </c>
      <c r="P552" s="78">
        <f t="shared" si="53"/>
        <v>0</v>
      </c>
    </row>
    <row r="553" spans="2:16" x14ac:dyDescent="0.25">
      <c r="B553" s="51">
        <v>2005</v>
      </c>
      <c r="C553" s="113" t="s">
        <v>53</v>
      </c>
      <c r="D553" s="55">
        <f t="shared" si="50"/>
        <v>6</v>
      </c>
      <c r="E553" s="55">
        <v>1</v>
      </c>
      <c r="F553" s="55">
        <v>2</v>
      </c>
      <c r="G553" s="55">
        <v>1</v>
      </c>
      <c r="H553" s="55">
        <v>1</v>
      </c>
      <c r="I553" s="55" t="s">
        <v>63</v>
      </c>
      <c r="J553" s="55">
        <v>1</v>
      </c>
      <c r="K553" s="55" t="s">
        <v>63</v>
      </c>
      <c r="L553" s="55" t="s">
        <v>63</v>
      </c>
      <c r="M553" s="55" t="s">
        <v>63</v>
      </c>
      <c r="N553" s="55" t="s">
        <v>63</v>
      </c>
      <c r="O553" s="55" t="s">
        <v>63</v>
      </c>
      <c r="P553" s="55" t="s">
        <v>63</v>
      </c>
    </row>
    <row r="554" spans="2:16" x14ac:dyDescent="0.25">
      <c r="B554" s="51">
        <v>2005</v>
      </c>
      <c r="C554" s="113" t="s">
        <v>54</v>
      </c>
      <c r="D554" s="55">
        <f t="shared" si="50"/>
        <v>3710</v>
      </c>
      <c r="E554" s="55">
        <v>164</v>
      </c>
      <c r="F554" s="55">
        <v>2389</v>
      </c>
      <c r="G554" s="55">
        <v>876</v>
      </c>
      <c r="H554" s="55">
        <v>194</v>
      </c>
      <c r="I554" s="55">
        <v>40</v>
      </c>
      <c r="J554" s="55">
        <v>24</v>
      </c>
      <c r="K554" s="55">
        <v>7</v>
      </c>
      <c r="L554" s="55">
        <v>5</v>
      </c>
      <c r="M554" s="55">
        <v>7</v>
      </c>
      <c r="N554" s="55">
        <v>3</v>
      </c>
      <c r="O554" s="55">
        <v>1</v>
      </c>
      <c r="P554" s="55" t="s">
        <v>63</v>
      </c>
    </row>
    <row r="555" spans="2:16" x14ac:dyDescent="0.25">
      <c r="B555" s="51">
        <v>2005</v>
      </c>
      <c r="C555" s="113" t="s">
        <v>55</v>
      </c>
      <c r="D555" s="55">
        <f t="shared" si="50"/>
        <v>20499</v>
      </c>
      <c r="E555" s="55">
        <v>213</v>
      </c>
      <c r="F555" s="55">
        <v>6238</v>
      </c>
      <c r="G555" s="55">
        <v>10126</v>
      </c>
      <c r="H555" s="55">
        <v>3026</v>
      </c>
      <c r="I555" s="55">
        <v>619</v>
      </c>
      <c r="J555" s="55">
        <v>155</v>
      </c>
      <c r="K555" s="55">
        <v>60</v>
      </c>
      <c r="L555" s="55">
        <v>25</v>
      </c>
      <c r="M555" s="55">
        <v>19</v>
      </c>
      <c r="N555" s="55">
        <v>3</v>
      </c>
      <c r="O555" s="55">
        <v>15</v>
      </c>
      <c r="P555" s="55" t="s">
        <v>63</v>
      </c>
    </row>
    <row r="556" spans="2:16" x14ac:dyDescent="0.25">
      <c r="B556" s="51">
        <v>2005</v>
      </c>
      <c r="C556" s="113" t="s">
        <v>69</v>
      </c>
      <c r="D556" s="55">
        <f t="shared" si="50"/>
        <v>25752</v>
      </c>
      <c r="E556" s="55">
        <v>86</v>
      </c>
      <c r="F556" s="55">
        <v>2775</v>
      </c>
      <c r="G556" s="55">
        <v>9215</v>
      </c>
      <c r="H556" s="55">
        <v>10367</v>
      </c>
      <c r="I556" s="55">
        <v>2480</v>
      </c>
      <c r="J556" s="55">
        <v>591</v>
      </c>
      <c r="K556" s="55">
        <v>147</v>
      </c>
      <c r="L556" s="55">
        <v>43</v>
      </c>
      <c r="M556" s="55">
        <v>16</v>
      </c>
      <c r="N556" s="55">
        <v>9</v>
      </c>
      <c r="O556" s="55">
        <v>23</v>
      </c>
      <c r="P556" s="55" t="s">
        <v>63</v>
      </c>
    </row>
    <row r="557" spans="2:16" x14ac:dyDescent="0.25">
      <c r="B557" s="51">
        <v>2005</v>
      </c>
      <c r="C557" s="113" t="s">
        <v>57</v>
      </c>
      <c r="D557" s="55">
        <f t="shared" si="50"/>
        <v>15480</v>
      </c>
      <c r="E557" s="55">
        <v>30</v>
      </c>
      <c r="F557" s="55">
        <v>843</v>
      </c>
      <c r="G557" s="55">
        <v>3219</v>
      </c>
      <c r="H557" s="55">
        <v>5915</v>
      </c>
      <c r="I557" s="55">
        <v>3928</v>
      </c>
      <c r="J557" s="55">
        <v>1088</v>
      </c>
      <c r="K557" s="55">
        <v>296</v>
      </c>
      <c r="L557" s="55">
        <v>104</v>
      </c>
      <c r="M557" s="55">
        <v>21</v>
      </c>
      <c r="N557" s="55">
        <v>15</v>
      </c>
      <c r="O557" s="55">
        <v>21</v>
      </c>
      <c r="P557" s="55" t="s">
        <v>63</v>
      </c>
    </row>
    <row r="558" spans="2:16" x14ac:dyDescent="0.25">
      <c r="B558" s="51">
        <v>2005</v>
      </c>
      <c r="C558" s="113" t="s">
        <v>58</v>
      </c>
      <c r="D558" s="55">
        <f t="shared" si="50"/>
        <v>8079</v>
      </c>
      <c r="E558" s="55">
        <v>13</v>
      </c>
      <c r="F558" s="55">
        <v>262</v>
      </c>
      <c r="G558" s="55">
        <v>1085</v>
      </c>
      <c r="H558" s="55">
        <v>2156</v>
      </c>
      <c r="I558" s="55">
        <v>2101</v>
      </c>
      <c r="J558" s="55">
        <v>1624</v>
      </c>
      <c r="K558" s="55">
        <v>600</v>
      </c>
      <c r="L558" s="55">
        <v>162</v>
      </c>
      <c r="M558" s="55">
        <v>52</v>
      </c>
      <c r="N558" s="55">
        <v>12</v>
      </c>
      <c r="O558" s="55">
        <v>12</v>
      </c>
      <c r="P558" s="55" t="s">
        <v>63</v>
      </c>
    </row>
    <row r="559" spans="2:16" x14ac:dyDescent="0.25">
      <c r="B559" s="51">
        <v>2005</v>
      </c>
      <c r="C559" s="113" t="s">
        <v>59</v>
      </c>
      <c r="D559" s="55">
        <f t="shared" si="50"/>
        <v>4673</v>
      </c>
      <c r="E559" s="55">
        <v>4</v>
      </c>
      <c r="F559" s="55">
        <v>98</v>
      </c>
      <c r="G559" s="55">
        <v>373</v>
      </c>
      <c r="H559" s="55">
        <v>784</v>
      </c>
      <c r="I559" s="55">
        <v>1058</v>
      </c>
      <c r="J559" s="55">
        <v>1081</v>
      </c>
      <c r="K559" s="55">
        <v>826</v>
      </c>
      <c r="L559" s="55">
        <v>288</v>
      </c>
      <c r="M559" s="55">
        <v>105</v>
      </c>
      <c r="N559" s="55">
        <v>37</v>
      </c>
      <c r="O559" s="55">
        <v>19</v>
      </c>
      <c r="P559" s="55" t="s">
        <v>63</v>
      </c>
    </row>
    <row r="560" spans="2:16" x14ac:dyDescent="0.25">
      <c r="B560" s="51">
        <v>2005</v>
      </c>
      <c r="C560" s="113" t="s">
        <v>60</v>
      </c>
      <c r="D560" s="55">
        <f t="shared" si="50"/>
        <v>2972</v>
      </c>
      <c r="E560" s="55">
        <v>5</v>
      </c>
      <c r="F560" s="55">
        <v>45</v>
      </c>
      <c r="G560" s="55">
        <v>126</v>
      </c>
      <c r="H560" s="55">
        <v>293</v>
      </c>
      <c r="I560" s="55">
        <v>478</v>
      </c>
      <c r="J560" s="55">
        <v>604</v>
      </c>
      <c r="K560" s="55">
        <v>645</v>
      </c>
      <c r="L560" s="55">
        <v>494</v>
      </c>
      <c r="M560" s="55">
        <v>181</v>
      </c>
      <c r="N560" s="55">
        <v>62</v>
      </c>
      <c r="O560" s="55">
        <v>39</v>
      </c>
      <c r="P560" s="55" t="s">
        <v>63</v>
      </c>
    </row>
    <row r="561" spans="2:16" x14ac:dyDescent="0.25">
      <c r="B561" s="51">
        <v>2005</v>
      </c>
      <c r="C561" s="113" t="s">
        <v>70</v>
      </c>
      <c r="D561" s="55">
        <f t="shared" si="50"/>
        <v>1878</v>
      </c>
      <c r="E561" s="55">
        <v>1</v>
      </c>
      <c r="F561" s="55">
        <v>25</v>
      </c>
      <c r="G561" s="55">
        <v>64</v>
      </c>
      <c r="H561" s="55">
        <v>137</v>
      </c>
      <c r="I561" s="55">
        <v>209</v>
      </c>
      <c r="J561" s="55">
        <v>281</v>
      </c>
      <c r="K561" s="55">
        <v>377</v>
      </c>
      <c r="L561" s="55">
        <v>387</v>
      </c>
      <c r="M561" s="55">
        <v>275</v>
      </c>
      <c r="N561" s="55">
        <v>83</v>
      </c>
      <c r="O561" s="55">
        <v>39</v>
      </c>
      <c r="P561" s="55" t="s">
        <v>63</v>
      </c>
    </row>
    <row r="562" spans="2:16" x14ac:dyDescent="0.25">
      <c r="B562" s="51">
        <v>2005</v>
      </c>
      <c r="C562" s="113" t="s">
        <v>71</v>
      </c>
      <c r="D562" s="55">
        <f t="shared" si="50"/>
        <v>1133</v>
      </c>
      <c r="E562" s="55" t="s">
        <v>63</v>
      </c>
      <c r="F562" s="55">
        <v>13</v>
      </c>
      <c r="G562" s="55">
        <v>28</v>
      </c>
      <c r="H562" s="55">
        <v>45</v>
      </c>
      <c r="I562" s="55">
        <v>86</v>
      </c>
      <c r="J562" s="55">
        <v>141</v>
      </c>
      <c r="K562" s="55">
        <v>168</v>
      </c>
      <c r="L562" s="55">
        <v>214</v>
      </c>
      <c r="M562" s="55">
        <v>216</v>
      </c>
      <c r="N562" s="55">
        <v>163</v>
      </c>
      <c r="O562" s="55">
        <v>59</v>
      </c>
      <c r="P562" s="55" t="s">
        <v>63</v>
      </c>
    </row>
    <row r="563" spans="2:16" x14ac:dyDescent="0.25">
      <c r="B563" s="51">
        <v>2005</v>
      </c>
      <c r="C563" s="86" t="s">
        <v>72</v>
      </c>
      <c r="D563" s="54">
        <f t="shared" si="50"/>
        <v>1911</v>
      </c>
      <c r="E563" s="54">
        <v>1</v>
      </c>
      <c r="F563" s="54">
        <v>18</v>
      </c>
      <c r="G563" s="54">
        <v>42</v>
      </c>
      <c r="H563" s="54">
        <v>64</v>
      </c>
      <c r="I563" s="54">
        <v>80</v>
      </c>
      <c r="J563" s="54">
        <v>103</v>
      </c>
      <c r="K563" s="54">
        <v>162</v>
      </c>
      <c r="L563" s="54">
        <v>262</v>
      </c>
      <c r="M563" s="54">
        <v>333</v>
      </c>
      <c r="N563" s="54">
        <v>313</v>
      </c>
      <c r="O563" s="54">
        <v>533</v>
      </c>
      <c r="P563" s="55" t="s">
        <v>63</v>
      </c>
    </row>
    <row r="564" spans="2:16" x14ac:dyDescent="0.25">
      <c r="B564" s="78">
        <v>2006</v>
      </c>
      <c r="C564" s="114" t="s">
        <v>3</v>
      </c>
      <c r="D564" s="51">
        <f t="shared" si="50"/>
        <v>89772</v>
      </c>
      <c r="E564" s="78">
        <f t="shared" ref="E564:P564" si="54">+SUM(E565:E575)</f>
        <v>428</v>
      </c>
      <c r="F564" s="78">
        <f t="shared" si="54"/>
        <v>12978</v>
      </c>
      <c r="G564" s="78">
        <f t="shared" si="54"/>
        <v>26296</v>
      </c>
      <c r="H564" s="78">
        <f t="shared" si="54"/>
        <v>24136</v>
      </c>
      <c r="I564" s="78">
        <f t="shared" si="54"/>
        <v>11805</v>
      </c>
      <c r="J564" s="78">
        <f t="shared" si="54"/>
        <v>6150</v>
      </c>
      <c r="K564" s="78">
        <f t="shared" si="54"/>
        <v>3407</v>
      </c>
      <c r="L564" s="78">
        <f t="shared" si="54"/>
        <v>1963</v>
      </c>
      <c r="M564" s="78">
        <f t="shared" si="54"/>
        <v>1196</v>
      </c>
      <c r="N564" s="78">
        <f t="shared" si="54"/>
        <v>654</v>
      </c>
      <c r="O564" s="78">
        <f t="shared" si="54"/>
        <v>759</v>
      </c>
      <c r="P564" s="78">
        <f t="shared" si="54"/>
        <v>0</v>
      </c>
    </row>
    <row r="565" spans="2:16" x14ac:dyDescent="0.25">
      <c r="B565" s="51">
        <v>2006</v>
      </c>
      <c r="C565" s="113" t="s">
        <v>53</v>
      </c>
      <c r="D565" s="55">
        <f t="shared" si="50"/>
        <v>6</v>
      </c>
      <c r="E565" s="55">
        <v>3</v>
      </c>
      <c r="F565" s="55" t="s">
        <v>63</v>
      </c>
      <c r="G565" s="55" t="s">
        <v>63</v>
      </c>
      <c r="H565" s="55">
        <v>2</v>
      </c>
      <c r="I565" s="55">
        <v>1</v>
      </c>
      <c r="J565" s="55" t="s">
        <v>63</v>
      </c>
      <c r="K565" s="55" t="s">
        <v>63</v>
      </c>
      <c r="L565" s="55" t="s">
        <v>63</v>
      </c>
      <c r="M565" s="55" t="s">
        <v>63</v>
      </c>
      <c r="N565" s="55" t="s">
        <v>63</v>
      </c>
      <c r="O565" s="55" t="s">
        <v>63</v>
      </c>
      <c r="P565" s="55" t="s">
        <v>63</v>
      </c>
    </row>
    <row r="566" spans="2:16" x14ac:dyDescent="0.25">
      <c r="B566" s="51">
        <v>2006</v>
      </c>
      <c r="C566" s="113" t="s">
        <v>54</v>
      </c>
      <c r="D566" s="55">
        <f t="shared" si="50"/>
        <v>3754</v>
      </c>
      <c r="E566" s="55">
        <v>129</v>
      </c>
      <c r="F566" s="55">
        <v>2414</v>
      </c>
      <c r="G566" s="55">
        <v>901</v>
      </c>
      <c r="H566" s="55">
        <v>200</v>
      </c>
      <c r="I566" s="55">
        <v>70</v>
      </c>
      <c r="J566" s="55">
        <v>18</v>
      </c>
      <c r="K566" s="55">
        <v>10</v>
      </c>
      <c r="L566" s="55">
        <v>7</v>
      </c>
      <c r="M566" s="55">
        <v>1</v>
      </c>
      <c r="N566" s="55">
        <v>3</v>
      </c>
      <c r="O566" s="55">
        <v>1</v>
      </c>
      <c r="P566" s="55" t="s">
        <v>63</v>
      </c>
    </row>
    <row r="567" spans="2:16" x14ac:dyDescent="0.25">
      <c r="B567" s="51">
        <v>2006</v>
      </c>
      <c r="C567" s="113" t="s">
        <v>55</v>
      </c>
      <c r="D567" s="55">
        <f t="shared" si="50"/>
        <v>21439</v>
      </c>
      <c r="E567" s="55">
        <v>199</v>
      </c>
      <c r="F567" s="55">
        <v>6426</v>
      </c>
      <c r="G567" s="55">
        <v>10531</v>
      </c>
      <c r="H567" s="55">
        <v>3308</v>
      </c>
      <c r="I567" s="55">
        <v>686</v>
      </c>
      <c r="J567" s="55">
        <v>176</v>
      </c>
      <c r="K567" s="55">
        <v>70</v>
      </c>
      <c r="L567" s="55">
        <v>19</v>
      </c>
      <c r="M567" s="55">
        <v>11</v>
      </c>
      <c r="N567" s="55">
        <v>5</v>
      </c>
      <c r="O567" s="55">
        <v>8</v>
      </c>
      <c r="P567" s="55" t="s">
        <v>63</v>
      </c>
    </row>
    <row r="568" spans="2:16" x14ac:dyDescent="0.25">
      <c r="B568" s="51">
        <v>2006</v>
      </c>
      <c r="C568" s="113" t="s">
        <v>69</v>
      </c>
      <c r="D568" s="55">
        <f t="shared" si="50"/>
        <v>27154</v>
      </c>
      <c r="E568" s="55">
        <v>62</v>
      </c>
      <c r="F568" s="55">
        <v>2799</v>
      </c>
      <c r="G568" s="55">
        <v>9749</v>
      </c>
      <c r="H568" s="55">
        <v>10934</v>
      </c>
      <c r="I568" s="55">
        <v>2636</v>
      </c>
      <c r="J568" s="55">
        <v>692</v>
      </c>
      <c r="K568" s="55">
        <v>177</v>
      </c>
      <c r="L568" s="55">
        <v>65</v>
      </c>
      <c r="M568" s="55">
        <v>25</v>
      </c>
      <c r="N568" s="55">
        <v>4</v>
      </c>
      <c r="O568" s="55">
        <v>11</v>
      </c>
      <c r="P568" s="55" t="s">
        <v>63</v>
      </c>
    </row>
    <row r="569" spans="2:16" x14ac:dyDescent="0.25">
      <c r="B569" s="51">
        <v>2006</v>
      </c>
      <c r="C569" s="113" t="s">
        <v>57</v>
      </c>
      <c r="D569" s="55">
        <f t="shared" si="50"/>
        <v>16146</v>
      </c>
      <c r="E569" s="55">
        <v>22</v>
      </c>
      <c r="F569" s="55">
        <v>871</v>
      </c>
      <c r="G569" s="55">
        <v>3402</v>
      </c>
      <c r="H569" s="55">
        <v>6126</v>
      </c>
      <c r="I569" s="55">
        <v>3997</v>
      </c>
      <c r="J569" s="55">
        <v>1223</v>
      </c>
      <c r="K569" s="55">
        <v>355</v>
      </c>
      <c r="L569" s="55">
        <v>100</v>
      </c>
      <c r="M569" s="55">
        <v>25</v>
      </c>
      <c r="N569" s="55">
        <v>8</v>
      </c>
      <c r="O569" s="55">
        <v>17</v>
      </c>
      <c r="P569" s="55" t="s">
        <v>63</v>
      </c>
    </row>
    <row r="570" spans="2:16" x14ac:dyDescent="0.25">
      <c r="B570" s="51">
        <v>2006</v>
      </c>
      <c r="C570" s="113" t="s">
        <v>58</v>
      </c>
      <c r="D570" s="55">
        <f t="shared" si="50"/>
        <v>8470</v>
      </c>
      <c r="E570" s="55">
        <v>5</v>
      </c>
      <c r="F570" s="55">
        <v>286</v>
      </c>
      <c r="G570" s="55">
        <v>1074</v>
      </c>
      <c r="H570" s="55">
        <v>2173</v>
      </c>
      <c r="I570" s="55">
        <v>2438</v>
      </c>
      <c r="J570" s="55">
        <v>1672</v>
      </c>
      <c r="K570" s="55">
        <v>561</v>
      </c>
      <c r="L570" s="55">
        <v>185</v>
      </c>
      <c r="M570" s="55">
        <v>51</v>
      </c>
      <c r="N570" s="55">
        <v>13</v>
      </c>
      <c r="O570" s="55">
        <v>12</v>
      </c>
      <c r="P570" s="55" t="s">
        <v>63</v>
      </c>
    </row>
    <row r="571" spans="2:16" x14ac:dyDescent="0.25">
      <c r="B571" s="51">
        <v>2006</v>
      </c>
      <c r="C571" s="113" t="s">
        <v>59</v>
      </c>
      <c r="D571" s="55">
        <f t="shared" si="50"/>
        <v>4849</v>
      </c>
      <c r="E571" s="55">
        <v>5</v>
      </c>
      <c r="F571" s="55">
        <v>103</v>
      </c>
      <c r="G571" s="55">
        <v>362</v>
      </c>
      <c r="H571" s="55">
        <v>764</v>
      </c>
      <c r="I571" s="55">
        <v>1103</v>
      </c>
      <c r="J571" s="55">
        <v>1133</v>
      </c>
      <c r="K571" s="55">
        <v>895</v>
      </c>
      <c r="L571" s="55">
        <v>314</v>
      </c>
      <c r="M571" s="55">
        <v>118</v>
      </c>
      <c r="N571" s="55">
        <v>32</v>
      </c>
      <c r="O571" s="55">
        <v>20</v>
      </c>
      <c r="P571" s="55" t="s">
        <v>63</v>
      </c>
    </row>
    <row r="572" spans="2:16" x14ac:dyDescent="0.25">
      <c r="B572" s="51">
        <v>2006</v>
      </c>
      <c r="C572" s="113" t="s">
        <v>60</v>
      </c>
      <c r="D572" s="55">
        <f t="shared" si="50"/>
        <v>3078</v>
      </c>
      <c r="E572" s="55">
        <v>1</v>
      </c>
      <c r="F572" s="55">
        <v>40</v>
      </c>
      <c r="G572" s="55">
        <v>154</v>
      </c>
      <c r="H572" s="55">
        <v>351</v>
      </c>
      <c r="I572" s="55">
        <v>482</v>
      </c>
      <c r="J572" s="55">
        <v>638</v>
      </c>
      <c r="K572" s="55">
        <v>659</v>
      </c>
      <c r="L572" s="55">
        <v>464</v>
      </c>
      <c r="M572" s="55">
        <v>198</v>
      </c>
      <c r="N572" s="55">
        <v>70</v>
      </c>
      <c r="O572" s="55">
        <v>21</v>
      </c>
      <c r="P572" s="55" t="s">
        <v>63</v>
      </c>
    </row>
    <row r="573" spans="2:16" x14ac:dyDescent="0.25">
      <c r="B573" s="51">
        <v>2006</v>
      </c>
      <c r="C573" s="113" t="s">
        <v>70</v>
      </c>
      <c r="D573" s="55">
        <f t="shared" si="50"/>
        <v>1949</v>
      </c>
      <c r="E573" s="55">
        <v>1</v>
      </c>
      <c r="F573" s="55">
        <v>20</v>
      </c>
      <c r="G573" s="55">
        <v>60</v>
      </c>
      <c r="H573" s="55">
        <v>138</v>
      </c>
      <c r="I573" s="55">
        <v>237</v>
      </c>
      <c r="J573" s="55">
        <v>320</v>
      </c>
      <c r="K573" s="55">
        <v>384</v>
      </c>
      <c r="L573" s="55">
        <v>385</v>
      </c>
      <c r="M573" s="55">
        <v>277</v>
      </c>
      <c r="N573" s="55">
        <v>80</v>
      </c>
      <c r="O573" s="55">
        <v>47</v>
      </c>
      <c r="P573" s="55" t="s">
        <v>63</v>
      </c>
    </row>
    <row r="574" spans="2:16" x14ac:dyDescent="0.25">
      <c r="B574" s="51">
        <v>2006</v>
      </c>
      <c r="C574" s="113" t="s">
        <v>71</v>
      </c>
      <c r="D574" s="55">
        <f t="shared" si="50"/>
        <v>1113</v>
      </c>
      <c r="E574" s="55">
        <v>1</v>
      </c>
      <c r="F574" s="55">
        <v>6</v>
      </c>
      <c r="G574" s="55">
        <v>26</v>
      </c>
      <c r="H574" s="55">
        <v>63</v>
      </c>
      <c r="I574" s="55">
        <v>91</v>
      </c>
      <c r="J574" s="55">
        <v>155</v>
      </c>
      <c r="K574" s="55">
        <v>155</v>
      </c>
      <c r="L574" s="55">
        <v>207</v>
      </c>
      <c r="M574" s="55">
        <v>204</v>
      </c>
      <c r="N574" s="55">
        <v>140</v>
      </c>
      <c r="O574" s="55">
        <v>65</v>
      </c>
      <c r="P574" s="55" t="s">
        <v>63</v>
      </c>
    </row>
    <row r="575" spans="2:16" x14ac:dyDescent="0.25">
      <c r="B575" s="51">
        <v>2006</v>
      </c>
      <c r="C575" s="86" t="s">
        <v>72</v>
      </c>
      <c r="D575" s="54">
        <f t="shared" si="50"/>
        <v>1814</v>
      </c>
      <c r="E575" s="54" t="s">
        <v>63</v>
      </c>
      <c r="F575" s="54">
        <v>13</v>
      </c>
      <c r="G575" s="54">
        <v>37</v>
      </c>
      <c r="H575" s="54">
        <v>77</v>
      </c>
      <c r="I575" s="54">
        <v>64</v>
      </c>
      <c r="J575" s="54">
        <v>123</v>
      </c>
      <c r="K575" s="54">
        <v>141</v>
      </c>
      <c r="L575" s="54">
        <v>217</v>
      </c>
      <c r="M575" s="54">
        <v>286</v>
      </c>
      <c r="N575" s="54">
        <v>299</v>
      </c>
      <c r="O575" s="54">
        <v>557</v>
      </c>
      <c r="P575" s="55" t="s">
        <v>63</v>
      </c>
    </row>
    <row r="576" spans="2:16" x14ac:dyDescent="0.25">
      <c r="B576" s="78">
        <v>2007</v>
      </c>
      <c r="C576" s="114" t="s">
        <v>3</v>
      </c>
      <c r="D576" s="51">
        <f t="shared" si="50"/>
        <v>93003</v>
      </c>
      <c r="E576" s="78">
        <f t="shared" ref="E576:P576" si="55">+SUM(E577:E587)</f>
        <v>562</v>
      </c>
      <c r="F576" s="78">
        <f t="shared" si="55"/>
        <v>12806</v>
      </c>
      <c r="G576" s="78">
        <f t="shared" si="55"/>
        <v>27006</v>
      </c>
      <c r="H576" s="78">
        <f t="shared" si="55"/>
        <v>25124</v>
      </c>
      <c r="I576" s="78">
        <f t="shared" si="55"/>
        <v>12459</v>
      </c>
      <c r="J576" s="78">
        <f t="shared" si="55"/>
        <v>6429</v>
      </c>
      <c r="K576" s="78">
        <f t="shared" si="55"/>
        <v>3618</v>
      </c>
      <c r="L576" s="78">
        <f t="shared" si="55"/>
        <v>2180</v>
      </c>
      <c r="M576" s="78">
        <f t="shared" si="55"/>
        <v>1263</v>
      </c>
      <c r="N576" s="78">
        <f t="shared" si="55"/>
        <v>728</v>
      </c>
      <c r="O576" s="78">
        <f t="shared" si="55"/>
        <v>828</v>
      </c>
      <c r="P576" s="78">
        <f t="shared" si="55"/>
        <v>0</v>
      </c>
    </row>
    <row r="577" spans="2:16" x14ac:dyDescent="0.25">
      <c r="B577" s="51">
        <v>2007</v>
      </c>
      <c r="C577" s="113" t="s">
        <v>53</v>
      </c>
      <c r="D577" s="55">
        <f t="shared" si="50"/>
        <v>18</v>
      </c>
      <c r="E577" s="55" t="s">
        <v>63</v>
      </c>
      <c r="F577" s="55">
        <v>4</v>
      </c>
      <c r="G577" s="55">
        <v>3</v>
      </c>
      <c r="H577" s="55">
        <v>2</v>
      </c>
      <c r="I577" s="55">
        <v>2</v>
      </c>
      <c r="J577" s="55">
        <v>2</v>
      </c>
      <c r="K577" s="55" t="s">
        <v>63</v>
      </c>
      <c r="L577" s="55">
        <v>1</v>
      </c>
      <c r="M577" s="55">
        <v>1</v>
      </c>
      <c r="N577" s="55">
        <v>1</v>
      </c>
      <c r="O577" s="55">
        <v>2</v>
      </c>
      <c r="P577" s="55" t="s">
        <v>63</v>
      </c>
    </row>
    <row r="578" spans="2:16" x14ac:dyDescent="0.25">
      <c r="B578" s="51">
        <v>2007</v>
      </c>
      <c r="C578" s="113" t="s">
        <v>54</v>
      </c>
      <c r="D578" s="55">
        <f t="shared" si="50"/>
        <v>3804</v>
      </c>
      <c r="E578" s="55">
        <v>180</v>
      </c>
      <c r="F578" s="55">
        <v>2412</v>
      </c>
      <c r="G578" s="55">
        <v>898</v>
      </c>
      <c r="H578" s="55">
        <v>222</v>
      </c>
      <c r="I578" s="55">
        <v>43</v>
      </c>
      <c r="J578" s="55">
        <v>23</v>
      </c>
      <c r="K578" s="55">
        <v>7</v>
      </c>
      <c r="L578" s="55">
        <v>4</v>
      </c>
      <c r="M578" s="55">
        <v>4</v>
      </c>
      <c r="N578" s="55">
        <v>3</v>
      </c>
      <c r="O578" s="55">
        <v>8</v>
      </c>
      <c r="P578" s="55" t="s">
        <v>63</v>
      </c>
    </row>
    <row r="579" spans="2:16" x14ac:dyDescent="0.25">
      <c r="B579" s="51">
        <v>2007</v>
      </c>
      <c r="C579" s="113" t="s">
        <v>55</v>
      </c>
      <c r="D579" s="55">
        <f t="shared" si="50"/>
        <v>21810</v>
      </c>
      <c r="E579" s="55">
        <v>230</v>
      </c>
      <c r="F579" s="55">
        <v>6445</v>
      </c>
      <c r="G579" s="55">
        <v>10802</v>
      </c>
      <c r="H579" s="55">
        <v>3355</v>
      </c>
      <c r="I579" s="55">
        <v>676</v>
      </c>
      <c r="J579" s="55">
        <v>194</v>
      </c>
      <c r="K579" s="55">
        <v>60</v>
      </c>
      <c r="L579" s="55">
        <v>24</v>
      </c>
      <c r="M579" s="55">
        <v>7</v>
      </c>
      <c r="N579" s="55">
        <v>3</v>
      </c>
      <c r="O579" s="55">
        <v>14</v>
      </c>
      <c r="P579" s="55" t="s">
        <v>63</v>
      </c>
    </row>
    <row r="580" spans="2:16" x14ac:dyDescent="0.25">
      <c r="B580" s="51">
        <v>2007</v>
      </c>
      <c r="C580" s="113" t="s">
        <v>69</v>
      </c>
      <c r="D580" s="55">
        <f t="shared" si="50"/>
        <v>27776</v>
      </c>
      <c r="E580" s="55">
        <v>85</v>
      </c>
      <c r="F580" s="55">
        <v>2650</v>
      </c>
      <c r="G580" s="55">
        <v>10070</v>
      </c>
      <c r="H580" s="55">
        <v>11264</v>
      </c>
      <c r="I580" s="55">
        <v>2732</v>
      </c>
      <c r="J580" s="55">
        <v>676</v>
      </c>
      <c r="K580" s="55">
        <v>175</v>
      </c>
      <c r="L580" s="55">
        <v>67</v>
      </c>
      <c r="M580" s="55">
        <v>24</v>
      </c>
      <c r="N580" s="55">
        <v>6</v>
      </c>
      <c r="O580" s="55">
        <v>27</v>
      </c>
      <c r="P580" s="55" t="s">
        <v>63</v>
      </c>
    </row>
    <row r="581" spans="2:16" x14ac:dyDescent="0.25">
      <c r="B581" s="51">
        <v>2007</v>
      </c>
      <c r="C581" s="113" t="s">
        <v>57</v>
      </c>
      <c r="D581" s="55">
        <f t="shared" si="50"/>
        <v>16657</v>
      </c>
      <c r="E581" s="55">
        <v>43</v>
      </c>
      <c r="F581" s="55">
        <v>828</v>
      </c>
      <c r="G581" s="55">
        <v>3341</v>
      </c>
      <c r="H581" s="55">
        <v>6316</v>
      </c>
      <c r="I581" s="55">
        <v>4310</v>
      </c>
      <c r="J581" s="55">
        <v>1255</v>
      </c>
      <c r="K581" s="55">
        <v>371</v>
      </c>
      <c r="L581" s="55">
        <v>115</v>
      </c>
      <c r="M581" s="55">
        <v>35</v>
      </c>
      <c r="N581" s="55">
        <v>15</v>
      </c>
      <c r="O581" s="55">
        <v>28</v>
      </c>
      <c r="P581" s="55" t="s">
        <v>63</v>
      </c>
    </row>
    <row r="582" spans="2:16" x14ac:dyDescent="0.25">
      <c r="B582" s="51">
        <v>2007</v>
      </c>
      <c r="C582" s="113" t="s">
        <v>58</v>
      </c>
      <c r="D582" s="55">
        <f t="shared" si="50"/>
        <v>9160</v>
      </c>
      <c r="E582" s="55">
        <v>8</v>
      </c>
      <c r="F582" s="55">
        <v>285</v>
      </c>
      <c r="G582" s="55">
        <v>1159</v>
      </c>
      <c r="H582" s="55">
        <v>2478</v>
      </c>
      <c r="I582" s="55">
        <v>2516</v>
      </c>
      <c r="J582" s="55">
        <v>1792</v>
      </c>
      <c r="K582" s="55">
        <v>615</v>
      </c>
      <c r="L582" s="55">
        <v>206</v>
      </c>
      <c r="M582" s="55">
        <v>67</v>
      </c>
      <c r="N582" s="55">
        <v>19</v>
      </c>
      <c r="O582" s="55">
        <v>15</v>
      </c>
      <c r="P582" s="55" t="s">
        <v>63</v>
      </c>
    </row>
    <row r="583" spans="2:16" x14ac:dyDescent="0.25">
      <c r="B583" s="51">
        <v>2007</v>
      </c>
      <c r="C583" s="113" t="s">
        <v>59</v>
      </c>
      <c r="D583" s="55">
        <f t="shared" ref="D583:D646" si="56">+SUM(E583:P583)</f>
        <v>5199</v>
      </c>
      <c r="E583" s="55">
        <v>4</v>
      </c>
      <c r="F583" s="55">
        <v>105</v>
      </c>
      <c r="G583" s="55">
        <v>427</v>
      </c>
      <c r="H583" s="55">
        <v>856</v>
      </c>
      <c r="I583" s="55">
        <v>1195</v>
      </c>
      <c r="J583" s="55">
        <v>1208</v>
      </c>
      <c r="K583" s="55">
        <v>919</v>
      </c>
      <c r="L583" s="55">
        <v>337</v>
      </c>
      <c r="M583" s="55">
        <v>107</v>
      </c>
      <c r="N583" s="55">
        <v>32</v>
      </c>
      <c r="O583" s="55">
        <v>9</v>
      </c>
      <c r="P583" s="55" t="s">
        <v>63</v>
      </c>
    </row>
    <row r="584" spans="2:16" x14ac:dyDescent="0.25">
      <c r="B584" s="51">
        <v>2007</v>
      </c>
      <c r="C584" s="113" t="s">
        <v>60</v>
      </c>
      <c r="D584" s="55">
        <f t="shared" si="56"/>
        <v>3216</v>
      </c>
      <c r="E584" s="55">
        <v>1</v>
      </c>
      <c r="F584" s="55">
        <v>32</v>
      </c>
      <c r="G584" s="55">
        <v>164</v>
      </c>
      <c r="H584" s="55">
        <v>360</v>
      </c>
      <c r="I584" s="55">
        <v>508</v>
      </c>
      <c r="J584" s="55">
        <v>663</v>
      </c>
      <c r="K584" s="55">
        <v>718</v>
      </c>
      <c r="L584" s="55">
        <v>496</v>
      </c>
      <c r="M584" s="55">
        <v>178</v>
      </c>
      <c r="N584" s="55">
        <v>66</v>
      </c>
      <c r="O584" s="55">
        <v>30</v>
      </c>
      <c r="P584" s="55" t="s">
        <v>63</v>
      </c>
    </row>
    <row r="585" spans="2:16" x14ac:dyDescent="0.25">
      <c r="B585" s="51">
        <v>2007</v>
      </c>
      <c r="C585" s="113" t="s">
        <v>70</v>
      </c>
      <c r="D585" s="55">
        <f t="shared" si="56"/>
        <v>2171</v>
      </c>
      <c r="E585" s="55">
        <v>1</v>
      </c>
      <c r="F585" s="55">
        <v>17</v>
      </c>
      <c r="G585" s="55">
        <v>64</v>
      </c>
      <c r="H585" s="55">
        <v>141</v>
      </c>
      <c r="I585" s="55">
        <v>270</v>
      </c>
      <c r="J585" s="55">
        <v>343</v>
      </c>
      <c r="K585" s="55">
        <v>394</v>
      </c>
      <c r="L585" s="55">
        <v>458</v>
      </c>
      <c r="M585" s="55">
        <v>309</v>
      </c>
      <c r="N585" s="55">
        <v>121</v>
      </c>
      <c r="O585" s="55">
        <v>53</v>
      </c>
      <c r="P585" s="55" t="s">
        <v>63</v>
      </c>
    </row>
    <row r="586" spans="2:16" x14ac:dyDescent="0.25">
      <c r="B586" s="51">
        <v>2007</v>
      </c>
      <c r="C586" s="113" t="s">
        <v>71</v>
      </c>
      <c r="D586" s="55">
        <f t="shared" si="56"/>
        <v>1275</v>
      </c>
      <c r="E586" s="55">
        <v>3</v>
      </c>
      <c r="F586" s="55">
        <v>8</v>
      </c>
      <c r="G586" s="55">
        <v>19</v>
      </c>
      <c r="H586" s="55">
        <v>69</v>
      </c>
      <c r="I586" s="55">
        <v>95</v>
      </c>
      <c r="J586" s="55">
        <v>150</v>
      </c>
      <c r="K586" s="55">
        <v>189</v>
      </c>
      <c r="L586" s="55">
        <v>241</v>
      </c>
      <c r="M586" s="55">
        <v>266</v>
      </c>
      <c r="N586" s="55">
        <v>168</v>
      </c>
      <c r="O586" s="55">
        <v>67</v>
      </c>
      <c r="P586" s="55" t="s">
        <v>63</v>
      </c>
    </row>
    <row r="587" spans="2:16" x14ac:dyDescent="0.25">
      <c r="B587" s="51">
        <v>2007</v>
      </c>
      <c r="C587" s="86" t="s">
        <v>72</v>
      </c>
      <c r="D587" s="54">
        <f t="shared" si="56"/>
        <v>1917</v>
      </c>
      <c r="E587" s="54">
        <v>7</v>
      </c>
      <c r="F587" s="54">
        <v>20</v>
      </c>
      <c r="G587" s="54">
        <v>59</v>
      </c>
      <c r="H587" s="54">
        <v>61</v>
      </c>
      <c r="I587" s="55">
        <v>112</v>
      </c>
      <c r="J587" s="54">
        <v>123</v>
      </c>
      <c r="K587" s="54">
        <v>170</v>
      </c>
      <c r="L587" s="54">
        <v>231</v>
      </c>
      <c r="M587" s="54">
        <v>265</v>
      </c>
      <c r="N587" s="54">
        <v>294</v>
      </c>
      <c r="O587" s="54">
        <v>575</v>
      </c>
      <c r="P587" s="55" t="s">
        <v>63</v>
      </c>
    </row>
    <row r="588" spans="2:16" x14ac:dyDescent="0.25">
      <c r="B588" s="78">
        <v>2008</v>
      </c>
      <c r="C588" s="114" t="s">
        <v>3</v>
      </c>
      <c r="D588" s="51">
        <f t="shared" si="56"/>
        <v>93741</v>
      </c>
      <c r="E588" s="78">
        <f t="shared" ref="E588:P588" si="57">+SUM(E589:E599)</f>
        <v>506</v>
      </c>
      <c r="F588" s="78">
        <f t="shared" si="57"/>
        <v>12224</v>
      </c>
      <c r="G588" s="78">
        <f t="shared" si="57"/>
        <v>25964</v>
      </c>
      <c r="H588" s="78">
        <f t="shared" si="57"/>
        <v>25560</v>
      </c>
      <c r="I588" s="78">
        <f t="shared" si="57"/>
        <v>13119</v>
      </c>
      <c r="J588" s="78">
        <f t="shared" si="57"/>
        <v>7066</v>
      </c>
      <c r="K588" s="78">
        <f t="shared" si="57"/>
        <v>4011</v>
      </c>
      <c r="L588" s="78">
        <f t="shared" si="57"/>
        <v>2448</v>
      </c>
      <c r="M588" s="78">
        <f t="shared" si="57"/>
        <v>1297</v>
      </c>
      <c r="N588" s="78">
        <f t="shared" si="57"/>
        <v>744</v>
      </c>
      <c r="O588" s="78">
        <f t="shared" si="57"/>
        <v>802</v>
      </c>
      <c r="P588" s="78">
        <f t="shared" si="57"/>
        <v>0</v>
      </c>
    </row>
    <row r="589" spans="2:16" x14ac:dyDescent="0.25">
      <c r="B589" s="51">
        <v>2008</v>
      </c>
      <c r="C589" s="113" t="s">
        <v>53</v>
      </c>
      <c r="D589" s="55">
        <f t="shared" si="56"/>
        <v>18</v>
      </c>
      <c r="E589" s="55">
        <v>4</v>
      </c>
      <c r="F589" s="55">
        <v>2</v>
      </c>
      <c r="G589" s="55">
        <v>2</v>
      </c>
      <c r="H589" s="55">
        <v>4</v>
      </c>
      <c r="I589" s="55">
        <v>4</v>
      </c>
      <c r="J589" s="55">
        <v>2</v>
      </c>
      <c r="K589" s="55" t="s">
        <v>63</v>
      </c>
      <c r="L589" s="55" t="s">
        <v>63</v>
      </c>
      <c r="M589" s="55" t="s">
        <v>63</v>
      </c>
      <c r="N589" s="55" t="s">
        <v>63</v>
      </c>
      <c r="O589" s="55" t="s">
        <v>63</v>
      </c>
      <c r="P589" s="55" t="s">
        <v>63</v>
      </c>
    </row>
    <row r="590" spans="2:16" x14ac:dyDescent="0.25">
      <c r="B590" s="51">
        <v>2008</v>
      </c>
      <c r="C590" s="113" t="s">
        <v>54</v>
      </c>
      <c r="D590" s="55">
        <f t="shared" si="56"/>
        <v>3500</v>
      </c>
      <c r="E590" s="55">
        <v>144</v>
      </c>
      <c r="F590" s="55">
        <v>2236</v>
      </c>
      <c r="G590" s="55">
        <v>847</v>
      </c>
      <c r="H590" s="55">
        <v>182</v>
      </c>
      <c r="I590" s="55">
        <v>53</v>
      </c>
      <c r="J590" s="55">
        <v>20</v>
      </c>
      <c r="K590" s="55">
        <v>5</v>
      </c>
      <c r="L590" s="55">
        <v>5</v>
      </c>
      <c r="M590" s="55">
        <v>3</v>
      </c>
      <c r="N590" s="55" t="s">
        <v>63</v>
      </c>
      <c r="O590" s="55">
        <v>5</v>
      </c>
      <c r="P590" s="55" t="s">
        <v>63</v>
      </c>
    </row>
    <row r="591" spans="2:16" x14ac:dyDescent="0.25">
      <c r="B591" s="51">
        <v>2008</v>
      </c>
      <c r="C591" s="113" t="s">
        <v>55</v>
      </c>
      <c r="D591" s="55">
        <f t="shared" si="56"/>
        <v>20867</v>
      </c>
      <c r="E591" s="55">
        <v>209</v>
      </c>
      <c r="F591" s="55">
        <v>6174</v>
      </c>
      <c r="G591" s="55">
        <v>10115</v>
      </c>
      <c r="H591" s="55">
        <v>3279</v>
      </c>
      <c r="I591" s="55">
        <v>731</v>
      </c>
      <c r="J591" s="55">
        <v>208</v>
      </c>
      <c r="K591" s="55">
        <v>87</v>
      </c>
      <c r="L591" s="55">
        <v>22</v>
      </c>
      <c r="M591" s="55">
        <v>16</v>
      </c>
      <c r="N591" s="55">
        <v>1</v>
      </c>
      <c r="O591" s="55">
        <v>25</v>
      </c>
      <c r="P591" s="55" t="s">
        <v>63</v>
      </c>
    </row>
    <row r="592" spans="2:16" x14ac:dyDescent="0.25">
      <c r="B592" s="51">
        <v>2008</v>
      </c>
      <c r="C592" s="113" t="s">
        <v>69</v>
      </c>
      <c r="D592" s="55">
        <f t="shared" si="56"/>
        <v>27780</v>
      </c>
      <c r="E592" s="55">
        <v>87</v>
      </c>
      <c r="F592" s="55">
        <v>2613</v>
      </c>
      <c r="G592" s="55">
        <v>9811</v>
      </c>
      <c r="H592" s="55">
        <v>11407</v>
      </c>
      <c r="I592" s="55">
        <v>2802</v>
      </c>
      <c r="J592" s="55">
        <v>736</v>
      </c>
      <c r="K592" s="55">
        <v>208</v>
      </c>
      <c r="L592" s="55">
        <v>65</v>
      </c>
      <c r="M592" s="55">
        <v>19</v>
      </c>
      <c r="N592" s="55">
        <v>9</v>
      </c>
      <c r="O592" s="55">
        <v>23</v>
      </c>
      <c r="P592" s="55" t="s">
        <v>63</v>
      </c>
    </row>
    <row r="593" spans="2:16" x14ac:dyDescent="0.25">
      <c r="B593" s="51">
        <v>2008</v>
      </c>
      <c r="C593" s="113" t="s">
        <v>57</v>
      </c>
      <c r="D593" s="55">
        <f t="shared" si="56"/>
        <v>17571</v>
      </c>
      <c r="E593" s="55">
        <v>40</v>
      </c>
      <c r="F593" s="55">
        <v>780</v>
      </c>
      <c r="G593" s="55">
        <v>3413</v>
      </c>
      <c r="H593" s="55">
        <v>6690</v>
      </c>
      <c r="I593" s="55">
        <v>4626</v>
      </c>
      <c r="J593" s="55">
        <v>1437</v>
      </c>
      <c r="K593" s="55">
        <v>393</v>
      </c>
      <c r="L593" s="55">
        <v>127</v>
      </c>
      <c r="M593" s="55">
        <v>31</v>
      </c>
      <c r="N593" s="55">
        <v>15</v>
      </c>
      <c r="O593" s="55">
        <v>19</v>
      </c>
      <c r="P593" s="55" t="s">
        <v>63</v>
      </c>
    </row>
    <row r="594" spans="2:16" x14ac:dyDescent="0.25">
      <c r="B594" s="51">
        <v>2008</v>
      </c>
      <c r="C594" s="113" t="s">
        <v>58</v>
      </c>
      <c r="D594" s="55">
        <f t="shared" si="56"/>
        <v>9746</v>
      </c>
      <c r="E594" s="55">
        <v>13</v>
      </c>
      <c r="F594" s="55">
        <v>255</v>
      </c>
      <c r="G594" s="55">
        <v>1130</v>
      </c>
      <c r="H594" s="55">
        <v>2494</v>
      </c>
      <c r="I594" s="55">
        <v>2790</v>
      </c>
      <c r="J594" s="55">
        <v>1988</v>
      </c>
      <c r="K594" s="55">
        <v>714</v>
      </c>
      <c r="L594" s="55">
        <v>250</v>
      </c>
      <c r="M594" s="55">
        <v>73</v>
      </c>
      <c r="N594" s="55">
        <v>17</v>
      </c>
      <c r="O594" s="55">
        <v>22</v>
      </c>
      <c r="P594" s="55" t="s">
        <v>63</v>
      </c>
    </row>
    <row r="595" spans="2:16" x14ac:dyDescent="0.25">
      <c r="B595" s="51">
        <v>2008</v>
      </c>
      <c r="C595" s="113" t="s">
        <v>59</v>
      </c>
      <c r="D595" s="55">
        <f t="shared" si="56"/>
        <v>5499</v>
      </c>
      <c r="E595" s="55">
        <v>3</v>
      </c>
      <c r="F595" s="55">
        <v>99</v>
      </c>
      <c r="G595" s="55">
        <v>374</v>
      </c>
      <c r="H595" s="55">
        <v>888</v>
      </c>
      <c r="I595" s="55">
        <v>1161</v>
      </c>
      <c r="J595" s="55">
        <v>1367</v>
      </c>
      <c r="K595" s="55">
        <v>1074</v>
      </c>
      <c r="L595" s="55">
        <v>396</v>
      </c>
      <c r="M595" s="55">
        <v>90</v>
      </c>
      <c r="N595" s="55">
        <v>27</v>
      </c>
      <c r="O595" s="55">
        <v>20</v>
      </c>
      <c r="P595" s="55" t="s">
        <v>63</v>
      </c>
    </row>
    <row r="596" spans="2:16" x14ac:dyDescent="0.25">
      <c r="B596" s="51">
        <v>2008</v>
      </c>
      <c r="C596" s="113" t="s">
        <v>60</v>
      </c>
      <c r="D596" s="55">
        <f t="shared" si="56"/>
        <v>3444</v>
      </c>
      <c r="E596" s="55">
        <v>3</v>
      </c>
      <c r="F596" s="55">
        <v>34</v>
      </c>
      <c r="G596" s="55">
        <v>141</v>
      </c>
      <c r="H596" s="55">
        <v>366</v>
      </c>
      <c r="I596" s="55">
        <v>540</v>
      </c>
      <c r="J596" s="55">
        <v>703</v>
      </c>
      <c r="K596" s="55">
        <v>749</v>
      </c>
      <c r="L596" s="55">
        <v>602</v>
      </c>
      <c r="M596" s="55">
        <v>201</v>
      </c>
      <c r="N596" s="55">
        <v>76</v>
      </c>
      <c r="O596" s="55">
        <v>29</v>
      </c>
      <c r="P596" s="55" t="s">
        <v>63</v>
      </c>
    </row>
    <row r="597" spans="2:16" x14ac:dyDescent="0.25">
      <c r="B597" s="51">
        <v>2008</v>
      </c>
      <c r="C597" s="113" t="s">
        <v>70</v>
      </c>
      <c r="D597" s="55">
        <f t="shared" si="56"/>
        <v>2096</v>
      </c>
      <c r="E597" s="55">
        <v>1</v>
      </c>
      <c r="F597" s="55">
        <v>17</v>
      </c>
      <c r="G597" s="55">
        <v>64</v>
      </c>
      <c r="H597" s="55">
        <v>133</v>
      </c>
      <c r="I597" s="55">
        <v>227</v>
      </c>
      <c r="J597" s="55">
        <v>314</v>
      </c>
      <c r="K597" s="55">
        <v>411</v>
      </c>
      <c r="L597" s="55">
        <v>458</v>
      </c>
      <c r="M597" s="55">
        <v>315</v>
      </c>
      <c r="N597" s="55">
        <v>103</v>
      </c>
      <c r="O597" s="55">
        <v>53</v>
      </c>
      <c r="P597" s="55" t="s">
        <v>63</v>
      </c>
    </row>
    <row r="598" spans="2:16" x14ac:dyDescent="0.25">
      <c r="B598" s="51">
        <v>2008</v>
      </c>
      <c r="C598" s="113" t="s">
        <v>71</v>
      </c>
      <c r="D598" s="55">
        <f t="shared" si="56"/>
        <v>1413</v>
      </c>
      <c r="E598" s="55">
        <v>1</v>
      </c>
      <c r="F598" s="55">
        <v>9</v>
      </c>
      <c r="G598" s="55">
        <v>28</v>
      </c>
      <c r="H598" s="55">
        <v>63</v>
      </c>
      <c r="I598" s="55">
        <v>110</v>
      </c>
      <c r="J598" s="55">
        <v>169</v>
      </c>
      <c r="K598" s="55">
        <v>206</v>
      </c>
      <c r="L598" s="55">
        <v>266</v>
      </c>
      <c r="M598" s="55">
        <v>289</v>
      </c>
      <c r="N598" s="55">
        <v>184</v>
      </c>
      <c r="O598" s="55">
        <v>88</v>
      </c>
      <c r="P598" s="55" t="s">
        <v>63</v>
      </c>
    </row>
    <row r="599" spans="2:16" x14ac:dyDescent="0.25">
      <c r="B599" s="51">
        <v>2008</v>
      </c>
      <c r="C599" s="86" t="s">
        <v>72</v>
      </c>
      <c r="D599" s="54">
        <f t="shared" si="56"/>
        <v>1807</v>
      </c>
      <c r="E599" s="54">
        <v>1</v>
      </c>
      <c r="F599" s="54">
        <v>5</v>
      </c>
      <c r="G599" s="54">
        <v>39</v>
      </c>
      <c r="H599" s="54">
        <v>54</v>
      </c>
      <c r="I599" s="54">
        <v>75</v>
      </c>
      <c r="J599" s="54">
        <v>122</v>
      </c>
      <c r="K599" s="54">
        <v>164</v>
      </c>
      <c r="L599" s="54">
        <v>257</v>
      </c>
      <c r="M599" s="54">
        <v>260</v>
      </c>
      <c r="N599" s="54">
        <v>312</v>
      </c>
      <c r="O599" s="54">
        <v>518</v>
      </c>
      <c r="P599" s="55" t="s">
        <v>63</v>
      </c>
    </row>
    <row r="600" spans="2:16" x14ac:dyDescent="0.25">
      <c r="B600" s="78">
        <v>2009</v>
      </c>
      <c r="C600" s="114" t="s">
        <v>3</v>
      </c>
      <c r="D600" s="51">
        <f t="shared" si="56"/>
        <v>94870</v>
      </c>
      <c r="E600" s="78">
        <f t="shared" ref="E600:P600" si="58">+SUM(E601:E611)</f>
        <v>365</v>
      </c>
      <c r="F600" s="78">
        <f t="shared" si="58"/>
        <v>11867</v>
      </c>
      <c r="G600" s="78">
        <f t="shared" si="58"/>
        <v>26310</v>
      </c>
      <c r="H600" s="78">
        <f t="shared" si="58"/>
        <v>25441</v>
      </c>
      <c r="I600" s="78">
        <f t="shared" si="58"/>
        <v>13608</v>
      </c>
      <c r="J600" s="78">
        <f t="shared" si="58"/>
        <v>7285</v>
      </c>
      <c r="K600" s="78">
        <f t="shared" si="58"/>
        <v>4221</v>
      </c>
      <c r="L600" s="78">
        <f t="shared" si="58"/>
        <v>2618</v>
      </c>
      <c r="M600" s="78">
        <f t="shared" si="58"/>
        <v>1482</v>
      </c>
      <c r="N600" s="78">
        <f t="shared" si="58"/>
        <v>808</v>
      </c>
      <c r="O600" s="78">
        <f t="shared" si="58"/>
        <v>865</v>
      </c>
      <c r="P600" s="78">
        <f t="shared" si="58"/>
        <v>0</v>
      </c>
    </row>
    <row r="601" spans="2:16" x14ac:dyDescent="0.25">
      <c r="B601" s="51">
        <v>2009</v>
      </c>
      <c r="C601" s="113" t="s">
        <v>53</v>
      </c>
      <c r="D601" s="55">
        <f t="shared" si="56"/>
        <v>18</v>
      </c>
      <c r="E601" s="55">
        <v>1</v>
      </c>
      <c r="F601" s="55">
        <v>4</v>
      </c>
      <c r="G601" s="55">
        <v>4</v>
      </c>
      <c r="H601" s="55">
        <v>2</v>
      </c>
      <c r="I601" s="55">
        <v>3</v>
      </c>
      <c r="J601" s="55">
        <v>2</v>
      </c>
      <c r="K601" s="55" t="s">
        <v>63</v>
      </c>
      <c r="L601" s="55" t="s">
        <v>63</v>
      </c>
      <c r="M601" s="55" t="s">
        <v>63</v>
      </c>
      <c r="N601" s="55">
        <v>1</v>
      </c>
      <c r="O601" s="55">
        <v>1</v>
      </c>
      <c r="P601" s="55" t="s">
        <v>63</v>
      </c>
    </row>
    <row r="602" spans="2:16" x14ac:dyDescent="0.25">
      <c r="B602" s="51">
        <v>2009</v>
      </c>
      <c r="C602" s="113" t="s">
        <v>54</v>
      </c>
      <c r="D602" s="55">
        <f t="shared" si="56"/>
        <v>3301</v>
      </c>
      <c r="E602" s="55">
        <v>97</v>
      </c>
      <c r="F602" s="55">
        <v>2158</v>
      </c>
      <c r="G602" s="55">
        <v>779</v>
      </c>
      <c r="H602" s="55">
        <v>177</v>
      </c>
      <c r="I602" s="55">
        <v>46</v>
      </c>
      <c r="J602" s="55">
        <v>24</v>
      </c>
      <c r="K602" s="55">
        <v>5</v>
      </c>
      <c r="L602" s="55">
        <v>3</v>
      </c>
      <c r="M602" s="55">
        <v>3</v>
      </c>
      <c r="N602" s="55">
        <v>1</v>
      </c>
      <c r="O602" s="55">
        <v>8</v>
      </c>
      <c r="P602" s="55" t="s">
        <v>63</v>
      </c>
    </row>
    <row r="603" spans="2:16" x14ac:dyDescent="0.25">
      <c r="B603" s="51">
        <v>2009</v>
      </c>
      <c r="C603" s="113" t="s">
        <v>55</v>
      </c>
      <c r="D603" s="55">
        <f t="shared" si="56"/>
        <v>20881</v>
      </c>
      <c r="E603" s="55">
        <v>167</v>
      </c>
      <c r="F603" s="55">
        <v>5925</v>
      </c>
      <c r="G603" s="55">
        <v>10478</v>
      </c>
      <c r="H603" s="55">
        <v>3226</v>
      </c>
      <c r="I603" s="55">
        <v>723</v>
      </c>
      <c r="J603" s="55">
        <v>221</v>
      </c>
      <c r="K603" s="55">
        <v>86</v>
      </c>
      <c r="L603" s="55">
        <v>32</v>
      </c>
      <c r="M603" s="55">
        <v>10</v>
      </c>
      <c r="N603" s="55">
        <v>6</v>
      </c>
      <c r="O603" s="55">
        <v>7</v>
      </c>
      <c r="P603" s="55" t="s">
        <v>63</v>
      </c>
    </row>
    <row r="604" spans="2:16" x14ac:dyDescent="0.25">
      <c r="B604" s="51">
        <v>2009</v>
      </c>
      <c r="C604" s="113" t="s">
        <v>69</v>
      </c>
      <c r="D604" s="55">
        <f t="shared" si="56"/>
        <v>27946</v>
      </c>
      <c r="E604" s="55">
        <v>60</v>
      </c>
      <c r="F604" s="55">
        <v>2604</v>
      </c>
      <c r="G604" s="55">
        <v>9906</v>
      </c>
      <c r="H604" s="55">
        <v>11450</v>
      </c>
      <c r="I604" s="55">
        <v>2895</v>
      </c>
      <c r="J604" s="55">
        <v>715</v>
      </c>
      <c r="K604" s="55">
        <v>188</v>
      </c>
      <c r="L604" s="55">
        <v>72</v>
      </c>
      <c r="M604" s="55">
        <v>24</v>
      </c>
      <c r="N604" s="55">
        <v>7</v>
      </c>
      <c r="O604" s="55">
        <v>25</v>
      </c>
      <c r="P604" s="55" t="s">
        <v>63</v>
      </c>
    </row>
    <row r="605" spans="2:16" x14ac:dyDescent="0.25">
      <c r="B605" s="51">
        <v>2009</v>
      </c>
      <c r="C605" s="113" t="s">
        <v>57</v>
      </c>
      <c r="D605" s="55">
        <f t="shared" si="56"/>
        <v>17793</v>
      </c>
      <c r="E605" s="55">
        <v>21</v>
      </c>
      <c r="F605" s="55">
        <v>778</v>
      </c>
      <c r="G605" s="55">
        <v>3420</v>
      </c>
      <c r="H605" s="55">
        <v>6655</v>
      </c>
      <c r="I605" s="55">
        <v>4872</v>
      </c>
      <c r="J605" s="55">
        <v>1417</v>
      </c>
      <c r="K605" s="55">
        <v>431</v>
      </c>
      <c r="L605" s="55">
        <v>120</v>
      </c>
      <c r="M605" s="55">
        <v>47</v>
      </c>
      <c r="N605" s="55">
        <v>10</v>
      </c>
      <c r="O605" s="55">
        <v>22</v>
      </c>
      <c r="P605" s="55" t="s">
        <v>63</v>
      </c>
    </row>
    <row r="606" spans="2:16" x14ac:dyDescent="0.25">
      <c r="B606" s="51">
        <v>2009</v>
      </c>
      <c r="C606" s="113" t="s">
        <v>58</v>
      </c>
      <c r="D606" s="55">
        <f t="shared" si="56"/>
        <v>9797</v>
      </c>
      <c r="E606" s="55">
        <v>7</v>
      </c>
      <c r="F606" s="55">
        <v>257</v>
      </c>
      <c r="G606" s="55">
        <v>1073</v>
      </c>
      <c r="H606" s="55">
        <v>2431</v>
      </c>
      <c r="I606" s="55">
        <v>2884</v>
      </c>
      <c r="J606" s="55">
        <v>2024</v>
      </c>
      <c r="K606" s="55">
        <v>743</v>
      </c>
      <c r="L606" s="55">
        <v>265</v>
      </c>
      <c r="M606" s="55">
        <v>65</v>
      </c>
      <c r="N606" s="55">
        <v>24</v>
      </c>
      <c r="O606" s="55">
        <v>24</v>
      </c>
      <c r="P606" s="55" t="s">
        <v>63</v>
      </c>
    </row>
    <row r="607" spans="2:16" x14ac:dyDescent="0.25">
      <c r="B607" s="51">
        <v>2009</v>
      </c>
      <c r="C607" s="113" t="s">
        <v>59</v>
      </c>
      <c r="D607" s="55">
        <f t="shared" si="56"/>
        <v>5714</v>
      </c>
      <c r="E607" s="55">
        <v>6</v>
      </c>
      <c r="F607" s="55">
        <v>81</v>
      </c>
      <c r="G607" s="55">
        <v>398</v>
      </c>
      <c r="H607" s="55">
        <v>870</v>
      </c>
      <c r="I607" s="55">
        <v>1210</v>
      </c>
      <c r="J607" s="55">
        <v>1403</v>
      </c>
      <c r="K607" s="55">
        <v>1090</v>
      </c>
      <c r="L607" s="55">
        <v>467</v>
      </c>
      <c r="M607" s="55">
        <v>138</v>
      </c>
      <c r="N607" s="55">
        <v>34</v>
      </c>
      <c r="O607" s="55">
        <v>17</v>
      </c>
      <c r="P607" s="55" t="s">
        <v>63</v>
      </c>
    </row>
    <row r="608" spans="2:16" x14ac:dyDescent="0.25">
      <c r="B608" s="51">
        <v>2009</v>
      </c>
      <c r="C608" s="113" t="s">
        <v>60</v>
      </c>
      <c r="D608" s="55">
        <f t="shared" si="56"/>
        <v>3629</v>
      </c>
      <c r="E608" s="55">
        <v>1</v>
      </c>
      <c r="F608" s="55">
        <v>30</v>
      </c>
      <c r="G608" s="55">
        <v>134</v>
      </c>
      <c r="H608" s="55">
        <v>384</v>
      </c>
      <c r="I608" s="55">
        <v>537</v>
      </c>
      <c r="J608" s="55">
        <v>749</v>
      </c>
      <c r="K608" s="55">
        <v>818</v>
      </c>
      <c r="L608" s="55">
        <v>628</v>
      </c>
      <c r="M608" s="55">
        <v>236</v>
      </c>
      <c r="N608" s="55">
        <v>75</v>
      </c>
      <c r="O608" s="55">
        <v>37</v>
      </c>
      <c r="P608" s="55" t="s">
        <v>63</v>
      </c>
    </row>
    <row r="609" spans="2:16" x14ac:dyDescent="0.25">
      <c r="B609" s="51">
        <v>2009</v>
      </c>
      <c r="C609" s="113" t="s">
        <v>70</v>
      </c>
      <c r="D609" s="55">
        <f t="shared" si="56"/>
        <v>2286</v>
      </c>
      <c r="E609" s="55" t="s">
        <v>63</v>
      </c>
      <c r="F609" s="55">
        <v>11</v>
      </c>
      <c r="G609" s="55">
        <v>46</v>
      </c>
      <c r="H609" s="55">
        <v>136</v>
      </c>
      <c r="I609" s="55">
        <v>238</v>
      </c>
      <c r="J609" s="55">
        <v>375</v>
      </c>
      <c r="K609" s="55">
        <v>458</v>
      </c>
      <c r="L609" s="55">
        <v>517</v>
      </c>
      <c r="M609" s="55">
        <v>332</v>
      </c>
      <c r="N609" s="55">
        <v>127</v>
      </c>
      <c r="O609" s="55">
        <v>46</v>
      </c>
      <c r="P609" s="55" t="s">
        <v>63</v>
      </c>
    </row>
    <row r="610" spans="2:16" x14ac:dyDescent="0.25">
      <c r="B610" s="51">
        <v>2009</v>
      </c>
      <c r="C610" s="113" t="s">
        <v>71</v>
      </c>
      <c r="D610" s="55">
        <f t="shared" si="56"/>
        <v>1464</v>
      </c>
      <c r="E610" s="55">
        <v>2</v>
      </c>
      <c r="F610" s="55">
        <v>4</v>
      </c>
      <c r="G610" s="55">
        <v>25</v>
      </c>
      <c r="H610" s="55">
        <v>53</v>
      </c>
      <c r="I610" s="55">
        <v>112</v>
      </c>
      <c r="J610" s="55">
        <v>202</v>
      </c>
      <c r="K610" s="55">
        <v>220</v>
      </c>
      <c r="L610" s="55">
        <v>294</v>
      </c>
      <c r="M610" s="55">
        <v>293</v>
      </c>
      <c r="N610" s="55">
        <v>179</v>
      </c>
      <c r="O610" s="55">
        <v>80</v>
      </c>
      <c r="P610" s="55" t="s">
        <v>63</v>
      </c>
    </row>
    <row r="611" spans="2:16" x14ac:dyDescent="0.25">
      <c r="B611" s="51">
        <v>2009</v>
      </c>
      <c r="C611" s="86" t="s">
        <v>72</v>
      </c>
      <c r="D611" s="54">
        <f t="shared" si="56"/>
        <v>2041</v>
      </c>
      <c r="E611" s="54">
        <v>3</v>
      </c>
      <c r="F611" s="54">
        <v>15</v>
      </c>
      <c r="G611" s="54">
        <v>47</v>
      </c>
      <c r="H611" s="54">
        <v>57</v>
      </c>
      <c r="I611" s="54">
        <v>88</v>
      </c>
      <c r="J611" s="54">
        <v>153</v>
      </c>
      <c r="K611" s="54">
        <v>182</v>
      </c>
      <c r="L611" s="54">
        <v>220</v>
      </c>
      <c r="M611" s="54">
        <v>334</v>
      </c>
      <c r="N611" s="54">
        <v>344</v>
      </c>
      <c r="O611" s="54">
        <v>598</v>
      </c>
      <c r="P611" s="55" t="s">
        <v>63</v>
      </c>
    </row>
    <row r="612" spans="2:16" x14ac:dyDescent="0.25">
      <c r="B612" s="78">
        <v>2010</v>
      </c>
      <c r="C612" s="114" t="s">
        <v>3</v>
      </c>
      <c r="D612" s="51">
        <f t="shared" si="56"/>
        <v>94977</v>
      </c>
      <c r="E612" s="78">
        <f t="shared" ref="E612:P612" si="59">+SUM(E613:E623)</f>
        <v>281</v>
      </c>
      <c r="F612" s="78">
        <f t="shared" si="59"/>
        <v>10968</v>
      </c>
      <c r="G612" s="78">
        <f t="shared" si="59"/>
        <v>25342</v>
      </c>
      <c r="H612" s="78">
        <f t="shared" si="59"/>
        <v>25653</v>
      </c>
      <c r="I612" s="78">
        <f t="shared" si="59"/>
        <v>14458</v>
      </c>
      <c r="J612" s="78">
        <f t="shared" si="59"/>
        <v>7551</v>
      </c>
      <c r="K612" s="78">
        <f t="shared" si="59"/>
        <v>4567</v>
      </c>
      <c r="L612" s="78">
        <f t="shared" si="59"/>
        <v>2848</v>
      </c>
      <c r="M612" s="78">
        <f t="shared" si="59"/>
        <v>1504</v>
      </c>
      <c r="N612" s="78">
        <f t="shared" si="59"/>
        <v>889</v>
      </c>
      <c r="O612" s="78">
        <f t="shared" si="59"/>
        <v>916</v>
      </c>
      <c r="P612" s="78">
        <f t="shared" si="59"/>
        <v>0</v>
      </c>
    </row>
    <row r="613" spans="2:16" x14ac:dyDescent="0.25">
      <c r="B613" s="51">
        <v>2010</v>
      </c>
      <c r="C613" s="113" t="s">
        <v>53</v>
      </c>
      <c r="D613" s="55">
        <f t="shared" si="56"/>
        <v>34</v>
      </c>
      <c r="E613" s="55">
        <v>2</v>
      </c>
      <c r="F613" s="55">
        <v>6</v>
      </c>
      <c r="G613" s="55">
        <v>9</v>
      </c>
      <c r="H613" s="55">
        <v>5</v>
      </c>
      <c r="I613" s="55">
        <v>10</v>
      </c>
      <c r="J613" s="55" t="s">
        <v>74</v>
      </c>
      <c r="K613" s="55">
        <v>1</v>
      </c>
      <c r="L613" s="55" t="s">
        <v>74</v>
      </c>
      <c r="M613" s="55">
        <v>1</v>
      </c>
      <c r="N613" s="55" t="s">
        <v>63</v>
      </c>
      <c r="O613" s="55" t="s">
        <v>63</v>
      </c>
      <c r="P613" s="55" t="s">
        <v>63</v>
      </c>
    </row>
    <row r="614" spans="2:16" x14ac:dyDescent="0.25">
      <c r="B614" s="51">
        <v>2010</v>
      </c>
      <c r="C614" s="113" t="s">
        <v>54</v>
      </c>
      <c r="D614" s="55">
        <f t="shared" si="56"/>
        <v>2995</v>
      </c>
      <c r="E614" s="55">
        <v>76</v>
      </c>
      <c r="F614" s="55">
        <v>1963</v>
      </c>
      <c r="G614" s="55">
        <v>721</v>
      </c>
      <c r="H614" s="55">
        <v>157</v>
      </c>
      <c r="I614" s="55">
        <v>41</v>
      </c>
      <c r="J614" s="55">
        <v>18</v>
      </c>
      <c r="K614" s="55">
        <v>9</v>
      </c>
      <c r="L614" s="55">
        <v>3</v>
      </c>
      <c r="M614" s="55">
        <v>1</v>
      </c>
      <c r="N614" s="55" t="s">
        <v>63</v>
      </c>
      <c r="O614" s="55">
        <v>6</v>
      </c>
      <c r="P614" s="55" t="s">
        <v>63</v>
      </c>
    </row>
    <row r="615" spans="2:16" x14ac:dyDescent="0.25">
      <c r="B615" s="51">
        <v>2010</v>
      </c>
      <c r="C615" s="113" t="s">
        <v>55</v>
      </c>
      <c r="D615" s="55">
        <f t="shared" si="56"/>
        <v>19761</v>
      </c>
      <c r="E615" s="55">
        <v>107</v>
      </c>
      <c r="F615" s="55">
        <v>5544</v>
      </c>
      <c r="G615" s="55">
        <v>9851</v>
      </c>
      <c r="H615" s="55">
        <v>3098</v>
      </c>
      <c r="I615" s="55">
        <v>797</v>
      </c>
      <c r="J615" s="55">
        <v>202</v>
      </c>
      <c r="K615" s="55">
        <v>84</v>
      </c>
      <c r="L615" s="55">
        <v>33</v>
      </c>
      <c r="M615" s="55">
        <v>18</v>
      </c>
      <c r="N615" s="55">
        <v>8</v>
      </c>
      <c r="O615" s="55">
        <v>19</v>
      </c>
      <c r="P615" s="55" t="s">
        <v>63</v>
      </c>
    </row>
    <row r="616" spans="2:16" x14ac:dyDescent="0.25">
      <c r="B616" s="51">
        <v>2010</v>
      </c>
      <c r="C616" s="113" t="s">
        <v>69</v>
      </c>
      <c r="D616" s="55">
        <f t="shared" si="56"/>
        <v>27638</v>
      </c>
      <c r="E616" s="55">
        <v>52</v>
      </c>
      <c r="F616" s="55">
        <v>2337</v>
      </c>
      <c r="G616" s="55">
        <v>9703</v>
      </c>
      <c r="H616" s="55">
        <v>11366</v>
      </c>
      <c r="I616" s="55">
        <v>3037</v>
      </c>
      <c r="J616" s="55">
        <v>781</v>
      </c>
      <c r="K616" s="55">
        <v>226</v>
      </c>
      <c r="L616" s="55">
        <v>72</v>
      </c>
      <c r="M616" s="55">
        <v>30</v>
      </c>
      <c r="N616" s="55">
        <v>12</v>
      </c>
      <c r="O616" s="55">
        <v>22</v>
      </c>
      <c r="P616" s="55" t="s">
        <v>63</v>
      </c>
    </row>
    <row r="617" spans="2:16" x14ac:dyDescent="0.25">
      <c r="B617" s="51">
        <v>2010</v>
      </c>
      <c r="C617" s="113" t="s">
        <v>57</v>
      </c>
      <c r="D617" s="55">
        <f t="shared" si="56"/>
        <v>18130</v>
      </c>
      <c r="E617" s="55">
        <v>16</v>
      </c>
      <c r="F617" s="55">
        <v>744</v>
      </c>
      <c r="G617" s="55">
        <v>3306</v>
      </c>
      <c r="H617" s="55">
        <v>6899</v>
      </c>
      <c r="I617" s="55">
        <v>5064</v>
      </c>
      <c r="J617" s="55">
        <v>1417</v>
      </c>
      <c r="K617" s="55">
        <v>479</v>
      </c>
      <c r="L617" s="55">
        <v>147</v>
      </c>
      <c r="M617" s="55">
        <v>30</v>
      </c>
      <c r="N617" s="55">
        <v>14</v>
      </c>
      <c r="O617" s="55">
        <v>14</v>
      </c>
      <c r="P617" s="55" t="s">
        <v>63</v>
      </c>
    </row>
    <row r="618" spans="2:16" x14ac:dyDescent="0.25">
      <c r="B618" s="51">
        <v>2010</v>
      </c>
      <c r="C618" s="113" t="s">
        <v>58</v>
      </c>
      <c r="D618" s="55">
        <f t="shared" si="56"/>
        <v>10386</v>
      </c>
      <c r="E618" s="55">
        <v>13</v>
      </c>
      <c r="F618" s="55">
        <v>233</v>
      </c>
      <c r="G618" s="55">
        <v>1101</v>
      </c>
      <c r="H618" s="55">
        <v>2534</v>
      </c>
      <c r="I618" s="55">
        <v>3134</v>
      </c>
      <c r="J618" s="55">
        <v>2179</v>
      </c>
      <c r="K618" s="55">
        <v>790</v>
      </c>
      <c r="L618" s="55">
        <v>275</v>
      </c>
      <c r="M618" s="55">
        <v>76</v>
      </c>
      <c r="N618" s="55">
        <v>27</v>
      </c>
      <c r="O618" s="55">
        <v>24</v>
      </c>
      <c r="P618" s="55" t="s">
        <v>63</v>
      </c>
    </row>
    <row r="619" spans="2:16" x14ac:dyDescent="0.25">
      <c r="B619" s="51">
        <v>2010</v>
      </c>
      <c r="C619" s="113" t="s">
        <v>59</v>
      </c>
      <c r="D619" s="55">
        <f t="shared" si="56"/>
        <v>6080</v>
      </c>
      <c r="E619" s="55">
        <v>7</v>
      </c>
      <c r="F619" s="55">
        <v>69</v>
      </c>
      <c r="G619" s="55">
        <v>397</v>
      </c>
      <c r="H619" s="55">
        <v>962</v>
      </c>
      <c r="I619" s="55">
        <v>1316</v>
      </c>
      <c r="J619" s="55">
        <v>1517</v>
      </c>
      <c r="K619" s="55">
        <v>1152</v>
      </c>
      <c r="L619" s="55">
        <v>470</v>
      </c>
      <c r="M619" s="55">
        <v>123</v>
      </c>
      <c r="N619" s="55">
        <v>37</v>
      </c>
      <c r="O619" s="55">
        <v>30</v>
      </c>
      <c r="P619" s="55" t="s">
        <v>63</v>
      </c>
    </row>
    <row r="620" spans="2:16" x14ac:dyDescent="0.25">
      <c r="B620" s="51">
        <v>2010</v>
      </c>
      <c r="C620" s="113" t="s">
        <v>60</v>
      </c>
      <c r="D620" s="55">
        <f t="shared" si="56"/>
        <v>3842</v>
      </c>
      <c r="E620" s="55">
        <v>4</v>
      </c>
      <c r="F620" s="55">
        <v>31</v>
      </c>
      <c r="G620" s="55">
        <v>130</v>
      </c>
      <c r="H620" s="55">
        <v>353</v>
      </c>
      <c r="I620" s="55">
        <v>613</v>
      </c>
      <c r="J620" s="55">
        <v>756</v>
      </c>
      <c r="K620" s="55">
        <v>895</v>
      </c>
      <c r="L620" s="55">
        <v>708</v>
      </c>
      <c r="M620" s="55">
        <v>235</v>
      </c>
      <c r="N620" s="55">
        <v>83</v>
      </c>
      <c r="O620" s="55">
        <v>34</v>
      </c>
      <c r="P620" s="55" t="s">
        <v>63</v>
      </c>
    </row>
    <row r="621" spans="2:16" x14ac:dyDescent="0.25">
      <c r="B621" s="51">
        <v>2010</v>
      </c>
      <c r="C621" s="113" t="s">
        <v>70</v>
      </c>
      <c r="D621" s="55">
        <f t="shared" si="56"/>
        <v>2384</v>
      </c>
      <c r="E621" s="55" t="s">
        <v>63</v>
      </c>
      <c r="F621" s="55">
        <v>13</v>
      </c>
      <c r="G621" s="55">
        <v>61</v>
      </c>
      <c r="H621" s="55">
        <v>142</v>
      </c>
      <c r="I621" s="55">
        <v>230</v>
      </c>
      <c r="J621" s="55">
        <v>375</v>
      </c>
      <c r="K621" s="55">
        <v>485</v>
      </c>
      <c r="L621" s="55">
        <v>540</v>
      </c>
      <c r="M621" s="55">
        <v>350</v>
      </c>
      <c r="N621" s="55">
        <v>129</v>
      </c>
      <c r="O621" s="55">
        <v>59</v>
      </c>
      <c r="P621" s="55" t="s">
        <v>63</v>
      </c>
    </row>
    <row r="622" spans="2:16" x14ac:dyDescent="0.25">
      <c r="B622" s="51">
        <v>2010</v>
      </c>
      <c r="C622" s="113" t="s">
        <v>71</v>
      </c>
      <c r="D622" s="55">
        <f t="shared" si="56"/>
        <v>1534</v>
      </c>
      <c r="E622" s="55">
        <v>3</v>
      </c>
      <c r="F622" s="55">
        <v>8</v>
      </c>
      <c r="G622" s="55">
        <v>28</v>
      </c>
      <c r="H622" s="55">
        <v>62</v>
      </c>
      <c r="I622" s="55">
        <v>111</v>
      </c>
      <c r="J622" s="55">
        <v>167</v>
      </c>
      <c r="K622" s="55">
        <v>245</v>
      </c>
      <c r="L622" s="55">
        <v>320</v>
      </c>
      <c r="M622" s="55">
        <v>311</v>
      </c>
      <c r="N622" s="55">
        <v>188</v>
      </c>
      <c r="O622" s="55">
        <v>91</v>
      </c>
      <c r="P622" s="55" t="s">
        <v>63</v>
      </c>
    </row>
    <row r="623" spans="2:16" x14ac:dyDescent="0.25">
      <c r="B623" s="51">
        <v>2010</v>
      </c>
      <c r="C623" s="86" t="s">
        <v>72</v>
      </c>
      <c r="D623" s="54">
        <f t="shared" si="56"/>
        <v>2193</v>
      </c>
      <c r="E623" s="54">
        <v>1</v>
      </c>
      <c r="F623" s="54">
        <v>20</v>
      </c>
      <c r="G623" s="54">
        <v>35</v>
      </c>
      <c r="H623" s="54">
        <v>75</v>
      </c>
      <c r="I623" s="54">
        <v>105</v>
      </c>
      <c r="J623" s="54">
        <v>139</v>
      </c>
      <c r="K623" s="54">
        <v>201</v>
      </c>
      <c r="L623" s="54">
        <v>280</v>
      </c>
      <c r="M623" s="54">
        <v>329</v>
      </c>
      <c r="N623" s="54">
        <v>391</v>
      </c>
      <c r="O623" s="54">
        <v>617</v>
      </c>
      <c r="P623" s="55" t="s">
        <v>63</v>
      </c>
    </row>
    <row r="624" spans="2:16" x14ac:dyDescent="0.25">
      <c r="B624" s="78">
        <v>2011</v>
      </c>
      <c r="C624" s="114" t="s">
        <v>3</v>
      </c>
      <c r="D624" s="51">
        <f t="shared" si="56"/>
        <v>103004</v>
      </c>
      <c r="E624" s="78">
        <f t="shared" ref="E624:P624" si="60">+SUM(E625:E635)</f>
        <v>299</v>
      </c>
      <c r="F624" s="78">
        <f t="shared" si="60"/>
        <v>11549</v>
      </c>
      <c r="G624" s="78">
        <f t="shared" si="60"/>
        <v>26604</v>
      </c>
      <c r="H624" s="78">
        <f t="shared" si="60"/>
        <v>27226</v>
      </c>
      <c r="I624" s="78">
        <f t="shared" si="60"/>
        <v>16183</v>
      </c>
      <c r="J624" s="78">
        <f t="shared" si="60"/>
        <v>8668</v>
      </c>
      <c r="K624" s="78">
        <f t="shared" si="60"/>
        <v>5315</v>
      </c>
      <c r="L624" s="78">
        <f t="shared" si="60"/>
        <v>3210</v>
      </c>
      <c r="M624" s="78">
        <f t="shared" si="60"/>
        <v>1809</v>
      </c>
      <c r="N624" s="78">
        <f t="shared" si="60"/>
        <v>1052</v>
      </c>
      <c r="O624" s="78">
        <f t="shared" si="60"/>
        <v>1089</v>
      </c>
      <c r="P624" s="78">
        <f t="shared" si="60"/>
        <v>0</v>
      </c>
    </row>
    <row r="625" spans="2:16" x14ac:dyDescent="0.25">
      <c r="B625" s="51">
        <v>2011</v>
      </c>
      <c r="C625" s="113" t="s">
        <v>53</v>
      </c>
      <c r="D625" s="55">
        <f t="shared" si="56"/>
        <v>56</v>
      </c>
      <c r="E625" s="55">
        <v>3</v>
      </c>
      <c r="F625" s="55">
        <v>14</v>
      </c>
      <c r="G625" s="55">
        <v>20</v>
      </c>
      <c r="H625" s="55">
        <v>8</v>
      </c>
      <c r="I625" s="55">
        <v>5</v>
      </c>
      <c r="J625" s="55" t="s">
        <v>74</v>
      </c>
      <c r="K625" s="55">
        <v>2</v>
      </c>
      <c r="L625" s="55">
        <v>3</v>
      </c>
      <c r="M625" s="55">
        <v>1</v>
      </c>
      <c r="N625" s="55" t="s">
        <v>74</v>
      </c>
      <c r="O625" s="55" t="s">
        <v>74</v>
      </c>
      <c r="P625" s="55" t="s">
        <v>63</v>
      </c>
    </row>
    <row r="626" spans="2:16" x14ac:dyDescent="0.25">
      <c r="B626" s="51">
        <v>2011</v>
      </c>
      <c r="C626" s="113" t="s">
        <v>54</v>
      </c>
      <c r="D626" s="55">
        <f t="shared" si="56"/>
        <v>3163</v>
      </c>
      <c r="E626" s="55">
        <v>80</v>
      </c>
      <c r="F626" s="55">
        <v>2046</v>
      </c>
      <c r="G626" s="55">
        <v>748</v>
      </c>
      <c r="H626" s="55">
        <v>188</v>
      </c>
      <c r="I626" s="55">
        <v>56</v>
      </c>
      <c r="J626" s="55">
        <v>20</v>
      </c>
      <c r="K626" s="55">
        <v>8</v>
      </c>
      <c r="L626" s="55">
        <v>4</v>
      </c>
      <c r="M626" s="55">
        <v>3</v>
      </c>
      <c r="N626" s="55">
        <v>5</v>
      </c>
      <c r="O626" s="55">
        <v>5</v>
      </c>
      <c r="P626" s="55" t="s">
        <v>63</v>
      </c>
    </row>
    <row r="627" spans="2:16" x14ac:dyDescent="0.25">
      <c r="B627" s="51">
        <v>2011</v>
      </c>
      <c r="C627" s="113" t="s">
        <v>55</v>
      </c>
      <c r="D627" s="55">
        <f t="shared" si="56"/>
        <v>20727</v>
      </c>
      <c r="E627" s="55">
        <v>125</v>
      </c>
      <c r="F627" s="55">
        <v>5828</v>
      </c>
      <c r="G627" s="55">
        <v>10475</v>
      </c>
      <c r="H627" s="55">
        <v>3185</v>
      </c>
      <c r="I627" s="55">
        <v>771</v>
      </c>
      <c r="J627" s="55">
        <v>211</v>
      </c>
      <c r="K627" s="55">
        <v>74</v>
      </c>
      <c r="L627" s="55">
        <v>30</v>
      </c>
      <c r="M627" s="55">
        <v>5</v>
      </c>
      <c r="N627" s="55">
        <v>5</v>
      </c>
      <c r="O627" s="55">
        <v>18</v>
      </c>
      <c r="P627" s="55" t="s">
        <v>63</v>
      </c>
    </row>
    <row r="628" spans="2:16" x14ac:dyDescent="0.25">
      <c r="B628" s="51">
        <v>2011</v>
      </c>
      <c r="C628" s="113" t="s">
        <v>69</v>
      </c>
      <c r="D628" s="55">
        <f t="shared" si="56"/>
        <v>29040</v>
      </c>
      <c r="E628" s="55">
        <v>48</v>
      </c>
      <c r="F628" s="55">
        <v>2456</v>
      </c>
      <c r="G628" s="55">
        <v>10087</v>
      </c>
      <c r="H628" s="55">
        <v>11916</v>
      </c>
      <c r="I628" s="55">
        <v>3335</v>
      </c>
      <c r="J628" s="55">
        <v>781</v>
      </c>
      <c r="K628" s="55">
        <v>260</v>
      </c>
      <c r="L628" s="55">
        <v>91</v>
      </c>
      <c r="M628" s="55">
        <v>24</v>
      </c>
      <c r="N628" s="55">
        <v>13</v>
      </c>
      <c r="O628" s="55">
        <v>29</v>
      </c>
      <c r="P628" s="55" t="s">
        <v>63</v>
      </c>
    </row>
    <row r="629" spans="2:16" x14ac:dyDescent="0.25">
      <c r="B629" s="51">
        <v>2011</v>
      </c>
      <c r="C629" s="113" t="s">
        <v>57</v>
      </c>
      <c r="D629" s="55">
        <f t="shared" si="56"/>
        <v>20127</v>
      </c>
      <c r="E629" s="55">
        <v>22</v>
      </c>
      <c r="F629" s="55">
        <v>784</v>
      </c>
      <c r="G629" s="55">
        <v>3556</v>
      </c>
      <c r="H629" s="55">
        <v>7545</v>
      </c>
      <c r="I629" s="55">
        <v>5715</v>
      </c>
      <c r="J629" s="55">
        <v>1679</v>
      </c>
      <c r="K629" s="55">
        <v>563</v>
      </c>
      <c r="L629" s="55">
        <v>174</v>
      </c>
      <c r="M629" s="55">
        <v>49</v>
      </c>
      <c r="N629" s="55">
        <v>12</v>
      </c>
      <c r="O629" s="55">
        <v>28</v>
      </c>
      <c r="P629" s="55" t="s">
        <v>63</v>
      </c>
    </row>
    <row r="630" spans="2:16" x14ac:dyDescent="0.25">
      <c r="B630" s="51">
        <v>2011</v>
      </c>
      <c r="C630" s="113" t="s">
        <v>58</v>
      </c>
      <c r="D630" s="55">
        <f t="shared" si="56"/>
        <v>11423</v>
      </c>
      <c r="E630" s="55">
        <v>9</v>
      </c>
      <c r="F630" s="55">
        <v>247</v>
      </c>
      <c r="G630" s="55">
        <v>1071</v>
      </c>
      <c r="H630" s="55">
        <v>2731</v>
      </c>
      <c r="I630" s="55">
        <v>3492</v>
      </c>
      <c r="J630" s="55">
        <v>2539</v>
      </c>
      <c r="K630" s="55">
        <v>911</v>
      </c>
      <c r="L630" s="55">
        <v>285</v>
      </c>
      <c r="M630" s="55">
        <v>92</v>
      </c>
      <c r="N630" s="55">
        <v>25</v>
      </c>
      <c r="O630" s="55">
        <v>21</v>
      </c>
      <c r="P630" s="55" t="s">
        <v>63</v>
      </c>
    </row>
    <row r="631" spans="2:16" x14ac:dyDescent="0.25">
      <c r="B631" s="51">
        <v>2011</v>
      </c>
      <c r="C631" s="113" t="s">
        <v>59</v>
      </c>
      <c r="D631" s="55">
        <f t="shared" si="56"/>
        <v>7083</v>
      </c>
      <c r="E631" s="55">
        <v>6</v>
      </c>
      <c r="F631" s="55">
        <v>95</v>
      </c>
      <c r="G631" s="55">
        <v>366</v>
      </c>
      <c r="H631" s="55">
        <v>978</v>
      </c>
      <c r="I631" s="55">
        <v>1610</v>
      </c>
      <c r="J631" s="55">
        <v>1876</v>
      </c>
      <c r="K631" s="55">
        <v>1420</v>
      </c>
      <c r="L631" s="55">
        <v>501</v>
      </c>
      <c r="M631" s="55">
        <v>156</v>
      </c>
      <c r="N631" s="55">
        <v>41</v>
      </c>
      <c r="O631" s="55">
        <v>34</v>
      </c>
      <c r="P631" s="55" t="s">
        <v>63</v>
      </c>
    </row>
    <row r="632" spans="2:16" x14ac:dyDescent="0.25">
      <c r="B632" s="51">
        <v>2011</v>
      </c>
      <c r="C632" s="113" t="s">
        <v>60</v>
      </c>
      <c r="D632" s="55">
        <f t="shared" si="56"/>
        <v>4441</v>
      </c>
      <c r="E632" s="55">
        <v>2</v>
      </c>
      <c r="F632" s="55">
        <v>34</v>
      </c>
      <c r="G632" s="55">
        <v>159</v>
      </c>
      <c r="H632" s="55">
        <v>387</v>
      </c>
      <c r="I632" s="55">
        <v>692</v>
      </c>
      <c r="J632" s="55">
        <v>851</v>
      </c>
      <c r="K632" s="55">
        <v>1073</v>
      </c>
      <c r="L632" s="55">
        <v>800</v>
      </c>
      <c r="M632" s="55">
        <v>303</v>
      </c>
      <c r="N632" s="55">
        <v>92</v>
      </c>
      <c r="O632" s="55">
        <v>48</v>
      </c>
      <c r="P632" s="55" t="s">
        <v>63</v>
      </c>
    </row>
    <row r="633" spans="2:16" x14ac:dyDescent="0.25">
      <c r="B633" s="51">
        <v>2011</v>
      </c>
      <c r="C633" s="113" t="s">
        <v>70</v>
      </c>
      <c r="D633" s="55">
        <f t="shared" si="56"/>
        <v>2698</v>
      </c>
      <c r="E633" s="55">
        <v>1</v>
      </c>
      <c r="F633" s="55">
        <v>17</v>
      </c>
      <c r="G633" s="55">
        <v>55</v>
      </c>
      <c r="H633" s="55">
        <v>153</v>
      </c>
      <c r="I633" s="55">
        <v>268</v>
      </c>
      <c r="J633" s="55">
        <v>395</v>
      </c>
      <c r="K633" s="55">
        <v>524</v>
      </c>
      <c r="L633" s="55">
        <v>654</v>
      </c>
      <c r="M633" s="55">
        <v>412</v>
      </c>
      <c r="N633" s="55">
        <v>146</v>
      </c>
      <c r="O633" s="55">
        <v>73</v>
      </c>
      <c r="P633" s="55" t="s">
        <v>63</v>
      </c>
    </row>
    <row r="634" spans="2:16" x14ac:dyDescent="0.25">
      <c r="B634" s="51">
        <v>2011</v>
      </c>
      <c r="C634" s="113" t="s">
        <v>71</v>
      </c>
      <c r="D634" s="55">
        <f t="shared" si="56"/>
        <v>1692</v>
      </c>
      <c r="E634" s="55">
        <v>1</v>
      </c>
      <c r="F634" s="55">
        <v>5</v>
      </c>
      <c r="G634" s="55">
        <v>26</v>
      </c>
      <c r="H634" s="55">
        <v>56</v>
      </c>
      <c r="I634" s="55">
        <v>136</v>
      </c>
      <c r="J634" s="55">
        <v>158</v>
      </c>
      <c r="K634" s="55">
        <v>271</v>
      </c>
      <c r="L634" s="55">
        <v>356</v>
      </c>
      <c r="M634" s="55">
        <v>343</v>
      </c>
      <c r="N634" s="55">
        <v>232</v>
      </c>
      <c r="O634" s="55">
        <v>108</v>
      </c>
      <c r="P634" s="55" t="s">
        <v>63</v>
      </c>
    </row>
    <row r="635" spans="2:16" x14ac:dyDescent="0.25">
      <c r="B635" s="50">
        <v>2011</v>
      </c>
      <c r="C635" s="86" t="s">
        <v>72</v>
      </c>
      <c r="D635" s="54">
        <f t="shared" si="56"/>
        <v>2554</v>
      </c>
      <c r="E635" s="54">
        <v>2</v>
      </c>
      <c r="F635" s="54">
        <v>23</v>
      </c>
      <c r="G635" s="54">
        <v>41</v>
      </c>
      <c r="H635" s="54">
        <v>79</v>
      </c>
      <c r="I635" s="54">
        <v>103</v>
      </c>
      <c r="J635" s="54">
        <v>158</v>
      </c>
      <c r="K635" s="54">
        <v>209</v>
      </c>
      <c r="L635" s="54">
        <v>312</v>
      </c>
      <c r="M635" s="54">
        <v>421</v>
      </c>
      <c r="N635" s="54">
        <v>481</v>
      </c>
      <c r="O635" s="54">
        <v>725</v>
      </c>
      <c r="P635" s="55" t="s">
        <v>63</v>
      </c>
    </row>
    <row r="636" spans="2:16" x14ac:dyDescent="0.25">
      <c r="B636" s="78">
        <v>2012</v>
      </c>
      <c r="C636" s="114" t="s">
        <v>3</v>
      </c>
      <c r="D636" s="51">
        <f t="shared" si="56"/>
        <v>102077</v>
      </c>
      <c r="E636" s="78">
        <f t="shared" ref="E636:P636" si="61">+SUM(E637:E647)</f>
        <v>397</v>
      </c>
      <c r="F636" s="78">
        <f t="shared" si="61"/>
        <v>11270</v>
      </c>
      <c r="G636" s="78">
        <f t="shared" si="61"/>
        <v>25824</v>
      </c>
      <c r="H636" s="78">
        <f t="shared" si="61"/>
        <v>26670</v>
      </c>
      <c r="I636" s="78">
        <f t="shared" si="61"/>
        <v>16158</v>
      </c>
      <c r="J636" s="78">
        <f t="shared" si="61"/>
        <v>8912</v>
      </c>
      <c r="K636" s="78">
        <f t="shared" si="61"/>
        <v>5363</v>
      </c>
      <c r="L636" s="78">
        <f t="shared" si="61"/>
        <v>3349</v>
      </c>
      <c r="M636" s="78">
        <f t="shared" si="61"/>
        <v>1986</v>
      </c>
      <c r="N636" s="78">
        <f t="shared" si="61"/>
        <v>1061</v>
      </c>
      <c r="O636" s="78">
        <f t="shared" si="61"/>
        <v>1087</v>
      </c>
      <c r="P636" s="78">
        <f t="shared" si="61"/>
        <v>0</v>
      </c>
    </row>
    <row r="637" spans="2:16" x14ac:dyDescent="0.25">
      <c r="B637" s="51">
        <v>2012</v>
      </c>
      <c r="C637" s="113" t="s">
        <v>53</v>
      </c>
      <c r="D637" s="55">
        <f t="shared" si="56"/>
        <v>71</v>
      </c>
      <c r="E637" s="55" t="s">
        <v>75</v>
      </c>
      <c r="F637" s="55">
        <v>20</v>
      </c>
      <c r="G637" s="55">
        <v>19</v>
      </c>
      <c r="H637" s="55">
        <v>14</v>
      </c>
      <c r="I637" s="55">
        <v>13</v>
      </c>
      <c r="J637" s="55">
        <v>4</v>
      </c>
      <c r="K637" s="55" t="s">
        <v>74</v>
      </c>
      <c r="L637" s="55" t="s">
        <v>74</v>
      </c>
      <c r="M637" s="55" t="s">
        <v>74</v>
      </c>
      <c r="N637" s="55" t="s">
        <v>74</v>
      </c>
      <c r="O637" s="55">
        <v>1</v>
      </c>
      <c r="P637" s="55" t="s">
        <v>63</v>
      </c>
    </row>
    <row r="638" spans="2:16" x14ac:dyDescent="0.25">
      <c r="B638" s="51">
        <v>2012</v>
      </c>
      <c r="C638" s="113" t="s">
        <v>54</v>
      </c>
      <c r="D638" s="55">
        <f t="shared" si="56"/>
        <v>3243</v>
      </c>
      <c r="E638" s="55">
        <v>114</v>
      </c>
      <c r="F638" s="55">
        <v>2104</v>
      </c>
      <c r="G638" s="55">
        <v>729</v>
      </c>
      <c r="H638" s="55">
        <v>188</v>
      </c>
      <c r="I638" s="55">
        <v>46</v>
      </c>
      <c r="J638" s="55">
        <v>28</v>
      </c>
      <c r="K638" s="55">
        <v>8</v>
      </c>
      <c r="L638" s="55">
        <v>12</v>
      </c>
      <c r="M638" s="55">
        <v>4</v>
      </c>
      <c r="N638" s="55">
        <v>4</v>
      </c>
      <c r="O638" s="55">
        <v>6</v>
      </c>
      <c r="P638" s="55" t="s">
        <v>63</v>
      </c>
    </row>
    <row r="639" spans="2:16" x14ac:dyDescent="0.25">
      <c r="B639" s="51">
        <v>2012</v>
      </c>
      <c r="C639" s="113" t="s">
        <v>55</v>
      </c>
      <c r="D639" s="55">
        <f t="shared" si="56"/>
        <v>20064</v>
      </c>
      <c r="E639" s="55">
        <v>163</v>
      </c>
      <c r="F639" s="55">
        <v>5693</v>
      </c>
      <c r="G639" s="55">
        <v>10124</v>
      </c>
      <c r="H639" s="55">
        <v>3018</v>
      </c>
      <c r="I639" s="55">
        <v>723</v>
      </c>
      <c r="J639" s="55">
        <v>212</v>
      </c>
      <c r="K639" s="55">
        <v>80</v>
      </c>
      <c r="L639" s="55">
        <v>25</v>
      </c>
      <c r="M639" s="55">
        <v>10</v>
      </c>
      <c r="N639" s="55">
        <v>8</v>
      </c>
      <c r="O639" s="55">
        <v>8</v>
      </c>
      <c r="P639" s="55" t="s">
        <v>63</v>
      </c>
    </row>
    <row r="640" spans="2:16" x14ac:dyDescent="0.25">
      <c r="B640" s="51">
        <v>2012</v>
      </c>
      <c r="C640" s="113" t="s">
        <v>69</v>
      </c>
      <c r="D640" s="55">
        <f t="shared" si="56"/>
        <v>27979</v>
      </c>
      <c r="E640" s="55">
        <v>75</v>
      </c>
      <c r="F640" s="55">
        <v>2350</v>
      </c>
      <c r="G640" s="55">
        <v>9622</v>
      </c>
      <c r="H640" s="55">
        <v>11642</v>
      </c>
      <c r="I640" s="55">
        <v>3075</v>
      </c>
      <c r="J640" s="55">
        <v>798</v>
      </c>
      <c r="K640" s="55">
        <v>269</v>
      </c>
      <c r="L640" s="55">
        <v>78</v>
      </c>
      <c r="M640" s="55">
        <v>37</v>
      </c>
      <c r="N640" s="55">
        <v>11</v>
      </c>
      <c r="O640" s="55">
        <v>22</v>
      </c>
      <c r="P640" s="55" t="s">
        <v>63</v>
      </c>
    </row>
    <row r="641" spans="2:16" x14ac:dyDescent="0.25">
      <c r="B641" s="51">
        <v>2012</v>
      </c>
      <c r="C641" s="113" t="s">
        <v>57</v>
      </c>
      <c r="D641" s="55">
        <f t="shared" si="56"/>
        <v>20108</v>
      </c>
      <c r="E641" s="55">
        <v>27</v>
      </c>
      <c r="F641" s="55">
        <v>724</v>
      </c>
      <c r="G641" s="55">
        <v>3548</v>
      </c>
      <c r="H641" s="55">
        <v>7439</v>
      </c>
      <c r="I641" s="55">
        <v>5900</v>
      </c>
      <c r="J641" s="55">
        <v>1710</v>
      </c>
      <c r="K641" s="55">
        <v>528</v>
      </c>
      <c r="L641" s="55">
        <v>156</v>
      </c>
      <c r="M641" s="55">
        <v>52</v>
      </c>
      <c r="N641" s="55">
        <v>12</v>
      </c>
      <c r="O641" s="55">
        <v>12</v>
      </c>
      <c r="P641" s="55" t="s">
        <v>63</v>
      </c>
    </row>
    <row r="642" spans="2:16" x14ac:dyDescent="0.25">
      <c r="B642" s="51">
        <v>2012</v>
      </c>
      <c r="C642" s="113" t="s">
        <v>58</v>
      </c>
      <c r="D642" s="55">
        <f t="shared" si="56"/>
        <v>11444</v>
      </c>
      <c r="E642" s="55">
        <v>8</v>
      </c>
      <c r="F642" s="55">
        <v>237</v>
      </c>
      <c r="G642" s="55">
        <v>1099</v>
      </c>
      <c r="H642" s="55">
        <v>2621</v>
      </c>
      <c r="I642" s="55">
        <v>3554</v>
      </c>
      <c r="J642" s="55">
        <v>2568</v>
      </c>
      <c r="K642" s="55">
        <v>908</v>
      </c>
      <c r="L642" s="55">
        <v>327</v>
      </c>
      <c r="M642" s="55">
        <v>77</v>
      </c>
      <c r="N642" s="55">
        <v>24</v>
      </c>
      <c r="O642" s="55">
        <v>21</v>
      </c>
      <c r="P642" s="55" t="s">
        <v>63</v>
      </c>
    </row>
    <row r="643" spans="2:16" x14ac:dyDescent="0.25">
      <c r="B643" s="51">
        <v>2012</v>
      </c>
      <c r="C643" s="113" t="s">
        <v>59</v>
      </c>
      <c r="D643" s="55">
        <f t="shared" si="56"/>
        <v>7409</v>
      </c>
      <c r="E643" s="55">
        <v>4</v>
      </c>
      <c r="F643" s="55">
        <v>75</v>
      </c>
      <c r="G643" s="55">
        <v>414</v>
      </c>
      <c r="H643" s="55">
        <v>1047</v>
      </c>
      <c r="I643" s="55">
        <v>1678</v>
      </c>
      <c r="J643" s="55">
        <v>1950</v>
      </c>
      <c r="K643" s="55">
        <v>1411</v>
      </c>
      <c r="L643" s="55">
        <v>578</v>
      </c>
      <c r="M643" s="55">
        <v>174</v>
      </c>
      <c r="N643" s="55">
        <v>52</v>
      </c>
      <c r="O643" s="55">
        <v>26</v>
      </c>
      <c r="P643" s="55" t="s">
        <v>63</v>
      </c>
    </row>
    <row r="644" spans="2:16" x14ac:dyDescent="0.25">
      <c r="B644" s="51">
        <v>2012</v>
      </c>
      <c r="C644" s="113" t="s">
        <v>60</v>
      </c>
      <c r="D644" s="55">
        <f t="shared" si="56"/>
        <v>4471</v>
      </c>
      <c r="E644" s="55">
        <v>5</v>
      </c>
      <c r="F644" s="55">
        <v>32</v>
      </c>
      <c r="G644" s="55">
        <v>144</v>
      </c>
      <c r="H644" s="55">
        <v>392</v>
      </c>
      <c r="I644" s="55">
        <v>631</v>
      </c>
      <c r="J644" s="55">
        <v>920</v>
      </c>
      <c r="K644" s="55">
        <v>1100</v>
      </c>
      <c r="L644" s="55">
        <v>800</v>
      </c>
      <c r="M644" s="55">
        <v>335</v>
      </c>
      <c r="N644" s="55">
        <v>79</v>
      </c>
      <c r="O644" s="55">
        <v>33</v>
      </c>
      <c r="P644" s="55" t="s">
        <v>63</v>
      </c>
    </row>
    <row r="645" spans="2:16" x14ac:dyDescent="0.25">
      <c r="B645" s="51">
        <v>2012</v>
      </c>
      <c r="C645" s="113" t="s">
        <v>70</v>
      </c>
      <c r="D645" s="55">
        <f t="shared" si="56"/>
        <v>2968</v>
      </c>
      <c r="E645" s="55">
        <v>1</v>
      </c>
      <c r="F645" s="55">
        <v>11</v>
      </c>
      <c r="G645" s="55">
        <v>69</v>
      </c>
      <c r="H645" s="55">
        <v>171</v>
      </c>
      <c r="I645" s="55">
        <v>302</v>
      </c>
      <c r="J645" s="55">
        <v>433</v>
      </c>
      <c r="K645" s="55">
        <v>566</v>
      </c>
      <c r="L645" s="55">
        <v>671</v>
      </c>
      <c r="M645" s="55">
        <v>501</v>
      </c>
      <c r="N645" s="55">
        <v>163</v>
      </c>
      <c r="O645" s="55">
        <v>80</v>
      </c>
      <c r="P645" s="55" t="s">
        <v>63</v>
      </c>
    </row>
    <row r="646" spans="2:16" x14ac:dyDescent="0.25">
      <c r="B646" s="51">
        <v>2012</v>
      </c>
      <c r="C646" s="113" t="s">
        <v>71</v>
      </c>
      <c r="D646" s="55">
        <f t="shared" si="56"/>
        <v>1780</v>
      </c>
      <c r="E646" s="55" t="s">
        <v>76</v>
      </c>
      <c r="F646" s="55">
        <v>6</v>
      </c>
      <c r="G646" s="55">
        <v>20</v>
      </c>
      <c r="H646" s="55">
        <v>77</v>
      </c>
      <c r="I646" s="55">
        <v>128</v>
      </c>
      <c r="J646" s="55">
        <v>151</v>
      </c>
      <c r="K646" s="55">
        <v>259</v>
      </c>
      <c r="L646" s="55">
        <v>379</v>
      </c>
      <c r="M646" s="55">
        <v>390</v>
      </c>
      <c r="N646" s="55">
        <v>242</v>
      </c>
      <c r="O646" s="55">
        <v>128</v>
      </c>
      <c r="P646" s="55" t="s">
        <v>63</v>
      </c>
    </row>
    <row r="647" spans="2:16" x14ac:dyDescent="0.25">
      <c r="B647" s="50">
        <v>2012</v>
      </c>
      <c r="C647" s="86" t="s">
        <v>72</v>
      </c>
      <c r="D647" s="54">
        <f>+SUM(E647:P647)</f>
        <v>2540</v>
      </c>
      <c r="E647" s="54" t="s">
        <v>76</v>
      </c>
      <c r="F647" s="54">
        <v>18</v>
      </c>
      <c r="G647" s="54">
        <v>36</v>
      </c>
      <c r="H647" s="54">
        <v>61</v>
      </c>
      <c r="I647" s="54">
        <v>108</v>
      </c>
      <c r="J647" s="54">
        <v>138</v>
      </c>
      <c r="K647" s="54">
        <v>234</v>
      </c>
      <c r="L647" s="54">
        <v>323</v>
      </c>
      <c r="M647" s="54">
        <v>406</v>
      </c>
      <c r="N647" s="54">
        <v>466</v>
      </c>
      <c r="O647" s="54">
        <v>750</v>
      </c>
      <c r="P647" s="112" t="s">
        <v>63</v>
      </c>
    </row>
    <row r="648" spans="2:16" x14ac:dyDescent="0.25">
      <c r="B648" s="52"/>
      <c r="C648" s="91"/>
      <c r="D648" s="53"/>
      <c r="E648" s="53"/>
      <c r="F648" s="53"/>
      <c r="G648" s="53"/>
      <c r="H648" s="53"/>
      <c r="I648" s="53"/>
      <c r="J648" s="53"/>
      <c r="K648" s="53"/>
      <c r="L648" s="53"/>
      <c r="M648" s="53"/>
      <c r="N648" s="53"/>
      <c r="O648" s="53"/>
      <c r="P648" s="53"/>
    </row>
    <row r="649" spans="2:16" x14ac:dyDescent="0.25">
      <c r="B649" s="115" t="s">
        <v>77</v>
      </c>
      <c r="C649" s="91"/>
      <c r="D649" s="53"/>
      <c r="E649" s="53"/>
      <c r="F649" s="53"/>
      <c r="G649" s="53"/>
      <c r="H649" s="53"/>
      <c r="I649" s="53"/>
      <c r="J649" s="53"/>
      <c r="K649" s="53"/>
      <c r="L649" s="53"/>
      <c r="M649" s="53"/>
      <c r="N649" s="53"/>
      <c r="O649" s="53"/>
      <c r="P649" s="53"/>
    </row>
    <row r="650" spans="2:16" x14ac:dyDescent="0.25">
      <c r="B650" s="116" t="s">
        <v>78</v>
      </c>
      <c r="C650" s="91"/>
      <c r="D650" s="53"/>
      <c r="E650" s="53"/>
      <c r="F650" s="53"/>
      <c r="G650" s="53"/>
      <c r="H650" s="53"/>
      <c r="I650" s="53"/>
      <c r="J650" s="53"/>
      <c r="K650" s="53"/>
      <c r="L650" s="53"/>
      <c r="M650" s="53"/>
      <c r="N650" s="53"/>
      <c r="O650" s="53"/>
      <c r="P650" s="53"/>
    </row>
  </sheetData>
  <mergeCells count="3">
    <mergeCell ref="D5:P5"/>
    <mergeCell ref="S5:AE5"/>
    <mergeCell ref="AH5:AT5"/>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3:E85"/>
  <sheetViews>
    <sheetView showGridLines="0" zoomScale="70" zoomScaleNormal="70" workbookViewId="0">
      <selection activeCell="B85" sqref="B85"/>
    </sheetView>
  </sheetViews>
  <sheetFormatPr baseColWidth="10" defaultRowHeight="15" x14ac:dyDescent="0.25"/>
  <cols>
    <col min="3" max="3" width="15.28515625" bestFit="1" customWidth="1"/>
    <col min="4" max="4" width="16.7109375" bestFit="1" customWidth="1"/>
    <col min="5" max="5" width="18.28515625" bestFit="1" customWidth="1"/>
  </cols>
  <sheetData>
    <row r="3" spans="2:5" x14ac:dyDescent="0.25">
      <c r="B3" s="49" t="s">
        <v>168</v>
      </c>
      <c r="C3" s="48"/>
      <c r="D3" s="48"/>
      <c r="E3" s="48"/>
    </row>
    <row r="4" spans="2:5" x14ac:dyDescent="0.25">
      <c r="B4" s="48"/>
      <c r="C4" s="48"/>
      <c r="D4" s="48"/>
      <c r="E4" s="48"/>
    </row>
    <row r="5" spans="2:5" x14ac:dyDescent="0.25">
      <c r="B5" s="48"/>
      <c r="C5" s="48"/>
      <c r="D5" s="48"/>
      <c r="E5" s="48"/>
    </row>
    <row r="6" spans="2:5" x14ac:dyDescent="0.25">
      <c r="B6" s="50" t="s">
        <v>1</v>
      </c>
      <c r="C6" s="123" t="s">
        <v>99</v>
      </c>
      <c r="D6" s="123" t="s">
        <v>100</v>
      </c>
      <c r="E6" s="123" t="s">
        <v>101</v>
      </c>
    </row>
    <row r="7" spans="2:5" x14ac:dyDescent="0.25">
      <c r="B7" s="52">
        <v>1936</v>
      </c>
      <c r="C7" s="124">
        <v>30.7</v>
      </c>
      <c r="D7" s="124">
        <v>16.8</v>
      </c>
      <c r="E7" s="124">
        <v>3</v>
      </c>
    </row>
    <row r="8" spans="2:5" x14ac:dyDescent="0.25">
      <c r="B8" s="52">
        <v>1937</v>
      </c>
      <c r="C8" s="124">
        <v>32.4</v>
      </c>
      <c r="D8" s="124">
        <v>17.399999999999999</v>
      </c>
      <c r="E8" s="124">
        <v>3.8</v>
      </c>
    </row>
    <row r="9" spans="2:5" x14ac:dyDescent="0.25">
      <c r="B9" s="52">
        <v>1938</v>
      </c>
      <c r="C9" s="124">
        <v>32.6</v>
      </c>
      <c r="D9" s="124">
        <v>17.100000000000001</v>
      </c>
      <c r="E9" s="124">
        <v>3.8</v>
      </c>
    </row>
    <row r="10" spans="2:5" x14ac:dyDescent="0.25">
      <c r="B10" s="52">
        <v>1939</v>
      </c>
      <c r="C10" s="124">
        <v>34.799999999999997</v>
      </c>
      <c r="D10" s="124">
        <v>18.2</v>
      </c>
      <c r="E10" s="124">
        <v>4.3</v>
      </c>
    </row>
    <row r="11" spans="2:5" x14ac:dyDescent="0.25">
      <c r="B11" s="52">
        <v>1940</v>
      </c>
      <c r="C11" s="124">
        <v>35</v>
      </c>
      <c r="D11" s="124">
        <v>16.2</v>
      </c>
      <c r="E11" s="124">
        <v>4.5</v>
      </c>
    </row>
    <row r="12" spans="2:5" x14ac:dyDescent="0.25">
      <c r="B12" s="52">
        <v>1941</v>
      </c>
      <c r="C12" s="124">
        <v>34.299999999999997</v>
      </c>
      <c r="D12" s="124">
        <v>15.9</v>
      </c>
      <c r="E12" s="124">
        <v>4.0999999999999996</v>
      </c>
    </row>
    <row r="13" spans="2:5" x14ac:dyDescent="0.25">
      <c r="B13" s="52">
        <v>1942</v>
      </c>
      <c r="C13" s="124">
        <v>34.5</v>
      </c>
      <c r="D13" s="124">
        <v>15.7</v>
      </c>
      <c r="E13" s="124">
        <v>4</v>
      </c>
    </row>
    <row r="14" spans="2:5" x14ac:dyDescent="0.25">
      <c r="B14" s="52">
        <v>1943</v>
      </c>
      <c r="C14" s="124">
        <v>34.9</v>
      </c>
      <c r="D14" s="124">
        <v>15.4</v>
      </c>
      <c r="E14" s="124">
        <v>4</v>
      </c>
    </row>
    <row r="15" spans="2:5" x14ac:dyDescent="0.25">
      <c r="B15" s="52">
        <v>1944</v>
      </c>
      <c r="C15" s="124">
        <v>34.299999999999997</v>
      </c>
      <c r="D15" s="124">
        <v>16.399999999999999</v>
      </c>
      <c r="E15" s="124">
        <v>3.8</v>
      </c>
    </row>
    <row r="16" spans="2:5" x14ac:dyDescent="0.25">
      <c r="B16" s="52">
        <v>1945</v>
      </c>
      <c r="C16" s="124">
        <v>35</v>
      </c>
      <c r="D16" s="124">
        <v>14.5</v>
      </c>
      <c r="E16" s="124">
        <v>4</v>
      </c>
    </row>
    <row r="17" spans="2:5" x14ac:dyDescent="0.25">
      <c r="B17" s="52">
        <v>1946</v>
      </c>
      <c r="C17" s="124">
        <v>36.299999999999997</v>
      </c>
      <c r="D17" s="124">
        <v>14.2</v>
      </c>
      <c r="E17" s="124">
        <v>4.3</v>
      </c>
    </row>
    <row r="18" spans="2:5" x14ac:dyDescent="0.25">
      <c r="B18" s="52">
        <v>1947</v>
      </c>
      <c r="C18" s="124">
        <v>37</v>
      </c>
      <c r="D18" s="124">
        <v>13</v>
      </c>
      <c r="E18" s="124">
        <v>4.3</v>
      </c>
    </row>
    <row r="19" spans="2:5" x14ac:dyDescent="0.25">
      <c r="B19" s="52">
        <v>1948</v>
      </c>
      <c r="C19" s="124">
        <v>38.299999999999997</v>
      </c>
      <c r="D19" s="124">
        <v>12.4</v>
      </c>
      <c r="E19" s="124">
        <v>4.5</v>
      </c>
    </row>
    <row r="20" spans="2:5" x14ac:dyDescent="0.25">
      <c r="B20" s="52">
        <v>1949</v>
      </c>
      <c r="C20" s="124">
        <v>39.700000000000003</v>
      </c>
      <c r="D20" s="124">
        <v>11.6</v>
      </c>
      <c r="E20" s="124">
        <v>4.7</v>
      </c>
    </row>
    <row r="21" spans="2:5" x14ac:dyDescent="0.25">
      <c r="B21" s="52">
        <v>1950</v>
      </c>
      <c r="C21" s="124">
        <v>41</v>
      </c>
      <c r="D21" s="124">
        <v>10.5</v>
      </c>
      <c r="E21" s="124">
        <v>4.8</v>
      </c>
    </row>
    <row r="22" spans="2:5" x14ac:dyDescent="0.25">
      <c r="B22" s="52">
        <v>1951</v>
      </c>
      <c r="C22" s="124">
        <v>42</v>
      </c>
      <c r="D22" s="124">
        <v>10.6</v>
      </c>
      <c r="E22" s="124">
        <v>4.5999999999999996</v>
      </c>
    </row>
    <row r="23" spans="2:5" x14ac:dyDescent="0.25">
      <c r="B23" s="52">
        <v>1952</v>
      </c>
      <c r="C23" s="124">
        <v>41.6</v>
      </c>
      <c r="D23" s="124">
        <v>10.3</v>
      </c>
      <c r="E23" s="124">
        <v>4.7</v>
      </c>
    </row>
    <row r="24" spans="2:5" x14ac:dyDescent="0.25">
      <c r="B24" s="52">
        <v>1953</v>
      </c>
      <c r="C24" s="124">
        <v>43.6</v>
      </c>
      <c r="D24" s="124">
        <v>9.4</v>
      </c>
      <c r="E24" s="124">
        <v>5</v>
      </c>
    </row>
    <row r="25" spans="2:5" x14ac:dyDescent="0.25">
      <c r="B25" s="52">
        <v>1954</v>
      </c>
      <c r="C25" s="124">
        <v>44</v>
      </c>
      <c r="D25" s="124">
        <v>9.5</v>
      </c>
      <c r="E25" s="124">
        <v>5.2</v>
      </c>
    </row>
    <row r="26" spans="2:5" x14ac:dyDescent="0.25">
      <c r="B26" s="52">
        <v>1955</v>
      </c>
      <c r="C26" s="124">
        <v>44.2</v>
      </c>
      <c r="D26" s="124">
        <v>9.6</v>
      </c>
      <c r="E26" s="124">
        <v>4.9000000000000004</v>
      </c>
    </row>
    <row r="27" spans="2:5" x14ac:dyDescent="0.25">
      <c r="B27" s="52">
        <v>1956</v>
      </c>
      <c r="C27" s="124">
        <v>43.7</v>
      </c>
      <c r="D27" s="124">
        <v>9.3000000000000007</v>
      </c>
      <c r="E27" s="124">
        <v>5.6</v>
      </c>
    </row>
    <row r="28" spans="2:5" x14ac:dyDescent="0.25">
      <c r="B28" s="52">
        <v>1957</v>
      </c>
      <c r="C28" s="124">
        <v>42.6</v>
      </c>
      <c r="D28" s="124">
        <v>9.3000000000000007</v>
      </c>
      <c r="E28" s="124">
        <v>5.2</v>
      </c>
    </row>
    <row r="29" spans="2:5" x14ac:dyDescent="0.25">
      <c r="B29" s="52">
        <v>1958</v>
      </c>
      <c r="C29" s="124">
        <v>42</v>
      </c>
      <c r="D29" s="124">
        <v>8.5</v>
      </c>
      <c r="E29" s="124">
        <v>4.5999999999999996</v>
      </c>
    </row>
    <row r="30" spans="2:5" x14ac:dyDescent="0.25">
      <c r="B30" s="52">
        <v>1959</v>
      </c>
      <c r="C30" s="124">
        <v>45</v>
      </c>
      <c r="D30" s="124">
        <v>8.1999999999999993</v>
      </c>
      <c r="E30" s="124">
        <v>5.5</v>
      </c>
    </row>
    <row r="31" spans="2:5" x14ac:dyDescent="0.25">
      <c r="B31" s="52">
        <v>1960</v>
      </c>
      <c r="C31" s="124">
        <v>45.1</v>
      </c>
      <c r="D31" s="124">
        <v>7.4</v>
      </c>
      <c r="E31" s="124">
        <v>5.2</v>
      </c>
    </row>
    <row r="32" spans="2:5" x14ac:dyDescent="0.25">
      <c r="B32" s="52">
        <v>1961</v>
      </c>
      <c r="C32" s="124">
        <v>44.3</v>
      </c>
      <c r="D32" s="124">
        <v>7.1</v>
      </c>
      <c r="E32" s="124">
        <v>5</v>
      </c>
    </row>
    <row r="33" spans="2:5" x14ac:dyDescent="0.25">
      <c r="B33" s="52">
        <v>1962</v>
      </c>
      <c r="C33" s="124">
        <v>42.3</v>
      </c>
      <c r="D33" s="124">
        <v>6.8</v>
      </c>
      <c r="E33" s="124">
        <v>5.3</v>
      </c>
    </row>
    <row r="34" spans="2:5" x14ac:dyDescent="0.25">
      <c r="B34" s="52">
        <v>1963</v>
      </c>
      <c r="C34" s="124">
        <v>42.2</v>
      </c>
      <c r="D34" s="124">
        <v>7</v>
      </c>
      <c r="E34" s="124">
        <v>5.0999999999999996</v>
      </c>
    </row>
    <row r="35" spans="2:5" x14ac:dyDescent="0.25">
      <c r="B35" s="52">
        <v>1964</v>
      </c>
      <c r="C35" s="124">
        <v>42.2</v>
      </c>
      <c r="D35" s="124">
        <v>7</v>
      </c>
      <c r="E35" s="124">
        <v>5.5</v>
      </c>
    </row>
    <row r="36" spans="2:5" x14ac:dyDescent="0.25">
      <c r="B36" s="52">
        <v>1965</v>
      </c>
      <c r="C36" s="124">
        <v>41.3</v>
      </c>
      <c r="D36" s="124">
        <v>6.9</v>
      </c>
      <c r="E36" s="124">
        <v>5.5</v>
      </c>
    </row>
    <row r="37" spans="2:5" x14ac:dyDescent="0.25">
      <c r="B37" s="52">
        <v>1966</v>
      </c>
      <c r="C37" s="124">
        <v>40.6</v>
      </c>
      <c r="D37" s="124">
        <v>6.6</v>
      </c>
      <c r="E37" s="124">
        <v>5.6</v>
      </c>
    </row>
    <row r="38" spans="2:5" x14ac:dyDescent="0.25">
      <c r="B38" s="52">
        <v>1967</v>
      </c>
      <c r="C38" s="124">
        <v>42.5</v>
      </c>
      <c r="D38" s="124">
        <v>6.5</v>
      </c>
      <c r="E38" s="124">
        <v>5.5</v>
      </c>
    </row>
    <row r="39" spans="2:5" x14ac:dyDescent="0.25">
      <c r="B39" s="52">
        <v>1968</v>
      </c>
      <c r="C39" s="124">
        <v>38.799999999999997</v>
      </c>
      <c r="D39" s="124">
        <v>6.5</v>
      </c>
      <c r="E39" s="124">
        <v>5.6</v>
      </c>
    </row>
    <row r="40" spans="2:5" x14ac:dyDescent="0.25">
      <c r="B40" s="52">
        <v>1969</v>
      </c>
      <c r="C40" s="124">
        <v>38.700000000000003</v>
      </c>
      <c r="D40" s="124">
        <v>6.6</v>
      </c>
      <c r="E40" s="124">
        <v>5.7</v>
      </c>
    </row>
    <row r="41" spans="2:5" x14ac:dyDescent="0.25">
      <c r="B41" s="52">
        <v>1970</v>
      </c>
      <c r="C41" s="124">
        <v>37</v>
      </c>
      <c r="D41" s="124">
        <v>6.5</v>
      </c>
      <c r="E41" s="124">
        <v>5.7</v>
      </c>
    </row>
    <row r="42" spans="2:5" x14ac:dyDescent="0.25">
      <c r="B42" s="52">
        <v>1971</v>
      </c>
      <c r="C42" s="124">
        <v>36.9</v>
      </c>
      <c r="D42" s="124">
        <v>6.4</v>
      </c>
      <c r="E42" s="124">
        <v>6</v>
      </c>
    </row>
    <row r="43" spans="2:5" x14ac:dyDescent="0.25">
      <c r="B43" s="52">
        <v>1972</v>
      </c>
      <c r="C43" s="124">
        <v>35.700000000000003</v>
      </c>
      <c r="D43" s="124">
        <v>6.4</v>
      </c>
      <c r="E43" s="124">
        <v>6.1</v>
      </c>
    </row>
    <row r="44" spans="2:5" x14ac:dyDescent="0.25">
      <c r="B44" s="52">
        <v>1973</v>
      </c>
      <c r="C44" s="124">
        <v>34.4</v>
      </c>
      <c r="D44" s="124">
        <v>6.5</v>
      </c>
      <c r="E44" s="124">
        <v>6.1</v>
      </c>
    </row>
    <row r="45" spans="2:5" x14ac:dyDescent="0.25">
      <c r="B45" s="52">
        <v>1974</v>
      </c>
      <c r="C45" s="124">
        <v>35.4</v>
      </c>
      <c r="D45" s="124">
        <v>6</v>
      </c>
      <c r="E45" s="124">
        <v>6.7</v>
      </c>
    </row>
    <row r="46" spans="2:5" x14ac:dyDescent="0.25">
      <c r="B46" s="52">
        <v>1975</v>
      </c>
      <c r="C46" s="124">
        <v>35.200000000000003</v>
      </c>
      <c r="D46" s="124">
        <v>5.9</v>
      </c>
      <c r="E46" s="124">
        <v>6.8</v>
      </c>
    </row>
    <row r="47" spans="2:5" x14ac:dyDescent="0.25">
      <c r="B47" s="52">
        <v>1976</v>
      </c>
      <c r="C47" s="124">
        <v>35.200000000000003</v>
      </c>
      <c r="D47" s="124">
        <v>5.7</v>
      </c>
      <c r="E47" s="124">
        <v>6.8</v>
      </c>
    </row>
    <row r="48" spans="2:5" x14ac:dyDescent="0.25">
      <c r="B48" s="52">
        <v>1977</v>
      </c>
      <c r="C48" s="124">
        <v>34.200000000000003</v>
      </c>
      <c r="D48" s="124">
        <v>5.5</v>
      </c>
      <c r="E48" s="124">
        <v>6.6</v>
      </c>
    </row>
    <row r="49" spans="2:5" x14ac:dyDescent="0.25">
      <c r="B49" s="52">
        <v>1978</v>
      </c>
      <c r="C49" s="124">
        <v>33.799999999999997</v>
      </c>
      <c r="D49" s="124">
        <v>5.2</v>
      </c>
      <c r="E49" s="124">
        <v>6.6</v>
      </c>
    </row>
    <row r="50" spans="2:5" x14ac:dyDescent="0.25">
      <c r="B50" s="52">
        <v>1979</v>
      </c>
      <c r="C50" s="124">
        <v>33.1</v>
      </c>
      <c r="D50" s="124">
        <v>5.0999999999999996</v>
      </c>
      <c r="E50" s="124">
        <v>6.5</v>
      </c>
    </row>
    <row r="51" spans="2:5" x14ac:dyDescent="0.25">
      <c r="B51" s="52">
        <v>1980</v>
      </c>
      <c r="C51" s="124">
        <v>32.799999999999997</v>
      </c>
      <c r="D51" s="124">
        <v>5.0999999999999996</v>
      </c>
      <c r="E51" s="124">
        <v>6.2</v>
      </c>
    </row>
    <row r="52" spans="2:5" x14ac:dyDescent="0.25">
      <c r="B52" s="52">
        <v>1981</v>
      </c>
      <c r="C52" s="124">
        <v>31.5</v>
      </c>
      <c r="D52" s="124">
        <v>5.2</v>
      </c>
      <c r="E52" s="124">
        <v>5.9</v>
      </c>
    </row>
    <row r="53" spans="2:5" x14ac:dyDescent="0.25">
      <c r="B53" s="52">
        <v>1982</v>
      </c>
      <c r="C53" s="124">
        <v>32</v>
      </c>
      <c r="D53" s="124">
        <v>4.8</v>
      </c>
      <c r="E53" s="124">
        <v>5.7</v>
      </c>
    </row>
    <row r="54" spans="2:5" x14ac:dyDescent="0.25">
      <c r="B54" s="52">
        <v>1983</v>
      </c>
      <c r="C54" s="124">
        <v>31.4</v>
      </c>
      <c r="D54" s="124">
        <v>4.5999999999999996</v>
      </c>
      <c r="E54" s="124">
        <v>5.7</v>
      </c>
    </row>
    <row r="55" spans="2:5" x14ac:dyDescent="0.25">
      <c r="B55" s="52">
        <v>1984</v>
      </c>
      <c r="C55" s="124">
        <v>29.9</v>
      </c>
      <c r="D55" s="124">
        <v>4.5999999999999996</v>
      </c>
      <c r="E55" s="124">
        <v>5.5</v>
      </c>
    </row>
    <row r="56" spans="2:5" x14ac:dyDescent="0.25">
      <c r="B56" s="52">
        <v>1985</v>
      </c>
      <c r="C56" s="124">
        <v>29</v>
      </c>
      <c r="D56" s="124">
        <v>4.5999999999999996</v>
      </c>
      <c r="E56" s="124">
        <v>5.4</v>
      </c>
    </row>
    <row r="57" spans="2:5" x14ac:dyDescent="0.25">
      <c r="B57" s="52">
        <v>1986</v>
      </c>
      <c r="C57" s="124">
        <v>28.77</v>
      </c>
      <c r="D57" s="124">
        <v>4.43</v>
      </c>
      <c r="E57" s="124">
        <v>5.71</v>
      </c>
    </row>
    <row r="58" spans="2:5" x14ac:dyDescent="0.25">
      <c r="B58" s="52">
        <v>1987</v>
      </c>
      <c r="C58" s="124">
        <v>28.75</v>
      </c>
      <c r="D58" s="124">
        <v>4.47</v>
      </c>
      <c r="E58" s="124">
        <v>5.85</v>
      </c>
    </row>
    <row r="59" spans="2:5" x14ac:dyDescent="0.25">
      <c r="B59" s="52">
        <v>1988</v>
      </c>
      <c r="C59" s="124">
        <v>28.36</v>
      </c>
      <c r="D59" s="124">
        <v>4.42</v>
      </c>
      <c r="E59" s="124">
        <v>6.14</v>
      </c>
    </row>
    <row r="60" spans="2:5" x14ac:dyDescent="0.25">
      <c r="B60" s="52">
        <v>1989</v>
      </c>
      <c r="C60" s="124">
        <v>28.03</v>
      </c>
      <c r="D60" s="124">
        <v>4.49</v>
      </c>
      <c r="E60" s="124">
        <v>5.93</v>
      </c>
    </row>
    <row r="61" spans="2:5" x14ac:dyDescent="0.25">
      <c r="B61" s="52">
        <v>1990</v>
      </c>
      <c r="C61" s="124">
        <v>29.91</v>
      </c>
      <c r="D61" s="124">
        <v>4.6500000000000004</v>
      </c>
      <c r="E61" s="124">
        <v>5.5</v>
      </c>
    </row>
    <row r="62" spans="2:5" x14ac:dyDescent="0.25">
      <c r="B62" s="52">
        <v>1991</v>
      </c>
      <c r="C62" s="124">
        <v>30.14</v>
      </c>
      <c r="D62" s="124">
        <v>4.4400000000000004</v>
      </c>
      <c r="E62" s="124">
        <v>5.41</v>
      </c>
    </row>
    <row r="63" spans="2:5" x14ac:dyDescent="0.25">
      <c r="B63" s="52">
        <v>1992</v>
      </c>
      <c r="C63" s="124">
        <v>27.69</v>
      </c>
      <c r="D63" s="124">
        <v>4.72</v>
      </c>
      <c r="E63" s="124">
        <v>5.33</v>
      </c>
    </row>
    <row r="64" spans="2:5" x14ac:dyDescent="0.25">
      <c r="B64" s="52">
        <v>1993</v>
      </c>
      <c r="C64" s="124">
        <v>27.18</v>
      </c>
      <c r="D64" s="124">
        <v>4.71</v>
      </c>
      <c r="E64" s="124">
        <v>4.83</v>
      </c>
    </row>
    <row r="65" spans="2:5" x14ac:dyDescent="0.25">
      <c r="B65" s="52">
        <v>1994</v>
      </c>
      <c r="C65" s="124">
        <v>26.68</v>
      </c>
      <c r="D65" s="124">
        <v>4.7</v>
      </c>
      <c r="E65" s="124">
        <v>4.57</v>
      </c>
    </row>
    <row r="66" spans="2:5" x14ac:dyDescent="0.25">
      <c r="B66" s="52">
        <v>1995</v>
      </c>
      <c r="C66" s="124">
        <v>26.17</v>
      </c>
      <c r="D66" s="124">
        <v>4.6900000000000004</v>
      </c>
      <c r="E66" s="124">
        <v>3.83</v>
      </c>
    </row>
    <row r="67" spans="2:5" x14ac:dyDescent="0.25">
      <c r="B67" s="125">
        <v>1996</v>
      </c>
      <c r="C67" s="124">
        <v>25.66</v>
      </c>
      <c r="D67" s="124">
        <v>4.68</v>
      </c>
      <c r="E67" s="124">
        <v>3.67</v>
      </c>
    </row>
    <row r="68" spans="2:5" x14ac:dyDescent="0.25">
      <c r="B68" s="52">
        <v>1997</v>
      </c>
      <c r="C68" s="124">
        <v>25.18</v>
      </c>
      <c r="D68" s="124">
        <v>4.66</v>
      </c>
      <c r="E68" s="124">
        <v>3.79</v>
      </c>
    </row>
    <row r="69" spans="2:5" x14ac:dyDescent="0.25">
      <c r="B69" s="52">
        <v>1998</v>
      </c>
      <c r="C69" s="124">
        <v>24.72</v>
      </c>
      <c r="D69" s="124">
        <v>4.84</v>
      </c>
      <c r="E69" s="124">
        <v>3.71</v>
      </c>
    </row>
    <row r="70" spans="2:5" x14ac:dyDescent="0.25">
      <c r="B70" s="52">
        <v>1999</v>
      </c>
      <c r="C70" s="124">
        <v>23.87</v>
      </c>
      <c r="D70" s="124">
        <v>4.88</v>
      </c>
      <c r="E70" s="124">
        <v>3.81</v>
      </c>
    </row>
    <row r="71" spans="2:5" x14ac:dyDescent="0.25">
      <c r="B71" s="51">
        <v>2000</v>
      </c>
      <c r="C71" s="126">
        <v>23.54</v>
      </c>
      <c r="D71" s="126">
        <v>4.91</v>
      </c>
      <c r="E71" s="126">
        <v>3.77</v>
      </c>
    </row>
    <row r="72" spans="2:5" x14ac:dyDescent="0.25">
      <c r="B72" s="51">
        <v>2001</v>
      </c>
      <c r="C72" s="126">
        <v>23.21</v>
      </c>
      <c r="D72" s="126">
        <v>4.95</v>
      </c>
      <c r="E72" s="126">
        <v>3.31</v>
      </c>
    </row>
    <row r="73" spans="2:5" x14ac:dyDescent="0.25">
      <c r="B73" s="51">
        <v>2002</v>
      </c>
      <c r="C73" s="126">
        <v>22.9</v>
      </c>
      <c r="D73" s="126">
        <v>4.9800000000000004</v>
      </c>
      <c r="E73" s="126">
        <v>2.92</v>
      </c>
    </row>
    <row r="74" spans="2:5" x14ac:dyDescent="0.25">
      <c r="B74" s="51">
        <v>2003</v>
      </c>
      <c r="C74" s="124">
        <v>22.59</v>
      </c>
      <c r="D74" s="124">
        <v>5.01</v>
      </c>
      <c r="E74" s="124">
        <v>2.9</v>
      </c>
    </row>
    <row r="75" spans="2:5" x14ac:dyDescent="0.25">
      <c r="B75" s="52">
        <v>2004</v>
      </c>
      <c r="C75" s="124">
        <v>22.31</v>
      </c>
      <c r="D75" s="124">
        <v>5.03</v>
      </c>
      <c r="E75" s="124">
        <v>2.84</v>
      </c>
    </row>
    <row r="76" spans="2:5" x14ac:dyDescent="0.25">
      <c r="B76" s="52">
        <v>2005</v>
      </c>
      <c r="C76" s="124">
        <v>22.04</v>
      </c>
      <c r="D76" s="124">
        <v>5.0599999999999996</v>
      </c>
      <c r="E76" s="124">
        <v>3.24</v>
      </c>
    </row>
    <row r="77" spans="2:5" x14ac:dyDescent="0.25">
      <c r="B77" s="51">
        <v>2006</v>
      </c>
      <c r="C77" s="124">
        <v>21.771576686855099</v>
      </c>
      <c r="D77" s="124">
        <v>5.0708351288255802</v>
      </c>
      <c r="E77" s="124">
        <v>3.3211180668349298</v>
      </c>
    </row>
    <row r="78" spans="2:5" x14ac:dyDescent="0.25">
      <c r="B78" s="51">
        <v>2007</v>
      </c>
      <c r="C78" s="124">
        <v>21.5165929683318</v>
      </c>
      <c r="D78" s="124">
        <v>5.0917636689283201</v>
      </c>
      <c r="E78" s="124">
        <v>3.3839936007470501</v>
      </c>
    </row>
    <row r="79" spans="2:5" x14ac:dyDescent="0.25">
      <c r="B79" s="51">
        <v>2008</v>
      </c>
      <c r="C79" s="124">
        <v>21.274552231173601</v>
      </c>
      <c r="D79" s="124">
        <v>5.1121571268336004</v>
      </c>
      <c r="E79" s="124">
        <v>3.3557089024103002</v>
      </c>
    </row>
    <row r="80" spans="2:5" x14ac:dyDescent="0.25">
      <c r="B80" s="51">
        <v>2009</v>
      </c>
      <c r="C80" s="124">
        <v>20.937754939978401</v>
      </c>
      <c r="D80" s="124">
        <v>5.13815254241349</v>
      </c>
      <c r="E80" s="124">
        <v>3.3423604427995199</v>
      </c>
    </row>
    <row r="81" spans="2:5" x14ac:dyDescent="0.25">
      <c r="B81" s="52">
        <v>2010</v>
      </c>
      <c r="C81" s="124">
        <v>20.61</v>
      </c>
      <c r="D81" s="124">
        <v>5.1632725361463203</v>
      </c>
      <c r="E81" s="124">
        <v>3.2939415468176398</v>
      </c>
    </row>
    <row r="82" spans="2:5" x14ac:dyDescent="0.25">
      <c r="B82" s="52">
        <v>2011</v>
      </c>
      <c r="C82" s="124">
        <v>20.05</v>
      </c>
      <c r="D82" s="124">
        <v>5.2</v>
      </c>
      <c r="E82" s="124">
        <v>3.55872550059477</v>
      </c>
    </row>
    <row r="83" spans="2:5" x14ac:dyDescent="0.25">
      <c r="B83" s="50">
        <v>2012</v>
      </c>
      <c r="C83" s="127">
        <v>19.68</v>
      </c>
      <c r="D83" s="127">
        <v>5.24</v>
      </c>
      <c r="E83" s="127">
        <v>3.4760916833867102</v>
      </c>
    </row>
    <row r="84" spans="2:5" x14ac:dyDescent="0.25">
      <c r="B84" s="48"/>
      <c r="C84" s="48"/>
      <c r="D84" s="48"/>
      <c r="E84" s="48"/>
    </row>
    <row r="85" spans="2:5" x14ac:dyDescent="0.25">
      <c r="B85" s="115" t="s">
        <v>77</v>
      </c>
      <c r="C85" s="48"/>
      <c r="D85" s="48"/>
      <c r="E85" s="48"/>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3:E88"/>
  <sheetViews>
    <sheetView showGridLines="0" topLeftCell="E10" zoomScale="60" zoomScaleNormal="60" workbookViewId="0">
      <selection activeCell="B85" sqref="B85"/>
    </sheetView>
  </sheetViews>
  <sheetFormatPr baseColWidth="10" defaultRowHeight="15" x14ac:dyDescent="0.25"/>
  <cols>
    <col min="1" max="2" width="11.42578125" style="46"/>
    <col min="3" max="3" width="15.28515625" style="46" bestFit="1" customWidth="1"/>
    <col min="4" max="4" width="16.7109375" style="46" bestFit="1" customWidth="1"/>
    <col min="5" max="5" width="18.28515625" style="46" bestFit="1" customWidth="1"/>
    <col min="6" max="16384" width="11.42578125" style="46"/>
  </cols>
  <sheetData>
    <row r="3" spans="2:5" x14ac:dyDescent="0.25">
      <c r="B3" s="49" t="s">
        <v>168</v>
      </c>
      <c r="C3" s="48"/>
      <c r="D3" s="48"/>
      <c r="E3" s="48"/>
    </row>
    <row r="4" spans="2:5" x14ac:dyDescent="0.25">
      <c r="B4" s="48"/>
      <c r="C4" s="48"/>
      <c r="D4" s="48"/>
      <c r="E4" s="48"/>
    </row>
    <row r="5" spans="2:5" x14ac:dyDescent="0.25">
      <c r="B5" s="48"/>
      <c r="C5" s="48"/>
      <c r="D5" s="48"/>
      <c r="E5" s="48"/>
    </row>
    <row r="6" spans="2:5" x14ac:dyDescent="0.25">
      <c r="B6" s="50" t="s">
        <v>1</v>
      </c>
      <c r="C6" s="123" t="s">
        <v>99</v>
      </c>
      <c r="D6" s="123" t="s">
        <v>100</v>
      </c>
      <c r="E6" s="123" t="s">
        <v>101</v>
      </c>
    </row>
    <row r="7" spans="2:5" x14ac:dyDescent="0.25">
      <c r="B7" s="52">
        <v>1936</v>
      </c>
      <c r="C7" s="124">
        <v>30.7</v>
      </c>
      <c r="D7" s="124">
        <v>16.8</v>
      </c>
      <c r="E7" s="124">
        <v>3</v>
      </c>
    </row>
    <row r="8" spans="2:5" x14ac:dyDescent="0.25">
      <c r="B8" s="52">
        <v>1937</v>
      </c>
      <c r="C8" s="124">
        <v>32.4</v>
      </c>
      <c r="D8" s="124">
        <v>17.399999999999999</v>
      </c>
      <c r="E8" s="124">
        <v>3.8</v>
      </c>
    </row>
    <row r="9" spans="2:5" x14ac:dyDescent="0.25">
      <c r="B9" s="52">
        <v>1938</v>
      </c>
      <c r="C9" s="124">
        <v>32.6</v>
      </c>
      <c r="D9" s="124">
        <v>17.100000000000001</v>
      </c>
      <c r="E9" s="124">
        <v>3.8</v>
      </c>
    </row>
    <row r="10" spans="2:5" x14ac:dyDescent="0.25">
      <c r="B10" s="52">
        <v>1939</v>
      </c>
      <c r="C10" s="124">
        <v>34.799999999999997</v>
      </c>
      <c r="D10" s="124">
        <v>18.2</v>
      </c>
      <c r="E10" s="124">
        <v>4.3</v>
      </c>
    </row>
    <row r="11" spans="2:5" x14ac:dyDescent="0.25">
      <c r="B11" s="52">
        <v>1940</v>
      </c>
      <c r="C11" s="124">
        <v>35</v>
      </c>
      <c r="D11" s="124">
        <v>16.2</v>
      </c>
      <c r="E11" s="124">
        <v>4.5</v>
      </c>
    </row>
    <row r="12" spans="2:5" x14ac:dyDescent="0.25">
      <c r="B12" s="52">
        <v>1941</v>
      </c>
      <c r="C12" s="124">
        <v>34.299999999999997</v>
      </c>
      <c r="D12" s="124">
        <v>15.9</v>
      </c>
      <c r="E12" s="124">
        <v>4.0999999999999996</v>
      </c>
    </row>
    <row r="13" spans="2:5" x14ac:dyDescent="0.25">
      <c r="B13" s="52">
        <v>1942</v>
      </c>
      <c r="C13" s="124">
        <v>34.5</v>
      </c>
      <c r="D13" s="124">
        <v>15.7</v>
      </c>
      <c r="E13" s="124">
        <v>4</v>
      </c>
    </row>
    <row r="14" spans="2:5" x14ac:dyDescent="0.25">
      <c r="B14" s="52">
        <v>1943</v>
      </c>
      <c r="C14" s="124">
        <v>34.9</v>
      </c>
      <c r="D14" s="124">
        <v>15.4</v>
      </c>
      <c r="E14" s="124">
        <v>4</v>
      </c>
    </row>
    <row r="15" spans="2:5" x14ac:dyDescent="0.25">
      <c r="B15" s="52">
        <v>1944</v>
      </c>
      <c r="C15" s="124">
        <v>34.299999999999997</v>
      </c>
      <c r="D15" s="124">
        <v>16.399999999999999</v>
      </c>
      <c r="E15" s="124">
        <v>3.8</v>
      </c>
    </row>
    <row r="16" spans="2:5" x14ac:dyDescent="0.25">
      <c r="B16" s="52">
        <v>1945</v>
      </c>
      <c r="C16" s="124">
        <v>35</v>
      </c>
      <c r="D16" s="124">
        <v>14.5</v>
      </c>
      <c r="E16" s="124">
        <v>4</v>
      </c>
    </row>
    <row r="17" spans="2:5" x14ac:dyDescent="0.25">
      <c r="B17" s="52">
        <v>1946</v>
      </c>
      <c r="C17" s="124">
        <v>36.299999999999997</v>
      </c>
      <c r="D17" s="124">
        <v>14.2</v>
      </c>
      <c r="E17" s="124">
        <v>4.3</v>
      </c>
    </row>
    <row r="18" spans="2:5" x14ac:dyDescent="0.25">
      <c r="B18" s="52">
        <v>1947</v>
      </c>
      <c r="C18" s="124">
        <v>37</v>
      </c>
      <c r="D18" s="124">
        <v>13</v>
      </c>
      <c r="E18" s="124">
        <v>4.3</v>
      </c>
    </row>
    <row r="19" spans="2:5" x14ac:dyDescent="0.25">
      <c r="B19" s="52">
        <v>1948</v>
      </c>
      <c r="C19" s="124">
        <v>38.299999999999997</v>
      </c>
      <c r="D19" s="124">
        <v>12.4</v>
      </c>
      <c r="E19" s="124">
        <v>4.5</v>
      </c>
    </row>
    <row r="20" spans="2:5" x14ac:dyDescent="0.25">
      <c r="B20" s="52">
        <v>1949</v>
      </c>
      <c r="C20" s="124">
        <v>39.700000000000003</v>
      </c>
      <c r="D20" s="124">
        <v>11.6</v>
      </c>
      <c r="E20" s="124">
        <v>4.7</v>
      </c>
    </row>
    <row r="21" spans="2:5" x14ac:dyDescent="0.25">
      <c r="B21" s="52">
        <v>1950</v>
      </c>
      <c r="C21" s="124">
        <v>41</v>
      </c>
      <c r="D21" s="124">
        <v>10.5</v>
      </c>
      <c r="E21" s="124">
        <v>4.8</v>
      </c>
    </row>
    <row r="22" spans="2:5" x14ac:dyDescent="0.25">
      <c r="B22" s="52">
        <v>1951</v>
      </c>
      <c r="C22" s="124">
        <v>42</v>
      </c>
      <c r="D22" s="124">
        <v>10.6</v>
      </c>
      <c r="E22" s="124">
        <v>4.5999999999999996</v>
      </c>
    </row>
    <row r="23" spans="2:5" x14ac:dyDescent="0.25">
      <c r="B23" s="52">
        <v>1952</v>
      </c>
      <c r="C23" s="124">
        <v>41.6</v>
      </c>
      <c r="D23" s="124">
        <v>10.3</v>
      </c>
      <c r="E23" s="124">
        <v>4.7</v>
      </c>
    </row>
    <row r="24" spans="2:5" x14ac:dyDescent="0.25">
      <c r="B24" s="52">
        <v>1953</v>
      </c>
      <c r="C24" s="124">
        <v>43.6</v>
      </c>
      <c r="D24" s="124">
        <v>9.4</v>
      </c>
      <c r="E24" s="124">
        <v>5</v>
      </c>
    </row>
    <row r="25" spans="2:5" x14ac:dyDescent="0.25">
      <c r="B25" s="52">
        <v>1954</v>
      </c>
      <c r="C25" s="124">
        <v>44</v>
      </c>
      <c r="D25" s="124">
        <v>9.5</v>
      </c>
      <c r="E25" s="124">
        <v>5.2</v>
      </c>
    </row>
    <row r="26" spans="2:5" x14ac:dyDescent="0.25">
      <c r="B26" s="52">
        <v>1955</v>
      </c>
      <c r="C26" s="124">
        <v>44.2</v>
      </c>
      <c r="D26" s="124">
        <v>9.6</v>
      </c>
      <c r="E26" s="124">
        <v>4.9000000000000004</v>
      </c>
    </row>
    <row r="27" spans="2:5" x14ac:dyDescent="0.25">
      <c r="B27" s="52">
        <v>1956</v>
      </c>
      <c r="C27" s="124">
        <v>43.7</v>
      </c>
      <c r="D27" s="124">
        <v>9.3000000000000007</v>
      </c>
      <c r="E27" s="124">
        <v>5.6</v>
      </c>
    </row>
    <row r="28" spans="2:5" x14ac:dyDescent="0.25">
      <c r="B28" s="52">
        <v>1957</v>
      </c>
      <c r="C28" s="124">
        <v>42.6</v>
      </c>
      <c r="D28" s="124">
        <v>9.3000000000000007</v>
      </c>
      <c r="E28" s="124">
        <v>5.2</v>
      </c>
    </row>
    <row r="29" spans="2:5" x14ac:dyDescent="0.25">
      <c r="B29" s="52">
        <v>1958</v>
      </c>
      <c r="C29" s="124">
        <v>42</v>
      </c>
      <c r="D29" s="124">
        <v>8.5</v>
      </c>
      <c r="E29" s="124">
        <v>4.5999999999999996</v>
      </c>
    </row>
    <row r="30" spans="2:5" x14ac:dyDescent="0.25">
      <c r="B30" s="52">
        <v>1959</v>
      </c>
      <c r="C30" s="124">
        <v>45</v>
      </c>
      <c r="D30" s="124">
        <v>8.1999999999999993</v>
      </c>
      <c r="E30" s="124">
        <v>5.5</v>
      </c>
    </row>
    <row r="31" spans="2:5" x14ac:dyDescent="0.25">
      <c r="B31" s="52">
        <v>1960</v>
      </c>
      <c r="C31" s="124">
        <v>45.1</v>
      </c>
      <c r="D31" s="124">
        <v>7.4</v>
      </c>
      <c r="E31" s="124">
        <v>5.2</v>
      </c>
    </row>
    <row r="32" spans="2:5" x14ac:dyDescent="0.25">
      <c r="B32" s="52">
        <v>1961</v>
      </c>
      <c r="C32" s="124">
        <v>44.3</v>
      </c>
      <c r="D32" s="124">
        <v>7.1</v>
      </c>
      <c r="E32" s="124">
        <v>5</v>
      </c>
    </row>
    <row r="33" spans="2:5" x14ac:dyDescent="0.25">
      <c r="B33" s="52">
        <v>1962</v>
      </c>
      <c r="C33" s="124">
        <v>42.3</v>
      </c>
      <c r="D33" s="124">
        <v>6.8</v>
      </c>
      <c r="E33" s="124">
        <v>5.3</v>
      </c>
    </row>
    <row r="34" spans="2:5" x14ac:dyDescent="0.25">
      <c r="B34" s="52">
        <v>1963</v>
      </c>
      <c r="C34" s="124">
        <v>42.2</v>
      </c>
      <c r="D34" s="124">
        <v>7</v>
      </c>
      <c r="E34" s="124">
        <v>5.0999999999999996</v>
      </c>
    </row>
    <row r="35" spans="2:5" x14ac:dyDescent="0.25">
      <c r="B35" s="52">
        <v>1964</v>
      </c>
      <c r="C35" s="124">
        <v>42.2</v>
      </c>
      <c r="D35" s="124">
        <v>7</v>
      </c>
      <c r="E35" s="124">
        <v>5.5</v>
      </c>
    </row>
    <row r="36" spans="2:5" x14ac:dyDescent="0.25">
      <c r="B36" s="52">
        <v>1965</v>
      </c>
      <c r="C36" s="124">
        <v>41.3</v>
      </c>
      <c r="D36" s="124">
        <v>6.9</v>
      </c>
      <c r="E36" s="124">
        <v>5.5</v>
      </c>
    </row>
    <row r="37" spans="2:5" x14ac:dyDescent="0.25">
      <c r="B37" s="52">
        <v>1966</v>
      </c>
      <c r="C37" s="124">
        <v>40.6</v>
      </c>
      <c r="D37" s="124">
        <v>6.6</v>
      </c>
      <c r="E37" s="124">
        <v>5.6</v>
      </c>
    </row>
    <row r="38" spans="2:5" x14ac:dyDescent="0.25">
      <c r="B38" s="52">
        <v>1967</v>
      </c>
      <c r="C38" s="124">
        <v>42.5</v>
      </c>
      <c r="D38" s="124">
        <v>6.5</v>
      </c>
      <c r="E38" s="124">
        <v>5.5</v>
      </c>
    </row>
    <row r="39" spans="2:5" x14ac:dyDescent="0.25">
      <c r="B39" s="52">
        <v>1968</v>
      </c>
      <c r="C39" s="124">
        <v>38.799999999999997</v>
      </c>
      <c r="D39" s="124">
        <v>6.5</v>
      </c>
      <c r="E39" s="124">
        <v>5.6</v>
      </c>
    </row>
    <row r="40" spans="2:5" x14ac:dyDescent="0.25">
      <c r="B40" s="52">
        <v>1969</v>
      </c>
      <c r="C40" s="124">
        <v>38.700000000000003</v>
      </c>
      <c r="D40" s="124">
        <v>6.6</v>
      </c>
      <c r="E40" s="124">
        <v>5.7</v>
      </c>
    </row>
    <row r="41" spans="2:5" x14ac:dyDescent="0.25">
      <c r="B41" s="52">
        <v>1970</v>
      </c>
      <c r="C41" s="124">
        <v>37</v>
      </c>
      <c r="D41" s="124">
        <v>6.5</v>
      </c>
      <c r="E41" s="124">
        <v>5.7</v>
      </c>
    </row>
    <row r="42" spans="2:5" x14ac:dyDescent="0.25">
      <c r="B42" s="52">
        <v>1971</v>
      </c>
      <c r="C42" s="124">
        <v>36.9</v>
      </c>
      <c r="D42" s="124">
        <v>6.4</v>
      </c>
      <c r="E42" s="124">
        <v>6</v>
      </c>
    </row>
    <row r="43" spans="2:5" x14ac:dyDescent="0.25">
      <c r="B43" s="52">
        <v>1972</v>
      </c>
      <c r="C43" s="124">
        <v>35.700000000000003</v>
      </c>
      <c r="D43" s="124">
        <v>6.4</v>
      </c>
      <c r="E43" s="124">
        <v>6.1</v>
      </c>
    </row>
    <row r="44" spans="2:5" x14ac:dyDescent="0.25">
      <c r="B44" s="52">
        <v>1973</v>
      </c>
      <c r="C44" s="124">
        <v>34.4</v>
      </c>
      <c r="D44" s="124">
        <v>6.5</v>
      </c>
      <c r="E44" s="124">
        <v>6.1</v>
      </c>
    </row>
    <row r="45" spans="2:5" x14ac:dyDescent="0.25">
      <c r="B45" s="52">
        <v>1974</v>
      </c>
      <c r="C45" s="124">
        <v>35.4</v>
      </c>
      <c r="D45" s="124">
        <v>6</v>
      </c>
      <c r="E45" s="124">
        <v>6.7</v>
      </c>
    </row>
    <row r="46" spans="2:5" x14ac:dyDescent="0.25">
      <c r="B46" s="52">
        <v>1975</v>
      </c>
      <c r="C46" s="124">
        <v>35.200000000000003</v>
      </c>
      <c r="D46" s="124">
        <v>5.9</v>
      </c>
      <c r="E46" s="124">
        <v>6.8</v>
      </c>
    </row>
    <row r="47" spans="2:5" x14ac:dyDescent="0.25">
      <c r="B47" s="52">
        <v>1976</v>
      </c>
      <c r="C47" s="124">
        <v>35.200000000000003</v>
      </c>
      <c r="D47" s="124">
        <v>5.7</v>
      </c>
      <c r="E47" s="124">
        <v>6.8</v>
      </c>
    </row>
    <row r="48" spans="2:5" x14ac:dyDescent="0.25">
      <c r="B48" s="52">
        <v>1977</v>
      </c>
      <c r="C48" s="124">
        <v>34.200000000000003</v>
      </c>
      <c r="D48" s="124">
        <v>5.5</v>
      </c>
      <c r="E48" s="124">
        <v>6.6</v>
      </c>
    </row>
    <row r="49" spans="2:5" x14ac:dyDescent="0.25">
      <c r="B49" s="52">
        <v>1978</v>
      </c>
      <c r="C49" s="124">
        <v>33.799999999999997</v>
      </c>
      <c r="D49" s="124">
        <v>5.2</v>
      </c>
      <c r="E49" s="124">
        <v>6.6</v>
      </c>
    </row>
    <row r="50" spans="2:5" x14ac:dyDescent="0.25">
      <c r="B50" s="52">
        <v>1979</v>
      </c>
      <c r="C50" s="124">
        <v>33.1</v>
      </c>
      <c r="D50" s="124">
        <v>5.0999999999999996</v>
      </c>
      <c r="E50" s="124">
        <v>6.5</v>
      </c>
    </row>
    <row r="51" spans="2:5" x14ac:dyDescent="0.25">
      <c r="B51" s="52">
        <v>1980</v>
      </c>
      <c r="C51" s="124">
        <v>32.799999999999997</v>
      </c>
      <c r="D51" s="124">
        <v>5.0999999999999996</v>
      </c>
      <c r="E51" s="124">
        <v>6.2</v>
      </c>
    </row>
    <row r="52" spans="2:5" x14ac:dyDescent="0.25">
      <c r="B52" s="52">
        <v>1981</v>
      </c>
      <c r="C52" s="124">
        <v>31.5</v>
      </c>
      <c r="D52" s="124">
        <v>5.2</v>
      </c>
      <c r="E52" s="124">
        <v>5.9</v>
      </c>
    </row>
    <row r="53" spans="2:5" x14ac:dyDescent="0.25">
      <c r="B53" s="52">
        <v>1982</v>
      </c>
      <c r="C53" s="124">
        <v>32</v>
      </c>
      <c r="D53" s="124">
        <v>4.8</v>
      </c>
      <c r="E53" s="124">
        <v>5.7</v>
      </c>
    </row>
    <row r="54" spans="2:5" x14ac:dyDescent="0.25">
      <c r="B54" s="52">
        <v>1983</v>
      </c>
      <c r="C54" s="124">
        <v>31.4</v>
      </c>
      <c r="D54" s="124">
        <v>4.5999999999999996</v>
      </c>
      <c r="E54" s="124">
        <v>5.7</v>
      </c>
    </row>
    <row r="55" spans="2:5" x14ac:dyDescent="0.25">
      <c r="B55" s="52">
        <v>1984</v>
      </c>
      <c r="C55" s="124">
        <v>29.9</v>
      </c>
      <c r="D55" s="124">
        <v>4.5999999999999996</v>
      </c>
      <c r="E55" s="124">
        <v>5.5</v>
      </c>
    </row>
    <row r="56" spans="2:5" x14ac:dyDescent="0.25">
      <c r="B56" s="52">
        <v>1985</v>
      </c>
      <c r="C56" s="124">
        <v>29</v>
      </c>
      <c r="D56" s="124">
        <v>4.5999999999999996</v>
      </c>
      <c r="E56" s="124">
        <v>5.4</v>
      </c>
    </row>
    <row r="57" spans="2:5" x14ac:dyDescent="0.25">
      <c r="B57" s="52">
        <v>1986</v>
      </c>
      <c r="C57" s="124">
        <v>28.77</v>
      </c>
      <c r="D57" s="124">
        <v>4.43</v>
      </c>
      <c r="E57" s="124">
        <v>5.71</v>
      </c>
    </row>
    <row r="58" spans="2:5" x14ac:dyDescent="0.25">
      <c r="B58" s="52">
        <v>1987</v>
      </c>
      <c r="C58" s="124">
        <v>28.75</v>
      </c>
      <c r="D58" s="124">
        <v>4.47</v>
      </c>
      <c r="E58" s="124">
        <v>5.85</v>
      </c>
    </row>
    <row r="59" spans="2:5" x14ac:dyDescent="0.25">
      <c r="B59" s="52">
        <v>1988</v>
      </c>
      <c r="C59" s="124">
        <v>28.36</v>
      </c>
      <c r="D59" s="124">
        <v>4.42</v>
      </c>
      <c r="E59" s="124">
        <v>6.14</v>
      </c>
    </row>
    <row r="60" spans="2:5" x14ac:dyDescent="0.25">
      <c r="B60" s="52">
        <v>1989</v>
      </c>
      <c r="C60" s="124">
        <v>28.03</v>
      </c>
      <c r="D60" s="124">
        <v>4.49</v>
      </c>
      <c r="E60" s="124">
        <v>5.93</v>
      </c>
    </row>
    <row r="61" spans="2:5" x14ac:dyDescent="0.25">
      <c r="B61" s="52">
        <v>1990</v>
      </c>
      <c r="C61" s="124">
        <v>29.91</v>
      </c>
      <c r="D61" s="124">
        <v>4.6500000000000004</v>
      </c>
      <c r="E61" s="124">
        <v>5.5</v>
      </c>
    </row>
    <row r="62" spans="2:5" x14ac:dyDescent="0.25">
      <c r="B62" s="52">
        <v>1991</v>
      </c>
      <c r="C62" s="124">
        <v>30.14</v>
      </c>
      <c r="D62" s="124">
        <v>4.4400000000000004</v>
      </c>
      <c r="E62" s="124">
        <v>5.41</v>
      </c>
    </row>
    <row r="63" spans="2:5" x14ac:dyDescent="0.25">
      <c r="B63" s="52">
        <v>1992</v>
      </c>
      <c r="C63" s="124">
        <v>27.69</v>
      </c>
      <c r="D63" s="124">
        <v>4.72</v>
      </c>
      <c r="E63" s="124">
        <v>5.33</v>
      </c>
    </row>
    <row r="64" spans="2:5" x14ac:dyDescent="0.25">
      <c r="B64" s="52">
        <v>1993</v>
      </c>
      <c r="C64" s="124">
        <v>27.18</v>
      </c>
      <c r="D64" s="124">
        <v>4.71</v>
      </c>
      <c r="E64" s="124">
        <v>4.83</v>
      </c>
    </row>
    <row r="65" spans="2:5" x14ac:dyDescent="0.25">
      <c r="B65" s="52">
        <v>1994</v>
      </c>
      <c r="C65" s="124">
        <v>26.68</v>
      </c>
      <c r="D65" s="124">
        <v>4.7</v>
      </c>
      <c r="E65" s="124">
        <v>4.57</v>
      </c>
    </row>
    <row r="66" spans="2:5" x14ac:dyDescent="0.25">
      <c r="B66" s="52">
        <v>1995</v>
      </c>
      <c r="C66" s="124">
        <v>26.17</v>
      </c>
      <c r="D66" s="124">
        <v>4.6900000000000004</v>
      </c>
      <c r="E66" s="124">
        <v>3.83</v>
      </c>
    </row>
    <row r="67" spans="2:5" x14ac:dyDescent="0.25">
      <c r="B67" s="125">
        <v>1996</v>
      </c>
      <c r="C67" s="124">
        <v>25.66</v>
      </c>
      <c r="D67" s="124">
        <v>4.68</v>
      </c>
      <c r="E67" s="124">
        <v>3.67</v>
      </c>
    </row>
    <row r="68" spans="2:5" x14ac:dyDescent="0.25">
      <c r="B68" s="52">
        <v>1997</v>
      </c>
      <c r="C68" s="124">
        <v>25.18</v>
      </c>
      <c r="D68" s="124">
        <v>4.66</v>
      </c>
      <c r="E68" s="124">
        <v>3.79</v>
      </c>
    </row>
    <row r="69" spans="2:5" x14ac:dyDescent="0.25">
      <c r="B69" s="52">
        <v>1998</v>
      </c>
      <c r="C69" s="124">
        <v>24.72</v>
      </c>
      <c r="D69" s="124">
        <v>4.84</v>
      </c>
      <c r="E69" s="124">
        <v>3.71</v>
      </c>
    </row>
    <row r="70" spans="2:5" x14ac:dyDescent="0.25">
      <c r="B70" s="52">
        <v>1999</v>
      </c>
      <c r="C70" s="124">
        <v>23.87</v>
      </c>
      <c r="D70" s="124">
        <v>4.88</v>
      </c>
      <c r="E70" s="124">
        <v>3.81</v>
      </c>
    </row>
    <row r="71" spans="2:5" x14ac:dyDescent="0.25">
      <c r="B71" s="51">
        <v>2000</v>
      </c>
      <c r="C71" s="126">
        <v>23.54</v>
      </c>
      <c r="D71" s="126">
        <v>4.91</v>
      </c>
      <c r="E71" s="126">
        <v>3.77</v>
      </c>
    </row>
    <row r="72" spans="2:5" x14ac:dyDescent="0.25">
      <c r="B72" s="51">
        <v>2001</v>
      </c>
      <c r="C72" s="126">
        <v>23.21</v>
      </c>
      <c r="D72" s="126">
        <v>4.95</v>
      </c>
      <c r="E72" s="126">
        <v>3.31</v>
      </c>
    </row>
    <row r="73" spans="2:5" x14ac:dyDescent="0.25">
      <c r="B73" s="51">
        <v>2002</v>
      </c>
      <c r="C73" s="126">
        <v>22.9</v>
      </c>
      <c r="D73" s="126">
        <v>4.9800000000000004</v>
      </c>
      <c r="E73" s="126">
        <v>2.92</v>
      </c>
    </row>
    <row r="74" spans="2:5" x14ac:dyDescent="0.25">
      <c r="B74" s="51">
        <v>2003</v>
      </c>
      <c r="C74" s="124">
        <v>22.59</v>
      </c>
      <c r="D74" s="124">
        <v>5.01</v>
      </c>
      <c r="E74" s="124">
        <v>2.9</v>
      </c>
    </row>
    <row r="75" spans="2:5" x14ac:dyDescent="0.25">
      <c r="B75" s="52">
        <v>2004</v>
      </c>
      <c r="C75" s="124">
        <v>22.31</v>
      </c>
      <c r="D75" s="124">
        <v>5.03</v>
      </c>
      <c r="E75" s="124">
        <v>2.84</v>
      </c>
    </row>
    <row r="76" spans="2:5" x14ac:dyDescent="0.25">
      <c r="B76" s="52">
        <v>2005</v>
      </c>
      <c r="C76" s="124">
        <v>22.04</v>
      </c>
      <c r="D76" s="124">
        <v>5.0599999999999996</v>
      </c>
      <c r="E76" s="124">
        <v>3.24</v>
      </c>
    </row>
    <row r="77" spans="2:5" x14ac:dyDescent="0.25">
      <c r="B77" s="51">
        <v>2006</v>
      </c>
      <c r="C77" s="124">
        <v>21.771576686855099</v>
      </c>
      <c r="D77" s="124">
        <v>5.0708351288255802</v>
      </c>
      <c r="E77" s="124">
        <v>3.3211180668349298</v>
      </c>
    </row>
    <row r="78" spans="2:5" x14ac:dyDescent="0.25">
      <c r="B78" s="51">
        <v>2007</v>
      </c>
      <c r="C78" s="124">
        <v>21.5165929683318</v>
      </c>
      <c r="D78" s="124">
        <v>5.0917636689283201</v>
      </c>
      <c r="E78" s="124">
        <v>3.3839936007470501</v>
      </c>
    </row>
    <row r="79" spans="2:5" x14ac:dyDescent="0.25">
      <c r="B79" s="51">
        <v>2008</v>
      </c>
      <c r="C79" s="124">
        <v>21.274552231173601</v>
      </c>
      <c r="D79" s="124">
        <v>5.1121571268336004</v>
      </c>
      <c r="E79" s="124">
        <v>3.3557089024103002</v>
      </c>
    </row>
    <row r="80" spans="2:5" x14ac:dyDescent="0.25">
      <c r="B80" s="51">
        <v>2009</v>
      </c>
      <c r="C80" s="124">
        <v>20.937754939978401</v>
      </c>
      <c r="D80" s="124">
        <v>5.13815254241349</v>
      </c>
      <c r="E80" s="124">
        <v>3.3423604427995199</v>
      </c>
    </row>
    <row r="81" spans="2:5" x14ac:dyDescent="0.25">
      <c r="B81" s="52">
        <v>2010</v>
      </c>
      <c r="C81" s="124">
        <v>20.61</v>
      </c>
      <c r="D81" s="124">
        <v>5.1632725361463203</v>
      </c>
      <c r="E81" s="124">
        <v>3.2939415468176398</v>
      </c>
    </row>
    <row r="82" spans="2:5" x14ac:dyDescent="0.25">
      <c r="B82" s="52">
        <v>2011</v>
      </c>
      <c r="C82" s="124">
        <v>20.05</v>
      </c>
      <c r="D82" s="124">
        <v>5.2</v>
      </c>
      <c r="E82" s="124">
        <v>3.55872550059477</v>
      </c>
    </row>
    <row r="83" spans="2:5" x14ac:dyDescent="0.25">
      <c r="B83" s="50">
        <v>2012</v>
      </c>
      <c r="C83" s="127">
        <v>19.68</v>
      </c>
      <c r="D83" s="127">
        <v>5.24</v>
      </c>
      <c r="E83" s="127">
        <v>3.4760916833867102</v>
      </c>
    </row>
    <row r="84" spans="2:5" x14ac:dyDescent="0.25">
      <c r="B84" s="48"/>
      <c r="C84" s="48"/>
      <c r="D84" s="48"/>
      <c r="E84" s="48"/>
    </row>
    <row r="85" spans="2:5" x14ac:dyDescent="0.25">
      <c r="B85" s="115" t="s">
        <v>77</v>
      </c>
      <c r="C85" s="48"/>
      <c r="D85" s="48"/>
      <c r="E85" s="48"/>
    </row>
    <row r="87" spans="2:5" x14ac:dyDescent="0.25">
      <c r="C87" s="184">
        <f>+MAX(C7:C83)</f>
        <v>45.1</v>
      </c>
      <c r="D87" s="184">
        <f>+MAX(D7:D83)</f>
        <v>18.2</v>
      </c>
      <c r="E87" s="184">
        <f>+MAX(E7:E83)</f>
        <v>6.8</v>
      </c>
    </row>
    <row r="88" spans="2:5" x14ac:dyDescent="0.25">
      <c r="C88" s="184">
        <f>+MIN(C7:C83)</f>
        <v>19.68</v>
      </c>
      <c r="D88" s="184">
        <f>+MIN(D7:D83)</f>
        <v>4.42</v>
      </c>
      <c r="E88" s="184">
        <f>+MIN(E7:E83)</f>
        <v>2.84</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O830"/>
  <sheetViews>
    <sheetView showGridLines="0" zoomScale="60" zoomScaleNormal="60" workbookViewId="0">
      <selection activeCell="I2" sqref="I2"/>
    </sheetView>
  </sheetViews>
  <sheetFormatPr baseColWidth="10" defaultRowHeight="15" x14ac:dyDescent="0.25"/>
  <cols>
    <col min="2" max="2" width="11.42578125" style="48"/>
    <col min="3" max="3" width="19.7109375" style="48" bestFit="1" customWidth="1"/>
    <col min="4" max="4" width="7.7109375" style="48" bestFit="1" customWidth="1"/>
    <col min="5" max="5" width="13.140625" style="48" bestFit="1" customWidth="1"/>
    <col min="6" max="6" width="12.85546875" style="48" bestFit="1" customWidth="1"/>
    <col min="7" max="11" width="11.42578125" style="48"/>
    <col min="12" max="12" width="19.7109375" style="48" bestFit="1" customWidth="1"/>
    <col min="13" max="15" width="11.42578125" style="48"/>
  </cols>
  <sheetData>
    <row r="2" spans="2:15" x14ac:dyDescent="0.25">
      <c r="B2" s="80" t="s">
        <v>44</v>
      </c>
    </row>
    <row r="3" spans="2:15" x14ac:dyDescent="0.25">
      <c r="B3" s="128" t="s">
        <v>102</v>
      </c>
      <c r="K3" s="80" t="s">
        <v>44</v>
      </c>
    </row>
    <row r="4" spans="2:15" x14ac:dyDescent="0.25">
      <c r="B4" s="128"/>
      <c r="K4" s="128" t="s">
        <v>175</v>
      </c>
    </row>
    <row r="6" spans="2:15" x14ac:dyDescent="0.25">
      <c r="B6" s="51" t="s">
        <v>1</v>
      </c>
      <c r="C6" s="87" t="s">
        <v>2</v>
      </c>
      <c r="D6" s="123" t="s">
        <v>3</v>
      </c>
      <c r="E6" s="123" t="s">
        <v>33</v>
      </c>
      <c r="F6" s="123" t="s">
        <v>34</v>
      </c>
      <c r="K6" s="51" t="s">
        <v>1</v>
      </c>
      <c r="L6" s="87" t="s">
        <v>2</v>
      </c>
      <c r="M6" s="123" t="s">
        <v>3</v>
      </c>
      <c r="N6" s="123" t="s">
        <v>33</v>
      </c>
      <c r="O6" s="123" t="s">
        <v>34</v>
      </c>
    </row>
    <row r="7" spans="2:15" x14ac:dyDescent="0.25">
      <c r="B7" s="59">
        <v>1961</v>
      </c>
      <c r="C7" s="88" t="s">
        <v>103</v>
      </c>
      <c r="D7" s="126">
        <v>56.2</v>
      </c>
      <c r="E7" s="126">
        <v>59.7</v>
      </c>
      <c r="F7" s="126">
        <v>52.5</v>
      </c>
      <c r="K7" s="59">
        <v>1961</v>
      </c>
      <c r="L7" s="88" t="s">
        <v>103</v>
      </c>
      <c r="M7" s="126">
        <v>56.2</v>
      </c>
      <c r="N7" s="126">
        <v>59.7</v>
      </c>
      <c r="O7" s="126">
        <v>52.5</v>
      </c>
    </row>
    <row r="8" spans="2:15" x14ac:dyDescent="0.25">
      <c r="B8" s="62">
        <v>1961</v>
      </c>
      <c r="C8" s="88" t="s">
        <v>104</v>
      </c>
      <c r="D8" s="126">
        <v>5.4</v>
      </c>
      <c r="E8" s="126">
        <v>5.4</v>
      </c>
      <c r="F8" s="126">
        <v>5.5</v>
      </c>
      <c r="K8" s="62">
        <v>1961</v>
      </c>
      <c r="L8" s="88" t="s">
        <v>104</v>
      </c>
      <c r="M8" s="126">
        <v>5.4</v>
      </c>
      <c r="N8" s="126">
        <v>5.4</v>
      </c>
      <c r="O8" s="126">
        <v>5.5</v>
      </c>
    </row>
    <row r="9" spans="2:15" x14ac:dyDescent="0.25">
      <c r="B9" s="62">
        <v>1961</v>
      </c>
      <c r="C9" s="88" t="s">
        <v>7</v>
      </c>
      <c r="D9" s="126">
        <v>1.3</v>
      </c>
      <c r="E9" s="126">
        <v>1.6</v>
      </c>
      <c r="F9" s="126">
        <v>0.9</v>
      </c>
      <c r="K9" s="62">
        <v>1961</v>
      </c>
      <c r="L9" s="88" t="s">
        <v>7</v>
      </c>
      <c r="M9" s="126">
        <v>1.3</v>
      </c>
      <c r="N9" s="126">
        <v>1.6</v>
      </c>
      <c r="O9" s="126">
        <v>0.9</v>
      </c>
    </row>
    <row r="10" spans="2:15" x14ac:dyDescent="0.25">
      <c r="B10" s="62">
        <v>1961</v>
      </c>
      <c r="C10" s="88" t="s">
        <v>8</v>
      </c>
      <c r="D10" s="126">
        <v>0.9</v>
      </c>
      <c r="E10" s="126">
        <v>1.1000000000000001</v>
      </c>
      <c r="F10" s="126">
        <v>0.8</v>
      </c>
      <c r="K10" s="62">
        <v>1961</v>
      </c>
      <c r="L10" s="88" t="s">
        <v>8</v>
      </c>
      <c r="M10" s="126">
        <v>0.9</v>
      </c>
      <c r="N10" s="126">
        <v>1.1000000000000001</v>
      </c>
      <c r="O10" s="126">
        <v>0.8</v>
      </c>
    </row>
    <row r="11" spans="2:15" x14ac:dyDescent="0.25">
      <c r="B11" s="62">
        <v>1961</v>
      </c>
      <c r="C11" s="88" t="s">
        <v>9</v>
      </c>
      <c r="D11" s="126">
        <v>1.3</v>
      </c>
      <c r="E11" s="126">
        <v>1.3</v>
      </c>
      <c r="F11" s="126">
        <v>1.2</v>
      </c>
      <c r="K11" s="62">
        <v>1961</v>
      </c>
      <c r="L11" s="88" t="s">
        <v>9</v>
      </c>
      <c r="M11" s="126">
        <v>1.3</v>
      </c>
      <c r="N11" s="126">
        <v>1.3</v>
      </c>
      <c r="O11" s="126">
        <v>1.2</v>
      </c>
    </row>
    <row r="12" spans="2:15" x14ac:dyDescent="0.25">
      <c r="B12" s="62">
        <v>1961</v>
      </c>
      <c r="C12" s="88" t="s">
        <v>10</v>
      </c>
      <c r="D12" s="126">
        <v>1.8</v>
      </c>
      <c r="E12" s="126">
        <v>2.2999999999999998</v>
      </c>
      <c r="F12" s="126">
        <v>1.2</v>
      </c>
      <c r="K12" s="62">
        <v>1961</v>
      </c>
      <c r="L12" s="88" t="s">
        <v>10</v>
      </c>
      <c r="M12" s="126">
        <v>1.8</v>
      </c>
      <c r="N12" s="126">
        <v>2.2999999999999998</v>
      </c>
      <c r="O12" s="126">
        <v>1.2</v>
      </c>
    </row>
    <row r="13" spans="2:15" x14ac:dyDescent="0.25">
      <c r="B13" s="62">
        <v>1961</v>
      </c>
      <c r="C13" s="88" t="s">
        <v>11</v>
      </c>
      <c r="D13" s="126">
        <v>2.2000000000000002</v>
      </c>
      <c r="E13" s="126">
        <v>2.2000000000000002</v>
      </c>
      <c r="F13" s="126">
        <v>2.2000000000000002</v>
      </c>
      <c r="K13" s="62">
        <v>1961</v>
      </c>
      <c r="L13" s="88" t="s">
        <v>11</v>
      </c>
      <c r="M13" s="126">
        <v>2.2000000000000002</v>
      </c>
      <c r="N13" s="126">
        <v>2.2000000000000002</v>
      </c>
      <c r="O13" s="126">
        <v>2.2000000000000002</v>
      </c>
    </row>
    <row r="14" spans="2:15" x14ac:dyDescent="0.25">
      <c r="B14" s="62">
        <v>1961</v>
      </c>
      <c r="C14" s="88" t="s">
        <v>12</v>
      </c>
      <c r="D14" s="126">
        <v>2.8</v>
      </c>
      <c r="E14" s="126">
        <v>3.1</v>
      </c>
      <c r="F14" s="126">
        <v>2.4</v>
      </c>
      <c r="K14" s="62">
        <v>1961</v>
      </c>
      <c r="L14" s="88" t="s">
        <v>12</v>
      </c>
      <c r="M14" s="126">
        <v>2.8</v>
      </c>
      <c r="N14" s="126">
        <v>3.1</v>
      </c>
      <c r="O14" s="126">
        <v>2.4</v>
      </c>
    </row>
    <row r="15" spans="2:15" x14ac:dyDescent="0.25">
      <c r="B15" s="62">
        <v>1961</v>
      </c>
      <c r="C15" s="88" t="s">
        <v>13</v>
      </c>
      <c r="D15" s="126">
        <v>3.8</v>
      </c>
      <c r="E15" s="126">
        <v>3.7</v>
      </c>
      <c r="F15" s="126">
        <v>3.8</v>
      </c>
      <c r="K15" s="62">
        <v>1961</v>
      </c>
      <c r="L15" s="88" t="s">
        <v>13</v>
      </c>
      <c r="M15" s="126">
        <v>3.8</v>
      </c>
      <c r="N15" s="126">
        <v>3.7</v>
      </c>
      <c r="O15" s="126">
        <v>3.8</v>
      </c>
    </row>
    <row r="16" spans="2:15" x14ac:dyDescent="0.25">
      <c r="B16" s="62">
        <v>1961</v>
      </c>
      <c r="C16" s="88" t="s">
        <v>14</v>
      </c>
      <c r="D16" s="126">
        <v>4.8</v>
      </c>
      <c r="E16" s="126">
        <v>5.6</v>
      </c>
      <c r="F16" s="126">
        <v>3.9</v>
      </c>
      <c r="K16" s="62">
        <v>1961</v>
      </c>
      <c r="L16" s="88" t="s">
        <v>14</v>
      </c>
      <c r="M16" s="126">
        <v>4.8</v>
      </c>
      <c r="N16" s="126">
        <v>5.6</v>
      </c>
      <c r="O16" s="126">
        <v>3.9</v>
      </c>
    </row>
    <row r="17" spans="2:15" x14ac:dyDescent="0.25">
      <c r="B17" s="62">
        <v>1961</v>
      </c>
      <c r="C17" s="88" t="s">
        <v>15</v>
      </c>
      <c r="D17" s="126">
        <v>7.2</v>
      </c>
      <c r="E17" s="126">
        <v>8.1999999999999993</v>
      </c>
      <c r="F17" s="126">
        <v>6.2</v>
      </c>
      <c r="K17" s="62">
        <v>1961</v>
      </c>
      <c r="L17" s="88" t="s">
        <v>15</v>
      </c>
      <c r="M17" s="126">
        <v>7.2</v>
      </c>
      <c r="N17" s="126">
        <v>8.1999999999999993</v>
      </c>
      <c r="O17" s="126">
        <v>6.2</v>
      </c>
    </row>
    <row r="18" spans="2:15" x14ac:dyDescent="0.25">
      <c r="B18" s="62">
        <v>1961</v>
      </c>
      <c r="C18" s="88" t="s">
        <v>16</v>
      </c>
      <c r="D18" s="126">
        <v>10.5</v>
      </c>
      <c r="E18" s="126">
        <v>11.7</v>
      </c>
      <c r="F18" s="126">
        <v>9.3000000000000007</v>
      </c>
      <c r="K18" s="62">
        <v>1961</v>
      </c>
      <c r="L18" s="88" t="s">
        <v>16</v>
      </c>
      <c r="M18" s="126">
        <v>10.5</v>
      </c>
      <c r="N18" s="126">
        <v>11.7</v>
      </c>
      <c r="O18" s="126">
        <v>9.3000000000000007</v>
      </c>
    </row>
    <row r="19" spans="2:15" x14ac:dyDescent="0.25">
      <c r="B19" s="62">
        <v>1961</v>
      </c>
      <c r="C19" s="88" t="s">
        <v>17</v>
      </c>
      <c r="D19" s="126">
        <v>13.3</v>
      </c>
      <c r="E19" s="126">
        <v>14.8</v>
      </c>
      <c r="F19" s="126">
        <v>11.7</v>
      </c>
      <c r="K19" s="62">
        <v>1961</v>
      </c>
      <c r="L19" s="88" t="s">
        <v>17</v>
      </c>
      <c r="M19" s="126">
        <v>13.3</v>
      </c>
      <c r="N19" s="126">
        <v>14.8</v>
      </c>
      <c r="O19" s="126">
        <v>11.7</v>
      </c>
    </row>
    <row r="20" spans="2:15" x14ac:dyDescent="0.25">
      <c r="B20" s="62">
        <v>1961</v>
      </c>
      <c r="C20" s="88" t="s">
        <v>18</v>
      </c>
      <c r="D20" s="126">
        <v>25.9</v>
      </c>
      <c r="E20" s="126">
        <v>27.1</v>
      </c>
      <c r="F20" s="126">
        <v>24.6</v>
      </c>
      <c r="K20" s="62">
        <v>1961</v>
      </c>
      <c r="L20" s="88" t="s">
        <v>18</v>
      </c>
      <c r="M20" s="126">
        <v>25.9</v>
      </c>
      <c r="N20" s="126">
        <v>27.1</v>
      </c>
      <c r="O20" s="126">
        <v>24.6</v>
      </c>
    </row>
    <row r="21" spans="2:15" x14ac:dyDescent="0.25">
      <c r="B21" s="65">
        <v>1961</v>
      </c>
      <c r="C21" s="90" t="s">
        <v>35</v>
      </c>
      <c r="D21" s="127">
        <v>55.3</v>
      </c>
      <c r="E21" s="127">
        <v>53.4</v>
      </c>
      <c r="F21" s="127">
        <v>56.8</v>
      </c>
      <c r="K21" s="183">
        <v>1961</v>
      </c>
      <c r="L21" s="90" t="s">
        <v>35</v>
      </c>
      <c r="M21" s="127">
        <v>55.3</v>
      </c>
      <c r="N21" s="127">
        <v>53.4</v>
      </c>
      <c r="O21" s="127">
        <v>56.8</v>
      </c>
    </row>
    <row r="22" spans="2:15" x14ac:dyDescent="0.25">
      <c r="B22" s="59">
        <v>1962</v>
      </c>
      <c r="C22" s="88" t="s">
        <v>103</v>
      </c>
      <c r="D22" s="126">
        <v>48.1</v>
      </c>
      <c r="E22" s="126">
        <v>52.1</v>
      </c>
      <c r="F22" s="126">
        <v>44</v>
      </c>
      <c r="K22" s="59">
        <v>1966</v>
      </c>
      <c r="L22" s="88" t="s">
        <v>103</v>
      </c>
      <c r="M22" s="126">
        <v>45.6</v>
      </c>
      <c r="N22" s="126">
        <v>49.2</v>
      </c>
      <c r="O22" s="126">
        <v>41.9</v>
      </c>
    </row>
    <row r="23" spans="2:15" x14ac:dyDescent="0.25">
      <c r="B23" s="62">
        <v>1962</v>
      </c>
      <c r="C23" s="88" t="s">
        <v>104</v>
      </c>
      <c r="D23" s="126">
        <v>5.3</v>
      </c>
      <c r="E23" s="126">
        <v>5.0999999999999996</v>
      </c>
      <c r="F23" s="126">
        <v>5.4</v>
      </c>
      <c r="K23" s="62">
        <v>1966</v>
      </c>
      <c r="L23" s="88" t="s">
        <v>104</v>
      </c>
      <c r="M23" s="126">
        <v>4.8</v>
      </c>
      <c r="N23" s="126">
        <v>4.5999999999999996</v>
      </c>
      <c r="O23" s="126">
        <v>5</v>
      </c>
    </row>
    <row r="24" spans="2:15" x14ac:dyDescent="0.25">
      <c r="B24" s="62">
        <v>1962</v>
      </c>
      <c r="C24" s="88" t="s">
        <v>7</v>
      </c>
      <c r="D24" s="126">
        <v>1.4</v>
      </c>
      <c r="E24" s="126">
        <v>1.5</v>
      </c>
      <c r="F24" s="126">
        <v>1.2</v>
      </c>
      <c r="K24" s="62">
        <v>1966</v>
      </c>
      <c r="L24" s="88" t="s">
        <v>7</v>
      </c>
      <c r="M24" s="126">
        <v>1.1000000000000001</v>
      </c>
      <c r="N24" s="126">
        <v>1.2</v>
      </c>
      <c r="O24" s="126">
        <v>1</v>
      </c>
    </row>
    <row r="25" spans="2:15" x14ac:dyDescent="0.25">
      <c r="B25" s="62">
        <v>1962</v>
      </c>
      <c r="C25" s="88" t="s">
        <v>8</v>
      </c>
      <c r="D25" s="126">
        <v>0.9</v>
      </c>
      <c r="E25" s="126">
        <v>1.1000000000000001</v>
      </c>
      <c r="F25" s="126">
        <v>0.8</v>
      </c>
      <c r="K25" s="62">
        <v>1966</v>
      </c>
      <c r="L25" s="88" t="s">
        <v>8</v>
      </c>
      <c r="M25" s="126">
        <v>0.8</v>
      </c>
      <c r="N25" s="126">
        <v>0.9</v>
      </c>
      <c r="O25" s="126">
        <v>0.6</v>
      </c>
    </row>
    <row r="26" spans="2:15" x14ac:dyDescent="0.25">
      <c r="B26" s="62">
        <v>1962</v>
      </c>
      <c r="C26" s="88" t="s">
        <v>9</v>
      </c>
      <c r="D26" s="126">
        <v>1.4</v>
      </c>
      <c r="E26" s="126">
        <v>1.6</v>
      </c>
      <c r="F26" s="126">
        <v>1.2</v>
      </c>
      <c r="K26" s="62">
        <v>1966</v>
      </c>
      <c r="L26" s="88" t="s">
        <v>9</v>
      </c>
      <c r="M26" s="126">
        <v>1.3</v>
      </c>
      <c r="N26" s="126">
        <v>1.6</v>
      </c>
      <c r="O26" s="126">
        <v>1</v>
      </c>
    </row>
    <row r="27" spans="2:15" x14ac:dyDescent="0.25">
      <c r="B27" s="62">
        <v>1962</v>
      </c>
      <c r="C27" s="88" t="s">
        <v>10</v>
      </c>
      <c r="D27" s="126">
        <v>2.2000000000000002</v>
      </c>
      <c r="E27" s="126">
        <v>2.6</v>
      </c>
      <c r="F27" s="126">
        <v>1.7</v>
      </c>
      <c r="K27" s="62">
        <v>1966</v>
      </c>
      <c r="L27" s="88" t="s">
        <v>10</v>
      </c>
      <c r="M27" s="126">
        <v>2</v>
      </c>
      <c r="N27" s="126">
        <v>2.5</v>
      </c>
      <c r="O27" s="126">
        <v>1.5</v>
      </c>
    </row>
    <row r="28" spans="2:15" x14ac:dyDescent="0.25">
      <c r="B28" s="62">
        <v>1962</v>
      </c>
      <c r="C28" s="88" t="s">
        <v>11</v>
      </c>
      <c r="D28" s="126">
        <v>2.2999999999999998</v>
      </c>
      <c r="E28" s="126">
        <v>2.7</v>
      </c>
      <c r="F28" s="126">
        <v>1.9</v>
      </c>
      <c r="K28" s="62">
        <v>1966</v>
      </c>
      <c r="L28" s="88" t="s">
        <v>11</v>
      </c>
      <c r="M28" s="126">
        <v>2.2999999999999998</v>
      </c>
      <c r="N28" s="126">
        <v>2.8</v>
      </c>
      <c r="O28" s="126">
        <v>1.8</v>
      </c>
    </row>
    <row r="29" spans="2:15" x14ac:dyDescent="0.25">
      <c r="B29" s="62">
        <v>1962</v>
      </c>
      <c r="C29" s="88" t="s">
        <v>12</v>
      </c>
      <c r="D29" s="126">
        <v>2.6</v>
      </c>
      <c r="E29" s="126">
        <v>2.9</v>
      </c>
      <c r="F29" s="126">
        <v>2.4</v>
      </c>
      <c r="K29" s="62">
        <v>1966</v>
      </c>
      <c r="L29" s="88" t="s">
        <v>12</v>
      </c>
      <c r="M29" s="126">
        <v>2.7</v>
      </c>
      <c r="N29" s="126">
        <v>3</v>
      </c>
      <c r="O29" s="126">
        <v>2.4</v>
      </c>
    </row>
    <row r="30" spans="2:15" x14ac:dyDescent="0.25">
      <c r="B30" s="62">
        <v>1962</v>
      </c>
      <c r="C30" s="88" t="s">
        <v>13</v>
      </c>
      <c r="D30" s="126">
        <v>3.8</v>
      </c>
      <c r="E30" s="126">
        <v>3.9</v>
      </c>
      <c r="F30" s="126">
        <v>3.6</v>
      </c>
      <c r="K30" s="62">
        <v>1966</v>
      </c>
      <c r="L30" s="88" t="s">
        <v>13</v>
      </c>
      <c r="M30" s="126">
        <v>3.7</v>
      </c>
      <c r="N30" s="126">
        <v>4</v>
      </c>
      <c r="O30" s="126">
        <v>3.3</v>
      </c>
    </row>
    <row r="31" spans="2:15" x14ac:dyDescent="0.25">
      <c r="B31" s="62">
        <v>1962</v>
      </c>
      <c r="C31" s="88" t="s">
        <v>14</v>
      </c>
      <c r="D31" s="126">
        <v>5.0999999999999996</v>
      </c>
      <c r="E31" s="126">
        <v>5.5</v>
      </c>
      <c r="F31" s="126">
        <v>4.5999999999999996</v>
      </c>
      <c r="K31" s="62">
        <v>1966</v>
      </c>
      <c r="L31" s="88" t="s">
        <v>14</v>
      </c>
      <c r="M31" s="126">
        <v>4.5</v>
      </c>
      <c r="N31" s="126">
        <v>4.8</v>
      </c>
      <c r="O31" s="126">
        <v>4</v>
      </c>
    </row>
    <row r="32" spans="2:15" x14ac:dyDescent="0.25">
      <c r="B32" s="62">
        <v>1962</v>
      </c>
      <c r="C32" s="88" t="s">
        <v>15</v>
      </c>
      <c r="D32" s="126">
        <v>6.7</v>
      </c>
      <c r="E32" s="126">
        <v>7.5</v>
      </c>
      <c r="F32" s="126">
        <v>5.9</v>
      </c>
      <c r="K32" s="62">
        <v>1966</v>
      </c>
      <c r="L32" s="88" t="s">
        <v>15</v>
      </c>
      <c r="M32" s="126">
        <v>6.6</v>
      </c>
      <c r="N32" s="126">
        <v>7.8</v>
      </c>
      <c r="O32" s="126">
        <v>5.3</v>
      </c>
    </row>
    <row r="33" spans="2:15" x14ac:dyDescent="0.25">
      <c r="B33" s="62">
        <v>1962</v>
      </c>
      <c r="C33" s="88" t="s">
        <v>16</v>
      </c>
      <c r="D33" s="126">
        <v>10.9</v>
      </c>
      <c r="E33" s="126">
        <v>12.5</v>
      </c>
      <c r="F33" s="126">
        <v>9.1999999999999993</v>
      </c>
      <c r="K33" s="62">
        <v>1966</v>
      </c>
      <c r="L33" s="88" t="s">
        <v>16</v>
      </c>
      <c r="M33" s="126">
        <v>10.199999999999999</v>
      </c>
      <c r="N33" s="126">
        <v>11.7</v>
      </c>
      <c r="O33" s="126">
        <v>8.6999999999999993</v>
      </c>
    </row>
    <row r="34" spans="2:15" x14ac:dyDescent="0.25">
      <c r="B34" s="62">
        <v>1962</v>
      </c>
      <c r="C34" s="88" t="s">
        <v>17</v>
      </c>
      <c r="D34" s="126">
        <v>13.1</v>
      </c>
      <c r="E34" s="126">
        <v>14.6</v>
      </c>
      <c r="F34" s="126">
        <v>11.7</v>
      </c>
      <c r="K34" s="62">
        <v>1966</v>
      </c>
      <c r="L34" s="88" t="s">
        <v>17</v>
      </c>
      <c r="M34" s="126">
        <v>14.5</v>
      </c>
      <c r="N34" s="126">
        <v>16.7</v>
      </c>
      <c r="O34" s="126">
        <v>12.2</v>
      </c>
    </row>
    <row r="35" spans="2:15" x14ac:dyDescent="0.25">
      <c r="B35" s="62">
        <v>1962</v>
      </c>
      <c r="C35" s="88" t="s">
        <v>18</v>
      </c>
      <c r="D35" s="126">
        <v>27.9</v>
      </c>
      <c r="E35" s="126">
        <v>30.4</v>
      </c>
      <c r="F35" s="126">
        <v>25.5</v>
      </c>
      <c r="K35" s="62">
        <v>1966</v>
      </c>
      <c r="L35" s="88" t="s">
        <v>18</v>
      </c>
      <c r="M35" s="126">
        <v>24.5</v>
      </c>
      <c r="N35" s="126">
        <v>27.6</v>
      </c>
      <c r="O35" s="126">
        <v>21.6</v>
      </c>
    </row>
    <row r="36" spans="2:15" x14ac:dyDescent="0.25">
      <c r="B36" s="65">
        <v>1962</v>
      </c>
      <c r="C36" s="90" t="s">
        <v>35</v>
      </c>
      <c r="D36" s="127">
        <v>57.5</v>
      </c>
      <c r="E36" s="127">
        <v>58.1</v>
      </c>
      <c r="F36" s="127">
        <v>57</v>
      </c>
      <c r="K36" s="183">
        <v>1966</v>
      </c>
      <c r="L36" s="90" t="s">
        <v>35</v>
      </c>
      <c r="M36" s="127">
        <v>66.2</v>
      </c>
      <c r="N36" s="127">
        <v>66.099999999999994</v>
      </c>
      <c r="O36" s="127">
        <v>66.3</v>
      </c>
    </row>
    <row r="37" spans="2:15" x14ac:dyDescent="0.25">
      <c r="B37" s="59">
        <v>1963</v>
      </c>
      <c r="C37" s="88" t="s">
        <v>103</v>
      </c>
      <c r="D37" s="126">
        <v>49.2</v>
      </c>
      <c r="E37" s="126">
        <v>53.5</v>
      </c>
      <c r="F37" s="126">
        <v>44.8</v>
      </c>
      <c r="K37" s="59">
        <v>1971</v>
      </c>
      <c r="L37" s="129" t="s">
        <v>3</v>
      </c>
      <c r="M37" s="130">
        <v>6.6</v>
      </c>
      <c r="N37" s="130">
        <v>7.2</v>
      </c>
      <c r="O37" s="130">
        <v>6.1</v>
      </c>
    </row>
    <row r="38" spans="2:15" x14ac:dyDescent="0.25">
      <c r="B38" s="62">
        <v>1963</v>
      </c>
      <c r="C38" s="88" t="s">
        <v>104</v>
      </c>
      <c r="D38" s="126">
        <v>5.9</v>
      </c>
      <c r="E38" s="126">
        <v>5.7</v>
      </c>
      <c r="F38" s="126">
        <v>6.1</v>
      </c>
      <c r="K38" s="62">
        <v>1971</v>
      </c>
      <c r="L38" s="88" t="s">
        <v>103</v>
      </c>
      <c r="M38" s="126">
        <v>58.7</v>
      </c>
      <c r="N38" s="126">
        <v>64.599999999999994</v>
      </c>
      <c r="O38" s="126">
        <v>52.7</v>
      </c>
    </row>
    <row r="39" spans="2:15" x14ac:dyDescent="0.25">
      <c r="B39" s="62">
        <v>1963</v>
      </c>
      <c r="C39" s="88" t="s">
        <v>7</v>
      </c>
      <c r="D39" s="126">
        <v>1.5</v>
      </c>
      <c r="E39" s="126">
        <v>1.6</v>
      </c>
      <c r="F39" s="126">
        <v>1.5</v>
      </c>
      <c r="K39" s="62">
        <v>1971</v>
      </c>
      <c r="L39" s="88" t="s">
        <v>104</v>
      </c>
      <c r="M39" s="126">
        <v>5.0999999999999996</v>
      </c>
      <c r="N39" s="126">
        <v>5</v>
      </c>
      <c r="O39" s="126">
        <v>5.3</v>
      </c>
    </row>
    <row r="40" spans="2:15" x14ac:dyDescent="0.25">
      <c r="B40" s="62">
        <v>1963</v>
      </c>
      <c r="C40" s="88" t="s">
        <v>8</v>
      </c>
      <c r="D40" s="126">
        <v>0.9</v>
      </c>
      <c r="E40" s="126">
        <v>1.2</v>
      </c>
      <c r="F40" s="126">
        <v>0.6</v>
      </c>
      <c r="K40" s="62">
        <v>1971</v>
      </c>
      <c r="L40" s="88" t="s">
        <v>7</v>
      </c>
      <c r="M40" s="126">
        <v>0.9</v>
      </c>
      <c r="N40" s="126">
        <v>1</v>
      </c>
      <c r="O40" s="126">
        <v>0.8</v>
      </c>
    </row>
    <row r="41" spans="2:15" x14ac:dyDescent="0.25">
      <c r="B41" s="62">
        <v>1963</v>
      </c>
      <c r="C41" s="88" t="s">
        <v>9</v>
      </c>
      <c r="D41" s="126">
        <v>1.2</v>
      </c>
      <c r="E41" s="126">
        <v>1.6</v>
      </c>
      <c r="F41" s="126">
        <v>0.9</v>
      </c>
      <c r="K41" s="62">
        <v>1971</v>
      </c>
      <c r="L41" s="88" t="s">
        <v>8</v>
      </c>
      <c r="M41" s="126">
        <v>0.7</v>
      </c>
      <c r="N41" s="126">
        <v>1</v>
      </c>
      <c r="O41" s="126">
        <v>0.5</v>
      </c>
    </row>
    <row r="42" spans="2:15" x14ac:dyDescent="0.25">
      <c r="B42" s="62">
        <v>1963</v>
      </c>
      <c r="C42" s="88" t="s">
        <v>10</v>
      </c>
      <c r="D42" s="126">
        <v>2.2999999999999998</v>
      </c>
      <c r="E42" s="126">
        <v>2.7</v>
      </c>
      <c r="F42" s="126">
        <v>1.8</v>
      </c>
      <c r="K42" s="62">
        <v>1971</v>
      </c>
      <c r="L42" s="88" t="s">
        <v>9</v>
      </c>
      <c r="M42" s="126">
        <v>1.1000000000000001</v>
      </c>
      <c r="N42" s="126">
        <v>1.4</v>
      </c>
      <c r="O42" s="126">
        <v>0.8</v>
      </c>
    </row>
    <row r="43" spans="2:15" x14ac:dyDescent="0.25">
      <c r="B43" s="62">
        <v>1963</v>
      </c>
      <c r="C43" s="88" t="s">
        <v>11</v>
      </c>
      <c r="D43" s="124">
        <v>2.2999999999999998</v>
      </c>
      <c r="E43" s="126">
        <v>2.6</v>
      </c>
      <c r="F43" s="126">
        <v>2</v>
      </c>
      <c r="K43" s="62">
        <v>1971</v>
      </c>
      <c r="L43" s="88" t="s">
        <v>10</v>
      </c>
      <c r="M43" s="126">
        <v>3.1</v>
      </c>
      <c r="N43" s="126">
        <v>2.2000000000000002</v>
      </c>
      <c r="O43" s="126">
        <v>0.9</v>
      </c>
    </row>
    <row r="44" spans="2:15" x14ac:dyDescent="0.25">
      <c r="B44" s="62">
        <v>1963</v>
      </c>
      <c r="C44" s="88" t="s">
        <v>12</v>
      </c>
      <c r="D44" s="126">
        <v>2.9</v>
      </c>
      <c r="E44" s="124">
        <v>3</v>
      </c>
      <c r="F44" s="126">
        <v>2.7</v>
      </c>
      <c r="K44" s="62">
        <v>1971</v>
      </c>
      <c r="L44" s="88" t="s">
        <v>11</v>
      </c>
      <c r="M44" s="126">
        <v>1.9</v>
      </c>
      <c r="N44" s="126">
        <v>2.6</v>
      </c>
      <c r="O44" s="126">
        <v>1.3</v>
      </c>
    </row>
    <row r="45" spans="2:15" x14ac:dyDescent="0.25">
      <c r="B45" s="62">
        <v>1963</v>
      </c>
      <c r="C45" s="88" t="s">
        <v>13</v>
      </c>
      <c r="D45" s="126">
        <v>3.1</v>
      </c>
      <c r="E45" s="124">
        <v>3.3</v>
      </c>
      <c r="F45" s="126">
        <v>2.9</v>
      </c>
      <c r="K45" s="62">
        <v>1971</v>
      </c>
      <c r="L45" s="88" t="s">
        <v>12</v>
      </c>
      <c r="M45" s="126">
        <v>2.2999999999999998</v>
      </c>
      <c r="N45" s="126">
        <v>2.7</v>
      </c>
      <c r="O45" s="126">
        <v>1.9</v>
      </c>
    </row>
    <row r="46" spans="2:15" x14ac:dyDescent="0.25">
      <c r="B46" s="62">
        <v>1963</v>
      </c>
      <c r="C46" s="88" t="s">
        <v>14</v>
      </c>
      <c r="D46" s="126">
        <v>5.6</v>
      </c>
      <c r="E46" s="124">
        <v>6.2</v>
      </c>
      <c r="F46" s="126">
        <v>4.9000000000000004</v>
      </c>
      <c r="K46" s="62">
        <v>1971</v>
      </c>
      <c r="L46" s="88" t="s">
        <v>13</v>
      </c>
      <c r="M46" s="126">
        <v>2.8</v>
      </c>
      <c r="N46" s="126">
        <v>3.1</v>
      </c>
      <c r="O46" s="126">
        <v>2.5</v>
      </c>
    </row>
    <row r="47" spans="2:15" x14ac:dyDescent="0.25">
      <c r="B47" s="62">
        <v>1963</v>
      </c>
      <c r="C47" s="88" t="s">
        <v>15</v>
      </c>
      <c r="D47" s="126">
        <v>6.5</v>
      </c>
      <c r="E47" s="124">
        <v>7.3</v>
      </c>
      <c r="F47" s="126">
        <v>5.5</v>
      </c>
      <c r="K47" s="62">
        <v>1971</v>
      </c>
      <c r="L47" s="88" t="s">
        <v>14</v>
      </c>
      <c r="M47" s="126">
        <v>4.4000000000000004</v>
      </c>
      <c r="N47" s="126">
        <v>5</v>
      </c>
      <c r="O47" s="126">
        <v>3.7</v>
      </c>
    </row>
    <row r="48" spans="2:15" x14ac:dyDescent="0.25">
      <c r="B48" s="62">
        <v>1963</v>
      </c>
      <c r="C48" s="88" t="s">
        <v>16</v>
      </c>
      <c r="D48" s="126">
        <v>11.3</v>
      </c>
      <c r="E48" s="124">
        <v>13.5</v>
      </c>
      <c r="F48" s="126">
        <v>8.9</v>
      </c>
      <c r="K48" s="62">
        <v>1971</v>
      </c>
      <c r="L48" s="88" t="s">
        <v>15</v>
      </c>
      <c r="M48" s="126">
        <v>6</v>
      </c>
      <c r="N48" s="126">
        <v>7</v>
      </c>
      <c r="O48" s="126">
        <v>4.9000000000000004</v>
      </c>
    </row>
    <row r="49" spans="2:15" x14ac:dyDescent="0.25">
      <c r="B49" s="62">
        <v>1963</v>
      </c>
      <c r="C49" s="88" t="s">
        <v>17</v>
      </c>
      <c r="D49" s="126">
        <v>14.5</v>
      </c>
      <c r="E49" s="124">
        <v>17.100000000000001</v>
      </c>
      <c r="F49" s="126">
        <v>12</v>
      </c>
      <c r="K49" s="62">
        <v>1971</v>
      </c>
      <c r="L49" s="88" t="s">
        <v>16</v>
      </c>
      <c r="M49" s="126">
        <v>9.3000000000000007</v>
      </c>
      <c r="N49" s="126">
        <v>10.9</v>
      </c>
      <c r="O49" s="126">
        <v>7.7</v>
      </c>
    </row>
    <row r="50" spans="2:15" x14ac:dyDescent="0.25">
      <c r="B50" s="62">
        <v>1963</v>
      </c>
      <c r="C50" s="88" t="s">
        <v>18</v>
      </c>
      <c r="D50" s="126">
        <v>30</v>
      </c>
      <c r="E50" s="124">
        <v>32.799999999999997</v>
      </c>
      <c r="F50" s="126">
        <v>27.3</v>
      </c>
      <c r="K50" s="62">
        <v>1971</v>
      </c>
      <c r="L50" s="88" t="s">
        <v>17</v>
      </c>
      <c r="M50" s="126">
        <v>27</v>
      </c>
      <c r="N50" s="126">
        <v>17.899999999999999</v>
      </c>
      <c r="O50" s="126">
        <v>12.5</v>
      </c>
    </row>
    <row r="51" spans="2:15" x14ac:dyDescent="0.25">
      <c r="B51" s="65">
        <v>1963</v>
      </c>
      <c r="C51" s="90" t="s">
        <v>35</v>
      </c>
      <c r="D51" s="127">
        <v>54.4</v>
      </c>
      <c r="E51" s="127">
        <v>53.8</v>
      </c>
      <c r="F51" s="127">
        <v>54.8</v>
      </c>
      <c r="K51" s="62">
        <v>1971</v>
      </c>
      <c r="L51" s="88" t="s">
        <v>18</v>
      </c>
      <c r="M51" s="126">
        <v>23</v>
      </c>
      <c r="N51" s="126">
        <v>26.3</v>
      </c>
      <c r="O51" s="126">
        <v>19.899999999999999</v>
      </c>
    </row>
    <row r="52" spans="2:15" x14ac:dyDescent="0.25">
      <c r="B52" s="59">
        <v>1964</v>
      </c>
      <c r="C52" s="88" t="s">
        <v>103</v>
      </c>
      <c r="D52" s="126">
        <v>49.9</v>
      </c>
      <c r="E52" s="126">
        <v>54</v>
      </c>
      <c r="F52" s="126">
        <v>45.5</v>
      </c>
      <c r="K52" s="62">
        <v>1971</v>
      </c>
      <c r="L52" s="90" t="s">
        <v>35</v>
      </c>
      <c r="M52" s="127">
        <v>58</v>
      </c>
      <c r="N52" s="127">
        <v>62.3</v>
      </c>
      <c r="O52" s="127">
        <v>54.5</v>
      </c>
    </row>
    <row r="53" spans="2:15" x14ac:dyDescent="0.25">
      <c r="B53" s="62">
        <v>1964</v>
      </c>
      <c r="C53" s="88" t="s">
        <v>104</v>
      </c>
      <c r="D53" s="126">
        <v>6</v>
      </c>
      <c r="E53" s="126">
        <v>5.8</v>
      </c>
      <c r="F53" s="126">
        <v>6.1</v>
      </c>
      <c r="K53" s="59">
        <v>1976</v>
      </c>
      <c r="L53" s="129" t="s">
        <v>3</v>
      </c>
      <c r="M53" s="130">
        <v>6.1</v>
      </c>
      <c r="N53" s="130">
        <v>6.7</v>
      </c>
      <c r="O53" s="130">
        <v>5.4</v>
      </c>
    </row>
    <row r="54" spans="2:15" x14ac:dyDescent="0.25">
      <c r="B54" s="62">
        <v>1964</v>
      </c>
      <c r="C54" s="88" t="s">
        <v>7</v>
      </c>
      <c r="D54" s="126">
        <v>1.4</v>
      </c>
      <c r="E54" s="126">
        <v>1.5</v>
      </c>
      <c r="F54" s="126">
        <v>1.2</v>
      </c>
      <c r="K54" s="62">
        <v>1976</v>
      </c>
      <c r="L54" s="88" t="s">
        <v>103</v>
      </c>
      <c r="M54" s="126">
        <v>42.8</v>
      </c>
      <c r="N54" s="126">
        <v>47.4</v>
      </c>
      <c r="O54" s="126">
        <v>37.9</v>
      </c>
    </row>
    <row r="55" spans="2:15" x14ac:dyDescent="0.25">
      <c r="B55" s="62">
        <v>1964</v>
      </c>
      <c r="C55" s="88" t="s">
        <v>8</v>
      </c>
      <c r="D55" s="126">
        <v>0.9</v>
      </c>
      <c r="E55" s="126">
        <v>1.2</v>
      </c>
      <c r="F55" s="126">
        <v>0.7</v>
      </c>
      <c r="K55" s="62">
        <v>1976</v>
      </c>
      <c r="L55" s="88" t="s">
        <v>104</v>
      </c>
      <c r="M55" s="126">
        <v>3.2</v>
      </c>
      <c r="N55" s="126">
        <v>3.2</v>
      </c>
      <c r="O55" s="126">
        <v>3.2</v>
      </c>
    </row>
    <row r="56" spans="2:15" x14ac:dyDescent="0.25">
      <c r="B56" s="62">
        <v>1964</v>
      </c>
      <c r="C56" s="88" t="s">
        <v>9</v>
      </c>
      <c r="D56" s="126">
        <v>1.4</v>
      </c>
      <c r="E56" s="126">
        <v>1.7</v>
      </c>
      <c r="F56" s="126">
        <v>1.1000000000000001</v>
      </c>
      <c r="K56" s="62">
        <v>1976</v>
      </c>
      <c r="L56" s="88" t="s">
        <v>7</v>
      </c>
      <c r="M56" s="126">
        <v>0.8</v>
      </c>
      <c r="N56" s="126">
        <v>0.9</v>
      </c>
      <c r="O56" s="126">
        <v>0.8</v>
      </c>
    </row>
    <row r="57" spans="2:15" x14ac:dyDescent="0.25">
      <c r="B57" s="62">
        <v>1964</v>
      </c>
      <c r="C57" s="88" t="s">
        <v>10</v>
      </c>
      <c r="D57" s="126">
        <v>2.1</v>
      </c>
      <c r="E57" s="126">
        <v>2.5</v>
      </c>
      <c r="F57" s="126">
        <v>1.6</v>
      </c>
      <c r="K57" s="62">
        <v>1976</v>
      </c>
      <c r="L57" s="88" t="s">
        <v>8</v>
      </c>
      <c r="M57" s="126">
        <v>0.8</v>
      </c>
      <c r="N57" s="126">
        <v>0.9</v>
      </c>
      <c r="O57" s="126">
        <v>0.8</v>
      </c>
    </row>
    <row r="58" spans="2:15" x14ac:dyDescent="0.25">
      <c r="B58" s="62">
        <v>1964</v>
      </c>
      <c r="C58" s="88" t="s">
        <v>11</v>
      </c>
      <c r="D58" s="126">
        <v>2.2000000000000002</v>
      </c>
      <c r="E58" s="126">
        <v>2.6</v>
      </c>
      <c r="F58" s="126">
        <v>1.8</v>
      </c>
      <c r="K58" s="62">
        <v>1976</v>
      </c>
      <c r="L58" s="88" t="s">
        <v>9</v>
      </c>
      <c r="M58" s="126">
        <v>0.6</v>
      </c>
      <c r="N58" s="126">
        <v>0.7</v>
      </c>
      <c r="O58" s="126">
        <v>0.1</v>
      </c>
    </row>
    <row r="59" spans="2:15" x14ac:dyDescent="0.25">
      <c r="B59" s="62">
        <v>1964</v>
      </c>
      <c r="C59" s="88" t="s">
        <v>12</v>
      </c>
      <c r="D59" s="126">
        <v>2.9</v>
      </c>
      <c r="E59" s="126">
        <v>3.3</v>
      </c>
      <c r="F59" s="126">
        <v>2.5</v>
      </c>
      <c r="K59" s="62">
        <v>1976</v>
      </c>
      <c r="L59" s="88" t="s">
        <v>10</v>
      </c>
      <c r="M59" s="126">
        <v>1.2</v>
      </c>
      <c r="N59" s="126">
        <v>1.7</v>
      </c>
      <c r="O59" s="126">
        <v>0.8</v>
      </c>
    </row>
    <row r="60" spans="2:15" x14ac:dyDescent="0.25">
      <c r="B60" s="62">
        <v>1964</v>
      </c>
      <c r="C60" s="88" t="s">
        <v>13</v>
      </c>
      <c r="D60" s="126">
        <v>3.5</v>
      </c>
      <c r="E60" s="126">
        <v>3.6</v>
      </c>
      <c r="F60" s="126">
        <v>3.4</v>
      </c>
      <c r="K60" s="62">
        <v>1976</v>
      </c>
      <c r="L60" s="88" t="s">
        <v>11</v>
      </c>
      <c r="M60" s="126">
        <v>1.9</v>
      </c>
      <c r="N60" s="126">
        <v>2.7</v>
      </c>
      <c r="O60" s="126">
        <v>1</v>
      </c>
    </row>
    <row r="61" spans="2:15" x14ac:dyDescent="0.25">
      <c r="B61" s="62">
        <v>1964</v>
      </c>
      <c r="C61" s="88" t="s">
        <v>14</v>
      </c>
      <c r="D61" s="126">
        <v>5.3</v>
      </c>
      <c r="E61" s="126">
        <v>6</v>
      </c>
      <c r="F61" s="126">
        <v>4.5999999999999996</v>
      </c>
      <c r="K61" s="62">
        <v>1976</v>
      </c>
      <c r="L61" s="88" t="s">
        <v>12</v>
      </c>
      <c r="M61" s="126">
        <v>2</v>
      </c>
      <c r="N61" s="126">
        <v>2.9</v>
      </c>
      <c r="O61" s="126">
        <v>1.2</v>
      </c>
    </row>
    <row r="62" spans="2:15" x14ac:dyDescent="0.25">
      <c r="B62" s="62">
        <v>1964</v>
      </c>
      <c r="C62" s="88" t="s">
        <v>15</v>
      </c>
      <c r="D62" s="126">
        <v>6.4</v>
      </c>
      <c r="E62" s="126">
        <v>7</v>
      </c>
      <c r="F62" s="126">
        <v>5.7</v>
      </c>
      <c r="K62" s="62">
        <v>1976</v>
      </c>
      <c r="L62" s="88" t="s">
        <v>13</v>
      </c>
      <c r="M62" s="126">
        <v>2.2000000000000002</v>
      </c>
      <c r="N62" s="126">
        <v>2.9</v>
      </c>
      <c r="O62" s="126">
        <v>1.5</v>
      </c>
    </row>
    <row r="63" spans="2:15" x14ac:dyDescent="0.25">
      <c r="B63" s="62">
        <v>1964</v>
      </c>
      <c r="C63" s="88" t="s">
        <v>16</v>
      </c>
      <c r="D63" s="126">
        <v>11.1</v>
      </c>
      <c r="E63" s="126">
        <v>12.7</v>
      </c>
      <c r="F63" s="126">
        <v>9.5</v>
      </c>
      <c r="K63" s="62">
        <v>1976</v>
      </c>
      <c r="L63" s="88" t="s">
        <v>14</v>
      </c>
      <c r="M63" s="126">
        <v>2.9</v>
      </c>
      <c r="N63" s="126">
        <v>3.3</v>
      </c>
      <c r="O63" s="126">
        <v>2.5</v>
      </c>
    </row>
    <row r="64" spans="2:15" x14ac:dyDescent="0.25">
      <c r="B64" s="62">
        <v>1964</v>
      </c>
      <c r="C64" s="88" t="s">
        <v>17</v>
      </c>
      <c r="D64" s="126">
        <v>13.7</v>
      </c>
      <c r="E64" s="126">
        <v>15.6</v>
      </c>
      <c r="F64" s="126">
        <v>11.6</v>
      </c>
      <c r="K64" s="62">
        <v>1976</v>
      </c>
      <c r="L64" s="88" t="s">
        <v>15</v>
      </c>
      <c r="M64" s="126">
        <v>3.8</v>
      </c>
      <c r="N64" s="126">
        <v>4.7</v>
      </c>
      <c r="O64" s="126">
        <v>3</v>
      </c>
    </row>
    <row r="65" spans="2:15" x14ac:dyDescent="0.25">
      <c r="B65" s="62">
        <v>1964</v>
      </c>
      <c r="C65" s="88" t="s">
        <v>18</v>
      </c>
      <c r="D65" s="126">
        <v>29.9</v>
      </c>
      <c r="E65" s="126">
        <v>32.4</v>
      </c>
      <c r="F65" s="126">
        <v>27.5</v>
      </c>
      <c r="K65" s="62">
        <v>1976</v>
      </c>
      <c r="L65" s="88" t="s">
        <v>16</v>
      </c>
      <c r="M65" s="126">
        <v>8.9</v>
      </c>
      <c r="N65" s="126">
        <v>10.6</v>
      </c>
      <c r="O65" s="126">
        <v>7.1</v>
      </c>
    </row>
    <row r="66" spans="2:15" x14ac:dyDescent="0.25">
      <c r="B66" s="65">
        <v>1964</v>
      </c>
      <c r="C66" s="90" t="s">
        <v>35</v>
      </c>
      <c r="D66" s="127">
        <v>59.7</v>
      </c>
      <c r="E66" s="127">
        <v>58.2</v>
      </c>
      <c r="F66" s="127">
        <v>60.9</v>
      </c>
      <c r="K66" s="62">
        <v>1976</v>
      </c>
      <c r="L66" s="88" t="s">
        <v>17</v>
      </c>
      <c r="M66" s="126">
        <v>13.4</v>
      </c>
      <c r="N66" s="126">
        <v>15.6</v>
      </c>
      <c r="O66" s="126">
        <v>11.1</v>
      </c>
    </row>
    <row r="67" spans="2:15" x14ac:dyDescent="0.25">
      <c r="B67" s="59">
        <v>1965</v>
      </c>
      <c r="C67" s="88" t="s">
        <v>103</v>
      </c>
      <c r="D67" s="126">
        <v>48.9</v>
      </c>
      <c r="E67" s="126">
        <v>53.1</v>
      </c>
      <c r="F67" s="126">
        <v>44.5</v>
      </c>
      <c r="K67" s="62">
        <v>1976</v>
      </c>
      <c r="L67" s="88" t="s">
        <v>18</v>
      </c>
      <c r="M67" s="126">
        <v>22</v>
      </c>
      <c r="N67" s="126">
        <v>26.1</v>
      </c>
      <c r="O67" s="126">
        <v>18.100000000000001</v>
      </c>
    </row>
    <row r="68" spans="2:15" x14ac:dyDescent="0.25">
      <c r="B68" s="62">
        <v>1965</v>
      </c>
      <c r="C68" s="88" t="s">
        <v>104</v>
      </c>
      <c r="D68" s="126">
        <v>5.5</v>
      </c>
      <c r="E68" s="126">
        <v>5.4</v>
      </c>
      <c r="F68" s="126">
        <v>5.6</v>
      </c>
      <c r="K68" s="183">
        <v>1976</v>
      </c>
      <c r="L68" s="90" t="s">
        <v>35</v>
      </c>
      <c r="M68" s="127">
        <v>59.3</v>
      </c>
      <c r="N68" s="127">
        <v>62.3</v>
      </c>
      <c r="O68" s="127">
        <v>56.8</v>
      </c>
    </row>
    <row r="69" spans="2:15" x14ac:dyDescent="0.25">
      <c r="B69" s="62">
        <v>1965</v>
      </c>
      <c r="C69" s="88" t="s">
        <v>7</v>
      </c>
      <c r="D69" s="126">
        <v>1.2</v>
      </c>
      <c r="E69" s="126">
        <v>1.3</v>
      </c>
      <c r="F69" s="126">
        <v>1.1000000000000001</v>
      </c>
      <c r="K69" s="59">
        <v>1981</v>
      </c>
      <c r="L69" s="129" t="s">
        <v>3</v>
      </c>
      <c r="M69" s="130">
        <v>5.2</v>
      </c>
      <c r="N69" s="130">
        <v>5.8</v>
      </c>
      <c r="O69" s="130">
        <v>4.5</v>
      </c>
    </row>
    <row r="70" spans="2:15" x14ac:dyDescent="0.25">
      <c r="B70" s="62">
        <v>1965</v>
      </c>
      <c r="C70" s="88" t="s">
        <v>8</v>
      </c>
      <c r="D70" s="126">
        <v>0.8</v>
      </c>
      <c r="E70" s="126">
        <v>0.9</v>
      </c>
      <c r="F70" s="126">
        <v>0.7</v>
      </c>
      <c r="K70" s="62">
        <v>1981</v>
      </c>
      <c r="L70" s="88" t="s">
        <v>103</v>
      </c>
      <c r="M70" s="126">
        <v>35.200000000000003</v>
      </c>
      <c r="N70" s="126">
        <v>38.9</v>
      </c>
      <c r="O70" s="126">
        <v>31.3</v>
      </c>
    </row>
    <row r="71" spans="2:15" x14ac:dyDescent="0.25">
      <c r="B71" s="62">
        <v>1965</v>
      </c>
      <c r="C71" s="88" t="s">
        <v>9</v>
      </c>
      <c r="D71" s="126">
        <v>1.3</v>
      </c>
      <c r="E71" s="126">
        <v>1.6</v>
      </c>
      <c r="F71" s="126">
        <v>1.1000000000000001</v>
      </c>
      <c r="K71" s="62">
        <v>1981</v>
      </c>
      <c r="L71" s="88" t="s">
        <v>104</v>
      </c>
      <c r="M71" s="126">
        <v>2.6</v>
      </c>
      <c r="N71" s="126">
        <v>2.6</v>
      </c>
      <c r="O71" s="126">
        <v>2.6</v>
      </c>
    </row>
    <row r="72" spans="2:15" x14ac:dyDescent="0.25">
      <c r="B72" s="62">
        <v>1965</v>
      </c>
      <c r="C72" s="88" t="s">
        <v>10</v>
      </c>
      <c r="D72" s="126">
        <v>2.1</v>
      </c>
      <c r="E72" s="126">
        <v>2.7</v>
      </c>
      <c r="F72" s="126">
        <v>1.4</v>
      </c>
      <c r="K72" s="62">
        <v>1981</v>
      </c>
      <c r="L72" s="88" t="s">
        <v>7</v>
      </c>
      <c r="M72" s="126">
        <v>0.6</v>
      </c>
      <c r="N72" s="126">
        <v>0.7</v>
      </c>
      <c r="O72" s="126">
        <v>0.5</v>
      </c>
    </row>
    <row r="73" spans="2:15" x14ac:dyDescent="0.25">
      <c r="B73" s="62">
        <v>1965</v>
      </c>
      <c r="C73" s="88" t="s">
        <v>11</v>
      </c>
      <c r="D73" s="126">
        <v>2.1</v>
      </c>
      <c r="E73" s="126">
        <v>2.5</v>
      </c>
      <c r="F73" s="126">
        <v>1.7</v>
      </c>
      <c r="K73" s="62">
        <v>1981</v>
      </c>
      <c r="L73" s="88" t="s">
        <v>8</v>
      </c>
      <c r="M73" s="126">
        <v>0.5</v>
      </c>
      <c r="N73" s="126">
        <v>0.7</v>
      </c>
      <c r="O73" s="126">
        <v>0.4</v>
      </c>
    </row>
    <row r="74" spans="2:15" x14ac:dyDescent="0.25">
      <c r="B74" s="62">
        <v>1965</v>
      </c>
      <c r="C74" s="88" t="s">
        <v>12</v>
      </c>
      <c r="D74" s="126">
        <v>2.8</v>
      </c>
      <c r="E74" s="126">
        <v>3.2</v>
      </c>
      <c r="F74" s="126">
        <v>2.2999999999999998</v>
      </c>
      <c r="K74" s="62">
        <v>1981</v>
      </c>
      <c r="L74" s="88" t="s">
        <v>9</v>
      </c>
      <c r="M74" s="126">
        <v>1.2</v>
      </c>
      <c r="N74" s="126">
        <v>1.7</v>
      </c>
      <c r="O74" s="126">
        <v>0.7</v>
      </c>
    </row>
    <row r="75" spans="2:15" x14ac:dyDescent="0.25">
      <c r="B75" s="62">
        <v>1965</v>
      </c>
      <c r="C75" s="88" t="s">
        <v>13</v>
      </c>
      <c r="D75" s="126">
        <v>3.5</v>
      </c>
      <c r="E75" s="126">
        <v>3.7</v>
      </c>
      <c r="F75" s="126">
        <v>3.3</v>
      </c>
      <c r="K75" s="62">
        <v>1981</v>
      </c>
      <c r="L75" s="88" t="s">
        <v>10</v>
      </c>
      <c r="M75" s="126">
        <v>1.8</v>
      </c>
      <c r="N75" s="126">
        <v>2.8</v>
      </c>
      <c r="O75" s="126">
        <v>0.8</v>
      </c>
    </row>
    <row r="76" spans="2:15" x14ac:dyDescent="0.25">
      <c r="B76" s="62">
        <v>1965</v>
      </c>
      <c r="C76" s="88" t="s">
        <v>14</v>
      </c>
      <c r="D76" s="126">
        <v>4.9000000000000004</v>
      </c>
      <c r="E76" s="126">
        <v>5.4</v>
      </c>
      <c r="F76" s="126">
        <v>4.4000000000000004</v>
      </c>
      <c r="K76" s="62">
        <v>1981</v>
      </c>
      <c r="L76" s="88" t="s">
        <v>11</v>
      </c>
      <c r="M76" s="126">
        <v>1.9</v>
      </c>
      <c r="N76" s="126">
        <v>2.8</v>
      </c>
      <c r="O76" s="126">
        <v>1</v>
      </c>
    </row>
    <row r="77" spans="2:15" x14ac:dyDescent="0.25">
      <c r="B77" s="62">
        <v>1965</v>
      </c>
      <c r="C77" s="88" t="s">
        <v>15</v>
      </c>
      <c r="D77" s="126">
        <v>6.6</v>
      </c>
      <c r="E77" s="126">
        <v>7.6</v>
      </c>
      <c r="F77" s="126">
        <v>5.5</v>
      </c>
      <c r="K77" s="62">
        <v>1981</v>
      </c>
      <c r="L77" s="88" t="s">
        <v>12</v>
      </c>
      <c r="M77" s="126">
        <v>1.9</v>
      </c>
      <c r="N77" s="126">
        <v>2.6</v>
      </c>
      <c r="O77" s="126">
        <v>1.2</v>
      </c>
    </row>
    <row r="78" spans="2:15" x14ac:dyDescent="0.25">
      <c r="B78" s="62">
        <v>1965</v>
      </c>
      <c r="C78" s="88" t="s">
        <v>16</v>
      </c>
      <c r="D78" s="126">
        <v>10.7</v>
      </c>
      <c r="E78" s="126">
        <v>12.1</v>
      </c>
      <c r="F78" s="126">
        <v>9.1999999999999993</v>
      </c>
      <c r="K78" s="62">
        <v>1981</v>
      </c>
      <c r="L78" s="88" t="s">
        <v>13</v>
      </c>
      <c r="M78" s="126">
        <v>2.4</v>
      </c>
      <c r="N78" s="126">
        <v>3</v>
      </c>
      <c r="O78" s="126">
        <v>1.8</v>
      </c>
    </row>
    <row r="79" spans="2:15" x14ac:dyDescent="0.25">
      <c r="B79" s="62">
        <v>1965</v>
      </c>
      <c r="C79" s="88" t="s">
        <v>17</v>
      </c>
      <c r="D79" s="126">
        <v>13.5</v>
      </c>
      <c r="E79" s="126">
        <v>15.6</v>
      </c>
      <c r="F79" s="126">
        <v>11.4</v>
      </c>
      <c r="K79" s="62">
        <v>1981</v>
      </c>
      <c r="L79" s="88" t="s">
        <v>14</v>
      </c>
      <c r="M79" s="126">
        <v>3.7</v>
      </c>
      <c r="N79" s="126">
        <v>4.5999999999999996</v>
      </c>
      <c r="O79" s="126">
        <v>2.7</v>
      </c>
    </row>
    <row r="80" spans="2:15" x14ac:dyDescent="0.25">
      <c r="B80" s="62">
        <v>1965</v>
      </c>
      <c r="C80" s="88" t="s">
        <v>18</v>
      </c>
      <c r="D80" s="126">
        <v>26.9</v>
      </c>
      <c r="E80" s="126">
        <v>32.4</v>
      </c>
      <c r="F80" s="126">
        <v>24</v>
      </c>
      <c r="K80" s="62">
        <v>1981</v>
      </c>
      <c r="L80" s="88" t="s">
        <v>15</v>
      </c>
      <c r="M80" s="126">
        <v>5</v>
      </c>
      <c r="N80" s="126">
        <v>6.3</v>
      </c>
      <c r="O80" s="126">
        <v>3.8</v>
      </c>
    </row>
    <row r="81" spans="2:15" x14ac:dyDescent="0.25">
      <c r="B81" s="65">
        <v>1965</v>
      </c>
      <c r="C81" s="90" t="s">
        <v>35</v>
      </c>
      <c r="D81" s="127">
        <v>63</v>
      </c>
      <c r="E81" s="127">
        <v>58.2</v>
      </c>
      <c r="F81" s="127">
        <v>63.6</v>
      </c>
      <c r="K81" s="62">
        <v>1981</v>
      </c>
      <c r="L81" s="88" t="s">
        <v>16</v>
      </c>
      <c r="M81" s="126">
        <v>7.7</v>
      </c>
      <c r="N81" s="126">
        <v>9.4</v>
      </c>
      <c r="O81" s="126">
        <v>6.1</v>
      </c>
    </row>
    <row r="82" spans="2:15" x14ac:dyDescent="0.25">
      <c r="B82" s="59">
        <v>1966</v>
      </c>
      <c r="C82" s="88" t="s">
        <v>103</v>
      </c>
      <c r="D82" s="126">
        <v>45.6</v>
      </c>
      <c r="E82" s="126">
        <v>49.2</v>
      </c>
      <c r="F82" s="126">
        <v>41.9</v>
      </c>
      <c r="K82" s="62">
        <v>1981</v>
      </c>
      <c r="L82" s="88" t="s">
        <v>17</v>
      </c>
      <c r="M82" s="126">
        <v>10.5</v>
      </c>
      <c r="N82" s="126">
        <v>12.7</v>
      </c>
      <c r="O82" s="126">
        <v>8.3000000000000007</v>
      </c>
    </row>
    <row r="83" spans="2:15" x14ac:dyDescent="0.25">
      <c r="B83" s="62">
        <v>1966</v>
      </c>
      <c r="C83" s="88" t="s">
        <v>104</v>
      </c>
      <c r="D83" s="126">
        <v>4.8</v>
      </c>
      <c r="E83" s="126">
        <v>4.5999999999999996</v>
      </c>
      <c r="F83" s="126">
        <v>5</v>
      </c>
      <c r="K83" s="62">
        <v>1981</v>
      </c>
      <c r="L83" s="88" t="s">
        <v>18</v>
      </c>
      <c r="M83" s="126">
        <v>18.7</v>
      </c>
      <c r="N83" s="126">
        <v>22.6</v>
      </c>
      <c r="O83" s="126">
        <v>14.9</v>
      </c>
    </row>
    <row r="84" spans="2:15" x14ac:dyDescent="0.25">
      <c r="B84" s="62">
        <v>1966</v>
      </c>
      <c r="C84" s="88" t="s">
        <v>7</v>
      </c>
      <c r="D84" s="126">
        <v>1.1000000000000001</v>
      </c>
      <c r="E84" s="126">
        <v>1.2</v>
      </c>
      <c r="F84" s="126">
        <v>1</v>
      </c>
      <c r="K84" s="183">
        <v>1981</v>
      </c>
      <c r="L84" s="90" t="s">
        <v>35</v>
      </c>
      <c r="M84" s="127">
        <v>53.5</v>
      </c>
      <c r="N84" s="127">
        <v>57.8</v>
      </c>
      <c r="O84" s="127">
        <v>49.8</v>
      </c>
    </row>
    <row r="85" spans="2:15" x14ac:dyDescent="0.25">
      <c r="B85" s="62">
        <v>1966</v>
      </c>
      <c r="C85" s="88" t="s">
        <v>8</v>
      </c>
      <c r="D85" s="126">
        <v>0.8</v>
      </c>
      <c r="E85" s="126">
        <v>0.9</v>
      </c>
      <c r="F85" s="126">
        <v>0.6</v>
      </c>
      <c r="K85" s="59">
        <v>1986</v>
      </c>
      <c r="L85" s="129" t="s">
        <v>3</v>
      </c>
      <c r="M85" s="130">
        <v>4.43</v>
      </c>
      <c r="N85" s="130">
        <v>4.97</v>
      </c>
      <c r="O85" s="130">
        <v>3.88</v>
      </c>
    </row>
    <row r="86" spans="2:15" x14ac:dyDescent="0.25">
      <c r="B86" s="62">
        <v>1966</v>
      </c>
      <c r="C86" s="88" t="s">
        <v>9</v>
      </c>
      <c r="D86" s="126">
        <v>1.3</v>
      </c>
      <c r="E86" s="126">
        <v>1.6</v>
      </c>
      <c r="F86" s="126">
        <v>1</v>
      </c>
      <c r="K86" s="62">
        <v>1986</v>
      </c>
      <c r="L86" s="88" t="s">
        <v>103</v>
      </c>
      <c r="M86" s="126">
        <v>24.7</v>
      </c>
      <c r="N86" s="126">
        <v>27.6</v>
      </c>
      <c r="O86" s="126">
        <v>21.7</v>
      </c>
    </row>
    <row r="87" spans="2:15" x14ac:dyDescent="0.25">
      <c r="B87" s="62">
        <v>1966</v>
      </c>
      <c r="C87" s="88" t="s">
        <v>10</v>
      </c>
      <c r="D87" s="126">
        <v>2</v>
      </c>
      <c r="E87" s="126">
        <v>2.5</v>
      </c>
      <c r="F87" s="126">
        <v>1.5</v>
      </c>
      <c r="K87" s="62">
        <v>1986</v>
      </c>
      <c r="L87" s="88" t="s">
        <v>104</v>
      </c>
      <c r="M87" s="126">
        <v>1.4</v>
      </c>
      <c r="N87" s="126">
        <v>1.5</v>
      </c>
      <c r="O87" s="126">
        <v>1.4</v>
      </c>
    </row>
    <row r="88" spans="2:15" x14ac:dyDescent="0.25">
      <c r="B88" s="62">
        <v>1966</v>
      </c>
      <c r="C88" s="88" t="s">
        <v>11</v>
      </c>
      <c r="D88" s="126">
        <v>2.2999999999999998</v>
      </c>
      <c r="E88" s="126">
        <v>2.8</v>
      </c>
      <c r="F88" s="126">
        <v>1.8</v>
      </c>
      <c r="K88" s="62">
        <v>1986</v>
      </c>
      <c r="L88" s="88" t="s">
        <v>7</v>
      </c>
      <c r="M88" s="126">
        <v>0.5</v>
      </c>
      <c r="N88" s="126">
        <v>0.5</v>
      </c>
      <c r="O88" s="126">
        <v>0.4</v>
      </c>
    </row>
    <row r="89" spans="2:15" x14ac:dyDescent="0.25">
      <c r="B89" s="62">
        <v>1966</v>
      </c>
      <c r="C89" s="88" t="s">
        <v>12</v>
      </c>
      <c r="D89" s="126">
        <v>2.7</v>
      </c>
      <c r="E89" s="126">
        <v>3</v>
      </c>
      <c r="F89" s="126">
        <v>2.4</v>
      </c>
      <c r="K89" s="62">
        <v>1986</v>
      </c>
      <c r="L89" s="88" t="s">
        <v>8</v>
      </c>
      <c r="M89" s="126">
        <v>0.5</v>
      </c>
      <c r="N89" s="126">
        <v>0.6</v>
      </c>
      <c r="O89" s="126">
        <v>0.4</v>
      </c>
    </row>
    <row r="90" spans="2:15" x14ac:dyDescent="0.25">
      <c r="B90" s="62">
        <v>1966</v>
      </c>
      <c r="C90" s="88" t="s">
        <v>13</v>
      </c>
      <c r="D90" s="126">
        <v>3.7</v>
      </c>
      <c r="E90" s="126">
        <v>4</v>
      </c>
      <c r="F90" s="126">
        <v>3.3</v>
      </c>
      <c r="K90" s="62">
        <v>1986</v>
      </c>
      <c r="L90" s="88" t="s">
        <v>9</v>
      </c>
      <c r="M90" s="126">
        <v>1</v>
      </c>
      <c r="N90" s="126">
        <v>1.3</v>
      </c>
      <c r="O90" s="126">
        <v>0.6</v>
      </c>
    </row>
    <row r="91" spans="2:15" x14ac:dyDescent="0.25">
      <c r="B91" s="62">
        <v>1966</v>
      </c>
      <c r="C91" s="88" t="s">
        <v>14</v>
      </c>
      <c r="D91" s="126">
        <v>4.5</v>
      </c>
      <c r="E91" s="126">
        <v>4.8</v>
      </c>
      <c r="F91" s="126">
        <v>4</v>
      </c>
      <c r="K91" s="62">
        <v>1986</v>
      </c>
      <c r="L91" s="88" t="s">
        <v>10</v>
      </c>
      <c r="M91" s="126">
        <v>1.4</v>
      </c>
      <c r="N91" s="126">
        <v>2.1</v>
      </c>
      <c r="O91" s="126">
        <v>0.7</v>
      </c>
    </row>
    <row r="92" spans="2:15" x14ac:dyDescent="0.25">
      <c r="B92" s="62">
        <v>1966</v>
      </c>
      <c r="C92" s="88" t="s">
        <v>15</v>
      </c>
      <c r="D92" s="126">
        <v>6.6</v>
      </c>
      <c r="E92" s="126">
        <v>7.8</v>
      </c>
      <c r="F92" s="126">
        <v>5.3</v>
      </c>
      <c r="K92" s="62">
        <v>1986</v>
      </c>
      <c r="L92" s="88" t="s">
        <v>11</v>
      </c>
      <c r="M92" s="126">
        <v>1.6</v>
      </c>
      <c r="N92" s="126">
        <v>2.2000000000000002</v>
      </c>
      <c r="O92" s="126">
        <v>0.9</v>
      </c>
    </row>
    <row r="93" spans="2:15" x14ac:dyDescent="0.25">
      <c r="B93" s="62">
        <v>1966</v>
      </c>
      <c r="C93" s="88" t="s">
        <v>16</v>
      </c>
      <c r="D93" s="126">
        <v>10.199999999999999</v>
      </c>
      <c r="E93" s="126">
        <v>11.7</v>
      </c>
      <c r="F93" s="126">
        <v>8.6999999999999993</v>
      </c>
      <c r="K93" s="62">
        <v>1986</v>
      </c>
      <c r="L93" s="88" t="s">
        <v>12</v>
      </c>
      <c r="M93" s="126">
        <v>1.8</v>
      </c>
      <c r="N93" s="126">
        <v>2.2999999999999998</v>
      </c>
      <c r="O93" s="126">
        <v>1.2</v>
      </c>
    </row>
    <row r="94" spans="2:15" x14ac:dyDescent="0.25">
      <c r="B94" s="62">
        <v>1966</v>
      </c>
      <c r="C94" s="88" t="s">
        <v>17</v>
      </c>
      <c r="D94" s="126">
        <v>14.5</v>
      </c>
      <c r="E94" s="126">
        <v>16.7</v>
      </c>
      <c r="F94" s="126">
        <v>12.2</v>
      </c>
      <c r="K94" s="62">
        <v>1986</v>
      </c>
      <c r="L94" s="88" t="s">
        <v>13</v>
      </c>
      <c r="M94" s="126">
        <v>2</v>
      </c>
      <c r="N94" s="126">
        <v>2.4</v>
      </c>
      <c r="O94" s="126">
        <v>1.5</v>
      </c>
    </row>
    <row r="95" spans="2:15" x14ac:dyDescent="0.25">
      <c r="B95" s="62">
        <v>1966</v>
      </c>
      <c r="C95" s="88" t="s">
        <v>18</v>
      </c>
      <c r="D95" s="126">
        <v>24.5</v>
      </c>
      <c r="E95" s="126">
        <v>27.6</v>
      </c>
      <c r="F95" s="126">
        <v>21.6</v>
      </c>
      <c r="K95" s="62">
        <v>1986</v>
      </c>
      <c r="L95" s="88" t="s">
        <v>14</v>
      </c>
      <c r="M95" s="126">
        <v>2.8</v>
      </c>
      <c r="N95" s="126">
        <v>3.5</v>
      </c>
      <c r="O95" s="126">
        <v>2.2000000000000002</v>
      </c>
    </row>
    <row r="96" spans="2:15" x14ac:dyDescent="0.25">
      <c r="B96" s="65">
        <v>1966</v>
      </c>
      <c r="C96" s="90" t="s">
        <v>35</v>
      </c>
      <c r="D96" s="127">
        <v>66.2</v>
      </c>
      <c r="E96" s="127">
        <v>66.099999999999994</v>
      </c>
      <c r="F96" s="127">
        <v>66.3</v>
      </c>
      <c r="K96" s="62">
        <v>1986</v>
      </c>
      <c r="L96" s="88" t="s">
        <v>15</v>
      </c>
      <c r="M96" s="126">
        <v>4.4000000000000004</v>
      </c>
      <c r="N96" s="126">
        <v>5.4</v>
      </c>
      <c r="O96" s="126">
        <v>3.4</v>
      </c>
    </row>
    <row r="97" spans="2:15" x14ac:dyDescent="0.25">
      <c r="B97" s="59">
        <v>1967</v>
      </c>
      <c r="C97" s="88" t="s">
        <v>103</v>
      </c>
      <c r="D97" s="126">
        <v>42.4</v>
      </c>
      <c r="E97" s="126">
        <v>45.9</v>
      </c>
      <c r="F97" s="126">
        <v>38.700000000000003</v>
      </c>
      <c r="K97" s="62">
        <v>1986</v>
      </c>
      <c r="L97" s="88" t="s">
        <v>16</v>
      </c>
      <c r="M97" s="126">
        <v>6.5</v>
      </c>
      <c r="N97" s="126">
        <v>7.9</v>
      </c>
      <c r="O97" s="126">
        <v>5.0999999999999996</v>
      </c>
    </row>
    <row r="98" spans="2:15" x14ac:dyDescent="0.25">
      <c r="B98" s="62">
        <v>1967</v>
      </c>
      <c r="C98" s="88" t="s">
        <v>104</v>
      </c>
      <c r="D98" s="126">
        <v>5.0999999999999996</v>
      </c>
      <c r="E98" s="126">
        <v>5</v>
      </c>
      <c r="F98" s="126">
        <v>5.2</v>
      </c>
      <c r="K98" s="62">
        <v>1986</v>
      </c>
      <c r="L98" s="88" t="s">
        <v>17</v>
      </c>
      <c r="M98" s="126">
        <v>10.1</v>
      </c>
      <c r="N98" s="126">
        <v>12.6</v>
      </c>
      <c r="O98" s="126">
        <v>7.6</v>
      </c>
    </row>
    <row r="99" spans="2:15" x14ac:dyDescent="0.25">
      <c r="B99" s="62">
        <v>1967</v>
      </c>
      <c r="C99" s="88" t="s">
        <v>7</v>
      </c>
      <c r="D99" s="126">
        <v>1.2</v>
      </c>
      <c r="E99" s="126">
        <v>1.4</v>
      </c>
      <c r="F99" s="126">
        <v>1.1000000000000001</v>
      </c>
      <c r="K99" s="62">
        <v>1986</v>
      </c>
      <c r="L99" s="88" t="s">
        <v>18</v>
      </c>
      <c r="M99" s="126">
        <v>15.8</v>
      </c>
      <c r="N99" s="126">
        <v>18.899999999999999</v>
      </c>
      <c r="O99" s="126">
        <v>12.8</v>
      </c>
    </row>
    <row r="100" spans="2:15" x14ac:dyDescent="0.25">
      <c r="B100" s="62">
        <v>1967</v>
      </c>
      <c r="C100" s="88" t="s">
        <v>8</v>
      </c>
      <c r="D100" s="126">
        <v>0.8</v>
      </c>
      <c r="E100" s="126">
        <v>0.9</v>
      </c>
      <c r="F100" s="126">
        <v>0.7</v>
      </c>
      <c r="K100" s="183">
        <v>1986</v>
      </c>
      <c r="L100" s="90" t="s">
        <v>35</v>
      </c>
      <c r="M100" s="127">
        <v>49.6</v>
      </c>
      <c r="N100" s="127">
        <v>55</v>
      </c>
      <c r="O100" s="127">
        <v>46.2</v>
      </c>
    </row>
    <row r="101" spans="2:15" x14ac:dyDescent="0.25">
      <c r="B101" s="62">
        <v>1967</v>
      </c>
      <c r="C101" s="88" t="s">
        <v>9</v>
      </c>
      <c r="D101" s="126">
        <v>1.2</v>
      </c>
      <c r="E101" s="126">
        <v>1.5</v>
      </c>
      <c r="F101" s="126">
        <v>1</v>
      </c>
      <c r="K101" s="59">
        <v>1991</v>
      </c>
      <c r="L101" s="129" t="s">
        <v>3</v>
      </c>
      <c r="M101" s="130">
        <v>4.4800000000000004</v>
      </c>
      <c r="N101" s="130">
        <v>5.13</v>
      </c>
      <c r="O101" s="130">
        <v>3.81</v>
      </c>
    </row>
    <row r="102" spans="2:15" x14ac:dyDescent="0.25">
      <c r="B102" s="62">
        <v>1967</v>
      </c>
      <c r="C102" s="88" t="s">
        <v>10</v>
      </c>
      <c r="D102" s="126">
        <v>1.9</v>
      </c>
      <c r="E102" s="126">
        <v>2.4</v>
      </c>
      <c r="F102" s="126">
        <v>1.3</v>
      </c>
      <c r="K102" s="62">
        <v>1991</v>
      </c>
      <c r="L102" s="88" t="s">
        <v>103</v>
      </c>
      <c r="M102" s="126">
        <v>20.2</v>
      </c>
      <c r="N102" s="126">
        <v>22.2</v>
      </c>
      <c r="O102" s="126">
        <v>18.010000000000002</v>
      </c>
    </row>
    <row r="103" spans="2:15" x14ac:dyDescent="0.25">
      <c r="B103" s="62">
        <v>1967</v>
      </c>
      <c r="C103" s="88" t="s">
        <v>11</v>
      </c>
      <c r="D103" s="126">
        <v>2.1</v>
      </c>
      <c r="E103" s="126">
        <v>2.5</v>
      </c>
      <c r="F103" s="126">
        <v>1.8</v>
      </c>
      <c r="K103" s="62">
        <v>1991</v>
      </c>
      <c r="L103" s="88" t="s">
        <v>104</v>
      </c>
      <c r="M103" s="126">
        <v>1.1299999999999999</v>
      </c>
      <c r="N103" s="126">
        <v>1.19</v>
      </c>
      <c r="O103" s="126">
        <v>1.07</v>
      </c>
    </row>
    <row r="104" spans="2:15" x14ac:dyDescent="0.25">
      <c r="B104" s="62">
        <v>1967</v>
      </c>
      <c r="C104" s="88" t="s">
        <v>12</v>
      </c>
      <c r="D104" s="126">
        <v>2.4</v>
      </c>
      <c r="E104" s="126">
        <v>2.7</v>
      </c>
      <c r="F104" s="126">
        <v>2.2000000000000002</v>
      </c>
      <c r="K104" s="62">
        <v>1991</v>
      </c>
      <c r="L104" s="88" t="s">
        <v>7</v>
      </c>
      <c r="M104" s="126">
        <v>0.41</v>
      </c>
      <c r="N104" s="126">
        <v>0.48</v>
      </c>
      <c r="O104" s="126">
        <v>0.34</v>
      </c>
    </row>
    <row r="105" spans="2:15" x14ac:dyDescent="0.25">
      <c r="B105" s="62">
        <v>1967</v>
      </c>
      <c r="C105" s="88" t="s">
        <v>13</v>
      </c>
      <c r="D105" s="126">
        <v>3.4</v>
      </c>
      <c r="E105" s="126">
        <v>3.5</v>
      </c>
      <c r="F105" s="126">
        <v>3.2</v>
      </c>
      <c r="K105" s="62">
        <v>1991</v>
      </c>
      <c r="L105" s="88" t="s">
        <v>8</v>
      </c>
      <c r="M105" s="126">
        <v>0.47</v>
      </c>
      <c r="N105" s="126">
        <v>0.6</v>
      </c>
      <c r="O105" s="126">
        <v>0.33</v>
      </c>
    </row>
    <row r="106" spans="2:15" x14ac:dyDescent="0.25">
      <c r="B106" s="62">
        <v>1967</v>
      </c>
      <c r="C106" s="88" t="s">
        <v>14</v>
      </c>
      <c r="D106" s="126">
        <v>4.4000000000000004</v>
      </c>
      <c r="E106" s="126">
        <v>4.9000000000000004</v>
      </c>
      <c r="F106" s="126">
        <v>3.8</v>
      </c>
      <c r="K106" s="62">
        <v>1991</v>
      </c>
      <c r="L106" s="88" t="s">
        <v>9</v>
      </c>
      <c r="M106" s="126">
        <v>1.07</v>
      </c>
      <c r="N106" s="126">
        <v>1.5</v>
      </c>
      <c r="O106" s="126">
        <v>0.62</v>
      </c>
    </row>
    <row r="107" spans="2:15" x14ac:dyDescent="0.25">
      <c r="B107" s="62">
        <v>1967</v>
      </c>
      <c r="C107" s="88" t="s">
        <v>15</v>
      </c>
      <c r="D107" s="126">
        <v>6.6</v>
      </c>
      <c r="E107" s="126">
        <v>7.5</v>
      </c>
      <c r="F107" s="126">
        <v>5.7</v>
      </c>
      <c r="K107" s="62">
        <v>1991</v>
      </c>
      <c r="L107" s="88" t="s">
        <v>10</v>
      </c>
      <c r="M107" s="126">
        <v>1.49</v>
      </c>
      <c r="N107" s="126">
        <v>2.2400000000000002</v>
      </c>
      <c r="O107" s="126">
        <v>0.72</v>
      </c>
    </row>
    <row r="108" spans="2:15" x14ac:dyDescent="0.25">
      <c r="B108" s="62">
        <v>1967</v>
      </c>
      <c r="C108" s="88" t="s">
        <v>16</v>
      </c>
      <c r="D108" s="126">
        <v>9.1999999999999993</v>
      </c>
      <c r="E108" s="126">
        <v>10.7</v>
      </c>
      <c r="F108" s="126">
        <v>7.7</v>
      </c>
      <c r="K108" s="62">
        <v>1991</v>
      </c>
      <c r="L108" s="88" t="s">
        <v>11</v>
      </c>
      <c r="M108" s="126">
        <v>1.57</v>
      </c>
      <c r="N108" s="126">
        <v>2.29</v>
      </c>
      <c r="O108" s="126">
        <v>0.83</v>
      </c>
    </row>
    <row r="109" spans="2:15" x14ac:dyDescent="0.25">
      <c r="B109" s="62">
        <v>1967</v>
      </c>
      <c r="C109" s="88" t="s">
        <v>17</v>
      </c>
      <c r="D109" s="126">
        <v>15.3</v>
      </c>
      <c r="E109" s="126">
        <v>17.8</v>
      </c>
      <c r="F109" s="126">
        <v>12.8</v>
      </c>
      <c r="K109" s="62">
        <v>1991</v>
      </c>
      <c r="L109" s="88" t="s">
        <v>12</v>
      </c>
      <c r="M109" s="126">
        <v>1.93</v>
      </c>
      <c r="N109" s="126">
        <v>2.63</v>
      </c>
      <c r="O109" s="126">
        <v>1.21</v>
      </c>
    </row>
    <row r="110" spans="2:15" x14ac:dyDescent="0.25">
      <c r="B110" s="62">
        <v>1967</v>
      </c>
      <c r="C110" s="88" t="s">
        <v>18</v>
      </c>
      <c r="D110" s="126">
        <v>23</v>
      </c>
      <c r="E110" s="126">
        <v>26.1</v>
      </c>
      <c r="F110" s="126">
        <v>20</v>
      </c>
      <c r="K110" s="62">
        <v>1991</v>
      </c>
      <c r="L110" s="88" t="s">
        <v>13</v>
      </c>
      <c r="M110" s="126">
        <v>2.1800000000000002</v>
      </c>
      <c r="N110" s="126">
        <v>2.89</v>
      </c>
      <c r="O110" s="126">
        <v>1.46</v>
      </c>
    </row>
    <row r="111" spans="2:15" x14ac:dyDescent="0.25">
      <c r="B111" s="65">
        <v>1967</v>
      </c>
      <c r="C111" s="90" t="s">
        <v>35</v>
      </c>
      <c r="D111" s="127">
        <v>66.099999999999994</v>
      </c>
      <c r="E111" s="127">
        <v>65.900000000000006</v>
      </c>
      <c r="F111" s="127">
        <v>66.2</v>
      </c>
      <c r="K111" s="62">
        <v>1991</v>
      </c>
      <c r="L111" s="88" t="s">
        <v>14</v>
      </c>
      <c r="M111" s="126">
        <v>2.99</v>
      </c>
      <c r="N111" s="126">
        <v>3.72</v>
      </c>
      <c r="O111" s="126">
        <v>2.2599999999999998</v>
      </c>
    </row>
    <row r="112" spans="2:15" x14ac:dyDescent="0.25">
      <c r="B112" s="59">
        <v>1968</v>
      </c>
      <c r="C112" s="88" t="s">
        <v>103</v>
      </c>
      <c r="D112" s="126">
        <v>42.2</v>
      </c>
      <c r="E112" s="126">
        <v>45.5</v>
      </c>
      <c r="F112" s="126">
        <v>38.799999999999997</v>
      </c>
      <c r="K112" s="62">
        <v>1991</v>
      </c>
      <c r="L112" s="88" t="s">
        <v>15</v>
      </c>
      <c r="M112" s="126">
        <v>3.91</v>
      </c>
      <c r="N112" s="126">
        <v>4.92</v>
      </c>
      <c r="O112" s="126">
        <v>2.9</v>
      </c>
    </row>
    <row r="113" spans="2:15" x14ac:dyDescent="0.25">
      <c r="B113" s="62">
        <v>1968</v>
      </c>
      <c r="C113" s="88" t="s">
        <v>104</v>
      </c>
      <c r="D113" s="126">
        <v>5</v>
      </c>
      <c r="E113" s="126">
        <v>4.7</v>
      </c>
      <c r="F113" s="126">
        <v>5.3</v>
      </c>
      <c r="K113" s="62">
        <v>1991</v>
      </c>
      <c r="L113" s="88" t="s">
        <v>16</v>
      </c>
      <c r="M113" s="126">
        <v>6.72</v>
      </c>
      <c r="N113" s="126">
        <v>8.24</v>
      </c>
      <c r="O113" s="126">
        <v>5.21</v>
      </c>
    </row>
    <row r="114" spans="2:15" x14ac:dyDescent="0.25">
      <c r="B114" s="62">
        <v>1968</v>
      </c>
      <c r="C114" s="88" t="s">
        <v>7</v>
      </c>
      <c r="D114" s="126">
        <v>1.2</v>
      </c>
      <c r="E114" s="126">
        <v>1.2</v>
      </c>
      <c r="F114" s="126">
        <v>1.1000000000000001</v>
      </c>
      <c r="K114" s="62">
        <v>1991</v>
      </c>
      <c r="L114" s="88" t="s">
        <v>17</v>
      </c>
      <c r="M114" s="126">
        <v>10.11</v>
      </c>
      <c r="N114" s="126">
        <v>12.59</v>
      </c>
      <c r="O114" s="126">
        <v>7.69</v>
      </c>
    </row>
    <row r="115" spans="2:15" x14ac:dyDescent="0.25">
      <c r="B115" s="62">
        <v>1968</v>
      </c>
      <c r="C115" s="88" t="s">
        <v>8</v>
      </c>
      <c r="D115" s="126">
        <v>0.7</v>
      </c>
      <c r="E115" s="126">
        <v>0.9</v>
      </c>
      <c r="F115" s="126">
        <v>0.6</v>
      </c>
      <c r="K115" s="62">
        <v>1991</v>
      </c>
      <c r="L115" s="88" t="s">
        <v>18</v>
      </c>
      <c r="M115" s="126">
        <v>16.260000000000002</v>
      </c>
      <c r="N115" s="126">
        <v>20.170000000000002</v>
      </c>
      <c r="O115" s="126">
        <v>12.49</v>
      </c>
    </row>
    <row r="116" spans="2:15" x14ac:dyDescent="0.25">
      <c r="B116" s="62">
        <v>1968</v>
      </c>
      <c r="C116" s="88" t="s">
        <v>9</v>
      </c>
      <c r="D116" s="126">
        <v>1.3</v>
      </c>
      <c r="E116" s="126">
        <v>1.6</v>
      </c>
      <c r="F116" s="126">
        <v>0.9</v>
      </c>
      <c r="K116" s="183">
        <v>1991</v>
      </c>
      <c r="L116" s="90" t="s">
        <v>35</v>
      </c>
      <c r="M116" s="127">
        <v>50.27</v>
      </c>
      <c r="N116" s="127">
        <v>56.28</v>
      </c>
      <c r="O116" s="127">
        <v>45.23</v>
      </c>
    </row>
    <row r="117" spans="2:15" x14ac:dyDescent="0.25">
      <c r="B117" s="62">
        <v>1968</v>
      </c>
      <c r="C117" s="88" t="s">
        <v>10</v>
      </c>
      <c r="D117" s="126">
        <v>1.7</v>
      </c>
      <c r="E117" s="126">
        <v>2.2999999999999998</v>
      </c>
      <c r="F117" s="126">
        <v>1.2</v>
      </c>
      <c r="K117" s="59">
        <v>1996</v>
      </c>
      <c r="L117" s="129" t="s">
        <v>3</v>
      </c>
      <c r="M117" s="130">
        <v>4.68</v>
      </c>
      <c r="N117" s="130">
        <v>5.44</v>
      </c>
      <c r="O117" s="130">
        <v>3.9</v>
      </c>
    </row>
    <row r="118" spans="2:15" x14ac:dyDescent="0.25">
      <c r="B118" s="62">
        <v>1968</v>
      </c>
      <c r="C118" s="88" t="s">
        <v>11</v>
      </c>
      <c r="D118" s="126">
        <v>2.2000000000000002</v>
      </c>
      <c r="E118" s="126">
        <v>2.6</v>
      </c>
      <c r="F118" s="126">
        <v>1.7</v>
      </c>
      <c r="K118" s="62">
        <v>1996</v>
      </c>
      <c r="L118" s="88" t="s">
        <v>103</v>
      </c>
      <c r="M118" s="126">
        <v>21.36</v>
      </c>
      <c r="N118" s="126">
        <v>23.83</v>
      </c>
      <c r="O118" s="126">
        <v>18.78</v>
      </c>
    </row>
    <row r="119" spans="2:15" x14ac:dyDescent="0.25">
      <c r="B119" s="62">
        <v>1968</v>
      </c>
      <c r="C119" s="88" t="s">
        <v>12</v>
      </c>
      <c r="D119" s="126">
        <v>2.2999999999999998</v>
      </c>
      <c r="E119" s="126">
        <v>2.6</v>
      </c>
      <c r="F119" s="126">
        <v>2.1</v>
      </c>
      <c r="K119" s="62">
        <v>1996</v>
      </c>
      <c r="L119" s="88" t="s">
        <v>104</v>
      </c>
      <c r="M119" s="126">
        <v>1.01</v>
      </c>
      <c r="N119" s="126">
        <v>1.08</v>
      </c>
      <c r="O119" s="126">
        <v>0.93</v>
      </c>
    </row>
    <row r="120" spans="2:15" x14ac:dyDescent="0.25">
      <c r="B120" s="62">
        <v>1968</v>
      </c>
      <c r="C120" s="88" t="s">
        <v>13</v>
      </c>
      <c r="D120" s="126">
        <v>3.6</v>
      </c>
      <c r="E120" s="126">
        <v>3.7</v>
      </c>
      <c r="F120" s="126">
        <v>3.5</v>
      </c>
      <c r="K120" s="62">
        <v>1996</v>
      </c>
      <c r="L120" s="88" t="s">
        <v>7</v>
      </c>
      <c r="M120" s="126">
        <v>0.4</v>
      </c>
      <c r="N120" s="126">
        <v>0.47</v>
      </c>
      <c r="O120" s="126">
        <v>0.32</v>
      </c>
    </row>
    <row r="121" spans="2:15" x14ac:dyDescent="0.25">
      <c r="B121" s="62">
        <v>1968</v>
      </c>
      <c r="C121" s="88" t="s">
        <v>14</v>
      </c>
      <c r="D121" s="126">
        <v>4.2</v>
      </c>
      <c r="E121" s="126">
        <v>4.7</v>
      </c>
      <c r="F121" s="126">
        <v>3.6</v>
      </c>
      <c r="K121" s="62">
        <v>1996</v>
      </c>
      <c r="L121" s="88" t="s">
        <v>8</v>
      </c>
      <c r="M121" s="126">
        <v>0.43</v>
      </c>
      <c r="N121" s="126">
        <v>0.53</v>
      </c>
      <c r="O121" s="126">
        <v>0.33</v>
      </c>
    </row>
    <row r="122" spans="2:15" x14ac:dyDescent="0.25">
      <c r="B122" s="62">
        <v>1968</v>
      </c>
      <c r="C122" s="88" t="s">
        <v>15</v>
      </c>
      <c r="D122" s="126">
        <v>6.6</v>
      </c>
      <c r="E122" s="126">
        <v>7.5</v>
      </c>
      <c r="F122" s="126">
        <v>5.7</v>
      </c>
      <c r="K122" s="62">
        <v>1996</v>
      </c>
      <c r="L122" s="88" t="s">
        <v>9</v>
      </c>
      <c r="M122" s="126">
        <v>1.3</v>
      </c>
      <c r="N122" s="126">
        <v>1.95</v>
      </c>
      <c r="O122" s="126">
        <v>0.62</v>
      </c>
    </row>
    <row r="123" spans="2:15" x14ac:dyDescent="0.25">
      <c r="B123" s="62">
        <v>1968</v>
      </c>
      <c r="C123" s="88" t="s">
        <v>16</v>
      </c>
      <c r="D123" s="126">
        <v>9.3000000000000007</v>
      </c>
      <c r="E123" s="126">
        <v>10.8</v>
      </c>
      <c r="F123" s="126">
        <v>7.7</v>
      </c>
      <c r="K123" s="62">
        <v>1996</v>
      </c>
      <c r="L123" s="88" t="s">
        <v>10</v>
      </c>
      <c r="M123" s="126">
        <v>1.75</v>
      </c>
      <c r="N123" s="126">
        <v>2.79</v>
      </c>
      <c r="O123" s="126">
        <v>0.68</v>
      </c>
    </row>
    <row r="124" spans="2:15" x14ac:dyDescent="0.25">
      <c r="B124" s="62">
        <v>1968</v>
      </c>
      <c r="C124" s="88" t="s">
        <v>17</v>
      </c>
      <c r="D124" s="126">
        <v>15.5</v>
      </c>
      <c r="E124" s="126">
        <v>17.899999999999999</v>
      </c>
      <c r="F124" s="126">
        <v>13</v>
      </c>
      <c r="K124" s="62">
        <v>1996</v>
      </c>
      <c r="L124" s="88" t="s">
        <v>11</v>
      </c>
      <c r="M124" s="126">
        <v>1.77</v>
      </c>
      <c r="N124" s="126">
        <v>2.68</v>
      </c>
      <c r="O124" s="126">
        <v>0.86</v>
      </c>
    </row>
    <row r="125" spans="2:15" x14ac:dyDescent="0.25">
      <c r="B125" s="62">
        <v>1968</v>
      </c>
      <c r="C125" s="88" t="s">
        <v>18</v>
      </c>
      <c r="D125" s="126">
        <v>25.1</v>
      </c>
      <c r="E125" s="126">
        <v>28.2</v>
      </c>
      <c r="F125" s="126">
        <v>22.5</v>
      </c>
      <c r="K125" s="62">
        <v>1996</v>
      </c>
      <c r="L125" s="88" t="s">
        <v>12</v>
      </c>
      <c r="M125" s="126">
        <v>1.85</v>
      </c>
      <c r="N125" s="126">
        <v>2.61</v>
      </c>
      <c r="O125" s="126">
        <v>1.08</v>
      </c>
    </row>
    <row r="126" spans="2:15" x14ac:dyDescent="0.25">
      <c r="B126" s="65">
        <v>1968</v>
      </c>
      <c r="C126" s="90" t="s">
        <v>35</v>
      </c>
      <c r="D126" s="127">
        <v>68.400000000000006</v>
      </c>
      <c r="E126" s="127">
        <v>68</v>
      </c>
      <c r="F126" s="127">
        <v>68.7</v>
      </c>
      <c r="K126" s="62">
        <v>1996</v>
      </c>
      <c r="L126" s="88" t="s">
        <v>13</v>
      </c>
      <c r="M126" s="126">
        <v>2.36</v>
      </c>
      <c r="N126" s="126">
        <v>3.16</v>
      </c>
      <c r="O126" s="126">
        <v>1.55</v>
      </c>
    </row>
    <row r="127" spans="2:15" x14ac:dyDescent="0.25">
      <c r="B127" s="59">
        <v>1969</v>
      </c>
      <c r="C127" s="88" t="s">
        <v>103</v>
      </c>
      <c r="D127" s="126">
        <v>39.4</v>
      </c>
      <c r="E127" s="126">
        <v>42.5</v>
      </c>
      <c r="F127" s="126">
        <v>36.1</v>
      </c>
      <c r="K127" s="62">
        <v>1996</v>
      </c>
      <c r="L127" s="88" t="s">
        <v>14</v>
      </c>
      <c r="M127" s="126">
        <v>2.99</v>
      </c>
      <c r="N127" s="126">
        <v>3.81</v>
      </c>
      <c r="O127" s="126">
        <v>2.17</v>
      </c>
    </row>
    <row r="128" spans="2:15" x14ac:dyDescent="0.25">
      <c r="B128" s="62">
        <v>1969</v>
      </c>
      <c r="C128" s="88" t="s">
        <v>104</v>
      </c>
      <c r="D128" s="126">
        <v>5</v>
      </c>
      <c r="E128" s="126">
        <v>4.8</v>
      </c>
      <c r="F128" s="126">
        <v>5.0999999999999996</v>
      </c>
      <c r="K128" s="62">
        <v>1996</v>
      </c>
      <c r="L128" s="88" t="s">
        <v>15</v>
      </c>
      <c r="M128" s="126">
        <v>4.01</v>
      </c>
      <c r="N128" s="126">
        <v>4.91</v>
      </c>
      <c r="O128" s="126">
        <v>3.1</v>
      </c>
    </row>
    <row r="129" spans="2:15" x14ac:dyDescent="0.25">
      <c r="B129" s="62">
        <v>1969</v>
      </c>
      <c r="C129" s="88" t="s">
        <v>7</v>
      </c>
      <c r="D129" s="126">
        <v>1.3</v>
      </c>
      <c r="E129" s="126">
        <v>1.4</v>
      </c>
      <c r="F129" s="126">
        <v>1.3</v>
      </c>
      <c r="K129" s="62">
        <v>1996</v>
      </c>
      <c r="L129" s="88" t="s">
        <v>16</v>
      </c>
      <c r="M129" s="126">
        <v>5.89</v>
      </c>
      <c r="N129" s="126">
        <v>7.24</v>
      </c>
      <c r="O129" s="126">
        <v>4.55</v>
      </c>
    </row>
    <row r="130" spans="2:15" x14ac:dyDescent="0.25">
      <c r="B130" s="62">
        <v>1969</v>
      </c>
      <c r="C130" s="88" t="s">
        <v>8</v>
      </c>
      <c r="D130" s="126">
        <v>0.9</v>
      </c>
      <c r="E130" s="126">
        <v>1</v>
      </c>
      <c r="F130" s="126">
        <v>0.7</v>
      </c>
      <c r="K130" s="62">
        <v>1996</v>
      </c>
      <c r="L130" s="88" t="s">
        <v>17</v>
      </c>
      <c r="M130" s="126">
        <v>9.65</v>
      </c>
      <c r="N130" s="126">
        <v>11.88</v>
      </c>
      <c r="O130" s="126">
        <v>7.5</v>
      </c>
    </row>
    <row r="131" spans="2:15" x14ac:dyDescent="0.25">
      <c r="B131" s="62">
        <v>1969</v>
      </c>
      <c r="C131" s="88" t="s">
        <v>9</v>
      </c>
      <c r="D131" s="126">
        <v>1.5</v>
      </c>
      <c r="E131" s="126">
        <v>1.6</v>
      </c>
      <c r="F131" s="126">
        <v>1.2</v>
      </c>
      <c r="K131" s="62">
        <v>1996</v>
      </c>
      <c r="L131" s="88" t="s">
        <v>18</v>
      </c>
      <c r="M131" s="126">
        <v>14.61</v>
      </c>
      <c r="N131" s="126">
        <v>18.3</v>
      </c>
      <c r="O131" s="126">
        <v>11.15</v>
      </c>
    </row>
    <row r="132" spans="2:15" x14ac:dyDescent="0.25">
      <c r="B132" s="62">
        <v>1969</v>
      </c>
      <c r="C132" s="88" t="s">
        <v>10</v>
      </c>
      <c r="D132" s="126">
        <v>2</v>
      </c>
      <c r="E132" s="126">
        <v>2.5</v>
      </c>
      <c r="F132" s="126">
        <v>1.4</v>
      </c>
      <c r="K132" s="183">
        <v>1996</v>
      </c>
      <c r="L132" s="90" t="s">
        <v>35</v>
      </c>
      <c r="M132" s="127">
        <v>50.36</v>
      </c>
      <c r="N132" s="127">
        <v>57.49</v>
      </c>
      <c r="O132" s="127">
        <v>44.42</v>
      </c>
    </row>
    <row r="133" spans="2:15" x14ac:dyDescent="0.25">
      <c r="B133" s="62">
        <v>1969</v>
      </c>
      <c r="C133" s="88" t="s">
        <v>11</v>
      </c>
      <c r="D133" s="126">
        <v>2.2999999999999998</v>
      </c>
      <c r="E133" s="126">
        <v>2.8</v>
      </c>
      <c r="F133" s="126">
        <v>1.7</v>
      </c>
      <c r="K133" s="59">
        <v>2001</v>
      </c>
      <c r="L133" s="129" t="s">
        <v>3</v>
      </c>
      <c r="M133" s="130">
        <v>4.62</v>
      </c>
      <c r="N133" s="130">
        <v>5.62</v>
      </c>
      <c r="O133" s="130">
        <v>3.62</v>
      </c>
    </row>
    <row r="134" spans="2:15" x14ac:dyDescent="0.25">
      <c r="B134" s="62">
        <v>1969</v>
      </c>
      <c r="C134" s="88" t="s">
        <v>12</v>
      </c>
      <c r="D134" s="126">
        <v>2.4</v>
      </c>
      <c r="E134" s="126">
        <v>2.7</v>
      </c>
      <c r="F134" s="126">
        <v>2.1</v>
      </c>
      <c r="K134" s="62">
        <v>2001</v>
      </c>
      <c r="L134" s="88" t="s">
        <v>103</v>
      </c>
      <c r="M134" s="126">
        <v>19.25</v>
      </c>
      <c r="N134" s="126">
        <v>21.75</v>
      </c>
      <c r="O134" s="126">
        <v>16.64</v>
      </c>
    </row>
    <row r="135" spans="2:15" x14ac:dyDescent="0.25">
      <c r="B135" s="62">
        <v>1969</v>
      </c>
      <c r="C135" s="88" t="s">
        <v>13</v>
      </c>
      <c r="D135" s="126">
        <v>3.5</v>
      </c>
      <c r="E135" s="126">
        <v>3.8</v>
      </c>
      <c r="F135" s="126">
        <v>3.2</v>
      </c>
      <c r="K135" s="62">
        <v>2001</v>
      </c>
      <c r="L135" s="88" t="s">
        <v>104</v>
      </c>
      <c r="M135" s="126">
        <v>1.01</v>
      </c>
      <c r="N135" s="126">
        <v>1.08</v>
      </c>
      <c r="O135" s="126">
        <v>0.93</v>
      </c>
    </row>
    <row r="136" spans="2:15" x14ac:dyDescent="0.25">
      <c r="B136" s="62">
        <v>1969</v>
      </c>
      <c r="C136" s="88" t="s">
        <v>14</v>
      </c>
      <c r="D136" s="126">
        <v>4.0999999999999996</v>
      </c>
      <c r="E136" s="126">
        <v>4.4000000000000004</v>
      </c>
      <c r="F136" s="126">
        <v>3.9</v>
      </c>
      <c r="K136" s="62">
        <v>2001</v>
      </c>
      <c r="L136" s="88" t="s">
        <v>7</v>
      </c>
      <c r="M136" s="126">
        <v>0.34</v>
      </c>
      <c r="N136" s="126">
        <v>0.38</v>
      </c>
      <c r="O136" s="126">
        <v>0.31</v>
      </c>
    </row>
    <row r="137" spans="2:15" x14ac:dyDescent="0.25">
      <c r="B137" s="62">
        <v>1969</v>
      </c>
      <c r="C137" s="88" t="s">
        <v>15</v>
      </c>
      <c r="D137" s="126">
        <v>6.7</v>
      </c>
      <c r="E137" s="126">
        <v>7.4</v>
      </c>
      <c r="F137" s="126">
        <v>6.1</v>
      </c>
      <c r="K137" s="62">
        <v>2001</v>
      </c>
      <c r="L137" s="88" t="s">
        <v>8</v>
      </c>
      <c r="M137" s="126">
        <v>0.41</v>
      </c>
      <c r="N137" s="126">
        <v>0.5</v>
      </c>
      <c r="O137" s="126">
        <v>0.32</v>
      </c>
    </row>
    <row r="138" spans="2:15" x14ac:dyDescent="0.25">
      <c r="B138" s="62">
        <v>1969</v>
      </c>
      <c r="C138" s="88" t="s">
        <v>16</v>
      </c>
      <c r="D138" s="126">
        <v>9</v>
      </c>
      <c r="E138" s="126">
        <v>10</v>
      </c>
      <c r="F138" s="126">
        <v>7.9</v>
      </c>
      <c r="K138" s="62">
        <v>2001</v>
      </c>
      <c r="L138" s="88" t="s">
        <v>9</v>
      </c>
      <c r="M138" s="126">
        <v>1.39</v>
      </c>
      <c r="N138" s="126">
        <v>2.21</v>
      </c>
      <c r="O138" s="126">
        <v>0.54</v>
      </c>
    </row>
    <row r="139" spans="2:15" x14ac:dyDescent="0.25">
      <c r="B139" s="62">
        <v>1969</v>
      </c>
      <c r="C139" s="88" t="s">
        <v>17</v>
      </c>
      <c r="D139" s="126">
        <v>15.8</v>
      </c>
      <c r="E139" s="126">
        <v>17.899999999999999</v>
      </c>
      <c r="F139" s="126">
        <v>13.6</v>
      </c>
      <c r="K139" s="62">
        <v>2001</v>
      </c>
      <c r="L139" s="88" t="s">
        <v>10</v>
      </c>
      <c r="M139" s="126">
        <v>2.2200000000000002</v>
      </c>
      <c r="N139" s="126">
        <v>3.72</v>
      </c>
      <c r="O139" s="126">
        <v>0.67</v>
      </c>
    </row>
    <row r="140" spans="2:15" x14ac:dyDescent="0.25">
      <c r="B140" s="62">
        <v>1969</v>
      </c>
      <c r="C140" s="88" t="s">
        <v>18</v>
      </c>
      <c r="D140" s="126">
        <v>24.6</v>
      </c>
      <c r="E140" s="126">
        <v>27.1</v>
      </c>
      <c r="F140" s="126">
        <v>22</v>
      </c>
      <c r="K140" s="62">
        <v>2001</v>
      </c>
      <c r="L140" s="88" t="s">
        <v>11</v>
      </c>
      <c r="M140" s="126">
        <v>2.2599999999999998</v>
      </c>
      <c r="N140" s="126">
        <v>3.63</v>
      </c>
      <c r="O140" s="126">
        <v>0.86</v>
      </c>
    </row>
    <row r="141" spans="2:15" x14ac:dyDescent="0.25">
      <c r="B141" s="65">
        <v>1969</v>
      </c>
      <c r="C141" s="90" t="s">
        <v>35</v>
      </c>
      <c r="D141" s="127">
        <v>73.099999999999994</v>
      </c>
      <c r="E141" s="127">
        <v>74.3</v>
      </c>
      <c r="F141" s="127">
        <v>72.099999999999994</v>
      </c>
      <c r="K141" s="62">
        <v>2001</v>
      </c>
      <c r="L141" s="88" t="s">
        <v>12</v>
      </c>
      <c r="M141" s="126">
        <v>2.2999999999999998</v>
      </c>
      <c r="N141" s="126">
        <v>3.47</v>
      </c>
      <c r="O141" s="126">
        <v>1.1200000000000001</v>
      </c>
    </row>
    <row r="142" spans="2:15" x14ac:dyDescent="0.25">
      <c r="B142" s="59">
        <v>1970</v>
      </c>
      <c r="C142" s="88" t="s">
        <v>103</v>
      </c>
      <c r="D142" s="126">
        <v>43.5</v>
      </c>
      <c r="E142" s="126">
        <v>47.7</v>
      </c>
      <c r="F142" s="126">
        <v>39.200000000000003</v>
      </c>
      <c r="K142" s="62">
        <v>2001</v>
      </c>
      <c r="L142" s="88" t="s">
        <v>13</v>
      </c>
      <c r="M142" s="126">
        <v>2.46</v>
      </c>
      <c r="N142" s="126">
        <v>3.58</v>
      </c>
      <c r="O142" s="126">
        <v>1.34</v>
      </c>
    </row>
    <row r="143" spans="2:15" x14ac:dyDescent="0.25">
      <c r="B143" s="62">
        <v>1970</v>
      </c>
      <c r="C143" s="88" t="s">
        <v>104</v>
      </c>
      <c r="D143" s="126">
        <v>4.9000000000000004</v>
      </c>
      <c r="E143" s="126">
        <v>4.7</v>
      </c>
      <c r="F143" s="126">
        <v>5.2</v>
      </c>
      <c r="K143" s="62">
        <v>2001</v>
      </c>
      <c r="L143" s="88" t="s">
        <v>14</v>
      </c>
      <c r="M143" s="126">
        <v>3.21</v>
      </c>
      <c r="N143" s="126">
        <v>4.32</v>
      </c>
      <c r="O143" s="126">
        <v>2.09</v>
      </c>
    </row>
    <row r="144" spans="2:15" x14ac:dyDescent="0.25">
      <c r="B144" s="62">
        <v>1970</v>
      </c>
      <c r="C144" s="88" t="s">
        <v>7</v>
      </c>
      <c r="D144" s="126">
        <v>1</v>
      </c>
      <c r="E144" s="126">
        <v>1.1000000000000001</v>
      </c>
      <c r="F144" s="126">
        <v>1</v>
      </c>
      <c r="K144" s="62">
        <v>2001</v>
      </c>
      <c r="L144" s="88" t="s">
        <v>15</v>
      </c>
      <c r="M144" s="126">
        <v>4.33</v>
      </c>
      <c r="N144" s="126">
        <v>5.76</v>
      </c>
      <c r="O144" s="126">
        <v>2.9</v>
      </c>
    </row>
    <row r="145" spans="2:15" x14ac:dyDescent="0.25">
      <c r="B145" s="62">
        <v>1970</v>
      </c>
      <c r="C145" s="88" t="s">
        <v>8</v>
      </c>
      <c r="D145" s="126">
        <v>0.7</v>
      </c>
      <c r="E145" s="126">
        <v>1</v>
      </c>
      <c r="F145" s="126">
        <v>0.6</v>
      </c>
      <c r="K145" s="62">
        <v>2001</v>
      </c>
      <c r="L145" s="88" t="s">
        <v>16</v>
      </c>
      <c r="M145" s="126">
        <v>5.85</v>
      </c>
      <c r="N145" s="126">
        <v>7.65</v>
      </c>
      <c r="O145" s="126">
        <v>4.0599999999999996</v>
      </c>
    </row>
    <row r="146" spans="2:15" x14ac:dyDescent="0.25">
      <c r="B146" s="62">
        <v>1970</v>
      </c>
      <c r="C146" s="88" t="s">
        <v>9</v>
      </c>
      <c r="D146" s="126">
        <v>1.3</v>
      </c>
      <c r="E146" s="126">
        <v>1.5</v>
      </c>
      <c r="F146" s="126">
        <v>1</v>
      </c>
      <c r="K146" s="62">
        <v>2001</v>
      </c>
      <c r="L146" s="88" t="s">
        <v>17</v>
      </c>
      <c r="M146" s="126">
        <v>8</v>
      </c>
      <c r="N146" s="126">
        <v>10.51</v>
      </c>
      <c r="O146" s="126">
        <v>5.57</v>
      </c>
    </row>
    <row r="147" spans="2:15" x14ac:dyDescent="0.25">
      <c r="B147" s="62">
        <v>1970</v>
      </c>
      <c r="C147" s="88" t="s">
        <v>10</v>
      </c>
      <c r="D147" s="126">
        <v>1.8</v>
      </c>
      <c r="E147" s="126">
        <v>2.4</v>
      </c>
      <c r="F147" s="126">
        <v>1.1000000000000001</v>
      </c>
      <c r="K147" s="62">
        <v>2001</v>
      </c>
      <c r="L147" s="88" t="s">
        <v>18</v>
      </c>
      <c r="M147" s="126">
        <v>13.21</v>
      </c>
      <c r="N147" s="126">
        <v>16.77</v>
      </c>
      <c r="O147" s="126">
        <v>9.8800000000000008</v>
      </c>
    </row>
    <row r="148" spans="2:15" x14ac:dyDescent="0.25">
      <c r="B148" s="62">
        <v>1970</v>
      </c>
      <c r="C148" s="88" t="s">
        <v>11</v>
      </c>
      <c r="D148" s="126">
        <v>2.1</v>
      </c>
      <c r="E148" s="126">
        <v>2.6</v>
      </c>
      <c r="F148" s="126">
        <v>1.5</v>
      </c>
      <c r="K148" s="183">
        <v>2001</v>
      </c>
      <c r="L148" s="90" t="s">
        <v>35</v>
      </c>
      <c r="M148" s="127">
        <v>45</v>
      </c>
      <c r="N148" s="127">
        <v>52.02</v>
      </c>
      <c r="O148" s="127">
        <v>39.21</v>
      </c>
    </row>
    <row r="149" spans="2:15" x14ac:dyDescent="0.25">
      <c r="B149" s="62">
        <v>1970</v>
      </c>
      <c r="C149" s="88" t="s">
        <v>12</v>
      </c>
      <c r="D149" s="126">
        <v>2.2000000000000002</v>
      </c>
      <c r="E149" s="126">
        <v>2.6</v>
      </c>
      <c r="F149" s="126">
        <v>1.9</v>
      </c>
      <c r="K149" s="59">
        <v>2006</v>
      </c>
      <c r="L149" s="129" t="s">
        <v>3</v>
      </c>
      <c r="M149" s="130">
        <v>5.07</v>
      </c>
      <c r="N149" s="130">
        <v>5.96</v>
      </c>
      <c r="O149" s="130">
        <v>3.86</v>
      </c>
    </row>
    <row r="150" spans="2:15" x14ac:dyDescent="0.25">
      <c r="B150" s="62">
        <v>1970</v>
      </c>
      <c r="C150" s="88" t="s">
        <v>13</v>
      </c>
      <c r="D150" s="126">
        <v>3.2</v>
      </c>
      <c r="E150" s="126">
        <v>3.4</v>
      </c>
      <c r="F150" s="126">
        <v>2.9</v>
      </c>
      <c r="K150" s="62">
        <v>2006</v>
      </c>
      <c r="L150" s="88" t="s">
        <v>103</v>
      </c>
      <c r="M150" s="126">
        <v>16.48</v>
      </c>
      <c r="N150" s="126">
        <v>18.95</v>
      </c>
      <c r="O150" s="126">
        <v>12.94</v>
      </c>
    </row>
    <row r="151" spans="2:15" x14ac:dyDescent="0.25">
      <c r="B151" s="62">
        <v>1970</v>
      </c>
      <c r="C151" s="88" t="s">
        <v>14</v>
      </c>
      <c r="D151" s="126">
        <v>4.2</v>
      </c>
      <c r="E151" s="126">
        <v>4.5</v>
      </c>
      <c r="F151" s="126">
        <v>3.8</v>
      </c>
      <c r="K151" s="62">
        <v>2006</v>
      </c>
      <c r="L151" s="88" t="s">
        <v>104</v>
      </c>
      <c r="M151" s="126">
        <v>1.31</v>
      </c>
      <c r="N151" s="126">
        <v>1.39</v>
      </c>
      <c r="O151" s="126">
        <v>1.24</v>
      </c>
    </row>
    <row r="152" spans="2:15" x14ac:dyDescent="0.25">
      <c r="B152" s="62">
        <v>1970</v>
      </c>
      <c r="C152" s="88" t="s">
        <v>15</v>
      </c>
      <c r="D152" s="126">
        <v>6.2</v>
      </c>
      <c r="E152" s="126">
        <v>7.2</v>
      </c>
      <c r="F152" s="126">
        <v>5.2</v>
      </c>
      <c r="K152" s="62">
        <v>2006</v>
      </c>
      <c r="L152" s="88" t="s">
        <v>7</v>
      </c>
      <c r="M152" s="126">
        <v>0.36</v>
      </c>
      <c r="N152" s="126">
        <v>0.42</v>
      </c>
      <c r="O152" s="126">
        <v>0.28999999999999998</v>
      </c>
    </row>
    <row r="153" spans="2:15" x14ac:dyDescent="0.25">
      <c r="B153" s="62">
        <v>1970</v>
      </c>
      <c r="C153" s="88" t="s">
        <v>16</v>
      </c>
      <c r="D153" s="126">
        <v>9.1</v>
      </c>
      <c r="E153" s="126">
        <v>10.9</v>
      </c>
      <c r="F153" s="126">
        <v>7.2</v>
      </c>
      <c r="K153" s="62">
        <v>2006</v>
      </c>
      <c r="L153" s="88" t="s">
        <v>8</v>
      </c>
      <c r="M153" s="126">
        <v>0.42</v>
      </c>
      <c r="N153" s="126">
        <v>0.51</v>
      </c>
      <c r="O153" s="126">
        <v>0.32</v>
      </c>
    </row>
    <row r="154" spans="2:15" x14ac:dyDescent="0.25">
      <c r="B154" s="62">
        <v>1970</v>
      </c>
      <c r="C154" s="88" t="s">
        <v>17</v>
      </c>
      <c r="D154" s="126">
        <v>14.9</v>
      </c>
      <c r="E154" s="126">
        <v>17.3</v>
      </c>
      <c r="F154" s="126">
        <v>12.4</v>
      </c>
      <c r="K154" s="62">
        <v>2006</v>
      </c>
      <c r="L154" s="88" t="s">
        <v>9</v>
      </c>
      <c r="M154" s="126">
        <v>1.52</v>
      </c>
      <c r="N154" s="126">
        <v>2.4300000000000002</v>
      </c>
      <c r="O154" s="126">
        <v>0.54</v>
      </c>
    </row>
    <row r="155" spans="2:15" x14ac:dyDescent="0.25">
      <c r="B155" s="62">
        <v>1970</v>
      </c>
      <c r="C155" s="88" t="s">
        <v>18</v>
      </c>
      <c r="D155" s="126">
        <v>23.1</v>
      </c>
      <c r="E155" s="126">
        <v>25.4</v>
      </c>
      <c r="F155" s="126">
        <v>20.8</v>
      </c>
      <c r="K155" s="62">
        <v>2006</v>
      </c>
      <c r="L155" s="88" t="s">
        <v>10</v>
      </c>
      <c r="M155" s="126">
        <v>2.4500000000000002</v>
      </c>
      <c r="N155" s="126">
        <v>4.07</v>
      </c>
      <c r="O155" s="126">
        <v>0.72</v>
      </c>
    </row>
    <row r="156" spans="2:15" x14ac:dyDescent="0.25">
      <c r="B156" s="65">
        <v>1970</v>
      </c>
      <c r="C156" s="90" t="s">
        <v>35</v>
      </c>
      <c r="D156" s="127">
        <v>68.7</v>
      </c>
      <c r="E156" s="127">
        <v>70.2</v>
      </c>
      <c r="F156" s="127">
        <v>67.3</v>
      </c>
      <c r="K156" s="62">
        <v>2006</v>
      </c>
      <c r="L156" s="88" t="s">
        <v>11</v>
      </c>
      <c r="M156" s="126">
        <v>2.42</v>
      </c>
      <c r="N156" s="126">
        <v>3.9</v>
      </c>
      <c r="O156" s="126">
        <v>0.85</v>
      </c>
    </row>
    <row r="157" spans="2:15" x14ac:dyDescent="0.25">
      <c r="B157" s="59">
        <v>1971</v>
      </c>
      <c r="C157" s="129" t="s">
        <v>3</v>
      </c>
      <c r="D157" s="130">
        <v>6.6</v>
      </c>
      <c r="E157" s="130">
        <v>7.2</v>
      </c>
      <c r="F157" s="130">
        <v>6.1</v>
      </c>
      <c r="K157" s="62">
        <v>2006</v>
      </c>
      <c r="L157" s="88" t="s">
        <v>12</v>
      </c>
      <c r="M157" s="126">
        <v>2.37</v>
      </c>
      <c r="N157" s="126">
        <v>3.64</v>
      </c>
      <c r="O157" s="126">
        <v>1.05</v>
      </c>
    </row>
    <row r="158" spans="2:15" x14ac:dyDescent="0.25">
      <c r="B158" s="62">
        <v>1971</v>
      </c>
      <c r="C158" s="88" t="s">
        <v>103</v>
      </c>
      <c r="D158" s="126">
        <v>58.7</v>
      </c>
      <c r="E158" s="126">
        <v>64.599999999999994</v>
      </c>
      <c r="F158" s="126">
        <v>52.7</v>
      </c>
      <c r="K158" s="62">
        <v>2006</v>
      </c>
      <c r="L158" s="88" t="s">
        <v>13</v>
      </c>
      <c r="M158" s="126">
        <v>2.4500000000000002</v>
      </c>
      <c r="N158" s="126">
        <v>3.46</v>
      </c>
      <c r="O158" s="126">
        <v>1.38</v>
      </c>
    </row>
    <row r="159" spans="2:15" x14ac:dyDescent="0.25">
      <c r="B159" s="62">
        <v>1971</v>
      </c>
      <c r="C159" s="88" t="s">
        <v>104</v>
      </c>
      <c r="D159" s="126">
        <v>5.0999999999999996</v>
      </c>
      <c r="E159" s="126">
        <v>5</v>
      </c>
      <c r="F159" s="126">
        <v>5.3</v>
      </c>
      <c r="K159" s="62">
        <v>2006</v>
      </c>
      <c r="L159" s="88" t="s">
        <v>14</v>
      </c>
      <c r="M159" s="126">
        <v>3.07</v>
      </c>
      <c r="N159" s="126">
        <v>4.1399999999999997</v>
      </c>
      <c r="O159" s="126">
        <v>1.93</v>
      </c>
    </row>
    <row r="160" spans="2:15" x14ac:dyDescent="0.25">
      <c r="B160" s="62">
        <v>1971</v>
      </c>
      <c r="C160" s="88" t="s">
        <v>7</v>
      </c>
      <c r="D160" s="126">
        <v>0.9</v>
      </c>
      <c r="E160" s="126">
        <v>1</v>
      </c>
      <c r="F160" s="126">
        <v>0.8</v>
      </c>
      <c r="K160" s="62">
        <v>2006</v>
      </c>
      <c r="L160" s="88" t="s">
        <v>15</v>
      </c>
      <c r="M160" s="126">
        <v>4.4000000000000004</v>
      </c>
      <c r="N160" s="126">
        <v>5.64</v>
      </c>
      <c r="O160" s="126">
        <v>3.06</v>
      </c>
    </row>
    <row r="161" spans="2:15" x14ac:dyDescent="0.25">
      <c r="B161" s="62">
        <v>1971</v>
      </c>
      <c r="C161" s="88" t="s">
        <v>8</v>
      </c>
      <c r="D161" s="126">
        <v>0.7</v>
      </c>
      <c r="E161" s="126">
        <v>1</v>
      </c>
      <c r="F161" s="126">
        <v>0.5</v>
      </c>
      <c r="K161" s="62">
        <v>2006</v>
      </c>
      <c r="L161" s="88" t="s">
        <v>16</v>
      </c>
      <c r="M161" s="126">
        <v>6.23</v>
      </c>
      <c r="N161" s="126">
        <v>7.9</v>
      </c>
      <c r="O161" s="126">
        <v>4.43</v>
      </c>
    </row>
    <row r="162" spans="2:15" x14ac:dyDescent="0.25">
      <c r="B162" s="62">
        <v>1971</v>
      </c>
      <c r="C162" s="88" t="s">
        <v>9</v>
      </c>
      <c r="D162" s="126">
        <v>1.1000000000000001</v>
      </c>
      <c r="E162" s="126">
        <v>1.4</v>
      </c>
      <c r="F162" s="126">
        <v>0.8</v>
      </c>
      <c r="K162" s="62">
        <v>2006</v>
      </c>
      <c r="L162" s="88" t="s">
        <v>17</v>
      </c>
      <c r="M162" s="126">
        <v>8.66</v>
      </c>
      <c r="N162" s="126">
        <v>10.9</v>
      </c>
      <c r="O162" s="126">
        <v>6.24</v>
      </c>
    </row>
    <row r="163" spans="2:15" x14ac:dyDescent="0.25">
      <c r="B163" s="62">
        <v>1971</v>
      </c>
      <c r="C163" s="88" t="s">
        <v>10</v>
      </c>
      <c r="D163" s="126">
        <v>3.1</v>
      </c>
      <c r="E163" s="126">
        <v>2.2000000000000002</v>
      </c>
      <c r="F163" s="126">
        <v>0.9</v>
      </c>
      <c r="K163" s="62">
        <v>2006</v>
      </c>
      <c r="L163" s="88" t="s">
        <v>18</v>
      </c>
      <c r="M163" s="126">
        <v>12.7</v>
      </c>
      <c r="N163" s="126">
        <v>16.12</v>
      </c>
      <c r="O163" s="126">
        <v>9.1300000000000008</v>
      </c>
    </row>
    <row r="164" spans="2:15" x14ac:dyDescent="0.25">
      <c r="B164" s="62">
        <v>1971</v>
      </c>
      <c r="C164" s="88" t="s">
        <v>11</v>
      </c>
      <c r="D164" s="126">
        <v>1.9</v>
      </c>
      <c r="E164" s="126">
        <v>2.6</v>
      </c>
      <c r="F164" s="126">
        <v>1.3</v>
      </c>
      <c r="K164" s="183">
        <v>2006</v>
      </c>
      <c r="L164" s="90" t="s">
        <v>35</v>
      </c>
      <c r="M164" s="127">
        <v>46.4</v>
      </c>
      <c r="N164" s="127">
        <v>51.68</v>
      </c>
      <c r="O164" s="127">
        <v>40.83</v>
      </c>
    </row>
    <row r="165" spans="2:15" x14ac:dyDescent="0.25">
      <c r="B165" s="62">
        <v>1971</v>
      </c>
      <c r="C165" s="88" t="s">
        <v>12</v>
      </c>
      <c r="D165" s="126">
        <v>2.2999999999999998</v>
      </c>
      <c r="E165" s="126">
        <v>2.7</v>
      </c>
      <c r="F165" s="126">
        <v>1.9</v>
      </c>
      <c r="K165" s="133">
        <v>2011</v>
      </c>
      <c r="L165" s="131" t="s">
        <v>3</v>
      </c>
      <c r="M165" s="132">
        <v>5.1957830844538604</v>
      </c>
      <c r="N165" s="132">
        <v>8.0755964619962892</v>
      </c>
      <c r="O165" s="132">
        <v>5.8836636090734702</v>
      </c>
    </row>
    <row r="166" spans="2:15" x14ac:dyDescent="0.25">
      <c r="B166" s="62">
        <v>1971</v>
      </c>
      <c r="C166" s="88" t="s">
        <v>13</v>
      </c>
      <c r="D166" s="126">
        <v>2.8</v>
      </c>
      <c r="E166" s="126">
        <v>3.1</v>
      </c>
      <c r="F166" s="126">
        <v>2.5</v>
      </c>
      <c r="K166" s="133">
        <v>2011</v>
      </c>
      <c r="L166" s="57" t="s">
        <v>103</v>
      </c>
      <c r="M166" s="126">
        <v>13.59690866227</v>
      </c>
      <c r="N166" s="126">
        <v>15.01</v>
      </c>
      <c r="O166" s="126">
        <v>12.11</v>
      </c>
    </row>
    <row r="167" spans="2:15" x14ac:dyDescent="0.25">
      <c r="B167" s="62">
        <v>1971</v>
      </c>
      <c r="C167" s="88" t="s">
        <v>14</v>
      </c>
      <c r="D167" s="126">
        <v>4.4000000000000004</v>
      </c>
      <c r="E167" s="126">
        <v>5</v>
      </c>
      <c r="F167" s="126">
        <v>3.7</v>
      </c>
      <c r="K167" s="133">
        <v>2011</v>
      </c>
      <c r="L167" s="57" t="s">
        <v>104</v>
      </c>
      <c r="M167" s="126">
        <v>1.64125267843319</v>
      </c>
      <c r="N167" s="126">
        <v>0.59128552325693795</v>
      </c>
      <c r="O167" s="126">
        <v>0.52637295612723201</v>
      </c>
    </row>
    <row r="168" spans="2:15" x14ac:dyDescent="0.25">
      <c r="B168" s="62">
        <v>1971</v>
      </c>
      <c r="C168" s="88" t="s">
        <v>15</v>
      </c>
      <c r="D168" s="126">
        <v>6</v>
      </c>
      <c r="E168" s="126">
        <v>7</v>
      </c>
      <c r="F168" s="126">
        <v>4.9000000000000004</v>
      </c>
      <c r="K168" s="133">
        <v>2011</v>
      </c>
      <c r="L168" s="57" t="s">
        <v>7</v>
      </c>
      <c r="M168" s="126">
        <v>0.24321813572579401</v>
      </c>
      <c r="N168" s="126">
        <v>0.26002188108659702</v>
      </c>
      <c r="O168" s="126">
        <v>0.188526499062912</v>
      </c>
    </row>
    <row r="169" spans="2:15" x14ac:dyDescent="0.25">
      <c r="B169" s="62">
        <v>1971</v>
      </c>
      <c r="C169" s="88" t="s">
        <v>16</v>
      </c>
      <c r="D169" s="126">
        <v>9.3000000000000007</v>
      </c>
      <c r="E169" s="126">
        <v>10.9</v>
      </c>
      <c r="F169" s="126">
        <v>7.7</v>
      </c>
      <c r="K169" s="133">
        <v>2011</v>
      </c>
      <c r="L169" s="57" t="s">
        <v>8</v>
      </c>
      <c r="M169" s="126">
        <v>0.35332073996397401</v>
      </c>
      <c r="N169" s="126">
        <v>0.38571763049816599</v>
      </c>
      <c r="O169" s="126">
        <v>0.26582224301409402</v>
      </c>
    </row>
    <row r="170" spans="2:15" x14ac:dyDescent="0.25">
      <c r="B170" s="62">
        <v>1971</v>
      </c>
      <c r="C170" s="88" t="s">
        <v>17</v>
      </c>
      <c r="D170" s="126">
        <v>27</v>
      </c>
      <c r="E170" s="126">
        <v>17.899999999999999</v>
      </c>
      <c r="F170" s="126">
        <v>12.5</v>
      </c>
      <c r="K170" s="133">
        <v>2011</v>
      </c>
      <c r="L170" s="57" t="s">
        <v>9</v>
      </c>
      <c r="M170" s="126">
        <v>1.7276367540666</v>
      </c>
      <c r="N170" s="126">
        <v>2.6624309699472302</v>
      </c>
      <c r="O170" s="126">
        <v>0.48479205033232498</v>
      </c>
    </row>
    <row r="171" spans="2:15" x14ac:dyDescent="0.25">
      <c r="B171" s="62">
        <v>1971</v>
      </c>
      <c r="C171" s="88" t="s">
        <v>18</v>
      </c>
      <c r="D171" s="126">
        <v>23</v>
      </c>
      <c r="E171" s="126">
        <v>26.3</v>
      </c>
      <c r="F171" s="126">
        <v>19.899999999999999</v>
      </c>
      <c r="K171" s="133">
        <v>2011</v>
      </c>
      <c r="L171" s="57" t="s">
        <v>10</v>
      </c>
      <c r="M171" s="126">
        <v>2.5240359917714801</v>
      </c>
      <c r="N171" s="126">
        <v>4.0286699401948702</v>
      </c>
      <c r="O171" s="126">
        <v>0.58911826568537096</v>
      </c>
    </row>
    <row r="172" spans="2:15" x14ac:dyDescent="0.25">
      <c r="B172" s="62">
        <v>1971</v>
      </c>
      <c r="C172" s="90" t="s">
        <v>35</v>
      </c>
      <c r="D172" s="127">
        <v>58</v>
      </c>
      <c r="E172" s="127">
        <v>62.3</v>
      </c>
      <c r="F172" s="127">
        <v>54.5</v>
      </c>
      <c r="K172" s="133">
        <v>2011</v>
      </c>
      <c r="L172" s="57" t="s">
        <v>11</v>
      </c>
      <c r="M172" s="126">
        <v>2.3377343787834102</v>
      </c>
      <c r="N172" s="126">
        <v>3.56995078312569</v>
      </c>
      <c r="O172" s="126">
        <v>0.73822947560696195</v>
      </c>
    </row>
    <row r="173" spans="2:15" x14ac:dyDescent="0.25">
      <c r="B173" s="59">
        <v>1972</v>
      </c>
      <c r="C173" s="129" t="s">
        <v>3</v>
      </c>
      <c r="D173" s="130">
        <v>6.7</v>
      </c>
      <c r="E173" s="130">
        <v>7.3</v>
      </c>
      <c r="F173" s="130">
        <v>6.1</v>
      </c>
      <c r="K173" s="133">
        <v>2011</v>
      </c>
      <c r="L173" s="57" t="s">
        <v>12</v>
      </c>
      <c r="M173" s="126">
        <v>2.3119048261350499</v>
      </c>
      <c r="N173" s="126">
        <v>3.27071497721635</v>
      </c>
      <c r="O173" s="126">
        <v>1.0093443133667399</v>
      </c>
    </row>
    <row r="174" spans="2:15" x14ac:dyDescent="0.25">
      <c r="B174" s="62">
        <v>1972</v>
      </c>
      <c r="C174" s="88" t="s">
        <v>103</v>
      </c>
      <c r="D174" s="126">
        <v>61.6</v>
      </c>
      <c r="E174" s="126">
        <v>67.5</v>
      </c>
      <c r="F174" s="126">
        <v>55.4</v>
      </c>
      <c r="K174" s="133">
        <v>2011</v>
      </c>
      <c r="L174" s="57" t="s">
        <v>13</v>
      </c>
      <c r="M174" s="126">
        <v>2.3923588268706899</v>
      </c>
      <c r="N174" s="126">
        <v>3.17673718736037</v>
      </c>
      <c r="O174" s="126">
        <v>1.26234994051338</v>
      </c>
    </row>
    <row r="175" spans="2:15" x14ac:dyDescent="0.25">
      <c r="B175" s="62">
        <v>1972</v>
      </c>
      <c r="C175" s="88" t="s">
        <v>104</v>
      </c>
      <c r="D175" s="126">
        <v>5.6</v>
      </c>
      <c r="E175" s="126">
        <v>5.4</v>
      </c>
      <c r="F175" s="126">
        <v>5.8</v>
      </c>
      <c r="K175" s="133">
        <v>2011</v>
      </c>
      <c r="L175" s="57" t="s">
        <v>14</v>
      </c>
      <c r="M175" s="126">
        <v>2.6050715755140299</v>
      </c>
      <c r="N175" s="126">
        <v>3.2457711656244301</v>
      </c>
      <c r="O175" s="126">
        <v>1.5910174249245299</v>
      </c>
    </row>
    <row r="176" spans="2:15" x14ac:dyDescent="0.25">
      <c r="B176" s="62">
        <v>1972</v>
      </c>
      <c r="C176" s="88" t="s">
        <v>7</v>
      </c>
      <c r="D176" s="126">
        <v>1</v>
      </c>
      <c r="E176" s="126">
        <v>1.1000000000000001</v>
      </c>
      <c r="F176" s="126">
        <v>0.9</v>
      </c>
      <c r="K176" s="133">
        <v>2011</v>
      </c>
      <c r="L176" s="57" t="s">
        <v>15</v>
      </c>
      <c r="M176" s="126">
        <v>3.5527459631609601</v>
      </c>
      <c r="N176" s="126">
        <v>4.3437256181841599</v>
      </c>
      <c r="O176" s="126">
        <v>2.2559015893377601</v>
      </c>
    </row>
    <row r="177" spans="2:15" x14ac:dyDescent="0.25">
      <c r="B177" s="62">
        <v>1972</v>
      </c>
      <c r="C177" s="88" t="s">
        <v>8</v>
      </c>
      <c r="D177" s="126">
        <v>0.6</v>
      </c>
      <c r="E177" s="126">
        <v>0.8</v>
      </c>
      <c r="F177" s="126">
        <v>0.5</v>
      </c>
      <c r="K177" s="133">
        <v>2011</v>
      </c>
      <c r="L177" s="57" t="s">
        <v>16</v>
      </c>
      <c r="M177" s="126">
        <v>5.6754837212724203</v>
      </c>
      <c r="N177" s="126">
        <v>6.7589568370606603</v>
      </c>
      <c r="O177" s="126">
        <v>3.7949684217872202</v>
      </c>
    </row>
    <row r="178" spans="2:15" x14ac:dyDescent="0.25">
      <c r="B178" s="62">
        <v>1972</v>
      </c>
      <c r="C178" s="88" t="s">
        <v>9</v>
      </c>
      <c r="D178" s="126">
        <v>1.1000000000000001</v>
      </c>
      <c r="E178" s="126">
        <v>1.5</v>
      </c>
      <c r="F178" s="126">
        <v>0.8</v>
      </c>
      <c r="K178" s="133">
        <v>2011</v>
      </c>
      <c r="L178" s="57" t="s">
        <v>17</v>
      </c>
      <c r="M178" s="126">
        <v>8.8271795186022803</v>
      </c>
      <c r="N178" s="126">
        <v>10.629327841451801</v>
      </c>
      <c r="O178" s="126">
        <v>5.8165299249879299</v>
      </c>
    </row>
    <row r="179" spans="2:15" x14ac:dyDescent="0.25">
      <c r="B179" s="62">
        <v>1972</v>
      </c>
      <c r="C179" s="88" t="s">
        <v>10</v>
      </c>
      <c r="D179" s="126">
        <v>3.5</v>
      </c>
      <c r="E179" s="126">
        <v>2.4</v>
      </c>
      <c r="F179" s="126">
        <v>1.1000000000000001</v>
      </c>
      <c r="K179" s="133">
        <v>2011</v>
      </c>
      <c r="L179" s="57" t="s">
        <v>18</v>
      </c>
      <c r="M179" s="126">
        <v>13.1683131099894</v>
      </c>
      <c r="N179" s="126">
        <v>15.7330298366031</v>
      </c>
      <c r="O179" s="126">
        <v>8.8844319294694003</v>
      </c>
    </row>
    <row r="180" spans="2:15" x14ac:dyDescent="0.25">
      <c r="B180" s="62">
        <v>1972</v>
      </c>
      <c r="C180" s="88" t="s">
        <v>11</v>
      </c>
      <c r="D180" s="126">
        <v>2</v>
      </c>
      <c r="E180" s="126">
        <v>2.6</v>
      </c>
      <c r="F180" s="126">
        <v>1.5</v>
      </c>
      <c r="K180" s="135">
        <v>2011</v>
      </c>
      <c r="L180" s="66" t="s">
        <v>35</v>
      </c>
      <c r="M180" s="127">
        <v>40.947885354283898</v>
      </c>
      <c r="N180" s="127">
        <v>43.713833739546203</v>
      </c>
      <c r="O180" s="127">
        <v>33.1803472853789</v>
      </c>
    </row>
    <row r="181" spans="2:15" x14ac:dyDescent="0.25">
      <c r="B181" s="62">
        <v>1972</v>
      </c>
      <c r="C181" s="88" t="s">
        <v>12</v>
      </c>
      <c r="D181" s="126">
        <v>2.52</v>
      </c>
      <c r="E181" s="126">
        <v>3.1</v>
      </c>
      <c r="F181" s="126">
        <v>1.9</v>
      </c>
    </row>
    <row r="182" spans="2:15" x14ac:dyDescent="0.25">
      <c r="B182" s="62">
        <v>1972</v>
      </c>
      <c r="C182" s="88" t="s">
        <v>13</v>
      </c>
      <c r="D182" s="126">
        <v>3</v>
      </c>
      <c r="E182" s="126">
        <v>3.5</v>
      </c>
      <c r="F182" s="126">
        <v>2.6</v>
      </c>
    </row>
    <row r="183" spans="2:15" x14ac:dyDescent="0.25">
      <c r="B183" s="62">
        <v>1972</v>
      </c>
      <c r="C183" s="88" t="s">
        <v>14</v>
      </c>
      <c r="D183" s="126">
        <v>4.3</v>
      </c>
      <c r="E183" s="126">
        <v>4.9000000000000004</v>
      </c>
      <c r="F183" s="126">
        <v>3.7</v>
      </c>
    </row>
    <row r="184" spans="2:15" x14ac:dyDescent="0.25">
      <c r="B184" s="62">
        <v>1972</v>
      </c>
      <c r="C184" s="88" t="s">
        <v>15</v>
      </c>
      <c r="D184" s="126">
        <v>6.2</v>
      </c>
      <c r="E184" s="126">
        <v>7.2</v>
      </c>
      <c r="F184" s="126">
        <v>5.2</v>
      </c>
    </row>
    <row r="185" spans="2:15" x14ac:dyDescent="0.25">
      <c r="B185" s="62">
        <v>1972</v>
      </c>
      <c r="C185" s="88" t="s">
        <v>16</v>
      </c>
      <c r="D185" s="126">
        <v>9.8000000000000007</v>
      </c>
      <c r="E185" s="126">
        <v>11.8</v>
      </c>
      <c r="F185" s="126">
        <v>7.7</v>
      </c>
    </row>
    <row r="186" spans="2:15" x14ac:dyDescent="0.25">
      <c r="B186" s="62">
        <v>1972</v>
      </c>
      <c r="C186" s="88" t="s">
        <v>17</v>
      </c>
      <c r="D186" s="126">
        <v>26.5</v>
      </c>
      <c r="E186" s="126">
        <v>17.8</v>
      </c>
      <c r="F186" s="126">
        <v>12.2</v>
      </c>
    </row>
    <row r="187" spans="2:15" x14ac:dyDescent="0.25">
      <c r="B187" s="62">
        <v>1972</v>
      </c>
      <c r="C187" s="88" t="s">
        <v>18</v>
      </c>
      <c r="D187" s="126">
        <v>24.3</v>
      </c>
      <c r="E187" s="126">
        <v>27.9</v>
      </c>
      <c r="F187" s="126">
        <v>20.9</v>
      </c>
    </row>
    <row r="188" spans="2:15" x14ac:dyDescent="0.25">
      <c r="B188" s="65">
        <v>1972</v>
      </c>
      <c r="C188" s="90" t="s">
        <v>35</v>
      </c>
      <c r="D188" s="127">
        <v>59.2</v>
      </c>
      <c r="E188" s="127">
        <v>63.1</v>
      </c>
      <c r="F188" s="127">
        <v>56</v>
      </c>
    </row>
    <row r="189" spans="2:15" x14ac:dyDescent="0.25">
      <c r="B189" s="59">
        <v>1973</v>
      </c>
      <c r="C189" s="129" t="s">
        <v>3</v>
      </c>
      <c r="D189" s="130">
        <v>6.8</v>
      </c>
      <c r="E189" s="130">
        <v>7.4</v>
      </c>
      <c r="F189" s="130">
        <v>6.1</v>
      </c>
    </row>
    <row r="190" spans="2:15" x14ac:dyDescent="0.25">
      <c r="B190" s="62">
        <v>1973</v>
      </c>
      <c r="C190" s="88" t="s">
        <v>103</v>
      </c>
      <c r="D190" s="126">
        <v>54.1</v>
      </c>
      <c r="E190" s="126">
        <v>59</v>
      </c>
      <c r="F190" s="126">
        <v>48.4</v>
      </c>
    </row>
    <row r="191" spans="2:15" x14ac:dyDescent="0.25">
      <c r="B191" s="62">
        <v>1973</v>
      </c>
      <c r="C191" s="88" t="s">
        <v>104</v>
      </c>
      <c r="D191" s="126">
        <v>5.0999999999999996</v>
      </c>
      <c r="E191" s="126">
        <v>5</v>
      </c>
      <c r="F191" s="126">
        <v>5.2</v>
      </c>
    </row>
    <row r="192" spans="2:15" x14ac:dyDescent="0.25">
      <c r="B192" s="62">
        <v>1973</v>
      </c>
      <c r="C192" s="88" t="s">
        <v>7</v>
      </c>
      <c r="D192" s="126">
        <v>1</v>
      </c>
      <c r="E192" s="126">
        <v>1.1000000000000001</v>
      </c>
      <c r="F192" s="126">
        <v>0.9</v>
      </c>
    </row>
    <row r="193" spans="2:6" x14ac:dyDescent="0.25">
      <c r="B193" s="62">
        <v>1973</v>
      </c>
      <c r="C193" s="88" t="s">
        <v>8</v>
      </c>
      <c r="D193" s="126">
        <v>0.7</v>
      </c>
      <c r="E193" s="126">
        <v>0.8</v>
      </c>
      <c r="F193" s="126">
        <v>0.6</v>
      </c>
    </row>
    <row r="194" spans="2:6" x14ac:dyDescent="0.25">
      <c r="B194" s="62">
        <v>1973</v>
      </c>
      <c r="C194" s="88" t="s">
        <v>9</v>
      </c>
      <c r="D194" s="126">
        <v>1.2</v>
      </c>
      <c r="E194" s="126">
        <v>1.6</v>
      </c>
      <c r="F194" s="126">
        <v>0.8</v>
      </c>
    </row>
    <row r="195" spans="2:6" x14ac:dyDescent="0.25">
      <c r="B195" s="62">
        <v>1973</v>
      </c>
      <c r="C195" s="88" t="s">
        <v>10</v>
      </c>
      <c r="D195" s="126">
        <v>1.8</v>
      </c>
      <c r="E195" s="126">
        <v>2.5</v>
      </c>
      <c r="F195" s="126">
        <v>1.1000000000000001</v>
      </c>
    </row>
    <row r="196" spans="2:6" x14ac:dyDescent="0.25">
      <c r="B196" s="62">
        <v>1973</v>
      </c>
      <c r="C196" s="88" t="s">
        <v>11</v>
      </c>
      <c r="D196" s="126">
        <v>2</v>
      </c>
      <c r="E196" s="126">
        <v>2.7</v>
      </c>
      <c r="F196" s="126">
        <v>1.3</v>
      </c>
    </row>
    <row r="197" spans="2:6" x14ac:dyDescent="0.25">
      <c r="B197" s="62">
        <v>1973</v>
      </c>
      <c r="C197" s="88" t="s">
        <v>12</v>
      </c>
      <c r="D197" s="126">
        <v>2.4</v>
      </c>
      <c r="E197" s="126">
        <v>2.9</v>
      </c>
      <c r="F197" s="126">
        <v>1.8</v>
      </c>
    </row>
    <row r="198" spans="2:6" x14ac:dyDescent="0.25">
      <c r="B198" s="62">
        <v>1973</v>
      </c>
      <c r="C198" s="88" t="s">
        <v>13</v>
      </c>
      <c r="D198" s="126">
        <v>3.2</v>
      </c>
      <c r="E198" s="126">
        <v>3.7</v>
      </c>
      <c r="F198" s="126">
        <v>2.7</v>
      </c>
    </row>
    <row r="199" spans="2:6" x14ac:dyDescent="0.25">
      <c r="B199" s="62">
        <v>1973</v>
      </c>
      <c r="C199" s="88" t="s">
        <v>14</v>
      </c>
      <c r="D199" s="126">
        <v>4.3</v>
      </c>
      <c r="E199" s="126">
        <v>5</v>
      </c>
      <c r="F199" s="126">
        <v>3.5</v>
      </c>
    </row>
    <row r="200" spans="2:6" x14ac:dyDescent="0.25">
      <c r="B200" s="62">
        <v>1973</v>
      </c>
      <c r="C200" s="88" t="s">
        <v>15</v>
      </c>
      <c r="D200" s="126">
        <v>6.3</v>
      </c>
      <c r="E200" s="126">
        <v>7.4</v>
      </c>
      <c r="F200" s="126">
        <v>5.2</v>
      </c>
    </row>
    <row r="201" spans="2:6" x14ac:dyDescent="0.25">
      <c r="B201" s="62">
        <v>1973</v>
      </c>
      <c r="C201" s="88" t="s">
        <v>16</v>
      </c>
      <c r="D201" s="126">
        <v>9.3000000000000007</v>
      </c>
      <c r="E201" s="126">
        <v>10.9</v>
      </c>
      <c r="F201" s="126">
        <v>7.7</v>
      </c>
    </row>
    <row r="202" spans="2:6" x14ac:dyDescent="0.25">
      <c r="B202" s="62">
        <v>1973</v>
      </c>
      <c r="C202" s="88" t="s">
        <v>17</v>
      </c>
      <c r="D202" s="126">
        <v>14.5</v>
      </c>
      <c r="E202" s="126">
        <v>17.3</v>
      </c>
      <c r="F202" s="126">
        <v>11.8</v>
      </c>
    </row>
    <row r="203" spans="2:6" x14ac:dyDescent="0.25">
      <c r="B203" s="62">
        <v>1973</v>
      </c>
      <c r="C203" s="88" t="s">
        <v>18</v>
      </c>
      <c r="D203" s="126">
        <v>24.3</v>
      </c>
      <c r="E203" s="126">
        <v>29.1</v>
      </c>
      <c r="F203" s="126">
        <v>19.600000000000001</v>
      </c>
    </row>
    <row r="204" spans="2:6" x14ac:dyDescent="0.25">
      <c r="B204" s="65">
        <v>1973</v>
      </c>
      <c r="C204" s="90" t="s">
        <v>35</v>
      </c>
      <c r="D204" s="127">
        <v>60.2</v>
      </c>
      <c r="E204" s="127">
        <v>64.2</v>
      </c>
      <c r="F204" s="127">
        <v>56.9</v>
      </c>
    </row>
    <row r="205" spans="2:6" x14ac:dyDescent="0.25">
      <c r="B205" s="59">
        <v>1974</v>
      </c>
      <c r="C205" s="129" t="s">
        <v>3</v>
      </c>
      <c r="D205" s="130">
        <v>6.3</v>
      </c>
      <c r="E205" s="130">
        <v>7</v>
      </c>
      <c r="F205" s="130">
        <v>5.6</v>
      </c>
    </row>
    <row r="206" spans="2:6" x14ac:dyDescent="0.25">
      <c r="B206" s="62">
        <v>1974</v>
      </c>
      <c r="C206" s="88" t="s">
        <v>103</v>
      </c>
      <c r="D206" s="126">
        <v>46.1</v>
      </c>
      <c r="E206" s="126">
        <v>51</v>
      </c>
      <c r="F206" s="126">
        <v>41.1</v>
      </c>
    </row>
    <row r="207" spans="2:6" x14ac:dyDescent="0.25">
      <c r="B207" s="62">
        <v>1974</v>
      </c>
      <c r="C207" s="88" t="s">
        <v>104</v>
      </c>
      <c r="D207" s="126">
        <v>3.8</v>
      </c>
      <c r="E207" s="126">
        <v>4</v>
      </c>
      <c r="F207" s="126">
        <v>3.6</v>
      </c>
    </row>
    <row r="208" spans="2:6" x14ac:dyDescent="0.25">
      <c r="B208" s="62">
        <v>1974</v>
      </c>
      <c r="C208" s="88" t="s">
        <v>7</v>
      </c>
      <c r="D208" s="126">
        <v>0.9</v>
      </c>
      <c r="E208" s="126">
        <v>0.9</v>
      </c>
      <c r="F208" s="126">
        <v>0.8</v>
      </c>
    </row>
    <row r="209" spans="2:6" x14ac:dyDescent="0.25">
      <c r="B209" s="62">
        <v>1974</v>
      </c>
      <c r="C209" s="88" t="s">
        <v>8</v>
      </c>
      <c r="D209" s="126">
        <v>0.7</v>
      </c>
      <c r="E209" s="126">
        <v>0.8</v>
      </c>
      <c r="F209" s="126">
        <v>0.6</v>
      </c>
    </row>
    <row r="210" spans="2:6" x14ac:dyDescent="0.25">
      <c r="B210" s="62">
        <v>1974</v>
      </c>
      <c r="C210" s="88" t="s">
        <v>9</v>
      </c>
      <c r="D210" s="126">
        <v>1.2</v>
      </c>
      <c r="E210" s="126">
        <v>1.6</v>
      </c>
      <c r="F210" s="126">
        <v>0.8</v>
      </c>
    </row>
    <row r="211" spans="2:6" x14ac:dyDescent="0.25">
      <c r="B211" s="62">
        <v>1974</v>
      </c>
      <c r="C211" s="88" t="s">
        <v>10</v>
      </c>
      <c r="D211" s="126">
        <v>1.8</v>
      </c>
      <c r="E211" s="126">
        <v>2.5</v>
      </c>
      <c r="F211" s="126">
        <v>1.1000000000000001</v>
      </c>
    </row>
    <row r="212" spans="2:6" x14ac:dyDescent="0.25">
      <c r="B212" s="62">
        <v>1974</v>
      </c>
      <c r="C212" s="88" t="s">
        <v>11</v>
      </c>
      <c r="D212" s="126">
        <v>1.9</v>
      </c>
      <c r="E212" s="126">
        <v>2.7</v>
      </c>
      <c r="F212" s="126">
        <v>1.1000000000000001</v>
      </c>
    </row>
    <row r="213" spans="2:6" x14ac:dyDescent="0.25">
      <c r="B213" s="62">
        <v>1974</v>
      </c>
      <c r="C213" s="88" t="s">
        <v>12</v>
      </c>
      <c r="D213" s="126">
        <v>2.5</v>
      </c>
      <c r="E213" s="126">
        <v>3.3</v>
      </c>
      <c r="F213" s="126">
        <v>1.7</v>
      </c>
    </row>
    <row r="214" spans="2:6" x14ac:dyDescent="0.25">
      <c r="B214" s="62">
        <v>1974</v>
      </c>
      <c r="C214" s="88" t="s">
        <v>13</v>
      </c>
      <c r="D214" s="126">
        <v>3</v>
      </c>
      <c r="E214" s="126">
        <v>3.6</v>
      </c>
      <c r="F214" s="126">
        <v>2.4</v>
      </c>
    </row>
    <row r="215" spans="2:6" x14ac:dyDescent="0.25">
      <c r="B215" s="62">
        <v>1974</v>
      </c>
      <c r="C215" s="88" t="s">
        <v>14</v>
      </c>
      <c r="D215" s="126">
        <v>4.2</v>
      </c>
      <c r="E215" s="126">
        <v>5.2</v>
      </c>
      <c r="F215" s="126">
        <v>3.3</v>
      </c>
    </row>
    <row r="216" spans="2:6" x14ac:dyDescent="0.25">
      <c r="B216" s="62">
        <v>1974</v>
      </c>
      <c r="C216" s="88" t="s">
        <v>15</v>
      </c>
      <c r="D216" s="126">
        <v>5.9</v>
      </c>
      <c r="E216" s="126">
        <v>6.9</v>
      </c>
      <c r="F216" s="126">
        <v>4.9000000000000004</v>
      </c>
    </row>
    <row r="217" spans="2:6" x14ac:dyDescent="0.25">
      <c r="B217" s="62">
        <v>1974</v>
      </c>
      <c r="C217" s="88" t="s">
        <v>16</v>
      </c>
      <c r="D217" s="126">
        <v>9.1</v>
      </c>
      <c r="E217" s="126">
        <v>11</v>
      </c>
      <c r="F217" s="126">
        <v>7</v>
      </c>
    </row>
    <row r="218" spans="2:6" x14ac:dyDescent="0.25">
      <c r="B218" s="62">
        <v>1974</v>
      </c>
      <c r="C218" s="88" t="s">
        <v>17</v>
      </c>
      <c r="D218" s="126">
        <v>14.1</v>
      </c>
      <c r="E218" s="126">
        <v>16.8</v>
      </c>
      <c r="F218" s="126">
        <v>11.5</v>
      </c>
    </row>
    <row r="219" spans="2:6" x14ac:dyDescent="0.25">
      <c r="B219" s="62">
        <v>1974</v>
      </c>
      <c r="C219" s="88" t="s">
        <v>18</v>
      </c>
      <c r="D219" s="126">
        <v>24.6</v>
      </c>
      <c r="E219" s="126">
        <v>28.8</v>
      </c>
      <c r="F219" s="126">
        <v>20.6</v>
      </c>
    </row>
    <row r="220" spans="2:6" x14ac:dyDescent="0.25">
      <c r="B220" s="65">
        <v>1974</v>
      </c>
      <c r="C220" s="90" t="s">
        <v>35</v>
      </c>
      <c r="D220" s="127">
        <v>59.5</v>
      </c>
      <c r="E220" s="127">
        <v>62.6</v>
      </c>
      <c r="F220" s="127">
        <v>56.8</v>
      </c>
    </row>
    <row r="221" spans="2:6" x14ac:dyDescent="0.25">
      <c r="B221" s="59">
        <v>1975</v>
      </c>
      <c r="C221" s="129" t="s">
        <v>3</v>
      </c>
      <c r="D221" s="130">
        <v>6.2</v>
      </c>
      <c r="E221" s="130">
        <v>6.9</v>
      </c>
      <c r="F221" s="130">
        <v>5.5</v>
      </c>
    </row>
    <row r="222" spans="2:6" x14ac:dyDescent="0.25">
      <c r="B222" s="62">
        <v>1975</v>
      </c>
      <c r="C222" s="88" t="s">
        <v>103</v>
      </c>
      <c r="D222" s="126">
        <v>43.7</v>
      </c>
      <c r="E222" s="126">
        <v>48.3</v>
      </c>
      <c r="F222" s="126">
        <v>38.9</v>
      </c>
    </row>
    <row r="223" spans="2:6" x14ac:dyDescent="0.25">
      <c r="B223" s="62">
        <v>1975</v>
      </c>
      <c r="C223" s="88" t="s">
        <v>104</v>
      </c>
      <c r="D223" s="126">
        <v>3.7</v>
      </c>
      <c r="E223" s="126">
        <v>3.6</v>
      </c>
      <c r="F223" s="126">
        <v>3.7</v>
      </c>
    </row>
    <row r="224" spans="2:6" x14ac:dyDescent="0.25">
      <c r="B224" s="62">
        <v>1975</v>
      </c>
      <c r="C224" s="88" t="s">
        <v>7</v>
      </c>
      <c r="D224" s="126">
        <v>0.9</v>
      </c>
      <c r="E224" s="126">
        <v>1</v>
      </c>
      <c r="F224" s="126">
        <v>0.8</v>
      </c>
    </row>
    <row r="225" spans="2:6" x14ac:dyDescent="0.25">
      <c r="B225" s="62">
        <v>1975</v>
      </c>
      <c r="C225" s="88" t="s">
        <v>8</v>
      </c>
      <c r="D225" s="126">
        <v>0.7</v>
      </c>
      <c r="E225" s="126">
        <v>0.8</v>
      </c>
      <c r="F225" s="126">
        <v>0.6</v>
      </c>
    </row>
    <row r="226" spans="2:6" x14ac:dyDescent="0.25">
      <c r="B226" s="62">
        <v>1975</v>
      </c>
      <c r="C226" s="88" t="s">
        <v>9</v>
      </c>
      <c r="D226" s="126">
        <v>1.2</v>
      </c>
      <c r="E226" s="126">
        <v>1.5</v>
      </c>
      <c r="F226" s="126">
        <v>0.8</v>
      </c>
    </row>
    <row r="227" spans="2:6" x14ac:dyDescent="0.25">
      <c r="B227" s="62">
        <v>1975</v>
      </c>
      <c r="C227" s="88" t="s">
        <v>10</v>
      </c>
      <c r="D227" s="126">
        <v>1.7</v>
      </c>
      <c r="E227" s="126">
        <v>2.5</v>
      </c>
      <c r="F227" s="126">
        <v>1</v>
      </c>
    </row>
    <row r="228" spans="2:6" x14ac:dyDescent="0.25">
      <c r="B228" s="62">
        <v>1975</v>
      </c>
      <c r="C228" s="88" t="s">
        <v>11</v>
      </c>
      <c r="D228" s="126">
        <v>1.9</v>
      </c>
      <c r="E228" s="126">
        <v>2.7</v>
      </c>
      <c r="F228" s="126">
        <v>1.3</v>
      </c>
    </row>
    <row r="229" spans="2:6" x14ac:dyDescent="0.25">
      <c r="B229" s="62">
        <v>1975</v>
      </c>
      <c r="C229" s="88" t="s">
        <v>12</v>
      </c>
      <c r="D229" s="126">
        <v>2.4</v>
      </c>
      <c r="E229" s="126">
        <v>3.2</v>
      </c>
      <c r="F229" s="126">
        <v>1.6</v>
      </c>
    </row>
    <row r="230" spans="2:6" x14ac:dyDescent="0.25">
      <c r="B230" s="62">
        <v>1975</v>
      </c>
      <c r="C230" s="88" t="s">
        <v>13</v>
      </c>
      <c r="D230" s="126">
        <v>3.1</v>
      </c>
      <c r="E230" s="126">
        <v>3.7</v>
      </c>
      <c r="F230" s="126">
        <v>2.4</v>
      </c>
    </row>
    <row r="231" spans="2:6" x14ac:dyDescent="0.25">
      <c r="B231" s="62">
        <v>1975</v>
      </c>
      <c r="C231" s="88" t="s">
        <v>14</v>
      </c>
      <c r="D231" s="126">
        <v>3.9</v>
      </c>
      <c r="E231" s="126">
        <v>4.7</v>
      </c>
      <c r="F231" s="126">
        <v>3.1</v>
      </c>
    </row>
    <row r="232" spans="2:6" x14ac:dyDescent="0.25">
      <c r="B232" s="62">
        <v>1975</v>
      </c>
      <c r="C232" s="88" t="s">
        <v>15</v>
      </c>
      <c r="D232" s="126">
        <v>6.1</v>
      </c>
      <c r="E232" s="126">
        <v>7</v>
      </c>
      <c r="F232" s="126">
        <v>5.0999999999999996</v>
      </c>
    </row>
    <row r="233" spans="2:6" x14ac:dyDescent="0.25">
      <c r="B233" s="62">
        <v>1975</v>
      </c>
      <c r="C233" s="88" t="s">
        <v>16</v>
      </c>
      <c r="D233" s="126">
        <v>8.9</v>
      </c>
      <c r="E233" s="126">
        <v>10.5</v>
      </c>
      <c r="F233" s="126">
        <v>7.3</v>
      </c>
    </row>
    <row r="234" spans="2:6" x14ac:dyDescent="0.25">
      <c r="B234" s="62">
        <v>1975</v>
      </c>
      <c r="C234" s="88" t="s">
        <v>17</v>
      </c>
      <c r="D234" s="126">
        <v>14.2</v>
      </c>
      <c r="E234" s="126">
        <v>17.2</v>
      </c>
      <c r="F234" s="126">
        <v>11.3</v>
      </c>
    </row>
    <row r="235" spans="2:6" x14ac:dyDescent="0.25">
      <c r="B235" s="62">
        <v>1975</v>
      </c>
      <c r="C235" s="88" t="s">
        <v>18</v>
      </c>
      <c r="D235" s="126">
        <v>23.5</v>
      </c>
      <c r="E235" s="126">
        <v>27.8</v>
      </c>
      <c r="F235" s="126">
        <v>19.399999999999999</v>
      </c>
    </row>
    <row r="236" spans="2:6" x14ac:dyDescent="0.25">
      <c r="B236" s="65">
        <v>1975</v>
      </c>
      <c r="C236" s="90" t="s">
        <v>35</v>
      </c>
      <c r="D236" s="127">
        <v>59.5</v>
      </c>
      <c r="E236" s="127">
        <v>63.5</v>
      </c>
      <c r="F236" s="127">
        <v>56.2</v>
      </c>
    </row>
    <row r="237" spans="2:6" x14ac:dyDescent="0.25">
      <c r="B237" s="59">
        <v>1976</v>
      </c>
      <c r="C237" s="129" t="s">
        <v>3</v>
      </c>
      <c r="D237" s="130">
        <v>6.1</v>
      </c>
      <c r="E237" s="130">
        <v>6.7</v>
      </c>
      <c r="F237" s="130">
        <v>5.4</v>
      </c>
    </row>
    <row r="238" spans="2:6" x14ac:dyDescent="0.25">
      <c r="B238" s="62">
        <v>1976</v>
      </c>
      <c r="C238" s="88" t="s">
        <v>103</v>
      </c>
      <c r="D238" s="126">
        <v>42.8</v>
      </c>
      <c r="E238" s="126">
        <v>47.4</v>
      </c>
      <c r="F238" s="126">
        <v>37.9</v>
      </c>
    </row>
    <row r="239" spans="2:6" x14ac:dyDescent="0.25">
      <c r="B239" s="62">
        <v>1976</v>
      </c>
      <c r="C239" s="88" t="s">
        <v>104</v>
      </c>
      <c r="D239" s="126">
        <v>3.2</v>
      </c>
      <c r="E239" s="126">
        <v>3.2</v>
      </c>
      <c r="F239" s="126">
        <v>3.2</v>
      </c>
    </row>
    <row r="240" spans="2:6" x14ac:dyDescent="0.25">
      <c r="B240" s="62">
        <v>1976</v>
      </c>
      <c r="C240" s="88" t="s">
        <v>7</v>
      </c>
      <c r="D240" s="126">
        <v>0.8</v>
      </c>
      <c r="E240" s="126">
        <v>0.9</v>
      </c>
      <c r="F240" s="126">
        <v>0.8</v>
      </c>
    </row>
    <row r="241" spans="2:6" x14ac:dyDescent="0.25">
      <c r="B241" s="62">
        <v>1976</v>
      </c>
      <c r="C241" s="88" t="s">
        <v>8</v>
      </c>
      <c r="D241" s="126">
        <v>0.8</v>
      </c>
      <c r="E241" s="126">
        <v>0.9</v>
      </c>
      <c r="F241" s="126">
        <v>0.8</v>
      </c>
    </row>
    <row r="242" spans="2:6" x14ac:dyDescent="0.25">
      <c r="B242" s="62">
        <v>1976</v>
      </c>
      <c r="C242" s="88" t="s">
        <v>9</v>
      </c>
      <c r="D242" s="126">
        <v>0.6</v>
      </c>
      <c r="E242" s="126">
        <v>0.7</v>
      </c>
      <c r="F242" s="126">
        <v>0.1</v>
      </c>
    </row>
    <row r="243" spans="2:6" x14ac:dyDescent="0.25">
      <c r="B243" s="62">
        <v>1976</v>
      </c>
      <c r="C243" s="88" t="s">
        <v>10</v>
      </c>
      <c r="D243" s="126">
        <v>1.2</v>
      </c>
      <c r="E243" s="126">
        <v>1.7</v>
      </c>
      <c r="F243" s="126">
        <v>0.8</v>
      </c>
    </row>
    <row r="244" spans="2:6" x14ac:dyDescent="0.25">
      <c r="B244" s="62">
        <v>1976</v>
      </c>
      <c r="C244" s="88" t="s">
        <v>11</v>
      </c>
      <c r="D244" s="126">
        <v>1.9</v>
      </c>
      <c r="E244" s="126">
        <v>2.7</v>
      </c>
      <c r="F244" s="126">
        <v>1</v>
      </c>
    </row>
    <row r="245" spans="2:6" x14ac:dyDescent="0.25">
      <c r="B245" s="62">
        <v>1976</v>
      </c>
      <c r="C245" s="88" t="s">
        <v>12</v>
      </c>
      <c r="D245" s="126">
        <v>2</v>
      </c>
      <c r="E245" s="126">
        <v>2.9</v>
      </c>
      <c r="F245" s="126">
        <v>1.2</v>
      </c>
    </row>
    <row r="246" spans="2:6" x14ac:dyDescent="0.25">
      <c r="B246" s="62">
        <v>1976</v>
      </c>
      <c r="C246" s="88" t="s">
        <v>13</v>
      </c>
      <c r="D246" s="126">
        <v>2.2000000000000002</v>
      </c>
      <c r="E246" s="126">
        <v>2.9</v>
      </c>
      <c r="F246" s="126">
        <v>1.5</v>
      </c>
    </row>
    <row r="247" spans="2:6" x14ac:dyDescent="0.25">
      <c r="B247" s="62">
        <v>1976</v>
      </c>
      <c r="C247" s="88" t="s">
        <v>14</v>
      </c>
      <c r="D247" s="126">
        <v>2.9</v>
      </c>
      <c r="E247" s="126">
        <v>3.3</v>
      </c>
      <c r="F247" s="126">
        <v>2.5</v>
      </c>
    </row>
    <row r="248" spans="2:6" x14ac:dyDescent="0.25">
      <c r="B248" s="62">
        <v>1976</v>
      </c>
      <c r="C248" s="88" t="s">
        <v>15</v>
      </c>
      <c r="D248" s="126">
        <v>3.8</v>
      </c>
      <c r="E248" s="126">
        <v>4.7</v>
      </c>
      <c r="F248" s="126">
        <v>3</v>
      </c>
    </row>
    <row r="249" spans="2:6" x14ac:dyDescent="0.25">
      <c r="B249" s="62">
        <v>1976</v>
      </c>
      <c r="C249" s="88" t="s">
        <v>16</v>
      </c>
      <c r="D249" s="126">
        <v>8.9</v>
      </c>
      <c r="E249" s="126">
        <v>10.6</v>
      </c>
      <c r="F249" s="126">
        <v>7.1</v>
      </c>
    </row>
    <row r="250" spans="2:6" x14ac:dyDescent="0.25">
      <c r="B250" s="62">
        <v>1976</v>
      </c>
      <c r="C250" s="88" t="s">
        <v>17</v>
      </c>
      <c r="D250" s="126">
        <v>13.4</v>
      </c>
      <c r="E250" s="126">
        <v>15.6</v>
      </c>
      <c r="F250" s="126">
        <v>11.1</v>
      </c>
    </row>
    <row r="251" spans="2:6" x14ac:dyDescent="0.25">
      <c r="B251" s="62">
        <v>1976</v>
      </c>
      <c r="C251" s="88" t="s">
        <v>18</v>
      </c>
      <c r="D251" s="126">
        <v>22</v>
      </c>
      <c r="E251" s="126">
        <v>26.1</v>
      </c>
      <c r="F251" s="126">
        <v>18.100000000000001</v>
      </c>
    </row>
    <row r="252" spans="2:6" x14ac:dyDescent="0.25">
      <c r="B252" s="65">
        <v>1976</v>
      </c>
      <c r="C252" s="90" t="s">
        <v>35</v>
      </c>
      <c r="D252" s="127">
        <v>59.3</v>
      </c>
      <c r="E252" s="127">
        <v>62.3</v>
      </c>
      <c r="F252" s="127">
        <v>56.8</v>
      </c>
    </row>
    <row r="253" spans="2:6" x14ac:dyDescent="0.25">
      <c r="B253" s="59">
        <v>1977</v>
      </c>
      <c r="C253" s="129" t="s">
        <v>3</v>
      </c>
      <c r="D253" s="130">
        <v>5.8</v>
      </c>
      <c r="E253" s="130">
        <v>6.5</v>
      </c>
      <c r="F253" s="130">
        <v>5.0999999999999996</v>
      </c>
    </row>
    <row r="254" spans="2:6" x14ac:dyDescent="0.25">
      <c r="B254" s="62">
        <v>1977</v>
      </c>
      <c r="C254" s="88" t="s">
        <v>103</v>
      </c>
      <c r="D254" s="126">
        <v>39.299999999999997</v>
      </c>
      <c r="E254" s="126">
        <v>43.6</v>
      </c>
      <c r="F254" s="126">
        <v>35.1</v>
      </c>
    </row>
    <row r="255" spans="2:6" x14ac:dyDescent="0.25">
      <c r="B255" s="62">
        <v>1977</v>
      </c>
      <c r="C255" s="88" t="s">
        <v>104</v>
      </c>
      <c r="D255" s="126">
        <v>2.8</v>
      </c>
      <c r="E255" s="126">
        <v>2.8</v>
      </c>
      <c r="F255" s="126">
        <v>2.8</v>
      </c>
    </row>
    <row r="256" spans="2:6" x14ac:dyDescent="0.25">
      <c r="B256" s="62">
        <v>1977</v>
      </c>
      <c r="C256" s="88" t="s">
        <v>7</v>
      </c>
      <c r="D256" s="126">
        <v>0.7</v>
      </c>
      <c r="E256" s="126">
        <v>0.8</v>
      </c>
      <c r="F256" s="126">
        <v>0.6</v>
      </c>
    </row>
    <row r="257" spans="2:6" x14ac:dyDescent="0.25">
      <c r="B257" s="62">
        <v>1977</v>
      </c>
      <c r="C257" s="88" t="s">
        <v>8</v>
      </c>
      <c r="D257" s="126">
        <v>0.6</v>
      </c>
      <c r="E257" s="126">
        <v>0.8</v>
      </c>
      <c r="F257" s="126">
        <v>0.5</v>
      </c>
    </row>
    <row r="258" spans="2:6" x14ac:dyDescent="0.25">
      <c r="B258" s="62">
        <v>1977</v>
      </c>
      <c r="C258" s="88" t="s">
        <v>9</v>
      </c>
      <c r="D258" s="126">
        <v>1.2</v>
      </c>
      <c r="E258" s="126">
        <v>1.7</v>
      </c>
      <c r="F258" s="126">
        <v>0.8</v>
      </c>
    </row>
    <row r="259" spans="2:6" x14ac:dyDescent="0.25">
      <c r="B259" s="62">
        <v>1977</v>
      </c>
      <c r="C259" s="88" t="s">
        <v>10</v>
      </c>
      <c r="D259" s="126">
        <v>1.9</v>
      </c>
      <c r="E259" s="126">
        <v>2.8</v>
      </c>
      <c r="F259" s="126">
        <v>0.9</v>
      </c>
    </row>
    <row r="260" spans="2:6" x14ac:dyDescent="0.25">
      <c r="B260" s="62">
        <v>1977</v>
      </c>
      <c r="C260" s="88" t="s">
        <v>11</v>
      </c>
      <c r="D260" s="126">
        <v>1.9</v>
      </c>
      <c r="E260" s="126">
        <v>2.9</v>
      </c>
      <c r="F260" s="126">
        <v>1.2</v>
      </c>
    </row>
    <row r="261" spans="2:6" x14ac:dyDescent="0.25">
      <c r="B261" s="62">
        <v>1977</v>
      </c>
      <c r="C261" s="88" t="s">
        <v>12</v>
      </c>
      <c r="D261" s="126">
        <v>2.4</v>
      </c>
      <c r="E261" s="126">
        <v>3.2</v>
      </c>
      <c r="F261" s="126">
        <v>1.6</v>
      </c>
    </row>
    <row r="262" spans="2:6" x14ac:dyDescent="0.25">
      <c r="B262" s="62">
        <v>1977</v>
      </c>
      <c r="C262" s="88" t="s">
        <v>13</v>
      </c>
      <c r="D262" s="126">
        <v>3.1</v>
      </c>
      <c r="E262" s="126">
        <v>3.8</v>
      </c>
      <c r="F262" s="126">
        <v>2.4</v>
      </c>
    </row>
    <row r="263" spans="2:6" x14ac:dyDescent="0.25">
      <c r="B263" s="62">
        <v>1977</v>
      </c>
      <c r="C263" s="88" t="s">
        <v>14</v>
      </c>
      <c r="D263" s="126">
        <v>3.9</v>
      </c>
      <c r="E263" s="126">
        <v>4.9000000000000004</v>
      </c>
      <c r="F263" s="126">
        <v>3.1</v>
      </c>
    </row>
    <row r="264" spans="2:6" x14ac:dyDescent="0.25">
      <c r="B264" s="62">
        <v>1977</v>
      </c>
      <c r="C264" s="88" t="s">
        <v>15</v>
      </c>
      <c r="D264" s="126">
        <v>5.6</v>
      </c>
      <c r="E264" s="126">
        <v>6.9</v>
      </c>
      <c r="F264" s="126">
        <v>4.2</v>
      </c>
    </row>
    <row r="265" spans="2:6" x14ac:dyDescent="0.25">
      <c r="B265" s="62">
        <v>1977</v>
      </c>
      <c r="C265" s="88" t="s">
        <v>16</v>
      </c>
      <c r="D265" s="126">
        <v>8.6999999999999993</v>
      </c>
      <c r="E265" s="126">
        <v>10.3</v>
      </c>
      <c r="F265" s="126">
        <v>7</v>
      </c>
    </row>
    <row r="266" spans="2:6" x14ac:dyDescent="0.25">
      <c r="B266" s="62">
        <v>1977</v>
      </c>
      <c r="C266" s="88" t="s">
        <v>17</v>
      </c>
      <c r="D266" s="126">
        <v>12.8</v>
      </c>
      <c r="E266" s="126">
        <v>15.8</v>
      </c>
      <c r="F266" s="126">
        <v>9.6999999999999993</v>
      </c>
    </row>
    <row r="267" spans="2:6" x14ac:dyDescent="0.25">
      <c r="B267" s="62">
        <v>1977</v>
      </c>
      <c r="C267" s="88" t="s">
        <v>18</v>
      </c>
      <c r="D267" s="126">
        <v>21.2</v>
      </c>
      <c r="E267" s="126">
        <v>25.2</v>
      </c>
      <c r="F267" s="126">
        <v>17.399999999999999</v>
      </c>
    </row>
    <row r="268" spans="2:6" x14ac:dyDescent="0.25">
      <c r="B268" s="65">
        <v>1977</v>
      </c>
      <c r="C268" s="90" t="s">
        <v>35</v>
      </c>
      <c r="D268" s="127">
        <v>58.9</v>
      </c>
      <c r="E268" s="127">
        <v>62.1</v>
      </c>
      <c r="F268" s="127">
        <v>56.2</v>
      </c>
    </row>
    <row r="269" spans="2:6" x14ac:dyDescent="0.25">
      <c r="B269" s="59">
        <v>1978</v>
      </c>
      <c r="C269" s="129" t="s">
        <v>3</v>
      </c>
      <c r="D269" s="130">
        <v>5.5</v>
      </c>
      <c r="E269" s="130">
        <v>6.3</v>
      </c>
      <c r="F269" s="130">
        <v>4.8</v>
      </c>
    </row>
    <row r="270" spans="2:6" x14ac:dyDescent="0.25">
      <c r="B270" s="62">
        <v>1978</v>
      </c>
      <c r="C270" s="88" t="s">
        <v>103</v>
      </c>
      <c r="D270" s="126">
        <v>34.799999999999997</v>
      </c>
      <c r="E270" s="126">
        <v>38.5</v>
      </c>
      <c r="F270" s="126">
        <v>30.8</v>
      </c>
    </row>
    <row r="271" spans="2:6" x14ac:dyDescent="0.25">
      <c r="B271" s="62">
        <v>1978</v>
      </c>
      <c r="C271" s="88" t="s">
        <v>104</v>
      </c>
      <c r="D271" s="126">
        <v>2.2999999999999998</v>
      </c>
      <c r="E271" s="126">
        <v>2.2999999999999998</v>
      </c>
      <c r="F271" s="126">
        <v>2.2000000000000002</v>
      </c>
    </row>
    <row r="272" spans="2:6" x14ac:dyDescent="0.25">
      <c r="B272" s="62">
        <v>1978</v>
      </c>
      <c r="C272" s="88" t="s">
        <v>7</v>
      </c>
      <c r="D272" s="126">
        <v>0.6</v>
      </c>
      <c r="E272" s="126">
        <v>0.7</v>
      </c>
      <c r="F272" s="126">
        <v>0.6</v>
      </c>
    </row>
    <row r="273" spans="2:6" x14ac:dyDescent="0.25">
      <c r="B273" s="62">
        <v>1978</v>
      </c>
      <c r="C273" s="88" t="s">
        <v>8</v>
      </c>
      <c r="D273" s="126">
        <v>0.6</v>
      </c>
      <c r="E273" s="126">
        <v>0.8</v>
      </c>
      <c r="F273" s="126">
        <v>0.5</v>
      </c>
    </row>
    <row r="274" spans="2:6" x14ac:dyDescent="0.25">
      <c r="B274" s="62">
        <v>1978</v>
      </c>
      <c r="C274" s="88" t="s">
        <v>9</v>
      </c>
      <c r="D274" s="126">
        <v>1.3</v>
      </c>
      <c r="E274" s="126">
        <v>1.8</v>
      </c>
      <c r="F274" s="126">
        <v>0.7</v>
      </c>
    </row>
    <row r="275" spans="2:6" x14ac:dyDescent="0.25">
      <c r="B275" s="62">
        <v>1978</v>
      </c>
      <c r="C275" s="88" t="s">
        <v>10</v>
      </c>
      <c r="D275" s="126">
        <v>1.9</v>
      </c>
      <c r="E275" s="126">
        <v>2.9</v>
      </c>
      <c r="F275" s="126">
        <v>1</v>
      </c>
    </row>
    <row r="276" spans="2:6" x14ac:dyDescent="0.25">
      <c r="B276" s="62">
        <v>1978</v>
      </c>
      <c r="C276" s="88" t="s">
        <v>11</v>
      </c>
      <c r="D276" s="126">
        <v>1.9</v>
      </c>
      <c r="E276" s="126">
        <v>2.9</v>
      </c>
      <c r="F276" s="126">
        <v>1.1000000000000001</v>
      </c>
    </row>
    <row r="277" spans="2:6" x14ac:dyDescent="0.25">
      <c r="B277" s="62">
        <v>1978</v>
      </c>
      <c r="C277" s="88" t="s">
        <v>12</v>
      </c>
      <c r="D277" s="126">
        <v>2.5</v>
      </c>
      <c r="E277" s="126">
        <v>3.3</v>
      </c>
      <c r="F277" s="126">
        <v>1.7</v>
      </c>
    </row>
    <row r="278" spans="2:6" x14ac:dyDescent="0.25">
      <c r="B278" s="62">
        <v>1978</v>
      </c>
      <c r="C278" s="88" t="s">
        <v>13</v>
      </c>
      <c r="D278" s="126">
        <v>3</v>
      </c>
      <c r="E278" s="126">
        <v>3.8</v>
      </c>
      <c r="F278" s="126">
        <v>2.2999999999999998</v>
      </c>
    </row>
    <row r="279" spans="2:6" x14ac:dyDescent="0.25">
      <c r="B279" s="62">
        <v>1978</v>
      </c>
      <c r="C279" s="88" t="s">
        <v>14</v>
      </c>
      <c r="D279" s="126">
        <v>3.9</v>
      </c>
      <c r="E279" s="126">
        <v>4.8</v>
      </c>
      <c r="F279" s="126">
        <v>2.8</v>
      </c>
    </row>
    <row r="280" spans="2:6" x14ac:dyDescent="0.25">
      <c r="B280" s="62">
        <v>1978</v>
      </c>
      <c r="C280" s="88" t="s">
        <v>15</v>
      </c>
      <c r="D280" s="126">
        <v>5.6</v>
      </c>
      <c r="E280" s="126">
        <v>6.8</v>
      </c>
      <c r="F280" s="126">
        <v>4.4000000000000004</v>
      </c>
    </row>
    <row r="281" spans="2:6" x14ac:dyDescent="0.25">
      <c r="B281" s="62">
        <v>1978</v>
      </c>
      <c r="C281" s="88" t="s">
        <v>16</v>
      </c>
      <c r="D281" s="126">
        <v>8.8000000000000007</v>
      </c>
      <c r="E281" s="126">
        <v>10.8</v>
      </c>
      <c r="F281" s="126">
        <v>6.6</v>
      </c>
    </row>
    <row r="282" spans="2:6" x14ac:dyDescent="0.25">
      <c r="B282" s="62">
        <v>1978</v>
      </c>
      <c r="C282" s="88" t="s">
        <v>17</v>
      </c>
      <c r="D282" s="126">
        <v>12.7</v>
      </c>
      <c r="E282" s="126">
        <v>15.3</v>
      </c>
      <c r="F282" s="126">
        <v>10.1</v>
      </c>
    </row>
    <row r="283" spans="2:6" x14ac:dyDescent="0.25">
      <c r="B283" s="62">
        <v>1978</v>
      </c>
      <c r="C283" s="88" t="s">
        <v>18</v>
      </c>
      <c r="D283" s="126">
        <v>20.6</v>
      </c>
      <c r="E283" s="126">
        <v>24.6</v>
      </c>
      <c r="F283" s="126">
        <v>16.600000000000001</v>
      </c>
    </row>
    <row r="284" spans="2:6" x14ac:dyDescent="0.25">
      <c r="B284" s="65">
        <v>1978</v>
      </c>
      <c r="C284" s="90" t="s">
        <v>35</v>
      </c>
      <c r="D284" s="127">
        <v>56.7</v>
      </c>
      <c r="E284" s="127">
        <v>60.4</v>
      </c>
      <c r="F284" s="127">
        <v>53.6</v>
      </c>
    </row>
    <row r="285" spans="2:6" x14ac:dyDescent="0.25">
      <c r="B285" s="59">
        <v>1979</v>
      </c>
      <c r="C285" s="129" t="s">
        <v>3</v>
      </c>
      <c r="D285" s="130">
        <v>5.5</v>
      </c>
      <c r="E285" s="130">
        <v>6.3</v>
      </c>
      <c r="F285" s="130">
        <v>4.8</v>
      </c>
    </row>
    <row r="286" spans="2:6" x14ac:dyDescent="0.25">
      <c r="B286" s="62">
        <v>1979</v>
      </c>
      <c r="C286" s="88" t="s">
        <v>103</v>
      </c>
      <c r="D286" s="126">
        <v>33.1</v>
      </c>
      <c r="E286" s="126">
        <v>36.5</v>
      </c>
      <c r="F286" s="126">
        <v>29.4</v>
      </c>
    </row>
    <row r="287" spans="2:6" x14ac:dyDescent="0.25">
      <c r="B287" s="62">
        <v>1979</v>
      </c>
      <c r="C287" s="88" t="s">
        <v>104</v>
      </c>
      <c r="D287" s="126">
        <v>2.4</v>
      </c>
      <c r="E287" s="126">
        <v>2.4</v>
      </c>
      <c r="F287" s="126">
        <v>2.2999999999999998</v>
      </c>
    </row>
    <row r="288" spans="2:6" x14ac:dyDescent="0.25">
      <c r="B288" s="62">
        <v>1979</v>
      </c>
      <c r="C288" s="88" t="s">
        <v>7</v>
      </c>
      <c r="D288" s="126">
        <v>0.6</v>
      </c>
      <c r="E288" s="126">
        <v>0.7</v>
      </c>
      <c r="F288" s="126">
        <v>0.5</v>
      </c>
    </row>
    <row r="289" spans="2:6" x14ac:dyDescent="0.25">
      <c r="B289" s="62">
        <v>1979</v>
      </c>
      <c r="C289" s="88" t="s">
        <v>8</v>
      </c>
      <c r="D289" s="126">
        <v>0.5</v>
      </c>
      <c r="E289" s="126">
        <v>0.7</v>
      </c>
      <c r="F289" s="126">
        <v>0.4</v>
      </c>
    </row>
    <row r="290" spans="2:6" x14ac:dyDescent="0.25">
      <c r="B290" s="62">
        <v>1979</v>
      </c>
      <c r="C290" s="88" t="s">
        <v>9</v>
      </c>
      <c r="D290" s="126">
        <v>1.4</v>
      </c>
      <c r="E290" s="126">
        <v>1.9</v>
      </c>
      <c r="F290" s="126">
        <v>0.8</v>
      </c>
    </row>
    <row r="291" spans="2:6" x14ac:dyDescent="0.25">
      <c r="B291" s="62">
        <v>1979</v>
      </c>
      <c r="C291" s="88" t="s">
        <v>10</v>
      </c>
      <c r="D291" s="126">
        <v>1.6</v>
      </c>
      <c r="E291" s="126">
        <v>3</v>
      </c>
      <c r="F291" s="126">
        <v>0.9</v>
      </c>
    </row>
    <row r="292" spans="2:6" x14ac:dyDescent="0.25">
      <c r="B292" s="62">
        <v>1979</v>
      </c>
      <c r="C292" s="88" t="s">
        <v>11</v>
      </c>
      <c r="D292" s="126">
        <v>2</v>
      </c>
      <c r="E292" s="126">
        <v>3.1</v>
      </c>
      <c r="F292" s="126">
        <v>1</v>
      </c>
    </row>
    <row r="293" spans="2:6" x14ac:dyDescent="0.25">
      <c r="B293" s="62">
        <v>1979</v>
      </c>
      <c r="C293" s="88" t="s">
        <v>12</v>
      </c>
      <c r="D293" s="126">
        <v>2.2000000000000002</v>
      </c>
      <c r="E293" s="126">
        <v>3.1</v>
      </c>
      <c r="F293" s="126">
        <v>1.4</v>
      </c>
    </row>
    <row r="294" spans="2:6" x14ac:dyDescent="0.25">
      <c r="B294" s="62">
        <v>1979</v>
      </c>
      <c r="C294" s="88" t="s">
        <v>13</v>
      </c>
      <c r="D294" s="126">
        <v>3</v>
      </c>
      <c r="E294" s="126">
        <v>3.9</v>
      </c>
      <c r="F294" s="126">
        <v>2</v>
      </c>
    </row>
    <row r="295" spans="2:6" x14ac:dyDescent="0.25">
      <c r="B295" s="62">
        <v>1979</v>
      </c>
      <c r="C295" s="88" t="s">
        <v>14</v>
      </c>
      <c r="D295" s="126">
        <v>4.0999999999999996</v>
      </c>
      <c r="E295" s="126">
        <v>5.0999999999999996</v>
      </c>
      <c r="F295" s="126">
        <v>3.1</v>
      </c>
    </row>
    <row r="296" spans="2:6" x14ac:dyDescent="0.25">
      <c r="B296" s="62">
        <v>1979</v>
      </c>
      <c r="C296" s="88" t="s">
        <v>15</v>
      </c>
      <c r="D296" s="126">
        <v>5.5</v>
      </c>
      <c r="E296" s="126">
        <v>8.1999999999999993</v>
      </c>
      <c r="F296" s="126">
        <v>4.2</v>
      </c>
    </row>
    <row r="297" spans="2:6" x14ac:dyDescent="0.25">
      <c r="B297" s="62">
        <v>1979</v>
      </c>
      <c r="C297" s="88" t="s">
        <v>16</v>
      </c>
      <c r="D297" s="126">
        <v>8.6</v>
      </c>
      <c r="E297" s="126">
        <v>10.199999999999999</v>
      </c>
      <c r="F297" s="126">
        <v>6.9</v>
      </c>
    </row>
    <row r="298" spans="2:6" x14ac:dyDescent="0.25">
      <c r="B298" s="62">
        <v>1979</v>
      </c>
      <c r="C298" s="88" t="s">
        <v>17</v>
      </c>
      <c r="D298" s="126">
        <v>12.4</v>
      </c>
      <c r="E298" s="126">
        <v>14.3</v>
      </c>
      <c r="F298" s="126">
        <v>10.4</v>
      </c>
    </row>
    <row r="299" spans="2:6" x14ac:dyDescent="0.25">
      <c r="B299" s="62">
        <v>1979</v>
      </c>
      <c r="C299" s="88" t="s">
        <v>18</v>
      </c>
      <c r="D299" s="126">
        <v>20.2</v>
      </c>
      <c r="E299" s="126">
        <v>24</v>
      </c>
      <c r="F299" s="126">
        <v>16.399999999999999</v>
      </c>
    </row>
    <row r="300" spans="2:6" x14ac:dyDescent="0.25">
      <c r="B300" s="65">
        <v>1979</v>
      </c>
      <c r="C300" s="90" t="s">
        <v>35</v>
      </c>
      <c r="D300" s="127">
        <v>57.8</v>
      </c>
      <c r="E300" s="127">
        <v>61.2</v>
      </c>
      <c r="F300" s="127">
        <v>54.9</v>
      </c>
    </row>
    <row r="301" spans="2:6" x14ac:dyDescent="0.25">
      <c r="B301" s="59">
        <v>1980</v>
      </c>
      <c r="C301" s="129" t="s">
        <v>3</v>
      </c>
      <c r="D301" s="130">
        <v>5.5</v>
      </c>
      <c r="E301" s="130">
        <v>6.3</v>
      </c>
      <c r="F301" s="130">
        <v>4.7</v>
      </c>
    </row>
    <row r="302" spans="2:6" x14ac:dyDescent="0.25">
      <c r="B302" s="62">
        <v>1980</v>
      </c>
      <c r="C302" s="88" t="s">
        <v>103</v>
      </c>
      <c r="D302" s="126">
        <v>34.299999999999997</v>
      </c>
      <c r="E302" s="126">
        <v>38.200000000000003</v>
      </c>
      <c r="F302" s="126">
        <v>30.1</v>
      </c>
    </row>
    <row r="303" spans="2:6" x14ac:dyDescent="0.25">
      <c r="B303" s="62">
        <v>1980</v>
      </c>
      <c r="C303" s="88" t="s">
        <v>104</v>
      </c>
      <c r="D303" s="126">
        <v>2.1</v>
      </c>
      <c r="E303" s="126">
        <v>2.1</v>
      </c>
      <c r="F303" s="126">
        <v>2.1</v>
      </c>
    </row>
    <row r="304" spans="2:6" x14ac:dyDescent="0.25">
      <c r="B304" s="62">
        <v>1980</v>
      </c>
      <c r="C304" s="88" t="s">
        <v>7</v>
      </c>
      <c r="D304" s="126">
        <v>0.6</v>
      </c>
      <c r="E304" s="126">
        <v>0.6</v>
      </c>
      <c r="F304" s="126">
        <v>0.5</v>
      </c>
    </row>
    <row r="305" spans="2:6" x14ac:dyDescent="0.25">
      <c r="B305" s="62">
        <v>1980</v>
      </c>
      <c r="C305" s="88" t="s">
        <v>8</v>
      </c>
      <c r="D305" s="126">
        <v>0.6</v>
      </c>
      <c r="E305" s="126">
        <v>0.8</v>
      </c>
      <c r="F305" s="126">
        <v>0.5</v>
      </c>
    </row>
    <row r="306" spans="2:6" x14ac:dyDescent="0.25">
      <c r="B306" s="62">
        <v>1980</v>
      </c>
      <c r="C306" s="88" t="s">
        <v>9</v>
      </c>
      <c r="D306" s="126">
        <v>1.4</v>
      </c>
      <c r="E306" s="126">
        <v>1.9</v>
      </c>
      <c r="F306" s="126">
        <v>0.8</v>
      </c>
    </row>
    <row r="307" spans="2:6" x14ac:dyDescent="0.25">
      <c r="B307" s="62">
        <v>1980</v>
      </c>
      <c r="C307" s="88" t="s">
        <v>10</v>
      </c>
      <c r="D307" s="126">
        <v>2</v>
      </c>
      <c r="E307" s="126">
        <v>3</v>
      </c>
      <c r="F307" s="126">
        <v>0.9</v>
      </c>
    </row>
    <row r="308" spans="2:6" x14ac:dyDescent="0.25">
      <c r="B308" s="62">
        <v>1980</v>
      </c>
      <c r="C308" s="88" t="s">
        <v>11</v>
      </c>
      <c r="D308" s="126">
        <v>2.1</v>
      </c>
      <c r="E308" s="126">
        <v>3.1</v>
      </c>
      <c r="F308" s="126">
        <v>1.1000000000000001</v>
      </c>
    </row>
    <row r="309" spans="2:6" x14ac:dyDescent="0.25">
      <c r="B309" s="62">
        <v>1980</v>
      </c>
      <c r="C309" s="88" t="s">
        <v>12</v>
      </c>
      <c r="D309" s="126">
        <v>2.2999999999999998</v>
      </c>
      <c r="E309" s="126">
        <v>3</v>
      </c>
      <c r="F309" s="126">
        <v>1.4</v>
      </c>
    </row>
    <row r="310" spans="2:6" x14ac:dyDescent="0.25">
      <c r="B310" s="62">
        <v>1980</v>
      </c>
      <c r="C310" s="88" t="s">
        <v>13</v>
      </c>
      <c r="D310" s="126">
        <v>3</v>
      </c>
      <c r="E310" s="126">
        <v>3.8</v>
      </c>
      <c r="F310" s="126">
        <v>2.1</v>
      </c>
    </row>
    <row r="311" spans="2:6" x14ac:dyDescent="0.25">
      <c r="B311" s="62">
        <v>1980</v>
      </c>
      <c r="C311" s="88" t="s">
        <v>14</v>
      </c>
      <c r="D311" s="126">
        <v>4.3</v>
      </c>
      <c r="E311" s="126">
        <v>5.3</v>
      </c>
      <c r="F311" s="126">
        <v>3.2</v>
      </c>
    </row>
    <row r="312" spans="2:6" x14ac:dyDescent="0.25">
      <c r="B312" s="62">
        <v>1980</v>
      </c>
      <c r="C312" s="88" t="s">
        <v>15</v>
      </c>
      <c r="D312" s="126">
        <v>5.5</v>
      </c>
      <c r="E312" s="126">
        <v>6.7</v>
      </c>
      <c r="F312" s="126">
        <v>4.2</v>
      </c>
    </row>
    <row r="313" spans="2:6" x14ac:dyDescent="0.25">
      <c r="B313" s="62">
        <v>1980</v>
      </c>
      <c r="C313" s="88" t="s">
        <v>16</v>
      </c>
      <c r="D313" s="126">
        <v>8.5</v>
      </c>
      <c r="E313" s="126">
        <v>10.199999999999999</v>
      </c>
      <c r="F313" s="126">
        <v>6.3</v>
      </c>
    </row>
    <row r="314" spans="2:6" x14ac:dyDescent="0.25">
      <c r="B314" s="62">
        <v>1980</v>
      </c>
      <c r="C314" s="88" t="s">
        <v>17</v>
      </c>
      <c r="D314" s="126">
        <v>12.6</v>
      </c>
      <c r="E314" s="126">
        <v>14.2</v>
      </c>
      <c r="F314" s="126">
        <v>10.4</v>
      </c>
    </row>
    <row r="315" spans="2:6" x14ac:dyDescent="0.25">
      <c r="B315" s="62">
        <v>1980</v>
      </c>
      <c r="C315" s="88" t="s">
        <v>18</v>
      </c>
      <c r="D315" s="126">
        <v>20.2</v>
      </c>
      <c r="E315" s="126">
        <v>23.3</v>
      </c>
      <c r="F315" s="126">
        <v>16</v>
      </c>
    </row>
    <row r="316" spans="2:6" x14ac:dyDescent="0.25">
      <c r="B316" s="65">
        <v>1980</v>
      </c>
      <c r="C316" s="90" t="s">
        <v>35</v>
      </c>
      <c r="D316" s="127">
        <v>60.6</v>
      </c>
      <c r="E316" s="127">
        <v>61.7</v>
      </c>
      <c r="F316" s="127">
        <v>57.4</v>
      </c>
    </row>
    <row r="317" spans="2:6" x14ac:dyDescent="0.25">
      <c r="B317" s="59">
        <v>1981</v>
      </c>
      <c r="C317" s="129" t="s">
        <v>3</v>
      </c>
      <c r="D317" s="130">
        <v>5.2</v>
      </c>
      <c r="E317" s="130">
        <v>5.8</v>
      </c>
      <c r="F317" s="130">
        <v>4.5</v>
      </c>
    </row>
    <row r="318" spans="2:6" x14ac:dyDescent="0.25">
      <c r="B318" s="62">
        <v>1981</v>
      </c>
      <c r="C318" s="88" t="s">
        <v>103</v>
      </c>
      <c r="D318" s="126">
        <v>35.200000000000003</v>
      </c>
      <c r="E318" s="126">
        <v>38.9</v>
      </c>
      <c r="F318" s="126">
        <v>31.3</v>
      </c>
    </row>
    <row r="319" spans="2:6" x14ac:dyDescent="0.25">
      <c r="B319" s="62">
        <v>1981</v>
      </c>
      <c r="C319" s="88" t="s">
        <v>104</v>
      </c>
      <c r="D319" s="126">
        <v>2.6</v>
      </c>
      <c r="E319" s="126">
        <v>2.6</v>
      </c>
      <c r="F319" s="126">
        <v>2.6</v>
      </c>
    </row>
    <row r="320" spans="2:6" x14ac:dyDescent="0.25">
      <c r="B320" s="62">
        <v>1981</v>
      </c>
      <c r="C320" s="88" t="s">
        <v>7</v>
      </c>
      <c r="D320" s="126">
        <v>0.6</v>
      </c>
      <c r="E320" s="126">
        <v>0.7</v>
      </c>
      <c r="F320" s="126">
        <v>0.5</v>
      </c>
    </row>
    <row r="321" spans="2:6" x14ac:dyDescent="0.25">
      <c r="B321" s="62">
        <v>1981</v>
      </c>
      <c r="C321" s="88" t="s">
        <v>8</v>
      </c>
      <c r="D321" s="126">
        <v>0.5</v>
      </c>
      <c r="E321" s="126">
        <v>0.7</v>
      </c>
      <c r="F321" s="126">
        <v>0.4</v>
      </c>
    </row>
    <row r="322" spans="2:6" x14ac:dyDescent="0.25">
      <c r="B322" s="62">
        <v>1981</v>
      </c>
      <c r="C322" s="88" t="s">
        <v>9</v>
      </c>
      <c r="D322" s="126">
        <v>1.2</v>
      </c>
      <c r="E322" s="126">
        <v>1.7</v>
      </c>
      <c r="F322" s="126">
        <v>0.7</v>
      </c>
    </row>
    <row r="323" spans="2:6" x14ac:dyDescent="0.25">
      <c r="B323" s="62">
        <v>1981</v>
      </c>
      <c r="C323" s="88" t="s">
        <v>10</v>
      </c>
      <c r="D323" s="126">
        <v>1.8</v>
      </c>
      <c r="E323" s="126">
        <v>2.8</v>
      </c>
      <c r="F323" s="126">
        <v>0.8</v>
      </c>
    </row>
    <row r="324" spans="2:6" x14ac:dyDescent="0.25">
      <c r="B324" s="62">
        <v>1981</v>
      </c>
      <c r="C324" s="88" t="s">
        <v>11</v>
      </c>
      <c r="D324" s="126">
        <v>1.9</v>
      </c>
      <c r="E324" s="126">
        <v>2.8</v>
      </c>
      <c r="F324" s="126">
        <v>1</v>
      </c>
    </row>
    <row r="325" spans="2:6" x14ac:dyDescent="0.25">
      <c r="B325" s="62">
        <v>1981</v>
      </c>
      <c r="C325" s="88" t="s">
        <v>12</v>
      </c>
      <c r="D325" s="126">
        <v>1.9</v>
      </c>
      <c r="E325" s="126">
        <v>2.6</v>
      </c>
      <c r="F325" s="126">
        <v>1.2</v>
      </c>
    </row>
    <row r="326" spans="2:6" x14ac:dyDescent="0.25">
      <c r="B326" s="62">
        <v>1981</v>
      </c>
      <c r="C326" s="88" t="s">
        <v>13</v>
      </c>
      <c r="D326" s="126">
        <v>2.4</v>
      </c>
      <c r="E326" s="126">
        <v>3</v>
      </c>
      <c r="F326" s="126">
        <v>1.8</v>
      </c>
    </row>
    <row r="327" spans="2:6" x14ac:dyDescent="0.25">
      <c r="B327" s="62">
        <v>1981</v>
      </c>
      <c r="C327" s="88" t="s">
        <v>14</v>
      </c>
      <c r="D327" s="126">
        <v>3.7</v>
      </c>
      <c r="E327" s="126">
        <v>4.5999999999999996</v>
      </c>
      <c r="F327" s="126">
        <v>2.7</v>
      </c>
    </row>
    <row r="328" spans="2:6" x14ac:dyDescent="0.25">
      <c r="B328" s="62">
        <v>1981</v>
      </c>
      <c r="C328" s="88" t="s">
        <v>15</v>
      </c>
      <c r="D328" s="126">
        <v>5</v>
      </c>
      <c r="E328" s="126">
        <v>6.3</v>
      </c>
      <c r="F328" s="126">
        <v>3.8</v>
      </c>
    </row>
    <row r="329" spans="2:6" x14ac:dyDescent="0.25">
      <c r="B329" s="62">
        <v>1981</v>
      </c>
      <c r="C329" s="88" t="s">
        <v>16</v>
      </c>
      <c r="D329" s="126">
        <v>7.7</v>
      </c>
      <c r="E329" s="126">
        <v>9.4</v>
      </c>
      <c r="F329" s="126">
        <v>6.1</v>
      </c>
    </row>
    <row r="330" spans="2:6" x14ac:dyDescent="0.25">
      <c r="B330" s="62">
        <v>1981</v>
      </c>
      <c r="C330" s="88" t="s">
        <v>17</v>
      </c>
      <c r="D330" s="126">
        <v>10.5</v>
      </c>
      <c r="E330" s="126">
        <v>12.7</v>
      </c>
      <c r="F330" s="126">
        <v>8.3000000000000007</v>
      </c>
    </row>
    <row r="331" spans="2:6" x14ac:dyDescent="0.25">
      <c r="B331" s="62">
        <v>1981</v>
      </c>
      <c r="C331" s="88" t="s">
        <v>18</v>
      </c>
      <c r="D331" s="126">
        <v>18.7</v>
      </c>
      <c r="E331" s="126">
        <v>22.6</v>
      </c>
      <c r="F331" s="126">
        <v>14.9</v>
      </c>
    </row>
    <row r="332" spans="2:6" x14ac:dyDescent="0.25">
      <c r="B332" s="65">
        <v>1981</v>
      </c>
      <c r="C332" s="90" t="s">
        <v>35</v>
      </c>
      <c r="D332" s="127">
        <v>53.5</v>
      </c>
      <c r="E332" s="127">
        <v>57.8</v>
      </c>
      <c r="F332" s="127">
        <v>49.8</v>
      </c>
    </row>
    <row r="333" spans="2:6" x14ac:dyDescent="0.25">
      <c r="B333" s="59">
        <v>1982</v>
      </c>
      <c r="C333" s="129" t="s">
        <v>3</v>
      </c>
      <c r="D333" s="130">
        <v>4.8</v>
      </c>
      <c r="E333" s="130">
        <v>5.5</v>
      </c>
      <c r="F333" s="130">
        <v>4.2</v>
      </c>
    </row>
    <row r="334" spans="2:6" x14ac:dyDescent="0.25">
      <c r="B334" s="62">
        <v>1982</v>
      </c>
      <c r="C334" s="88" t="s">
        <v>103</v>
      </c>
      <c r="D334" s="126">
        <v>28.3</v>
      </c>
      <c r="E334" s="126">
        <v>31.9</v>
      </c>
      <c r="F334" s="126">
        <v>24.7</v>
      </c>
    </row>
    <row r="335" spans="2:6" x14ac:dyDescent="0.25">
      <c r="B335" s="62">
        <v>1982</v>
      </c>
      <c r="C335" s="88" t="s">
        <v>104</v>
      </c>
      <c r="D335" s="126">
        <v>1.9</v>
      </c>
      <c r="E335" s="126">
        <v>2</v>
      </c>
      <c r="F335" s="126">
        <v>1.8</v>
      </c>
    </row>
    <row r="336" spans="2:6" x14ac:dyDescent="0.25">
      <c r="B336" s="62">
        <v>1982</v>
      </c>
      <c r="C336" s="88" t="s">
        <v>7</v>
      </c>
      <c r="D336" s="126">
        <v>0.5</v>
      </c>
      <c r="E336" s="126">
        <v>0.6</v>
      </c>
      <c r="F336" s="126">
        <v>0.5</v>
      </c>
    </row>
    <row r="337" spans="2:6" x14ac:dyDescent="0.25">
      <c r="B337" s="62">
        <v>1982</v>
      </c>
      <c r="C337" s="88" t="s">
        <v>8</v>
      </c>
      <c r="D337" s="126">
        <v>0.5</v>
      </c>
      <c r="E337" s="126">
        <v>0.7</v>
      </c>
      <c r="F337" s="126">
        <v>0.4</v>
      </c>
    </row>
    <row r="338" spans="2:6" x14ac:dyDescent="0.25">
      <c r="B338" s="62">
        <v>1982</v>
      </c>
      <c r="C338" s="88" t="s">
        <v>9</v>
      </c>
      <c r="D338" s="126">
        <v>1.1000000000000001</v>
      </c>
      <c r="E338" s="126">
        <v>1.6</v>
      </c>
      <c r="F338" s="126">
        <v>0.7</v>
      </c>
    </row>
    <row r="339" spans="2:6" x14ac:dyDescent="0.25">
      <c r="B339" s="62">
        <v>1982</v>
      </c>
      <c r="C339" s="88" t="s">
        <v>10</v>
      </c>
      <c r="D339" s="126">
        <v>1.9</v>
      </c>
      <c r="E339" s="126">
        <v>2.8</v>
      </c>
      <c r="F339" s="126">
        <v>0.9</v>
      </c>
    </row>
    <row r="340" spans="2:6" x14ac:dyDescent="0.25">
      <c r="B340" s="62">
        <v>1982</v>
      </c>
      <c r="C340" s="88" t="s">
        <v>11</v>
      </c>
      <c r="D340" s="126">
        <v>1.8</v>
      </c>
      <c r="E340" s="126">
        <v>2.6</v>
      </c>
      <c r="F340" s="126">
        <v>1</v>
      </c>
    </row>
    <row r="341" spans="2:6" x14ac:dyDescent="0.25">
      <c r="B341" s="62">
        <v>1982</v>
      </c>
      <c r="C341" s="88" t="s">
        <v>12</v>
      </c>
      <c r="D341" s="126">
        <v>1.8</v>
      </c>
      <c r="E341" s="126">
        <v>2.5</v>
      </c>
      <c r="F341" s="126">
        <v>1.2</v>
      </c>
    </row>
    <row r="342" spans="2:6" x14ac:dyDescent="0.25">
      <c r="B342" s="62">
        <v>1982</v>
      </c>
      <c r="C342" s="88" t="s">
        <v>13</v>
      </c>
      <c r="D342" s="126">
        <v>2.2999999999999998</v>
      </c>
      <c r="E342" s="126">
        <v>2.8</v>
      </c>
      <c r="F342" s="126">
        <v>1.7</v>
      </c>
    </row>
    <row r="343" spans="2:6" x14ac:dyDescent="0.25">
      <c r="B343" s="62">
        <v>1982</v>
      </c>
      <c r="C343" s="88" t="s">
        <v>14</v>
      </c>
      <c r="D343" s="126">
        <v>3.5</v>
      </c>
      <c r="E343" s="126">
        <v>4.4000000000000004</v>
      </c>
      <c r="F343" s="126">
        <v>2.6</v>
      </c>
    </row>
    <row r="344" spans="2:6" x14ac:dyDescent="0.25">
      <c r="B344" s="62">
        <v>1982</v>
      </c>
      <c r="C344" s="88" t="s">
        <v>15</v>
      </c>
      <c r="D344" s="126">
        <v>5</v>
      </c>
      <c r="E344" s="126">
        <v>6</v>
      </c>
      <c r="F344" s="126">
        <v>4</v>
      </c>
    </row>
    <row r="345" spans="2:6" x14ac:dyDescent="0.25">
      <c r="B345" s="62">
        <v>1982</v>
      </c>
      <c r="C345" s="88" t="s">
        <v>16</v>
      </c>
      <c r="D345" s="126">
        <v>7.7</v>
      </c>
      <c r="E345" s="126">
        <v>9.4</v>
      </c>
      <c r="F345" s="126">
        <v>6</v>
      </c>
    </row>
    <row r="346" spans="2:6" x14ac:dyDescent="0.25">
      <c r="B346" s="62">
        <v>1982</v>
      </c>
      <c r="C346" s="88" t="s">
        <v>17</v>
      </c>
      <c r="D346" s="126">
        <v>11</v>
      </c>
      <c r="E346" s="126">
        <v>13.6</v>
      </c>
      <c r="F346" s="126">
        <v>8.4</v>
      </c>
    </row>
    <row r="347" spans="2:6" x14ac:dyDescent="0.25">
      <c r="B347" s="62">
        <v>1982</v>
      </c>
      <c r="C347" s="88" t="s">
        <v>18</v>
      </c>
      <c r="D347" s="126">
        <v>18.2</v>
      </c>
      <c r="E347" s="126">
        <v>22.3</v>
      </c>
      <c r="F347" s="126">
        <v>14.2</v>
      </c>
    </row>
    <row r="348" spans="2:6" x14ac:dyDescent="0.25">
      <c r="B348" s="65">
        <v>1982</v>
      </c>
      <c r="C348" s="90" t="s">
        <v>35</v>
      </c>
      <c r="D348" s="127">
        <v>52.3</v>
      </c>
      <c r="E348" s="127">
        <v>56.6</v>
      </c>
      <c r="F348" s="127">
        <v>48.8</v>
      </c>
    </row>
    <row r="349" spans="2:6" x14ac:dyDescent="0.25">
      <c r="B349" s="59">
        <v>1983</v>
      </c>
      <c r="C349" s="129" t="s">
        <v>3</v>
      </c>
      <c r="D349" s="130">
        <v>4.5999999999999996</v>
      </c>
      <c r="E349" s="130">
        <v>5.3</v>
      </c>
      <c r="F349" s="130">
        <v>4</v>
      </c>
    </row>
    <row r="350" spans="2:6" x14ac:dyDescent="0.25">
      <c r="B350" s="62">
        <v>1983</v>
      </c>
      <c r="C350" s="88" t="s">
        <v>103</v>
      </c>
      <c r="D350" s="126">
        <v>26.3</v>
      </c>
      <c r="E350" s="126">
        <v>29.4</v>
      </c>
      <c r="F350" s="126">
        <v>23.1</v>
      </c>
    </row>
    <row r="351" spans="2:6" x14ac:dyDescent="0.25">
      <c r="B351" s="62">
        <v>1983</v>
      </c>
      <c r="C351" s="88" t="s">
        <v>104</v>
      </c>
      <c r="D351" s="126">
        <v>1.7</v>
      </c>
      <c r="E351" s="126">
        <v>1.8</v>
      </c>
      <c r="F351" s="126">
        <v>1.6</v>
      </c>
    </row>
    <row r="352" spans="2:6" x14ac:dyDescent="0.25">
      <c r="B352" s="62">
        <v>1983</v>
      </c>
      <c r="C352" s="88" t="s">
        <v>7</v>
      </c>
      <c r="D352" s="126">
        <v>0.5</v>
      </c>
      <c r="E352" s="126">
        <v>0.6</v>
      </c>
      <c r="F352" s="126">
        <v>0.4</v>
      </c>
    </row>
    <row r="353" spans="2:6" x14ac:dyDescent="0.25">
      <c r="B353" s="62">
        <v>1983</v>
      </c>
      <c r="C353" s="88" t="s">
        <v>8</v>
      </c>
      <c r="D353" s="126">
        <v>0.5</v>
      </c>
      <c r="E353" s="126">
        <v>0.6</v>
      </c>
      <c r="F353" s="126">
        <v>0.4</v>
      </c>
    </row>
    <row r="354" spans="2:6" x14ac:dyDescent="0.25">
      <c r="B354" s="62">
        <v>1983</v>
      </c>
      <c r="C354" s="88" t="s">
        <v>9</v>
      </c>
      <c r="D354" s="126">
        <v>1.1000000000000001</v>
      </c>
      <c r="E354" s="126">
        <v>1.5</v>
      </c>
      <c r="F354" s="126">
        <v>0.6</v>
      </c>
    </row>
    <row r="355" spans="2:6" x14ac:dyDescent="0.25">
      <c r="B355" s="62">
        <v>1983</v>
      </c>
      <c r="C355" s="88" t="s">
        <v>10</v>
      </c>
      <c r="D355" s="126">
        <v>1.8</v>
      </c>
      <c r="E355" s="126">
        <v>2.7</v>
      </c>
      <c r="F355" s="126">
        <v>0.8</v>
      </c>
    </row>
    <row r="356" spans="2:6" x14ac:dyDescent="0.25">
      <c r="B356" s="62">
        <v>1983</v>
      </c>
      <c r="C356" s="88" t="s">
        <v>11</v>
      </c>
      <c r="D356" s="126">
        <v>1.8</v>
      </c>
      <c r="E356" s="126">
        <v>2.6</v>
      </c>
      <c r="F356" s="126">
        <v>1</v>
      </c>
    </row>
    <row r="357" spans="2:6" x14ac:dyDescent="0.25">
      <c r="B357" s="62">
        <v>1983</v>
      </c>
      <c r="C357" s="88" t="s">
        <v>12</v>
      </c>
      <c r="D357" s="126">
        <v>1.9</v>
      </c>
      <c r="E357" s="126">
        <v>2.6</v>
      </c>
      <c r="F357" s="126">
        <v>1.2</v>
      </c>
    </row>
    <row r="358" spans="2:6" x14ac:dyDescent="0.25">
      <c r="B358" s="62">
        <v>1983</v>
      </c>
      <c r="C358" s="88" t="s">
        <v>13</v>
      </c>
      <c r="D358" s="126">
        <v>2.2000000000000002</v>
      </c>
      <c r="E358" s="126">
        <v>2.7</v>
      </c>
      <c r="F358" s="126">
        <v>1.6</v>
      </c>
    </row>
    <row r="359" spans="2:6" x14ac:dyDescent="0.25">
      <c r="B359" s="62">
        <v>1983</v>
      </c>
      <c r="C359" s="88" t="s">
        <v>14</v>
      </c>
      <c r="D359" s="126">
        <v>3.3</v>
      </c>
      <c r="E359" s="126">
        <v>4.2</v>
      </c>
      <c r="F359" s="126">
        <v>2.4</v>
      </c>
    </row>
    <row r="360" spans="2:6" x14ac:dyDescent="0.25">
      <c r="B360" s="62">
        <v>1983</v>
      </c>
      <c r="C360" s="88" t="s">
        <v>15</v>
      </c>
      <c r="D360" s="126">
        <v>4.8</v>
      </c>
      <c r="E360" s="126">
        <v>5.7</v>
      </c>
      <c r="F360" s="126">
        <v>3.8</v>
      </c>
    </row>
    <row r="361" spans="2:6" x14ac:dyDescent="0.25">
      <c r="B361" s="62">
        <v>1983</v>
      </c>
      <c r="C361" s="88" t="s">
        <v>16</v>
      </c>
      <c r="D361" s="126">
        <v>7.2</v>
      </c>
      <c r="E361" s="126">
        <v>8.8000000000000007</v>
      </c>
      <c r="F361" s="126">
        <v>6</v>
      </c>
    </row>
    <row r="362" spans="2:6" x14ac:dyDescent="0.25">
      <c r="B362" s="62">
        <v>1983</v>
      </c>
      <c r="C362" s="88" t="s">
        <v>17</v>
      </c>
      <c r="D362" s="126">
        <v>10.6</v>
      </c>
      <c r="E362" s="126">
        <v>13.1</v>
      </c>
      <c r="F362" s="126">
        <v>8.1999999999999993</v>
      </c>
    </row>
    <row r="363" spans="2:6" x14ac:dyDescent="0.25">
      <c r="B363" s="62">
        <v>1983</v>
      </c>
      <c r="C363" s="88" t="s">
        <v>18</v>
      </c>
      <c r="D363" s="126">
        <v>16.600000000000001</v>
      </c>
      <c r="E363" s="126">
        <v>20.2</v>
      </c>
      <c r="F363" s="126">
        <v>13.2</v>
      </c>
    </row>
    <row r="364" spans="2:6" x14ac:dyDescent="0.25">
      <c r="B364" s="65">
        <v>1983</v>
      </c>
      <c r="C364" s="90" t="s">
        <v>35</v>
      </c>
      <c r="D364" s="127">
        <v>50.8</v>
      </c>
      <c r="E364" s="127">
        <v>55.3</v>
      </c>
      <c r="F364" s="127">
        <v>47</v>
      </c>
    </row>
    <row r="365" spans="2:6" x14ac:dyDescent="0.25">
      <c r="B365" s="59">
        <v>1984</v>
      </c>
      <c r="C365" s="129" t="s">
        <v>3</v>
      </c>
      <c r="D365" s="130">
        <v>4.5999999999999996</v>
      </c>
      <c r="E365" s="130">
        <v>5.2</v>
      </c>
      <c r="F365" s="130">
        <v>4</v>
      </c>
    </row>
    <row r="366" spans="2:6" x14ac:dyDescent="0.25">
      <c r="B366" s="62">
        <v>1984</v>
      </c>
      <c r="C366" s="88" t="s">
        <v>103</v>
      </c>
      <c r="D366" s="126">
        <v>27.3</v>
      </c>
      <c r="E366" s="126">
        <v>30.5</v>
      </c>
      <c r="F366" s="126">
        <v>23.9</v>
      </c>
    </row>
    <row r="367" spans="2:6" x14ac:dyDescent="0.25">
      <c r="B367" s="62">
        <v>1984</v>
      </c>
      <c r="C367" s="88" t="s">
        <v>104</v>
      </c>
      <c r="D367" s="126">
        <v>1.7</v>
      </c>
      <c r="E367" s="126">
        <v>1.8</v>
      </c>
      <c r="F367" s="126">
        <v>1.6</v>
      </c>
    </row>
    <row r="368" spans="2:6" x14ac:dyDescent="0.25">
      <c r="B368" s="62">
        <v>1984</v>
      </c>
      <c r="C368" s="88" t="s">
        <v>7</v>
      </c>
      <c r="D368" s="126">
        <v>0.5</v>
      </c>
      <c r="E368" s="126">
        <v>0.5</v>
      </c>
      <c r="F368" s="126">
        <v>0.4</v>
      </c>
    </row>
    <row r="369" spans="2:6" x14ac:dyDescent="0.25">
      <c r="B369" s="62">
        <v>1984</v>
      </c>
      <c r="C369" s="88" t="s">
        <v>8</v>
      </c>
      <c r="D369" s="126">
        <v>0.4</v>
      </c>
      <c r="E369" s="126">
        <v>0.5</v>
      </c>
      <c r="F369" s="126">
        <v>0.3</v>
      </c>
    </row>
    <row r="370" spans="2:6" x14ac:dyDescent="0.25">
      <c r="B370" s="62">
        <v>1984</v>
      </c>
      <c r="C370" s="88" t="s">
        <v>9</v>
      </c>
      <c r="D370" s="126">
        <v>1</v>
      </c>
      <c r="E370" s="126">
        <v>1.4</v>
      </c>
      <c r="F370" s="126">
        <v>0.6</v>
      </c>
    </row>
    <row r="371" spans="2:6" x14ac:dyDescent="0.25">
      <c r="B371" s="62">
        <v>1984</v>
      </c>
      <c r="C371" s="88" t="s">
        <v>10</v>
      </c>
      <c r="D371" s="126">
        <v>1.5</v>
      </c>
      <c r="E371" s="126">
        <v>2.2000000000000002</v>
      </c>
      <c r="F371" s="126">
        <v>0.8</v>
      </c>
    </row>
    <row r="372" spans="2:6" x14ac:dyDescent="0.25">
      <c r="B372" s="62">
        <v>1984</v>
      </c>
      <c r="C372" s="88" t="s">
        <v>11</v>
      </c>
      <c r="D372" s="126">
        <v>1.6</v>
      </c>
      <c r="E372" s="126">
        <v>2.2999999999999998</v>
      </c>
      <c r="F372" s="126">
        <v>0.8</v>
      </c>
    </row>
    <row r="373" spans="2:6" x14ac:dyDescent="0.25">
      <c r="B373" s="62">
        <v>1984</v>
      </c>
      <c r="C373" s="88" t="s">
        <v>12</v>
      </c>
      <c r="D373" s="126">
        <v>1.8</v>
      </c>
      <c r="E373" s="126">
        <v>2.4</v>
      </c>
      <c r="F373" s="126">
        <v>1.2</v>
      </c>
    </row>
    <row r="374" spans="2:6" x14ac:dyDescent="0.25">
      <c r="B374" s="62">
        <v>1984</v>
      </c>
      <c r="C374" s="88" t="s">
        <v>13</v>
      </c>
      <c r="D374" s="126">
        <v>2</v>
      </c>
      <c r="E374" s="126">
        <v>2.4</v>
      </c>
      <c r="F374" s="126">
        <v>1.6</v>
      </c>
    </row>
    <row r="375" spans="2:6" x14ac:dyDescent="0.25">
      <c r="B375" s="62">
        <v>1984</v>
      </c>
      <c r="C375" s="88" t="s">
        <v>14</v>
      </c>
      <c r="D375" s="126">
        <v>3</v>
      </c>
      <c r="E375" s="126">
        <v>3.7</v>
      </c>
      <c r="F375" s="126">
        <v>2.2999999999999998</v>
      </c>
    </row>
    <row r="376" spans="2:6" x14ac:dyDescent="0.25">
      <c r="B376" s="62">
        <v>1984</v>
      </c>
      <c r="C376" s="88" t="s">
        <v>15</v>
      </c>
      <c r="D376" s="126">
        <v>4.7</v>
      </c>
      <c r="E376" s="126">
        <v>5.8</v>
      </c>
      <c r="F376" s="126">
        <v>3.6</v>
      </c>
    </row>
    <row r="377" spans="2:6" x14ac:dyDescent="0.25">
      <c r="B377" s="62">
        <v>1984</v>
      </c>
      <c r="C377" s="88" t="s">
        <v>16</v>
      </c>
      <c r="D377" s="126">
        <v>7.4</v>
      </c>
      <c r="E377" s="126">
        <v>9</v>
      </c>
      <c r="F377" s="126">
        <v>5.7</v>
      </c>
    </row>
    <row r="378" spans="2:6" x14ac:dyDescent="0.25">
      <c r="B378" s="62">
        <v>1984</v>
      </c>
      <c r="C378" s="88" t="s">
        <v>17</v>
      </c>
      <c r="D378" s="126">
        <v>10.8</v>
      </c>
      <c r="E378" s="126">
        <v>13.3</v>
      </c>
      <c r="F378" s="126">
        <v>8.3000000000000007</v>
      </c>
    </row>
    <row r="379" spans="2:6" x14ac:dyDescent="0.25">
      <c r="B379" s="62">
        <v>1984</v>
      </c>
      <c r="C379" s="88" t="s">
        <v>18</v>
      </c>
      <c r="D379" s="126">
        <v>16.8</v>
      </c>
      <c r="E379" s="126">
        <v>20.5</v>
      </c>
      <c r="F379" s="126">
        <v>13.2</v>
      </c>
    </row>
    <row r="380" spans="2:6" x14ac:dyDescent="0.25">
      <c r="B380" s="65">
        <v>1984</v>
      </c>
      <c r="C380" s="90" t="s">
        <v>35</v>
      </c>
      <c r="D380" s="127">
        <v>52.9</v>
      </c>
      <c r="E380" s="127">
        <v>57.8</v>
      </c>
      <c r="F380" s="127">
        <v>48.9</v>
      </c>
    </row>
    <row r="381" spans="2:6" x14ac:dyDescent="0.25">
      <c r="B381" s="59">
        <v>1985</v>
      </c>
      <c r="C381" s="129" t="s">
        <v>3</v>
      </c>
      <c r="D381" s="130">
        <v>4.5999999999999996</v>
      </c>
      <c r="E381" s="130">
        <v>5.0999999999999996</v>
      </c>
      <c r="F381" s="130">
        <v>4</v>
      </c>
    </row>
    <row r="382" spans="2:6" x14ac:dyDescent="0.25">
      <c r="B382" s="62">
        <v>1985</v>
      </c>
      <c r="C382" s="88" t="s">
        <v>103</v>
      </c>
      <c r="D382" s="126">
        <v>26.1</v>
      </c>
      <c r="E382" s="126">
        <v>29.1</v>
      </c>
      <c r="F382" s="126">
        <v>22.9</v>
      </c>
    </row>
    <row r="383" spans="2:6" x14ac:dyDescent="0.25">
      <c r="B383" s="62">
        <v>1985</v>
      </c>
      <c r="C383" s="88" t="s">
        <v>104</v>
      </c>
      <c r="D383" s="126">
        <v>1.5</v>
      </c>
      <c r="E383" s="126">
        <v>1.5</v>
      </c>
      <c r="F383" s="126">
        <v>1.5</v>
      </c>
    </row>
    <row r="384" spans="2:6" x14ac:dyDescent="0.25">
      <c r="B384" s="62">
        <v>1985</v>
      </c>
      <c r="C384" s="88" t="s">
        <v>7</v>
      </c>
      <c r="D384" s="126">
        <v>0.5</v>
      </c>
      <c r="E384" s="126">
        <v>0.5</v>
      </c>
      <c r="F384" s="126">
        <v>0.4</v>
      </c>
    </row>
    <row r="385" spans="2:6" x14ac:dyDescent="0.25">
      <c r="B385" s="62">
        <v>1985</v>
      </c>
      <c r="C385" s="88" t="s">
        <v>8</v>
      </c>
      <c r="D385" s="126">
        <v>0.5</v>
      </c>
      <c r="E385" s="126">
        <v>0.6</v>
      </c>
      <c r="F385" s="126">
        <v>0.4</v>
      </c>
    </row>
    <row r="386" spans="2:6" x14ac:dyDescent="0.25">
      <c r="B386" s="62">
        <v>1985</v>
      </c>
      <c r="C386" s="88" t="s">
        <v>9</v>
      </c>
      <c r="D386" s="126">
        <v>0.9</v>
      </c>
      <c r="E386" s="126">
        <v>1.2</v>
      </c>
      <c r="F386" s="126">
        <v>0.6</v>
      </c>
    </row>
    <row r="387" spans="2:6" x14ac:dyDescent="0.25">
      <c r="B387" s="62">
        <v>1985</v>
      </c>
      <c r="C387" s="88" t="s">
        <v>10</v>
      </c>
      <c r="D387" s="126">
        <v>1.4</v>
      </c>
      <c r="E387" s="126">
        <v>2.1</v>
      </c>
      <c r="F387" s="126">
        <v>0.7</v>
      </c>
    </row>
    <row r="388" spans="2:6" x14ac:dyDescent="0.25">
      <c r="B388" s="62">
        <v>1985</v>
      </c>
      <c r="C388" s="88" t="s">
        <v>11</v>
      </c>
      <c r="D388" s="126">
        <v>1.6</v>
      </c>
      <c r="E388" s="126">
        <v>2.2999999999999998</v>
      </c>
      <c r="F388" s="126">
        <v>0.9</v>
      </c>
    </row>
    <row r="389" spans="2:6" x14ac:dyDescent="0.25">
      <c r="B389" s="62">
        <v>1985</v>
      </c>
      <c r="C389" s="88" t="s">
        <v>12</v>
      </c>
      <c r="D389" s="126">
        <v>1.8</v>
      </c>
      <c r="E389" s="126">
        <v>2.4</v>
      </c>
      <c r="F389" s="126">
        <v>1.1000000000000001</v>
      </c>
    </row>
    <row r="390" spans="2:6" x14ac:dyDescent="0.25">
      <c r="B390" s="62">
        <v>1985</v>
      </c>
      <c r="C390" s="88" t="s">
        <v>13</v>
      </c>
      <c r="D390" s="126">
        <v>2.1</v>
      </c>
      <c r="E390" s="126">
        <v>2.6</v>
      </c>
      <c r="F390" s="126">
        <v>1.6</v>
      </c>
    </row>
    <row r="391" spans="2:6" x14ac:dyDescent="0.25">
      <c r="B391" s="62">
        <v>1985</v>
      </c>
      <c r="C391" s="88" t="s">
        <v>14</v>
      </c>
      <c r="D391" s="126">
        <v>3</v>
      </c>
      <c r="E391" s="126">
        <v>3.7</v>
      </c>
      <c r="F391" s="126">
        <v>2.2999999999999998</v>
      </c>
    </row>
    <row r="392" spans="2:6" x14ac:dyDescent="0.25">
      <c r="B392" s="62">
        <v>1985</v>
      </c>
      <c r="C392" s="88" t="s">
        <v>15</v>
      </c>
      <c r="D392" s="126">
        <v>4.7</v>
      </c>
      <c r="E392" s="126">
        <v>5.7</v>
      </c>
      <c r="F392" s="126">
        <v>3.7</v>
      </c>
    </row>
    <row r="393" spans="2:6" x14ac:dyDescent="0.25">
      <c r="B393" s="62">
        <v>1985</v>
      </c>
      <c r="C393" s="88" t="s">
        <v>16</v>
      </c>
      <c r="D393" s="126">
        <v>7.1</v>
      </c>
      <c r="E393" s="126">
        <v>8.6999999999999993</v>
      </c>
      <c r="F393" s="126">
        <v>5.4</v>
      </c>
    </row>
    <row r="394" spans="2:6" x14ac:dyDescent="0.25">
      <c r="B394" s="62">
        <v>1985</v>
      </c>
      <c r="C394" s="88" t="s">
        <v>17</v>
      </c>
      <c r="D394" s="126">
        <v>10.7</v>
      </c>
      <c r="E394" s="126">
        <v>12.9</v>
      </c>
      <c r="F394" s="126">
        <v>8.5</v>
      </c>
    </row>
    <row r="395" spans="2:6" x14ac:dyDescent="0.25">
      <c r="B395" s="62">
        <v>1985</v>
      </c>
      <c r="C395" s="88" t="s">
        <v>18</v>
      </c>
      <c r="D395" s="126">
        <v>16</v>
      </c>
      <c r="E395" s="126">
        <v>19.2</v>
      </c>
      <c r="F395" s="126">
        <v>13</v>
      </c>
    </row>
    <row r="396" spans="2:6" x14ac:dyDescent="0.25">
      <c r="B396" s="65">
        <v>1985</v>
      </c>
      <c r="C396" s="90" t="s">
        <v>35</v>
      </c>
      <c r="D396" s="127">
        <v>53.3</v>
      </c>
      <c r="E396" s="127">
        <v>58.2</v>
      </c>
      <c r="F396" s="127">
        <v>49.2</v>
      </c>
    </row>
    <row r="397" spans="2:6" x14ac:dyDescent="0.25">
      <c r="B397" s="59">
        <v>1986</v>
      </c>
      <c r="C397" s="129" t="s">
        <v>3</v>
      </c>
      <c r="D397" s="130">
        <v>4.43</v>
      </c>
      <c r="E397" s="130">
        <v>4.97</v>
      </c>
      <c r="F397" s="130">
        <v>3.88</v>
      </c>
    </row>
    <row r="398" spans="2:6" x14ac:dyDescent="0.25">
      <c r="B398" s="62">
        <v>1986</v>
      </c>
      <c r="C398" s="88" t="s">
        <v>103</v>
      </c>
      <c r="D398" s="126">
        <v>24.7</v>
      </c>
      <c r="E398" s="126">
        <v>27.6</v>
      </c>
      <c r="F398" s="126">
        <v>21.7</v>
      </c>
    </row>
    <row r="399" spans="2:6" x14ac:dyDescent="0.25">
      <c r="B399" s="62">
        <v>1986</v>
      </c>
      <c r="C399" s="88" t="s">
        <v>104</v>
      </c>
      <c r="D399" s="126">
        <v>1.4</v>
      </c>
      <c r="E399" s="126">
        <v>1.5</v>
      </c>
      <c r="F399" s="126">
        <v>1.4</v>
      </c>
    </row>
    <row r="400" spans="2:6" x14ac:dyDescent="0.25">
      <c r="B400" s="62">
        <v>1986</v>
      </c>
      <c r="C400" s="88" t="s">
        <v>7</v>
      </c>
      <c r="D400" s="126">
        <v>0.5</v>
      </c>
      <c r="E400" s="126">
        <v>0.5</v>
      </c>
      <c r="F400" s="126">
        <v>0.4</v>
      </c>
    </row>
    <row r="401" spans="2:6" x14ac:dyDescent="0.25">
      <c r="B401" s="62">
        <v>1986</v>
      </c>
      <c r="C401" s="88" t="s">
        <v>8</v>
      </c>
      <c r="D401" s="126">
        <v>0.5</v>
      </c>
      <c r="E401" s="126">
        <v>0.6</v>
      </c>
      <c r="F401" s="126">
        <v>0.4</v>
      </c>
    </row>
    <row r="402" spans="2:6" x14ac:dyDescent="0.25">
      <c r="B402" s="62">
        <v>1986</v>
      </c>
      <c r="C402" s="88" t="s">
        <v>9</v>
      </c>
      <c r="D402" s="126">
        <v>1</v>
      </c>
      <c r="E402" s="126">
        <v>1.3</v>
      </c>
      <c r="F402" s="126">
        <v>0.6</v>
      </c>
    </row>
    <row r="403" spans="2:6" x14ac:dyDescent="0.25">
      <c r="B403" s="62">
        <v>1986</v>
      </c>
      <c r="C403" s="88" t="s">
        <v>10</v>
      </c>
      <c r="D403" s="126">
        <v>1.4</v>
      </c>
      <c r="E403" s="126">
        <v>2.1</v>
      </c>
      <c r="F403" s="126">
        <v>0.7</v>
      </c>
    </row>
    <row r="404" spans="2:6" x14ac:dyDescent="0.25">
      <c r="B404" s="62">
        <v>1986</v>
      </c>
      <c r="C404" s="88" t="s">
        <v>11</v>
      </c>
      <c r="D404" s="126">
        <v>1.6</v>
      </c>
      <c r="E404" s="126">
        <v>2.2000000000000002</v>
      </c>
      <c r="F404" s="126">
        <v>0.9</v>
      </c>
    </row>
    <row r="405" spans="2:6" x14ac:dyDescent="0.25">
      <c r="B405" s="62">
        <v>1986</v>
      </c>
      <c r="C405" s="88" t="s">
        <v>12</v>
      </c>
      <c r="D405" s="126">
        <v>1.8</v>
      </c>
      <c r="E405" s="126">
        <v>2.2999999999999998</v>
      </c>
      <c r="F405" s="126">
        <v>1.2</v>
      </c>
    </row>
    <row r="406" spans="2:6" x14ac:dyDescent="0.25">
      <c r="B406" s="62">
        <v>1986</v>
      </c>
      <c r="C406" s="88" t="s">
        <v>13</v>
      </c>
      <c r="D406" s="126">
        <v>2</v>
      </c>
      <c r="E406" s="126">
        <v>2.4</v>
      </c>
      <c r="F406" s="126">
        <v>1.5</v>
      </c>
    </row>
    <row r="407" spans="2:6" x14ac:dyDescent="0.25">
      <c r="B407" s="62">
        <v>1986</v>
      </c>
      <c r="C407" s="88" t="s">
        <v>14</v>
      </c>
      <c r="D407" s="126">
        <v>2.8</v>
      </c>
      <c r="E407" s="126">
        <v>3.5</v>
      </c>
      <c r="F407" s="126">
        <v>2.2000000000000002</v>
      </c>
    </row>
    <row r="408" spans="2:6" x14ac:dyDescent="0.25">
      <c r="B408" s="62">
        <v>1986</v>
      </c>
      <c r="C408" s="88" t="s">
        <v>15</v>
      </c>
      <c r="D408" s="126">
        <v>4.4000000000000004</v>
      </c>
      <c r="E408" s="126">
        <v>5.4</v>
      </c>
      <c r="F408" s="126">
        <v>3.4</v>
      </c>
    </row>
    <row r="409" spans="2:6" x14ac:dyDescent="0.25">
      <c r="B409" s="62">
        <v>1986</v>
      </c>
      <c r="C409" s="88" t="s">
        <v>16</v>
      </c>
      <c r="D409" s="126">
        <v>6.5</v>
      </c>
      <c r="E409" s="126">
        <v>7.9</v>
      </c>
      <c r="F409" s="126">
        <v>5.0999999999999996</v>
      </c>
    </row>
    <row r="410" spans="2:6" x14ac:dyDescent="0.25">
      <c r="B410" s="62">
        <v>1986</v>
      </c>
      <c r="C410" s="88" t="s">
        <v>17</v>
      </c>
      <c r="D410" s="126">
        <v>10.1</v>
      </c>
      <c r="E410" s="126">
        <v>12.6</v>
      </c>
      <c r="F410" s="126">
        <v>7.6</v>
      </c>
    </row>
    <row r="411" spans="2:6" x14ac:dyDescent="0.25">
      <c r="B411" s="62">
        <v>1986</v>
      </c>
      <c r="C411" s="88" t="s">
        <v>18</v>
      </c>
      <c r="D411" s="126">
        <v>15.8</v>
      </c>
      <c r="E411" s="126">
        <v>18.899999999999999</v>
      </c>
      <c r="F411" s="126">
        <v>12.8</v>
      </c>
    </row>
    <row r="412" spans="2:6" x14ac:dyDescent="0.25">
      <c r="B412" s="65">
        <v>1986</v>
      </c>
      <c r="C412" s="90" t="s">
        <v>35</v>
      </c>
      <c r="D412" s="127">
        <v>49.6</v>
      </c>
      <c r="E412" s="127">
        <v>55</v>
      </c>
      <c r="F412" s="127">
        <v>46.2</v>
      </c>
    </row>
    <row r="413" spans="2:6" x14ac:dyDescent="0.25">
      <c r="B413" s="59">
        <v>1987</v>
      </c>
      <c r="C413" s="129" t="s">
        <v>3</v>
      </c>
      <c r="D413" s="130">
        <v>4.47</v>
      </c>
      <c r="E413" s="130">
        <v>5.0199999999999996</v>
      </c>
      <c r="F413" s="130">
        <v>3.9</v>
      </c>
    </row>
    <row r="414" spans="2:6" x14ac:dyDescent="0.25">
      <c r="B414" s="62">
        <v>1987</v>
      </c>
      <c r="C414" s="88" t="s">
        <v>103</v>
      </c>
      <c r="D414" s="126">
        <v>23.7</v>
      </c>
      <c r="E414" s="126">
        <v>26.3</v>
      </c>
      <c r="F414" s="126">
        <v>21</v>
      </c>
    </row>
    <row r="415" spans="2:6" x14ac:dyDescent="0.25">
      <c r="B415" s="62">
        <v>1987</v>
      </c>
      <c r="C415" s="88" t="s">
        <v>104</v>
      </c>
      <c r="D415" s="126">
        <v>1.3</v>
      </c>
      <c r="E415" s="126">
        <v>1.4</v>
      </c>
      <c r="F415" s="126">
        <v>1.3</v>
      </c>
    </row>
    <row r="416" spans="2:6" x14ac:dyDescent="0.25">
      <c r="B416" s="62">
        <v>1987</v>
      </c>
      <c r="C416" s="88" t="s">
        <v>7</v>
      </c>
      <c r="D416" s="126">
        <v>0.4</v>
      </c>
      <c r="E416" s="126">
        <v>0.5</v>
      </c>
      <c r="F416" s="126">
        <v>0.4</v>
      </c>
    </row>
    <row r="417" spans="2:6" x14ac:dyDescent="0.25">
      <c r="B417" s="62">
        <v>1987</v>
      </c>
      <c r="C417" s="88" t="s">
        <v>8</v>
      </c>
      <c r="D417" s="126">
        <v>0.5</v>
      </c>
      <c r="E417" s="126">
        <v>0.6</v>
      </c>
      <c r="F417" s="126">
        <v>0.4</v>
      </c>
    </row>
    <row r="418" spans="2:6" x14ac:dyDescent="0.25">
      <c r="B418" s="62">
        <v>1987</v>
      </c>
      <c r="C418" s="88" t="s">
        <v>9</v>
      </c>
      <c r="D418" s="126">
        <v>0.9</v>
      </c>
      <c r="E418" s="126">
        <v>1.3</v>
      </c>
      <c r="F418" s="126">
        <v>0.5</v>
      </c>
    </row>
    <row r="419" spans="2:6" x14ac:dyDescent="0.25">
      <c r="B419" s="62">
        <v>1987</v>
      </c>
      <c r="C419" s="88" t="s">
        <v>10</v>
      </c>
      <c r="D419" s="126">
        <v>1.4</v>
      </c>
      <c r="E419" s="126">
        <v>2</v>
      </c>
      <c r="F419" s="126">
        <v>0.8</v>
      </c>
    </row>
    <row r="420" spans="2:6" x14ac:dyDescent="0.25">
      <c r="B420" s="62">
        <v>1987</v>
      </c>
      <c r="C420" s="88" t="s">
        <v>11</v>
      </c>
      <c r="D420" s="126">
        <v>1.5</v>
      </c>
      <c r="E420" s="126">
        <v>2.1</v>
      </c>
      <c r="F420" s="126">
        <v>0.9</v>
      </c>
    </row>
    <row r="421" spans="2:6" x14ac:dyDescent="0.25">
      <c r="B421" s="62">
        <v>1987</v>
      </c>
      <c r="C421" s="88" t="s">
        <v>12</v>
      </c>
      <c r="D421" s="126">
        <v>1.7</v>
      </c>
      <c r="E421" s="126">
        <v>2.2999999999999998</v>
      </c>
      <c r="F421" s="126">
        <v>1.1000000000000001</v>
      </c>
    </row>
    <row r="422" spans="2:6" x14ac:dyDescent="0.25">
      <c r="B422" s="62">
        <v>1987</v>
      </c>
      <c r="C422" s="88" t="s">
        <v>13</v>
      </c>
      <c r="D422" s="126">
        <v>2.1</v>
      </c>
      <c r="E422" s="126">
        <v>2.6</v>
      </c>
      <c r="F422" s="126">
        <v>1.6</v>
      </c>
    </row>
    <row r="423" spans="2:6" x14ac:dyDescent="0.25">
      <c r="B423" s="62">
        <v>1987</v>
      </c>
      <c r="C423" s="88" t="s">
        <v>14</v>
      </c>
      <c r="D423" s="126">
        <v>2.8</v>
      </c>
      <c r="E423" s="126">
        <v>3.4</v>
      </c>
      <c r="F423" s="126">
        <v>2.2000000000000002</v>
      </c>
    </row>
    <row r="424" spans="2:6" x14ac:dyDescent="0.25">
      <c r="B424" s="62">
        <v>1987</v>
      </c>
      <c r="C424" s="88" t="s">
        <v>15</v>
      </c>
      <c r="D424" s="126">
        <v>4.3</v>
      </c>
      <c r="E424" s="126">
        <v>5.2</v>
      </c>
      <c r="F424" s="126">
        <v>3.4</v>
      </c>
    </row>
    <row r="425" spans="2:6" x14ac:dyDescent="0.25">
      <c r="B425" s="62">
        <v>1987</v>
      </c>
      <c r="C425" s="88" t="s">
        <v>16</v>
      </c>
      <c r="D425" s="126">
        <v>7</v>
      </c>
      <c r="E425" s="126">
        <v>8.6999999999999993</v>
      </c>
      <c r="F425" s="126">
        <v>5.3</v>
      </c>
    </row>
    <row r="426" spans="2:6" x14ac:dyDescent="0.25">
      <c r="B426" s="62">
        <v>1987</v>
      </c>
      <c r="C426" s="88" t="s">
        <v>17</v>
      </c>
      <c r="D426" s="126">
        <v>10.3</v>
      </c>
      <c r="E426" s="126">
        <v>12.8</v>
      </c>
      <c r="F426" s="126">
        <v>7.9</v>
      </c>
    </row>
    <row r="427" spans="2:6" x14ac:dyDescent="0.25">
      <c r="B427" s="62">
        <v>1987</v>
      </c>
      <c r="C427" s="88" t="s">
        <v>18</v>
      </c>
      <c r="D427" s="126">
        <v>15.8</v>
      </c>
      <c r="E427" s="126">
        <v>19.600000000000001</v>
      </c>
      <c r="F427" s="126">
        <v>12.1</v>
      </c>
    </row>
    <row r="428" spans="2:6" x14ac:dyDescent="0.25">
      <c r="B428" s="65">
        <v>1987</v>
      </c>
      <c r="C428" s="90" t="s">
        <v>35</v>
      </c>
      <c r="D428" s="127">
        <v>50.8</v>
      </c>
      <c r="E428" s="127">
        <v>56.1</v>
      </c>
      <c r="F428" s="127">
        <v>46.5</v>
      </c>
    </row>
    <row r="429" spans="2:6" x14ac:dyDescent="0.25">
      <c r="B429" s="59">
        <v>1988</v>
      </c>
      <c r="C429" s="129" t="s">
        <v>3</v>
      </c>
      <c r="D429" s="130">
        <v>4.42</v>
      </c>
      <c r="E429" s="130">
        <v>5</v>
      </c>
      <c r="F429" s="130">
        <v>3.83</v>
      </c>
    </row>
    <row r="430" spans="2:6" x14ac:dyDescent="0.25">
      <c r="B430" s="62">
        <v>1988</v>
      </c>
      <c r="C430" s="88" t="s">
        <v>103</v>
      </c>
      <c r="D430" s="126">
        <v>21.6</v>
      </c>
      <c r="E430" s="126">
        <v>24.2</v>
      </c>
      <c r="F430" s="126">
        <v>18.8</v>
      </c>
    </row>
    <row r="431" spans="2:6" x14ac:dyDescent="0.25">
      <c r="B431" s="62">
        <v>1988</v>
      </c>
      <c r="C431" s="88" t="s">
        <v>104</v>
      </c>
      <c r="D431" s="126">
        <v>1.2</v>
      </c>
      <c r="E431" s="126">
        <v>1.2</v>
      </c>
      <c r="F431" s="126">
        <v>1.1000000000000001</v>
      </c>
    </row>
    <row r="432" spans="2:6" x14ac:dyDescent="0.25">
      <c r="B432" s="62">
        <v>1988</v>
      </c>
      <c r="C432" s="88" t="s">
        <v>7</v>
      </c>
      <c r="D432" s="126">
        <v>0.4</v>
      </c>
      <c r="E432" s="126">
        <v>0.5</v>
      </c>
      <c r="F432" s="126">
        <v>0.3</v>
      </c>
    </row>
    <row r="433" spans="2:6" x14ac:dyDescent="0.25">
      <c r="B433" s="62">
        <v>1988</v>
      </c>
      <c r="C433" s="88" t="s">
        <v>8</v>
      </c>
      <c r="D433" s="126">
        <v>0.5</v>
      </c>
      <c r="E433" s="126">
        <v>0.6</v>
      </c>
      <c r="F433" s="126">
        <v>0.4</v>
      </c>
    </row>
    <row r="434" spans="2:6" x14ac:dyDescent="0.25">
      <c r="B434" s="62">
        <v>1988</v>
      </c>
      <c r="C434" s="88" t="s">
        <v>9</v>
      </c>
      <c r="D434" s="126">
        <v>1</v>
      </c>
      <c r="E434" s="126">
        <v>1.3</v>
      </c>
      <c r="F434" s="126">
        <v>0.6</v>
      </c>
    </row>
    <row r="435" spans="2:6" x14ac:dyDescent="0.25">
      <c r="B435" s="62">
        <v>1988</v>
      </c>
      <c r="C435" s="88" t="s">
        <v>10</v>
      </c>
      <c r="D435" s="126">
        <v>1.4</v>
      </c>
      <c r="E435" s="126">
        <v>2</v>
      </c>
      <c r="F435" s="126">
        <v>0.7</v>
      </c>
    </row>
    <row r="436" spans="2:6" x14ac:dyDescent="0.25">
      <c r="B436" s="62">
        <v>1988</v>
      </c>
      <c r="C436" s="88" t="s">
        <v>11</v>
      </c>
      <c r="D436" s="126">
        <v>1.5</v>
      </c>
      <c r="E436" s="126">
        <v>2.2999999999999998</v>
      </c>
      <c r="F436" s="126">
        <v>0.9</v>
      </c>
    </row>
    <row r="437" spans="2:6" x14ac:dyDescent="0.25">
      <c r="B437" s="62">
        <v>1988</v>
      </c>
      <c r="C437" s="88" t="s">
        <v>12</v>
      </c>
      <c r="D437" s="126">
        <v>1.7</v>
      </c>
      <c r="E437" s="126">
        <v>2.2000000000000002</v>
      </c>
      <c r="F437" s="126">
        <v>1.1000000000000001</v>
      </c>
    </row>
    <row r="438" spans="2:6" x14ac:dyDescent="0.25">
      <c r="B438" s="62">
        <v>1988</v>
      </c>
      <c r="C438" s="88" t="s">
        <v>13</v>
      </c>
      <c r="D438" s="126">
        <v>2.1</v>
      </c>
      <c r="E438" s="126">
        <v>2.6</v>
      </c>
      <c r="F438" s="126">
        <v>1.5</v>
      </c>
    </row>
    <row r="439" spans="2:6" x14ac:dyDescent="0.25">
      <c r="B439" s="62">
        <v>1988</v>
      </c>
      <c r="C439" s="88" t="s">
        <v>14</v>
      </c>
      <c r="D439" s="126">
        <v>2.8</v>
      </c>
      <c r="E439" s="126">
        <v>3.5</v>
      </c>
      <c r="F439" s="126">
        <v>2.1</v>
      </c>
    </row>
    <row r="440" spans="2:6" x14ac:dyDescent="0.25">
      <c r="B440" s="62">
        <v>1988</v>
      </c>
      <c r="C440" s="88" t="s">
        <v>15</v>
      </c>
      <c r="D440" s="126">
        <v>4.3</v>
      </c>
      <c r="E440" s="126">
        <v>5.4</v>
      </c>
      <c r="F440" s="126">
        <v>3.2</v>
      </c>
    </row>
    <row r="441" spans="2:6" x14ac:dyDescent="0.25">
      <c r="B441" s="62">
        <v>1988</v>
      </c>
      <c r="C441" s="88" t="s">
        <v>16</v>
      </c>
      <c r="D441" s="126">
        <v>7</v>
      </c>
      <c r="E441" s="126">
        <v>8.5</v>
      </c>
      <c r="F441" s="126">
        <v>5.5</v>
      </c>
    </row>
    <row r="442" spans="2:6" x14ac:dyDescent="0.25">
      <c r="B442" s="62">
        <v>1988</v>
      </c>
      <c r="C442" s="88" t="s">
        <v>17</v>
      </c>
      <c r="D442" s="126">
        <v>10.3</v>
      </c>
      <c r="E442" s="126">
        <v>12.9</v>
      </c>
      <c r="F442" s="126">
        <v>7.6</v>
      </c>
    </row>
    <row r="443" spans="2:6" x14ac:dyDescent="0.25">
      <c r="B443" s="62">
        <v>1988</v>
      </c>
      <c r="C443" s="88" t="s">
        <v>18</v>
      </c>
      <c r="D443" s="126">
        <v>16</v>
      </c>
      <c r="E443" s="126">
        <v>19.8</v>
      </c>
      <c r="F443" s="126">
        <v>12.4</v>
      </c>
    </row>
    <row r="444" spans="2:6" x14ac:dyDescent="0.25">
      <c r="B444" s="65">
        <v>1988</v>
      </c>
      <c r="C444" s="90" t="s">
        <v>35</v>
      </c>
      <c r="D444" s="127">
        <v>51.2</v>
      </c>
      <c r="E444" s="127">
        <v>56.8</v>
      </c>
      <c r="F444" s="127">
        <v>46.6</v>
      </c>
    </row>
    <row r="445" spans="2:6" x14ac:dyDescent="0.25">
      <c r="B445" s="59">
        <v>1989</v>
      </c>
      <c r="C445" s="129" t="s">
        <v>3</v>
      </c>
      <c r="D445" s="130">
        <v>4.4000000000000004</v>
      </c>
      <c r="E445" s="130">
        <v>5</v>
      </c>
      <c r="F445" s="130">
        <v>3.8</v>
      </c>
    </row>
    <row r="446" spans="2:6" x14ac:dyDescent="0.25">
      <c r="B446" s="62">
        <v>1989</v>
      </c>
      <c r="C446" s="88" t="s">
        <v>103</v>
      </c>
      <c r="D446" s="126">
        <v>23.3</v>
      </c>
      <c r="E446" s="126">
        <v>26.5</v>
      </c>
      <c r="F446" s="126">
        <v>20</v>
      </c>
    </row>
    <row r="447" spans="2:6" x14ac:dyDescent="0.25">
      <c r="B447" s="62">
        <v>1989</v>
      </c>
      <c r="C447" s="88" t="s">
        <v>104</v>
      </c>
      <c r="D447" s="126">
        <v>1.1000000000000001</v>
      </c>
      <c r="E447" s="126">
        <v>1.2</v>
      </c>
      <c r="F447" s="126">
        <v>1.1000000000000001</v>
      </c>
    </row>
    <row r="448" spans="2:6" x14ac:dyDescent="0.25">
      <c r="B448" s="62">
        <v>1989</v>
      </c>
      <c r="C448" s="88" t="s">
        <v>7</v>
      </c>
      <c r="D448" s="126">
        <v>0.4</v>
      </c>
      <c r="E448" s="126">
        <v>0.5</v>
      </c>
      <c r="F448" s="126">
        <v>0.4</v>
      </c>
    </row>
    <row r="449" spans="2:6" x14ac:dyDescent="0.25">
      <c r="B449" s="62">
        <v>1989</v>
      </c>
      <c r="C449" s="88" t="s">
        <v>8</v>
      </c>
      <c r="D449" s="126">
        <v>0.5</v>
      </c>
      <c r="E449" s="126">
        <v>0.5</v>
      </c>
      <c r="F449" s="126">
        <v>0.4</v>
      </c>
    </row>
    <row r="450" spans="2:6" x14ac:dyDescent="0.25">
      <c r="B450" s="62">
        <v>1989</v>
      </c>
      <c r="C450" s="88" t="s">
        <v>9</v>
      </c>
      <c r="D450" s="126">
        <v>1</v>
      </c>
      <c r="E450" s="126">
        <v>1.5</v>
      </c>
      <c r="F450" s="126">
        <v>0.6</v>
      </c>
    </row>
    <row r="451" spans="2:6" x14ac:dyDescent="0.25">
      <c r="B451" s="62">
        <v>1989</v>
      </c>
      <c r="C451" s="88" t="s">
        <v>10</v>
      </c>
      <c r="D451" s="126">
        <v>1.4</v>
      </c>
      <c r="E451" s="126">
        <v>2.1</v>
      </c>
      <c r="F451" s="126">
        <v>0.7</v>
      </c>
    </row>
    <row r="452" spans="2:6" x14ac:dyDescent="0.25">
      <c r="B452" s="62">
        <v>1989</v>
      </c>
      <c r="C452" s="88" t="s">
        <v>11</v>
      </c>
      <c r="D452" s="126">
        <v>1.6</v>
      </c>
      <c r="E452" s="126">
        <v>2.2999999999999998</v>
      </c>
      <c r="F452" s="126">
        <v>0.8</v>
      </c>
    </row>
    <row r="453" spans="2:6" x14ac:dyDescent="0.25">
      <c r="B453" s="62">
        <v>1989</v>
      </c>
      <c r="C453" s="88" t="s">
        <v>12</v>
      </c>
      <c r="D453" s="126">
        <v>1.8</v>
      </c>
      <c r="E453" s="126">
        <v>2.4</v>
      </c>
      <c r="F453" s="126">
        <v>1.2</v>
      </c>
    </row>
    <row r="454" spans="2:6" x14ac:dyDescent="0.25">
      <c r="B454" s="62">
        <v>1989</v>
      </c>
      <c r="C454" s="88" t="s">
        <v>13</v>
      </c>
      <c r="D454" s="126">
        <v>2.1</v>
      </c>
      <c r="E454" s="126">
        <v>2.6</v>
      </c>
      <c r="F454" s="126">
        <v>1.5</v>
      </c>
    </row>
    <row r="455" spans="2:6" x14ac:dyDescent="0.25">
      <c r="B455" s="62">
        <v>1989</v>
      </c>
      <c r="C455" s="88" t="s">
        <v>14</v>
      </c>
      <c r="D455" s="126">
        <v>2.8</v>
      </c>
      <c r="E455" s="126">
        <v>3.4</v>
      </c>
      <c r="F455" s="126">
        <v>2.2000000000000002</v>
      </c>
    </row>
    <row r="456" spans="2:6" x14ac:dyDescent="0.25">
      <c r="B456" s="62">
        <v>1989</v>
      </c>
      <c r="C456" s="88" t="s">
        <v>15</v>
      </c>
      <c r="D456" s="126">
        <v>4.2</v>
      </c>
      <c r="E456" s="126">
        <v>5.3</v>
      </c>
      <c r="F456" s="126">
        <v>3.1</v>
      </c>
    </row>
    <row r="457" spans="2:6" x14ac:dyDescent="0.25">
      <c r="B457" s="62">
        <v>1989</v>
      </c>
      <c r="C457" s="88" t="s">
        <v>16</v>
      </c>
      <c r="D457" s="126">
        <v>6.8</v>
      </c>
      <c r="E457" s="126">
        <v>8.5</v>
      </c>
      <c r="F457" s="126">
        <v>5.0999999999999996</v>
      </c>
    </row>
    <row r="458" spans="2:6" x14ac:dyDescent="0.25">
      <c r="B458" s="62">
        <v>1989</v>
      </c>
      <c r="C458" s="88" t="s">
        <v>17</v>
      </c>
      <c r="D458" s="126">
        <v>10.3</v>
      </c>
      <c r="E458" s="126">
        <v>12.9</v>
      </c>
      <c r="F458" s="126">
        <v>7.7</v>
      </c>
    </row>
    <row r="459" spans="2:6" x14ac:dyDescent="0.25">
      <c r="B459" s="62">
        <v>1989</v>
      </c>
      <c r="C459" s="88" t="s">
        <v>18</v>
      </c>
      <c r="D459" s="126">
        <v>15.9</v>
      </c>
      <c r="E459" s="126">
        <v>19.399999999999999</v>
      </c>
      <c r="F459" s="126">
        <v>12.5</v>
      </c>
    </row>
    <row r="460" spans="2:6" x14ac:dyDescent="0.25">
      <c r="B460" s="65">
        <v>1989</v>
      </c>
      <c r="C460" s="90" t="s">
        <v>35</v>
      </c>
      <c r="D460" s="127">
        <v>50.3</v>
      </c>
      <c r="E460" s="127">
        <v>56.1</v>
      </c>
      <c r="F460" s="127">
        <v>45.5</v>
      </c>
    </row>
    <row r="461" spans="2:6" x14ac:dyDescent="0.25">
      <c r="B461" s="59">
        <v>1990</v>
      </c>
      <c r="C461" s="129" t="s">
        <v>3</v>
      </c>
      <c r="D461" s="130">
        <v>4.6500000000000004</v>
      </c>
      <c r="E461" s="130">
        <v>5.24</v>
      </c>
      <c r="F461" s="130">
        <v>4.05</v>
      </c>
    </row>
    <row r="462" spans="2:6" x14ac:dyDescent="0.25">
      <c r="B462" s="62">
        <v>1990</v>
      </c>
      <c r="C462" s="88" t="s">
        <v>103</v>
      </c>
      <c r="D462" s="126">
        <v>24.22</v>
      </c>
      <c r="E462" s="126">
        <v>24.1</v>
      </c>
      <c r="F462" s="126">
        <v>21.37</v>
      </c>
    </row>
    <row r="463" spans="2:6" x14ac:dyDescent="0.25">
      <c r="B463" s="62">
        <v>1990</v>
      </c>
      <c r="C463" s="88" t="s">
        <v>104</v>
      </c>
      <c r="D463" s="126">
        <v>1.19</v>
      </c>
      <c r="E463" s="126">
        <v>1.23</v>
      </c>
      <c r="F463" s="126">
        <v>1.1499999999999999</v>
      </c>
    </row>
    <row r="464" spans="2:6" x14ac:dyDescent="0.25">
      <c r="B464" s="62">
        <v>1990</v>
      </c>
      <c r="C464" s="88" t="s">
        <v>7</v>
      </c>
      <c r="D464" s="126">
        <v>0.49</v>
      </c>
      <c r="E464" s="126">
        <v>0.56000000000000005</v>
      </c>
      <c r="F464" s="126">
        <v>0.41</v>
      </c>
    </row>
    <row r="465" spans="2:6" x14ac:dyDescent="0.25">
      <c r="B465" s="62">
        <v>1990</v>
      </c>
      <c r="C465" s="88" t="s">
        <v>8</v>
      </c>
      <c r="D465" s="126">
        <v>0.57999999999999996</v>
      </c>
      <c r="E465" s="126">
        <v>0.68</v>
      </c>
      <c r="F465" s="126">
        <v>0.47</v>
      </c>
    </row>
    <row r="466" spans="2:6" x14ac:dyDescent="0.25">
      <c r="B466" s="62">
        <v>1990</v>
      </c>
      <c r="C466" s="88" t="s">
        <v>9</v>
      </c>
      <c r="D466" s="126">
        <v>1.17</v>
      </c>
      <c r="E466" s="126">
        <v>1.66</v>
      </c>
      <c r="F466" s="126">
        <v>0.66</v>
      </c>
    </row>
    <row r="467" spans="2:6" x14ac:dyDescent="0.25">
      <c r="B467" s="62">
        <v>1990</v>
      </c>
      <c r="C467" s="88" t="s">
        <v>10</v>
      </c>
      <c r="D467" s="126">
        <v>1.64</v>
      </c>
      <c r="E467" s="126">
        <v>2.4300000000000002</v>
      </c>
      <c r="F467" s="126">
        <v>0.84</v>
      </c>
    </row>
    <row r="468" spans="2:6" x14ac:dyDescent="0.25">
      <c r="B468" s="62">
        <v>1990</v>
      </c>
      <c r="C468" s="88" t="s">
        <v>11</v>
      </c>
      <c r="D468" s="126">
        <v>1.89</v>
      </c>
      <c r="E468" s="126">
        <v>2.71</v>
      </c>
      <c r="F468" s="126">
        <v>1.07</v>
      </c>
    </row>
    <row r="469" spans="2:6" x14ac:dyDescent="0.25">
      <c r="B469" s="62">
        <v>1990</v>
      </c>
      <c r="C469" s="88" t="s">
        <v>12</v>
      </c>
      <c r="D469" s="126">
        <v>2.21</v>
      </c>
      <c r="E469" s="126">
        <v>2.94</v>
      </c>
      <c r="F469" s="126">
        <v>1.46</v>
      </c>
    </row>
    <row r="470" spans="2:6" x14ac:dyDescent="0.25">
      <c r="B470" s="62">
        <v>1990</v>
      </c>
      <c r="C470" s="88" t="s">
        <v>13</v>
      </c>
      <c r="D470" s="126">
        <v>2.66</v>
      </c>
      <c r="E470" s="126">
        <v>3.33</v>
      </c>
      <c r="F470" s="126">
        <v>1.98</v>
      </c>
    </row>
    <row r="471" spans="2:6" x14ac:dyDescent="0.25">
      <c r="B471" s="62">
        <v>1990</v>
      </c>
      <c r="C471" s="88" t="s">
        <v>14</v>
      </c>
      <c r="D471" s="126">
        <v>3.73</v>
      </c>
      <c r="E471" s="126">
        <v>4.63</v>
      </c>
      <c r="F471" s="126">
        <v>2.83</v>
      </c>
    </row>
    <row r="472" spans="2:6" x14ac:dyDescent="0.25">
      <c r="B472" s="62">
        <v>1990</v>
      </c>
      <c r="C472" s="88" t="s">
        <v>15</v>
      </c>
      <c r="D472" s="126">
        <v>5.28</v>
      </c>
      <c r="E472" s="126">
        <v>6.55</v>
      </c>
      <c r="F472" s="126">
        <v>4.03</v>
      </c>
    </row>
    <row r="473" spans="2:6" x14ac:dyDescent="0.25">
      <c r="B473" s="62">
        <v>1990</v>
      </c>
      <c r="C473" s="88" t="s">
        <v>16</v>
      </c>
      <c r="D473" s="126">
        <v>7.95</v>
      </c>
      <c r="E473" s="126">
        <v>10.08</v>
      </c>
      <c r="F473" s="126">
        <v>5.87</v>
      </c>
    </row>
    <row r="474" spans="2:6" x14ac:dyDescent="0.25">
      <c r="B474" s="62">
        <v>1990</v>
      </c>
      <c r="C474" s="88" t="s">
        <v>17</v>
      </c>
      <c r="D474" s="126">
        <v>12.22</v>
      </c>
      <c r="E474" s="126">
        <v>15.04</v>
      </c>
      <c r="F474" s="126">
        <v>9.51</v>
      </c>
    </row>
    <row r="475" spans="2:6" x14ac:dyDescent="0.25">
      <c r="B475" s="62">
        <v>1990</v>
      </c>
      <c r="C475" s="88" t="s">
        <v>18</v>
      </c>
      <c r="D475" s="126">
        <v>21.92</v>
      </c>
      <c r="E475" s="126">
        <v>27.33</v>
      </c>
      <c r="F475" s="126">
        <v>16.989999999999998</v>
      </c>
    </row>
    <row r="476" spans="2:6" x14ac:dyDescent="0.25">
      <c r="B476" s="65">
        <v>1990</v>
      </c>
      <c r="C476" s="90" t="s">
        <v>35</v>
      </c>
      <c r="D476" s="127">
        <v>52.4</v>
      </c>
      <c r="E476" s="127">
        <v>57.7</v>
      </c>
      <c r="F476" s="127">
        <v>47.9</v>
      </c>
    </row>
    <row r="477" spans="2:6" x14ac:dyDescent="0.25">
      <c r="B477" s="59">
        <v>1991</v>
      </c>
      <c r="C477" s="129" t="s">
        <v>3</v>
      </c>
      <c r="D477" s="130">
        <v>4.4800000000000004</v>
      </c>
      <c r="E477" s="130">
        <v>5.13</v>
      </c>
      <c r="F477" s="130">
        <v>3.81</v>
      </c>
    </row>
    <row r="478" spans="2:6" x14ac:dyDescent="0.25">
      <c r="B478" s="62">
        <v>1991</v>
      </c>
      <c r="C478" s="88" t="s">
        <v>103</v>
      </c>
      <c r="D478" s="126">
        <v>20.2</v>
      </c>
      <c r="E478" s="126">
        <v>22.2</v>
      </c>
      <c r="F478" s="126">
        <v>18.010000000000002</v>
      </c>
    </row>
    <row r="479" spans="2:6" x14ac:dyDescent="0.25">
      <c r="B479" s="62">
        <v>1991</v>
      </c>
      <c r="C479" s="88" t="s">
        <v>104</v>
      </c>
      <c r="D479" s="126">
        <v>1.1299999999999999</v>
      </c>
      <c r="E479" s="126">
        <v>1.19</v>
      </c>
      <c r="F479" s="126">
        <v>1.07</v>
      </c>
    </row>
    <row r="480" spans="2:6" x14ac:dyDescent="0.25">
      <c r="B480" s="62">
        <v>1991</v>
      </c>
      <c r="C480" s="88" t="s">
        <v>7</v>
      </c>
      <c r="D480" s="126">
        <v>0.41</v>
      </c>
      <c r="E480" s="126">
        <v>0.48</v>
      </c>
      <c r="F480" s="126">
        <v>0.34</v>
      </c>
    </row>
    <row r="481" spans="2:6" x14ac:dyDescent="0.25">
      <c r="B481" s="62">
        <v>1991</v>
      </c>
      <c r="C481" s="88" t="s">
        <v>8</v>
      </c>
      <c r="D481" s="126">
        <v>0.47</v>
      </c>
      <c r="E481" s="126">
        <v>0.6</v>
      </c>
      <c r="F481" s="126">
        <v>0.33</v>
      </c>
    </row>
    <row r="482" spans="2:6" x14ac:dyDescent="0.25">
      <c r="B482" s="62">
        <v>1991</v>
      </c>
      <c r="C482" s="88" t="s">
        <v>9</v>
      </c>
      <c r="D482" s="126">
        <v>1.07</v>
      </c>
      <c r="E482" s="126">
        <v>1.5</v>
      </c>
      <c r="F482" s="126">
        <v>0.62</v>
      </c>
    </row>
    <row r="483" spans="2:6" x14ac:dyDescent="0.25">
      <c r="B483" s="62">
        <v>1991</v>
      </c>
      <c r="C483" s="88" t="s">
        <v>10</v>
      </c>
      <c r="D483" s="126">
        <v>1.49</v>
      </c>
      <c r="E483" s="126">
        <v>2.2400000000000002</v>
      </c>
      <c r="F483" s="126">
        <v>0.72</v>
      </c>
    </row>
    <row r="484" spans="2:6" x14ac:dyDescent="0.25">
      <c r="B484" s="62">
        <v>1991</v>
      </c>
      <c r="C484" s="88" t="s">
        <v>11</v>
      </c>
      <c r="D484" s="126">
        <v>1.57</v>
      </c>
      <c r="E484" s="126">
        <v>2.29</v>
      </c>
      <c r="F484" s="126">
        <v>0.83</v>
      </c>
    </row>
    <row r="485" spans="2:6" x14ac:dyDescent="0.25">
      <c r="B485" s="62">
        <v>1991</v>
      </c>
      <c r="C485" s="88" t="s">
        <v>12</v>
      </c>
      <c r="D485" s="126">
        <v>1.93</v>
      </c>
      <c r="E485" s="126">
        <v>2.63</v>
      </c>
      <c r="F485" s="126">
        <v>1.21</v>
      </c>
    </row>
    <row r="486" spans="2:6" x14ac:dyDescent="0.25">
      <c r="B486" s="62">
        <v>1991</v>
      </c>
      <c r="C486" s="88" t="s">
        <v>13</v>
      </c>
      <c r="D486" s="126">
        <v>2.1800000000000002</v>
      </c>
      <c r="E486" s="126">
        <v>2.89</v>
      </c>
      <c r="F486" s="126">
        <v>1.46</v>
      </c>
    </row>
    <row r="487" spans="2:6" x14ac:dyDescent="0.25">
      <c r="B487" s="62">
        <v>1991</v>
      </c>
      <c r="C487" s="88" t="s">
        <v>14</v>
      </c>
      <c r="D487" s="126">
        <v>2.99</v>
      </c>
      <c r="E487" s="126">
        <v>3.72</v>
      </c>
      <c r="F487" s="126">
        <v>2.2599999999999998</v>
      </c>
    </row>
    <row r="488" spans="2:6" x14ac:dyDescent="0.25">
      <c r="B488" s="62">
        <v>1991</v>
      </c>
      <c r="C488" s="88" t="s">
        <v>15</v>
      </c>
      <c r="D488" s="126">
        <v>3.91</v>
      </c>
      <c r="E488" s="126">
        <v>4.92</v>
      </c>
      <c r="F488" s="126">
        <v>2.9</v>
      </c>
    </row>
    <row r="489" spans="2:6" x14ac:dyDescent="0.25">
      <c r="B489" s="62">
        <v>1991</v>
      </c>
      <c r="C489" s="88" t="s">
        <v>16</v>
      </c>
      <c r="D489" s="126">
        <v>6.72</v>
      </c>
      <c r="E489" s="126">
        <v>8.24</v>
      </c>
      <c r="F489" s="126">
        <v>5.21</v>
      </c>
    </row>
    <row r="490" spans="2:6" x14ac:dyDescent="0.25">
      <c r="B490" s="62">
        <v>1991</v>
      </c>
      <c r="C490" s="88" t="s">
        <v>17</v>
      </c>
      <c r="D490" s="126">
        <v>10.11</v>
      </c>
      <c r="E490" s="126">
        <v>12.59</v>
      </c>
      <c r="F490" s="126">
        <v>7.69</v>
      </c>
    </row>
    <row r="491" spans="2:6" x14ac:dyDescent="0.25">
      <c r="B491" s="62">
        <v>1991</v>
      </c>
      <c r="C491" s="88" t="s">
        <v>18</v>
      </c>
      <c r="D491" s="126">
        <v>16.260000000000002</v>
      </c>
      <c r="E491" s="126">
        <v>20.170000000000002</v>
      </c>
      <c r="F491" s="126">
        <v>12.49</v>
      </c>
    </row>
    <row r="492" spans="2:6" x14ac:dyDescent="0.25">
      <c r="B492" s="65">
        <v>1991</v>
      </c>
      <c r="C492" s="90" t="s">
        <v>35</v>
      </c>
      <c r="D492" s="127">
        <v>50.27</v>
      </c>
      <c r="E492" s="127">
        <v>56.28</v>
      </c>
      <c r="F492" s="127">
        <v>45.23</v>
      </c>
    </row>
    <row r="493" spans="2:6" x14ac:dyDescent="0.25">
      <c r="B493" s="59">
        <v>1992</v>
      </c>
      <c r="C493" s="129" t="s">
        <v>3</v>
      </c>
      <c r="D493" s="130">
        <v>4.47</v>
      </c>
      <c r="E493" s="130">
        <v>5.21</v>
      </c>
      <c r="F493" s="130">
        <v>3.72</v>
      </c>
    </row>
    <row r="494" spans="2:6" x14ac:dyDescent="0.25">
      <c r="B494" s="62">
        <v>1992</v>
      </c>
      <c r="C494" s="88" t="s">
        <v>103</v>
      </c>
      <c r="D494" s="126">
        <v>21.3</v>
      </c>
      <c r="E494" s="126">
        <v>24.38</v>
      </c>
      <c r="F494" s="126">
        <v>18.09</v>
      </c>
    </row>
    <row r="495" spans="2:6" x14ac:dyDescent="0.25">
      <c r="B495" s="62">
        <v>1992</v>
      </c>
      <c r="C495" s="88" t="s">
        <v>104</v>
      </c>
      <c r="D495" s="126">
        <v>1</v>
      </c>
      <c r="E495" s="126">
        <v>1.0900000000000001</v>
      </c>
      <c r="F495" s="126">
        <v>0.91</v>
      </c>
    </row>
    <row r="496" spans="2:6" x14ac:dyDescent="0.25">
      <c r="B496" s="62">
        <v>1992</v>
      </c>
      <c r="C496" s="88" t="s">
        <v>7</v>
      </c>
      <c r="D496" s="126">
        <v>0.38</v>
      </c>
      <c r="E496" s="126">
        <v>0.43</v>
      </c>
      <c r="F496" s="126">
        <v>0.34</v>
      </c>
    </row>
    <row r="497" spans="2:6" x14ac:dyDescent="0.25">
      <c r="B497" s="62">
        <v>1992</v>
      </c>
      <c r="C497" s="88" t="s">
        <v>8</v>
      </c>
      <c r="D497" s="126">
        <v>0.48</v>
      </c>
      <c r="E497" s="126">
        <v>0.6</v>
      </c>
      <c r="F497" s="126">
        <v>0.35</v>
      </c>
    </row>
    <row r="498" spans="2:6" x14ac:dyDescent="0.25">
      <c r="B498" s="62">
        <v>1992</v>
      </c>
      <c r="C498" s="88" t="s">
        <v>9</v>
      </c>
      <c r="D498" s="126">
        <v>1.17</v>
      </c>
      <c r="E498" s="126">
        <v>1.74</v>
      </c>
      <c r="F498" s="126">
        <v>0.56999999999999995</v>
      </c>
    </row>
    <row r="499" spans="2:6" x14ac:dyDescent="0.25">
      <c r="B499" s="62">
        <v>1992</v>
      </c>
      <c r="C499" s="88" t="s">
        <v>10</v>
      </c>
      <c r="D499" s="126">
        <v>1.61</v>
      </c>
      <c r="E499" s="126">
        <v>2.4900000000000002</v>
      </c>
      <c r="F499" s="126">
        <v>0.7</v>
      </c>
    </row>
    <row r="500" spans="2:6" x14ac:dyDescent="0.25">
      <c r="B500" s="62">
        <v>1992</v>
      </c>
      <c r="C500" s="88" t="s">
        <v>11</v>
      </c>
      <c r="D500" s="126">
        <v>1.61</v>
      </c>
      <c r="E500" s="126">
        <v>2.39</v>
      </c>
      <c r="F500" s="126">
        <v>0.81</v>
      </c>
    </row>
    <row r="501" spans="2:6" x14ac:dyDescent="0.25">
      <c r="B501" s="62">
        <v>1992</v>
      </c>
      <c r="C501" s="88" t="s">
        <v>12</v>
      </c>
      <c r="D501" s="126">
        <v>1.97</v>
      </c>
      <c r="E501" s="126">
        <v>2.78</v>
      </c>
      <c r="F501" s="126">
        <v>1.1499999999999999</v>
      </c>
    </row>
    <row r="502" spans="2:6" x14ac:dyDescent="0.25">
      <c r="B502" s="62">
        <v>1992</v>
      </c>
      <c r="C502" s="88" t="s">
        <v>13</v>
      </c>
      <c r="D502" s="126">
        <v>2.29</v>
      </c>
      <c r="E502" s="126">
        <v>2.97</v>
      </c>
      <c r="F502" s="126">
        <v>1.61</v>
      </c>
    </row>
    <row r="503" spans="2:6" x14ac:dyDescent="0.25">
      <c r="B503" s="62">
        <v>1992</v>
      </c>
      <c r="C503" s="88" t="s">
        <v>14</v>
      </c>
      <c r="D503" s="126">
        <v>2.97</v>
      </c>
      <c r="E503" s="126">
        <v>3.7</v>
      </c>
      <c r="F503" s="126">
        <v>2.23</v>
      </c>
    </row>
    <row r="504" spans="2:6" x14ac:dyDescent="0.25">
      <c r="B504" s="62">
        <v>1992</v>
      </c>
      <c r="C504" s="88" t="s">
        <v>15</v>
      </c>
      <c r="D504" s="126">
        <v>4.08</v>
      </c>
      <c r="E504" s="126">
        <v>5.1100000000000003</v>
      </c>
      <c r="F504" s="126">
        <v>3.05</v>
      </c>
    </row>
    <row r="505" spans="2:6" x14ac:dyDescent="0.25">
      <c r="B505" s="62">
        <v>1992</v>
      </c>
      <c r="C505" s="88" t="s">
        <v>16</v>
      </c>
      <c r="D505" s="126">
        <v>6.29</v>
      </c>
      <c r="E505" s="126">
        <v>7.97</v>
      </c>
      <c r="F505" s="126">
        <v>4.6100000000000003</v>
      </c>
    </row>
    <row r="506" spans="2:6" x14ac:dyDescent="0.25">
      <c r="B506" s="62">
        <v>1992</v>
      </c>
      <c r="C506" s="88" t="s">
        <v>17</v>
      </c>
      <c r="D506" s="126">
        <v>9.91</v>
      </c>
      <c r="E506" s="126">
        <v>12.13</v>
      </c>
      <c r="F506" s="126">
        <v>7.75</v>
      </c>
    </row>
    <row r="507" spans="2:6" x14ac:dyDescent="0.25">
      <c r="B507" s="62">
        <v>1992</v>
      </c>
      <c r="C507" s="88" t="s">
        <v>18</v>
      </c>
      <c r="D507" s="126">
        <v>15.21</v>
      </c>
      <c r="E507" s="126">
        <v>19.28</v>
      </c>
      <c r="F507" s="126">
        <v>11.35</v>
      </c>
    </row>
    <row r="508" spans="2:6" x14ac:dyDescent="0.25">
      <c r="B508" s="65">
        <v>1992</v>
      </c>
      <c r="C508" s="90" t="s">
        <v>35</v>
      </c>
      <c r="D508" s="127">
        <v>49.61</v>
      </c>
      <c r="E508" s="127">
        <v>56.35</v>
      </c>
      <c r="F508" s="127">
        <v>44.1</v>
      </c>
    </row>
    <row r="509" spans="2:6" x14ac:dyDescent="0.25">
      <c r="B509" s="59">
        <v>1993</v>
      </c>
      <c r="C509" s="129" t="s">
        <v>3</v>
      </c>
      <c r="D509" s="130">
        <v>4.71</v>
      </c>
      <c r="E509" s="130">
        <v>5.53</v>
      </c>
      <c r="F509" s="130">
        <v>3.88</v>
      </c>
    </row>
    <row r="510" spans="2:6" x14ac:dyDescent="0.25">
      <c r="B510" s="62">
        <v>1993</v>
      </c>
      <c r="C510" s="88" t="s">
        <v>103</v>
      </c>
      <c r="D510" s="126">
        <v>22.74</v>
      </c>
      <c r="E510" s="126">
        <v>27.51</v>
      </c>
      <c r="F510" s="126">
        <v>20.64</v>
      </c>
    </row>
    <row r="511" spans="2:6" x14ac:dyDescent="0.25">
      <c r="B511" s="62">
        <v>1993</v>
      </c>
      <c r="C511" s="88" t="s">
        <v>104</v>
      </c>
      <c r="D511" s="126">
        <v>1.1200000000000001</v>
      </c>
      <c r="E511" s="126">
        <v>1.21</v>
      </c>
      <c r="F511" s="126">
        <v>1.02</v>
      </c>
    </row>
    <row r="512" spans="2:6" x14ac:dyDescent="0.25">
      <c r="B512" s="62">
        <v>1993</v>
      </c>
      <c r="C512" s="88" t="s">
        <v>7</v>
      </c>
      <c r="D512" s="126">
        <v>0.41</v>
      </c>
      <c r="E512" s="126">
        <v>0.44</v>
      </c>
      <c r="F512" s="126">
        <v>0.36</v>
      </c>
    </row>
    <row r="513" spans="2:6" x14ac:dyDescent="0.25">
      <c r="B513" s="62">
        <v>1993</v>
      </c>
      <c r="C513" s="88" t="s">
        <v>8</v>
      </c>
      <c r="D513" s="126">
        <v>0.48</v>
      </c>
      <c r="E513" s="126">
        <v>0.6</v>
      </c>
      <c r="F513" s="126">
        <v>0.35</v>
      </c>
    </row>
    <row r="514" spans="2:6" x14ac:dyDescent="0.25">
      <c r="B514" s="62">
        <v>1993</v>
      </c>
      <c r="C514" s="88" t="s">
        <v>9</v>
      </c>
      <c r="D514" s="126">
        <v>1.34</v>
      </c>
      <c r="E514" s="126">
        <v>2.0299999999999998</v>
      </c>
      <c r="F514" s="126">
        <v>0.62</v>
      </c>
    </row>
    <row r="515" spans="2:6" x14ac:dyDescent="0.25">
      <c r="B515" s="62">
        <v>1993</v>
      </c>
      <c r="C515" s="88" t="s">
        <v>10</v>
      </c>
      <c r="D515" s="126">
        <v>1.89</v>
      </c>
      <c r="E515" s="124">
        <v>2.92</v>
      </c>
      <c r="F515" s="124">
        <v>0.82</v>
      </c>
    </row>
    <row r="516" spans="2:6" x14ac:dyDescent="0.25">
      <c r="B516" s="62">
        <v>1993</v>
      </c>
      <c r="C516" s="88" t="s">
        <v>11</v>
      </c>
      <c r="D516" s="126">
        <v>1.88</v>
      </c>
      <c r="E516" s="126">
        <v>2.84</v>
      </c>
      <c r="F516" s="124">
        <v>0.91</v>
      </c>
    </row>
    <row r="517" spans="2:6" x14ac:dyDescent="0.25">
      <c r="B517" s="62">
        <v>1993</v>
      </c>
      <c r="C517" s="88" t="s">
        <v>12</v>
      </c>
      <c r="D517" s="126">
        <v>2.0499999999999998</v>
      </c>
      <c r="E517" s="126">
        <v>3</v>
      </c>
      <c r="F517" s="124">
        <v>1.0900000000000001</v>
      </c>
    </row>
    <row r="518" spans="2:6" x14ac:dyDescent="0.25">
      <c r="B518" s="62">
        <v>1993</v>
      </c>
      <c r="C518" s="88" t="s">
        <v>13</v>
      </c>
      <c r="D518" s="126">
        <v>2.4500000000000002</v>
      </c>
      <c r="E518" s="126">
        <v>3.27</v>
      </c>
      <c r="F518" s="124">
        <v>1.63</v>
      </c>
    </row>
    <row r="519" spans="2:6" x14ac:dyDescent="0.25">
      <c r="B519" s="62">
        <v>1993</v>
      </c>
      <c r="C519" s="88" t="s">
        <v>14</v>
      </c>
      <c r="D519" s="126">
        <v>3.22</v>
      </c>
      <c r="E519" s="126">
        <v>4.25</v>
      </c>
      <c r="F519" s="124">
        <v>2.17</v>
      </c>
    </row>
    <row r="520" spans="2:6" x14ac:dyDescent="0.25">
      <c r="B520" s="62">
        <v>1993</v>
      </c>
      <c r="C520" s="88" t="s">
        <v>15</v>
      </c>
      <c r="D520" s="126">
        <v>4.08</v>
      </c>
      <c r="E520" s="126">
        <v>5.14</v>
      </c>
      <c r="F520" s="124">
        <v>3.01</v>
      </c>
    </row>
    <row r="521" spans="2:6" x14ac:dyDescent="0.25">
      <c r="B521" s="62">
        <v>1993</v>
      </c>
      <c r="C521" s="88" t="s">
        <v>16</v>
      </c>
      <c r="D521" s="126">
        <v>6.5</v>
      </c>
      <c r="E521" s="126">
        <v>8.1300000000000008</v>
      </c>
      <c r="F521" s="124">
        <v>4.91</v>
      </c>
    </row>
    <row r="522" spans="2:6" x14ac:dyDescent="0.25">
      <c r="B522" s="62">
        <v>1993</v>
      </c>
      <c r="C522" s="88" t="s">
        <v>17</v>
      </c>
      <c r="D522" s="126">
        <v>10.23</v>
      </c>
      <c r="E522" s="126">
        <v>13.1</v>
      </c>
      <c r="F522" s="124">
        <v>7.46</v>
      </c>
    </row>
    <row r="523" spans="2:6" x14ac:dyDescent="0.25">
      <c r="B523" s="62">
        <v>1993</v>
      </c>
      <c r="C523" s="88" t="s">
        <v>18</v>
      </c>
      <c r="D523" s="126">
        <v>16</v>
      </c>
      <c r="E523" s="126">
        <v>20.18</v>
      </c>
      <c r="F523" s="124">
        <v>12.05</v>
      </c>
    </row>
    <row r="524" spans="2:6" x14ac:dyDescent="0.25">
      <c r="B524" s="65">
        <v>1993</v>
      </c>
      <c r="C524" s="90" t="s">
        <v>35</v>
      </c>
      <c r="D524" s="127">
        <v>50.15</v>
      </c>
      <c r="E524" s="127">
        <v>56.3</v>
      </c>
      <c r="F524" s="127">
        <v>45.04</v>
      </c>
    </row>
    <row r="525" spans="2:6" x14ac:dyDescent="0.25">
      <c r="B525" s="59">
        <v>1994</v>
      </c>
      <c r="C525" s="129" t="s">
        <v>3</v>
      </c>
      <c r="D525" s="130">
        <v>4.7</v>
      </c>
      <c r="E525" s="130">
        <v>5.49</v>
      </c>
      <c r="F525" s="130">
        <v>3.91</v>
      </c>
    </row>
    <row r="526" spans="2:6" x14ac:dyDescent="0.25">
      <c r="B526" s="62">
        <v>1994</v>
      </c>
      <c r="C526" s="88" t="s">
        <v>103</v>
      </c>
      <c r="D526" s="126">
        <v>22.28</v>
      </c>
      <c r="E526" s="126">
        <v>26.74</v>
      </c>
      <c r="F526" s="126">
        <v>20.079999999999998</v>
      </c>
    </row>
    <row r="527" spans="2:6" x14ac:dyDescent="0.25">
      <c r="B527" s="62">
        <v>1994</v>
      </c>
      <c r="C527" s="88" t="s">
        <v>104</v>
      </c>
      <c r="D527" s="126">
        <v>1.2</v>
      </c>
      <c r="E527" s="126">
        <v>1.25</v>
      </c>
      <c r="F527" s="126">
        <v>1.1399999999999999</v>
      </c>
    </row>
    <row r="528" spans="2:6" x14ac:dyDescent="0.25">
      <c r="B528" s="62">
        <v>1994</v>
      </c>
      <c r="C528" s="88" t="s">
        <v>7</v>
      </c>
      <c r="D528" s="126">
        <v>0.37</v>
      </c>
      <c r="E528" s="126">
        <v>0.45</v>
      </c>
      <c r="F528" s="126">
        <v>0.3</v>
      </c>
    </row>
    <row r="529" spans="2:6" x14ac:dyDescent="0.25">
      <c r="B529" s="62">
        <v>1994</v>
      </c>
      <c r="C529" s="88" t="s">
        <v>8</v>
      </c>
      <c r="D529" s="126">
        <v>0.46</v>
      </c>
      <c r="E529" s="126">
        <v>0.56999999999999995</v>
      </c>
      <c r="F529" s="126">
        <v>0.34</v>
      </c>
    </row>
    <row r="530" spans="2:6" x14ac:dyDescent="0.25">
      <c r="B530" s="62">
        <v>1994</v>
      </c>
      <c r="C530" s="88" t="s">
        <v>9</v>
      </c>
      <c r="D530" s="126">
        <v>1.4</v>
      </c>
      <c r="E530" s="126">
        <v>2.1800000000000002</v>
      </c>
      <c r="F530" s="126">
        <v>0.59</v>
      </c>
    </row>
    <row r="531" spans="2:6" x14ac:dyDescent="0.25">
      <c r="B531" s="62">
        <v>1994</v>
      </c>
      <c r="C531" s="88" t="s">
        <v>10</v>
      </c>
      <c r="D531" s="126">
        <v>1.95</v>
      </c>
      <c r="E531" s="126">
        <v>3.1</v>
      </c>
      <c r="F531" s="126">
        <v>0.78</v>
      </c>
    </row>
    <row r="532" spans="2:6" x14ac:dyDescent="0.25">
      <c r="B532" s="62">
        <v>1994</v>
      </c>
      <c r="C532" s="88" t="s">
        <v>11</v>
      </c>
      <c r="D532" s="126">
        <v>1.82</v>
      </c>
      <c r="E532" s="126">
        <v>2.8</v>
      </c>
      <c r="F532" s="126">
        <v>0.81</v>
      </c>
    </row>
    <row r="533" spans="2:6" x14ac:dyDescent="0.25">
      <c r="B533" s="62">
        <v>1994</v>
      </c>
      <c r="C533" s="88" t="s">
        <v>12</v>
      </c>
      <c r="D533" s="126">
        <v>1.97</v>
      </c>
      <c r="E533" s="126">
        <v>2.87</v>
      </c>
      <c r="F533" s="126">
        <v>1.05</v>
      </c>
    </row>
    <row r="534" spans="2:6" x14ac:dyDescent="0.25">
      <c r="B534" s="62">
        <v>1994</v>
      </c>
      <c r="C534" s="88" t="s">
        <v>13</v>
      </c>
      <c r="D534" s="126">
        <v>2.44</v>
      </c>
      <c r="E534" s="126">
        <v>3.29</v>
      </c>
      <c r="F534" s="126">
        <v>1.6</v>
      </c>
    </row>
    <row r="535" spans="2:6" x14ac:dyDescent="0.25">
      <c r="B535" s="62">
        <v>1994</v>
      </c>
      <c r="C535" s="88" t="s">
        <v>14</v>
      </c>
      <c r="D535" s="126">
        <v>3.09</v>
      </c>
      <c r="E535" s="126">
        <v>3.93</v>
      </c>
      <c r="F535" s="126">
        <v>2.23</v>
      </c>
    </row>
    <row r="536" spans="2:6" x14ac:dyDescent="0.25">
      <c r="B536" s="62">
        <v>1994</v>
      </c>
      <c r="C536" s="88" t="s">
        <v>15</v>
      </c>
      <c r="D536" s="126">
        <v>4.0199999999999996</v>
      </c>
      <c r="E536" s="126">
        <v>5.05</v>
      </c>
      <c r="F536" s="126">
        <v>2.98</v>
      </c>
    </row>
    <row r="537" spans="2:6" x14ac:dyDescent="0.25">
      <c r="B537" s="62">
        <v>1994</v>
      </c>
      <c r="C537" s="88" t="s">
        <v>16</v>
      </c>
      <c r="D537" s="126">
        <v>6.26</v>
      </c>
      <c r="E537" s="126">
        <v>7.75</v>
      </c>
      <c r="F537" s="126">
        <v>4.8</v>
      </c>
    </row>
    <row r="538" spans="2:6" x14ac:dyDescent="0.25">
      <c r="B538" s="62">
        <v>1994</v>
      </c>
      <c r="C538" s="88" t="s">
        <v>17</v>
      </c>
      <c r="D538" s="126">
        <v>9.9499999999999993</v>
      </c>
      <c r="E538" s="126">
        <v>12.54</v>
      </c>
      <c r="F538" s="126">
        <v>7.47</v>
      </c>
    </row>
    <row r="539" spans="2:6" x14ac:dyDescent="0.25">
      <c r="B539" s="62">
        <v>1994</v>
      </c>
      <c r="C539" s="88" t="s">
        <v>18</v>
      </c>
      <c r="D539" s="126">
        <v>15.53</v>
      </c>
      <c r="E539" s="126">
        <v>19.07</v>
      </c>
      <c r="F539" s="126">
        <v>12.19</v>
      </c>
    </row>
    <row r="540" spans="2:6" x14ac:dyDescent="0.25">
      <c r="B540" s="65">
        <v>1994</v>
      </c>
      <c r="C540" s="90" t="s">
        <v>35</v>
      </c>
      <c r="D540" s="127">
        <v>48.97</v>
      </c>
      <c r="E540" s="127">
        <v>54.67</v>
      </c>
      <c r="F540" s="127">
        <v>44.22</v>
      </c>
    </row>
    <row r="541" spans="2:6" x14ac:dyDescent="0.25">
      <c r="B541" s="59">
        <v>1995</v>
      </c>
      <c r="C541" s="129" t="s">
        <v>3</v>
      </c>
      <c r="D541" s="130">
        <v>4.6900000000000004</v>
      </c>
      <c r="E541" s="130">
        <v>5.45</v>
      </c>
      <c r="F541" s="130">
        <v>3.92</v>
      </c>
    </row>
    <row r="542" spans="2:6" x14ac:dyDescent="0.25">
      <c r="B542" s="62">
        <v>1995</v>
      </c>
      <c r="C542" s="88" t="s">
        <v>103</v>
      </c>
      <c r="D542" s="126">
        <v>21.82</v>
      </c>
      <c r="E542" s="126">
        <v>23.4</v>
      </c>
      <c r="F542" s="126">
        <v>18.47</v>
      </c>
    </row>
    <row r="543" spans="2:6" x14ac:dyDescent="0.25">
      <c r="B543" s="62">
        <v>1995</v>
      </c>
      <c r="C543" s="88" t="s">
        <v>104</v>
      </c>
      <c r="D543" s="126">
        <v>1.04</v>
      </c>
      <c r="E543" s="126">
        <v>1.1200000000000001</v>
      </c>
      <c r="F543" s="126">
        <v>0.97</v>
      </c>
    </row>
    <row r="544" spans="2:6" x14ac:dyDescent="0.25">
      <c r="B544" s="62">
        <v>1995</v>
      </c>
      <c r="C544" s="88" t="s">
        <v>7</v>
      </c>
      <c r="D544" s="126">
        <v>0.4</v>
      </c>
      <c r="E544" s="126">
        <v>0.44</v>
      </c>
      <c r="F544" s="126">
        <v>0.34</v>
      </c>
    </row>
    <row r="545" spans="2:6" x14ac:dyDescent="0.25">
      <c r="B545" s="62">
        <v>1995</v>
      </c>
      <c r="C545" s="88" t="s">
        <v>8</v>
      </c>
      <c r="D545" s="126">
        <v>0.46</v>
      </c>
      <c r="E545" s="126">
        <v>0.56000000000000005</v>
      </c>
      <c r="F545" s="126">
        <v>0.36</v>
      </c>
    </row>
    <row r="546" spans="2:6" x14ac:dyDescent="0.25">
      <c r="B546" s="62">
        <v>1995</v>
      </c>
      <c r="C546" s="88" t="s">
        <v>9</v>
      </c>
      <c r="D546" s="126">
        <v>1.32</v>
      </c>
      <c r="E546" s="126">
        <v>2</v>
      </c>
      <c r="F546" s="126">
        <v>0.62</v>
      </c>
    </row>
    <row r="547" spans="2:6" x14ac:dyDescent="0.25">
      <c r="B547" s="62">
        <v>1995</v>
      </c>
      <c r="C547" s="88" t="s">
        <v>10</v>
      </c>
      <c r="D547" s="126">
        <v>1.88</v>
      </c>
      <c r="E547" s="126">
        <v>3</v>
      </c>
      <c r="F547" s="126">
        <v>0.73</v>
      </c>
    </row>
    <row r="548" spans="2:6" x14ac:dyDescent="0.25">
      <c r="B548" s="62">
        <v>1995</v>
      </c>
      <c r="C548" s="88" t="s">
        <v>11</v>
      </c>
      <c r="D548" s="126">
        <v>1.8</v>
      </c>
      <c r="E548" s="126">
        <v>2.76</v>
      </c>
      <c r="F548" s="126">
        <v>0.82</v>
      </c>
    </row>
    <row r="549" spans="2:6" x14ac:dyDescent="0.25">
      <c r="B549" s="62">
        <v>1995</v>
      </c>
      <c r="C549" s="88" t="s">
        <v>12</v>
      </c>
      <c r="D549" s="126">
        <v>1.97</v>
      </c>
      <c r="E549" s="126">
        <v>2.9</v>
      </c>
      <c r="F549" s="126">
        <v>1.03</v>
      </c>
    </row>
    <row r="550" spans="2:6" x14ac:dyDescent="0.25">
      <c r="B550" s="62">
        <v>1995</v>
      </c>
      <c r="C550" s="88" t="s">
        <v>13</v>
      </c>
      <c r="D550" s="126">
        <v>2.4500000000000002</v>
      </c>
      <c r="E550" s="126">
        <v>3.28</v>
      </c>
      <c r="F550" s="126">
        <v>1.6</v>
      </c>
    </row>
    <row r="551" spans="2:6" x14ac:dyDescent="0.25">
      <c r="B551" s="62">
        <v>1995</v>
      </c>
      <c r="C551" s="88" t="s">
        <v>14</v>
      </c>
      <c r="D551" s="126">
        <v>3.08</v>
      </c>
      <c r="E551" s="126">
        <v>3.86</v>
      </c>
      <c r="F551" s="126">
        <v>2.29</v>
      </c>
    </row>
    <row r="552" spans="2:6" x14ac:dyDescent="0.25">
      <c r="B552" s="62">
        <v>1995</v>
      </c>
      <c r="C552" s="88" t="s">
        <v>15</v>
      </c>
      <c r="D552" s="126">
        <v>4.03</v>
      </c>
      <c r="E552" s="126">
        <v>4.92</v>
      </c>
      <c r="F552" s="126">
        <v>3.13</v>
      </c>
    </row>
    <row r="553" spans="2:6" x14ac:dyDescent="0.25">
      <c r="B553" s="62">
        <v>1995</v>
      </c>
      <c r="C553" s="88" t="s">
        <v>16</v>
      </c>
      <c r="D553" s="126">
        <v>6.02</v>
      </c>
      <c r="E553" s="126">
        <v>7.55</v>
      </c>
      <c r="F553" s="126">
        <v>4.5199999999999996</v>
      </c>
    </row>
    <row r="554" spans="2:6" x14ac:dyDescent="0.25">
      <c r="B554" s="62">
        <v>1995</v>
      </c>
      <c r="C554" s="88" t="s">
        <v>17</v>
      </c>
      <c r="D554" s="126">
        <v>10.06</v>
      </c>
      <c r="E554" s="126">
        <v>12.34</v>
      </c>
      <c r="F554" s="126">
        <v>7.88</v>
      </c>
    </row>
    <row r="555" spans="2:6" x14ac:dyDescent="0.25">
      <c r="B555" s="62">
        <v>1995</v>
      </c>
      <c r="C555" s="88" t="s">
        <v>18</v>
      </c>
      <c r="D555" s="126">
        <v>15.16</v>
      </c>
      <c r="E555" s="126">
        <v>18.989999999999998</v>
      </c>
      <c r="F555" s="126">
        <v>11.56</v>
      </c>
    </row>
    <row r="556" spans="2:6" x14ac:dyDescent="0.25">
      <c r="B556" s="65">
        <v>1995</v>
      </c>
      <c r="C556" s="90" t="s">
        <v>35</v>
      </c>
      <c r="D556" s="127">
        <v>50.45</v>
      </c>
      <c r="E556" s="127">
        <v>56.77</v>
      </c>
      <c r="F556" s="127">
        <v>45.19</v>
      </c>
    </row>
    <row r="557" spans="2:6" x14ac:dyDescent="0.25">
      <c r="B557" s="59">
        <v>1996</v>
      </c>
      <c r="C557" s="129" t="s">
        <v>3</v>
      </c>
      <c r="D557" s="130">
        <v>4.68</v>
      </c>
      <c r="E557" s="130">
        <v>5.44</v>
      </c>
      <c r="F557" s="130">
        <v>3.9</v>
      </c>
    </row>
    <row r="558" spans="2:6" x14ac:dyDescent="0.25">
      <c r="B558" s="62">
        <v>1996</v>
      </c>
      <c r="C558" s="88" t="s">
        <v>103</v>
      </c>
      <c r="D558" s="126">
        <v>21.36</v>
      </c>
      <c r="E558" s="126">
        <v>23.83</v>
      </c>
      <c r="F558" s="126">
        <v>18.78</v>
      </c>
    </row>
    <row r="559" spans="2:6" x14ac:dyDescent="0.25">
      <c r="B559" s="62">
        <v>1996</v>
      </c>
      <c r="C559" s="88" t="s">
        <v>104</v>
      </c>
      <c r="D559" s="126">
        <v>1.01</v>
      </c>
      <c r="E559" s="126">
        <v>1.08</v>
      </c>
      <c r="F559" s="126">
        <v>0.93</v>
      </c>
    </row>
    <row r="560" spans="2:6" x14ac:dyDescent="0.25">
      <c r="B560" s="62">
        <v>1996</v>
      </c>
      <c r="C560" s="88" t="s">
        <v>7</v>
      </c>
      <c r="D560" s="126">
        <v>0.4</v>
      </c>
      <c r="E560" s="126">
        <v>0.47</v>
      </c>
      <c r="F560" s="126">
        <v>0.32</v>
      </c>
    </row>
    <row r="561" spans="2:6" x14ac:dyDescent="0.25">
      <c r="B561" s="62">
        <v>1996</v>
      </c>
      <c r="C561" s="88" t="s">
        <v>8</v>
      </c>
      <c r="D561" s="126">
        <v>0.43</v>
      </c>
      <c r="E561" s="126">
        <v>0.53</v>
      </c>
      <c r="F561" s="126">
        <v>0.33</v>
      </c>
    </row>
    <row r="562" spans="2:6" x14ac:dyDescent="0.25">
      <c r="B562" s="62">
        <v>1996</v>
      </c>
      <c r="C562" s="88" t="s">
        <v>9</v>
      </c>
      <c r="D562" s="126">
        <v>1.3</v>
      </c>
      <c r="E562" s="126">
        <v>1.95</v>
      </c>
      <c r="F562" s="126">
        <v>0.62</v>
      </c>
    </row>
    <row r="563" spans="2:6" x14ac:dyDescent="0.25">
      <c r="B563" s="62">
        <v>1996</v>
      </c>
      <c r="C563" s="88" t="s">
        <v>10</v>
      </c>
      <c r="D563" s="126">
        <v>1.75</v>
      </c>
      <c r="E563" s="126">
        <v>2.79</v>
      </c>
      <c r="F563" s="126">
        <v>0.68</v>
      </c>
    </row>
    <row r="564" spans="2:6" x14ac:dyDescent="0.25">
      <c r="B564" s="62">
        <v>1996</v>
      </c>
      <c r="C564" s="88" t="s">
        <v>11</v>
      </c>
      <c r="D564" s="126">
        <v>1.77</v>
      </c>
      <c r="E564" s="126">
        <v>2.68</v>
      </c>
      <c r="F564" s="126">
        <v>0.86</v>
      </c>
    </row>
    <row r="565" spans="2:6" x14ac:dyDescent="0.25">
      <c r="B565" s="62">
        <v>1996</v>
      </c>
      <c r="C565" s="88" t="s">
        <v>12</v>
      </c>
      <c r="D565" s="126">
        <v>1.85</v>
      </c>
      <c r="E565" s="126">
        <v>2.61</v>
      </c>
      <c r="F565" s="126">
        <v>1.08</v>
      </c>
    </row>
    <row r="566" spans="2:6" x14ac:dyDescent="0.25">
      <c r="B566" s="62">
        <v>1996</v>
      </c>
      <c r="C566" s="88" t="s">
        <v>13</v>
      </c>
      <c r="D566" s="126">
        <v>2.36</v>
      </c>
      <c r="E566" s="126">
        <v>3.16</v>
      </c>
      <c r="F566" s="126">
        <v>1.55</v>
      </c>
    </row>
    <row r="567" spans="2:6" x14ac:dyDescent="0.25">
      <c r="B567" s="62">
        <v>1996</v>
      </c>
      <c r="C567" s="88" t="s">
        <v>14</v>
      </c>
      <c r="D567" s="126">
        <v>2.99</v>
      </c>
      <c r="E567" s="126">
        <v>3.81</v>
      </c>
      <c r="F567" s="126">
        <v>2.17</v>
      </c>
    </row>
    <row r="568" spans="2:6" x14ac:dyDescent="0.25">
      <c r="B568" s="62">
        <v>1996</v>
      </c>
      <c r="C568" s="88" t="s">
        <v>15</v>
      </c>
      <c r="D568" s="126">
        <v>4.01</v>
      </c>
      <c r="E568" s="126">
        <v>4.91</v>
      </c>
      <c r="F568" s="126">
        <v>3.1</v>
      </c>
    </row>
    <row r="569" spans="2:6" x14ac:dyDescent="0.25">
      <c r="B569" s="62">
        <v>1996</v>
      </c>
      <c r="C569" s="88" t="s">
        <v>16</v>
      </c>
      <c r="D569" s="126">
        <v>5.89</v>
      </c>
      <c r="E569" s="126">
        <v>7.24</v>
      </c>
      <c r="F569" s="126">
        <v>4.55</v>
      </c>
    </row>
    <row r="570" spans="2:6" x14ac:dyDescent="0.25">
      <c r="B570" s="62">
        <v>1996</v>
      </c>
      <c r="C570" s="88" t="s">
        <v>17</v>
      </c>
      <c r="D570" s="126">
        <v>9.65</v>
      </c>
      <c r="E570" s="126">
        <v>11.88</v>
      </c>
      <c r="F570" s="126">
        <v>7.5</v>
      </c>
    </row>
    <row r="571" spans="2:6" x14ac:dyDescent="0.25">
      <c r="B571" s="62">
        <v>1996</v>
      </c>
      <c r="C571" s="88" t="s">
        <v>18</v>
      </c>
      <c r="D571" s="126">
        <v>14.61</v>
      </c>
      <c r="E571" s="126">
        <v>18.3</v>
      </c>
      <c r="F571" s="126">
        <v>11.15</v>
      </c>
    </row>
    <row r="572" spans="2:6" x14ac:dyDescent="0.25">
      <c r="B572" s="65">
        <v>1996</v>
      </c>
      <c r="C572" s="90" t="s">
        <v>35</v>
      </c>
      <c r="D572" s="127">
        <v>50.36</v>
      </c>
      <c r="E572" s="127">
        <v>57.49</v>
      </c>
      <c r="F572" s="127">
        <v>44.42</v>
      </c>
    </row>
    <row r="573" spans="2:6" x14ac:dyDescent="0.25">
      <c r="B573" s="59">
        <v>1997</v>
      </c>
      <c r="C573" s="129" t="s">
        <v>3</v>
      </c>
      <c r="D573" s="130">
        <v>4.66</v>
      </c>
      <c r="E573" s="130">
        <v>5.4</v>
      </c>
      <c r="F573" s="130">
        <v>3.91</v>
      </c>
    </row>
    <row r="574" spans="2:6" x14ac:dyDescent="0.25">
      <c r="B574" s="62">
        <v>1997</v>
      </c>
      <c r="C574" s="88" t="s">
        <v>103</v>
      </c>
      <c r="D574" s="126">
        <v>20.9</v>
      </c>
      <c r="E574" s="126">
        <v>21.03</v>
      </c>
      <c r="F574" s="126">
        <v>16.329999999999998</v>
      </c>
    </row>
    <row r="575" spans="2:6" x14ac:dyDescent="0.25">
      <c r="B575" s="62">
        <v>1997</v>
      </c>
      <c r="C575" s="88" t="s">
        <v>104</v>
      </c>
      <c r="D575" s="126">
        <v>0.88</v>
      </c>
      <c r="E575" s="126">
        <v>0.91</v>
      </c>
      <c r="F575" s="126">
        <v>0.84</v>
      </c>
    </row>
    <row r="576" spans="2:6" x14ac:dyDescent="0.25">
      <c r="B576" s="62">
        <v>1997</v>
      </c>
      <c r="C576" s="88" t="s">
        <v>7</v>
      </c>
      <c r="D576" s="126">
        <v>0.42</v>
      </c>
      <c r="E576" s="126">
        <v>0.48</v>
      </c>
      <c r="F576" s="126">
        <v>0.34</v>
      </c>
    </row>
    <row r="577" spans="2:6" x14ac:dyDescent="0.25">
      <c r="B577" s="62">
        <v>1997</v>
      </c>
      <c r="C577" s="88" t="s">
        <v>8</v>
      </c>
      <c r="D577" s="126">
        <v>0.45</v>
      </c>
      <c r="E577" s="126">
        <v>0.55000000000000004</v>
      </c>
      <c r="F577" s="126">
        <v>0.35</v>
      </c>
    </row>
    <row r="578" spans="2:6" x14ac:dyDescent="0.25">
      <c r="B578" s="62">
        <v>1997</v>
      </c>
      <c r="C578" s="88" t="s">
        <v>9</v>
      </c>
      <c r="D578" s="126">
        <v>1.1599999999999999</v>
      </c>
      <c r="E578" s="126">
        <v>1.74</v>
      </c>
      <c r="F578" s="126">
        <v>0.56000000000000005</v>
      </c>
    </row>
    <row r="579" spans="2:6" x14ac:dyDescent="0.25">
      <c r="B579" s="62">
        <v>1997</v>
      </c>
      <c r="C579" s="88" t="s">
        <v>10</v>
      </c>
      <c r="D579" s="126">
        <v>1.68</v>
      </c>
      <c r="E579" s="126">
        <v>2.61</v>
      </c>
      <c r="F579" s="126">
        <v>0.72</v>
      </c>
    </row>
    <row r="580" spans="2:6" x14ac:dyDescent="0.25">
      <c r="B580" s="62">
        <v>1997</v>
      </c>
      <c r="C580" s="88" t="s">
        <v>11</v>
      </c>
      <c r="D580" s="126">
        <v>1.8</v>
      </c>
      <c r="E580" s="126">
        <v>2.7</v>
      </c>
      <c r="F580" s="126">
        <v>0.87</v>
      </c>
    </row>
    <row r="581" spans="2:6" x14ac:dyDescent="0.25">
      <c r="B581" s="62">
        <v>1997</v>
      </c>
      <c r="C581" s="88" t="s">
        <v>12</v>
      </c>
      <c r="D581" s="126">
        <v>1.86</v>
      </c>
      <c r="E581" s="126">
        <v>2.62</v>
      </c>
      <c r="F581" s="126">
        <v>1.07</v>
      </c>
    </row>
    <row r="582" spans="2:6" x14ac:dyDescent="0.25">
      <c r="B582" s="62">
        <v>1997</v>
      </c>
      <c r="C582" s="88" t="s">
        <v>13</v>
      </c>
      <c r="D582" s="126">
        <v>2.38</v>
      </c>
      <c r="E582" s="126">
        <v>3.13</v>
      </c>
      <c r="F582" s="126">
        <v>1.62</v>
      </c>
    </row>
    <row r="583" spans="2:6" x14ac:dyDescent="0.25">
      <c r="B583" s="62">
        <v>1997</v>
      </c>
      <c r="C583" s="88" t="s">
        <v>14</v>
      </c>
      <c r="D583" s="126">
        <v>3.22</v>
      </c>
      <c r="E583" s="126">
        <v>4.07</v>
      </c>
      <c r="F583" s="126">
        <v>2.36</v>
      </c>
    </row>
    <row r="584" spans="2:6" x14ac:dyDescent="0.25">
      <c r="B584" s="62">
        <v>1997</v>
      </c>
      <c r="C584" s="88" t="s">
        <v>15</v>
      </c>
      <c r="D584" s="126">
        <v>4.1100000000000003</v>
      </c>
      <c r="E584" s="126">
        <v>5.14</v>
      </c>
      <c r="F584" s="126">
        <v>3.07</v>
      </c>
    </row>
    <row r="585" spans="2:6" x14ac:dyDescent="0.25">
      <c r="B585" s="62">
        <v>1997</v>
      </c>
      <c r="C585" s="88" t="s">
        <v>16</v>
      </c>
      <c r="D585" s="126">
        <v>6.25</v>
      </c>
      <c r="E585" s="126">
        <v>7.83</v>
      </c>
      <c r="F585" s="126">
        <v>4.67</v>
      </c>
    </row>
    <row r="586" spans="2:6" x14ac:dyDescent="0.25">
      <c r="B586" s="62">
        <v>1997</v>
      </c>
      <c r="C586" s="88" t="s">
        <v>17</v>
      </c>
      <c r="D586" s="126">
        <v>9.33</v>
      </c>
      <c r="E586" s="126">
        <v>11.42</v>
      </c>
      <c r="F586" s="126">
        <v>7.32</v>
      </c>
    </row>
    <row r="587" spans="2:6" x14ac:dyDescent="0.25">
      <c r="B587" s="62">
        <v>1997</v>
      </c>
      <c r="C587" s="88" t="s">
        <v>18</v>
      </c>
      <c r="D587" s="126">
        <v>15.12</v>
      </c>
      <c r="E587" s="126">
        <v>18.54</v>
      </c>
      <c r="F587" s="126">
        <v>11.92</v>
      </c>
    </row>
    <row r="588" spans="2:6" x14ac:dyDescent="0.25">
      <c r="B588" s="65">
        <v>1997</v>
      </c>
      <c r="C588" s="90" t="s">
        <v>35</v>
      </c>
      <c r="D588" s="127">
        <v>49.85</v>
      </c>
      <c r="E588" s="127">
        <v>57.01</v>
      </c>
      <c r="F588" s="127">
        <v>43.91</v>
      </c>
    </row>
    <row r="589" spans="2:6" x14ac:dyDescent="0.25">
      <c r="B589" s="59">
        <v>1998</v>
      </c>
      <c r="C589" s="129" t="s">
        <v>3</v>
      </c>
      <c r="D589" s="130">
        <v>4.6500000000000004</v>
      </c>
      <c r="E589" s="130">
        <v>5.48</v>
      </c>
      <c r="F589" s="130">
        <v>3.8</v>
      </c>
    </row>
    <row r="590" spans="2:6" x14ac:dyDescent="0.25">
      <c r="B590" s="62">
        <v>1998</v>
      </c>
      <c r="C590" s="88" t="s">
        <v>103</v>
      </c>
      <c r="D590" s="126">
        <v>20.45</v>
      </c>
      <c r="E590" s="126">
        <v>22.77</v>
      </c>
      <c r="F590" s="126">
        <v>17.95</v>
      </c>
    </row>
    <row r="591" spans="2:6" x14ac:dyDescent="0.25">
      <c r="B591" s="62">
        <v>1998</v>
      </c>
      <c r="C591" s="88" t="s">
        <v>104</v>
      </c>
      <c r="D591" s="126">
        <v>0.77</v>
      </c>
      <c r="E591" s="126">
        <v>0.82</v>
      </c>
      <c r="F591" s="126">
        <v>0.71</v>
      </c>
    </row>
    <row r="592" spans="2:6" x14ac:dyDescent="0.25">
      <c r="B592" s="62">
        <v>1998</v>
      </c>
      <c r="C592" s="88" t="s">
        <v>7</v>
      </c>
      <c r="D592" s="126">
        <v>0.44</v>
      </c>
      <c r="E592" s="126">
        <v>0.51</v>
      </c>
      <c r="F592" s="126">
        <v>0.37</v>
      </c>
    </row>
    <row r="593" spans="2:6" x14ac:dyDescent="0.25">
      <c r="B593" s="62">
        <v>1998</v>
      </c>
      <c r="C593" s="88" t="s">
        <v>8</v>
      </c>
      <c r="D593" s="126">
        <v>0.47</v>
      </c>
      <c r="E593" s="126">
        <v>0.56000000000000005</v>
      </c>
      <c r="F593" s="126">
        <v>0.38</v>
      </c>
    </row>
    <row r="594" spans="2:6" x14ac:dyDescent="0.25">
      <c r="B594" s="62">
        <v>1998</v>
      </c>
      <c r="C594" s="88" t="s">
        <v>9</v>
      </c>
      <c r="D594" s="126">
        <v>1.04</v>
      </c>
      <c r="E594" s="126">
        <v>4.03</v>
      </c>
      <c r="F594" s="126">
        <v>1.28</v>
      </c>
    </row>
    <row r="595" spans="2:6" x14ac:dyDescent="0.25">
      <c r="B595" s="62">
        <v>1998</v>
      </c>
      <c r="C595" s="88" t="s">
        <v>10</v>
      </c>
      <c r="D595" s="126">
        <v>1.61</v>
      </c>
      <c r="E595" s="126">
        <v>2.5499999999999998</v>
      </c>
      <c r="F595" s="126">
        <v>0.64</v>
      </c>
    </row>
    <row r="596" spans="2:6" x14ac:dyDescent="0.25">
      <c r="B596" s="62">
        <v>1998</v>
      </c>
      <c r="C596" s="88" t="s">
        <v>11</v>
      </c>
      <c r="D596" s="126">
        <v>1.83</v>
      </c>
      <c r="E596" s="126">
        <v>2.77</v>
      </c>
      <c r="F596" s="126">
        <v>0.87</v>
      </c>
    </row>
    <row r="597" spans="2:6" x14ac:dyDescent="0.25">
      <c r="B597" s="62">
        <v>1998</v>
      </c>
      <c r="C597" s="88" t="s">
        <v>12</v>
      </c>
      <c r="D597" s="126">
        <v>1.87</v>
      </c>
      <c r="E597" s="126">
        <v>2.71</v>
      </c>
      <c r="F597" s="126">
        <v>1.01</v>
      </c>
    </row>
    <row r="598" spans="2:6" x14ac:dyDescent="0.25">
      <c r="B598" s="62">
        <v>1998</v>
      </c>
      <c r="C598" s="88" t="s">
        <v>13</v>
      </c>
      <c r="D598" s="126">
        <v>2.4</v>
      </c>
      <c r="E598" s="126">
        <v>3.25</v>
      </c>
      <c r="F598" s="126">
        <v>1.54</v>
      </c>
    </row>
    <row r="599" spans="2:6" x14ac:dyDescent="0.25">
      <c r="B599" s="62">
        <v>1998</v>
      </c>
      <c r="C599" s="88" t="s">
        <v>14</v>
      </c>
      <c r="D599" s="126">
        <v>3.47</v>
      </c>
      <c r="E599" s="126">
        <v>4.55</v>
      </c>
      <c r="F599" s="126">
        <v>2.38</v>
      </c>
    </row>
    <row r="600" spans="2:6" x14ac:dyDescent="0.25">
      <c r="B600" s="62">
        <v>1998</v>
      </c>
      <c r="C600" s="88" t="s">
        <v>15</v>
      </c>
      <c r="D600" s="126">
        <v>4.21</v>
      </c>
      <c r="E600" s="126">
        <v>5.37</v>
      </c>
      <c r="F600" s="126">
        <v>3.06</v>
      </c>
    </row>
    <row r="601" spans="2:6" x14ac:dyDescent="0.25">
      <c r="B601" s="62">
        <v>1998</v>
      </c>
      <c r="C601" s="88" t="s">
        <v>16</v>
      </c>
      <c r="D601" s="126">
        <v>6.63</v>
      </c>
      <c r="E601" s="126">
        <v>8.26</v>
      </c>
      <c r="F601" s="126">
        <v>5.01</v>
      </c>
    </row>
    <row r="602" spans="2:6" x14ac:dyDescent="0.25">
      <c r="B602" s="62">
        <v>1998</v>
      </c>
      <c r="C602" s="88" t="s">
        <v>17</v>
      </c>
      <c r="D602" s="126">
        <v>9.02</v>
      </c>
      <c r="E602" s="126">
        <v>11.52</v>
      </c>
      <c r="F602" s="126">
        <v>6.61</v>
      </c>
    </row>
    <row r="603" spans="2:6" x14ac:dyDescent="0.25">
      <c r="B603" s="62">
        <v>1998</v>
      </c>
      <c r="C603" s="88" t="s">
        <v>18</v>
      </c>
      <c r="D603" s="126">
        <v>15.65</v>
      </c>
      <c r="E603" s="126">
        <v>19.97</v>
      </c>
      <c r="F603" s="126">
        <v>11.61</v>
      </c>
    </row>
    <row r="604" spans="2:6" x14ac:dyDescent="0.25">
      <c r="B604" s="65">
        <v>1998</v>
      </c>
      <c r="C604" s="90" t="s">
        <v>35</v>
      </c>
      <c r="D604" s="127">
        <v>49.35</v>
      </c>
      <c r="E604" s="127">
        <v>57.27</v>
      </c>
      <c r="F604" s="127">
        <v>42.77</v>
      </c>
    </row>
    <row r="605" spans="2:6" x14ac:dyDescent="0.25">
      <c r="B605" s="59">
        <v>1999</v>
      </c>
      <c r="C605" s="129" t="s">
        <v>3</v>
      </c>
      <c r="D605" s="130">
        <v>4.6399999999999997</v>
      </c>
      <c r="E605" s="130">
        <v>5.5</v>
      </c>
      <c r="F605" s="130">
        <v>3.77</v>
      </c>
    </row>
    <row r="606" spans="2:6" x14ac:dyDescent="0.25">
      <c r="B606" s="62">
        <v>1999</v>
      </c>
      <c r="C606" s="88" t="s">
        <v>103</v>
      </c>
      <c r="D606" s="126">
        <v>20.010000000000002</v>
      </c>
      <c r="E606" s="126">
        <v>22.71</v>
      </c>
      <c r="F606" s="126">
        <v>17.32</v>
      </c>
    </row>
    <row r="607" spans="2:6" x14ac:dyDescent="0.25">
      <c r="B607" s="62">
        <v>1999</v>
      </c>
      <c r="C607" s="88" t="s">
        <v>104</v>
      </c>
      <c r="D607" s="126">
        <v>1.08</v>
      </c>
      <c r="E607" s="126">
        <v>1.18</v>
      </c>
      <c r="F607" s="126">
        <v>0.99</v>
      </c>
    </row>
    <row r="608" spans="2:6" x14ac:dyDescent="0.25">
      <c r="B608" s="62">
        <v>1999</v>
      </c>
      <c r="C608" s="88" t="s">
        <v>7</v>
      </c>
      <c r="D608" s="126">
        <v>0.37</v>
      </c>
      <c r="E608" s="126">
        <v>0.45</v>
      </c>
      <c r="F608" s="126">
        <v>0.3</v>
      </c>
    </row>
    <row r="609" spans="2:6" x14ac:dyDescent="0.25">
      <c r="B609" s="62">
        <v>1999</v>
      </c>
      <c r="C609" s="88" t="s">
        <v>8</v>
      </c>
      <c r="D609" s="126">
        <v>0.39</v>
      </c>
      <c r="E609" s="126">
        <v>0.48</v>
      </c>
      <c r="F609" s="126">
        <v>0.3</v>
      </c>
    </row>
    <row r="610" spans="2:6" x14ac:dyDescent="0.25">
      <c r="B610" s="62">
        <v>1999</v>
      </c>
      <c r="C610" s="88" t="s">
        <v>9</v>
      </c>
      <c r="D610" s="126">
        <v>1.21</v>
      </c>
      <c r="E610" s="126">
        <v>1.86</v>
      </c>
      <c r="F610" s="126">
        <v>0.56999999999999995</v>
      </c>
    </row>
    <row r="611" spans="2:6" x14ac:dyDescent="0.25">
      <c r="B611" s="62">
        <v>1999</v>
      </c>
      <c r="C611" s="88" t="s">
        <v>10</v>
      </c>
      <c r="D611" s="126">
        <v>1.9</v>
      </c>
      <c r="E611" s="126">
        <v>3.05</v>
      </c>
      <c r="F611" s="126">
        <v>0.76</v>
      </c>
    </row>
    <row r="612" spans="2:6" x14ac:dyDescent="0.25">
      <c r="B612" s="62">
        <v>1999</v>
      </c>
      <c r="C612" s="88" t="s">
        <v>11</v>
      </c>
      <c r="D612" s="126">
        <v>1.95</v>
      </c>
      <c r="E612" s="126">
        <v>3.16</v>
      </c>
      <c r="F612" s="126">
        <v>0.74</v>
      </c>
    </row>
    <row r="613" spans="2:6" x14ac:dyDescent="0.25">
      <c r="B613" s="62">
        <v>1999</v>
      </c>
      <c r="C613" s="88" t="s">
        <v>12</v>
      </c>
      <c r="D613" s="126">
        <v>2.0299999999999998</v>
      </c>
      <c r="E613" s="126">
        <v>3.01</v>
      </c>
      <c r="F613" s="126">
        <v>1.06</v>
      </c>
    </row>
    <row r="614" spans="2:6" x14ac:dyDescent="0.25">
      <c r="B614" s="62">
        <v>1999</v>
      </c>
      <c r="C614" s="88" t="s">
        <v>13</v>
      </c>
      <c r="D614" s="126">
        <v>2.29</v>
      </c>
      <c r="E614" s="126">
        <v>3.19</v>
      </c>
      <c r="F614" s="126">
        <v>1.39</v>
      </c>
    </row>
    <row r="615" spans="2:6" x14ac:dyDescent="0.25">
      <c r="B615" s="62">
        <v>1999</v>
      </c>
      <c r="C615" s="88" t="s">
        <v>14</v>
      </c>
      <c r="D615" s="126">
        <v>3.22</v>
      </c>
      <c r="E615" s="126">
        <v>4.25</v>
      </c>
      <c r="F615" s="126">
        <v>2.19</v>
      </c>
    </row>
    <row r="616" spans="2:6" x14ac:dyDescent="0.25">
      <c r="B616" s="62">
        <v>1999</v>
      </c>
      <c r="C616" s="88" t="s">
        <v>15</v>
      </c>
      <c r="D616" s="126">
        <v>4.26</v>
      </c>
      <c r="E616" s="126">
        <v>5.44</v>
      </c>
      <c r="F616" s="126">
        <v>3.09</v>
      </c>
    </row>
    <row r="617" spans="2:6" x14ac:dyDescent="0.25">
      <c r="B617" s="62">
        <v>1999</v>
      </c>
      <c r="C617" s="88" t="s">
        <v>16</v>
      </c>
      <c r="D617" s="126">
        <v>5.76</v>
      </c>
      <c r="E617" s="126">
        <v>7.31</v>
      </c>
      <c r="F617" s="126">
        <v>4.21</v>
      </c>
    </row>
    <row r="618" spans="2:6" x14ac:dyDescent="0.25">
      <c r="B618" s="62">
        <v>1999</v>
      </c>
      <c r="C618" s="88" t="s">
        <v>17</v>
      </c>
      <c r="D618" s="126">
        <v>9.02</v>
      </c>
      <c r="E618" s="126">
        <v>11.26</v>
      </c>
      <c r="F618" s="126">
        <v>6.79</v>
      </c>
    </row>
    <row r="619" spans="2:6" x14ac:dyDescent="0.25">
      <c r="B619" s="62">
        <v>1999</v>
      </c>
      <c r="C619" s="88" t="s">
        <v>18</v>
      </c>
      <c r="D619" s="126">
        <v>14.96</v>
      </c>
      <c r="E619" s="126">
        <v>18.940000000000001</v>
      </c>
      <c r="F619" s="126">
        <v>10.99</v>
      </c>
    </row>
    <row r="620" spans="2:6" x14ac:dyDescent="0.25">
      <c r="B620" s="65">
        <v>1999</v>
      </c>
      <c r="C620" s="90" t="s">
        <v>35</v>
      </c>
      <c r="D620" s="127">
        <v>48.46</v>
      </c>
      <c r="E620" s="127">
        <v>55.01</v>
      </c>
      <c r="F620" s="127">
        <v>41.91</v>
      </c>
    </row>
    <row r="621" spans="2:6" x14ac:dyDescent="0.25">
      <c r="B621" s="59">
        <v>2000</v>
      </c>
      <c r="C621" s="129" t="s">
        <v>3</v>
      </c>
      <c r="D621" s="130">
        <v>4.63</v>
      </c>
      <c r="E621" s="130">
        <v>5.61</v>
      </c>
      <c r="F621" s="130">
        <v>3.64</v>
      </c>
    </row>
    <row r="622" spans="2:6" x14ac:dyDescent="0.25">
      <c r="B622" s="62">
        <v>2000</v>
      </c>
      <c r="C622" s="88" t="s">
        <v>103</v>
      </c>
      <c r="D622" s="126">
        <v>19.579999999999998</v>
      </c>
      <c r="E622" s="126">
        <v>22.15</v>
      </c>
      <c r="F622" s="126">
        <v>16.899999999999999</v>
      </c>
    </row>
    <row r="623" spans="2:6" x14ac:dyDescent="0.25">
      <c r="B623" s="62">
        <v>2000</v>
      </c>
      <c r="C623" s="88" t="s">
        <v>104</v>
      </c>
      <c r="D623" s="126">
        <v>1.51</v>
      </c>
      <c r="E623" s="126">
        <v>1.58</v>
      </c>
      <c r="F623" s="126">
        <v>1.45</v>
      </c>
    </row>
    <row r="624" spans="2:6" x14ac:dyDescent="0.25">
      <c r="B624" s="62">
        <v>2000</v>
      </c>
      <c r="C624" s="88" t="s">
        <v>7</v>
      </c>
      <c r="D624" s="126">
        <v>0.31</v>
      </c>
      <c r="E624" s="126">
        <v>0.37</v>
      </c>
      <c r="F624" s="126">
        <v>0.25</v>
      </c>
    </row>
    <row r="625" spans="2:6" x14ac:dyDescent="0.25">
      <c r="B625" s="62">
        <v>2000</v>
      </c>
      <c r="C625" s="88" t="s">
        <v>8</v>
      </c>
      <c r="D625" s="126">
        <v>0.32</v>
      </c>
      <c r="E625" s="126">
        <v>0.39</v>
      </c>
      <c r="F625" s="126">
        <v>0.25</v>
      </c>
    </row>
    <row r="626" spans="2:6" x14ac:dyDescent="0.25">
      <c r="B626" s="62">
        <v>2000</v>
      </c>
      <c r="C626" s="88" t="s">
        <v>9</v>
      </c>
      <c r="D626" s="126">
        <v>1.41</v>
      </c>
      <c r="E626" s="126">
        <v>2.2400000000000002</v>
      </c>
      <c r="F626" s="126">
        <v>0.55000000000000004</v>
      </c>
    </row>
    <row r="627" spans="2:6" x14ac:dyDescent="0.25">
      <c r="B627" s="62">
        <v>2000</v>
      </c>
      <c r="C627" s="88" t="s">
        <v>10</v>
      </c>
      <c r="D627" s="126">
        <v>2.2400000000000002</v>
      </c>
      <c r="E627" s="126">
        <v>3.76</v>
      </c>
      <c r="F627" s="126">
        <v>0.68</v>
      </c>
    </row>
    <row r="628" spans="2:6" x14ac:dyDescent="0.25">
      <c r="B628" s="62">
        <v>2000</v>
      </c>
      <c r="C628" s="88" t="s">
        <v>11</v>
      </c>
      <c r="D628" s="126">
        <v>2.08</v>
      </c>
      <c r="E628" s="126">
        <v>3.33</v>
      </c>
      <c r="F628" s="126">
        <v>0.8</v>
      </c>
    </row>
    <row r="629" spans="2:6" x14ac:dyDescent="0.25">
      <c r="B629" s="62">
        <v>2000</v>
      </c>
      <c r="C629" s="88" t="s">
        <v>12</v>
      </c>
      <c r="D629" s="126">
        <v>2.2000000000000002</v>
      </c>
      <c r="E629" s="126">
        <v>3.34</v>
      </c>
      <c r="F629" s="126">
        <v>1.05</v>
      </c>
    </row>
    <row r="630" spans="2:6" x14ac:dyDescent="0.25">
      <c r="B630" s="62">
        <v>2000</v>
      </c>
      <c r="C630" s="88" t="s">
        <v>13</v>
      </c>
      <c r="D630" s="126">
        <v>2.19</v>
      </c>
      <c r="E630" s="126">
        <v>3.09</v>
      </c>
      <c r="F630" s="126">
        <v>1.27</v>
      </c>
    </row>
    <row r="631" spans="2:6" x14ac:dyDescent="0.25">
      <c r="B631" s="62">
        <v>2000</v>
      </c>
      <c r="C631" s="88" t="s">
        <v>14</v>
      </c>
      <c r="D631" s="126">
        <v>2.99</v>
      </c>
      <c r="E631" s="126">
        <v>4.03</v>
      </c>
      <c r="F631" s="126">
        <v>1.95</v>
      </c>
    </row>
    <row r="632" spans="2:6" x14ac:dyDescent="0.25">
      <c r="B632" s="62">
        <v>2000</v>
      </c>
      <c r="C632" s="88" t="s">
        <v>15</v>
      </c>
      <c r="D632" s="126">
        <v>4.3099999999999996</v>
      </c>
      <c r="E632" s="126">
        <v>5.63</v>
      </c>
      <c r="F632" s="126">
        <v>2.99</v>
      </c>
    </row>
    <row r="633" spans="2:6" x14ac:dyDescent="0.25">
      <c r="B633" s="62">
        <v>2000</v>
      </c>
      <c r="C633" s="88" t="s">
        <v>16</v>
      </c>
      <c r="D633" s="126">
        <v>5</v>
      </c>
      <c r="E633" s="126">
        <v>6.3</v>
      </c>
      <c r="F633" s="126">
        <v>3.72</v>
      </c>
    </row>
    <row r="634" spans="2:6" x14ac:dyDescent="0.25">
      <c r="B634" s="62">
        <v>2000</v>
      </c>
      <c r="C634" s="88" t="s">
        <v>17</v>
      </c>
      <c r="D634" s="126">
        <v>9.02</v>
      </c>
      <c r="E634" s="126">
        <v>11.62</v>
      </c>
      <c r="F634" s="126">
        <v>6.5</v>
      </c>
    </row>
    <row r="635" spans="2:6" x14ac:dyDescent="0.25">
      <c r="B635" s="62">
        <v>2000</v>
      </c>
      <c r="C635" s="88" t="s">
        <v>18</v>
      </c>
      <c r="D635" s="126">
        <v>14.3</v>
      </c>
      <c r="E635" s="126">
        <v>17.739999999999998</v>
      </c>
      <c r="F635" s="126">
        <v>11.09</v>
      </c>
    </row>
    <row r="636" spans="2:6" x14ac:dyDescent="0.25">
      <c r="B636" s="65">
        <v>2000</v>
      </c>
      <c r="C636" s="90" t="s">
        <v>35</v>
      </c>
      <c r="D636" s="127">
        <v>47.59</v>
      </c>
      <c r="E636" s="127">
        <v>55.26</v>
      </c>
      <c r="F636" s="127">
        <v>41.22</v>
      </c>
    </row>
    <row r="637" spans="2:6" x14ac:dyDescent="0.25">
      <c r="B637" s="59">
        <v>2001</v>
      </c>
      <c r="C637" s="129" t="s">
        <v>3</v>
      </c>
      <c r="D637" s="130">
        <v>4.62</v>
      </c>
      <c r="E637" s="130">
        <v>5.62</v>
      </c>
      <c r="F637" s="130">
        <v>3.62</v>
      </c>
    </row>
    <row r="638" spans="2:6" x14ac:dyDescent="0.25">
      <c r="B638" s="62">
        <v>2001</v>
      </c>
      <c r="C638" s="88" t="s">
        <v>103</v>
      </c>
      <c r="D638" s="126">
        <v>19.25</v>
      </c>
      <c r="E638" s="126">
        <v>21.75</v>
      </c>
      <c r="F638" s="126">
        <v>16.64</v>
      </c>
    </row>
    <row r="639" spans="2:6" x14ac:dyDescent="0.25">
      <c r="B639" s="62">
        <v>2001</v>
      </c>
      <c r="C639" s="88" t="s">
        <v>104</v>
      </c>
      <c r="D639" s="126">
        <v>1.01</v>
      </c>
      <c r="E639" s="126">
        <v>1.08</v>
      </c>
      <c r="F639" s="126">
        <v>0.93</v>
      </c>
    </row>
    <row r="640" spans="2:6" x14ac:dyDescent="0.25">
      <c r="B640" s="62">
        <v>2001</v>
      </c>
      <c r="C640" s="88" t="s">
        <v>7</v>
      </c>
      <c r="D640" s="126">
        <v>0.34</v>
      </c>
      <c r="E640" s="126">
        <v>0.38</v>
      </c>
      <c r="F640" s="126">
        <v>0.31</v>
      </c>
    </row>
    <row r="641" spans="2:6" x14ac:dyDescent="0.25">
      <c r="B641" s="62">
        <v>2001</v>
      </c>
      <c r="C641" s="88" t="s">
        <v>8</v>
      </c>
      <c r="D641" s="126">
        <v>0.41</v>
      </c>
      <c r="E641" s="126">
        <v>0.5</v>
      </c>
      <c r="F641" s="126">
        <v>0.32</v>
      </c>
    </row>
    <row r="642" spans="2:6" x14ac:dyDescent="0.25">
      <c r="B642" s="62">
        <v>2001</v>
      </c>
      <c r="C642" s="88" t="s">
        <v>9</v>
      </c>
      <c r="D642" s="126">
        <v>1.39</v>
      </c>
      <c r="E642" s="126">
        <v>2.21</v>
      </c>
      <c r="F642" s="126">
        <v>0.54</v>
      </c>
    </row>
    <row r="643" spans="2:6" x14ac:dyDescent="0.25">
      <c r="B643" s="62">
        <v>2001</v>
      </c>
      <c r="C643" s="88" t="s">
        <v>10</v>
      </c>
      <c r="D643" s="126">
        <v>2.2200000000000002</v>
      </c>
      <c r="E643" s="126">
        <v>3.72</v>
      </c>
      <c r="F643" s="126">
        <v>0.67</v>
      </c>
    </row>
    <row r="644" spans="2:6" x14ac:dyDescent="0.25">
      <c r="B644" s="62">
        <v>2001</v>
      </c>
      <c r="C644" s="88" t="s">
        <v>11</v>
      </c>
      <c r="D644" s="126">
        <v>2.2599999999999998</v>
      </c>
      <c r="E644" s="126">
        <v>3.63</v>
      </c>
      <c r="F644" s="126">
        <v>0.86</v>
      </c>
    </row>
    <row r="645" spans="2:6" x14ac:dyDescent="0.25">
      <c r="B645" s="62">
        <v>2001</v>
      </c>
      <c r="C645" s="88" t="s">
        <v>12</v>
      </c>
      <c r="D645" s="126">
        <v>2.2999999999999998</v>
      </c>
      <c r="E645" s="126">
        <v>3.47</v>
      </c>
      <c r="F645" s="126">
        <v>1.1200000000000001</v>
      </c>
    </row>
    <row r="646" spans="2:6" x14ac:dyDescent="0.25">
      <c r="B646" s="62">
        <v>2001</v>
      </c>
      <c r="C646" s="88" t="s">
        <v>13</v>
      </c>
      <c r="D646" s="126">
        <v>2.46</v>
      </c>
      <c r="E646" s="126">
        <v>3.58</v>
      </c>
      <c r="F646" s="126">
        <v>1.34</v>
      </c>
    </row>
    <row r="647" spans="2:6" x14ac:dyDescent="0.25">
      <c r="B647" s="62">
        <v>2001</v>
      </c>
      <c r="C647" s="88" t="s">
        <v>14</v>
      </c>
      <c r="D647" s="126">
        <v>3.21</v>
      </c>
      <c r="E647" s="126">
        <v>4.32</v>
      </c>
      <c r="F647" s="126">
        <v>2.09</v>
      </c>
    </row>
    <row r="648" spans="2:6" x14ac:dyDescent="0.25">
      <c r="B648" s="62">
        <v>2001</v>
      </c>
      <c r="C648" s="88" t="s">
        <v>15</v>
      </c>
      <c r="D648" s="126">
        <v>4.33</v>
      </c>
      <c r="E648" s="126">
        <v>5.76</v>
      </c>
      <c r="F648" s="126">
        <v>2.9</v>
      </c>
    </row>
    <row r="649" spans="2:6" x14ac:dyDescent="0.25">
      <c r="B649" s="62">
        <v>2001</v>
      </c>
      <c r="C649" s="88" t="s">
        <v>16</v>
      </c>
      <c r="D649" s="126">
        <v>5.85</v>
      </c>
      <c r="E649" s="126">
        <v>7.65</v>
      </c>
      <c r="F649" s="126">
        <v>4.0599999999999996</v>
      </c>
    </row>
    <row r="650" spans="2:6" x14ac:dyDescent="0.25">
      <c r="B650" s="62">
        <v>2001</v>
      </c>
      <c r="C650" s="88" t="s">
        <v>17</v>
      </c>
      <c r="D650" s="126">
        <v>8</v>
      </c>
      <c r="E650" s="126">
        <v>10.51</v>
      </c>
      <c r="F650" s="126">
        <v>5.57</v>
      </c>
    </row>
    <row r="651" spans="2:6" x14ac:dyDescent="0.25">
      <c r="B651" s="62">
        <v>2001</v>
      </c>
      <c r="C651" s="88" t="s">
        <v>18</v>
      </c>
      <c r="D651" s="126">
        <v>13.21</v>
      </c>
      <c r="E651" s="126">
        <v>16.77</v>
      </c>
      <c r="F651" s="126">
        <v>9.8800000000000008</v>
      </c>
    </row>
    <row r="652" spans="2:6" x14ac:dyDescent="0.25">
      <c r="B652" s="65">
        <v>2001</v>
      </c>
      <c r="C652" s="90" t="s">
        <v>35</v>
      </c>
      <c r="D652" s="127">
        <v>45</v>
      </c>
      <c r="E652" s="127">
        <v>52.02</v>
      </c>
      <c r="F652" s="127">
        <v>39.21</v>
      </c>
    </row>
    <row r="653" spans="2:6" x14ac:dyDescent="0.25">
      <c r="B653" s="59">
        <v>2002</v>
      </c>
      <c r="C653" s="129" t="s">
        <v>3</v>
      </c>
      <c r="D653" s="130">
        <v>4.62</v>
      </c>
      <c r="E653" s="130">
        <v>5.66</v>
      </c>
      <c r="F653" s="130">
        <v>3.57</v>
      </c>
    </row>
    <row r="654" spans="2:6" x14ac:dyDescent="0.25">
      <c r="B654" s="62">
        <v>2002</v>
      </c>
      <c r="C654" s="88" t="s">
        <v>103</v>
      </c>
      <c r="D654" s="126">
        <v>18.95</v>
      </c>
      <c r="E654" s="126">
        <v>19.05</v>
      </c>
      <c r="F654" s="126">
        <v>15.02</v>
      </c>
    </row>
    <row r="655" spans="2:6" x14ac:dyDescent="0.25">
      <c r="B655" s="62">
        <v>2002</v>
      </c>
      <c r="C655" s="88" t="s">
        <v>104</v>
      </c>
      <c r="D655" s="126">
        <v>0.95</v>
      </c>
      <c r="E655" s="126">
        <v>1.04</v>
      </c>
      <c r="F655" s="126">
        <v>0.86</v>
      </c>
    </row>
    <row r="656" spans="2:6" x14ac:dyDescent="0.25">
      <c r="B656" s="62">
        <v>2002</v>
      </c>
      <c r="C656" s="88" t="s">
        <v>7</v>
      </c>
      <c r="D656" s="126">
        <v>0.33</v>
      </c>
      <c r="E656" s="126">
        <v>0.39</v>
      </c>
      <c r="F656" s="126">
        <v>0.27</v>
      </c>
    </row>
    <row r="657" spans="2:6" x14ac:dyDescent="0.25">
      <c r="B657" s="62">
        <v>2002</v>
      </c>
      <c r="C657" s="88" t="s">
        <v>8</v>
      </c>
      <c r="D657" s="126">
        <v>0.43</v>
      </c>
      <c r="E657" s="126">
        <v>0.53</v>
      </c>
      <c r="F657" s="126">
        <v>0.33</v>
      </c>
    </row>
    <row r="658" spans="2:6" x14ac:dyDescent="0.25">
      <c r="B658" s="62">
        <v>2002</v>
      </c>
      <c r="C658" s="88" t="s">
        <v>9</v>
      </c>
      <c r="D658" s="126">
        <v>1.54</v>
      </c>
      <c r="E658" s="126">
        <v>2.5</v>
      </c>
      <c r="F658" s="126">
        <v>0.54</v>
      </c>
    </row>
    <row r="659" spans="2:6" x14ac:dyDescent="0.25">
      <c r="B659" s="62">
        <v>2002</v>
      </c>
      <c r="C659" s="88" t="s">
        <v>10</v>
      </c>
      <c r="D659" s="126">
        <v>2.5099999999999998</v>
      </c>
      <c r="E659" s="126">
        <v>4.28</v>
      </c>
      <c r="F659" s="126">
        <v>0.7</v>
      </c>
    </row>
    <row r="660" spans="2:6" x14ac:dyDescent="0.25">
      <c r="B660" s="62">
        <v>2002</v>
      </c>
      <c r="C660" s="88" t="s">
        <v>11</v>
      </c>
      <c r="D660" s="126">
        <v>2.31</v>
      </c>
      <c r="E660" s="126">
        <v>3.81</v>
      </c>
      <c r="F660" s="126">
        <v>0.78</v>
      </c>
    </row>
    <row r="661" spans="2:6" x14ac:dyDescent="0.25">
      <c r="B661" s="62">
        <v>2002</v>
      </c>
      <c r="C661" s="88" t="s">
        <v>12</v>
      </c>
      <c r="D661" s="126">
        <v>2.34</v>
      </c>
      <c r="E661" s="126">
        <v>3.53</v>
      </c>
      <c r="F661" s="126">
        <v>1.1399999999999999</v>
      </c>
    </row>
    <row r="662" spans="2:6" x14ac:dyDescent="0.25">
      <c r="B662" s="62">
        <v>2002</v>
      </c>
      <c r="C662" s="88" t="s">
        <v>13</v>
      </c>
      <c r="D662" s="126">
        <v>2.31</v>
      </c>
      <c r="E662" s="126">
        <v>3.29</v>
      </c>
      <c r="F662" s="126">
        <v>1.32</v>
      </c>
    </row>
    <row r="663" spans="2:6" x14ac:dyDescent="0.25">
      <c r="B663" s="62">
        <v>2002</v>
      </c>
      <c r="C663" s="88" t="s">
        <v>14</v>
      </c>
      <c r="D663" s="126">
        <v>3.08</v>
      </c>
      <c r="E663" s="126">
        <v>4.1399999999999997</v>
      </c>
      <c r="F663" s="126">
        <v>2.0299999999999998</v>
      </c>
    </row>
    <row r="664" spans="2:6" x14ac:dyDescent="0.25">
      <c r="B664" s="62">
        <v>2002</v>
      </c>
      <c r="C664" s="88" t="s">
        <v>15</v>
      </c>
      <c r="D664" s="126">
        <v>4.3</v>
      </c>
      <c r="E664" s="126">
        <v>5.59</v>
      </c>
      <c r="F664" s="126">
        <v>3.01</v>
      </c>
    </row>
    <row r="665" spans="2:6" x14ac:dyDescent="0.25">
      <c r="B665" s="62">
        <v>2002</v>
      </c>
      <c r="C665" s="88" t="s">
        <v>16</v>
      </c>
      <c r="D665" s="126">
        <v>5.91</v>
      </c>
      <c r="E665" s="126">
        <v>7.65</v>
      </c>
      <c r="F665" s="126">
        <v>4.1900000000000004</v>
      </c>
    </row>
    <row r="666" spans="2:6" x14ac:dyDescent="0.25">
      <c r="B666" s="62">
        <v>2002</v>
      </c>
      <c r="C666" s="88" t="s">
        <v>17</v>
      </c>
      <c r="D666" s="126">
        <v>8.14</v>
      </c>
      <c r="E666" s="126">
        <v>10.59</v>
      </c>
      <c r="F666" s="126">
        <v>5.76</v>
      </c>
    </row>
    <row r="667" spans="2:6" x14ac:dyDescent="0.25">
      <c r="B667" s="62">
        <v>2002</v>
      </c>
      <c r="C667" s="88" t="s">
        <v>18</v>
      </c>
      <c r="D667" s="126">
        <v>12.38</v>
      </c>
      <c r="E667" s="126">
        <v>15.9</v>
      </c>
      <c r="F667" s="126">
        <v>9.08</v>
      </c>
    </row>
    <row r="668" spans="2:6" x14ac:dyDescent="0.25">
      <c r="B668" s="65">
        <v>2002</v>
      </c>
      <c r="C668" s="90" t="s">
        <v>35</v>
      </c>
      <c r="D668" s="127">
        <v>43.23</v>
      </c>
      <c r="E668" s="127">
        <v>50.06</v>
      </c>
      <c r="F668" s="127">
        <v>37.590000000000003</v>
      </c>
    </row>
    <row r="669" spans="2:6" x14ac:dyDescent="0.25">
      <c r="B669" s="59">
        <v>2003</v>
      </c>
      <c r="C669" s="129" t="s">
        <v>3</v>
      </c>
      <c r="D669" s="130">
        <v>5.01</v>
      </c>
      <c r="E669" s="130">
        <v>6.17</v>
      </c>
      <c r="F669" s="130">
        <v>3.84</v>
      </c>
    </row>
    <row r="670" spans="2:6" x14ac:dyDescent="0.25">
      <c r="B670" s="62">
        <v>2003</v>
      </c>
      <c r="C670" s="88" t="s">
        <v>103</v>
      </c>
      <c r="D670" s="126">
        <v>17.5</v>
      </c>
      <c r="E670" s="126">
        <v>19.97</v>
      </c>
      <c r="F670" s="126">
        <v>13.41</v>
      </c>
    </row>
    <row r="671" spans="2:6" x14ac:dyDescent="0.25">
      <c r="B671" s="62">
        <v>2003</v>
      </c>
      <c r="C671" s="88" t="s">
        <v>104</v>
      </c>
      <c r="D671" s="126">
        <v>1.35</v>
      </c>
      <c r="E671" s="126">
        <v>1.44</v>
      </c>
      <c r="F671" s="126">
        <v>1.26</v>
      </c>
    </row>
    <row r="672" spans="2:6" x14ac:dyDescent="0.25">
      <c r="B672" s="62">
        <v>2003</v>
      </c>
      <c r="C672" s="88" t="s">
        <v>7</v>
      </c>
      <c r="D672" s="126">
        <v>0.36</v>
      </c>
      <c r="E672" s="126">
        <v>0.42</v>
      </c>
      <c r="F672" s="126">
        <v>0.28000000000000003</v>
      </c>
    </row>
    <row r="673" spans="2:6" x14ac:dyDescent="0.25">
      <c r="B673" s="62">
        <v>2003</v>
      </c>
      <c r="C673" s="88" t="s">
        <v>8</v>
      </c>
      <c r="D673" s="126">
        <v>0.46</v>
      </c>
      <c r="E673" s="126">
        <v>0.57999999999999996</v>
      </c>
      <c r="F673" s="126">
        <v>0.34</v>
      </c>
    </row>
    <row r="674" spans="2:6" x14ac:dyDescent="0.25">
      <c r="B674" s="62">
        <v>2003</v>
      </c>
      <c r="C674" s="88" t="s">
        <v>9</v>
      </c>
      <c r="D674" s="126">
        <v>1.67</v>
      </c>
      <c r="E674" s="126">
        <v>2.75</v>
      </c>
      <c r="F674" s="126">
        <v>0.56000000000000005</v>
      </c>
    </row>
    <row r="675" spans="2:6" x14ac:dyDescent="0.25">
      <c r="B675" s="62">
        <v>2003</v>
      </c>
      <c r="C675" s="88" t="s">
        <v>10</v>
      </c>
      <c r="D675" s="126">
        <v>2.77</v>
      </c>
      <c r="E675" s="126">
        <v>4.7699999999999996</v>
      </c>
      <c r="F675" s="126">
        <v>0.72</v>
      </c>
    </row>
    <row r="676" spans="2:6" x14ac:dyDescent="0.25">
      <c r="B676" s="62">
        <v>2003</v>
      </c>
      <c r="C676" s="88" t="s">
        <v>11</v>
      </c>
      <c r="D676" s="126">
        <v>2.5499999999999998</v>
      </c>
      <c r="E676" s="126">
        <v>4.2300000000000004</v>
      </c>
      <c r="F676" s="126">
        <v>0.85</v>
      </c>
    </row>
    <row r="677" spans="2:6" x14ac:dyDescent="0.25">
      <c r="B677" s="62">
        <v>2003</v>
      </c>
      <c r="C677" s="88" t="s">
        <v>12</v>
      </c>
      <c r="D677" s="126">
        <v>2.57</v>
      </c>
      <c r="E677" s="126">
        <v>4.01</v>
      </c>
      <c r="F677" s="126">
        <v>1.1200000000000001</v>
      </c>
    </row>
    <row r="678" spans="2:6" x14ac:dyDescent="0.25">
      <c r="B678" s="62">
        <v>2003</v>
      </c>
      <c r="C678" s="88" t="s">
        <v>13</v>
      </c>
      <c r="D678" s="126">
        <v>2.4500000000000002</v>
      </c>
      <c r="E678" s="126">
        <v>3.58</v>
      </c>
      <c r="F678" s="126">
        <v>1.32</v>
      </c>
    </row>
    <row r="679" spans="2:6" x14ac:dyDescent="0.25">
      <c r="B679" s="62">
        <v>2003</v>
      </c>
      <c r="C679" s="88" t="s">
        <v>14</v>
      </c>
      <c r="D679" s="126">
        <v>3.06</v>
      </c>
      <c r="E679" s="126">
        <v>4.1900000000000004</v>
      </c>
      <c r="F679" s="126">
        <v>1.94</v>
      </c>
    </row>
    <row r="680" spans="2:6" x14ac:dyDescent="0.25">
      <c r="B680" s="62">
        <v>2003</v>
      </c>
      <c r="C680" s="88" t="s">
        <v>15</v>
      </c>
      <c r="D680" s="126">
        <v>4.3099999999999996</v>
      </c>
      <c r="E680" s="126">
        <v>5.72</v>
      </c>
      <c r="F680" s="126">
        <v>2.91</v>
      </c>
    </row>
    <row r="681" spans="2:6" x14ac:dyDescent="0.25">
      <c r="B681" s="62">
        <v>2003</v>
      </c>
      <c r="C681" s="88" t="s">
        <v>16</v>
      </c>
      <c r="D681" s="126">
        <v>6.04</v>
      </c>
      <c r="E681" s="126">
        <v>7.58</v>
      </c>
      <c r="F681" s="126">
        <v>4.5199999999999996</v>
      </c>
    </row>
    <row r="682" spans="2:6" x14ac:dyDescent="0.25">
      <c r="B682" s="62">
        <v>2003</v>
      </c>
      <c r="C682" s="88" t="s">
        <v>17</v>
      </c>
      <c r="D682" s="126">
        <v>8.14</v>
      </c>
      <c r="E682" s="126">
        <v>10.47</v>
      </c>
      <c r="F682" s="126">
        <v>5.85</v>
      </c>
    </row>
    <row r="683" spans="2:6" x14ac:dyDescent="0.25">
      <c r="B683" s="62">
        <v>2003</v>
      </c>
      <c r="C683" s="88" t="s">
        <v>18</v>
      </c>
      <c r="D683" s="126">
        <v>12.69</v>
      </c>
      <c r="E683" s="126">
        <v>16.39</v>
      </c>
      <c r="F683" s="126">
        <v>9.17</v>
      </c>
    </row>
    <row r="684" spans="2:6" x14ac:dyDescent="0.25">
      <c r="B684" s="65">
        <v>2003</v>
      </c>
      <c r="C684" s="90" t="s">
        <v>35</v>
      </c>
      <c r="D684" s="127">
        <v>45.52</v>
      </c>
      <c r="E684" s="127">
        <v>51.87</v>
      </c>
      <c r="F684" s="127">
        <v>40.090000000000003</v>
      </c>
    </row>
    <row r="685" spans="2:6" x14ac:dyDescent="0.25">
      <c r="B685" s="59">
        <v>2004</v>
      </c>
      <c r="C685" s="129" t="s">
        <v>3</v>
      </c>
      <c r="D685" s="130">
        <v>5.03</v>
      </c>
      <c r="E685" s="130">
        <v>6.1</v>
      </c>
      <c r="F685" s="130">
        <v>3.95</v>
      </c>
    </row>
    <row r="686" spans="2:6" x14ac:dyDescent="0.25">
      <c r="B686" s="62">
        <v>2004</v>
      </c>
      <c r="C686" s="88" t="s">
        <v>103</v>
      </c>
      <c r="D686" s="126">
        <v>17.5</v>
      </c>
      <c r="E686" s="126">
        <v>19.54</v>
      </c>
      <c r="F686" s="126">
        <v>13.74</v>
      </c>
    </row>
    <row r="687" spans="2:6" x14ac:dyDescent="0.25">
      <c r="B687" s="62">
        <v>2004</v>
      </c>
      <c r="C687" s="88" t="s">
        <v>104</v>
      </c>
      <c r="D687" s="126">
        <v>1.33</v>
      </c>
      <c r="E687" s="126">
        <v>1.39</v>
      </c>
      <c r="F687" s="126">
        <v>1.26</v>
      </c>
    </row>
    <row r="688" spans="2:6" x14ac:dyDescent="0.25">
      <c r="B688" s="62">
        <v>2004</v>
      </c>
      <c r="C688" s="88" t="s">
        <v>7</v>
      </c>
      <c r="D688" s="126">
        <v>0.38</v>
      </c>
      <c r="E688" s="126">
        <v>0.46</v>
      </c>
      <c r="F688" s="126">
        <v>0.3</v>
      </c>
    </row>
    <row r="689" spans="2:6" x14ac:dyDescent="0.25">
      <c r="B689" s="62">
        <v>2004</v>
      </c>
      <c r="C689" s="88" t="s">
        <v>8</v>
      </c>
      <c r="D689" s="126">
        <v>0.44</v>
      </c>
      <c r="E689" s="126">
        <v>0.52</v>
      </c>
      <c r="F689" s="126">
        <v>0.35</v>
      </c>
    </row>
    <row r="690" spans="2:6" x14ac:dyDescent="0.25">
      <c r="B690" s="62">
        <v>2004</v>
      </c>
      <c r="C690" s="88" t="s">
        <v>9</v>
      </c>
      <c r="D690" s="126">
        <v>1.58</v>
      </c>
      <c r="E690" s="126">
        <v>2.5299999999999998</v>
      </c>
      <c r="F690" s="126">
        <v>0.59</v>
      </c>
    </row>
    <row r="691" spans="2:6" x14ac:dyDescent="0.25">
      <c r="B691" s="62">
        <v>2004</v>
      </c>
      <c r="C691" s="88" t="s">
        <v>10</v>
      </c>
      <c r="D691" s="126">
        <v>2.5499999999999998</v>
      </c>
      <c r="E691" s="126">
        <v>4.3099999999999996</v>
      </c>
      <c r="F691" s="126">
        <v>0.75</v>
      </c>
    </row>
    <row r="692" spans="2:6" x14ac:dyDescent="0.25">
      <c r="B692" s="62">
        <v>2004</v>
      </c>
      <c r="C692" s="88" t="s">
        <v>11</v>
      </c>
      <c r="D692" s="126">
        <v>2.46</v>
      </c>
      <c r="E692" s="126">
        <v>4.03</v>
      </c>
      <c r="F692" s="126">
        <v>0.87</v>
      </c>
    </row>
    <row r="693" spans="2:6" x14ac:dyDescent="0.25">
      <c r="B693" s="62">
        <v>2004</v>
      </c>
      <c r="C693" s="88" t="s">
        <v>12</v>
      </c>
      <c r="D693" s="126">
        <v>2.42</v>
      </c>
      <c r="E693" s="126">
        <v>3.76</v>
      </c>
      <c r="F693" s="126">
        <v>1.07</v>
      </c>
    </row>
    <row r="694" spans="2:6" x14ac:dyDescent="0.25">
      <c r="B694" s="62">
        <v>2004</v>
      </c>
      <c r="C694" s="88" t="s">
        <v>13</v>
      </c>
      <c r="D694" s="126">
        <v>2.48</v>
      </c>
      <c r="E694" s="126">
        <v>3.57</v>
      </c>
      <c r="F694" s="126">
        <v>1.4</v>
      </c>
    </row>
    <row r="695" spans="2:6" x14ac:dyDescent="0.25">
      <c r="B695" s="62">
        <v>2004</v>
      </c>
      <c r="C695" s="88" t="s">
        <v>14</v>
      </c>
      <c r="D695" s="126">
        <v>3.01</v>
      </c>
      <c r="E695" s="126">
        <v>4.07</v>
      </c>
      <c r="F695" s="126">
        <v>1.95</v>
      </c>
    </row>
    <row r="696" spans="2:6" x14ac:dyDescent="0.25">
      <c r="B696" s="62">
        <v>2004</v>
      </c>
      <c r="C696" s="88" t="s">
        <v>15</v>
      </c>
      <c r="D696" s="126">
        <v>4.3899999999999997</v>
      </c>
      <c r="E696" s="126">
        <v>5.62</v>
      </c>
      <c r="F696" s="126">
        <v>3.17</v>
      </c>
    </row>
    <row r="697" spans="2:6" x14ac:dyDescent="0.25">
      <c r="B697" s="62">
        <v>2004</v>
      </c>
      <c r="C697" s="88" t="s">
        <v>16</v>
      </c>
      <c r="D697" s="126">
        <v>6.14</v>
      </c>
      <c r="E697" s="126">
        <v>7.92</v>
      </c>
      <c r="F697" s="126">
        <v>4.38</v>
      </c>
    </row>
    <row r="698" spans="2:6" x14ac:dyDescent="0.25">
      <c r="B698" s="62">
        <v>2004</v>
      </c>
      <c r="C698" s="88" t="s">
        <v>17</v>
      </c>
      <c r="D698" s="126">
        <v>8.52</v>
      </c>
      <c r="E698" s="126">
        <v>10.9</v>
      </c>
      <c r="F698" s="126">
        <v>6.18</v>
      </c>
    </row>
    <row r="699" spans="2:6" x14ac:dyDescent="0.25">
      <c r="B699" s="62">
        <v>2004</v>
      </c>
      <c r="C699" s="88" t="s">
        <v>18</v>
      </c>
      <c r="D699" s="126">
        <v>12.57</v>
      </c>
      <c r="E699" s="126">
        <v>16.3</v>
      </c>
      <c r="F699" s="126">
        <v>9.02</v>
      </c>
    </row>
    <row r="700" spans="2:6" x14ac:dyDescent="0.25">
      <c r="B700" s="65">
        <v>2004</v>
      </c>
      <c r="C700" s="90" t="s">
        <v>35</v>
      </c>
      <c r="D700" s="127">
        <v>46.39</v>
      </c>
      <c r="E700" s="127">
        <v>52.25</v>
      </c>
      <c r="F700" s="127">
        <v>41.37</v>
      </c>
    </row>
    <row r="701" spans="2:6" x14ac:dyDescent="0.25">
      <c r="B701" s="59">
        <v>2005</v>
      </c>
      <c r="C701" s="129" t="s">
        <v>3</v>
      </c>
      <c r="D701" s="130">
        <v>5.0599999999999996</v>
      </c>
      <c r="E701" s="130">
        <v>5.95</v>
      </c>
      <c r="F701" s="130">
        <v>3.85</v>
      </c>
    </row>
    <row r="702" spans="2:6" x14ac:dyDescent="0.25">
      <c r="B702" s="62">
        <v>2005</v>
      </c>
      <c r="C702" s="88" t="s">
        <v>103</v>
      </c>
      <c r="D702" s="126">
        <v>16.82</v>
      </c>
      <c r="E702" s="126">
        <v>19.34</v>
      </c>
      <c r="F702" s="126">
        <v>13.21</v>
      </c>
    </row>
    <row r="703" spans="2:6" x14ac:dyDescent="0.25">
      <c r="B703" s="62">
        <v>2005</v>
      </c>
      <c r="C703" s="88" t="s">
        <v>104</v>
      </c>
      <c r="D703" s="126">
        <v>1.3</v>
      </c>
      <c r="E703" s="126">
        <v>1.42</v>
      </c>
      <c r="F703" s="126">
        <v>1.17</v>
      </c>
    </row>
    <row r="704" spans="2:6" x14ac:dyDescent="0.25">
      <c r="B704" s="62">
        <v>2005</v>
      </c>
      <c r="C704" s="88" t="s">
        <v>7</v>
      </c>
      <c r="D704" s="126">
        <v>0.33</v>
      </c>
      <c r="E704" s="126">
        <v>0.38</v>
      </c>
      <c r="F704" s="126">
        <v>0.27</v>
      </c>
    </row>
    <row r="705" spans="2:6" x14ac:dyDescent="0.25">
      <c r="B705" s="62">
        <v>2005</v>
      </c>
      <c r="C705" s="88" t="s">
        <v>8</v>
      </c>
      <c r="D705" s="126">
        <v>0.41</v>
      </c>
      <c r="E705" s="126">
        <v>0.5</v>
      </c>
      <c r="F705" s="126">
        <v>0.28999999999999998</v>
      </c>
    </row>
    <row r="706" spans="2:6" x14ac:dyDescent="0.25">
      <c r="B706" s="62">
        <v>2005</v>
      </c>
      <c r="C706" s="88" t="s">
        <v>9</v>
      </c>
      <c r="D706" s="126">
        <v>1.47</v>
      </c>
      <c r="E706" s="126">
        <v>2.33</v>
      </c>
      <c r="F706" s="126">
        <v>0.5</v>
      </c>
    </row>
    <row r="707" spans="2:6" x14ac:dyDescent="0.25">
      <c r="B707" s="62">
        <v>2005</v>
      </c>
      <c r="C707" s="88" t="s">
        <v>10</v>
      </c>
      <c r="D707" s="126">
        <v>2.36</v>
      </c>
      <c r="E707" s="126">
        <v>3.84</v>
      </c>
      <c r="F707" s="126">
        <v>0.7</v>
      </c>
    </row>
    <row r="708" spans="2:6" x14ac:dyDescent="0.25">
      <c r="B708" s="62">
        <v>2005</v>
      </c>
      <c r="C708" s="88" t="s">
        <v>11</v>
      </c>
      <c r="D708" s="126">
        <v>2.38</v>
      </c>
      <c r="E708" s="126">
        <v>3.78</v>
      </c>
      <c r="F708" s="126">
        <v>0.83</v>
      </c>
    </row>
    <row r="709" spans="2:6" x14ac:dyDescent="0.25">
      <c r="B709" s="62">
        <v>2005</v>
      </c>
      <c r="C709" s="88" t="s">
        <v>12</v>
      </c>
      <c r="D709" s="126">
        <v>2.34</v>
      </c>
      <c r="E709" s="126">
        <v>3.52</v>
      </c>
      <c r="F709" s="126">
        <v>1.03</v>
      </c>
    </row>
    <row r="710" spans="2:6" x14ac:dyDescent="0.25">
      <c r="B710" s="62">
        <v>2005</v>
      </c>
      <c r="C710" s="88" t="s">
        <v>13</v>
      </c>
      <c r="D710" s="126">
        <v>2.42</v>
      </c>
      <c r="E710" s="126">
        <v>3.35</v>
      </c>
      <c r="F710" s="126">
        <v>1.36</v>
      </c>
    </row>
    <row r="711" spans="2:6" x14ac:dyDescent="0.25">
      <c r="B711" s="62">
        <v>2005</v>
      </c>
      <c r="C711" s="88" t="s">
        <v>14</v>
      </c>
      <c r="D711" s="126">
        <v>3.14</v>
      </c>
      <c r="E711" s="126">
        <v>4.2</v>
      </c>
      <c r="F711" s="126">
        <v>1.91</v>
      </c>
    </row>
    <row r="712" spans="2:6" x14ac:dyDescent="0.25">
      <c r="B712" s="62">
        <v>2005</v>
      </c>
      <c r="C712" s="88" t="s">
        <v>15</v>
      </c>
      <c r="D712" s="126">
        <v>4.43</v>
      </c>
      <c r="E712" s="126">
        <v>5.67</v>
      </c>
      <c r="F712" s="126">
        <v>2.95</v>
      </c>
    </row>
    <row r="713" spans="2:6" x14ac:dyDescent="0.25">
      <c r="B713" s="62">
        <v>2005</v>
      </c>
      <c r="C713" s="88" t="s">
        <v>16</v>
      </c>
      <c r="D713" s="126">
        <v>6.35</v>
      </c>
      <c r="E713" s="126">
        <v>7.87</v>
      </c>
      <c r="F713" s="126">
        <v>4.47</v>
      </c>
    </row>
    <row r="714" spans="2:6" x14ac:dyDescent="0.25">
      <c r="B714" s="62">
        <v>2005</v>
      </c>
      <c r="C714" s="88" t="s">
        <v>17</v>
      </c>
      <c r="D714" s="126">
        <v>8.84</v>
      </c>
      <c r="E714" s="126">
        <v>10.91</v>
      </c>
      <c r="F714" s="126">
        <v>6.31</v>
      </c>
    </row>
    <row r="715" spans="2:6" x14ac:dyDescent="0.25">
      <c r="B715" s="62">
        <v>2005</v>
      </c>
      <c r="C715" s="88" t="s">
        <v>18</v>
      </c>
      <c r="D715" s="126">
        <v>12.89</v>
      </c>
      <c r="E715" s="126">
        <v>15.93</v>
      </c>
      <c r="F715" s="126">
        <v>9.25</v>
      </c>
    </row>
    <row r="716" spans="2:6" x14ac:dyDescent="0.25">
      <c r="B716" s="65">
        <v>2005</v>
      </c>
      <c r="C716" s="90" t="s">
        <v>35</v>
      </c>
      <c r="D716" s="127">
        <v>46.64</v>
      </c>
      <c r="E716" s="127">
        <v>51.1</v>
      </c>
      <c r="F716" s="127">
        <v>40.299999999999997</v>
      </c>
    </row>
    <row r="717" spans="2:6" x14ac:dyDescent="0.25">
      <c r="B717" s="59">
        <v>2006</v>
      </c>
      <c r="C717" s="129" t="s">
        <v>3</v>
      </c>
      <c r="D717" s="130">
        <v>5.07</v>
      </c>
      <c r="E717" s="130">
        <v>5.96</v>
      </c>
      <c r="F717" s="130">
        <v>3.86</v>
      </c>
    </row>
    <row r="718" spans="2:6" x14ac:dyDescent="0.25">
      <c r="B718" s="62">
        <v>2006</v>
      </c>
      <c r="C718" s="88" t="s">
        <v>103</v>
      </c>
      <c r="D718" s="126">
        <v>16.48</v>
      </c>
      <c r="E718" s="126">
        <v>18.95</v>
      </c>
      <c r="F718" s="126">
        <v>12.94</v>
      </c>
    </row>
    <row r="719" spans="2:6" x14ac:dyDescent="0.25">
      <c r="B719" s="62">
        <v>2006</v>
      </c>
      <c r="C719" s="88" t="s">
        <v>104</v>
      </c>
      <c r="D719" s="126">
        <v>1.31</v>
      </c>
      <c r="E719" s="126">
        <v>1.39</v>
      </c>
      <c r="F719" s="126">
        <v>1.24</v>
      </c>
    </row>
    <row r="720" spans="2:6" x14ac:dyDescent="0.25">
      <c r="B720" s="62">
        <v>2006</v>
      </c>
      <c r="C720" s="88" t="s">
        <v>7</v>
      </c>
      <c r="D720" s="126">
        <v>0.36</v>
      </c>
      <c r="E720" s="126">
        <v>0.42</v>
      </c>
      <c r="F720" s="126">
        <v>0.28999999999999998</v>
      </c>
    </row>
    <row r="721" spans="2:6" x14ac:dyDescent="0.25">
      <c r="B721" s="62">
        <v>2006</v>
      </c>
      <c r="C721" s="88" t="s">
        <v>8</v>
      </c>
      <c r="D721" s="126">
        <v>0.42</v>
      </c>
      <c r="E721" s="126">
        <v>0.51</v>
      </c>
      <c r="F721" s="126">
        <v>0.32</v>
      </c>
    </row>
    <row r="722" spans="2:6" x14ac:dyDescent="0.25">
      <c r="B722" s="62">
        <v>2006</v>
      </c>
      <c r="C722" s="88" t="s">
        <v>9</v>
      </c>
      <c r="D722" s="126">
        <v>1.52</v>
      </c>
      <c r="E722" s="126">
        <v>2.4300000000000002</v>
      </c>
      <c r="F722" s="126">
        <v>0.54</v>
      </c>
    </row>
    <row r="723" spans="2:6" x14ac:dyDescent="0.25">
      <c r="B723" s="62">
        <v>2006</v>
      </c>
      <c r="C723" s="88" t="s">
        <v>10</v>
      </c>
      <c r="D723" s="126">
        <v>2.4500000000000002</v>
      </c>
      <c r="E723" s="126">
        <v>4.07</v>
      </c>
      <c r="F723" s="126">
        <v>0.72</v>
      </c>
    </row>
    <row r="724" spans="2:6" x14ac:dyDescent="0.25">
      <c r="B724" s="62">
        <v>2006</v>
      </c>
      <c r="C724" s="88" t="s">
        <v>11</v>
      </c>
      <c r="D724" s="126">
        <v>2.42</v>
      </c>
      <c r="E724" s="126">
        <v>3.9</v>
      </c>
      <c r="F724" s="126">
        <v>0.85</v>
      </c>
    </row>
    <row r="725" spans="2:6" x14ac:dyDescent="0.25">
      <c r="B725" s="62">
        <v>2006</v>
      </c>
      <c r="C725" s="88" t="s">
        <v>12</v>
      </c>
      <c r="D725" s="126">
        <v>2.37</v>
      </c>
      <c r="E725" s="126">
        <v>3.64</v>
      </c>
      <c r="F725" s="126">
        <v>1.05</v>
      </c>
    </row>
    <row r="726" spans="2:6" x14ac:dyDescent="0.25">
      <c r="B726" s="62">
        <v>2006</v>
      </c>
      <c r="C726" s="88" t="s">
        <v>13</v>
      </c>
      <c r="D726" s="126">
        <v>2.4500000000000002</v>
      </c>
      <c r="E726" s="126">
        <v>3.46</v>
      </c>
      <c r="F726" s="126">
        <v>1.38</v>
      </c>
    </row>
    <row r="727" spans="2:6" x14ac:dyDescent="0.25">
      <c r="B727" s="62">
        <v>2006</v>
      </c>
      <c r="C727" s="88" t="s">
        <v>14</v>
      </c>
      <c r="D727" s="126">
        <v>3.07</v>
      </c>
      <c r="E727" s="126">
        <v>4.1399999999999997</v>
      </c>
      <c r="F727" s="126">
        <v>1.93</v>
      </c>
    </row>
    <row r="728" spans="2:6" x14ac:dyDescent="0.25">
      <c r="B728" s="62">
        <v>2006</v>
      </c>
      <c r="C728" s="88" t="s">
        <v>15</v>
      </c>
      <c r="D728" s="126">
        <v>4.4000000000000004</v>
      </c>
      <c r="E728" s="126">
        <v>5.64</v>
      </c>
      <c r="F728" s="126">
        <v>3.06</v>
      </c>
    </row>
    <row r="729" spans="2:6" x14ac:dyDescent="0.25">
      <c r="B729" s="62">
        <v>2006</v>
      </c>
      <c r="C729" s="88" t="s">
        <v>16</v>
      </c>
      <c r="D729" s="126">
        <v>6.23</v>
      </c>
      <c r="E729" s="126">
        <v>7.9</v>
      </c>
      <c r="F729" s="126">
        <v>4.43</v>
      </c>
    </row>
    <row r="730" spans="2:6" x14ac:dyDescent="0.25">
      <c r="B730" s="62">
        <v>2006</v>
      </c>
      <c r="C730" s="88" t="s">
        <v>17</v>
      </c>
      <c r="D730" s="126">
        <v>8.66</v>
      </c>
      <c r="E730" s="126">
        <v>10.9</v>
      </c>
      <c r="F730" s="126">
        <v>6.24</v>
      </c>
    </row>
    <row r="731" spans="2:6" x14ac:dyDescent="0.25">
      <c r="B731" s="62">
        <v>2006</v>
      </c>
      <c r="C731" s="88" t="s">
        <v>18</v>
      </c>
      <c r="D731" s="126">
        <v>12.7</v>
      </c>
      <c r="E731" s="126">
        <v>16.12</v>
      </c>
      <c r="F731" s="126">
        <v>9.1300000000000008</v>
      </c>
    </row>
    <row r="732" spans="2:6" x14ac:dyDescent="0.25">
      <c r="B732" s="65">
        <v>2006</v>
      </c>
      <c r="C732" s="90" t="s">
        <v>35</v>
      </c>
      <c r="D732" s="127">
        <v>46.4</v>
      </c>
      <c r="E732" s="127">
        <v>51.68</v>
      </c>
      <c r="F732" s="127">
        <v>40.83</v>
      </c>
    </row>
    <row r="733" spans="2:6" x14ac:dyDescent="0.25">
      <c r="B733" s="59">
        <v>2007</v>
      </c>
      <c r="C733" s="129" t="s">
        <v>3</v>
      </c>
      <c r="D733" s="130">
        <v>5.09</v>
      </c>
      <c r="E733" s="130">
        <v>6.31</v>
      </c>
      <c r="F733" s="130">
        <v>3.28</v>
      </c>
    </row>
    <row r="734" spans="2:6" x14ac:dyDescent="0.25">
      <c r="B734" s="62">
        <v>2007</v>
      </c>
      <c r="C734" s="88" t="s">
        <v>103</v>
      </c>
      <c r="D734" s="126">
        <v>16.14</v>
      </c>
      <c r="E734" s="126">
        <v>17.48</v>
      </c>
      <c r="F734" s="126">
        <v>14.73</v>
      </c>
    </row>
    <row r="735" spans="2:6" x14ac:dyDescent="0.25">
      <c r="B735" s="62">
        <v>2007</v>
      </c>
      <c r="C735" s="88" t="s">
        <v>104</v>
      </c>
      <c r="D735" s="126">
        <v>1.24</v>
      </c>
      <c r="E735" s="126">
        <v>1.34</v>
      </c>
      <c r="F735" s="126">
        <v>1.1299999999999999</v>
      </c>
    </row>
    <row r="736" spans="2:6" x14ac:dyDescent="0.25">
      <c r="B736" s="62">
        <v>2007</v>
      </c>
      <c r="C736" s="88" t="s">
        <v>7</v>
      </c>
      <c r="D736" s="126">
        <v>0.27</v>
      </c>
      <c r="E736" s="126">
        <v>0.33</v>
      </c>
      <c r="F736" s="126">
        <v>0.21</v>
      </c>
    </row>
    <row r="737" spans="2:6" x14ac:dyDescent="0.25">
      <c r="B737" s="62">
        <v>2007</v>
      </c>
      <c r="C737" s="88" t="s">
        <v>8</v>
      </c>
      <c r="D737" s="126">
        <v>0.34</v>
      </c>
      <c r="E737" s="126">
        <v>0.43</v>
      </c>
      <c r="F737" s="126">
        <v>0.26</v>
      </c>
    </row>
    <row r="738" spans="2:6" x14ac:dyDescent="0.25">
      <c r="B738" s="62">
        <v>2007</v>
      </c>
      <c r="C738" s="88" t="s">
        <v>9</v>
      </c>
      <c r="D738" s="126">
        <v>1.48</v>
      </c>
      <c r="E738" s="126">
        <v>2.4700000000000002</v>
      </c>
      <c r="F738" s="126">
        <v>0.47</v>
      </c>
    </row>
    <row r="739" spans="2:6" x14ac:dyDescent="0.25">
      <c r="B739" s="62">
        <v>2007</v>
      </c>
      <c r="C739" s="88" t="s">
        <v>10</v>
      </c>
      <c r="D739" s="126">
        <v>2.3199999999999998</v>
      </c>
      <c r="E739" s="126">
        <v>4.01</v>
      </c>
      <c r="F739" s="126">
        <v>0.57999999999999996</v>
      </c>
    </row>
    <row r="740" spans="2:6" x14ac:dyDescent="0.25">
      <c r="B740" s="62">
        <v>2007</v>
      </c>
      <c r="C740" s="88" t="s">
        <v>11</v>
      </c>
      <c r="D740" s="126">
        <v>2.35</v>
      </c>
      <c r="E740" s="126">
        <v>3.98</v>
      </c>
      <c r="F740" s="126">
        <v>0.7</v>
      </c>
    </row>
    <row r="741" spans="2:6" x14ac:dyDescent="0.25">
      <c r="B741" s="62">
        <v>2007</v>
      </c>
      <c r="C741" s="88" t="s">
        <v>12</v>
      </c>
      <c r="D741" s="126">
        <v>2.13</v>
      </c>
      <c r="E741" s="126">
        <v>3.34</v>
      </c>
      <c r="F741" s="126">
        <v>0.91</v>
      </c>
    </row>
    <row r="742" spans="2:6" x14ac:dyDescent="0.25">
      <c r="B742" s="62">
        <v>2007</v>
      </c>
      <c r="C742" s="88" t="s">
        <v>13</v>
      </c>
      <c r="D742" s="126">
        <v>2.2000000000000002</v>
      </c>
      <c r="E742" s="126">
        <v>3.24</v>
      </c>
      <c r="F742" s="126">
        <v>1.1599999999999999</v>
      </c>
    </row>
    <row r="743" spans="2:6" x14ac:dyDescent="0.25">
      <c r="B743" s="62">
        <v>2007</v>
      </c>
      <c r="C743" s="88" t="s">
        <v>14</v>
      </c>
      <c r="D743" s="126">
        <v>2.61</v>
      </c>
      <c r="E743" s="126">
        <v>3.63</v>
      </c>
      <c r="F743" s="126">
        <v>1.59</v>
      </c>
    </row>
    <row r="744" spans="2:6" x14ac:dyDescent="0.25">
      <c r="B744" s="62">
        <v>2007</v>
      </c>
      <c r="C744" s="88" t="s">
        <v>15</v>
      </c>
      <c r="D744" s="126">
        <v>3.64</v>
      </c>
      <c r="E744" s="126">
        <v>4.7699999999999996</v>
      </c>
      <c r="F744" s="126">
        <v>2.52</v>
      </c>
    </row>
    <row r="745" spans="2:6" x14ac:dyDescent="0.25">
      <c r="B745" s="62">
        <v>2007</v>
      </c>
      <c r="C745" s="88" t="s">
        <v>16</v>
      </c>
      <c r="D745" s="126">
        <v>5.17</v>
      </c>
      <c r="E745" s="126">
        <v>6.72</v>
      </c>
      <c r="F745" s="126">
        <v>3.65</v>
      </c>
    </row>
    <row r="746" spans="2:6" x14ac:dyDescent="0.25">
      <c r="B746" s="62">
        <v>2007</v>
      </c>
      <c r="C746" s="88" t="s">
        <v>17</v>
      </c>
      <c r="D746" s="126">
        <v>7.32</v>
      </c>
      <c r="E746" s="126">
        <v>9.51</v>
      </c>
      <c r="F746" s="126">
        <v>5.18</v>
      </c>
    </row>
    <row r="747" spans="2:6" x14ac:dyDescent="0.25">
      <c r="B747" s="62">
        <v>2007</v>
      </c>
      <c r="C747" s="88" t="s">
        <v>18</v>
      </c>
      <c r="D747" s="126">
        <v>10.16</v>
      </c>
      <c r="E747" s="126">
        <v>12.98</v>
      </c>
      <c r="F747" s="126">
        <v>7.46</v>
      </c>
    </row>
    <row r="748" spans="2:6" x14ac:dyDescent="0.25">
      <c r="B748" s="65">
        <v>2007</v>
      </c>
      <c r="C748" s="90" t="s">
        <v>35</v>
      </c>
      <c r="D748" s="127">
        <v>37.26</v>
      </c>
      <c r="E748" s="127">
        <v>42.26</v>
      </c>
      <c r="F748" s="127">
        <v>32.97</v>
      </c>
    </row>
    <row r="749" spans="2:6" x14ac:dyDescent="0.25">
      <c r="B749" s="59">
        <v>2008</v>
      </c>
      <c r="C749" s="129" t="s">
        <v>3</v>
      </c>
      <c r="D749" s="130">
        <v>5.1100000000000003</v>
      </c>
      <c r="E749" s="130">
        <v>6.36</v>
      </c>
      <c r="F749" s="130">
        <v>3.85</v>
      </c>
    </row>
    <row r="750" spans="2:6" x14ac:dyDescent="0.25">
      <c r="B750" s="62">
        <v>2008</v>
      </c>
      <c r="C750" s="88" t="s">
        <v>103</v>
      </c>
      <c r="D750" s="126">
        <v>15.8</v>
      </c>
      <c r="E750" s="126">
        <v>17.63</v>
      </c>
      <c r="F750" s="126">
        <v>13.88</v>
      </c>
    </row>
    <row r="751" spans="2:6" x14ac:dyDescent="0.25">
      <c r="B751" s="62">
        <v>2008</v>
      </c>
      <c r="C751" s="88" t="s">
        <v>104</v>
      </c>
      <c r="D751" s="126">
        <v>1.22</v>
      </c>
      <c r="E751" s="126">
        <v>1.36</v>
      </c>
      <c r="F751" s="126">
        <v>1.07</v>
      </c>
    </row>
    <row r="752" spans="2:6" x14ac:dyDescent="0.25">
      <c r="B752" s="62">
        <v>2008</v>
      </c>
      <c r="C752" s="88" t="s">
        <v>7</v>
      </c>
      <c r="D752" s="126">
        <v>0.26</v>
      </c>
      <c r="E752" s="126">
        <v>0.31</v>
      </c>
      <c r="F752" s="126">
        <v>0.21</v>
      </c>
    </row>
    <row r="753" spans="2:6" x14ac:dyDescent="0.25">
      <c r="B753" s="62">
        <v>2008</v>
      </c>
      <c r="C753" s="88" t="s">
        <v>8</v>
      </c>
      <c r="D753" s="126">
        <v>0.4</v>
      </c>
      <c r="E753" s="126">
        <v>0.49</v>
      </c>
      <c r="F753" s="126">
        <v>0.3</v>
      </c>
    </row>
    <row r="754" spans="2:6" x14ac:dyDescent="0.25">
      <c r="B754" s="62">
        <v>2008</v>
      </c>
      <c r="C754" s="88" t="s">
        <v>9</v>
      </c>
      <c r="D754" s="126">
        <v>1.86</v>
      </c>
      <c r="E754" s="126">
        <v>3.09</v>
      </c>
      <c r="F754" s="126">
        <v>0.59</v>
      </c>
    </row>
    <row r="755" spans="2:6" x14ac:dyDescent="0.25">
      <c r="B755" s="62">
        <v>2008</v>
      </c>
      <c r="C755" s="88" t="s">
        <v>10</v>
      </c>
      <c r="D755" s="126">
        <v>2.89</v>
      </c>
      <c r="E755" s="126">
        <v>5</v>
      </c>
      <c r="F755" s="126">
        <v>0.73</v>
      </c>
    </row>
    <row r="756" spans="2:6" x14ac:dyDescent="0.25">
      <c r="B756" s="62">
        <v>2008</v>
      </c>
      <c r="C756" s="88" t="s">
        <v>11</v>
      </c>
      <c r="D756" s="126">
        <v>2.72</v>
      </c>
      <c r="E756" s="126">
        <v>4.5599999999999996</v>
      </c>
      <c r="F756" s="126">
        <v>0.85</v>
      </c>
    </row>
    <row r="757" spans="2:6" x14ac:dyDescent="0.25">
      <c r="B757" s="62">
        <v>2008</v>
      </c>
      <c r="C757" s="88" t="s">
        <v>12</v>
      </c>
      <c r="D757" s="126">
        <v>2.5499999999999998</v>
      </c>
      <c r="E757" s="126">
        <v>4.04</v>
      </c>
      <c r="F757" s="126">
        <v>1.06</v>
      </c>
    </row>
    <row r="758" spans="2:6" x14ac:dyDescent="0.25">
      <c r="B758" s="62">
        <v>2008</v>
      </c>
      <c r="C758" s="88" t="s">
        <v>13</v>
      </c>
      <c r="D758" s="126">
        <v>2.58</v>
      </c>
      <c r="E758" s="126">
        <v>3.82</v>
      </c>
      <c r="F758" s="126">
        <v>1.34</v>
      </c>
    </row>
    <row r="759" spans="2:6" x14ac:dyDescent="0.25">
      <c r="B759" s="62">
        <v>2008</v>
      </c>
      <c r="C759" s="88" t="s">
        <v>14</v>
      </c>
      <c r="D759" s="126">
        <v>2.94</v>
      </c>
      <c r="E759" s="126">
        <v>4.07</v>
      </c>
      <c r="F759" s="126">
        <v>1.82</v>
      </c>
    </row>
    <row r="760" spans="2:6" x14ac:dyDescent="0.25">
      <c r="B760" s="62">
        <v>2008</v>
      </c>
      <c r="C760" s="88" t="s">
        <v>15</v>
      </c>
      <c r="D760" s="126">
        <v>4.16</v>
      </c>
      <c r="E760" s="126">
        <v>5.51</v>
      </c>
      <c r="F760" s="126">
        <v>2.83</v>
      </c>
    </row>
    <row r="761" spans="2:6" x14ac:dyDescent="0.25">
      <c r="B761" s="62">
        <v>2008</v>
      </c>
      <c r="C761" s="88" t="s">
        <v>16</v>
      </c>
      <c r="D761" s="126">
        <v>56.05</v>
      </c>
      <c r="E761" s="126">
        <v>7.98</v>
      </c>
      <c r="F761" s="126">
        <v>4.16</v>
      </c>
    </row>
    <row r="762" spans="2:6" x14ac:dyDescent="0.25">
      <c r="B762" s="62">
        <v>2008</v>
      </c>
      <c r="C762" s="88" t="s">
        <v>17</v>
      </c>
      <c r="D762" s="126">
        <v>8.6</v>
      </c>
      <c r="E762" s="126">
        <v>11</v>
      </c>
      <c r="F762" s="126">
        <v>6.27</v>
      </c>
    </row>
    <row r="763" spans="2:6" x14ac:dyDescent="0.25">
      <c r="B763" s="62">
        <v>2008</v>
      </c>
      <c r="C763" s="88" t="s">
        <v>18</v>
      </c>
      <c r="D763" s="126">
        <v>11.74</v>
      </c>
      <c r="E763" s="126">
        <v>15.1</v>
      </c>
      <c r="F763" s="126">
        <v>8.52</v>
      </c>
    </row>
    <row r="764" spans="2:6" x14ac:dyDescent="0.25">
      <c r="B764" s="65">
        <v>2008</v>
      </c>
      <c r="C764" s="90" t="s">
        <v>35</v>
      </c>
      <c r="D764" s="127">
        <v>43.27</v>
      </c>
      <c r="E764" s="127">
        <v>49.33</v>
      </c>
      <c r="F764" s="127">
        <v>38.049999999999997</v>
      </c>
    </row>
    <row r="765" spans="2:6" x14ac:dyDescent="0.25">
      <c r="B765" s="59">
        <v>2009</v>
      </c>
      <c r="C765" s="129" t="s">
        <v>3</v>
      </c>
      <c r="D765" s="130">
        <v>5.14</v>
      </c>
      <c r="E765" s="130">
        <v>6.3786450636557444</v>
      </c>
      <c r="F765" s="130">
        <v>3.8937762266899969</v>
      </c>
    </row>
    <row r="766" spans="2:6" x14ac:dyDescent="0.25">
      <c r="B766" s="62">
        <v>2009</v>
      </c>
      <c r="C766" s="88" t="s">
        <v>103</v>
      </c>
      <c r="D766" s="126">
        <v>15.46</v>
      </c>
      <c r="E766" s="126">
        <v>17.78</v>
      </c>
      <c r="F766" s="126">
        <v>12.14</v>
      </c>
    </row>
    <row r="767" spans="2:6" x14ac:dyDescent="0.25">
      <c r="B767" s="62">
        <v>2009</v>
      </c>
      <c r="C767" s="88" t="s">
        <v>104</v>
      </c>
      <c r="D767" s="126">
        <v>1.18</v>
      </c>
      <c r="E767" s="126">
        <v>1.2821173553760963</v>
      </c>
      <c r="F767" s="126">
        <v>1.082961631734457</v>
      </c>
    </row>
    <row r="768" spans="2:6" x14ac:dyDescent="0.25">
      <c r="B768" s="62">
        <v>2009</v>
      </c>
      <c r="C768" s="88" t="s">
        <v>7</v>
      </c>
      <c r="D768" s="126">
        <v>0.24080917582703346</v>
      </c>
      <c r="E768" s="126">
        <v>0.27263535892340407</v>
      </c>
      <c r="F768" s="126">
        <v>0.20756679280901233</v>
      </c>
    </row>
    <row r="769" spans="2:6" x14ac:dyDescent="0.25">
      <c r="B769" s="62">
        <v>2009</v>
      </c>
      <c r="C769" s="88" t="s">
        <v>8</v>
      </c>
      <c r="D769" s="126">
        <v>0.30126858203773826</v>
      </c>
      <c r="E769" s="126">
        <v>0.38606581741737012</v>
      </c>
      <c r="F769" s="126">
        <v>0.21285081174577997</v>
      </c>
    </row>
    <row r="770" spans="2:6" x14ac:dyDescent="0.25">
      <c r="B770" s="62">
        <v>2009</v>
      </c>
      <c r="C770" s="88" t="s">
        <v>9</v>
      </c>
      <c r="D770" s="126">
        <v>1.6108304594471492</v>
      </c>
      <c r="E770" s="126">
        <v>2.6514318240064934</v>
      </c>
      <c r="F770" s="126">
        <v>0.53109465010655799</v>
      </c>
    </row>
    <row r="771" spans="2:6" x14ac:dyDescent="0.25">
      <c r="B771" s="62">
        <v>2009</v>
      </c>
      <c r="C771" s="88" t="s">
        <v>10</v>
      </c>
      <c r="D771" s="126">
        <v>2.3829880330245525</v>
      </c>
      <c r="E771" s="126">
        <v>4.1339334414208126</v>
      </c>
      <c r="F771" s="126">
        <v>0.58771129528800159</v>
      </c>
    </row>
    <row r="772" spans="2:6" x14ac:dyDescent="0.25">
      <c r="B772" s="62">
        <v>2009</v>
      </c>
      <c r="C772" s="88" t="s">
        <v>11</v>
      </c>
      <c r="D772" s="126">
        <v>2.3410406674950113</v>
      </c>
      <c r="E772" s="126">
        <v>3.8639241163162374</v>
      </c>
      <c r="F772" s="126">
        <v>0.80153222747064956</v>
      </c>
    </row>
    <row r="773" spans="2:6" x14ac:dyDescent="0.25">
      <c r="B773" s="62">
        <v>2009</v>
      </c>
      <c r="C773" s="88" t="s">
        <v>12</v>
      </c>
      <c r="D773" s="126">
        <v>2.1512776989792362</v>
      </c>
      <c r="E773" s="126">
        <v>3.3987013168108358</v>
      </c>
      <c r="F773" s="126">
        <v>0.90262365711467507</v>
      </c>
    </row>
    <row r="774" spans="2:6" x14ac:dyDescent="0.25">
      <c r="B774" s="62">
        <v>2009</v>
      </c>
      <c r="C774" s="88" t="s">
        <v>13</v>
      </c>
      <c r="D774" s="126">
        <v>2.1723600381358068</v>
      </c>
      <c r="E774" s="126">
        <v>3.1629859268965665</v>
      </c>
      <c r="F774" s="126">
        <v>1.1874056616264597</v>
      </c>
    </row>
    <row r="775" spans="2:6" x14ac:dyDescent="0.25">
      <c r="B775" s="62">
        <v>2009</v>
      </c>
      <c r="C775" s="88" t="s">
        <v>14</v>
      </c>
      <c r="D775" s="126">
        <v>2.5531670099464661</v>
      </c>
      <c r="E775" s="126">
        <v>3.5089271234169286</v>
      </c>
      <c r="F775" s="126">
        <v>1.6076899862117866</v>
      </c>
    </row>
    <row r="776" spans="2:6" x14ac:dyDescent="0.25">
      <c r="B776" s="62">
        <v>2009</v>
      </c>
      <c r="C776" s="88" t="s">
        <v>15</v>
      </c>
      <c r="D776" s="126">
        <v>3.4832958275231274</v>
      </c>
      <c r="E776" s="126">
        <v>4.5713286872724792</v>
      </c>
      <c r="F776" s="126">
        <v>2.4120036466901049</v>
      </c>
    </row>
    <row r="777" spans="2:6" x14ac:dyDescent="0.25">
      <c r="B777" s="62">
        <v>2009</v>
      </c>
      <c r="C777" s="88" t="s">
        <v>16</v>
      </c>
      <c r="D777" s="126">
        <v>5.1578654195767815</v>
      </c>
      <c r="E777" s="126">
        <v>6.8341394430570892</v>
      </c>
      <c r="F777" s="126">
        <v>3.517896770013714</v>
      </c>
    </row>
    <row r="778" spans="2:6" x14ac:dyDescent="0.25">
      <c r="B778" s="62">
        <v>2009</v>
      </c>
      <c r="C778" s="88" t="s">
        <v>17</v>
      </c>
      <c r="D778" s="126">
        <v>7.4398124950673505</v>
      </c>
      <c r="E778" s="126">
        <v>9.6577039894162144</v>
      </c>
      <c r="F778" s="126">
        <v>5.2874461128952923</v>
      </c>
    </row>
    <row r="779" spans="2:6" x14ac:dyDescent="0.25">
      <c r="B779" s="62">
        <v>2009</v>
      </c>
      <c r="C779" s="88" t="s">
        <v>18</v>
      </c>
      <c r="D779" s="126">
        <v>9.9427248716502952</v>
      </c>
      <c r="E779" s="126">
        <v>12.779777610023812</v>
      </c>
      <c r="F779" s="126">
        <v>7.227387407479684</v>
      </c>
    </row>
    <row r="780" spans="2:6" x14ac:dyDescent="0.25">
      <c r="B780" s="65">
        <v>2009</v>
      </c>
      <c r="C780" s="90" t="s">
        <v>35</v>
      </c>
      <c r="D780" s="127">
        <v>35.674258794424553</v>
      </c>
      <c r="E780" s="127">
        <v>40.554826379926737</v>
      </c>
      <c r="F780" s="127">
        <v>31.474574729373241</v>
      </c>
    </row>
    <row r="781" spans="2:6" x14ac:dyDescent="0.25">
      <c r="B781" s="59">
        <v>2010</v>
      </c>
      <c r="C781" s="131" t="s">
        <v>3</v>
      </c>
      <c r="D781" s="132">
        <v>5.16</v>
      </c>
      <c r="E781" s="132">
        <v>6.5088374015825803</v>
      </c>
      <c r="F781" s="132">
        <v>3.8748105801577801</v>
      </c>
    </row>
    <row r="782" spans="2:6" x14ac:dyDescent="0.25">
      <c r="B782" s="62">
        <v>2010</v>
      </c>
      <c r="C782" s="57" t="s">
        <v>103</v>
      </c>
      <c r="D782" s="126">
        <v>15.12</v>
      </c>
      <c r="E782" s="126">
        <v>17.22</v>
      </c>
      <c r="F782" s="126">
        <v>11.35</v>
      </c>
    </row>
    <row r="783" spans="2:6" x14ac:dyDescent="0.25">
      <c r="B783" s="62">
        <v>2010</v>
      </c>
      <c r="C783" s="57" t="s">
        <v>104</v>
      </c>
      <c r="D783" s="126">
        <v>1.1499999999999999</v>
      </c>
      <c r="E783" s="126">
        <v>1.2876905773240701</v>
      </c>
      <c r="F783" s="126">
        <v>1.00592930103546</v>
      </c>
    </row>
    <row r="784" spans="2:6" x14ac:dyDescent="0.25">
      <c r="B784" s="62">
        <v>2010</v>
      </c>
      <c r="C784" s="57" t="s">
        <v>7</v>
      </c>
      <c r="D784" s="126">
        <v>0.24797589674283699</v>
      </c>
      <c r="E784" s="126">
        <v>0.28634342907696197</v>
      </c>
      <c r="F784" s="126">
        <v>0.20789102164312101</v>
      </c>
    </row>
    <row r="785" spans="2:6" x14ac:dyDescent="0.25">
      <c r="B785" s="62">
        <v>2010</v>
      </c>
      <c r="C785" s="57" t="s">
        <v>8</v>
      </c>
      <c r="D785" s="126">
        <v>0.314308597745593</v>
      </c>
      <c r="E785" s="126">
        <v>0.39401751268400298</v>
      </c>
      <c r="F785" s="126">
        <v>0.231182663388347</v>
      </c>
    </row>
    <row r="786" spans="2:6" x14ac:dyDescent="0.25">
      <c r="B786" s="62">
        <v>2010</v>
      </c>
      <c r="C786" s="57" t="s">
        <v>9</v>
      </c>
      <c r="D786" s="126">
        <v>1.5772486045284699</v>
      </c>
      <c r="E786" s="126">
        <v>2.6049827640238199</v>
      </c>
      <c r="F786" s="126">
        <v>0.51050372712898096</v>
      </c>
    </row>
    <row r="787" spans="2:6" x14ac:dyDescent="0.25">
      <c r="B787" s="62">
        <v>2010</v>
      </c>
      <c r="C787" s="57" t="s">
        <v>10</v>
      </c>
      <c r="D787" s="126">
        <v>2.2674914898992502</v>
      </c>
      <c r="E787" s="126">
        <v>3.89864123274416</v>
      </c>
      <c r="F787" s="126">
        <v>0.59433091588286902</v>
      </c>
    </row>
    <row r="788" spans="2:6" x14ac:dyDescent="0.25">
      <c r="B788" s="62">
        <v>2010</v>
      </c>
      <c r="C788" s="57" t="s">
        <v>11</v>
      </c>
      <c r="D788" s="126">
        <v>2.2344892554957498</v>
      </c>
      <c r="E788" s="126">
        <v>3.69170847011618</v>
      </c>
      <c r="F788" s="126">
        <v>0.76150843022008696</v>
      </c>
    </row>
    <row r="789" spans="2:6" x14ac:dyDescent="0.25">
      <c r="B789" s="62">
        <v>2010</v>
      </c>
      <c r="C789" s="57" t="s">
        <v>12</v>
      </c>
      <c r="D789" s="126">
        <v>2.0907485396005998</v>
      </c>
      <c r="E789" s="126">
        <v>3.27033205821771</v>
      </c>
      <c r="F789" s="126">
        <v>0.91047040971168502</v>
      </c>
    </row>
    <row r="790" spans="2:6" x14ac:dyDescent="0.25">
      <c r="B790" s="62">
        <v>2010</v>
      </c>
      <c r="C790" s="57" t="s">
        <v>13</v>
      </c>
      <c r="D790" s="126">
        <v>2.18390986235995</v>
      </c>
      <c r="E790" s="126">
        <v>3.1494731502129598</v>
      </c>
      <c r="F790" s="126">
        <v>1.22448122322104</v>
      </c>
    </row>
    <row r="791" spans="2:6" x14ac:dyDescent="0.25">
      <c r="B791" s="62">
        <v>2010</v>
      </c>
      <c r="C791" s="57" t="s">
        <v>14</v>
      </c>
      <c r="D791" s="126">
        <v>2.4213829132895799</v>
      </c>
      <c r="E791" s="126">
        <v>3.2479483550478601</v>
      </c>
      <c r="F791" s="126">
        <v>1.6044655227892699</v>
      </c>
    </row>
    <row r="792" spans="2:6" x14ac:dyDescent="0.25">
      <c r="B792" s="62">
        <v>2010</v>
      </c>
      <c r="C792" s="57" t="s">
        <v>15</v>
      </c>
      <c r="D792" s="126">
        <v>3.3655735842568899</v>
      </c>
      <c r="E792" s="126">
        <v>4.4394735842746602</v>
      </c>
      <c r="F792" s="126">
        <v>2.30908472991181</v>
      </c>
    </row>
    <row r="793" spans="2:6" x14ac:dyDescent="0.25">
      <c r="B793" s="62">
        <v>2010</v>
      </c>
      <c r="C793" s="57" t="s">
        <v>16</v>
      </c>
      <c r="D793" s="126">
        <v>5.1759903814833104</v>
      </c>
      <c r="E793" s="126">
        <v>6.7852962118195101</v>
      </c>
      <c r="F793" s="126">
        <v>3.60408148230007</v>
      </c>
    </row>
    <row r="794" spans="2:6" x14ac:dyDescent="0.25">
      <c r="B794" s="62">
        <v>2010</v>
      </c>
      <c r="C794" s="57" t="s">
        <v>17</v>
      </c>
      <c r="D794" s="126">
        <v>7.4956228324390199</v>
      </c>
      <c r="E794" s="126">
        <v>9.6070796205392508</v>
      </c>
      <c r="F794" s="126">
        <v>5.4513144828307096</v>
      </c>
    </row>
    <row r="795" spans="2:6" x14ac:dyDescent="0.25">
      <c r="B795" s="62">
        <v>2010</v>
      </c>
      <c r="C795" s="57" t="s">
        <v>18</v>
      </c>
      <c r="D795" s="126">
        <v>10.478072677551101</v>
      </c>
      <c r="E795" s="126">
        <v>13.480307090002899</v>
      </c>
      <c r="F795" s="126">
        <v>7.6028523437880899</v>
      </c>
    </row>
    <row r="796" spans="2:6" x14ac:dyDescent="0.25">
      <c r="B796" s="65">
        <v>2010</v>
      </c>
      <c r="C796" s="66" t="s">
        <v>35</v>
      </c>
      <c r="D796" s="127">
        <v>37.6596526159531</v>
      </c>
      <c r="E796" s="127">
        <v>42.800333347861198</v>
      </c>
      <c r="F796" s="127">
        <v>33.232095732095701</v>
      </c>
    </row>
    <row r="797" spans="2:6" x14ac:dyDescent="0.25">
      <c r="B797" s="133">
        <v>2011</v>
      </c>
      <c r="C797" s="131" t="s">
        <v>3</v>
      </c>
      <c r="D797" s="132">
        <v>5.1957830844538604</v>
      </c>
      <c r="E797" s="132">
        <v>8.0755964619962892</v>
      </c>
      <c r="F797" s="132">
        <v>5.8836636090734702</v>
      </c>
    </row>
    <row r="798" spans="2:6" x14ac:dyDescent="0.25">
      <c r="B798" s="133">
        <v>2011</v>
      </c>
      <c r="C798" s="57" t="s">
        <v>103</v>
      </c>
      <c r="D798" s="126">
        <v>13.59690866227</v>
      </c>
      <c r="E798" s="126">
        <v>15.01</v>
      </c>
      <c r="F798" s="126">
        <v>12.11</v>
      </c>
    </row>
    <row r="799" spans="2:6" x14ac:dyDescent="0.25">
      <c r="B799" s="133">
        <v>2011</v>
      </c>
      <c r="C799" s="57" t="s">
        <v>104</v>
      </c>
      <c r="D799" s="126">
        <v>1.64125267843319</v>
      </c>
      <c r="E799" s="126">
        <v>0.59128552325693795</v>
      </c>
      <c r="F799" s="126">
        <v>0.52637295612723201</v>
      </c>
    </row>
    <row r="800" spans="2:6" x14ac:dyDescent="0.25">
      <c r="B800" s="133">
        <v>2011</v>
      </c>
      <c r="C800" s="57" t="s">
        <v>7</v>
      </c>
      <c r="D800" s="126">
        <v>0.24321813572579401</v>
      </c>
      <c r="E800" s="126">
        <v>0.26002188108659702</v>
      </c>
      <c r="F800" s="126">
        <v>0.188526499062912</v>
      </c>
    </row>
    <row r="801" spans="2:6" x14ac:dyDescent="0.25">
      <c r="B801" s="133">
        <v>2011</v>
      </c>
      <c r="C801" s="57" t="s">
        <v>8</v>
      </c>
      <c r="D801" s="126">
        <v>0.35332073996397401</v>
      </c>
      <c r="E801" s="126">
        <v>0.38571763049816599</v>
      </c>
      <c r="F801" s="126">
        <v>0.26582224301409402</v>
      </c>
    </row>
    <row r="802" spans="2:6" x14ac:dyDescent="0.25">
      <c r="B802" s="133">
        <v>2011</v>
      </c>
      <c r="C802" s="57" t="s">
        <v>9</v>
      </c>
      <c r="D802" s="126">
        <v>1.7276367540666</v>
      </c>
      <c r="E802" s="126">
        <v>2.6624309699472302</v>
      </c>
      <c r="F802" s="126">
        <v>0.48479205033232498</v>
      </c>
    </row>
    <row r="803" spans="2:6" x14ac:dyDescent="0.25">
      <c r="B803" s="133">
        <v>2011</v>
      </c>
      <c r="C803" s="57" t="s">
        <v>10</v>
      </c>
      <c r="D803" s="126">
        <v>2.5240359917714801</v>
      </c>
      <c r="E803" s="126">
        <v>4.0286699401948702</v>
      </c>
      <c r="F803" s="126">
        <v>0.58911826568537096</v>
      </c>
    </row>
    <row r="804" spans="2:6" x14ac:dyDescent="0.25">
      <c r="B804" s="133">
        <v>2011</v>
      </c>
      <c r="C804" s="57" t="s">
        <v>11</v>
      </c>
      <c r="D804" s="126">
        <v>2.3377343787834102</v>
      </c>
      <c r="E804" s="126">
        <v>3.56995078312569</v>
      </c>
      <c r="F804" s="126">
        <v>0.73822947560696195</v>
      </c>
    </row>
    <row r="805" spans="2:6" x14ac:dyDescent="0.25">
      <c r="B805" s="133">
        <v>2011</v>
      </c>
      <c r="C805" s="57" t="s">
        <v>12</v>
      </c>
      <c r="D805" s="126">
        <v>2.3119048261350499</v>
      </c>
      <c r="E805" s="126">
        <v>3.27071497721635</v>
      </c>
      <c r="F805" s="126">
        <v>1.0093443133667399</v>
      </c>
    </row>
    <row r="806" spans="2:6" x14ac:dyDescent="0.25">
      <c r="B806" s="133">
        <v>2011</v>
      </c>
      <c r="C806" s="57" t="s">
        <v>13</v>
      </c>
      <c r="D806" s="126">
        <v>2.3923588268706899</v>
      </c>
      <c r="E806" s="126">
        <v>3.17673718736037</v>
      </c>
      <c r="F806" s="126">
        <v>1.26234994051338</v>
      </c>
    </row>
    <row r="807" spans="2:6" x14ac:dyDescent="0.25">
      <c r="B807" s="133">
        <v>2011</v>
      </c>
      <c r="C807" s="57" t="s">
        <v>14</v>
      </c>
      <c r="D807" s="126">
        <v>2.6050715755140299</v>
      </c>
      <c r="E807" s="126">
        <v>3.2457711656244301</v>
      </c>
      <c r="F807" s="126">
        <v>1.5910174249245299</v>
      </c>
    </row>
    <row r="808" spans="2:6" x14ac:dyDescent="0.25">
      <c r="B808" s="133">
        <v>2011</v>
      </c>
      <c r="C808" s="57" t="s">
        <v>15</v>
      </c>
      <c r="D808" s="126">
        <v>3.5527459631609601</v>
      </c>
      <c r="E808" s="126">
        <v>4.3437256181841599</v>
      </c>
      <c r="F808" s="126">
        <v>2.2559015893377601</v>
      </c>
    </row>
    <row r="809" spans="2:6" x14ac:dyDescent="0.25">
      <c r="B809" s="133">
        <v>2011</v>
      </c>
      <c r="C809" s="57" t="s">
        <v>16</v>
      </c>
      <c r="D809" s="126">
        <v>5.6754837212724203</v>
      </c>
      <c r="E809" s="126">
        <v>6.7589568370606603</v>
      </c>
      <c r="F809" s="126">
        <v>3.7949684217872202</v>
      </c>
    </row>
    <row r="810" spans="2:6" x14ac:dyDescent="0.25">
      <c r="B810" s="133">
        <v>2011</v>
      </c>
      <c r="C810" s="57" t="s">
        <v>17</v>
      </c>
      <c r="D810" s="126">
        <v>8.8271795186022803</v>
      </c>
      <c r="E810" s="126">
        <v>10.629327841451801</v>
      </c>
      <c r="F810" s="126">
        <v>5.8165299249879299</v>
      </c>
    </row>
    <row r="811" spans="2:6" x14ac:dyDescent="0.25">
      <c r="B811" s="133">
        <v>2011</v>
      </c>
      <c r="C811" s="57" t="s">
        <v>18</v>
      </c>
      <c r="D811" s="126">
        <v>13.1683131099894</v>
      </c>
      <c r="E811" s="126">
        <v>15.7330298366031</v>
      </c>
      <c r="F811" s="126">
        <v>8.8844319294694003</v>
      </c>
    </row>
    <row r="812" spans="2:6" x14ac:dyDescent="0.25">
      <c r="B812" s="135">
        <v>2011</v>
      </c>
      <c r="C812" s="66" t="s">
        <v>35</v>
      </c>
      <c r="D812" s="127">
        <v>40.947885354283898</v>
      </c>
      <c r="E812" s="127">
        <v>43.713833739546203</v>
      </c>
      <c r="F812" s="127">
        <v>33.1803472853789</v>
      </c>
    </row>
    <row r="813" spans="2:6" x14ac:dyDescent="0.25">
      <c r="B813" s="134">
        <v>2012</v>
      </c>
      <c r="C813" s="131" t="s">
        <v>3</v>
      </c>
      <c r="D813" s="132">
        <v>5.24</v>
      </c>
      <c r="E813" s="132">
        <v>7.9449578616072296</v>
      </c>
      <c r="F813" s="132">
        <v>3.5080857089631299</v>
      </c>
    </row>
    <row r="814" spans="2:6" x14ac:dyDescent="0.25">
      <c r="B814" s="133">
        <v>2012</v>
      </c>
      <c r="C814" s="57" t="s">
        <v>103</v>
      </c>
      <c r="D814" s="126">
        <v>13.33</v>
      </c>
      <c r="E814" s="126">
        <v>14.9</v>
      </c>
      <c r="F814" s="126">
        <v>11.66</v>
      </c>
    </row>
    <row r="815" spans="2:6" x14ac:dyDescent="0.25">
      <c r="B815" s="133">
        <v>2012</v>
      </c>
      <c r="C815" s="57" t="s">
        <v>104</v>
      </c>
      <c r="D815" s="126">
        <v>0.57360563617298299</v>
      </c>
      <c r="E815" s="126">
        <v>0.62917488333865701</v>
      </c>
      <c r="F815" s="126">
        <v>0.51481656983212098</v>
      </c>
    </row>
    <row r="816" spans="2:6" x14ac:dyDescent="0.25">
      <c r="B816" s="133">
        <v>2012</v>
      </c>
      <c r="C816" s="57" t="s">
        <v>7</v>
      </c>
      <c r="D816" s="126">
        <v>0.25248788560969898</v>
      </c>
      <c r="E816" s="126">
        <v>0.26710615651721498</v>
      </c>
      <c r="F816" s="126">
        <v>0.208248870692959</v>
      </c>
    </row>
    <row r="817" spans="2:6" x14ac:dyDescent="0.25">
      <c r="B817" s="133">
        <v>2012</v>
      </c>
      <c r="C817" s="57" t="s">
        <v>8</v>
      </c>
      <c r="D817" s="126">
        <v>0.34582831876216702</v>
      </c>
      <c r="E817" s="126">
        <v>0.40099718877632201</v>
      </c>
      <c r="F817" s="126">
        <v>0.24872351804104501</v>
      </c>
    </row>
    <row r="818" spans="2:6" x14ac:dyDescent="0.25">
      <c r="B818" s="133">
        <v>2012</v>
      </c>
      <c r="C818" s="57" t="s">
        <v>9</v>
      </c>
      <c r="D818" s="126">
        <v>1.92214312613626</v>
      </c>
      <c r="E818" s="126">
        <v>3.0488892707787998</v>
      </c>
      <c r="F818" s="126">
        <v>0.52066823173411603</v>
      </c>
    </row>
    <row r="819" spans="2:6" x14ac:dyDescent="0.25">
      <c r="B819" s="133">
        <v>2012</v>
      </c>
      <c r="C819" s="57" t="s">
        <v>10</v>
      </c>
      <c r="D819" s="126">
        <v>2.7985887230987201</v>
      </c>
      <c r="E819" s="126">
        <v>4.5793651980205397</v>
      </c>
      <c r="F819" s="126">
        <v>0.63977197473442904</v>
      </c>
    </row>
    <row r="820" spans="2:6" x14ac:dyDescent="0.25">
      <c r="B820" s="133">
        <v>2012</v>
      </c>
      <c r="C820" s="57" t="s">
        <v>11</v>
      </c>
      <c r="D820" s="126">
        <v>2.4880144047495398</v>
      </c>
      <c r="E820" s="126">
        <v>3.9322396832358102</v>
      </c>
      <c r="F820" s="126">
        <v>0.74290077353749295</v>
      </c>
    </row>
    <row r="821" spans="2:6" x14ac:dyDescent="0.25">
      <c r="B821" s="133">
        <v>2012</v>
      </c>
      <c r="C821" s="57" t="s">
        <v>12</v>
      </c>
      <c r="D821" s="126">
        <v>2.3657282259850501</v>
      </c>
      <c r="E821" s="126">
        <v>3.4900339264987301</v>
      </c>
      <c r="F821" s="126">
        <v>0.97709977421072802</v>
      </c>
    </row>
    <row r="822" spans="2:6" x14ac:dyDescent="0.25">
      <c r="B822" s="133">
        <v>2012</v>
      </c>
      <c r="C822" s="57" t="s">
        <v>13</v>
      </c>
      <c r="D822" s="126">
        <v>2.4104525945141502</v>
      </c>
      <c r="E822" s="126">
        <v>3.3433611174886502</v>
      </c>
      <c r="F822" s="126">
        <v>1.2195360673387501</v>
      </c>
    </row>
    <row r="823" spans="2:6" x14ac:dyDescent="0.25">
      <c r="B823" s="133">
        <v>2012</v>
      </c>
      <c r="C823" s="57" t="s">
        <v>14</v>
      </c>
      <c r="D823" s="126">
        <v>2.6584599404868099</v>
      </c>
      <c r="E823" s="126">
        <v>3.40491263557236</v>
      </c>
      <c r="F823" s="126">
        <v>1.6309723217179399</v>
      </c>
    </row>
    <row r="824" spans="2:6" x14ac:dyDescent="0.25">
      <c r="B824" s="133">
        <v>2012</v>
      </c>
      <c r="C824" s="57" t="s">
        <v>15</v>
      </c>
      <c r="D824" s="126">
        <v>3.53732335495063</v>
      </c>
      <c r="E824" s="126">
        <v>4.3766321694554602</v>
      </c>
      <c r="F824" s="126">
        <v>2.3269783558206698</v>
      </c>
    </row>
    <row r="825" spans="2:6" x14ac:dyDescent="0.25">
      <c r="B825" s="133">
        <v>2012</v>
      </c>
      <c r="C825" s="57" t="s">
        <v>16</v>
      </c>
      <c r="D825" s="126">
        <v>5.4668416490733298</v>
      </c>
      <c r="E825" s="126">
        <v>6.6757954886720903</v>
      </c>
      <c r="F825" s="126">
        <v>3.6971920637005198</v>
      </c>
    </row>
    <row r="826" spans="2:6" x14ac:dyDescent="0.25">
      <c r="B826" s="133">
        <v>2012</v>
      </c>
      <c r="C826" s="57" t="s">
        <v>17</v>
      </c>
      <c r="D826" s="126">
        <v>8.5977250035969206</v>
      </c>
      <c r="E826" s="126">
        <v>10.477483553304699</v>
      </c>
      <c r="F826" s="126">
        <v>5.8647717013651404</v>
      </c>
    </row>
    <row r="827" spans="2:6" x14ac:dyDescent="0.25">
      <c r="B827" s="133">
        <v>2012</v>
      </c>
      <c r="C827" s="57" t="s">
        <v>18</v>
      </c>
      <c r="D827" s="126">
        <v>13.0948902220241</v>
      </c>
      <c r="E827" s="126">
        <v>16.055090004714302</v>
      </c>
      <c r="F827" s="126">
        <v>8.9213794970724596</v>
      </c>
    </row>
    <row r="828" spans="2:6" x14ac:dyDescent="0.25">
      <c r="B828" s="135">
        <v>2012</v>
      </c>
      <c r="C828" s="66" t="s">
        <v>35</v>
      </c>
      <c r="D828" s="127">
        <v>39.868207796639098</v>
      </c>
      <c r="E828" s="127">
        <v>43.877060889418402</v>
      </c>
      <c r="F828" s="127">
        <v>32.6053361975844</v>
      </c>
    </row>
    <row r="829" spans="2:6" x14ac:dyDescent="0.25">
      <c r="C829" s="136"/>
      <c r="D829" s="137"/>
      <c r="E829" s="137"/>
      <c r="F829" s="136"/>
    </row>
    <row r="830" spans="2:6" x14ac:dyDescent="0.25">
      <c r="B830" s="115" t="s">
        <v>77</v>
      </c>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AQ830"/>
  <sheetViews>
    <sheetView showGridLines="0" topLeftCell="N7" zoomScale="60" zoomScaleNormal="60" workbookViewId="0">
      <selection activeCell="B830" sqref="B830"/>
    </sheetView>
  </sheetViews>
  <sheetFormatPr baseColWidth="10" defaultRowHeight="15" x14ac:dyDescent="0.25"/>
  <cols>
    <col min="1" max="1" width="11.42578125" style="46"/>
    <col min="2" max="2" width="11.42578125" style="48"/>
    <col min="3" max="3" width="19.7109375" style="48" bestFit="1" customWidth="1"/>
    <col min="4" max="4" width="7.7109375" style="48" bestFit="1" customWidth="1"/>
    <col min="5" max="5" width="13.140625" style="48" bestFit="1" customWidth="1"/>
    <col min="6" max="6" width="12.85546875" style="48" bestFit="1" customWidth="1"/>
    <col min="7" max="10" width="11.42578125" style="48"/>
    <col min="11" max="11" width="19.7109375" style="48" bestFit="1" customWidth="1"/>
    <col min="12" max="43" width="11.42578125" style="48"/>
    <col min="44" max="16384" width="11.42578125" style="46"/>
  </cols>
  <sheetData>
    <row r="2" spans="2:14" x14ac:dyDescent="0.25">
      <c r="B2" s="80" t="s">
        <v>44</v>
      </c>
    </row>
    <row r="3" spans="2:14" x14ac:dyDescent="0.25">
      <c r="B3" s="128" t="s">
        <v>102</v>
      </c>
      <c r="J3" s="80" t="s">
        <v>44</v>
      </c>
    </row>
    <row r="4" spans="2:14" x14ac:dyDescent="0.25">
      <c r="B4" s="128"/>
      <c r="J4" s="128" t="s">
        <v>175</v>
      </c>
    </row>
    <row r="6" spans="2:14" x14ac:dyDescent="0.25">
      <c r="B6" s="51" t="s">
        <v>1</v>
      </c>
      <c r="C6" s="87" t="s">
        <v>2</v>
      </c>
      <c r="D6" s="123" t="s">
        <v>3</v>
      </c>
      <c r="E6" s="123" t="s">
        <v>33</v>
      </c>
      <c r="F6" s="123" t="s">
        <v>34</v>
      </c>
      <c r="J6" s="51" t="s">
        <v>1</v>
      </c>
      <c r="K6" s="87" t="s">
        <v>2</v>
      </c>
      <c r="L6" s="123" t="s">
        <v>3</v>
      </c>
      <c r="M6" s="123" t="s">
        <v>33</v>
      </c>
      <c r="N6" s="123" t="s">
        <v>34</v>
      </c>
    </row>
    <row r="7" spans="2:14" x14ac:dyDescent="0.25">
      <c r="B7" s="59">
        <v>1961</v>
      </c>
      <c r="C7" s="88" t="s">
        <v>103</v>
      </c>
      <c r="D7" s="126">
        <v>56.2</v>
      </c>
      <c r="E7" s="126">
        <v>59.7</v>
      </c>
      <c r="F7" s="126">
        <v>52.5</v>
      </c>
      <c r="J7" s="59">
        <v>1961</v>
      </c>
      <c r="K7" s="88" t="s">
        <v>103</v>
      </c>
      <c r="L7" s="126">
        <v>56.2</v>
      </c>
      <c r="M7" s="126">
        <v>59.7</v>
      </c>
      <c r="N7" s="126">
        <v>52.5</v>
      </c>
    </row>
    <row r="8" spans="2:14" x14ac:dyDescent="0.25">
      <c r="B8" s="62">
        <v>1961</v>
      </c>
      <c r="C8" s="88" t="s">
        <v>104</v>
      </c>
      <c r="D8" s="126">
        <v>5.4</v>
      </c>
      <c r="E8" s="126">
        <v>5.4</v>
      </c>
      <c r="F8" s="126">
        <v>5.5</v>
      </c>
      <c r="J8" s="62">
        <v>1961</v>
      </c>
      <c r="K8" s="88" t="s">
        <v>104</v>
      </c>
      <c r="L8" s="126">
        <v>5.4</v>
      </c>
      <c r="M8" s="126">
        <v>5.4</v>
      </c>
      <c r="N8" s="126">
        <v>5.5</v>
      </c>
    </row>
    <row r="9" spans="2:14" x14ac:dyDescent="0.25">
      <c r="B9" s="62">
        <v>1961</v>
      </c>
      <c r="C9" s="88" t="s">
        <v>7</v>
      </c>
      <c r="D9" s="126">
        <v>1.3</v>
      </c>
      <c r="E9" s="126">
        <v>1.6</v>
      </c>
      <c r="F9" s="126">
        <v>0.9</v>
      </c>
      <c r="J9" s="62">
        <v>1961</v>
      </c>
      <c r="K9" s="88" t="s">
        <v>7</v>
      </c>
      <c r="L9" s="126">
        <v>1.3</v>
      </c>
      <c r="M9" s="126">
        <v>1.6</v>
      </c>
      <c r="N9" s="126">
        <v>0.9</v>
      </c>
    </row>
    <row r="10" spans="2:14" x14ac:dyDescent="0.25">
      <c r="B10" s="62">
        <v>1961</v>
      </c>
      <c r="C10" s="88" t="s">
        <v>8</v>
      </c>
      <c r="D10" s="126">
        <v>0.9</v>
      </c>
      <c r="E10" s="126">
        <v>1.1000000000000001</v>
      </c>
      <c r="F10" s="126">
        <v>0.8</v>
      </c>
      <c r="J10" s="62">
        <v>1961</v>
      </c>
      <c r="K10" s="88" t="s">
        <v>8</v>
      </c>
      <c r="L10" s="126">
        <v>0.9</v>
      </c>
      <c r="M10" s="126">
        <v>1.1000000000000001</v>
      </c>
      <c r="N10" s="126">
        <v>0.8</v>
      </c>
    </row>
    <row r="11" spans="2:14" x14ac:dyDescent="0.25">
      <c r="B11" s="62">
        <v>1961</v>
      </c>
      <c r="C11" s="88" t="s">
        <v>9</v>
      </c>
      <c r="D11" s="126">
        <v>1.3</v>
      </c>
      <c r="E11" s="126">
        <v>1.3</v>
      </c>
      <c r="F11" s="126">
        <v>1.2</v>
      </c>
      <c r="J11" s="62">
        <v>1961</v>
      </c>
      <c r="K11" s="88" t="s">
        <v>9</v>
      </c>
      <c r="L11" s="126">
        <v>1.3</v>
      </c>
      <c r="M11" s="126">
        <v>1.3</v>
      </c>
      <c r="N11" s="126">
        <v>1.2</v>
      </c>
    </row>
    <row r="12" spans="2:14" x14ac:dyDescent="0.25">
      <c r="B12" s="62">
        <v>1961</v>
      </c>
      <c r="C12" s="88" t="s">
        <v>10</v>
      </c>
      <c r="D12" s="126">
        <v>1.8</v>
      </c>
      <c r="E12" s="126">
        <v>2.2999999999999998</v>
      </c>
      <c r="F12" s="126">
        <v>1.2</v>
      </c>
      <c r="J12" s="62">
        <v>1961</v>
      </c>
      <c r="K12" s="88" t="s">
        <v>10</v>
      </c>
      <c r="L12" s="126">
        <v>1.8</v>
      </c>
      <c r="M12" s="126">
        <v>2.2999999999999998</v>
      </c>
      <c r="N12" s="126">
        <v>1.2</v>
      </c>
    </row>
    <row r="13" spans="2:14" x14ac:dyDescent="0.25">
      <c r="B13" s="62">
        <v>1961</v>
      </c>
      <c r="C13" s="88" t="s">
        <v>11</v>
      </c>
      <c r="D13" s="126">
        <v>2.2000000000000002</v>
      </c>
      <c r="E13" s="126">
        <v>2.2000000000000002</v>
      </c>
      <c r="F13" s="126">
        <v>2.2000000000000002</v>
      </c>
      <c r="J13" s="62">
        <v>1961</v>
      </c>
      <c r="K13" s="88" t="s">
        <v>11</v>
      </c>
      <c r="L13" s="126">
        <v>2.2000000000000002</v>
      </c>
      <c r="M13" s="126">
        <v>2.2000000000000002</v>
      </c>
      <c r="N13" s="126">
        <v>2.2000000000000002</v>
      </c>
    </row>
    <row r="14" spans="2:14" x14ac:dyDescent="0.25">
      <c r="B14" s="62">
        <v>1961</v>
      </c>
      <c r="C14" s="88" t="s">
        <v>12</v>
      </c>
      <c r="D14" s="126">
        <v>2.8</v>
      </c>
      <c r="E14" s="126">
        <v>3.1</v>
      </c>
      <c r="F14" s="126">
        <v>2.4</v>
      </c>
      <c r="J14" s="62">
        <v>1961</v>
      </c>
      <c r="K14" s="88" t="s">
        <v>12</v>
      </c>
      <c r="L14" s="126">
        <v>2.8</v>
      </c>
      <c r="M14" s="126">
        <v>3.1</v>
      </c>
      <c r="N14" s="126">
        <v>2.4</v>
      </c>
    </row>
    <row r="15" spans="2:14" x14ac:dyDescent="0.25">
      <c r="B15" s="62">
        <v>1961</v>
      </c>
      <c r="C15" s="88" t="s">
        <v>13</v>
      </c>
      <c r="D15" s="126">
        <v>3.8</v>
      </c>
      <c r="E15" s="126">
        <v>3.7</v>
      </c>
      <c r="F15" s="126">
        <v>3.8</v>
      </c>
      <c r="J15" s="62">
        <v>1961</v>
      </c>
      <c r="K15" s="88" t="s">
        <v>13</v>
      </c>
      <c r="L15" s="126">
        <v>3.8</v>
      </c>
      <c r="M15" s="126">
        <v>3.7</v>
      </c>
      <c r="N15" s="126">
        <v>3.8</v>
      </c>
    </row>
    <row r="16" spans="2:14" x14ac:dyDescent="0.25">
      <c r="B16" s="62">
        <v>1961</v>
      </c>
      <c r="C16" s="88" t="s">
        <v>14</v>
      </c>
      <c r="D16" s="126">
        <v>4.8</v>
      </c>
      <c r="E16" s="126">
        <v>5.6</v>
      </c>
      <c r="F16" s="126">
        <v>3.9</v>
      </c>
      <c r="J16" s="62">
        <v>1961</v>
      </c>
      <c r="K16" s="88" t="s">
        <v>14</v>
      </c>
      <c r="L16" s="126">
        <v>4.8</v>
      </c>
      <c r="M16" s="126">
        <v>5.6</v>
      </c>
      <c r="N16" s="126">
        <v>3.9</v>
      </c>
    </row>
    <row r="17" spans="2:14" x14ac:dyDescent="0.25">
      <c r="B17" s="62">
        <v>1961</v>
      </c>
      <c r="C17" s="88" t="s">
        <v>15</v>
      </c>
      <c r="D17" s="126">
        <v>7.2</v>
      </c>
      <c r="E17" s="126">
        <v>8.1999999999999993</v>
      </c>
      <c r="F17" s="126">
        <v>6.2</v>
      </c>
      <c r="J17" s="62">
        <v>1961</v>
      </c>
      <c r="K17" s="88" t="s">
        <v>15</v>
      </c>
      <c r="L17" s="126">
        <v>7.2</v>
      </c>
      <c r="M17" s="126">
        <v>8.1999999999999993</v>
      </c>
      <c r="N17" s="126">
        <v>6.2</v>
      </c>
    </row>
    <row r="18" spans="2:14" x14ac:dyDescent="0.25">
      <c r="B18" s="62">
        <v>1961</v>
      </c>
      <c r="C18" s="88" t="s">
        <v>16</v>
      </c>
      <c r="D18" s="126">
        <v>10.5</v>
      </c>
      <c r="E18" s="126">
        <v>11.7</v>
      </c>
      <c r="F18" s="126">
        <v>9.3000000000000007</v>
      </c>
      <c r="J18" s="62">
        <v>1961</v>
      </c>
      <c r="K18" s="88" t="s">
        <v>16</v>
      </c>
      <c r="L18" s="126">
        <v>10.5</v>
      </c>
      <c r="M18" s="126">
        <v>11.7</v>
      </c>
      <c r="N18" s="126">
        <v>9.3000000000000007</v>
      </c>
    </row>
    <row r="19" spans="2:14" x14ac:dyDescent="0.25">
      <c r="B19" s="62">
        <v>1961</v>
      </c>
      <c r="C19" s="88" t="s">
        <v>17</v>
      </c>
      <c r="D19" s="126">
        <v>13.3</v>
      </c>
      <c r="E19" s="126">
        <v>14.8</v>
      </c>
      <c r="F19" s="126">
        <v>11.7</v>
      </c>
      <c r="J19" s="62">
        <v>1961</v>
      </c>
      <c r="K19" s="88" t="s">
        <v>17</v>
      </c>
      <c r="L19" s="126">
        <v>13.3</v>
      </c>
      <c r="M19" s="126">
        <v>14.8</v>
      </c>
      <c r="N19" s="126">
        <v>11.7</v>
      </c>
    </row>
    <row r="20" spans="2:14" x14ac:dyDescent="0.25">
      <c r="B20" s="62">
        <v>1961</v>
      </c>
      <c r="C20" s="88" t="s">
        <v>18</v>
      </c>
      <c r="D20" s="126">
        <v>25.9</v>
      </c>
      <c r="E20" s="126">
        <v>27.1</v>
      </c>
      <c r="F20" s="126">
        <v>24.6</v>
      </c>
      <c r="J20" s="62">
        <v>1961</v>
      </c>
      <c r="K20" s="88" t="s">
        <v>18</v>
      </c>
      <c r="L20" s="126">
        <v>25.9</v>
      </c>
      <c r="M20" s="126">
        <v>27.1</v>
      </c>
      <c r="N20" s="126">
        <v>24.6</v>
      </c>
    </row>
    <row r="21" spans="2:14" x14ac:dyDescent="0.25">
      <c r="B21" s="204">
        <v>1961</v>
      </c>
      <c r="C21" s="90" t="s">
        <v>35</v>
      </c>
      <c r="D21" s="127">
        <v>55.3</v>
      </c>
      <c r="E21" s="127">
        <v>53.4</v>
      </c>
      <c r="F21" s="127">
        <v>56.8</v>
      </c>
      <c r="J21" s="204">
        <v>1961</v>
      </c>
      <c r="K21" s="90" t="s">
        <v>35</v>
      </c>
      <c r="L21" s="127">
        <v>55.3</v>
      </c>
      <c r="M21" s="127">
        <v>53.4</v>
      </c>
      <c r="N21" s="127">
        <v>56.8</v>
      </c>
    </row>
    <row r="22" spans="2:14" x14ac:dyDescent="0.25">
      <c r="B22" s="59">
        <v>1962</v>
      </c>
      <c r="C22" s="88" t="s">
        <v>103</v>
      </c>
      <c r="D22" s="126">
        <v>48.1</v>
      </c>
      <c r="E22" s="126">
        <v>52.1</v>
      </c>
      <c r="F22" s="126">
        <v>44</v>
      </c>
      <c r="J22" s="59">
        <v>1966</v>
      </c>
      <c r="K22" s="88" t="s">
        <v>103</v>
      </c>
      <c r="L22" s="126">
        <v>45.6</v>
      </c>
      <c r="M22" s="126">
        <v>49.2</v>
      </c>
      <c r="N22" s="126">
        <v>41.9</v>
      </c>
    </row>
    <row r="23" spans="2:14" x14ac:dyDescent="0.25">
      <c r="B23" s="62">
        <v>1962</v>
      </c>
      <c r="C23" s="88" t="s">
        <v>104</v>
      </c>
      <c r="D23" s="126">
        <v>5.3</v>
      </c>
      <c r="E23" s="126">
        <v>5.0999999999999996</v>
      </c>
      <c r="F23" s="126">
        <v>5.4</v>
      </c>
      <c r="J23" s="62">
        <v>1966</v>
      </c>
      <c r="K23" s="88" t="s">
        <v>104</v>
      </c>
      <c r="L23" s="126">
        <v>4.8</v>
      </c>
      <c r="M23" s="126">
        <v>4.5999999999999996</v>
      </c>
      <c r="N23" s="126">
        <v>5</v>
      </c>
    </row>
    <row r="24" spans="2:14" x14ac:dyDescent="0.25">
      <c r="B24" s="62">
        <v>1962</v>
      </c>
      <c r="C24" s="88" t="s">
        <v>7</v>
      </c>
      <c r="D24" s="126">
        <v>1.4</v>
      </c>
      <c r="E24" s="126">
        <v>1.5</v>
      </c>
      <c r="F24" s="126">
        <v>1.2</v>
      </c>
      <c r="J24" s="62">
        <v>1966</v>
      </c>
      <c r="K24" s="88" t="s">
        <v>7</v>
      </c>
      <c r="L24" s="126">
        <v>1.1000000000000001</v>
      </c>
      <c r="M24" s="126">
        <v>1.2</v>
      </c>
      <c r="N24" s="126">
        <v>1</v>
      </c>
    </row>
    <row r="25" spans="2:14" x14ac:dyDescent="0.25">
      <c r="B25" s="62">
        <v>1962</v>
      </c>
      <c r="C25" s="88" t="s">
        <v>8</v>
      </c>
      <c r="D25" s="126">
        <v>0.9</v>
      </c>
      <c r="E25" s="126">
        <v>1.1000000000000001</v>
      </c>
      <c r="F25" s="126">
        <v>0.8</v>
      </c>
      <c r="J25" s="62">
        <v>1966</v>
      </c>
      <c r="K25" s="88" t="s">
        <v>8</v>
      </c>
      <c r="L25" s="126">
        <v>0.8</v>
      </c>
      <c r="M25" s="126">
        <v>0.9</v>
      </c>
      <c r="N25" s="126">
        <v>0.6</v>
      </c>
    </row>
    <row r="26" spans="2:14" x14ac:dyDescent="0.25">
      <c r="B26" s="62">
        <v>1962</v>
      </c>
      <c r="C26" s="88" t="s">
        <v>9</v>
      </c>
      <c r="D26" s="126">
        <v>1.4</v>
      </c>
      <c r="E26" s="126">
        <v>1.6</v>
      </c>
      <c r="F26" s="126">
        <v>1.2</v>
      </c>
      <c r="J26" s="62">
        <v>1966</v>
      </c>
      <c r="K26" s="88" t="s">
        <v>9</v>
      </c>
      <c r="L26" s="126">
        <v>1.3</v>
      </c>
      <c r="M26" s="126">
        <v>1.6</v>
      </c>
      <c r="N26" s="126">
        <v>1</v>
      </c>
    </row>
    <row r="27" spans="2:14" x14ac:dyDescent="0.25">
      <c r="B27" s="62">
        <v>1962</v>
      </c>
      <c r="C27" s="88" t="s">
        <v>10</v>
      </c>
      <c r="D27" s="126">
        <v>2.2000000000000002</v>
      </c>
      <c r="E27" s="126">
        <v>2.6</v>
      </c>
      <c r="F27" s="126">
        <v>1.7</v>
      </c>
      <c r="J27" s="62">
        <v>1966</v>
      </c>
      <c r="K27" s="88" t="s">
        <v>10</v>
      </c>
      <c r="L27" s="126">
        <v>2</v>
      </c>
      <c r="M27" s="126">
        <v>2.5</v>
      </c>
      <c r="N27" s="126">
        <v>1.5</v>
      </c>
    </row>
    <row r="28" spans="2:14" x14ac:dyDescent="0.25">
      <c r="B28" s="62">
        <v>1962</v>
      </c>
      <c r="C28" s="88" t="s">
        <v>11</v>
      </c>
      <c r="D28" s="126">
        <v>2.2999999999999998</v>
      </c>
      <c r="E28" s="126">
        <v>2.7</v>
      </c>
      <c r="F28" s="126">
        <v>1.9</v>
      </c>
      <c r="J28" s="62">
        <v>1966</v>
      </c>
      <c r="K28" s="88" t="s">
        <v>11</v>
      </c>
      <c r="L28" s="126">
        <v>2.2999999999999998</v>
      </c>
      <c r="M28" s="126">
        <v>2.8</v>
      </c>
      <c r="N28" s="126">
        <v>1.8</v>
      </c>
    </row>
    <row r="29" spans="2:14" x14ac:dyDescent="0.25">
      <c r="B29" s="62">
        <v>1962</v>
      </c>
      <c r="C29" s="88" t="s">
        <v>12</v>
      </c>
      <c r="D29" s="126">
        <v>2.6</v>
      </c>
      <c r="E29" s="126">
        <v>2.9</v>
      </c>
      <c r="F29" s="126">
        <v>2.4</v>
      </c>
      <c r="J29" s="62">
        <v>1966</v>
      </c>
      <c r="K29" s="88" t="s">
        <v>12</v>
      </c>
      <c r="L29" s="126">
        <v>2.7</v>
      </c>
      <c r="M29" s="126">
        <v>3</v>
      </c>
      <c r="N29" s="126">
        <v>2.4</v>
      </c>
    </row>
    <row r="30" spans="2:14" x14ac:dyDescent="0.25">
      <c r="B30" s="62">
        <v>1962</v>
      </c>
      <c r="C30" s="88" t="s">
        <v>13</v>
      </c>
      <c r="D30" s="126">
        <v>3.8</v>
      </c>
      <c r="E30" s="126">
        <v>3.9</v>
      </c>
      <c r="F30" s="126">
        <v>3.6</v>
      </c>
      <c r="J30" s="62">
        <v>1966</v>
      </c>
      <c r="K30" s="88" t="s">
        <v>13</v>
      </c>
      <c r="L30" s="126">
        <v>3.7</v>
      </c>
      <c r="M30" s="126">
        <v>4</v>
      </c>
      <c r="N30" s="126">
        <v>3.3</v>
      </c>
    </row>
    <row r="31" spans="2:14" x14ac:dyDescent="0.25">
      <c r="B31" s="62">
        <v>1962</v>
      </c>
      <c r="C31" s="88" t="s">
        <v>14</v>
      </c>
      <c r="D31" s="126">
        <v>5.0999999999999996</v>
      </c>
      <c r="E31" s="126">
        <v>5.5</v>
      </c>
      <c r="F31" s="126">
        <v>4.5999999999999996</v>
      </c>
      <c r="J31" s="62">
        <v>1966</v>
      </c>
      <c r="K31" s="88" t="s">
        <v>14</v>
      </c>
      <c r="L31" s="126">
        <v>4.5</v>
      </c>
      <c r="M31" s="126">
        <v>4.8</v>
      </c>
      <c r="N31" s="126">
        <v>4</v>
      </c>
    </row>
    <row r="32" spans="2:14" x14ac:dyDescent="0.25">
      <c r="B32" s="62">
        <v>1962</v>
      </c>
      <c r="C32" s="88" t="s">
        <v>15</v>
      </c>
      <c r="D32" s="126">
        <v>6.7</v>
      </c>
      <c r="E32" s="126">
        <v>7.5</v>
      </c>
      <c r="F32" s="126">
        <v>5.9</v>
      </c>
      <c r="J32" s="62">
        <v>1966</v>
      </c>
      <c r="K32" s="88" t="s">
        <v>15</v>
      </c>
      <c r="L32" s="126">
        <v>6.6</v>
      </c>
      <c r="M32" s="126">
        <v>7.8</v>
      </c>
      <c r="N32" s="126">
        <v>5.3</v>
      </c>
    </row>
    <row r="33" spans="2:14" x14ac:dyDescent="0.25">
      <c r="B33" s="62">
        <v>1962</v>
      </c>
      <c r="C33" s="88" t="s">
        <v>16</v>
      </c>
      <c r="D33" s="126">
        <v>10.9</v>
      </c>
      <c r="E33" s="126">
        <v>12.5</v>
      </c>
      <c r="F33" s="126">
        <v>9.1999999999999993</v>
      </c>
      <c r="J33" s="62">
        <v>1966</v>
      </c>
      <c r="K33" s="88" t="s">
        <v>16</v>
      </c>
      <c r="L33" s="126">
        <v>10.199999999999999</v>
      </c>
      <c r="M33" s="126">
        <v>11.7</v>
      </c>
      <c r="N33" s="126">
        <v>8.6999999999999993</v>
      </c>
    </row>
    <row r="34" spans="2:14" x14ac:dyDescent="0.25">
      <c r="B34" s="62">
        <v>1962</v>
      </c>
      <c r="C34" s="88" t="s">
        <v>17</v>
      </c>
      <c r="D34" s="126">
        <v>13.1</v>
      </c>
      <c r="E34" s="126">
        <v>14.6</v>
      </c>
      <c r="F34" s="126">
        <v>11.7</v>
      </c>
      <c r="J34" s="62">
        <v>1966</v>
      </c>
      <c r="K34" s="88" t="s">
        <v>17</v>
      </c>
      <c r="L34" s="126">
        <v>14.5</v>
      </c>
      <c r="M34" s="126">
        <v>16.7</v>
      </c>
      <c r="N34" s="126">
        <v>12.2</v>
      </c>
    </row>
    <row r="35" spans="2:14" x14ac:dyDescent="0.25">
      <c r="B35" s="62">
        <v>1962</v>
      </c>
      <c r="C35" s="88" t="s">
        <v>18</v>
      </c>
      <c r="D35" s="126">
        <v>27.9</v>
      </c>
      <c r="E35" s="126">
        <v>30.4</v>
      </c>
      <c r="F35" s="126">
        <v>25.5</v>
      </c>
      <c r="J35" s="62">
        <v>1966</v>
      </c>
      <c r="K35" s="88" t="s">
        <v>18</v>
      </c>
      <c r="L35" s="126">
        <v>24.5</v>
      </c>
      <c r="M35" s="126">
        <v>27.6</v>
      </c>
      <c r="N35" s="126">
        <v>21.6</v>
      </c>
    </row>
    <row r="36" spans="2:14" x14ac:dyDescent="0.25">
      <c r="B36" s="204">
        <v>1962</v>
      </c>
      <c r="C36" s="90" t="s">
        <v>35</v>
      </c>
      <c r="D36" s="127">
        <v>57.5</v>
      </c>
      <c r="E36" s="127">
        <v>58.1</v>
      </c>
      <c r="F36" s="127">
        <v>57</v>
      </c>
      <c r="J36" s="204">
        <v>1966</v>
      </c>
      <c r="K36" s="90" t="s">
        <v>35</v>
      </c>
      <c r="L36" s="127">
        <v>66.2</v>
      </c>
      <c r="M36" s="127">
        <v>66.099999999999994</v>
      </c>
      <c r="N36" s="127">
        <v>66.3</v>
      </c>
    </row>
    <row r="37" spans="2:14" x14ac:dyDescent="0.25">
      <c r="B37" s="59">
        <v>1963</v>
      </c>
      <c r="C37" s="88" t="s">
        <v>103</v>
      </c>
      <c r="D37" s="126">
        <v>49.2</v>
      </c>
      <c r="E37" s="126">
        <v>53.5</v>
      </c>
      <c r="F37" s="126">
        <v>44.8</v>
      </c>
      <c r="J37" s="59">
        <v>1971</v>
      </c>
      <c r="K37" s="129" t="s">
        <v>3</v>
      </c>
      <c r="L37" s="130">
        <v>6.6</v>
      </c>
      <c r="M37" s="130">
        <v>7.2</v>
      </c>
      <c r="N37" s="130">
        <v>6.1</v>
      </c>
    </row>
    <row r="38" spans="2:14" x14ac:dyDescent="0.25">
      <c r="B38" s="62">
        <v>1963</v>
      </c>
      <c r="C38" s="88" t="s">
        <v>104</v>
      </c>
      <c r="D38" s="126">
        <v>5.9</v>
      </c>
      <c r="E38" s="126">
        <v>5.7</v>
      </c>
      <c r="F38" s="126">
        <v>6.1</v>
      </c>
      <c r="J38" s="62">
        <v>1971</v>
      </c>
      <c r="K38" s="88" t="s">
        <v>103</v>
      </c>
      <c r="L38" s="126">
        <v>58.7</v>
      </c>
      <c r="M38" s="126">
        <v>64.599999999999994</v>
      </c>
      <c r="N38" s="126">
        <v>52.7</v>
      </c>
    </row>
    <row r="39" spans="2:14" x14ac:dyDescent="0.25">
      <c r="B39" s="62">
        <v>1963</v>
      </c>
      <c r="C39" s="88" t="s">
        <v>7</v>
      </c>
      <c r="D39" s="126">
        <v>1.5</v>
      </c>
      <c r="E39" s="126">
        <v>1.6</v>
      </c>
      <c r="F39" s="126">
        <v>1.5</v>
      </c>
      <c r="J39" s="62">
        <v>1971</v>
      </c>
      <c r="K39" s="88" t="s">
        <v>104</v>
      </c>
      <c r="L39" s="126">
        <v>5.0999999999999996</v>
      </c>
      <c r="M39" s="126">
        <v>5</v>
      </c>
      <c r="N39" s="126">
        <v>5.3</v>
      </c>
    </row>
    <row r="40" spans="2:14" x14ac:dyDescent="0.25">
      <c r="B40" s="62">
        <v>1963</v>
      </c>
      <c r="C40" s="88" t="s">
        <v>8</v>
      </c>
      <c r="D40" s="126">
        <v>0.9</v>
      </c>
      <c r="E40" s="126">
        <v>1.2</v>
      </c>
      <c r="F40" s="126">
        <v>0.6</v>
      </c>
      <c r="J40" s="62">
        <v>1971</v>
      </c>
      <c r="K40" s="88" t="s">
        <v>7</v>
      </c>
      <c r="L40" s="126">
        <v>0.9</v>
      </c>
      <c r="M40" s="126">
        <v>1</v>
      </c>
      <c r="N40" s="126">
        <v>0.8</v>
      </c>
    </row>
    <row r="41" spans="2:14" x14ac:dyDescent="0.25">
      <c r="B41" s="62">
        <v>1963</v>
      </c>
      <c r="C41" s="88" t="s">
        <v>9</v>
      </c>
      <c r="D41" s="126">
        <v>1.2</v>
      </c>
      <c r="E41" s="126">
        <v>1.6</v>
      </c>
      <c r="F41" s="126">
        <v>0.9</v>
      </c>
      <c r="J41" s="62">
        <v>1971</v>
      </c>
      <c r="K41" s="88" t="s">
        <v>8</v>
      </c>
      <c r="L41" s="126">
        <v>0.7</v>
      </c>
      <c r="M41" s="126">
        <v>1</v>
      </c>
      <c r="N41" s="126">
        <v>0.5</v>
      </c>
    </row>
    <row r="42" spans="2:14" x14ac:dyDescent="0.25">
      <c r="B42" s="62">
        <v>1963</v>
      </c>
      <c r="C42" s="88" t="s">
        <v>10</v>
      </c>
      <c r="D42" s="126">
        <v>2.2999999999999998</v>
      </c>
      <c r="E42" s="126">
        <v>2.7</v>
      </c>
      <c r="F42" s="126">
        <v>1.8</v>
      </c>
      <c r="J42" s="62">
        <v>1971</v>
      </c>
      <c r="K42" s="88" t="s">
        <v>9</v>
      </c>
      <c r="L42" s="126">
        <v>1.1000000000000001</v>
      </c>
      <c r="M42" s="126">
        <v>1.4</v>
      </c>
      <c r="N42" s="126">
        <v>0.8</v>
      </c>
    </row>
    <row r="43" spans="2:14" x14ac:dyDescent="0.25">
      <c r="B43" s="62">
        <v>1963</v>
      </c>
      <c r="C43" s="88" t="s">
        <v>11</v>
      </c>
      <c r="D43" s="124">
        <v>2.2999999999999998</v>
      </c>
      <c r="E43" s="126">
        <v>2.6</v>
      </c>
      <c r="F43" s="126">
        <v>2</v>
      </c>
      <c r="J43" s="62">
        <v>1971</v>
      </c>
      <c r="K43" s="88" t="s">
        <v>10</v>
      </c>
      <c r="L43" s="126">
        <v>3.1</v>
      </c>
      <c r="M43" s="126">
        <v>2.2000000000000002</v>
      </c>
      <c r="N43" s="126">
        <v>0.9</v>
      </c>
    </row>
    <row r="44" spans="2:14" x14ac:dyDescent="0.25">
      <c r="B44" s="62">
        <v>1963</v>
      </c>
      <c r="C44" s="88" t="s">
        <v>12</v>
      </c>
      <c r="D44" s="126">
        <v>2.9</v>
      </c>
      <c r="E44" s="124">
        <v>3</v>
      </c>
      <c r="F44" s="126">
        <v>2.7</v>
      </c>
      <c r="J44" s="62">
        <v>1971</v>
      </c>
      <c r="K44" s="88" t="s">
        <v>11</v>
      </c>
      <c r="L44" s="126">
        <v>1.9</v>
      </c>
      <c r="M44" s="126">
        <v>2.6</v>
      </c>
      <c r="N44" s="126">
        <v>1.3</v>
      </c>
    </row>
    <row r="45" spans="2:14" x14ac:dyDescent="0.25">
      <c r="B45" s="62">
        <v>1963</v>
      </c>
      <c r="C45" s="88" t="s">
        <v>13</v>
      </c>
      <c r="D45" s="126">
        <v>3.1</v>
      </c>
      <c r="E45" s="124">
        <v>3.3</v>
      </c>
      <c r="F45" s="126">
        <v>2.9</v>
      </c>
      <c r="J45" s="62">
        <v>1971</v>
      </c>
      <c r="K45" s="88" t="s">
        <v>12</v>
      </c>
      <c r="L45" s="126">
        <v>2.2999999999999998</v>
      </c>
      <c r="M45" s="126">
        <v>2.7</v>
      </c>
      <c r="N45" s="126">
        <v>1.9</v>
      </c>
    </row>
    <row r="46" spans="2:14" x14ac:dyDescent="0.25">
      <c r="B46" s="62">
        <v>1963</v>
      </c>
      <c r="C46" s="88" t="s">
        <v>14</v>
      </c>
      <c r="D46" s="126">
        <v>5.6</v>
      </c>
      <c r="E46" s="124">
        <v>6.2</v>
      </c>
      <c r="F46" s="126">
        <v>4.9000000000000004</v>
      </c>
      <c r="J46" s="62">
        <v>1971</v>
      </c>
      <c r="K46" s="88" t="s">
        <v>13</v>
      </c>
      <c r="L46" s="126">
        <v>2.8</v>
      </c>
      <c r="M46" s="126">
        <v>3.1</v>
      </c>
      <c r="N46" s="126">
        <v>2.5</v>
      </c>
    </row>
    <row r="47" spans="2:14" x14ac:dyDescent="0.25">
      <c r="B47" s="62">
        <v>1963</v>
      </c>
      <c r="C47" s="88" t="s">
        <v>15</v>
      </c>
      <c r="D47" s="126">
        <v>6.5</v>
      </c>
      <c r="E47" s="124">
        <v>7.3</v>
      </c>
      <c r="F47" s="126">
        <v>5.5</v>
      </c>
      <c r="J47" s="62">
        <v>1971</v>
      </c>
      <c r="K47" s="88" t="s">
        <v>14</v>
      </c>
      <c r="L47" s="126">
        <v>4.4000000000000004</v>
      </c>
      <c r="M47" s="126">
        <v>5</v>
      </c>
      <c r="N47" s="126">
        <v>3.7</v>
      </c>
    </row>
    <row r="48" spans="2:14" x14ac:dyDescent="0.25">
      <c r="B48" s="62">
        <v>1963</v>
      </c>
      <c r="C48" s="88" t="s">
        <v>16</v>
      </c>
      <c r="D48" s="126">
        <v>11.3</v>
      </c>
      <c r="E48" s="124">
        <v>13.5</v>
      </c>
      <c r="F48" s="126">
        <v>8.9</v>
      </c>
      <c r="J48" s="62">
        <v>1971</v>
      </c>
      <c r="K48" s="88" t="s">
        <v>15</v>
      </c>
      <c r="L48" s="126">
        <v>6</v>
      </c>
      <c r="M48" s="126">
        <v>7</v>
      </c>
      <c r="N48" s="126">
        <v>4.9000000000000004</v>
      </c>
    </row>
    <row r="49" spans="2:14" x14ac:dyDescent="0.25">
      <c r="B49" s="62">
        <v>1963</v>
      </c>
      <c r="C49" s="88" t="s">
        <v>17</v>
      </c>
      <c r="D49" s="126">
        <v>14.5</v>
      </c>
      <c r="E49" s="124">
        <v>17.100000000000001</v>
      </c>
      <c r="F49" s="126">
        <v>12</v>
      </c>
      <c r="J49" s="62">
        <v>1971</v>
      </c>
      <c r="K49" s="88" t="s">
        <v>16</v>
      </c>
      <c r="L49" s="126">
        <v>9.3000000000000007</v>
      </c>
      <c r="M49" s="126">
        <v>10.9</v>
      </c>
      <c r="N49" s="126">
        <v>7.7</v>
      </c>
    </row>
    <row r="50" spans="2:14" x14ac:dyDescent="0.25">
      <c r="B50" s="62">
        <v>1963</v>
      </c>
      <c r="C50" s="88" t="s">
        <v>18</v>
      </c>
      <c r="D50" s="126">
        <v>30</v>
      </c>
      <c r="E50" s="124">
        <v>32.799999999999997</v>
      </c>
      <c r="F50" s="126">
        <v>27.3</v>
      </c>
      <c r="J50" s="62">
        <v>1971</v>
      </c>
      <c r="K50" s="88" t="s">
        <v>17</v>
      </c>
      <c r="L50" s="126">
        <v>27</v>
      </c>
      <c r="M50" s="126">
        <v>17.899999999999999</v>
      </c>
      <c r="N50" s="126">
        <v>12.5</v>
      </c>
    </row>
    <row r="51" spans="2:14" x14ac:dyDescent="0.25">
      <c r="B51" s="204">
        <v>1963</v>
      </c>
      <c r="C51" s="90" t="s">
        <v>35</v>
      </c>
      <c r="D51" s="127">
        <v>54.4</v>
      </c>
      <c r="E51" s="127">
        <v>53.8</v>
      </c>
      <c r="F51" s="127">
        <v>54.8</v>
      </c>
      <c r="J51" s="62">
        <v>1971</v>
      </c>
      <c r="K51" s="88" t="s">
        <v>18</v>
      </c>
      <c r="L51" s="126">
        <v>23</v>
      </c>
      <c r="M51" s="126">
        <v>26.3</v>
      </c>
      <c r="N51" s="126">
        <v>19.899999999999999</v>
      </c>
    </row>
    <row r="52" spans="2:14" x14ac:dyDescent="0.25">
      <c r="B52" s="59">
        <v>1964</v>
      </c>
      <c r="C52" s="88" t="s">
        <v>103</v>
      </c>
      <c r="D52" s="126">
        <v>49.9</v>
      </c>
      <c r="E52" s="126">
        <v>54</v>
      </c>
      <c r="F52" s="126">
        <v>45.5</v>
      </c>
      <c r="J52" s="62">
        <v>1971</v>
      </c>
      <c r="K52" s="90" t="s">
        <v>35</v>
      </c>
      <c r="L52" s="127">
        <v>58</v>
      </c>
      <c r="M52" s="127">
        <v>62.3</v>
      </c>
      <c r="N52" s="127">
        <v>54.5</v>
      </c>
    </row>
    <row r="53" spans="2:14" x14ac:dyDescent="0.25">
      <c r="B53" s="62">
        <v>1964</v>
      </c>
      <c r="C53" s="88" t="s">
        <v>104</v>
      </c>
      <c r="D53" s="126">
        <v>6</v>
      </c>
      <c r="E53" s="126">
        <v>5.8</v>
      </c>
      <c r="F53" s="126">
        <v>6.1</v>
      </c>
      <c r="J53" s="59">
        <v>1976</v>
      </c>
      <c r="K53" s="129" t="s">
        <v>3</v>
      </c>
      <c r="L53" s="130">
        <v>6.1</v>
      </c>
      <c r="M53" s="130">
        <v>6.7</v>
      </c>
      <c r="N53" s="130">
        <v>5.4</v>
      </c>
    </row>
    <row r="54" spans="2:14" x14ac:dyDescent="0.25">
      <c r="B54" s="62">
        <v>1964</v>
      </c>
      <c r="C54" s="88" t="s">
        <v>7</v>
      </c>
      <c r="D54" s="126">
        <v>1.4</v>
      </c>
      <c r="E54" s="126">
        <v>1.5</v>
      </c>
      <c r="F54" s="126">
        <v>1.2</v>
      </c>
      <c r="J54" s="62">
        <v>1976</v>
      </c>
      <c r="K54" s="88" t="s">
        <v>103</v>
      </c>
      <c r="L54" s="126">
        <v>42.8</v>
      </c>
      <c r="M54" s="126">
        <v>47.4</v>
      </c>
      <c r="N54" s="126">
        <v>37.9</v>
      </c>
    </row>
    <row r="55" spans="2:14" x14ac:dyDescent="0.25">
      <c r="B55" s="62">
        <v>1964</v>
      </c>
      <c r="C55" s="88" t="s">
        <v>8</v>
      </c>
      <c r="D55" s="126">
        <v>0.9</v>
      </c>
      <c r="E55" s="126">
        <v>1.2</v>
      </c>
      <c r="F55" s="126">
        <v>0.7</v>
      </c>
      <c r="J55" s="62">
        <v>1976</v>
      </c>
      <c r="K55" s="88" t="s">
        <v>104</v>
      </c>
      <c r="L55" s="126">
        <v>3.2</v>
      </c>
      <c r="M55" s="126">
        <v>3.2</v>
      </c>
      <c r="N55" s="126">
        <v>3.2</v>
      </c>
    </row>
    <row r="56" spans="2:14" x14ac:dyDescent="0.25">
      <c r="B56" s="62">
        <v>1964</v>
      </c>
      <c r="C56" s="88" t="s">
        <v>9</v>
      </c>
      <c r="D56" s="126">
        <v>1.4</v>
      </c>
      <c r="E56" s="126">
        <v>1.7</v>
      </c>
      <c r="F56" s="126">
        <v>1.1000000000000001</v>
      </c>
      <c r="J56" s="62">
        <v>1976</v>
      </c>
      <c r="K56" s="88" t="s">
        <v>7</v>
      </c>
      <c r="L56" s="126">
        <v>0.8</v>
      </c>
      <c r="M56" s="126">
        <v>0.9</v>
      </c>
      <c r="N56" s="126">
        <v>0.8</v>
      </c>
    </row>
    <row r="57" spans="2:14" x14ac:dyDescent="0.25">
      <c r="B57" s="62">
        <v>1964</v>
      </c>
      <c r="C57" s="88" t="s">
        <v>10</v>
      </c>
      <c r="D57" s="126">
        <v>2.1</v>
      </c>
      <c r="E57" s="126">
        <v>2.5</v>
      </c>
      <c r="F57" s="126">
        <v>1.6</v>
      </c>
      <c r="J57" s="62">
        <v>1976</v>
      </c>
      <c r="K57" s="88" t="s">
        <v>8</v>
      </c>
      <c r="L57" s="126">
        <v>0.8</v>
      </c>
      <c r="M57" s="126">
        <v>0.9</v>
      </c>
      <c r="N57" s="126">
        <v>0.8</v>
      </c>
    </row>
    <row r="58" spans="2:14" x14ac:dyDescent="0.25">
      <c r="B58" s="62">
        <v>1964</v>
      </c>
      <c r="C58" s="88" t="s">
        <v>11</v>
      </c>
      <c r="D58" s="126">
        <v>2.2000000000000002</v>
      </c>
      <c r="E58" s="126">
        <v>2.6</v>
      </c>
      <c r="F58" s="126">
        <v>1.8</v>
      </c>
      <c r="J58" s="62">
        <v>1976</v>
      </c>
      <c r="K58" s="88" t="s">
        <v>9</v>
      </c>
      <c r="L58" s="126">
        <v>0.6</v>
      </c>
      <c r="M58" s="126">
        <v>0.7</v>
      </c>
      <c r="N58" s="126">
        <v>0.1</v>
      </c>
    </row>
    <row r="59" spans="2:14" x14ac:dyDescent="0.25">
      <c r="B59" s="62">
        <v>1964</v>
      </c>
      <c r="C59" s="88" t="s">
        <v>12</v>
      </c>
      <c r="D59" s="126">
        <v>2.9</v>
      </c>
      <c r="E59" s="126">
        <v>3.3</v>
      </c>
      <c r="F59" s="126">
        <v>2.5</v>
      </c>
      <c r="J59" s="62">
        <v>1976</v>
      </c>
      <c r="K59" s="88" t="s">
        <v>10</v>
      </c>
      <c r="L59" s="126">
        <v>1.2</v>
      </c>
      <c r="M59" s="126">
        <v>1.7</v>
      </c>
      <c r="N59" s="126">
        <v>0.8</v>
      </c>
    </row>
    <row r="60" spans="2:14" x14ac:dyDescent="0.25">
      <c r="B60" s="62">
        <v>1964</v>
      </c>
      <c r="C60" s="88" t="s">
        <v>13</v>
      </c>
      <c r="D60" s="126">
        <v>3.5</v>
      </c>
      <c r="E60" s="126">
        <v>3.6</v>
      </c>
      <c r="F60" s="126">
        <v>3.4</v>
      </c>
      <c r="J60" s="62">
        <v>1976</v>
      </c>
      <c r="K60" s="88" t="s">
        <v>11</v>
      </c>
      <c r="L60" s="126">
        <v>1.9</v>
      </c>
      <c r="M60" s="126">
        <v>2.7</v>
      </c>
      <c r="N60" s="126">
        <v>1</v>
      </c>
    </row>
    <row r="61" spans="2:14" x14ac:dyDescent="0.25">
      <c r="B61" s="62">
        <v>1964</v>
      </c>
      <c r="C61" s="88" t="s">
        <v>14</v>
      </c>
      <c r="D61" s="126">
        <v>5.3</v>
      </c>
      <c r="E61" s="126">
        <v>6</v>
      </c>
      <c r="F61" s="126">
        <v>4.5999999999999996</v>
      </c>
      <c r="J61" s="62">
        <v>1976</v>
      </c>
      <c r="K61" s="88" t="s">
        <v>12</v>
      </c>
      <c r="L61" s="126">
        <v>2</v>
      </c>
      <c r="M61" s="126">
        <v>2.9</v>
      </c>
      <c r="N61" s="126">
        <v>1.2</v>
      </c>
    </row>
    <row r="62" spans="2:14" x14ac:dyDescent="0.25">
      <c r="B62" s="62">
        <v>1964</v>
      </c>
      <c r="C62" s="88" t="s">
        <v>15</v>
      </c>
      <c r="D62" s="126">
        <v>6.4</v>
      </c>
      <c r="E62" s="126">
        <v>7</v>
      </c>
      <c r="F62" s="126">
        <v>5.7</v>
      </c>
      <c r="J62" s="62">
        <v>1976</v>
      </c>
      <c r="K62" s="88" t="s">
        <v>13</v>
      </c>
      <c r="L62" s="126">
        <v>2.2000000000000002</v>
      </c>
      <c r="M62" s="126">
        <v>2.9</v>
      </c>
      <c r="N62" s="126">
        <v>1.5</v>
      </c>
    </row>
    <row r="63" spans="2:14" x14ac:dyDescent="0.25">
      <c r="B63" s="62">
        <v>1964</v>
      </c>
      <c r="C63" s="88" t="s">
        <v>16</v>
      </c>
      <c r="D63" s="126">
        <v>11.1</v>
      </c>
      <c r="E63" s="126">
        <v>12.7</v>
      </c>
      <c r="F63" s="126">
        <v>9.5</v>
      </c>
      <c r="J63" s="62">
        <v>1976</v>
      </c>
      <c r="K63" s="88" t="s">
        <v>14</v>
      </c>
      <c r="L63" s="126">
        <v>2.9</v>
      </c>
      <c r="M63" s="126">
        <v>3.3</v>
      </c>
      <c r="N63" s="126">
        <v>2.5</v>
      </c>
    </row>
    <row r="64" spans="2:14" x14ac:dyDescent="0.25">
      <c r="B64" s="62">
        <v>1964</v>
      </c>
      <c r="C64" s="88" t="s">
        <v>17</v>
      </c>
      <c r="D64" s="126">
        <v>13.7</v>
      </c>
      <c r="E64" s="126">
        <v>15.6</v>
      </c>
      <c r="F64" s="126">
        <v>11.6</v>
      </c>
      <c r="J64" s="62">
        <v>1976</v>
      </c>
      <c r="K64" s="88" t="s">
        <v>15</v>
      </c>
      <c r="L64" s="126">
        <v>3.8</v>
      </c>
      <c r="M64" s="126">
        <v>4.7</v>
      </c>
      <c r="N64" s="126">
        <v>3</v>
      </c>
    </row>
    <row r="65" spans="2:14" x14ac:dyDescent="0.25">
      <c r="B65" s="62">
        <v>1964</v>
      </c>
      <c r="C65" s="88" t="s">
        <v>18</v>
      </c>
      <c r="D65" s="126">
        <v>29.9</v>
      </c>
      <c r="E65" s="126">
        <v>32.4</v>
      </c>
      <c r="F65" s="126">
        <v>27.5</v>
      </c>
      <c r="J65" s="62">
        <v>1976</v>
      </c>
      <c r="K65" s="88" t="s">
        <v>16</v>
      </c>
      <c r="L65" s="126">
        <v>8.9</v>
      </c>
      <c r="M65" s="126">
        <v>10.6</v>
      </c>
      <c r="N65" s="126">
        <v>7.1</v>
      </c>
    </row>
    <row r="66" spans="2:14" x14ac:dyDescent="0.25">
      <c r="B66" s="204">
        <v>1964</v>
      </c>
      <c r="C66" s="90" t="s">
        <v>35</v>
      </c>
      <c r="D66" s="127">
        <v>59.7</v>
      </c>
      <c r="E66" s="127">
        <v>58.2</v>
      </c>
      <c r="F66" s="127">
        <v>60.9</v>
      </c>
      <c r="J66" s="62">
        <v>1976</v>
      </c>
      <c r="K66" s="88" t="s">
        <v>17</v>
      </c>
      <c r="L66" s="126">
        <v>13.4</v>
      </c>
      <c r="M66" s="126">
        <v>15.6</v>
      </c>
      <c r="N66" s="126">
        <v>11.1</v>
      </c>
    </row>
    <row r="67" spans="2:14" x14ac:dyDescent="0.25">
      <c r="B67" s="59">
        <v>1965</v>
      </c>
      <c r="C67" s="88" t="s">
        <v>103</v>
      </c>
      <c r="D67" s="126">
        <v>48.9</v>
      </c>
      <c r="E67" s="126">
        <v>53.1</v>
      </c>
      <c r="F67" s="126">
        <v>44.5</v>
      </c>
      <c r="J67" s="62">
        <v>1976</v>
      </c>
      <c r="K67" s="88" t="s">
        <v>18</v>
      </c>
      <c r="L67" s="126">
        <v>22</v>
      </c>
      <c r="M67" s="126">
        <v>26.1</v>
      </c>
      <c r="N67" s="126">
        <v>18.100000000000001</v>
      </c>
    </row>
    <row r="68" spans="2:14" x14ac:dyDescent="0.25">
      <c r="B68" s="62">
        <v>1965</v>
      </c>
      <c r="C68" s="88" t="s">
        <v>104</v>
      </c>
      <c r="D68" s="126">
        <v>5.5</v>
      </c>
      <c r="E68" s="126">
        <v>5.4</v>
      </c>
      <c r="F68" s="126">
        <v>5.6</v>
      </c>
      <c r="J68" s="204">
        <v>1976</v>
      </c>
      <c r="K68" s="90" t="s">
        <v>35</v>
      </c>
      <c r="L68" s="127">
        <v>59.3</v>
      </c>
      <c r="M68" s="127">
        <v>62.3</v>
      </c>
      <c r="N68" s="127">
        <v>56.8</v>
      </c>
    </row>
    <row r="69" spans="2:14" x14ac:dyDescent="0.25">
      <c r="B69" s="62">
        <v>1965</v>
      </c>
      <c r="C69" s="88" t="s">
        <v>7</v>
      </c>
      <c r="D69" s="126">
        <v>1.2</v>
      </c>
      <c r="E69" s="126">
        <v>1.3</v>
      </c>
      <c r="F69" s="126">
        <v>1.1000000000000001</v>
      </c>
      <c r="J69" s="59">
        <v>1981</v>
      </c>
      <c r="K69" s="129" t="s">
        <v>3</v>
      </c>
      <c r="L69" s="130">
        <v>5.2</v>
      </c>
      <c r="M69" s="130">
        <v>5.8</v>
      </c>
      <c r="N69" s="130">
        <v>4.5</v>
      </c>
    </row>
    <row r="70" spans="2:14" x14ac:dyDescent="0.25">
      <c r="B70" s="62">
        <v>1965</v>
      </c>
      <c r="C70" s="88" t="s">
        <v>8</v>
      </c>
      <c r="D70" s="126">
        <v>0.8</v>
      </c>
      <c r="E70" s="126">
        <v>0.9</v>
      </c>
      <c r="F70" s="126">
        <v>0.7</v>
      </c>
      <c r="J70" s="62">
        <v>1981</v>
      </c>
      <c r="K70" s="88" t="s">
        <v>103</v>
      </c>
      <c r="L70" s="126">
        <v>35.200000000000003</v>
      </c>
      <c r="M70" s="126">
        <v>38.9</v>
      </c>
      <c r="N70" s="126">
        <v>31.3</v>
      </c>
    </row>
    <row r="71" spans="2:14" x14ac:dyDescent="0.25">
      <c r="B71" s="62">
        <v>1965</v>
      </c>
      <c r="C71" s="88" t="s">
        <v>9</v>
      </c>
      <c r="D71" s="126">
        <v>1.3</v>
      </c>
      <c r="E71" s="126">
        <v>1.6</v>
      </c>
      <c r="F71" s="126">
        <v>1.1000000000000001</v>
      </c>
      <c r="J71" s="62">
        <v>1981</v>
      </c>
      <c r="K71" s="88" t="s">
        <v>104</v>
      </c>
      <c r="L71" s="126">
        <v>2.6</v>
      </c>
      <c r="M71" s="126">
        <v>2.6</v>
      </c>
      <c r="N71" s="126">
        <v>2.6</v>
      </c>
    </row>
    <row r="72" spans="2:14" x14ac:dyDescent="0.25">
      <c r="B72" s="62">
        <v>1965</v>
      </c>
      <c r="C72" s="88" t="s">
        <v>10</v>
      </c>
      <c r="D72" s="126">
        <v>2.1</v>
      </c>
      <c r="E72" s="126">
        <v>2.7</v>
      </c>
      <c r="F72" s="126">
        <v>1.4</v>
      </c>
      <c r="J72" s="62">
        <v>1981</v>
      </c>
      <c r="K72" s="88" t="s">
        <v>7</v>
      </c>
      <c r="L72" s="126">
        <v>0.6</v>
      </c>
      <c r="M72" s="126">
        <v>0.7</v>
      </c>
      <c r="N72" s="126">
        <v>0.5</v>
      </c>
    </row>
    <row r="73" spans="2:14" x14ac:dyDescent="0.25">
      <c r="B73" s="62">
        <v>1965</v>
      </c>
      <c r="C73" s="88" t="s">
        <v>11</v>
      </c>
      <c r="D73" s="126">
        <v>2.1</v>
      </c>
      <c r="E73" s="126">
        <v>2.5</v>
      </c>
      <c r="F73" s="126">
        <v>1.7</v>
      </c>
      <c r="J73" s="62">
        <v>1981</v>
      </c>
      <c r="K73" s="88" t="s">
        <v>8</v>
      </c>
      <c r="L73" s="126">
        <v>0.5</v>
      </c>
      <c r="M73" s="126">
        <v>0.7</v>
      </c>
      <c r="N73" s="126">
        <v>0.4</v>
      </c>
    </row>
    <row r="74" spans="2:14" x14ac:dyDescent="0.25">
      <c r="B74" s="62">
        <v>1965</v>
      </c>
      <c r="C74" s="88" t="s">
        <v>12</v>
      </c>
      <c r="D74" s="126">
        <v>2.8</v>
      </c>
      <c r="E74" s="126">
        <v>3.2</v>
      </c>
      <c r="F74" s="126">
        <v>2.2999999999999998</v>
      </c>
      <c r="J74" s="62">
        <v>1981</v>
      </c>
      <c r="K74" s="88" t="s">
        <v>9</v>
      </c>
      <c r="L74" s="126">
        <v>1.2</v>
      </c>
      <c r="M74" s="126">
        <v>1.7</v>
      </c>
      <c r="N74" s="126">
        <v>0.7</v>
      </c>
    </row>
    <row r="75" spans="2:14" x14ac:dyDescent="0.25">
      <c r="B75" s="62">
        <v>1965</v>
      </c>
      <c r="C75" s="88" t="s">
        <v>13</v>
      </c>
      <c r="D75" s="126">
        <v>3.5</v>
      </c>
      <c r="E75" s="126">
        <v>3.7</v>
      </c>
      <c r="F75" s="126">
        <v>3.3</v>
      </c>
      <c r="J75" s="62">
        <v>1981</v>
      </c>
      <c r="K75" s="88" t="s">
        <v>10</v>
      </c>
      <c r="L75" s="126">
        <v>1.8</v>
      </c>
      <c r="M75" s="126">
        <v>2.8</v>
      </c>
      <c r="N75" s="126">
        <v>0.8</v>
      </c>
    </row>
    <row r="76" spans="2:14" x14ac:dyDescent="0.25">
      <c r="B76" s="62">
        <v>1965</v>
      </c>
      <c r="C76" s="88" t="s">
        <v>14</v>
      </c>
      <c r="D76" s="126">
        <v>4.9000000000000004</v>
      </c>
      <c r="E76" s="126">
        <v>5.4</v>
      </c>
      <c r="F76" s="126">
        <v>4.4000000000000004</v>
      </c>
      <c r="J76" s="62">
        <v>1981</v>
      </c>
      <c r="K76" s="88" t="s">
        <v>11</v>
      </c>
      <c r="L76" s="126">
        <v>1.9</v>
      </c>
      <c r="M76" s="126">
        <v>2.8</v>
      </c>
      <c r="N76" s="126">
        <v>1</v>
      </c>
    </row>
    <row r="77" spans="2:14" x14ac:dyDescent="0.25">
      <c r="B77" s="62">
        <v>1965</v>
      </c>
      <c r="C77" s="88" t="s">
        <v>15</v>
      </c>
      <c r="D77" s="126">
        <v>6.6</v>
      </c>
      <c r="E77" s="126">
        <v>7.6</v>
      </c>
      <c r="F77" s="126">
        <v>5.5</v>
      </c>
      <c r="J77" s="62">
        <v>1981</v>
      </c>
      <c r="K77" s="88" t="s">
        <v>12</v>
      </c>
      <c r="L77" s="126">
        <v>1.9</v>
      </c>
      <c r="M77" s="126">
        <v>2.6</v>
      </c>
      <c r="N77" s="126">
        <v>1.2</v>
      </c>
    </row>
    <row r="78" spans="2:14" x14ac:dyDescent="0.25">
      <c r="B78" s="62">
        <v>1965</v>
      </c>
      <c r="C78" s="88" t="s">
        <v>16</v>
      </c>
      <c r="D78" s="126">
        <v>10.7</v>
      </c>
      <c r="E78" s="126">
        <v>12.1</v>
      </c>
      <c r="F78" s="126">
        <v>9.1999999999999993</v>
      </c>
      <c r="J78" s="62">
        <v>1981</v>
      </c>
      <c r="K78" s="88" t="s">
        <v>13</v>
      </c>
      <c r="L78" s="126">
        <v>2.4</v>
      </c>
      <c r="M78" s="126">
        <v>3</v>
      </c>
      <c r="N78" s="126">
        <v>1.8</v>
      </c>
    </row>
    <row r="79" spans="2:14" x14ac:dyDescent="0.25">
      <c r="B79" s="62">
        <v>1965</v>
      </c>
      <c r="C79" s="88" t="s">
        <v>17</v>
      </c>
      <c r="D79" s="126">
        <v>13.5</v>
      </c>
      <c r="E79" s="126">
        <v>15.6</v>
      </c>
      <c r="F79" s="126">
        <v>11.4</v>
      </c>
      <c r="J79" s="62">
        <v>1981</v>
      </c>
      <c r="K79" s="88" t="s">
        <v>14</v>
      </c>
      <c r="L79" s="126">
        <v>3.7</v>
      </c>
      <c r="M79" s="126">
        <v>4.5999999999999996</v>
      </c>
      <c r="N79" s="126">
        <v>2.7</v>
      </c>
    </row>
    <row r="80" spans="2:14" x14ac:dyDescent="0.25">
      <c r="B80" s="62">
        <v>1965</v>
      </c>
      <c r="C80" s="88" t="s">
        <v>18</v>
      </c>
      <c r="D80" s="126">
        <v>26.9</v>
      </c>
      <c r="E80" s="126">
        <v>32.4</v>
      </c>
      <c r="F80" s="126">
        <v>24</v>
      </c>
      <c r="J80" s="62">
        <v>1981</v>
      </c>
      <c r="K80" s="88" t="s">
        <v>15</v>
      </c>
      <c r="L80" s="126">
        <v>5</v>
      </c>
      <c r="M80" s="126">
        <v>6.3</v>
      </c>
      <c r="N80" s="126">
        <v>3.8</v>
      </c>
    </row>
    <row r="81" spans="2:14" x14ac:dyDescent="0.25">
      <c r="B81" s="204">
        <v>1965</v>
      </c>
      <c r="C81" s="90" t="s">
        <v>35</v>
      </c>
      <c r="D81" s="127">
        <v>63</v>
      </c>
      <c r="E81" s="127">
        <v>58.2</v>
      </c>
      <c r="F81" s="127">
        <v>63.6</v>
      </c>
      <c r="J81" s="62">
        <v>1981</v>
      </c>
      <c r="K81" s="88" t="s">
        <v>16</v>
      </c>
      <c r="L81" s="126">
        <v>7.7</v>
      </c>
      <c r="M81" s="126">
        <v>9.4</v>
      </c>
      <c r="N81" s="126">
        <v>6.1</v>
      </c>
    </row>
    <row r="82" spans="2:14" x14ac:dyDescent="0.25">
      <c r="B82" s="59">
        <v>1966</v>
      </c>
      <c r="C82" s="88" t="s">
        <v>103</v>
      </c>
      <c r="D82" s="126">
        <v>45.6</v>
      </c>
      <c r="E82" s="126">
        <v>49.2</v>
      </c>
      <c r="F82" s="126">
        <v>41.9</v>
      </c>
      <c r="J82" s="62">
        <v>1981</v>
      </c>
      <c r="K82" s="88" t="s">
        <v>17</v>
      </c>
      <c r="L82" s="126">
        <v>10.5</v>
      </c>
      <c r="M82" s="126">
        <v>12.7</v>
      </c>
      <c r="N82" s="126">
        <v>8.3000000000000007</v>
      </c>
    </row>
    <row r="83" spans="2:14" x14ac:dyDescent="0.25">
      <c r="B83" s="62">
        <v>1966</v>
      </c>
      <c r="C83" s="88" t="s">
        <v>104</v>
      </c>
      <c r="D83" s="126">
        <v>4.8</v>
      </c>
      <c r="E83" s="126">
        <v>4.5999999999999996</v>
      </c>
      <c r="F83" s="126">
        <v>5</v>
      </c>
      <c r="J83" s="62">
        <v>1981</v>
      </c>
      <c r="K83" s="88" t="s">
        <v>18</v>
      </c>
      <c r="L83" s="126">
        <v>18.7</v>
      </c>
      <c r="M83" s="126">
        <v>22.6</v>
      </c>
      <c r="N83" s="126">
        <v>14.9</v>
      </c>
    </row>
    <row r="84" spans="2:14" x14ac:dyDescent="0.25">
      <c r="B84" s="62">
        <v>1966</v>
      </c>
      <c r="C84" s="88" t="s">
        <v>7</v>
      </c>
      <c r="D84" s="126">
        <v>1.1000000000000001</v>
      </c>
      <c r="E84" s="126">
        <v>1.2</v>
      </c>
      <c r="F84" s="126">
        <v>1</v>
      </c>
      <c r="J84" s="204">
        <v>1981</v>
      </c>
      <c r="K84" s="90" t="s">
        <v>35</v>
      </c>
      <c r="L84" s="127">
        <v>53.5</v>
      </c>
      <c r="M84" s="127">
        <v>57.8</v>
      </c>
      <c r="N84" s="127">
        <v>49.8</v>
      </c>
    </row>
    <row r="85" spans="2:14" x14ac:dyDescent="0.25">
      <c r="B85" s="62">
        <v>1966</v>
      </c>
      <c r="C85" s="88" t="s">
        <v>8</v>
      </c>
      <c r="D85" s="126">
        <v>0.8</v>
      </c>
      <c r="E85" s="126">
        <v>0.9</v>
      </c>
      <c r="F85" s="126">
        <v>0.6</v>
      </c>
      <c r="J85" s="59">
        <v>1986</v>
      </c>
      <c r="K85" s="129" t="s">
        <v>3</v>
      </c>
      <c r="L85" s="130">
        <v>4.43</v>
      </c>
      <c r="M85" s="130">
        <v>4.97</v>
      </c>
      <c r="N85" s="130">
        <v>3.88</v>
      </c>
    </row>
    <row r="86" spans="2:14" x14ac:dyDescent="0.25">
      <c r="B86" s="62">
        <v>1966</v>
      </c>
      <c r="C86" s="88" t="s">
        <v>9</v>
      </c>
      <c r="D86" s="126">
        <v>1.3</v>
      </c>
      <c r="E86" s="126">
        <v>1.6</v>
      </c>
      <c r="F86" s="126">
        <v>1</v>
      </c>
      <c r="J86" s="62">
        <v>1986</v>
      </c>
      <c r="K86" s="88" t="s">
        <v>103</v>
      </c>
      <c r="L86" s="126">
        <v>24.7</v>
      </c>
      <c r="M86" s="126">
        <v>27.6</v>
      </c>
      <c r="N86" s="126">
        <v>21.7</v>
      </c>
    </row>
    <row r="87" spans="2:14" x14ac:dyDescent="0.25">
      <c r="B87" s="62">
        <v>1966</v>
      </c>
      <c r="C87" s="88" t="s">
        <v>10</v>
      </c>
      <c r="D87" s="126">
        <v>2</v>
      </c>
      <c r="E87" s="126">
        <v>2.5</v>
      </c>
      <c r="F87" s="126">
        <v>1.5</v>
      </c>
      <c r="J87" s="62">
        <v>1986</v>
      </c>
      <c r="K87" s="88" t="s">
        <v>104</v>
      </c>
      <c r="L87" s="126">
        <v>1.4</v>
      </c>
      <c r="M87" s="126">
        <v>1.5</v>
      </c>
      <c r="N87" s="126">
        <v>1.4</v>
      </c>
    </row>
    <row r="88" spans="2:14" x14ac:dyDescent="0.25">
      <c r="B88" s="62">
        <v>1966</v>
      </c>
      <c r="C88" s="88" t="s">
        <v>11</v>
      </c>
      <c r="D88" s="126">
        <v>2.2999999999999998</v>
      </c>
      <c r="E88" s="126">
        <v>2.8</v>
      </c>
      <c r="F88" s="126">
        <v>1.8</v>
      </c>
      <c r="J88" s="62">
        <v>1986</v>
      </c>
      <c r="K88" s="88" t="s">
        <v>7</v>
      </c>
      <c r="L88" s="126">
        <v>0.5</v>
      </c>
      <c r="M88" s="126">
        <v>0.5</v>
      </c>
      <c r="N88" s="126">
        <v>0.4</v>
      </c>
    </row>
    <row r="89" spans="2:14" x14ac:dyDescent="0.25">
      <c r="B89" s="62">
        <v>1966</v>
      </c>
      <c r="C89" s="88" t="s">
        <v>12</v>
      </c>
      <c r="D89" s="126">
        <v>2.7</v>
      </c>
      <c r="E89" s="126">
        <v>3</v>
      </c>
      <c r="F89" s="126">
        <v>2.4</v>
      </c>
      <c r="J89" s="62">
        <v>1986</v>
      </c>
      <c r="K89" s="88" t="s">
        <v>8</v>
      </c>
      <c r="L89" s="126">
        <v>0.5</v>
      </c>
      <c r="M89" s="126">
        <v>0.6</v>
      </c>
      <c r="N89" s="126">
        <v>0.4</v>
      </c>
    </row>
    <row r="90" spans="2:14" x14ac:dyDescent="0.25">
      <c r="B90" s="62">
        <v>1966</v>
      </c>
      <c r="C90" s="88" t="s">
        <v>13</v>
      </c>
      <c r="D90" s="126">
        <v>3.7</v>
      </c>
      <c r="E90" s="126">
        <v>4</v>
      </c>
      <c r="F90" s="126">
        <v>3.3</v>
      </c>
      <c r="J90" s="62">
        <v>1986</v>
      </c>
      <c r="K90" s="88" t="s">
        <v>9</v>
      </c>
      <c r="L90" s="126">
        <v>1</v>
      </c>
      <c r="M90" s="126">
        <v>1.3</v>
      </c>
      <c r="N90" s="126">
        <v>0.6</v>
      </c>
    </row>
    <row r="91" spans="2:14" x14ac:dyDescent="0.25">
      <c r="B91" s="62">
        <v>1966</v>
      </c>
      <c r="C91" s="88" t="s">
        <v>14</v>
      </c>
      <c r="D91" s="126">
        <v>4.5</v>
      </c>
      <c r="E91" s="126">
        <v>4.8</v>
      </c>
      <c r="F91" s="126">
        <v>4</v>
      </c>
      <c r="J91" s="62">
        <v>1986</v>
      </c>
      <c r="K91" s="88" t="s">
        <v>10</v>
      </c>
      <c r="L91" s="126">
        <v>1.4</v>
      </c>
      <c r="M91" s="126">
        <v>2.1</v>
      </c>
      <c r="N91" s="126">
        <v>0.7</v>
      </c>
    </row>
    <row r="92" spans="2:14" x14ac:dyDescent="0.25">
      <c r="B92" s="62">
        <v>1966</v>
      </c>
      <c r="C92" s="88" t="s">
        <v>15</v>
      </c>
      <c r="D92" s="126">
        <v>6.6</v>
      </c>
      <c r="E92" s="126">
        <v>7.8</v>
      </c>
      <c r="F92" s="126">
        <v>5.3</v>
      </c>
      <c r="J92" s="62">
        <v>1986</v>
      </c>
      <c r="K92" s="88" t="s">
        <v>11</v>
      </c>
      <c r="L92" s="126">
        <v>1.6</v>
      </c>
      <c r="M92" s="126">
        <v>2.2000000000000002</v>
      </c>
      <c r="N92" s="126">
        <v>0.9</v>
      </c>
    </row>
    <row r="93" spans="2:14" x14ac:dyDescent="0.25">
      <c r="B93" s="62">
        <v>1966</v>
      </c>
      <c r="C93" s="88" t="s">
        <v>16</v>
      </c>
      <c r="D93" s="126">
        <v>10.199999999999999</v>
      </c>
      <c r="E93" s="126">
        <v>11.7</v>
      </c>
      <c r="F93" s="126">
        <v>8.6999999999999993</v>
      </c>
      <c r="J93" s="62">
        <v>1986</v>
      </c>
      <c r="K93" s="88" t="s">
        <v>12</v>
      </c>
      <c r="L93" s="126">
        <v>1.8</v>
      </c>
      <c r="M93" s="126">
        <v>2.2999999999999998</v>
      </c>
      <c r="N93" s="126">
        <v>1.2</v>
      </c>
    </row>
    <row r="94" spans="2:14" x14ac:dyDescent="0.25">
      <c r="B94" s="62">
        <v>1966</v>
      </c>
      <c r="C94" s="88" t="s">
        <v>17</v>
      </c>
      <c r="D94" s="126">
        <v>14.5</v>
      </c>
      <c r="E94" s="126">
        <v>16.7</v>
      </c>
      <c r="F94" s="126">
        <v>12.2</v>
      </c>
      <c r="J94" s="62">
        <v>1986</v>
      </c>
      <c r="K94" s="88" t="s">
        <v>13</v>
      </c>
      <c r="L94" s="126">
        <v>2</v>
      </c>
      <c r="M94" s="126">
        <v>2.4</v>
      </c>
      <c r="N94" s="126">
        <v>1.5</v>
      </c>
    </row>
    <row r="95" spans="2:14" x14ac:dyDescent="0.25">
      <c r="B95" s="62">
        <v>1966</v>
      </c>
      <c r="C95" s="88" t="s">
        <v>18</v>
      </c>
      <c r="D95" s="126">
        <v>24.5</v>
      </c>
      <c r="E95" s="126">
        <v>27.6</v>
      </c>
      <c r="F95" s="126">
        <v>21.6</v>
      </c>
      <c r="J95" s="62">
        <v>1986</v>
      </c>
      <c r="K95" s="88" t="s">
        <v>14</v>
      </c>
      <c r="L95" s="126">
        <v>2.8</v>
      </c>
      <c r="M95" s="126">
        <v>3.5</v>
      </c>
      <c r="N95" s="126">
        <v>2.2000000000000002</v>
      </c>
    </row>
    <row r="96" spans="2:14" x14ac:dyDescent="0.25">
      <c r="B96" s="204">
        <v>1966</v>
      </c>
      <c r="C96" s="90" t="s">
        <v>35</v>
      </c>
      <c r="D96" s="127">
        <v>66.2</v>
      </c>
      <c r="E96" s="127">
        <v>66.099999999999994</v>
      </c>
      <c r="F96" s="127">
        <v>66.3</v>
      </c>
      <c r="J96" s="62">
        <v>1986</v>
      </c>
      <c r="K96" s="88" t="s">
        <v>15</v>
      </c>
      <c r="L96" s="126">
        <v>4.4000000000000004</v>
      </c>
      <c r="M96" s="126">
        <v>5.4</v>
      </c>
      <c r="N96" s="126">
        <v>3.4</v>
      </c>
    </row>
    <row r="97" spans="2:14" x14ac:dyDescent="0.25">
      <c r="B97" s="59">
        <v>1967</v>
      </c>
      <c r="C97" s="88" t="s">
        <v>103</v>
      </c>
      <c r="D97" s="126">
        <v>42.4</v>
      </c>
      <c r="E97" s="126">
        <v>45.9</v>
      </c>
      <c r="F97" s="126">
        <v>38.700000000000003</v>
      </c>
      <c r="J97" s="62">
        <v>1986</v>
      </c>
      <c r="K97" s="88" t="s">
        <v>16</v>
      </c>
      <c r="L97" s="126">
        <v>6.5</v>
      </c>
      <c r="M97" s="126">
        <v>7.9</v>
      </c>
      <c r="N97" s="126">
        <v>5.0999999999999996</v>
      </c>
    </row>
    <row r="98" spans="2:14" x14ac:dyDescent="0.25">
      <c r="B98" s="62">
        <v>1967</v>
      </c>
      <c r="C98" s="88" t="s">
        <v>104</v>
      </c>
      <c r="D98" s="126">
        <v>5.0999999999999996</v>
      </c>
      <c r="E98" s="126">
        <v>5</v>
      </c>
      <c r="F98" s="126">
        <v>5.2</v>
      </c>
      <c r="J98" s="62">
        <v>1986</v>
      </c>
      <c r="K98" s="88" t="s">
        <v>17</v>
      </c>
      <c r="L98" s="126">
        <v>10.1</v>
      </c>
      <c r="M98" s="126">
        <v>12.6</v>
      </c>
      <c r="N98" s="126">
        <v>7.6</v>
      </c>
    </row>
    <row r="99" spans="2:14" x14ac:dyDescent="0.25">
      <c r="B99" s="62">
        <v>1967</v>
      </c>
      <c r="C99" s="88" t="s">
        <v>7</v>
      </c>
      <c r="D99" s="126">
        <v>1.2</v>
      </c>
      <c r="E99" s="126">
        <v>1.4</v>
      </c>
      <c r="F99" s="126">
        <v>1.1000000000000001</v>
      </c>
      <c r="J99" s="62">
        <v>1986</v>
      </c>
      <c r="K99" s="88" t="s">
        <v>18</v>
      </c>
      <c r="L99" s="126">
        <v>15.8</v>
      </c>
      <c r="M99" s="126">
        <v>18.899999999999999</v>
      </c>
      <c r="N99" s="126">
        <v>12.8</v>
      </c>
    </row>
    <row r="100" spans="2:14" x14ac:dyDescent="0.25">
      <c r="B100" s="62">
        <v>1967</v>
      </c>
      <c r="C100" s="88" t="s">
        <v>8</v>
      </c>
      <c r="D100" s="126">
        <v>0.8</v>
      </c>
      <c r="E100" s="126">
        <v>0.9</v>
      </c>
      <c r="F100" s="126">
        <v>0.7</v>
      </c>
      <c r="J100" s="204">
        <v>1986</v>
      </c>
      <c r="K100" s="90" t="s">
        <v>35</v>
      </c>
      <c r="L100" s="127">
        <v>49.6</v>
      </c>
      <c r="M100" s="127">
        <v>55</v>
      </c>
      <c r="N100" s="127">
        <v>46.2</v>
      </c>
    </row>
    <row r="101" spans="2:14" x14ac:dyDescent="0.25">
      <c r="B101" s="62">
        <v>1967</v>
      </c>
      <c r="C101" s="88" t="s">
        <v>9</v>
      </c>
      <c r="D101" s="126">
        <v>1.2</v>
      </c>
      <c r="E101" s="126">
        <v>1.5</v>
      </c>
      <c r="F101" s="126">
        <v>1</v>
      </c>
      <c r="J101" s="59">
        <v>1991</v>
      </c>
      <c r="K101" s="129" t="s">
        <v>3</v>
      </c>
      <c r="L101" s="130">
        <v>4.4800000000000004</v>
      </c>
      <c r="M101" s="130">
        <v>5.13</v>
      </c>
      <c r="N101" s="130">
        <v>3.81</v>
      </c>
    </row>
    <row r="102" spans="2:14" x14ac:dyDescent="0.25">
      <c r="B102" s="62">
        <v>1967</v>
      </c>
      <c r="C102" s="88" t="s">
        <v>10</v>
      </c>
      <c r="D102" s="126">
        <v>1.9</v>
      </c>
      <c r="E102" s="126">
        <v>2.4</v>
      </c>
      <c r="F102" s="126">
        <v>1.3</v>
      </c>
      <c r="J102" s="62">
        <v>1991</v>
      </c>
      <c r="K102" s="88" t="s">
        <v>103</v>
      </c>
      <c r="L102" s="126">
        <v>20.2</v>
      </c>
      <c r="M102" s="126">
        <v>22.2</v>
      </c>
      <c r="N102" s="126">
        <v>18.010000000000002</v>
      </c>
    </row>
    <row r="103" spans="2:14" x14ac:dyDescent="0.25">
      <c r="B103" s="62">
        <v>1967</v>
      </c>
      <c r="C103" s="88" t="s">
        <v>11</v>
      </c>
      <c r="D103" s="126">
        <v>2.1</v>
      </c>
      <c r="E103" s="126">
        <v>2.5</v>
      </c>
      <c r="F103" s="126">
        <v>1.8</v>
      </c>
      <c r="J103" s="62">
        <v>1991</v>
      </c>
      <c r="K103" s="88" t="s">
        <v>104</v>
      </c>
      <c r="L103" s="126">
        <v>1.1299999999999999</v>
      </c>
      <c r="M103" s="126">
        <v>1.19</v>
      </c>
      <c r="N103" s="126">
        <v>1.07</v>
      </c>
    </row>
    <row r="104" spans="2:14" x14ac:dyDescent="0.25">
      <c r="B104" s="62">
        <v>1967</v>
      </c>
      <c r="C104" s="88" t="s">
        <v>12</v>
      </c>
      <c r="D104" s="126">
        <v>2.4</v>
      </c>
      <c r="E104" s="126">
        <v>2.7</v>
      </c>
      <c r="F104" s="126">
        <v>2.2000000000000002</v>
      </c>
      <c r="J104" s="62">
        <v>1991</v>
      </c>
      <c r="K104" s="88" t="s">
        <v>7</v>
      </c>
      <c r="L104" s="126">
        <v>0.41</v>
      </c>
      <c r="M104" s="126">
        <v>0.48</v>
      </c>
      <c r="N104" s="126">
        <v>0.34</v>
      </c>
    </row>
    <row r="105" spans="2:14" x14ac:dyDescent="0.25">
      <c r="B105" s="62">
        <v>1967</v>
      </c>
      <c r="C105" s="88" t="s">
        <v>13</v>
      </c>
      <c r="D105" s="126">
        <v>3.4</v>
      </c>
      <c r="E105" s="126">
        <v>3.5</v>
      </c>
      <c r="F105" s="126">
        <v>3.2</v>
      </c>
      <c r="J105" s="62">
        <v>1991</v>
      </c>
      <c r="K105" s="88" t="s">
        <v>8</v>
      </c>
      <c r="L105" s="126">
        <v>0.47</v>
      </c>
      <c r="M105" s="126">
        <v>0.6</v>
      </c>
      <c r="N105" s="126">
        <v>0.33</v>
      </c>
    </row>
    <row r="106" spans="2:14" x14ac:dyDescent="0.25">
      <c r="B106" s="62">
        <v>1967</v>
      </c>
      <c r="C106" s="88" t="s">
        <v>14</v>
      </c>
      <c r="D106" s="126">
        <v>4.4000000000000004</v>
      </c>
      <c r="E106" s="126">
        <v>4.9000000000000004</v>
      </c>
      <c r="F106" s="126">
        <v>3.8</v>
      </c>
      <c r="J106" s="62">
        <v>1991</v>
      </c>
      <c r="K106" s="88" t="s">
        <v>9</v>
      </c>
      <c r="L106" s="126">
        <v>1.07</v>
      </c>
      <c r="M106" s="126">
        <v>1.5</v>
      </c>
      <c r="N106" s="126">
        <v>0.62</v>
      </c>
    </row>
    <row r="107" spans="2:14" x14ac:dyDescent="0.25">
      <c r="B107" s="62">
        <v>1967</v>
      </c>
      <c r="C107" s="88" t="s">
        <v>15</v>
      </c>
      <c r="D107" s="126">
        <v>6.6</v>
      </c>
      <c r="E107" s="126">
        <v>7.5</v>
      </c>
      <c r="F107" s="126">
        <v>5.7</v>
      </c>
      <c r="J107" s="62">
        <v>1991</v>
      </c>
      <c r="K107" s="88" t="s">
        <v>10</v>
      </c>
      <c r="L107" s="126">
        <v>1.49</v>
      </c>
      <c r="M107" s="126">
        <v>2.2400000000000002</v>
      </c>
      <c r="N107" s="126">
        <v>0.72</v>
      </c>
    </row>
    <row r="108" spans="2:14" x14ac:dyDescent="0.25">
      <c r="B108" s="62">
        <v>1967</v>
      </c>
      <c r="C108" s="88" t="s">
        <v>16</v>
      </c>
      <c r="D108" s="126">
        <v>9.1999999999999993</v>
      </c>
      <c r="E108" s="126">
        <v>10.7</v>
      </c>
      <c r="F108" s="126">
        <v>7.7</v>
      </c>
      <c r="J108" s="62">
        <v>1991</v>
      </c>
      <c r="K108" s="88" t="s">
        <v>11</v>
      </c>
      <c r="L108" s="126">
        <v>1.57</v>
      </c>
      <c r="M108" s="126">
        <v>2.29</v>
      </c>
      <c r="N108" s="126">
        <v>0.83</v>
      </c>
    </row>
    <row r="109" spans="2:14" x14ac:dyDescent="0.25">
      <c r="B109" s="62">
        <v>1967</v>
      </c>
      <c r="C109" s="88" t="s">
        <v>17</v>
      </c>
      <c r="D109" s="126">
        <v>15.3</v>
      </c>
      <c r="E109" s="126">
        <v>17.8</v>
      </c>
      <c r="F109" s="126">
        <v>12.8</v>
      </c>
      <c r="J109" s="62">
        <v>1991</v>
      </c>
      <c r="K109" s="88" t="s">
        <v>12</v>
      </c>
      <c r="L109" s="126">
        <v>1.93</v>
      </c>
      <c r="M109" s="126">
        <v>2.63</v>
      </c>
      <c r="N109" s="126">
        <v>1.21</v>
      </c>
    </row>
    <row r="110" spans="2:14" x14ac:dyDescent="0.25">
      <c r="B110" s="62">
        <v>1967</v>
      </c>
      <c r="C110" s="88" t="s">
        <v>18</v>
      </c>
      <c r="D110" s="126">
        <v>23</v>
      </c>
      <c r="E110" s="126">
        <v>26.1</v>
      </c>
      <c r="F110" s="126">
        <v>20</v>
      </c>
      <c r="J110" s="62">
        <v>1991</v>
      </c>
      <c r="K110" s="88" t="s">
        <v>13</v>
      </c>
      <c r="L110" s="126">
        <v>2.1800000000000002</v>
      </c>
      <c r="M110" s="126">
        <v>2.89</v>
      </c>
      <c r="N110" s="126">
        <v>1.46</v>
      </c>
    </row>
    <row r="111" spans="2:14" x14ac:dyDescent="0.25">
      <c r="B111" s="204">
        <v>1967</v>
      </c>
      <c r="C111" s="90" t="s">
        <v>35</v>
      </c>
      <c r="D111" s="127">
        <v>66.099999999999994</v>
      </c>
      <c r="E111" s="127">
        <v>65.900000000000006</v>
      </c>
      <c r="F111" s="127">
        <v>66.2</v>
      </c>
      <c r="J111" s="62">
        <v>1991</v>
      </c>
      <c r="K111" s="88" t="s">
        <v>14</v>
      </c>
      <c r="L111" s="126">
        <v>2.99</v>
      </c>
      <c r="M111" s="126">
        <v>3.72</v>
      </c>
      <c r="N111" s="126">
        <v>2.2599999999999998</v>
      </c>
    </row>
    <row r="112" spans="2:14" x14ac:dyDescent="0.25">
      <c r="B112" s="59">
        <v>1968</v>
      </c>
      <c r="C112" s="88" t="s">
        <v>103</v>
      </c>
      <c r="D112" s="126">
        <v>42.2</v>
      </c>
      <c r="E112" s="126">
        <v>45.5</v>
      </c>
      <c r="F112" s="126">
        <v>38.799999999999997</v>
      </c>
      <c r="J112" s="62">
        <v>1991</v>
      </c>
      <c r="K112" s="88" t="s">
        <v>15</v>
      </c>
      <c r="L112" s="126">
        <v>3.91</v>
      </c>
      <c r="M112" s="126">
        <v>4.92</v>
      </c>
      <c r="N112" s="126">
        <v>2.9</v>
      </c>
    </row>
    <row r="113" spans="2:14" x14ac:dyDescent="0.25">
      <c r="B113" s="62">
        <v>1968</v>
      </c>
      <c r="C113" s="88" t="s">
        <v>104</v>
      </c>
      <c r="D113" s="126">
        <v>5</v>
      </c>
      <c r="E113" s="126">
        <v>4.7</v>
      </c>
      <c r="F113" s="126">
        <v>5.3</v>
      </c>
      <c r="J113" s="62">
        <v>1991</v>
      </c>
      <c r="K113" s="88" t="s">
        <v>16</v>
      </c>
      <c r="L113" s="126">
        <v>6.72</v>
      </c>
      <c r="M113" s="126">
        <v>8.24</v>
      </c>
      <c r="N113" s="126">
        <v>5.21</v>
      </c>
    </row>
    <row r="114" spans="2:14" x14ac:dyDescent="0.25">
      <c r="B114" s="62">
        <v>1968</v>
      </c>
      <c r="C114" s="88" t="s">
        <v>7</v>
      </c>
      <c r="D114" s="126">
        <v>1.2</v>
      </c>
      <c r="E114" s="126">
        <v>1.2</v>
      </c>
      <c r="F114" s="126">
        <v>1.1000000000000001</v>
      </c>
      <c r="J114" s="62">
        <v>1991</v>
      </c>
      <c r="K114" s="88" t="s">
        <v>17</v>
      </c>
      <c r="L114" s="126">
        <v>10.11</v>
      </c>
      <c r="M114" s="126">
        <v>12.59</v>
      </c>
      <c r="N114" s="126">
        <v>7.69</v>
      </c>
    </row>
    <row r="115" spans="2:14" x14ac:dyDescent="0.25">
      <c r="B115" s="62">
        <v>1968</v>
      </c>
      <c r="C115" s="88" t="s">
        <v>8</v>
      </c>
      <c r="D115" s="126">
        <v>0.7</v>
      </c>
      <c r="E115" s="126">
        <v>0.9</v>
      </c>
      <c r="F115" s="126">
        <v>0.6</v>
      </c>
      <c r="J115" s="62">
        <v>1991</v>
      </c>
      <c r="K115" s="88" t="s">
        <v>18</v>
      </c>
      <c r="L115" s="126">
        <v>16.260000000000002</v>
      </c>
      <c r="M115" s="126">
        <v>20.170000000000002</v>
      </c>
      <c r="N115" s="126">
        <v>12.49</v>
      </c>
    </row>
    <row r="116" spans="2:14" x14ac:dyDescent="0.25">
      <c r="B116" s="62">
        <v>1968</v>
      </c>
      <c r="C116" s="88" t="s">
        <v>9</v>
      </c>
      <c r="D116" s="126">
        <v>1.3</v>
      </c>
      <c r="E116" s="126">
        <v>1.6</v>
      </c>
      <c r="F116" s="126">
        <v>0.9</v>
      </c>
      <c r="J116" s="204">
        <v>1991</v>
      </c>
      <c r="K116" s="90" t="s">
        <v>35</v>
      </c>
      <c r="L116" s="127">
        <v>50.27</v>
      </c>
      <c r="M116" s="127">
        <v>56.28</v>
      </c>
      <c r="N116" s="127">
        <v>45.23</v>
      </c>
    </row>
    <row r="117" spans="2:14" x14ac:dyDescent="0.25">
      <c r="B117" s="62">
        <v>1968</v>
      </c>
      <c r="C117" s="88" t="s">
        <v>10</v>
      </c>
      <c r="D117" s="126">
        <v>1.7</v>
      </c>
      <c r="E117" s="126">
        <v>2.2999999999999998</v>
      </c>
      <c r="F117" s="126">
        <v>1.2</v>
      </c>
      <c r="J117" s="59">
        <v>1996</v>
      </c>
      <c r="K117" s="129" t="s">
        <v>3</v>
      </c>
      <c r="L117" s="130">
        <v>4.68</v>
      </c>
      <c r="M117" s="130">
        <v>5.44</v>
      </c>
      <c r="N117" s="130">
        <v>3.9</v>
      </c>
    </row>
    <row r="118" spans="2:14" x14ac:dyDescent="0.25">
      <c r="B118" s="62">
        <v>1968</v>
      </c>
      <c r="C118" s="88" t="s">
        <v>11</v>
      </c>
      <c r="D118" s="126">
        <v>2.2000000000000002</v>
      </c>
      <c r="E118" s="126">
        <v>2.6</v>
      </c>
      <c r="F118" s="126">
        <v>1.7</v>
      </c>
      <c r="J118" s="62">
        <v>1996</v>
      </c>
      <c r="K118" s="88" t="s">
        <v>103</v>
      </c>
      <c r="L118" s="126">
        <v>21.36</v>
      </c>
      <c r="M118" s="126">
        <v>23.83</v>
      </c>
      <c r="N118" s="126">
        <v>18.78</v>
      </c>
    </row>
    <row r="119" spans="2:14" x14ac:dyDescent="0.25">
      <c r="B119" s="62">
        <v>1968</v>
      </c>
      <c r="C119" s="88" t="s">
        <v>12</v>
      </c>
      <c r="D119" s="126">
        <v>2.2999999999999998</v>
      </c>
      <c r="E119" s="126">
        <v>2.6</v>
      </c>
      <c r="F119" s="126">
        <v>2.1</v>
      </c>
      <c r="J119" s="62">
        <v>1996</v>
      </c>
      <c r="K119" s="88" t="s">
        <v>104</v>
      </c>
      <c r="L119" s="126">
        <v>1.01</v>
      </c>
      <c r="M119" s="126">
        <v>1.08</v>
      </c>
      <c r="N119" s="126">
        <v>0.93</v>
      </c>
    </row>
    <row r="120" spans="2:14" x14ac:dyDescent="0.25">
      <c r="B120" s="62">
        <v>1968</v>
      </c>
      <c r="C120" s="88" t="s">
        <v>13</v>
      </c>
      <c r="D120" s="126">
        <v>3.6</v>
      </c>
      <c r="E120" s="126">
        <v>3.7</v>
      </c>
      <c r="F120" s="126">
        <v>3.5</v>
      </c>
      <c r="J120" s="62">
        <v>1996</v>
      </c>
      <c r="K120" s="88" t="s">
        <v>7</v>
      </c>
      <c r="L120" s="126">
        <v>0.4</v>
      </c>
      <c r="M120" s="126">
        <v>0.47</v>
      </c>
      <c r="N120" s="126">
        <v>0.32</v>
      </c>
    </row>
    <row r="121" spans="2:14" x14ac:dyDescent="0.25">
      <c r="B121" s="62">
        <v>1968</v>
      </c>
      <c r="C121" s="88" t="s">
        <v>14</v>
      </c>
      <c r="D121" s="126">
        <v>4.2</v>
      </c>
      <c r="E121" s="126">
        <v>4.7</v>
      </c>
      <c r="F121" s="126">
        <v>3.6</v>
      </c>
      <c r="J121" s="62">
        <v>1996</v>
      </c>
      <c r="K121" s="88" t="s">
        <v>8</v>
      </c>
      <c r="L121" s="126">
        <v>0.43</v>
      </c>
      <c r="M121" s="126">
        <v>0.53</v>
      </c>
      <c r="N121" s="126">
        <v>0.33</v>
      </c>
    </row>
    <row r="122" spans="2:14" x14ac:dyDescent="0.25">
      <c r="B122" s="62">
        <v>1968</v>
      </c>
      <c r="C122" s="88" t="s">
        <v>15</v>
      </c>
      <c r="D122" s="126">
        <v>6.6</v>
      </c>
      <c r="E122" s="126">
        <v>7.5</v>
      </c>
      <c r="F122" s="126">
        <v>5.7</v>
      </c>
      <c r="J122" s="62">
        <v>1996</v>
      </c>
      <c r="K122" s="88" t="s">
        <v>9</v>
      </c>
      <c r="L122" s="126">
        <v>1.3</v>
      </c>
      <c r="M122" s="126">
        <v>1.95</v>
      </c>
      <c r="N122" s="126">
        <v>0.62</v>
      </c>
    </row>
    <row r="123" spans="2:14" x14ac:dyDescent="0.25">
      <c r="B123" s="62">
        <v>1968</v>
      </c>
      <c r="C123" s="88" t="s">
        <v>16</v>
      </c>
      <c r="D123" s="126">
        <v>9.3000000000000007</v>
      </c>
      <c r="E123" s="126">
        <v>10.8</v>
      </c>
      <c r="F123" s="126">
        <v>7.7</v>
      </c>
      <c r="J123" s="62">
        <v>1996</v>
      </c>
      <c r="K123" s="88" t="s">
        <v>10</v>
      </c>
      <c r="L123" s="126">
        <v>1.75</v>
      </c>
      <c r="M123" s="126">
        <v>2.79</v>
      </c>
      <c r="N123" s="126">
        <v>0.68</v>
      </c>
    </row>
    <row r="124" spans="2:14" x14ac:dyDescent="0.25">
      <c r="B124" s="62">
        <v>1968</v>
      </c>
      <c r="C124" s="88" t="s">
        <v>17</v>
      </c>
      <c r="D124" s="126">
        <v>15.5</v>
      </c>
      <c r="E124" s="126">
        <v>17.899999999999999</v>
      </c>
      <c r="F124" s="126">
        <v>13</v>
      </c>
      <c r="J124" s="62">
        <v>1996</v>
      </c>
      <c r="K124" s="88" t="s">
        <v>11</v>
      </c>
      <c r="L124" s="126">
        <v>1.77</v>
      </c>
      <c r="M124" s="126">
        <v>2.68</v>
      </c>
      <c r="N124" s="126">
        <v>0.86</v>
      </c>
    </row>
    <row r="125" spans="2:14" x14ac:dyDescent="0.25">
      <c r="B125" s="62">
        <v>1968</v>
      </c>
      <c r="C125" s="88" t="s">
        <v>18</v>
      </c>
      <c r="D125" s="126">
        <v>25.1</v>
      </c>
      <c r="E125" s="126">
        <v>28.2</v>
      </c>
      <c r="F125" s="126">
        <v>22.5</v>
      </c>
      <c r="J125" s="62">
        <v>1996</v>
      </c>
      <c r="K125" s="88" t="s">
        <v>12</v>
      </c>
      <c r="L125" s="126">
        <v>1.85</v>
      </c>
      <c r="M125" s="126">
        <v>2.61</v>
      </c>
      <c r="N125" s="126">
        <v>1.08</v>
      </c>
    </row>
    <row r="126" spans="2:14" x14ac:dyDescent="0.25">
      <c r="B126" s="204">
        <v>1968</v>
      </c>
      <c r="C126" s="90" t="s">
        <v>35</v>
      </c>
      <c r="D126" s="127">
        <v>68.400000000000006</v>
      </c>
      <c r="E126" s="127">
        <v>68</v>
      </c>
      <c r="F126" s="127">
        <v>68.7</v>
      </c>
      <c r="J126" s="62">
        <v>1996</v>
      </c>
      <c r="K126" s="88" t="s">
        <v>13</v>
      </c>
      <c r="L126" s="126">
        <v>2.36</v>
      </c>
      <c r="M126" s="126">
        <v>3.16</v>
      </c>
      <c r="N126" s="126">
        <v>1.55</v>
      </c>
    </row>
    <row r="127" spans="2:14" x14ac:dyDescent="0.25">
      <c r="B127" s="59">
        <v>1969</v>
      </c>
      <c r="C127" s="88" t="s">
        <v>103</v>
      </c>
      <c r="D127" s="126">
        <v>39.4</v>
      </c>
      <c r="E127" s="126">
        <v>42.5</v>
      </c>
      <c r="F127" s="126">
        <v>36.1</v>
      </c>
      <c r="J127" s="62">
        <v>1996</v>
      </c>
      <c r="K127" s="88" t="s">
        <v>14</v>
      </c>
      <c r="L127" s="126">
        <v>2.99</v>
      </c>
      <c r="M127" s="126">
        <v>3.81</v>
      </c>
      <c r="N127" s="126">
        <v>2.17</v>
      </c>
    </row>
    <row r="128" spans="2:14" x14ac:dyDescent="0.25">
      <c r="B128" s="62">
        <v>1969</v>
      </c>
      <c r="C128" s="88" t="s">
        <v>104</v>
      </c>
      <c r="D128" s="126">
        <v>5</v>
      </c>
      <c r="E128" s="126">
        <v>4.8</v>
      </c>
      <c r="F128" s="126">
        <v>5.0999999999999996</v>
      </c>
      <c r="J128" s="62">
        <v>1996</v>
      </c>
      <c r="K128" s="88" t="s">
        <v>15</v>
      </c>
      <c r="L128" s="126">
        <v>4.01</v>
      </c>
      <c r="M128" s="126">
        <v>4.91</v>
      </c>
      <c r="N128" s="126">
        <v>3.1</v>
      </c>
    </row>
    <row r="129" spans="2:14" x14ac:dyDescent="0.25">
      <c r="B129" s="62">
        <v>1969</v>
      </c>
      <c r="C129" s="88" t="s">
        <v>7</v>
      </c>
      <c r="D129" s="126">
        <v>1.3</v>
      </c>
      <c r="E129" s="126">
        <v>1.4</v>
      </c>
      <c r="F129" s="126">
        <v>1.3</v>
      </c>
      <c r="J129" s="62">
        <v>1996</v>
      </c>
      <c r="K129" s="88" t="s">
        <v>16</v>
      </c>
      <c r="L129" s="126">
        <v>5.89</v>
      </c>
      <c r="M129" s="126">
        <v>7.24</v>
      </c>
      <c r="N129" s="126">
        <v>4.55</v>
      </c>
    </row>
    <row r="130" spans="2:14" x14ac:dyDescent="0.25">
      <c r="B130" s="62">
        <v>1969</v>
      </c>
      <c r="C130" s="88" t="s">
        <v>8</v>
      </c>
      <c r="D130" s="126">
        <v>0.9</v>
      </c>
      <c r="E130" s="126">
        <v>1</v>
      </c>
      <c r="F130" s="126">
        <v>0.7</v>
      </c>
      <c r="J130" s="62">
        <v>1996</v>
      </c>
      <c r="K130" s="88" t="s">
        <v>17</v>
      </c>
      <c r="L130" s="126">
        <v>9.65</v>
      </c>
      <c r="M130" s="126">
        <v>11.88</v>
      </c>
      <c r="N130" s="126">
        <v>7.5</v>
      </c>
    </row>
    <row r="131" spans="2:14" x14ac:dyDescent="0.25">
      <c r="B131" s="62">
        <v>1969</v>
      </c>
      <c r="C131" s="88" t="s">
        <v>9</v>
      </c>
      <c r="D131" s="126">
        <v>1.5</v>
      </c>
      <c r="E131" s="126">
        <v>1.6</v>
      </c>
      <c r="F131" s="126">
        <v>1.2</v>
      </c>
      <c r="J131" s="62">
        <v>1996</v>
      </c>
      <c r="K131" s="88" t="s">
        <v>18</v>
      </c>
      <c r="L131" s="126">
        <v>14.61</v>
      </c>
      <c r="M131" s="126">
        <v>18.3</v>
      </c>
      <c r="N131" s="126">
        <v>11.15</v>
      </c>
    </row>
    <row r="132" spans="2:14" x14ac:dyDescent="0.25">
      <c r="B132" s="62">
        <v>1969</v>
      </c>
      <c r="C132" s="88" t="s">
        <v>10</v>
      </c>
      <c r="D132" s="126">
        <v>2</v>
      </c>
      <c r="E132" s="126">
        <v>2.5</v>
      </c>
      <c r="F132" s="126">
        <v>1.4</v>
      </c>
      <c r="J132" s="204">
        <v>1996</v>
      </c>
      <c r="K132" s="90" t="s">
        <v>35</v>
      </c>
      <c r="L132" s="127">
        <v>50.36</v>
      </c>
      <c r="M132" s="127">
        <v>57.49</v>
      </c>
      <c r="N132" s="127">
        <v>44.42</v>
      </c>
    </row>
    <row r="133" spans="2:14" x14ac:dyDescent="0.25">
      <c r="B133" s="62">
        <v>1969</v>
      </c>
      <c r="C133" s="88" t="s">
        <v>11</v>
      </c>
      <c r="D133" s="126">
        <v>2.2999999999999998</v>
      </c>
      <c r="E133" s="126">
        <v>2.8</v>
      </c>
      <c r="F133" s="126">
        <v>1.7</v>
      </c>
      <c r="J133" s="59">
        <v>2001</v>
      </c>
      <c r="K133" s="129" t="s">
        <v>3</v>
      </c>
      <c r="L133" s="130">
        <v>4.62</v>
      </c>
      <c r="M133" s="130">
        <v>5.62</v>
      </c>
      <c r="N133" s="130">
        <v>3.62</v>
      </c>
    </row>
    <row r="134" spans="2:14" x14ac:dyDescent="0.25">
      <c r="B134" s="62">
        <v>1969</v>
      </c>
      <c r="C134" s="88" t="s">
        <v>12</v>
      </c>
      <c r="D134" s="126">
        <v>2.4</v>
      </c>
      <c r="E134" s="126">
        <v>2.7</v>
      </c>
      <c r="F134" s="126">
        <v>2.1</v>
      </c>
      <c r="J134" s="62">
        <v>2001</v>
      </c>
      <c r="K134" s="88" t="s">
        <v>103</v>
      </c>
      <c r="L134" s="126">
        <v>19.25</v>
      </c>
      <c r="M134" s="126">
        <v>21.75</v>
      </c>
      <c r="N134" s="126">
        <v>16.64</v>
      </c>
    </row>
    <row r="135" spans="2:14" x14ac:dyDescent="0.25">
      <c r="B135" s="62">
        <v>1969</v>
      </c>
      <c r="C135" s="88" t="s">
        <v>13</v>
      </c>
      <c r="D135" s="126">
        <v>3.5</v>
      </c>
      <c r="E135" s="126">
        <v>3.8</v>
      </c>
      <c r="F135" s="126">
        <v>3.2</v>
      </c>
      <c r="J135" s="62">
        <v>2001</v>
      </c>
      <c r="K135" s="88" t="s">
        <v>104</v>
      </c>
      <c r="L135" s="126">
        <v>1.01</v>
      </c>
      <c r="M135" s="126">
        <v>1.08</v>
      </c>
      <c r="N135" s="126">
        <v>0.93</v>
      </c>
    </row>
    <row r="136" spans="2:14" x14ac:dyDescent="0.25">
      <c r="B136" s="62">
        <v>1969</v>
      </c>
      <c r="C136" s="88" t="s">
        <v>14</v>
      </c>
      <c r="D136" s="126">
        <v>4.0999999999999996</v>
      </c>
      <c r="E136" s="126">
        <v>4.4000000000000004</v>
      </c>
      <c r="F136" s="126">
        <v>3.9</v>
      </c>
      <c r="J136" s="62">
        <v>2001</v>
      </c>
      <c r="K136" s="88" t="s">
        <v>7</v>
      </c>
      <c r="L136" s="126">
        <v>0.34</v>
      </c>
      <c r="M136" s="126">
        <v>0.38</v>
      </c>
      <c r="N136" s="126">
        <v>0.31</v>
      </c>
    </row>
    <row r="137" spans="2:14" x14ac:dyDescent="0.25">
      <c r="B137" s="62">
        <v>1969</v>
      </c>
      <c r="C137" s="88" t="s">
        <v>15</v>
      </c>
      <c r="D137" s="126">
        <v>6.7</v>
      </c>
      <c r="E137" s="126">
        <v>7.4</v>
      </c>
      <c r="F137" s="126">
        <v>6.1</v>
      </c>
      <c r="J137" s="62">
        <v>2001</v>
      </c>
      <c r="K137" s="88" t="s">
        <v>8</v>
      </c>
      <c r="L137" s="126">
        <v>0.41</v>
      </c>
      <c r="M137" s="126">
        <v>0.5</v>
      </c>
      <c r="N137" s="126">
        <v>0.32</v>
      </c>
    </row>
    <row r="138" spans="2:14" x14ac:dyDescent="0.25">
      <c r="B138" s="62">
        <v>1969</v>
      </c>
      <c r="C138" s="88" t="s">
        <v>16</v>
      </c>
      <c r="D138" s="126">
        <v>9</v>
      </c>
      <c r="E138" s="126">
        <v>10</v>
      </c>
      <c r="F138" s="126">
        <v>7.9</v>
      </c>
      <c r="J138" s="62">
        <v>2001</v>
      </c>
      <c r="K138" s="88" t="s">
        <v>9</v>
      </c>
      <c r="L138" s="126">
        <v>1.39</v>
      </c>
      <c r="M138" s="126">
        <v>2.21</v>
      </c>
      <c r="N138" s="126">
        <v>0.54</v>
      </c>
    </row>
    <row r="139" spans="2:14" x14ac:dyDescent="0.25">
      <c r="B139" s="62">
        <v>1969</v>
      </c>
      <c r="C139" s="88" t="s">
        <v>17</v>
      </c>
      <c r="D139" s="126">
        <v>15.8</v>
      </c>
      <c r="E139" s="126">
        <v>17.899999999999999</v>
      </c>
      <c r="F139" s="126">
        <v>13.6</v>
      </c>
      <c r="J139" s="62">
        <v>2001</v>
      </c>
      <c r="K139" s="88" t="s">
        <v>10</v>
      </c>
      <c r="L139" s="126">
        <v>2.2200000000000002</v>
      </c>
      <c r="M139" s="126">
        <v>3.72</v>
      </c>
      <c r="N139" s="126">
        <v>0.67</v>
      </c>
    </row>
    <row r="140" spans="2:14" x14ac:dyDescent="0.25">
      <c r="B140" s="62">
        <v>1969</v>
      </c>
      <c r="C140" s="88" t="s">
        <v>18</v>
      </c>
      <c r="D140" s="126">
        <v>24.6</v>
      </c>
      <c r="E140" s="126">
        <v>27.1</v>
      </c>
      <c r="F140" s="126">
        <v>22</v>
      </c>
      <c r="J140" s="62">
        <v>2001</v>
      </c>
      <c r="K140" s="88" t="s">
        <v>11</v>
      </c>
      <c r="L140" s="126">
        <v>2.2599999999999998</v>
      </c>
      <c r="M140" s="126">
        <v>3.63</v>
      </c>
      <c r="N140" s="126">
        <v>0.86</v>
      </c>
    </row>
    <row r="141" spans="2:14" x14ac:dyDescent="0.25">
      <c r="B141" s="204">
        <v>1969</v>
      </c>
      <c r="C141" s="90" t="s">
        <v>35</v>
      </c>
      <c r="D141" s="127">
        <v>73.099999999999994</v>
      </c>
      <c r="E141" s="127">
        <v>74.3</v>
      </c>
      <c r="F141" s="127">
        <v>72.099999999999994</v>
      </c>
      <c r="J141" s="62">
        <v>2001</v>
      </c>
      <c r="K141" s="88" t="s">
        <v>12</v>
      </c>
      <c r="L141" s="126">
        <v>2.2999999999999998</v>
      </c>
      <c r="M141" s="126">
        <v>3.47</v>
      </c>
      <c r="N141" s="126">
        <v>1.1200000000000001</v>
      </c>
    </row>
    <row r="142" spans="2:14" x14ac:dyDescent="0.25">
      <c r="B142" s="59">
        <v>1970</v>
      </c>
      <c r="C142" s="88" t="s">
        <v>103</v>
      </c>
      <c r="D142" s="126">
        <v>43.5</v>
      </c>
      <c r="E142" s="126">
        <v>47.7</v>
      </c>
      <c r="F142" s="126">
        <v>39.200000000000003</v>
      </c>
      <c r="J142" s="62">
        <v>2001</v>
      </c>
      <c r="K142" s="88" t="s">
        <v>13</v>
      </c>
      <c r="L142" s="126">
        <v>2.46</v>
      </c>
      <c r="M142" s="126">
        <v>3.58</v>
      </c>
      <c r="N142" s="126">
        <v>1.34</v>
      </c>
    </row>
    <row r="143" spans="2:14" x14ac:dyDescent="0.25">
      <c r="B143" s="62">
        <v>1970</v>
      </c>
      <c r="C143" s="88" t="s">
        <v>104</v>
      </c>
      <c r="D143" s="126">
        <v>4.9000000000000004</v>
      </c>
      <c r="E143" s="126">
        <v>4.7</v>
      </c>
      <c r="F143" s="126">
        <v>5.2</v>
      </c>
      <c r="J143" s="62">
        <v>2001</v>
      </c>
      <c r="K143" s="88" t="s">
        <v>14</v>
      </c>
      <c r="L143" s="126">
        <v>3.21</v>
      </c>
      <c r="M143" s="126">
        <v>4.32</v>
      </c>
      <c r="N143" s="126">
        <v>2.09</v>
      </c>
    </row>
    <row r="144" spans="2:14" x14ac:dyDescent="0.25">
      <c r="B144" s="62">
        <v>1970</v>
      </c>
      <c r="C144" s="88" t="s">
        <v>7</v>
      </c>
      <c r="D144" s="126">
        <v>1</v>
      </c>
      <c r="E144" s="126">
        <v>1.1000000000000001</v>
      </c>
      <c r="F144" s="126">
        <v>1</v>
      </c>
      <c r="J144" s="62">
        <v>2001</v>
      </c>
      <c r="K144" s="88" t="s">
        <v>15</v>
      </c>
      <c r="L144" s="126">
        <v>4.33</v>
      </c>
      <c r="M144" s="126">
        <v>5.76</v>
      </c>
      <c r="N144" s="126">
        <v>2.9</v>
      </c>
    </row>
    <row r="145" spans="2:14" x14ac:dyDescent="0.25">
      <c r="B145" s="62">
        <v>1970</v>
      </c>
      <c r="C145" s="88" t="s">
        <v>8</v>
      </c>
      <c r="D145" s="126">
        <v>0.7</v>
      </c>
      <c r="E145" s="126">
        <v>1</v>
      </c>
      <c r="F145" s="126">
        <v>0.6</v>
      </c>
      <c r="J145" s="62">
        <v>2001</v>
      </c>
      <c r="K145" s="88" t="s">
        <v>16</v>
      </c>
      <c r="L145" s="126">
        <v>5.85</v>
      </c>
      <c r="M145" s="126">
        <v>7.65</v>
      </c>
      <c r="N145" s="126">
        <v>4.0599999999999996</v>
      </c>
    </row>
    <row r="146" spans="2:14" x14ac:dyDescent="0.25">
      <c r="B146" s="62">
        <v>1970</v>
      </c>
      <c r="C146" s="88" t="s">
        <v>9</v>
      </c>
      <c r="D146" s="126">
        <v>1.3</v>
      </c>
      <c r="E146" s="126">
        <v>1.5</v>
      </c>
      <c r="F146" s="126">
        <v>1</v>
      </c>
      <c r="J146" s="62">
        <v>2001</v>
      </c>
      <c r="K146" s="88" t="s">
        <v>17</v>
      </c>
      <c r="L146" s="126">
        <v>8</v>
      </c>
      <c r="M146" s="126">
        <v>10.51</v>
      </c>
      <c r="N146" s="126">
        <v>5.57</v>
      </c>
    </row>
    <row r="147" spans="2:14" x14ac:dyDescent="0.25">
      <c r="B147" s="62">
        <v>1970</v>
      </c>
      <c r="C147" s="88" t="s">
        <v>10</v>
      </c>
      <c r="D147" s="126">
        <v>1.8</v>
      </c>
      <c r="E147" s="126">
        <v>2.4</v>
      </c>
      <c r="F147" s="126">
        <v>1.1000000000000001</v>
      </c>
      <c r="J147" s="62">
        <v>2001</v>
      </c>
      <c r="K147" s="88" t="s">
        <v>18</v>
      </c>
      <c r="L147" s="126">
        <v>13.21</v>
      </c>
      <c r="M147" s="126">
        <v>16.77</v>
      </c>
      <c r="N147" s="126">
        <v>9.8800000000000008</v>
      </c>
    </row>
    <row r="148" spans="2:14" x14ac:dyDescent="0.25">
      <c r="B148" s="62">
        <v>1970</v>
      </c>
      <c r="C148" s="88" t="s">
        <v>11</v>
      </c>
      <c r="D148" s="126">
        <v>2.1</v>
      </c>
      <c r="E148" s="126">
        <v>2.6</v>
      </c>
      <c r="F148" s="126">
        <v>1.5</v>
      </c>
      <c r="J148" s="204">
        <v>2001</v>
      </c>
      <c r="K148" s="90" t="s">
        <v>35</v>
      </c>
      <c r="L148" s="127">
        <v>45</v>
      </c>
      <c r="M148" s="127">
        <v>52.02</v>
      </c>
      <c r="N148" s="127">
        <v>39.21</v>
      </c>
    </row>
    <row r="149" spans="2:14" x14ac:dyDescent="0.25">
      <c r="B149" s="62">
        <v>1970</v>
      </c>
      <c r="C149" s="88" t="s">
        <v>12</v>
      </c>
      <c r="D149" s="126">
        <v>2.2000000000000002</v>
      </c>
      <c r="E149" s="126">
        <v>2.6</v>
      </c>
      <c r="F149" s="126">
        <v>1.9</v>
      </c>
      <c r="J149" s="59">
        <v>2006</v>
      </c>
      <c r="K149" s="129" t="s">
        <v>3</v>
      </c>
      <c r="L149" s="130">
        <v>5.07</v>
      </c>
      <c r="M149" s="130">
        <v>5.96</v>
      </c>
      <c r="N149" s="130">
        <v>3.86</v>
      </c>
    </row>
    <row r="150" spans="2:14" x14ac:dyDescent="0.25">
      <c r="B150" s="62">
        <v>1970</v>
      </c>
      <c r="C150" s="88" t="s">
        <v>13</v>
      </c>
      <c r="D150" s="126">
        <v>3.2</v>
      </c>
      <c r="E150" s="126">
        <v>3.4</v>
      </c>
      <c r="F150" s="126">
        <v>2.9</v>
      </c>
      <c r="J150" s="62">
        <v>2006</v>
      </c>
      <c r="K150" s="88" t="s">
        <v>103</v>
      </c>
      <c r="L150" s="126">
        <v>16.48</v>
      </c>
      <c r="M150" s="126">
        <v>18.95</v>
      </c>
      <c r="N150" s="126">
        <v>12.94</v>
      </c>
    </row>
    <row r="151" spans="2:14" x14ac:dyDescent="0.25">
      <c r="B151" s="62">
        <v>1970</v>
      </c>
      <c r="C151" s="88" t="s">
        <v>14</v>
      </c>
      <c r="D151" s="126">
        <v>4.2</v>
      </c>
      <c r="E151" s="126">
        <v>4.5</v>
      </c>
      <c r="F151" s="126">
        <v>3.8</v>
      </c>
      <c r="J151" s="62">
        <v>2006</v>
      </c>
      <c r="K151" s="88" t="s">
        <v>104</v>
      </c>
      <c r="L151" s="126">
        <v>1.31</v>
      </c>
      <c r="M151" s="126">
        <v>1.39</v>
      </c>
      <c r="N151" s="126">
        <v>1.24</v>
      </c>
    </row>
    <row r="152" spans="2:14" x14ac:dyDescent="0.25">
      <c r="B152" s="62">
        <v>1970</v>
      </c>
      <c r="C152" s="88" t="s">
        <v>15</v>
      </c>
      <c r="D152" s="126">
        <v>6.2</v>
      </c>
      <c r="E152" s="126">
        <v>7.2</v>
      </c>
      <c r="F152" s="126">
        <v>5.2</v>
      </c>
      <c r="J152" s="62">
        <v>2006</v>
      </c>
      <c r="K152" s="88" t="s">
        <v>7</v>
      </c>
      <c r="L152" s="126">
        <v>0.36</v>
      </c>
      <c r="M152" s="126">
        <v>0.42</v>
      </c>
      <c r="N152" s="126">
        <v>0.28999999999999998</v>
      </c>
    </row>
    <row r="153" spans="2:14" x14ac:dyDescent="0.25">
      <c r="B153" s="62">
        <v>1970</v>
      </c>
      <c r="C153" s="88" t="s">
        <v>16</v>
      </c>
      <c r="D153" s="126">
        <v>9.1</v>
      </c>
      <c r="E153" s="126">
        <v>10.9</v>
      </c>
      <c r="F153" s="126">
        <v>7.2</v>
      </c>
      <c r="J153" s="62">
        <v>2006</v>
      </c>
      <c r="K153" s="88" t="s">
        <v>8</v>
      </c>
      <c r="L153" s="126">
        <v>0.42</v>
      </c>
      <c r="M153" s="126">
        <v>0.51</v>
      </c>
      <c r="N153" s="126">
        <v>0.32</v>
      </c>
    </row>
    <row r="154" spans="2:14" x14ac:dyDescent="0.25">
      <c r="B154" s="62">
        <v>1970</v>
      </c>
      <c r="C154" s="88" t="s">
        <v>17</v>
      </c>
      <c r="D154" s="126">
        <v>14.9</v>
      </c>
      <c r="E154" s="126">
        <v>17.3</v>
      </c>
      <c r="F154" s="126">
        <v>12.4</v>
      </c>
      <c r="J154" s="62">
        <v>2006</v>
      </c>
      <c r="K154" s="88" t="s">
        <v>9</v>
      </c>
      <c r="L154" s="126">
        <v>1.52</v>
      </c>
      <c r="M154" s="126">
        <v>2.4300000000000002</v>
      </c>
      <c r="N154" s="126">
        <v>0.54</v>
      </c>
    </row>
    <row r="155" spans="2:14" x14ac:dyDescent="0.25">
      <c r="B155" s="62">
        <v>1970</v>
      </c>
      <c r="C155" s="88" t="s">
        <v>18</v>
      </c>
      <c r="D155" s="126">
        <v>23.1</v>
      </c>
      <c r="E155" s="126">
        <v>25.4</v>
      </c>
      <c r="F155" s="126">
        <v>20.8</v>
      </c>
      <c r="J155" s="62">
        <v>2006</v>
      </c>
      <c r="K155" s="88" t="s">
        <v>10</v>
      </c>
      <c r="L155" s="126">
        <v>2.4500000000000002</v>
      </c>
      <c r="M155" s="126">
        <v>4.07</v>
      </c>
      <c r="N155" s="126">
        <v>0.72</v>
      </c>
    </row>
    <row r="156" spans="2:14" x14ac:dyDescent="0.25">
      <c r="B156" s="204">
        <v>1970</v>
      </c>
      <c r="C156" s="90" t="s">
        <v>35</v>
      </c>
      <c r="D156" s="127">
        <v>68.7</v>
      </c>
      <c r="E156" s="127">
        <v>70.2</v>
      </c>
      <c r="F156" s="127">
        <v>67.3</v>
      </c>
      <c r="J156" s="62">
        <v>2006</v>
      </c>
      <c r="K156" s="88" t="s">
        <v>11</v>
      </c>
      <c r="L156" s="126">
        <v>2.42</v>
      </c>
      <c r="M156" s="126">
        <v>3.9</v>
      </c>
      <c r="N156" s="126">
        <v>0.85</v>
      </c>
    </row>
    <row r="157" spans="2:14" x14ac:dyDescent="0.25">
      <c r="B157" s="59">
        <v>1971</v>
      </c>
      <c r="C157" s="129" t="s">
        <v>3</v>
      </c>
      <c r="D157" s="130">
        <v>6.6</v>
      </c>
      <c r="E157" s="130">
        <v>7.2</v>
      </c>
      <c r="F157" s="130">
        <v>6.1</v>
      </c>
      <c r="J157" s="62">
        <v>2006</v>
      </c>
      <c r="K157" s="88" t="s">
        <v>12</v>
      </c>
      <c r="L157" s="126">
        <v>2.37</v>
      </c>
      <c r="M157" s="126">
        <v>3.64</v>
      </c>
      <c r="N157" s="126">
        <v>1.05</v>
      </c>
    </row>
    <row r="158" spans="2:14" x14ac:dyDescent="0.25">
      <c r="B158" s="62">
        <v>1971</v>
      </c>
      <c r="C158" s="88" t="s">
        <v>103</v>
      </c>
      <c r="D158" s="126">
        <v>58.7</v>
      </c>
      <c r="E158" s="126">
        <v>64.599999999999994</v>
      </c>
      <c r="F158" s="126">
        <v>52.7</v>
      </c>
      <c r="J158" s="62">
        <v>2006</v>
      </c>
      <c r="K158" s="88" t="s">
        <v>13</v>
      </c>
      <c r="L158" s="126">
        <v>2.4500000000000002</v>
      </c>
      <c r="M158" s="126">
        <v>3.46</v>
      </c>
      <c r="N158" s="126">
        <v>1.38</v>
      </c>
    </row>
    <row r="159" spans="2:14" x14ac:dyDescent="0.25">
      <c r="B159" s="62">
        <v>1971</v>
      </c>
      <c r="C159" s="88" t="s">
        <v>104</v>
      </c>
      <c r="D159" s="126">
        <v>5.0999999999999996</v>
      </c>
      <c r="E159" s="126">
        <v>5</v>
      </c>
      <c r="F159" s="126">
        <v>5.3</v>
      </c>
      <c r="J159" s="62">
        <v>2006</v>
      </c>
      <c r="K159" s="88" t="s">
        <v>14</v>
      </c>
      <c r="L159" s="126">
        <v>3.07</v>
      </c>
      <c r="M159" s="126">
        <v>4.1399999999999997</v>
      </c>
      <c r="N159" s="126">
        <v>1.93</v>
      </c>
    </row>
    <row r="160" spans="2:14" x14ac:dyDescent="0.25">
      <c r="B160" s="62">
        <v>1971</v>
      </c>
      <c r="C160" s="88" t="s">
        <v>7</v>
      </c>
      <c r="D160" s="126">
        <v>0.9</v>
      </c>
      <c r="E160" s="126">
        <v>1</v>
      </c>
      <c r="F160" s="126">
        <v>0.8</v>
      </c>
      <c r="J160" s="62">
        <v>2006</v>
      </c>
      <c r="K160" s="88" t="s">
        <v>15</v>
      </c>
      <c r="L160" s="126">
        <v>4.4000000000000004</v>
      </c>
      <c r="M160" s="126">
        <v>5.64</v>
      </c>
      <c r="N160" s="126">
        <v>3.06</v>
      </c>
    </row>
    <row r="161" spans="2:14" x14ac:dyDescent="0.25">
      <c r="B161" s="62">
        <v>1971</v>
      </c>
      <c r="C161" s="88" t="s">
        <v>8</v>
      </c>
      <c r="D161" s="126">
        <v>0.7</v>
      </c>
      <c r="E161" s="126">
        <v>1</v>
      </c>
      <c r="F161" s="126">
        <v>0.5</v>
      </c>
      <c r="J161" s="62">
        <v>2006</v>
      </c>
      <c r="K161" s="88" t="s">
        <v>16</v>
      </c>
      <c r="L161" s="126">
        <v>6.23</v>
      </c>
      <c r="M161" s="126">
        <v>7.9</v>
      </c>
      <c r="N161" s="126">
        <v>4.43</v>
      </c>
    </row>
    <row r="162" spans="2:14" x14ac:dyDescent="0.25">
      <c r="B162" s="62">
        <v>1971</v>
      </c>
      <c r="C162" s="88" t="s">
        <v>9</v>
      </c>
      <c r="D162" s="126">
        <v>1.1000000000000001</v>
      </c>
      <c r="E162" s="126">
        <v>1.4</v>
      </c>
      <c r="F162" s="126">
        <v>0.8</v>
      </c>
      <c r="J162" s="62">
        <v>2006</v>
      </c>
      <c r="K162" s="88" t="s">
        <v>17</v>
      </c>
      <c r="L162" s="126">
        <v>8.66</v>
      </c>
      <c r="M162" s="126">
        <v>10.9</v>
      </c>
      <c r="N162" s="126">
        <v>6.24</v>
      </c>
    </row>
    <row r="163" spans="2:14" x14ac:dyDescent="0.25">
      <c r="B163" s="62">
        <v>1971</v>
      </c>
      <c r="C163" s="88" t="s">
        <v>10</v>
      </c>
      <c r="D163" s="126">
        <v>3.1</v>
      </c>
      <c r="E163" s="126">
        <v>2.2000000000000002</v>
      </c>
      <c r="F163" s="126">
        <v>0.9</v>
      </c>
      <c r="J163" s="62">
        <v>2006</v>
      </c>
      <c r="K163" s="88" t="s">
        <v>18</v>
      </c>
      <c r="L163" s="126">
        <v>12.7</v>
      </c>
      <c r="M163" s="126">
        <v>16.12</v>
      </c>
      <c r="N163" s="126">
        <v>9.1300000000000008</v>
      </c>
    </row>
    <row r="164" spans="2:14" x14ac:dyDescent="0.25">
      <c r="B164" s="62">
        <v>1971</v>
      </c>
      <c r="C164" s="88" t="s">
        <v>11</v>
      </c>
      <c r="D164" s="126">
        <v>1.9</v>
      </c>
      <c r="E164" s="126">
        <v>2.6</v>
      </c>
      <c r="F164" s="126">
        <v>1.3</v>
      </c>
      <c r="J164" s="204">
        <v>2006</v>
      </c>
      <c r="K164" s="90" t="s">
        <v>35</v>
      </c>
      <c r="L164" s="127">
        <v>46.4</v>
      </c>
      <c r="M164" s="127">
        <v>51.68</v>
      </c>
      <c r="N164" s="127">
        <v>40.83</v>
      </c>
    </row>
    <row r="165" spans="2:14" x14ac:dyDescent="0.25">
      <c r="B165" s="62">
        <v>1971</v>
      </c>
      <c r="C165" s="88" t="s">
        <v>12</v>
      </c>
      <c r="D165" s="126">
        <v>2.2999999999999998</v>
      </c>
      <c r="E165" s="126">
        <v>2.7</v>
      </c>
      <c r="F165" s="126">
        <v>1.9</v>
      </c>
      <c r="J165" s="133">
        <v>2011</v>
      </c>
      <c r="K165" s="131" t="s">
        <v>3</v>
      </c>
      <c r="L165" s="132">
        <v>5.1957830844538604</v>
      </c>
      <c r="M165" s="132">
        <v>8.0755964619962892</v>
      </c>
      <c r="N165" s="132">
        <v>5.8836636090734702</v>
      </c>
    </row>
    <row r="166" spans="2:14" x14ac:dyDescent="0.25">
      <c r="B166" s="62">
        <v>1971</v>
      </c>
      <c r="C166" s="88" t="s">
        <v>13</v>
      </c>
      <c r="D166" s="126">
        <v>2.8</v>
      </c>
      <c r="E166" s="126">
        <v>3.1</v>
      </c>
      <c r="F166" s="126">
        <v>2.5</v>
      </c>
      <c r="J166" s="133">
        <v>2011</v>
      </c>
      <c r="K166" s="57" t="s">
        <v>103</v>
      </c>
      <c r="L166" s="126">
        <v>13.59690866227</v>
      </c>
      <c r="M166" s="126">
        <v>15.01</v>
      </c>
      <c r="N166" s="126">
        <v>12.11</v>
      </c>
    </row>
    <row r="167" spans="2:14" x14ac:dyDescent="0.25">
      <c r="B167" s="62">
        <v>1971</v>
      </c>
      <c r="C167" s="88" t="s">
        <v>14</v>
      </c>
      <c r="D167" s="126">
        <v>4.4000000000000004</v>
      </c>
      <c r="E167" s="126">
        <v>5</v>
      </c>
      <c r="F167" s="126">
        <v>3.7</v>
      </c>
      <c r="J167" s="133">
        <v>2011</v>
      </c>
      <c r="K167" s="57" t="s">
        <v>104</v>
      </c>
      <c r="L167" s="126">
        <v>1.64125267843319</v>
      </c>
      <c r="M167" s="126">
        <v>0.59128552325693795</v>
      </c>
      <c r="N167" s="126">
        <v>0.52637295612723201</v>
      </c>
    </row>
    <row r="168" spans="2:14" x14ac:dyDescent="0.25">
      <c r="B168" s="62">
        <v>1971</v>
      </c>
      <c r="C168" s="88" t="s">
        <v>15</v>
      </c>
      <c r="D168" s="126">
        <v>6</v>
      </c>
      <c r="E168" s="126">
        <v>7</v>
      </c>
      <c r="F168" s="126">
        <v>4.9000000000000004</v>
      </c>
      <c r="J168" s="133">
        <v>2011</v>
      </c>
      <c r="K168" s="57" t="s">
        <v>7</v>
      </c>
      <c r="L168" s="126">
        <v>0.24321813572579401</v>
      </c>
      <c r="M168" s="126">
        <v>0.26002188108659702</v>
      </c>
      <c r="N168" s="126">
        <v>0.188526499062912</v>
      </c>
    </row>
    <row r="169" spans="2:14" x14ac:dyDescent="0.25">
      <c r="B169" s="62">
        <v>1971</v>
      </c>
      <c r="C169" s="88" t="s">
        <v>16</v>
      </c>
      <c r="D169" s="126">
        <v>9.3000000000000007</v>
      </c>
      <c r="E169" s="126">
        <v>10.9</v>
      </c>
      <c r="F169" s="126">
        <v>7.7</v>
      </c>
      <c r="J169" s="133">
        <v>2011</v>
      </c>
      <c r="K169" s="57" t="s">
        <v>8</v>
      </c>
      <c r="L169" s="126">
        <v>0.35332073996397401</v>
      </c>
      <c r="M169" s="126">
        <v>0.38571763049816599</v>
      </c>
      <c r="N169" s="126">
        <v>0.26582224301409402</v>
      </c>
    </row>
    <row r="170" spans="2:14" x14ac:dyDescent="0.25">
      <c r="B170" s="62">
        <v>1971</v>
      </c>
      <c r="C170" s="88" t="s">
        <v>17</v>
      </c>
      <c r="D170" s="126">
        <v>27</v>
      </c>
      <c r="E170" s="126">
        <v>17.899999999999999</v>
      </c>
      <c r="F170" s="126">
        <v>12.5</v>
      </c>
      <c r="J170" s="133">
        <v>2011</v>
      </c>
      <c r="K170" s="57" t="s">
        <v>9</v>
      </c>
      <c r="L170" s="126">
        <v>1.7276367540666</v>
      </c>
      <c r="M170" s="126">
        <v>2.6624309699472302</v>
      </c>
      <c r="N170" s="126">
        <v>0.48479205033232498</v>
      </c>
    </row>
    <row r="171" spans="2:14" x14ac:dyDescent="0.25">
      <c r="B171" s="62">
        <v>1971</v>
      </c>
      <c r="C171" s="88" t="s">
        <v>18</v>
      </c>
      <c r="D171" s="126">
        <v>23</v>
      </c>
      <c r="E171" s="126">
        <v>26.3</v>
      </c>
      <c r="F171" s="126">
        <v>19.899999999999999</v>
      </c>
      <c r="J171" s="133">
        <v>2011</v>
      </c>
      <c r="K171" s="57" t="s">
        <v>10</v>
      </c>
      <c r="L171" s="126">
        <v>2.5240359917714801</v>
      </c>
      <c r="M171" s="126">
        <v>4.0286699401948702</v>
      </c>
      <c r="N171" s="126">
        <v>0.58911826568537096</v>
      </c>
    </row>
    <row r="172" spans="2:14" x14ac:dyDescent="0.25">
      <c r="B172" s="62">
        <v>1971</v>
      </c>
      <c r="C172" s="90" t="s">
        <v>35</v>
      </c>
      <c r="D172" s="127">
        <v>58</v>
      </c>
      <c r="E172" s="127">
        <v>62.3</v>
      </c>
      <c r="F172" s="127">
        <v>54.5</v>
      </c>
      <c r="J172" s="133">
        <v>2011</v>
      </c>
      <c r="K172" s="57" t="s">
        <v>11</v>
      </c>
      <c r="L172" s="126">
        <v>2.3377343787834102</v>
      </c>
      <c r="M172" s="126">
        <v>3.56995078312569</v>
      </c>
      <c r="N172" s="126">
        <v>0.73822947560696195</v>
      </c>
    </row>
    <row r="173" spans="2:14" x14ac:dyDescent="0.25">
      <c r="B173" s="59">
        <v>1972</v>
      </c>
      <c r="C173" s="129" t="s">
        <v>3</v>
      </c>
      <c r="D173" s="130">
        <v>6.7</v>
      </c>
      <c r="E173" s="130">
        <v>7.3</v>
      </c>
      <c r="F173" s="130">
        <v>6.1</v>
      </c>
      <c r="J173" s="133">
        <v>2011</v>
      </c>
      <c r="K173" s="57" t="s">
        <v>12</v>
      </c>
      <c r="L173" s="126">
        <v>2.3119048261350499</v>
      </c>
      <c r="M173" s="126">
        <v>3.27071497721635</v>
      </c>
      <c r="N173" s="126">
        <v>1.0093443133667399</v>
      </c>
    </row>
    <row r="174" spans="2:14" x14ac:dyDescent="0.25">
      <c r="B174" s="62">
        <v>1972</v>
      </c>
      <c r="C174" s="88" t="s">
        <v>103</v>
      </c>
      <c r="D174" s="126">
        <v>61.6</v>
      </c>
      <c r="E174" s="126">
        <v>67.5</v>
      </c>
      <c r="F174" s="126">
        <v>55.4</v>
      </c>
      <c r="J174" s="133">
        <v>2011</v>
      </c>
      <c r="K174" s="57" t="s">
        <v>13</v>
      </c>
      <c r="L174" s="126">
        <v>2.3923588268706899</v>
      </c>
      <c r="M174" s="126">
        <v>3.17673718736037</v>
      </c>
      <c r="N174" s="126">
        <v>1.26234994051338</v>
      </c>
    </row>
    <row r="175" spans="2:14" x14ac:dyDescent="0.25">
      <c r="B175" s="62">
        <v>1972</v>
      </c>
      <c r="C175" s="88" t="s">
        <v>104</v>
      </c>
      <c r="D175" s="126">
        <v>5.6</v>
      </c>
      <c r="E175" s="126">
        <v>5.4</v>
      </c>
      <c r="F175" s="126">
        <v>5.8</v>
      </c>
      <c r="J175" s="133">
        <v>2011</v>
      </c>
      <c r="K175" s="57" t="s">
        <v>14</v>
      </c>
      <c r="L175" s="126">
        <v>2.6050715755140299</v>
      </c>
      <c r="M175" s="126">
        <v>3.2457711656244301</v>
      </c>
      <c r="N175" s="126">
        <v>1.5910174249245299</v>
      </c>
    </row>
    <row r="176" spans="2:14" x14ac:dyDescent="0.25">
      <c r="B176" s="62">
        <v>1972</v>
      </c>
      <c r="C176" s="88" t="s">
        <v>7</v>
      </c>
      <c r="D176" s="126">
        <v>1</v>
      </c>
      <c r="E176" s="126">
        <v>1.1000000000000001</v>
      </c>
      <c r="F176" s="126">
        <v>0.9</v>
      </c>
      <c r="J176" s="133">
        <v>2011</v>
      </c>
      <c r="K176" s="57" t="s">
        <v>15</v>
      </c>
      <c r="L176" s="126">
        <v>3.5527459631609601</v>
      </c>
      <c r="M176" s="126">
        <v>4.3437256181841599</v>
      </c>
      <c r="N176" s="126">
        <v>2.2559015893377601</v>
      </c>
    </row>
    <row r="177" spans="2:14" x14ac:dyDescent="0.25">
      <c r="B177" s="62">
        <v>1972</v>
      </c>
      <c r="C177" s="88" t="s">
        <v>8</v>
      </c>
      <c r="D177" s="126">
        <v>0.6</v>
      </c>
      <c r="E177" s="126">
        <v>0.8</v>
      </c>
      <c r="F177" s="126">
        <v>0.5</v>
      </c>
      <c r="J177" s="133">
        <v>2011</v>
      </c>
      <c r="K177" s="57" t="s">
        <v>16</v>
      </c>
      <c r="L177" s="126">
        <v>5.6754837212724203</v>
      </c>
      <c r="M177" s="126">
        <v>6.7589568370606603</v>
      </c>
      <c r="N177" s="126">
        <v>3.7949684217872202</v>
      </c>
    </row>
    <row r="178" spans="2:14" x14ac:dyDescent="0.25">
      <c r="B178" s="62">
        <v>1972</v>
      </c>
      <c r="C178" s="88" t="s">
        <v>9</v>
      </c>
      <c r="D178" s="126">
        <v>1.1000000000000001</v>
      </c>
      <c r="E178" s="126">
        <v>1.5</v>
      </c>
      <c r="F178" s="126">
        <v>0.8</v>
      </c>
      <c r="J178" s="133">
        <v>2011</v>
      </c>
      <c r="K178" s="57" t="s">
        <v>17</v>
      </c>
      <c r="L178" s="126">
        <v>8.8271795186022803</v>
      </c>
      <c r="M178" s="126">
        <v>10.629327841451801</v>
      </c>
      <c r="N178" s="126">
        <v>5.8165299249879299</v>
      </c>
    </row>
    <row r="179" spans="2:14" x14ac:dyDescent="0.25">
      <c r="B179" s="62">
        <v>1972</v>
      </c>
      <c r="C179" s="88" t="s">
        <v>10</v>
      </c>
      <c r="D179" s="126">
        <v>3.5</v>
      </c>
      <c r="E179" s="126">
        <v>2.4</v>
      </c>
      <c r="F179" s="126">
        <v>1.1000000000000001</v>
      </c>
      <c r="J179" s="133">
        <v>2011</v>
      </c>
      <c r="K179" s="57" t="s">
        <v>18</v>
      </c>
      <c r="L179" s="126">
        <v>13.1683131099894</v>
      </c>
      <c r="M179" s="126">
        <v>15.7330298366031</v>
      </c>
      <c r="N179" s="126">
        <v>8.8844319294694003</v>
      </c>
    </row>
    <row r="180" spans="2:14" x14ac:dyDescent="0.25">
      <c r="B180" s="62">
        <v>1972</v>
      </c>
      <c r="C180" s="88" t="s">
        <v>11</v>
      </c>
      <c r="D180" s="126">
        <v>2</v>
      </c>
      <c r="E180" s="126">
        <v>2.6</v>
      </c>
      <c r="F180" s="126">
        <v>1.5</v>
      </c>
      <c r="J180" s="135">
        <v>2011</v>
      </c>
      <c r="K180" s="66" t="s">
        <v>35</v>
      </c>
      <c r="L180" s="127">
        <v>40.947885354283898</v>
      </c>
      <c r="M180" s="127">
        <v>43.713833739546203</v>
      </c>
      <c r="N180" s="127">
        <v>33.1803472853789</v>
      </c>
    </row>
    <row r="181" spans="2:14" x14ac:dyDescent="0.25">
      <c r="B181" s="62">
        <v>1972</v>
      </c>
      <c r="C181" s="88" t="s">
        <v>12</v>
      </c>
      <c r="D181" s="126">
        <v>2.52</v>
      </c>
      <c r="E181" s="126">
        <v>3.1</v>
      </c>
      <c r="F181" s="126">
        <v>1.9</v>
      </c>
    </row>
    <row r="182" spans="2:14" x14ac:dyDescent="0.25">
      <c r="B182" s="62">
        <v>1972</v>
      </c>
      <c r="C182" s="88" t="s">
        <v>13</v>
      </c>
      <c r="D182" s="126">
        <v>3</v>
      </c>
      <c r="E182" s="126">
        <v>3.5</v>
      </c>
      <c r="F182" s="126">
        <v>2.6</v>
      </c>
    </row>
    <row r="183" spans="2:14" x14ac:dyDescent="0.25">
      <c r="B183" s="62">
        <v>1972</v>
      </c>
      <c r="C183" s="88" t="s">
        <v>14</v>
      </c>
      <c r="D183" s="126">
        <v>4.3</v>
      </c>
      <c r="E183" s="126">
        <v>4.9000000000000004</v>
      </c>
      <c r="F183" s="126">
        <v>3.7</v>
      </c>
    </row>
    <row r="184" spans="2:14" x14ac:dyDescent="0.25">
      <c r="B184" s="62">
        <v>1972</v>
      </c>
      <c r="C184" s="88" t="s">
        <v>15</v>
      </c>
      <c r="D184" s="126">
        <v>6.2</v>
      </c>
      <c r="E184" s="126">
        <v>7.2</v>
      </c>
      <c r="F184" s="126">
        <v>5.2</v>
      </c>
    </row>
    <row r="185" spans="2:14" x14ac:dyDescent="0.25">
      <c r="B185" s="62">
        <v>1972</v>
      </c>
      <c r="C185" s="88" t="s">
        <v>16</v>
      </c>
      <c r="D185" s="126">
        <v>9.8000000000000007</v>
      </c>
      <c r="E185" s="126">
        <v>11.8</v>
      </c>
      <c r="F185" s="126">
        <v>7.7</v>
      </c>
    </row>
    <row r="186" spans="2:14" x14ac:dyDescent="0.25">
      <c r="B186" s="62">
        <v>1972</v>
      </c>
      <c r="C186" s="88" t="s">
        <v>17</v>
      </c>
      <c r="D186" s="126">
        <v>26.5</v>
      </c>
      <c r="E186" s="126">
        <v>17.8</v>
      </c>
      <c r="F186" s="126">
        <v>12.2</v>
      </c>
    </row>
    <row r="187" spans="2:14" x14ac:dyDescent="0.25">
      <c r="B187" s="62">
        <v>1972</v>
      </c>
      <c r="C187" s="88" t="s">
        <v>18</v>
      </c>
      <c r="D187" s="126">
        <v>24.3</v>
      </c>
      <c r="E187" s="126">
        <v>27.9</v>
      </c>
      <c r="F187" s="126">
        <v>20.9</v>
      </c>
    </row>
    <row r="188" spans="2:14" x14ac:dyDescent="0.25">
      <c r="B188" s="204">
        <v>1972</v>
      </c>
      <c r="C188" s="90" t="s">
        <v>35</v>
      </c>
      <c r="D188" s="127">
        <v>59.2</v>
      </c>
      <c r="E188" s="127">
        <v>63.1</v>
      </c>
      <c r="F188" s="127">
        <v>56</v>
      </c>
    </row>
    <row r="189" spans="2:14" x14ac:dyDescent="0.25">
      <c r="B189" s="59">
        <v>1973</v>
      </c>
      <c r="C189" s="129" t="s">
        <v>3</v>
      </c>
      <c r="D189" s="130">
        <v>6.8</v>
      </c>
      <c r="E189" s="130">
        <v>7.4</v>
      </c>
      <c r="F189" s="130">
        <v>6.1</v>
      </c>
    </row>
    <row r="190" spans="2:14" x14ac:dyDescent="0.25">
      <c r="B190" s="62">
        <v>1973</v>
      </c>
      <c r="C190" s="88" t="s">
        <v>103</v>
      </c>
      <c r="D190" s="126">
        <v>54.1</v>
      </c>
      <c r="E190" s="126">
        <v>59</v>
      </c>
      <c r="F190" s="126">
        <v>48.4</v>
      </c>
    </row>
    <row r="191" spans="2:14" x14ac:dyDescent="0.25">
      <c r="B191" s="62">
        <v>1973</v>
      </c>
      <c r="C191" s="88" t="s">
        <v>104</v>
      </c>
      <c r="D191" s="126">
        <v>5.0999999999999996</v>
      </c>
      <c r="E191" s="126">
        <v>5</v>
      </c>
      <c r="F191" s="126">
        <v>5.2</v>
      </c>
    </row>
    <row r="192" spans="2:14" x14ac:dyDescent="0.25">
      <c r="B192" s="62">
        <v>1973</v>
      </c>
      <c r="C192" s="88" t="s">
        <v>7</v>
      </c>
      <c r="D192" s="126">
        <v>1</v>
      </c>
      <c r="E192" s="126">
        <v>1.1000000000000001</v>
      </c>
      <c r="F192" s="126">
        <v>0.9</v>
      </c>
    </row>
    <row r="193" spans="2:6" x14ac:dyDescent="0.25">
      <c r="B193" s="62">
        <v>1973</v>
      </c>
      <c r="C193" s="88" t="s">
        <v>8</v>
      </c>
      <c r="D193" s="126">
        <v>0.7</v>
      </c>
      <c r="E193" s="126">
        <v>0.8</v>
      </c>
      <c r="F193" s="126">
        <v>0.6</v>
      </c>
    </row>
    <row r="194" spans="2:6" x14ac:dyDescent="0.25">
      <c r="B194" s="62">
        <v>1973</v>
      </c>
      <c r="C194" s="88" t="s">
        <v>9</v>
      </c>
      <c r="D194" s="126">
        <v>1.2</v>
      </c>
      <c r="E194" s="126">
        <v>1.6</v>
      </c>
      <c r="F194" s="126">
        <v>0.8</v>
      </c>
    </row>
    <row r="195" spans="2:6" x14ac:dyDescent="0.25">
      <c r="B195" s="62">
        <v>1973</v>
      </c>
      <c r="C195" s="88" t="s">
        <v>10</v>
      </c>
      <c r="D195" s="126">
        <v>1.8</v>
      </c>
      <c r="E195" s="126">
        <v>2.5</v>
      </c>
      <c r="F195" s="126">
        <v>1.1000000000000001</v>
      </c>
    </row>
    <row r="196" spans="2:6" x14ac:dyDescent="0.25">
      <c r="B196" s="62">
        <v>1973</v>
      </c>
      <c r="C196" s="88" t="s">
        <v>11</v>
      </c>
      <c r="D196" s="126">
        <v>2</v>
      </c>
      <c r="E196" s="126">
        <v>2.7</v>
      </c>
      <c r="F196" s="126">
        <v>1.3</v>
      </c>
    </row>
    <row r="197" spans="2:6" x14ac:dyDescent="0.25">
      <c r="B197" s="62">
        <v>1973</v>
      </c>
      <c r="C197" s="88" t="s">
        <v>12</v>
      </c>
      <c r="D197" s="126">
        <v>2.4</v>
      </c>
      <c r="E197" s="126">
        <v>2.9</v>
      </c>
      <c r="F197" s="126">
        <v>1.8</v>
      </c>
    </row>
    <row r="198" spans="2:6" x14ac:dyDescent="0.25">
      <c r="B198" s="62">
        <v>1973</v>
      </c>
      <c r="C198" s="88" t="s">
        <v>13</v>
      </c>
      <c r="D198" s="126">
        <v>3.2</v>
      </c>
      <c r="E198" s="126">
        <v>3.7</v>
      </c>
      <c r="F198" s="126">
        <v>2.7</v>
      </c>
    </row>
    <row r="199" spans="2:6" x14ac:dyDescent="0.25">
      <c r="B199" s="62">
        <v>1973</v>
      </c>
      <c r="C199" s="88" t="s">
        <v>14</v>
      </c>
      <c r="D199" s="126">
        <v>4.3</v>
      </c>
      <c r="E199" s="126">
        <v>5</v>
      </c>
      <c r="F199" s="126">
        <v>3.5</v>
      </c>
    </row>
    <row r="200" spans="2:6" x14ac:dyDescent="0.25">
      <c r="B200" s="62">
        <v>1973</v>
      </c>
      <c r="C200" s="88" t="s">
        <v>15</v>
      </c>
      <c r="D200" s="126">
        <v>6.3</v>
      </c>
      <c r="E200" s="126">
        <v>7.4</v>
      </c>
      <c r="F200" s="126">
        <v>5.2</v>
      </c>
    </row>
    <row r="201" spans="2:6" x14ac:dyDescent="0.25">
      <c r="B201" s="62">
        <v>1973</v>
      </c>
      <c r="C201" s="88" t="s">
        <v>16</v>
      </c>
      <c r="D201" s="126">
        <v>9.3000000000000007</v>
      </c>
      <c r="E201" s="126">
        <v>10.9</v>
      </c>
      <c r="F201" s="126">
        <v>7.7</v>
      </c>
    </row>
    <row r="202" spans="2:6" x14ac:dyDescent="0.25">
      <c r="B202" s="62">
        <v>1973</v>
      </c>
      <c r="C202" s="88" t="s">
        <v>17</v>
      </c>
      <c r="D202" s="126">
        <v>14.5</v>
      </c>
      <c r="E202" s="126">
        <v>17.3</v>
      </c>
      <c r="F202" s="126">
        <v>11.8</v>
      </c>
    </row>
    <row r="203" spans="2:6" x14ac:dyDescent="0.25">
      <c r="B203" s="62">
        <v>1973</v>
      </c>
      <c r="C203" s="88" t="s">
        <v>18</v>
      </c>
      <c r="D203" s="126">
        <v>24.3</v>
      </c>
      <c r="E203" s="126">
        <v>29.1</v>
      </c>
      <c r="F203" s="126">
        <v>19.600000000000001</v>
      </c>
    </row>
    <row r="204" spans="2:6" x14ac:dyDescent="0.25">
      <c r="B204" s="204">
        <v>1973</v>
      </c>
      <c r="C204" s="90" t="s">
        <v>35</v>
      </c>
      <c r="D204" s="127">
        <v>60.2</v>
      </c>
      <c r="E204" s="127">
        <v>64.2</v>
      </c>
      <c r="F204" s="127">
        <v>56.9</v>
      </c>
    </row>
    <row r="205" spans="2:6" x14ac:dyDescent="0.25">
      <c r="B205" s="59">
        <v>1974</v>
      </c>
      <c r="C205" s="129" t="s">
        <v>3</v>
      </c>
      <c r="D205" s="130">
        <v>6.3</v>
      </c>
      <c r="E205" s="130">
        <v>7</v>
      </c>
      <c r="F205" s="130">
        <v>5.6</v>
      </c>
    </row>
    <row r="206" spans="2:6" x14ac:dyDescent="0.25">
      <c r="B206" s="62">
        <v>1974</v>
      </c>
      <c r="C206" s="88" t="s">
        <v>103</v>
      </c>
      <c r="D206" s="126">
        <v>46.1</v>
      </c>
      <c r="E206" s="126">
        <v>51</v>
      </c>
      <c r="F206" s="126">
        <v>41.1</v>
      </c>
    </row>
    <row r="207" spans="2:6" x14ac:dyDescent="0.25">
      <c r="B207" s="62">
        <v>1974</v>
      </c>
      <c r="C207" s="88" t="s">
        <v>104</v>
      </c>
      <c r="D207" s="126">
        <v>3.8</v>
      </c>
      <c r="E207" s="126">
        <v>4</v>
      </c>
      <c r="F207" s="126">
        <v>3.6</v>
      </c>
    </row>
    <row r="208" spans="2:6" x14ac:dyDescent="0.25">
      <c r="B208" s="62">
        <v>1974</v>
      </c>
      <c r="C208" s="88" t="s">
        <v>7</v>
      </c>
      <c r="D208" s="126">
        <v>0.9</v>
      </c>
      <c r="E208" s="126">
        <v>0.9</v>
      </c>
      <c r="F208" s="126">
        <v>0.8</v>
      </c>
    </row>
    <row r="209" spans="2:6" x14ac:dyDescent="0.25">
      <c r="B209" s="62">
        <v>1974</v>
      </c>
      <c r="C209" s="88" t="s">
        <v>8</v>
      </c>
      <c r="D209" s="126">
        <v>0.7</v>
      </c>
      <c r="E209" s="126">
        <v>0.8</v>
      </c>
      <c r="F209" s="126">
        <v>0.6</v>
      </c>
    </row>
    <row r="210" spans="2:6" x14ac:dyDescent="0.25">
      <c r="B210" s="62">
        <v>1974</v>
      </c>
      <c r="C210" s="88" t="s">
        <v>9</v>
      </c>
      <c r="D210" s="126">
        <v>1.2</v>
      </c>
      <c r="E210" s="126">
        <v>1.6</v>
      </c>
      <c r="F210" s="126">
        <v>0.8</v>
      </c>
    </row>
    <row r="211" spans="2:6" x14ac:dyDescent="0.25">
      <c r="B211" s="62">
        <v>1974</v>
      </c>
      <c r="C211" s="88" t="s">
        <v>10</v>
      </c>
      <c r="D211" s="126">
        <v>1.8</v>
      </c>
      <c r="E211" s="126">
        <v>2.5</v>
      </c>
      <c r="F211" s="126">
        <v>1.1000000000000001</v>
      </c>
    </row>
    <row r="212" spans="2:6" x14ac:dyDescent="0.25">
      <c r="B212" s="62">
        <v>1974</v>
      </c>
      <c r="C212" s="88" t="s">
        <v>11</v>
      </c>
      <c r="D212" s="126">
        <v>1.9</v>
      </c>
      <c r="E212" s="126">
        <v>2.7</v>
      </c>
      <c r="F212" s="126">
        <v>1.1000000000000001</v>
      </c>
    </row>
    <row r="213" spans="2:6" x14ac:dyDescent="0.25">
      <c r="B213" s="62">
        <v>1974</v>
      </c>
      <c r="C213" s="88" t="s">
        <v>12</v>
      </c>
      <c r="D213" s="126">
        <v>2.5</v>
      </c>
      <c r="E213" s="126">
        <v>3.3</v>
      </c>
      <c r="F213" s="126">
        <v>1.7</v>
      </c>
    </row>
    <row r="214" spans="2:6" x14ac:dyDescent="0.25">
      <c r="B214" s="62">
        <v>1974</v>
      </c>
      <c r="C214" s="88" t="s">
        <v>13</v>
      </c>
      <c r="D214" s="126">
        <v>3</v>
      </c>
      <c r="E214" s="126">
        <v>3.6</v>
      </c>
      <c r="F214" s="126">
        <v>2.4</v>
      </c>
    </row>
    <row r="215" spans="2:6" x14ac:dyDescent="0.25">
      <c r="B215" s="62">
        <v>1974</v>
      </c>
      <c r="C215" s="88" t="s">
        <v>14</v>
      </c>
      <c r="D215" s="126">
        <v>4.2</v>
      </c>
      <c r="E215" s="126">
        <v>5.2</v>
      </c>
      <c r="F215" s="126">
        <v>3.3</v>
      </c>
    </row>
    <row r="216" spans="2:6" x14ac:dyDescent="0.25">
      <c r="B216" s="62">
        <v>1974</v>
      </c>
      <c r="C216" s="88" t="s">
        <v>15</v>
      </c>
      <c r="D216" s="126">
        <v>5.9</v>
      </c>
      <c r="E216" s="126">
        <v>6.9</v>
      </c>
      <c r="F216" s="126">
        <v>4.9000000000000004</v>
      </c>
    </row>
    <row r="217" spans="2:6" x14ac:dyDescent="0.25">
      <c r="B217" s="62">
        <v>1974</v>
      </c>
      <c r="C217" s="88" t="s">
        <v>16</v>
      </c>
      <c r="D217" s="126">
        <v>9.1</v>
      </c>
      <c r="E217" s="126">
        <v>11</v>
      </c>
      <c r="F217" s="126">
        <v>7</v>
      </c>
    </row>
    <row r="218" spans="2:6" x14ac:dyDescent="0.25">
      <c r="B218" s="62">
        <v>1974</v>
      </c>
      <c r="C218" s="88" t="s">
        <v>17</v>
      </c>
      <c r="D218" s="126">
        <v>14.1</v>
      </c>
      <c r="E218" s="126">
        <v>16.8</v>
      </c>
      <c r="F218" s="126">
        <v>11.5</v>
      </c>
    </row>
    <row r="219" spans="2:6" x14ac:dyDescent="0.25">
      <c r="B219" s="62">
        <v>1974</v>
      </c>
      <c r="C219" s="88" t="s">
        <v>18</v>
      </c>
      <c r="D219" s="126">
        <v>24.6</v>
      </c>
      <c r="E219" s="126">
        <v>28.8</v>
      </c>
      <c r="F219" s="126">
        <v>20.6</v>
      </c>
    </row>
    <row r="220" spans="2:6" x14ac:dyDescent="0.25">
      <c r="B220" s="204">
        <v>1974</v>
      </c>
      <c r="C220" s="90" t="s">
        <v>35</v>
      </c>
      <c r="D220" s="127">
        <v>59.5</v>
      </c>
      <c r="E220" s="127">
        <v>62.6</v>
      </c>
      <c r="F220" s="127">
        <v>56.8</v>
      </c>
    </row>
    <row r="221" spans="2:6" x14ac:dyDescent="0.25">
      <c r="B221" s="59">
        <v>1975</v>
      </c>
      <c r="C221" s="129" t="s">
        <v>3</v>
      </c>
      <c r="D221" s="130">
        <v>6.2</v>
      </c>
      <c r="E221" s="130">
        <v>6.9</v>
      </c>
      <c r="F221" s="130">
        <v>5.5</v>
      </c>
    </row>
    <row r="222" spans="2:6" x14ac:dyDescent="0.25">
      <c r="B222" s="62">
        <v>1975</v>
      </c>
      <c r="C222" s="88" t="s">
        <v>103</v>
      </c>
      <c r="D222" s="126">
        <v>43.7</v>
      </c>
      <c r="E222" s="126">
        <v>48.3</v>
      </c>
      <c r="F222" s="126">
        <v>38.9</v>
      </c>
    </row>
    <row r="223" spans="2:6" x14ac:dyDescent="0.25">
      <c r="B223" s="62">
        <v>1975</v>
      </c>
      <c r="C223" s="88" t="s">
        <v>104</v>
      </c>
      <c r="D223" s="126">
        <v>3.7</v>
      </c>
      <c r="E223" s="126">
        <v>3.6</v>
      </c>
      <c r="F223" s="126">
        <v>3.7</v>
      </c>
    </row>
    <row r="224" spans="2:6" x14ac:dyDescent="0.25">
      <c r="B224" s="62">
        <v>1975</v>
      </c>
      <c r="C224" s="88" t="s">
        <v>7</v>
      </c>
      <c r="D224" s="126">
        <v>0.9</v>
      </c>
      <c r="E224" s="126">
        <v>1</v>
      </c>
      <c r="F224" s="126">
        <v>0.8</v>
      </c>
    </row>
    <row r="225" spans="2:6" x14ac:dyDescent="0.25">
      <c r="B225" s="62">
        <v>1975</v>
      </c>
      <c r="C225" s="88" t="s">
        <v>8</v>
      </c>
      <c r="D225" s="126">
        <v>0.7</v>
      </c>
      <c r="E225" s="126">
        <v>0.8</v>
      </c>
      <c r="F225" s="126">
        <v>0.6</v>
      </c>
    </row>
    <row r="226" spans="2:6" x14ac:dyDescent="0.25">
      <c r="B226" s="62">
        <v>1975</v>
      </c>
      <c r="C226" s="88" t="s">
        <v>9</v>
      </c>
      <c r="D226" s="126">
        <v>1.2</v>
      </c>
      <c r="E226" s="126">
        <v>1.5</v>
      </c>
      <c r="F226" s="126">
        <v>0.8</v>
      </c>
    </row>
    <row r="227" spans="2:6" x14ac:dyDescent="0.25">
      <c r="B227" s="62">
        <v>1975</v>
      </c>
      <c r="C227" s="88" t="s">
        <v>10</v>
      </c>
      <c r="D227" s="126">
        <v>1.7</v>
      </c>
      <c r="E227" s="126">
        <v>2.5</v>
      </c>
      <c r="F227" s="126">
        <v>1</v>
      </c>
    </row>
    <row r="228" spans="2:6" x14ac:dyDescent="0.25">
      <c r="B228" s="62">
        <v>1975</v>
      </c>
      <c r="C228" s="88" t="s">
        <v>11</v>
      </c>
      <c r="D228" s="126">
        <v>1.9</v>
      </c>
      <c r="E228" s="126">
        <v>2.7</v>
      </c>
      <c r="F228" s="126">
        <v>1.3</v>
      </c>
    </row>
    <row r="229" spans="2:6" x14ac:dyDescent="0.25">
      <c r="B229" s="62">
        <v>1975</v>
      </c>
      <c r="C229" s="88" t="s">
        <v>12</v>
      </c>
      <c r="D229" s="126">
        <v>2.4</v>
      </c>
      <c r="E229" s="126">
        <v>3.2</v>
      </c>
      <c r="F229" s="126">
        <v>1.6</v>
      </c>
    </row>
    <row r="230" spans="2:6" x14ac:dyDescent="0.25">
      <c r="B230" s="62">
        <v>1975</v>
      </c>
      <c r="C230" s="88" t="s">
        <v>13</v>
      </c>
      <c r="D230" s="126">
        <v>3.1</v>
      </c>
      <c r="E230" s="126">
        <v>3.7</v>
      </c>
      <c r="F230" s="126">
        <v>2.4</v>
      </c>
    </row>
    <row r="231" spans="2:6" x14ac:dyDescent="0.25">
      <c r="B231" s="62">
        <v>1975</v>
      </c>
      <c r="C231" s="88" t="s">
        <v>14</v>
      </c>
      <c r="D231" s="126">
        <v>3.9</v>
      </c>
      <c r="E231" s="126">
        <v>4.7</v>
      </c>
      <c r="F231" s="126">
        <v>3.1</v>
      </c>
    </row>
    <row r="232" spans="2:6" x14ac:dyDescent="0.25">
      <c r="B232" s="62">
        <v>1975</v>
      </c>
      <c r="C232" s="88" t="s">
        <v>15</v>
      </c>
      <c r="D232" s="126">
        <v>6.1</v>
      </c>
      <c r="E232" s="126">
        <v>7</v>
      </c>
      <c r="F232" s="126">
        <v>5.0999999999999996</v>
      </c>
    </row>
    <row r="233" spans="2:6" x14ac:dyDescent="0.25">
      <c r="B233" s="62">
        <v>1975</v>
      </c>
      <c r="C233" s="88" t="s">
        <v>16</v>
      </c>
      <c r="D233" s="126">
        <v>8.9</v>
      </c>
      <c r="E233" s="126">
        <v>10.5</v>
      </c>
      <c r="F233" s="126">
        <v>7.3</v>
      </c>
    </row>
    <row r="234" spans="2:6" x14ac:dyDescent="0.25">
      <c r="B234" s="62">
        <v>1975</v>
      </c>
      <c r="C234" s="88" t="s">
        <v>17</v>
      </c>
      <c r="D234" s="126">
        <v>14.2</v>
      </c>
      <c r="E234" s="126">
        <v>17.2</v>
      </c>
      <c r="F234" s="126">
        <v>11.3</v>
      </c>
    </row>
    <row r="235" spans="2:6" x14ac:dyDescent="0.25">
      <c r="B235" s="62">
        <v>1975</v>
      </c>
      <c r="C235" s="88" t="s">
        <v>18</v>
      </c>
      <c r="D235" s="126">
        <v>23.5</v>
      </c>
      <c r="E235" s="126">
        <v>27.8</v>
      </c>
      <c r="F235" s="126">
        <v>19.399999999999999</v>
      </c>
    </row>
    <row r="236" spans="2:6" x14ac:dyDescent="0.25">
      <c r="B236" s="204">
        <v>1975</v>
      </c>
      <c r="C236" s="90" t="s">
        <v>35</v>
      </c>
      <c r="D236" s="127">
        <v>59.5</v>
      </c>
      <c r="E236" s="127">
        <v>63.5</v>
      </c>
      <c r="F236" s="127">
        <v>56.2</v>
      </c>
    </row>
    <row r="237" spans="2:6" x14ac:dyDescent="0.25">
      <c r="B237" s="59">
        <v>1976</v>
      </c>
      <c r="C237" s="129" t="s">
        <v>3</v>
      </c>
      <c r="D237" s="130">
        <v>6.1</v>
      </c>
      <c r="E237" s="130">
        <v>6.7</v>
      </c>
      <c r="F237" s="130">
        <v>5.4</v>
      </c>
    </row>
    <row r="238" spans="2:6" x14ac:dyDescent="0.25">
      <c r="B238" s="62">
        <v>1976</v>
      </c>
      <c r="C238" s="88" t="s">
        <v>103</v>
      </c>
      <c r="D238" s="126">
        <v>42.8</v>
      </c>
      <c r="E238" s="126">
        <v>47.4</v>
      </c>
      <c r="F238" s="126">
        <v>37.9</v>
      </c>
    </row>
    <row r="239" spans="2:6" x14ac:dyDescent="0.25">
      <c r="B239" s="62">
        <v>1976</v>
      </c>
      <c r="C239" s="88" t="s">
        <v>104</v>
      </c>
      <c r="D239" s="126">
        <v>3.2</v>
      </c>
      <c r="E239" s="126">
        <v>3.2</v>
      </c>
      <c r="F239" s="126">
        <v>3.2</v>
      </c>
    </row>
    <row r="240" spans="2:6" x14ac:dyDescent="0.25">
      <c r="B240" s="62">
        <v>1976</v>
      </c>
      <c r="C240" s="88" t="s">
        <v>7</v>
      </c>
      <c r="D240" s="126">
        <v>0.8</v>
      </c>
      <c r="E240" s="126">
        <v>0.9</v>
      </c>
      <c r="F240" s="126">
        <v>0.8</v>
      </c>
    </row>
    <row r="241" spans="2:6" x14ac:dyDescent="0.25">
      <c r="B241" s="62">
        <v>1976</v>
      </c>
      <c r="C241" s="88" t="s">
        <v>8</v>
      </c>
      <c r="D241" s="126">
        <v>0.8</v>
      </c>
      <c r="E241" s="126">
        <v>0.9</v>
      </c>
      <c r="F241" s="126">
        <v>0.8</v>
      </c>
    </row>
    <row r="242" spans="2:6" x14ac:dyDescent="0.25">
      <c r="B242" s="62">
        <v>1976</v>
      </c>
      <c r="C242" s="88" t="s">
        <v>9</v>
      </c>
      <c r="D242" s="126">
        <v>0.6</v>
      </c>
      <c r="E242" s="126">
        <v>0.7</v>
      </c>
      <c r="F242" s="126">
        <v>0.1</v>
      </c>
    </row>
    <row r="243" spans="2:6" x14ac:dyDescent="0.25">
      <c r="B243" s="62">
        <v>1976</v>
      </c>
      <c r="C243" s="88" t="s">
        <v>10</v>
      </c>
      <c r="D243" s="126">
        <v>1.2</v>
      </c>
      <c r="E243" s="126">
        <v>1.7</v>
      </c>
      <c r="F243" s="126">
        <v>0.8</v>
      </c>
    </row>
    <row r="244" spans="2:6" x14ac:dyDescent="0.25">
      <c r="B244" s="62">
        <v>1976</v>
      </c>
      <c r="C244" s="88" t="s">
        <v>11</v>
      </c>
      <c r="D244" s="126">
        <v>1.9</v>
      </c>
      <c r="E244" s="126">
        <v>2.7</v>
      </c>
      <c r="F244" s="126">
        <v>1</v>
      </c>
    </row>
    <row r="245" spans="2:6" x14ac:dyDescent="0.25">
      <c r="B245" s="62">
        <v>1976</v>
      </c>
      <c r="C245" s="88" t="s">
        <v>12</v>
      </c>
      <c r="D245" s="126">
        <v>2</v>
      </c>
      <c r="E245" s="126">
        <v>2.9</v>
      </c>
      <c r="F245" s="126">
        <v>1.2</v>
      </c>
    </row>
    <row r="246" spans="2:6" x14ac:dyDescent="0.25">
      <c r="B246" s="62">
        <v>1976</v>
      </c>
      <c r="C246" s="88" t="s">
        <v>13</v>
      </c>
      <c r="D246" s="126">
        <v>2.2000000000000002</v>
      </c>
      <c r="E246" s="126">
        <v>2.9</v>
      </c>
      <c r="F246" s="126">
        <v>1.5</v>
      </c>
    </row>
    <row r="247" spans="2:6" x14ac:dyDescent="0.25">
      <c r="B247" s="62">
        <v>1976</v>
      </c>
      <c r="C247" s="88" t="s">
        <v>14</v>
      </c>
      <c r="D247" s="126">
        <v>2.9</v>
      </c>
      <c r="E247" s="126">
        <v>3.3</v>
      </c>
      <c r="F247" s="126">
        <v>2.5</v>
      </c>
    </row>
    <row r="248" spans="2:6" x14ac:dyDescent="0.25">
      <c r="B248" s="62">
        <v>1976</v>
      </c>
      <c r="C248" s="88" t="s">
        <v>15</v>
      </c>
      <c r="D248" s="126">
        <v>3.8</v>
      </c>
      <c r="E248" s="126">
        <v>4.7</v>
      </c>
      <c r="F248" s="126">
        <v>3</v>
      </c>
    </row>
    <row r="249" spans="2:6" x14ac:dyDescent="0.25">
      <c r="B249" s="62">
        <v>1976</v>
      </c>
      <c r="C249" s="88" t="s">
        <v>16</v>
      </c>
      <c r="D249" s="126">
        <v>8.9</v>
      </c>
      <c r="E249" s="126">
        <v>10.6</v>
      </c>
      <c r="F249" s="126">
        <v>7.1</v>
      </c>
    </row>
    <row r="250" spans="2:6" x14ac:dyDescent="0.25">
      <c r="B250" s="62">
        <v>1976</v>
      </c>
      <c r="C250" s="88" t="s">
        <v>17</v>
      </c>
      <c r="D250" s="126">
        <v>13.4</v>
      </c>
      <c r="E250" s="126">
        <v>15.6</v>
      </c>
      <c r="F250" s="126">
        <v>11.1</v>
      </c>
    </row>
    <row r="251" spans="2:6" x14ac:dyDescent="0.25">
      <c r="B251" s="62">
        <v>1976</v>
      </c>
      <c r="C251" s="88" t="s">
        <v>18</v>
      </c>
      <c r="D251" s="126">
        <v>22</v>
      </c>
      <c r="E251" s="126">
        <v>26.1</v>
      </c>
      <c r="F251" s="126">
        <v>18.100000000000001</v>
      </c>
    </row>
    <row r="252" spans="2:6" x14ac:dyDescent="0.25">
      <c r="B252" s="204">
        <v>1976</v>
      </c>
      <c r="C252" s="90" t="s">
        <v>35</v>
      </c>
      <c r="D252" s="127">
        <v>59.3</v>
      </c>
      <c r="E252" s="127">
        <v>62.3</v>
      </c>
      <c r="F252" s="127">
        <v>56.8</v>
      </c>
    </row>
    <row r="253" spans="2:6" x14ac:dyDescent="0.25">
      <c r="B253" s="59">
        <v>1977</v>
      </c>
      <c r="C253" s="129" t="s">
        <v>3</v>
      </c>
      <c r="D253" s="130">
        <v>5.8</v>
      </c>
      <c r="E253" s="130">
        <v>6.5</v>
      </c>
      <c r="F253" s="130">
        <v>5.0999999999999996</v>
      </c>
    </row>
    <row r="254" spans="2:6" x14ac:dyDescent="0.25">
      <c r="B254" s="62">
        <v>1977</v>
      </c>
      <c r="C254" s="88" t="s">
        <v>103</v>
      </c>
      <c r="D254" s="126">
        <v>39.299999999999997</v>
      </c>
      <c r="E254" s="126">
        <v>43.6</v>
      </c>
      <c r="F254" s="126">
        <v>35.1</v>
      </c>
    </row>
    <row r="255" spans="2:6" x14ac:dyDescent="0.25">
      <c r="B255" s="62">
        <v>1977</v>
      </c>
      <c r="C255" s="88" t="s">
        <v>104</v>
      </c>
      <c r="D255" s="126">
        <v>2.8</v>
      </c>
      <c r="E255" s="126">
        <v>2.8</v>
      </c>
      <c r="F255" s="126">
        <v>2.8</v>
      </c>
    </row>
    <row r="256" spans="2:6" x14ac:dyDescent="0.25">
      <c r="B256" s="62">
        <v>1977</v>
      </c>
      <c r="C256" s="88" t="s">
        <v>7</v>
      </c>
      <c r="D256" s="126">
        <v>0.7</v>
      </c>
      <c r="E256" s="126">
        <v>0.8</v>
      </c>
      <c r="F256" s="126">
        <v>0.6</v>
      </c>
    </row>
    <row r="257" spans="2:6" x14ac:dyDescent="0.25">
      <c r="B257" s="62">
        <v>1977</v>
      </c>
      <c r="C257" s="88" t="s">
        <v>8</v>
      </c>
      <c r="D257" s="126">
        <v>0.6</v>
      </c>
      <c r="E257" s="126">
        <v>0.8</v>
      </c>
      <c r="F257" s="126">
        <v>0.5</v>
      </c>
    </row>
    <row r="258" spans="2:6" x14ac:dyDescent="0.25">
      <c r="B258" s="62">
        <v>1977</v>
      </c>
      <c r="C258" s="88" t="s">
        <v>9</v>
      </c>
      <c r="D258" s="126">
        <v>1.2</v>
      </c>
      <c r="E258" s="126">
        <v>1.7</v>
      </c>
      <c r="F258" s="126">
        <v>0.8</v>
      </c>
    </row>
    <row r="259" spans="2:6" x14ac:dyDescent="0.25">
      <c r="B259" s="62">
        <v>1977</v>
      </c>
      <c r="C259" s="88" t="s">
        <v>10</v>
      </c>
      <c r="D259" s="126">
        <v>1.9</v>
      </c>
      <c r="E259" s="126">
        <v>2.8</v>
      </c>
      <c r="F259" s="126">
        <v>0.9</v>
      </c>
    </row>
    <row r="260" spans="2:6" x14ac:dyDescent="0.25">
      <c r="B260" s="62">
        <v>1977</v>
      </c>
      <c r="C260" s="88" t="s">
        <v>11</v>
      </c>
      <c r="D260" s="126">
        <v>1.9</v>
      </c>
      <c r="E260" s="126">
        <v>2.9</v>
      </c>
      <c r="F260" s="126">
        <v>1.2</v>
      </c>
    </row>
    <row r="261" spans="2:6" x14ac:dyDescent="0.25">
      <c r="B261" s="62">
        <v>1977</v>
      </c>
      <c r="C261" s="88" t="s">
        <v>12</v>
      </c>
      <c r="D261" s="126">
        <v>2.4</v>
      </c>
      <c r="E261" s="126">
        <v>3.2</v>
      </c>
      <c r="F261" s="126">
        <v>1.6</v>
      </c>
    </row>
    <row r="262" spans="2:6" x14ac:dyDescent="0.25">
      <c r="B262" s="62">
        <v>1977</v>
      </c>
      <c r="C262" s="88" t="s">
        <v>13</v>
      </c>
      <c r="D262" s="126">
        <v>3.1</v>
      </c>
      <c r="E262" s="126">
        <v>3.8</v>
      </c>
      <c r="F262" s="126">
        <v>2.4</v>
      </c>
    </row>
    <row r="263" spans="2:6" x14ac:dyDescent="0.25">
      <c r="B263" s="62">
        <v>1977</v>
      </c>
      <c r="C263" s="88" t="s">
        <v>14</v>
      </c>
      <c r="D263" s="126">
        <v>3.9</v>
      </c>
      <c r="E263" s="126">
        <v>4.9000000000000004</v>
      </c>
      <c r="F263" s="126">
        <v>3.1</v>
      </c>
    </row>
    <row r="264" spans="2:6" x14ac:dyDescent="0.25">
      <c r="B264" s="62">
        <v>1977</v>
      </c>
      <c r="C264" s="88" t="s">
        <v>15</v>
      </c>
      <c r="D264" s="126">
        <v>5.6</v>
      </c>
      <c r="E264" s="126">
        <v>6.9</v>
      </c>
      <c r="F264" s="126">
        <v>4.2</v>
      </c>
    </row>
    <row r="265" spans="2:6" x14ac:dyDescent="0.25">
      <c r="B265" s="62">
        <v>1977</v>
      </c>
      <c r="C265" s="88" t="s">
        <v>16</v>
      </c>
      <c r="D265" s="126">
        <v>8.6999999999999993</v>
      </c>
      <c r="E265" s="126">
        <v>10.3</v>
      </c>
      <c r="F265" s="126">
        <v>7</v>
      </c>
    </row>
    <row r="266" spans="2:6" x14ac:dyDescent="0.25">
      <c r="B266" s="62">
        <v>1977</v>
      </c>
      <c r="C266" s="88" t="s">
        <v>17</v>
      </c>
      <c r="D266" s="126">
        <v>12.8</v>
      </c>
      <c r="E266" s="126">
        <v>15.8</v>
      </c>
      <c r="F266" s="126">
        <v>9.6999999999999993</v>
      </c>
    </row>
    <row r="267" spans="2:6" x14ac:dyDescent="0.25">
      <c r="B267" s="62">
        <v>1977</v>
      </c>
      <c r="C267" s="88" t="s">
        <v>18</v>
      </c>
      <c r="D267" s="126">
        <v>21.2</v>
      </c>
      <c r="E267" s="126">
        <v>25.2</v>
      </c>
      <c r="F267" s="126">
        <v>17.399999999999999</v>
      </c>
    </row>
    <row r="268" spans="2:6" x14ac:dyDescent="0.25">
      <c r="B268" s="204">
        <v>1977</v>
      </c>
      <c r="C268" s="90" t="s">
        <v>35</v>
      </c>
      <c r="D268" s="127">
        <v>58.9</v>
      </c>
      <c r="E268" s="127">
        <v>62.1</v>
      </c>
      <c r="F268" s="127">
        <v>56.2</v>
      </c>
    </row>
    <row r="269" spans="2:6" x14ac:dyDescent="0.25">
      <c r="B269" s="59">
        <v>1978</v>
      </c>
      <c r="C269" s="129" t="s">
        <v>3</v>
      </c>
      <c r="D269" s="130">
        <v>5.5</v>
      </c>
      <c r="E269" s="130">
        <v>6.3</v>
      </c>
      <c r="F269" s="130">
        <v>4.8</v>
      </c>
    </row>
    <row r="270" spans="2:6" x14ac:dyDescent="0.25">
      <c r="B270" s="62">
        <v>1978</v>
      </c>
      <c r="C270" s="88" t="s">
        <v>103</v>
      </c>
      <c r="D270" s="126">
        <v>34.799999999999997</v>
      </c>
      <c r="E270" s="126">
        <v>38.5</v>
      </c>
      <c r="F270" s="126">
        <v>30.8</v>
      </c>
    </row>
    <row r="271" spans="2:6" x14ac:dyDescent="0.25">
      <c r="B271" s="62">
        <v>1978</v>
      </c>
      <c r="C271" s="88" t="s">
        <v>104</v>
      </c>
      <c r="D271" s="126">
        <v>2.2999999999999998</v>
      </c>
      <c r="E271" s="126">
        <v>2.2999999999999998</v>
      </c>
      <c r="F271" s="126">
        <v>2.2000000000000002</v>
      </c>
    </row>
    <row r="272" spans="2:6" x14ac:dyDescent="0.25">
      <c r="B272" s="62">
        <v>1978</v>
      </c>
      <c r="C272" s="88" t="s">
        <v>7</v>
      </c>
      <c r="D272" s="126">
        <v>0.6</v>
      </c>
      <c r="E272" s="126">
        <v>0.7</v>
      </c>
      <c r="F272" s="126">
        <v>0.6</v>
      </c>
    </row>
    <row r="273" spans="2:6" x14ac:dyDescent="0.25">
      <c r="B273" s="62">
        <v>1978</v>
      </c>
      <c r="C273" s="88" t="s">
        <v>8</v>
      </c>
      <c r="D273" s="126">
        <v>0.6</v>
      </c>
      <c r="E273" s="126">
        <v>0.8</v>
      </c>
      <c r="F273" s="126">
        <v>0.5</v>
      </c>
    </row>
    <row r="274" spans="2:6" x14ac:dyDescent="0.25">
      <c r="B274" s="62">
        <v>1978</v>
      </c>
      <c r="C274" s="88" t="s">
        <v>9</v>
      </c>
      <c r="D274" s="126">
        <v>1.3</v>
      </c>
      <c r="E274" s="126">
        <v>1.8</v>
      </c>
      <c r="F274" s="126">
        <v>0.7</v>
      </c>
    </row>
    <row r="275" spans="2:6" x14ac:dyDescent="0.25">
      <c r="B275" s="62">
        <v>1978</v>
      </c>
      <c r="C275" s="88" t="s">
        <v>10</v>
      </c>
      <c r="D275" s="126">
        <v>1.9</v>
      </c>
      <c r="E275" s="126">
        <v>2.9</v>
      </c>
      <c r="F275" s="126">
        <v>1</v>
      </c>
    </row>
    <row r="276" spans="2:6" x14ac:dyDescent="0.25">
      <c r="B276" s="62">
        <v>1978</v>
      </c>
      <c r="C276" s="88" t="s">
        <v>11</v>
      </c>
      <c r="D276" s="126">
        <v>1.9</v>
      </c>
      <c r="E276" s="126">
        <v>2.9</v>
      </c>
      <c r="F276" s="126">
        <v>1.1000000000000001</v>
      </c>
    </row>
    <row r="277" spans="2:6" x14ac:dyDescent="0.25">
      <c r="B277" s="62">
        <v>1978</v>
      </c>
      <c r="C277" s="88" t="s">
        <v>12</v>
      </c>
      <c r="D277" s="126">
        <v>2.5</v>
      </c>
      <c r="E277" s="126">
        <v>3.3</v>
      </c>
      <c r="F277" s="126">
        <v>1.7</v>
      </c>
    </row>
    <row r="278" spans="2:6" x14ac:dyDescent="0.25">
      <c r="B278" s="62">
        <v>1978</v>
      </c>
      <c r="C278" s="88" t="s">
        <v>13</v>
      </c>
      <c r="D278" s="126">
        <v>3</v>
      </c>
      <c r="E278" s="126">
        <v>3.8</v>
      </c>
      <c r="F278" s="126">
        <v>2.2999999999999998</v>
      </c>
    </row>
    <row r="279" spans="2:6" x14ac:dyDescent="0.25">
      <c r="B279" s="62">
        <v>1978</v>
      </c>
      <c r="C279" s="88" t="s">
        <v>14</v>
      </c>
      <c r="D279" s="126">
        <v>3.9</v>
      </c>
      <c r="E279" s="126">
        <v>4.8</v>
      </c>
      <c r="F279" s="126">
        <v>2.8</v>
      </c>
    </row>
    <row r="280" spans="2:6" x14ac:dyDescent="0.25">
      <c r="B280" s="62">
        <v>1978</v>
      </c>
      <c r="C280" s="88" t="s">
        <v>15</v>
      </c>
      <c r="D280" s="126">
        <v>5.6</v>
      </c>
      <c r="E280" s="126">
        <v>6.8</v>
      </c>
      <c r="F280" s="126">
        <v>4.4000000000000004</v>
      </c>
    </row>
    <row r="281" spans="2:6" x14ac:dyDescent="0.25">
      <c r="B281" s="62">
        <v>1978</v>
      </c>
      <c r="C281" s="88" t="s">
        <v>16</v>
      </c>
      <c r="D281" s="126">
        <v>8.8000000000000007</v>
      </c>
      <c r="E281" s="126">
        <v>10.8</v>
      </c>
      <c r="F281" s="126">
        <v>6.6</v>
      </c>
    </row>
    <row r="282" spans="2:6" x14ac:dyDescent="0.25">
      <c r="B282" s="62">
        <v>1978</v>
      </c>
      <c r="C282" s="88" t="s">
        <v>17</v>
      </c>
      <c r="D282" s="126">
        <v>12.7</v>
      </c>
      <c r="E282" s="126">
        <v>15.3</v>
      </c>
      <c r="F282" s="126">
        <v>10.1</v>
      </c>
    </row>
    <row r="283" spans="2:6" x14ac:dyDescent="0.25">
      <c r="B283" s="62">
        <v>1978</v>
      </c>
      <c r="C283" s="88" t="s">
        <v>18</v>
      </c>
      <c r="D283" s="126">
        <v>20.6</v>
      </c>
      <c r="E283" s="126">
        <v>24.6</v>
      </c>
      <c r="F283" s="126">
        <v>16.600000000000001</v>
      </c>
    </row>
    <row r="284" spans="2:6" x14ac:dyDescent="0.25">
      <c r="B284" s="204">
        <v>1978</v>
      </c>
      <c r="C284" s="90" t="s">
        <v>35</v>
      </c>
      <c r="D284" s="127">
        <v>56.7</v>
      </c>
      <c r="E284" s="127">
        <v>60.4</v>
      </c>
      <c r="F284" s="127">
        <v>53.6</v>
      </c>
    </row>
    <row r="285" spans="2:6" x14ac:dyDescent="0.25">
      <c r="B285" s="59">
        <v>1979</v>
      </c>
      <c r="C285" s="129" t="s">
        <v>3</v>
      </c>
      <c r="D285" s="130">
        <v>5.5</v>
      </c>
      <c r="E285" s="130">
        <v>6.3</v>
      </c>
      <c r="F285" s="130">
        <v>4.8</v>
      </c>
    </row>
    <row r="286" spans="2:6" x14ac:dyDescent="0.25">
      <c r="B286" s="62">
        <v>1979</v>
      </c>
      <c r="C286" s="88" t="s">
        <v>103</v>
      </c>
      <c r="D286" s="126">
        <v>33.1</v>
      </c>
      <c r="E286" s="126">
        <v>36.5</v>
      </c>
      <c r="F286" s="126">
        <v>29.4</v>
      </c>
    </row>
    <row r="287" spans="2:6" x14ac:dyDescent="0.25">
      <c r="B287" s="62">
        <v>1979</v>
      </c>
      <c r="C287" s="88" t="s">
        <v>104</v>
      </c>
      <c r="D287" s="126">
        <v>2.4</v>
      </c>
      <c r="E287" s="126">
        <v>2.4</v>
      </c>
      <c r="F287" s="126">
        <v>2.2999999999999998</v>
      </c>
    </row>
    <row r="288" spans="2:6" x14ac:dyDescent="0.25">
      <c r="B288" s="62">
        <v>1979</v>
      </c>
      <c r="C288" s="88" t="s">
        <v>7</v>
      </c>
      <c r="D288" s="126">
        <v>0.6</v>
      </c>
      <c r="E288" s="126">
        <v>0.7</v>
      </c>
      <c r="F288" s="126">
        <v>0.5</v>
      </c>
    </row>
    <row r="289" spans="2:6" x14ac:dyDescent="0.25">
      <c r="B289" s="62">
        <v>1979</v>
      </c>
      <c r="C289" s="88" t="s">
        <v>8</v>
      </c>
      <c r="D289" s="126">
        <v>0.5</v>
      </c>
      <c r="E289" s="126">
        <v>0.7</v>
      </c>
      <c r="F289" s="126">
        <v>0.4</v>
      </c>
    </row>
    <row r="290" spans="2:6" x14ac:dyDescent="0.25">
      <c r="B290" s="62">
        <v>1979</v>
      </c>
      <c r="C290" s="88" t="s">
        <v>9</v>
      </c>
      <c r="D290" s="126">
        <v>1.4</v>
      </c>
      <c r="E290" s="126">
        <v>1.9</v>
      </c>
      <c r="F290" s="126">
        <v>0.8</v>
      </c>
    </row>
    <row r="291" spans="2:6" x14ac:dyDescent="0.25">
      <c r="B291" s="62">
        <v>1979</v>
      </c>
      <c r="C291" s="88" t="s">
        <v>10</v>
      </c>
      <c r="D291" s="126">
        <v>1.6</v>
      </c>
      <c r="E291" s="126">
        <v>3</v>
      </c>
      <c r="F291" s="126">
        <v>0.9</v>
      </c>
    </row>
    <row r="292" spans="2:6" x14ac:dyDescent="0.25">
      <c r="B292" s="62">
        <v>1979</v>
      </c>
      <c r="C292" s="88" t="s">
        <v>11</v>
      </c>
      <c r="D292" s="126">
        <v>2</v>
      </c>
      <c r="E292" s="126">
        <v>3.1</v>
      </c>
      <c r="F292" s="126">
        <v>1</v>
      </c>
    </row>
    <row r="293" spans="2:6" x14ac:dyDescent="0.25">
      <c r="B293" s="62">
        <v>1979</v>
      </c>
      <c r="C293" s="88" t="s">
        <v>12</v>
      </c>
      <c r="D293" s="126">
        <v>2.2000000000000002</v>
      </c>
      <c r="E293" s="126">
        <v>3.1</v>
      </c>
      <c r="F293" s="126">
        <v>1.4</v>
      </c>
    </row>
    <row r="294" spans="2:6" x14ac:dyDescent="0.25">
      <c r="B294" s="62">
        <v>1979</v>
      </c>
      <c r="C294" s="88" t="s">
        <v>13</v>
      </c>
      <c r="D294" s="126">
        <v>3</v>
      </c>
      <c r="E294" s="126">
        <v>3.9</v>
      </c>
      <c r="F294" s="126">
        <v>2</v>
      </c>
    </row>
    <row r="295" spans="2:6" x14ac:dyDescent="0.25">
      <c r="B295" s="62">
        <v>1979</v>
      </c>
      <c r="C295" s="88" t="s">
        <v>14</v>
      </c>
      <c r="D295" s="126">
        <v>4.0999999999999996</v>
      </c>
      <c r="E295" s="126">
        <v>5.0999999999999996</v>
      </c>
      <c r="F295" s="126">
        <v>3.1</v>
      </c>
    </row>
    <row r="296" spans="2:6" x14ac:dyDescent="0.25">
      <c r="B296" s="62">
        <v>1979</v>
      </c>
      <c r="C296" s="88" t="s">
        <v>15</v>
      </c>
      <c r="D296" s="126">
        <v>5.5</v>
      </c>
      <c r="E296" s="126">
        <v>8.1999999999999993</v>
      </c>
      <c r="F296" s="126">
        <v>4.2</v>
      </c>
    </row>
    <row r="297" spans="2:6" x14ac:dyDescent="0.25">
      <c r="B297" s="62">
        <v>1979</v>
      </c>
      <c r="C297" s="88" t="s">
        <v>16</v>
      </c>
      <c r="D297" s="126">
        <v>8.6</v>
      </c>
      <c r="E297" s="126">
        <v>10.199999999999999</v>
      </c>
      <c r="F297" s="126">
        <v>6.9</v>
      </c>
    </row>
    <row r="298" spans="2:6" x14ac:dyDescent="0.25">
      <c r="B298" s="62">
        <v>1979</v>
      </c>
      <c r="C298" s="88" t="s">
        <v>17</v>
      </c>
      <c r="D298" s="126">
        <v>12.4</v>
      </c>
      <c r="E298" s="126">
        <v>14.3</v>
      </c>
      <c r="F298" s="126">
        <v>10.4</v>
      </c>
    </row>
    <row r="299" spans="2:6" x14ac:dyDescent="0.25">
      <c r="B299" s="62">
        <v>1979</v>
      </c>
      <c r="C299" s="88" t="s">
        <v>18</v>
      </c>
      <c r="D299" s="126">
        <v>20.2</v>
      </c>
      <c r="E299" s="126">
        <v>24</v>
      </c>
      <c r="F299" s="126">
        <v>16.399999999999999</v>
      </c>
    </row>
    <row r="300" spans="2:6" x14ac:dyDescent="0.25">
      <c r="B300" s="204">
        <v>1979</v>
      </c>
      <c r="C300" s="90" t="s">
        <v>35</v>
      </c>
      <c r="D300" s="127">
        <v>57.8</v>
      </c>
      <c r="E300" s="127">
        <v>61.2</v>
      </c>
      <c r="F300" s="127">
        <v>54.9</v>
      </c>
    </row>
    <row r="301" spans="2:6" x14ac:dyDescent="0.25">
      <c r="B301" s="59">
        <v>1980</v>
      </c>
      <c r="C301" s="129" t="s">
        <v>3</v>
      </c>
      <c r="D301" s="130">
        <v>5.5</v>
      </c>
      <c r="E301" s="130">
        <v>6.3</v>
      </c>
      <c r="F301" s="130">
        <v>4.7</v>
      </c>
    </row>
    <row r="302" spans="2:6" x14ac:dyDescent="0.25">
      <c r="B302" s="62">
        <v>1980</v>
      </c>
      <c r="C302" s="88" t="s">
        <v>103</v>
      </c>
      <c r="D302" s="126">
        <v>34.299999999999997</v>
      </c>
      <c r="E302" s="126">
        <v>38.200000000000003</v>
      </c>
      <c r="F302" s="126">
        <v>30.1</v>
      </c>
    </row>
    <row r="303" spans="2:6" x14ac:dyDescent="0.25">
      <c r="B303" s="62">
        <v>1980</v>
      </c>
      <c r="C303" s="88" t="s">
        <v>104</v>
      </c>
      <c r="D303" s="126">
        <v>2.1</v>
      </c>
      <c r="E303" s="126">
        <v>2.1</v>
      </c>
      <c r="F303" s="126">
        <v>2.1</v>
      </c>
    </row>
    <row r="304" spans="2:6" x14ac:dyDescent="0.25">
      <c r="B304" s="62">
        <v>1980</v>
      </c>
      <c r="C304" s="88" t="s">
        <v>7</v>
      </c>
      <c r="D304" s="126">
        <v>0.6</v>
      </c>
      <c r="E304" s="126">
        <v>0.6</v>
      </c>
      <c r="F304" s="126">
        <v>0.5</v>
      </c>
    </row>
    <row r="305" spans="2:6" x14ac:dyDescent="0.25">
      <c r="B305" s="62">
        <v>1980</v>
      </c>
      <c r="C305" s="88" t="s">
        <v>8</v>
      </c>
      <c r="D305" s="126">
        <v>0.6</v>
      </c>
      <c r="E305" s="126">
        <v>0.8</v>
      </c>
      <c r="F305" s="126">
        <v>0.5</v>
      </c>
    </row>
    <row r="306" spans="2:6" x14ac:dyDescent="0.25">
      <c r="B306" s="62">
        <v>1980</v>
      </c>
      <c r="C306" s="88" t="s">
        <v>9</v>
      </c>
      <c r="D306" s="126">
        <v>1.4</v>
      </c>
      <c r="E306" s="126">
        <v>1.9</v>
      </c>
      <c r="F306" s="126">
        <v>0.8</v>
      </c>
    </row>
    <row r="307" spans="2:6" x14ac:dyDescent="0.25">
      <c r="B307" s="62">
        <v>1980</v>
      </c>
      <c r="C307" s="88" t="s">
        <v>10</v>
      </c>
      <c r="D307" s="126">
        <v>2</v>
      </c>
      <c r="E307" s="126">
        <v>3</v>
      </c>
      <c r="F307" s="126">
        <v>0.9</v>
      </c>
    </row>
    <row r="308" spans="2:6" x14ac:dyDescent="0.25">
      <c r="B308" s="62">
        <v>1980</v>
      </c>
      <c r="C308" s="88" t="s">
        <v>11</v>
      </c>
      <c r="D308" s="126">
        <v>2.1</v>
      </c>
      <c r="E308" s="126">
        <v>3.1</v>
      </c>
      <c r="F308" s="126">
        <v>1.1000000000000001</v>
      </c>
    </row>
    <row r="309" spans="2:6" x14ac:dyDescent="0.25">
      <c r="B309" s="62">
        <v>1980</v>
      </c>
      <c r="C309" s="88" t="s">
        <v>12</v>
      </c>
      <c r="D309" s="126">
        <v>2.2999999999999998</v>
      </c>
      <c r="E309" s="126">
        <v>3</v>
      </c>
      <c r="F309" s="126">
        <v>1.4</v>
      </c>
    </row>
    <row r="310" spans="2:6" x14ac:dyDescent="0.25">
      <c r="B310" s="62">
        <v>1980</v>
      </c>
      <c r="C310" s="88" t="s">
        <v>13</v>
      </c>
      <c r="D310" s="126">
        <v>3</v>
      </c>
      <c r="E310" s="126">
        <v>3.8</v>
      </c>
      <c r="F310" s="126">
        <v>2.1</v>
      </c>
    </row>
    <row r="311" spans="2:6" x14ac:dyDescent="0.25">
      <c r="B311" s="62">
        <v>1980</v>
      </c>
      <c r="C311" s="88" t="s">
        <v>14</v>
      </c>
      <c r="D311" s="126">
        <v>4.3</v>
      </c>
      <c r="E311" s="126">
        <v>5.3</v>
      </c>
      <c r="F311" s="126">
        <v>3.2</v>
      </c>
    </row>
    <row r="312" spans="2:6" x14ac:dyDescent="0.25">
      <c r="B312" s="62">
        <v>1980</v>
      </c>
      <c r="C312" s="88" t="s">
        <v>15</v>
      </c>
      <c r="D312" s="126">
        <v>5.5</v>
      </c>
      <c r="E312" s="126">
        <v>6.7</v>
      </c>
      <c r="F312" s="126">
        <v>4.2</v>
      </c>
    </row>
    <row r="313" spans="2:6" x14ac:dyDescent="0.25">
      <c r="B313" s="62">
        <v>1980</v>
      </c>
      <c r="C313" s="88" t="s">
        <v>16</v>
      </c>
      <c r="D313" s="126">
        <v>8.5</v>
      </c>
      <c r="E313" s="126">
        <v>10.199999999999999</v>
      </c>
      <c r="F313" s="126">
        <v>6.3</v>
      </c>
    </row>
    <row r="314" spans="2:6" x14ac:dyDescent="0.25">
      <c r="B314" s="62">
        <v>1980</v>
      </c>
      <c r="C314" s="88" t="s">
        <v>17</v>
      </c>
      <c r="D314" s="126">
        <v>12.6</v>
      </c>
      <c r="E314" s="126">
        <v>14.2</v>
      </c>
      <c r="F314" s="126">
        <v>10.4</v>
      </c>
    </row>
    <row r="315" spans="2:6" x14ac:dyDescent="0.25">
      <c r="B315" s="62">
        <v>1980</v>
      </c>
      <c r="C315" s="88" t="s">
        <v>18</v>
      </c>
      <c r="D315" s="126">
        <v>20.2</v>
      </c>
      <c r="E315" s="126">
        <v>23.3</v>
      </c>
      <c r="F315" s="126">
        <v>16</v>
      </c>
    </row>
    <row r="316" spans="2:6" x14ac:dyDescent="0.25">
      <c r="B316" s="204">
        <v>1980</v>
      </c>
      <c r="C316" s="90" t="s">
        <v>35</v>
      </c>
      <c r="D316" s="127">
        <v>60.6</v>
      </c>
      <c r="E316" s="127">
        <v>61.7</v>
      </c>
      <c r="F316" s="127">
        <v>57.4</v>
      </c>
    </row>
    <row r="317" spans="2:6" x14ac:dyDescent="0.25">
      <c r="B317" s="59">
        <v>1981</v>
      </c>
      <c r="C317" s="129" t="s">
        <v>3</v>
      </c>
      <c r="D317" s="130">
        <v>5.2</v>
      </c>
      <c r="E317" s="130">
        <v>5.8</v>
      </c>
      <c r="F317" s="130">
        <v>4.5</v>
      </c>
    </row>
    <row r="318" spans="2:6" x14ac:dyDescent="0.25">
      <c r="B318" s="62">
        <v>1981</v>
      </c>
      <c r="C318" s="88" t="s">
        <v>103</v>
      </c>
      <c r="D318" s="126">
        <v>35.200000000000003</v>
      </c>
      <c r="E318" s="126">
        <v>38.9</v>
      </c>
      <c r="F318" s="126">
        <v>31.3</v>
      </c>
    </row>
    <row r="319" spans="2:6" x14ac:dyDescent="0.25">
      <c r="B319" s="62">
        <v>1981</v>
      </c>
      <c r="C319" s="88" t="s">
        <v>104</v>
      </c>
      <c r="D319" s="126">
        <v>2.6</v>
      </c>
      <c r="E319" s="126">
        <v>2.6</v>
      </c>
      <c r="F319" s="126">
        <v>2.6</v>
      </c>
    </row>
    <row r="320" spans="2:6" x14ac:dyDescent="0.25">
      <c r="B320" s="62">
        <v>1981</v>
      </c>
      <c r="C320" s="88" t="s">
        <v>7</v>
      </c>
      <c r="D320" s="126">
        <v>0.6</v>
      </c>
      <c r="E320" s="126">
        <v>0.7</v>
      </c>
      <c r="F320" s="126">
        <v>0.5</v>
      </c>
    </row>
    <row r="321" spans="2:6" x14ac:dyDescent="0.25">
      <c r="B321" s="62">
        <v>1981</v>
      </c>
      <c r="C321" s="88" t="s">
        <v>8</v>
      </c>
      <c r="D321" s="126">
        <v>0.5</v>
      </c>
      <c r="E321" s="126">
        <v>0.7</v>
      </c>
      <c r="F321" s="126">
        <v>0.4</v>
      </c>
    </row>
    <row r="322" spans="2:6" x14ac:dyDescent="0.25">
      <c r="B322" s="62">
        <v>1981</v>
      </c>
      <c r="C322" s="88" t="s">
        <v>9</v>
      </c>
      <c r="D322" s="126">
        <v>1.2</v>
      </c>
      <c r="E322" s="126">
        <v>1.7</v>
      </c>
      <c r="F322" s="126">
        <v>0.7</v>
      </c>
    </row>
    <row r="323" spans="2:6" x14ac:dyDescent="0.25">
      <c r="B323" s="62">
        <v>1981</v>
      </c>
      <c r="C323" s="88" t="s">
        <v>10</v>
      </c>
      <c r="D323" s="126">
        <v>1.8</v>
      </c>
      <c r="E323" s="126">
        <v>2.8</v>
      </c>
      <c r="F323" s="126">
        <v>0.8</v>
      </c>
    </row>
    <row r="324" spans="2:6" x14ac:dyDescent="0.25">
      <c r="B324" s="62">
        <v>1981</v>
      </c>
      <c r="C324" s="88" t="s">
        <v>11</v>
      </c>
      <c r="D324" s="126">
        <v>1.9</v>
      </c>
      <c r="E324" s="126">
        <v>2.8</v>
      </c>
      <c r="F324" s="126">
        <v>1</v>
      </c>
    </row>
    <row r="325" spans="2:6" x14ac:dyDescent="0.25">
      <c r="B325" s="62">
        <v>1981</v>
      </c>
      <c r="C325" s="88" t="s">
        <v>12</v>
      </c>
      <c r="D325" s="126">
        <v>1.9</v>
      </c>
      <c r="E325" s="126">
        <v>2.6</v>
      </c>
      <c r="F325" s="126">
        <v>1.2</v>
      </c>
    </row>
    <row r="326" spans="2:6" x14ac:dyDescent="0.25">
      <c r="B326" s="62">
        <v>1981</v>
      </c>
      <c r="C326" s="88" t="s">
        <v>13</v>
      </c>
      <c r="D326" s="126">
        <v>2.4</v>
      </c>
      <c r="E326" s="126">
        <v>3</v>
      </c>
      <c r="F326" s="126">
        <v>1.8</v>
      </c>
    </row>
    <row r="327" spans="2:6" x14ac:dyDescent="0.25">
      <c r="B327" s="62">
        <v>1981</v>
      </c>
      <c r="C327" s="88" t="s">
        <v>14</v>
      </c>
      <c r="D327" s="126">
        <v>3.7</v>
      </c>
      <c r="E327" s="126">
        <v>4.5999999999999996</v>
      </c>
      <c r="F327" s="126">
        <v>2.7</v>
      </c>
    </row>
    <row r="328" spans="2:6" x14ac:dyDescent="0.25">
      <c r="B328" s="62">
        <v>1981</v>
      </c>
      <c r="C328" s="88" t="s">
        <v>15</v>
      </c>
      <c r="D328" s="126">
        <v>5</v>
      </c>
      <c r="E328" s="126">
        <v>6.3</v>
      </c>
      <c r="F328" s="126">
        <v>3.8</v>
      </c>
    </row>
    <row r="329" spans="2:6" x14ac:dyDescent="0.25">
      <c r="B329" s="62">
        <v>1981</v>
      </c>
      <c r="C329" s="88" t="s">
        <v>16</v>
      </c>
      <c r="D329" s="126">
        <v>7.7</v>
      </c>
      <c r="E329" s="126">
        <v>9.4</v>
      </c>
      <c r="F329" s="126">
        <v>6.1</v>
      </c>
    </row>
    <row r="330" spans="2:6" x14ac:dyDescent="0.25">
      <c r="B330" s="62">
        <v>1981</v>
      </c>
      <c r="C330" s="88" t="s">
        <v>17</v>
      </c>
      <c r="D330" s="126">
        <v>10.5</v>
      </c>
      <c r="E330" s="126">
        <v>12.7</v>
      </c>
      <c r="F330" s="126">
        <v>8.3000000000000007</v>
      </c>
    </row>
    <row r="331" spans="2:6" x14ac:dyDescent="0.25">
      <c r="B331" s="62">
        <v>1981</v>
      </c>
      <c r="C331" s="88" t="s">
        <v>18</v>
      </c>
      <c r="D331" s="126">
        <v>18.7</v>
      </c>
      <c r="E331" s="126">
        <v>22.6</v>
      </c>
      <c r="F331" s="126">
        <v>14.9</v>
      </c>
    </row>
    <row r="332" spans="2:6" x14ac:dyDescent="0.25">
      <c r="B332" s="204">
        <v>1981</v>
      </c>
      <c r="C332" s="90" t="s">
        <v>35</v>
      </c>
      <c r="D332" s="127">
        <v>53.5</v>
      </c>
      <c r="E332" s="127">
        <v>57.8</v>
      </c>
      <c r="F332" s="127">
        <v>49.8</v>
      </c>
    </row>
    <row r="333" spans="2:6" x14ac:dyDescent="0.25">
      <c r="B333" s="59">
        <v>1982</v>
      </c>
      <c r="C333" s="129" t="s">
        <v>3</v>
      </c>
      <c r="D333" s="130">
        <v>4.8</v>
      </c>
      <c r="E333" s="130">
        <v>5.5</v>
      </c>
      <c r="F333" s="130">
        <v>4.2</v>
      </c>
    </row>
    <row r="334" spans="2:6" x14ac:dyDescent="0.25">
      <c r="B334" s="62">
        <v>1982</v>
      </c>
      <c r="C334" s="88" t="s">
        <v>103</v>
      </c>
      <c r="D334" s="126">
        <v>28.3</v>
      </c>
      <c r="E334" s="126">
        <v>31.9</v>
      </c>
      <c r="F334" s="126">
        <v>24.7</v>
      </c>
    </row>
    <row r="335" spans="2:6" x14ac:dyDescent="0.25">
      <c r="B335" s="62">
        <v>1982</v>
      </c>
      <c r="C335" s="88" t="s">
        <v>104</v>
      </c>
      <c r="D335" s="126">
        <v>1.9</v>
      </c>
      <c r="E335" s="126">
        <v>2</v>
      </c>
      <c r="F335" s="126">
        <v>1.8</v>
      </c>
    </row>
    <row r="336" spans="2:6" x14ac:dyDescent="0.25">
      <c r="B336" s="62">
        <v>1982</v>
      </c>
      <c r="C336" s="88" t="s">
        <v>7</v>
      </c>
      <c r="D336" s="126">
        <v>0.5</v>
      </c>
      <c r="E336" s="126">
        <v>0.6</v>
      </c>
      <c r="F336" s="126">
        <v>0.5</v>
      </c>
    </row>
    <row r="337" spans="2:6" x14ac:dyDescent="0.25">
      <c r="B337" s="62">
        <v>1982</v>
      </c>
      <c r="C337" s="88" t="s">
        <v>8</v>
      </c>
      <c r="D337" s="126">
        <v>0.5</v>
      </c>
      <c r="E337" s="126">
        <v>0.7</v>
      </c>
      <c r="F337" s="126">
        <v>0.4</v>
      </c>
    </row>
    <row r="338" spans="2:6" x14ac:dyDescent="0.25">
      <c r="B338" s="62">
        <v>1982</v>
      </c>
      <c r="C338" s="88" t="s">
        <v>9</v>
      </c>
      <c r="D338" s="126">
        <v>1.1000000000000001</v>
      </c>
      <c r="E338" s="126">
        <v>1.6</v>
      </c>
      <c r="F338" s="126">
        <v>0.7</v>
      </c>
    </row>
    <row r="339" spans="2:6" x14ac:dyDescent="0.25">
      <c r="B339" s="62">
        <v>1982</v>
      </c>
      <c r="C339" s="88" t="s">
        <v>10</v>
      </c>
      <c r="D339" s="126">
        <v>1.9</v>
      </c>
      <c r="E339" s="126">
        <v>2.8</v>
      </c>
      <c r="F339" s="126">
        <v>0.9</v>
      </c>
    </row>
    <row r="340" spans="2:6" x14ac:dyDescent="0.25">
      <c r="B340" s="62">
        <v>1982</v>
      </c>
      <c r="C340" s="88" t="s">
        <v>11</v>
      </c>
      <c r="D340" s="126">
        <v>1.8</v>
      </c>
      <c r="E340" s="126">
        <v>2.6</v>
      </c>
      <c r="F340" s="126">
        <v>1</v>
      </c>
    </row>
    <row r="341" spans="2:6" x14ac:dyDescent="0.25">
      <c r="B341" s="62">
        <v>1982</v>
      </c>
      <c r="C341" s="88" t="s">
        <v>12</v>
      </c>
      <c r="D341" s="126">
        <v>1.8</v>
      </c>
      <c r="E341" s="126">
        <v>2.5</v>
      </c>
      <c r="F341" s="126">
        <v>1.2</v>
      </c>
    </row>
    <row r="342" spans="2:6" x14ac:dyDescent="0.25">
      <c r="B342" s="62">
        <v>1982</v>
      </c>
      <c r="C342" s="88" t="s">
        <v>13</v>
      </c>
      <c r="D342" s="126">
        <v>2.2999999999999998</v>
      </c>
      <c r="E342" s="126">
        <v>2.8</v>
      </c>
      <c r="F342" s="126">
        <v>1.7</v>
      </c>
    </row>
    <row r="343" spans="2:6" x14ac:dyDescent="0.25">
      <c r="B343" s="62">
        <v>1982</v>
      </c>
      <c r="C343" s="88" t="s">
        <v>14</v>
      </c>
      <c r="D343" s="126">
        <v>3.5</v>
      </c>
      <c r="E343" s="126">
        <v>4.4000000000000004</v>
      </c>
      <c r="F343" s="126">
        <v>2.6</v>
      </c>
    </row>
    <row r="344" spans="2:6" x14ac:dyDescent="0.25">
      <c r="B344" s="62">
        <v>1982</v>
      </c>
      <c r="C344" s="88" t="s">
        <v>15</v>
      </c>
      <c r="D344" s="126">
        <v>5</v>
      </c>
      <c r="E344" s="126">
        <v>6</v>
      </c>
      <c r="F344" s="126">
        <v>4</v>
      </c>
    </row>
    <row r="345" spans="2:6" x14ac:dyDescent="0.25">
      <c r="B345" s="62">
        <v>1982</v>
      </c>
      <c r="C345" s="88" t="s">
        <v>16</v>
      </c>
      <c r="D345" s="126">
        <v>7.7</v>
      </c>
      <c r="E345" s="126">
        <v>9.4</v>
      </c>
      <c r="F345" s="126">
        <v>6</v>
      </c>
    </row>
    <row r="346" spans="2:6" x14ac:dyDescent="0.25">
      <c r="B346" s="62">
        <v>1982</v>
      </c>
      <c r="C346" s="88" t="s">
        <v>17</v>
      </c>
      <c r="D346" s="126">
        <v>11</v>
      </c>
      <c r="E346" s="126">
        <v>13.6</v>
      </c>
      <c r="F346" s="126">
        <v>8.4</v>
      </c>
    </row>
    <row r="347" spans="2:6" x14ac:dyDescent="0.25">
      <c r="B347" s="62">
        <v>1982</v>
      </c>
      <c r="C347" s="88" t="s">
        <v>18</v>
      </c>
      <c r="D347" s="126">
        <v>18.2</v>
      </c>
      <c r="E347" s="126">
        <v>22.3</v>
      </c>
      <c r="F347" s="126">
        <v>14.2</v>
      </c>
    </row>
    <row r="348" spans="2:6" x14ac:dyDescent="0.25">
      <c r="B348" s="204">
        <v>1982</v>
      </c>
      <c r="C348" s="90" t="s">
        <v>35</v>
      </c>
      <c r="D348" s="127">
        <v>52.3</v>
      </c>
      <c r="E348" s="127">
        <v>56.6</v>
      </c>
      <c r="F348" s="127">
        <v>48.8</v>
      </c>
    </row>
    <row r="349" spans="2:6" x14ac:dyDescent="0.25">
      <c r="B349" s="59">
        <v>1983</v>
      </c>
      <c r="C349" s="129" t="s">
        <v>3</v>
      </c>
      <c r="D349" s="130">
        <v>4.5999999999999996</v>
      </c>
      <c r="E349" s="130">
        <v>5.3</v>
      </c>
      <c r="F349" s="130">
        <v>4</v>
      </c>
    </row>
    <row r="350" spans="2:6" x14ac:dyDescent="0.25">
      <c r="B350" s="62">
        <v>1983</v>
      </c>
      <c r="C350" s="88" t="s">
        <v>103</v>
      </c>
      <c r="D350" s="126">
        <v>26.3</v>
      </c>
      <c r="E350" s="126">
        <v>29.4</v>
      </c>
      <c r="F350" s="126">
        <v>23.1</v>
      </c>
    </row>
    <row r="351" spans="2:6" x14ac:dyDescent="0.25">
      <c r="B351" s="62">
        <v>1983</v>
      </c>
      <c r="C351" s="88" t="s">
        <v>104</v>
      </c>
      <c r="D351" s="126">
        <v>1.7</v>
      </c>
      <c r="E351" s="126">
        <v>1.8</v>
      </c>
      <c r="F351" s="126">
        <v>1.6</v>
      </c>
    </row>
    <row r="352" spans="2:6" x14ac:dyDescent="0.25">
      <c r="B352" s="62">
        <v>1983</v>
      </c>
      <c r="C352" s="88" t="s">
        <v>7</v>
      </c>
      <c r="D352" s="126">
        <v>0.5</v>
      </c>
      <c r="E352" s="126">
        <v>0.6</v>
      </c>
      <c r="F352" s="126">
        <v>0.4</v>
      </c>
    </row>
    <row r="353" spans="2:6" x14ac:dyDescent="0.25">
      <c r="B353" s="62">
        <v>1983</v>
      </c>
      <c r="C353" s="88" t="s">
        <v>8</v>
      </c>
      <c r="D353" s="126">
        <v>0.5</v>
      </c>
      <c r="E353" s="126">
        <v>0.6</v>
      </c>
      <c r="F353" s="126">
        <v>0.4</v>
      </c>
    </row>
    <row r="354" spans="2:6" x14ac:dyDescent="0.25">
      <c r="B354" s="62">
        <v>1983</v>
      </c>
      <c r="C354" s="88" t="s">
        <v>9</v>
      </c>
      <c r="D354" s="126">
        <v>1.1000000000000001</v>
      </c>
      <c r="E354" s="126">
        <v>1.5</v>
      </c>
      <c r="F354" s="126">
        <v>0.6</v>
      </c>
    </row>
    <row r="355" spans="2:6" x14ac:dyDescent="0.25">
      <c r="B355" s="62">
        <v>1983</v>
      </c>
      <c r="C355" s="88" t="s">
        <v>10</v>
      </c>
      <c r="D355" s="126">
        <v>1.8</v>
      </c>
      <c r="E355" s="126">
        <v>2.7</v>
      </c>
      <c r="F355" s="126">
        <v>0.8</v>
      </c>
    </row>
    <row r="356" spans="2:6" x14ac:dyDescent="0.25">
      <c r="B356" s="62">
        <v>1983</v>
      </c>
      <c r="C356" s="88" t="s">
        <v>11</v>
      </c>
      <c r="D356" s="126">
        <v>1.8</v>
      </c>
      <c r="E356" s="126">
        <v>2.6</v>
      </c>
      <c r="F356" s="126">
        <v>1</v>
      </c>
    </row>
    <row r="357" spans="2:6" x14ac:dyDescent="0.25">
      <c r="B357" s="62">
        <v>1983</v>
      </c>
      <c r="C357" s="88" t="s">
        <v>12</v>
      </c>
      <c r="D357" s="126">
        <v>1.9</v>
      </c>
      <c r="E357" s="126">
        <v>2.6</v>
      </c>
      <c r="F357" s="126">
        <v>1.2</v>
      </c>
    </row>
    <row r="358" spans="2:6" x14ac:dyDescent="0.25">
      <c r="B358" s="62">
        <v>1983</v>
      </c>
      <c r="C358" s="88" t="s">
        <v>13</v>
      </c>
      <c r="D358" s="126">
        <v>2.2000000000000002</v>
      </c>
      <c r="E358" s="126">
        <v>2.7</v>
      </c>
      <c r="F358" s="126">
        <v>1.6</v>
      </c>
    </row>
    <row r="359" spans="2:6" x14ac:dyDescent="0.25">
      <c r="B359" s="62">
        <v>1983</v>
      </c>
      <c r="C359" s="88" t="s">
        <v>14</v>
      </c>
      <c r="D359" s="126">
        <v>3.3</v>
      </c>
      <c r="E359" s="126">
        <v>4.2</v>
      </c>
      <c r="F359" s="126">
        <v>2.4</v>
      </c>
    </row>
    <row r="360" spans="2:6" x14ac:dyDescent="0.25">
      <c r="B360" s="62">
        <v>1983</v>
      </c>
      <c r="C360" s="88" t="s">
        <v>15</v>
      </c>
      <c r="D360" s="126">
        <v>4.8</v>
      </c>
      <c r="E360" s="126">
        <v>5.7</v>
      </c>
      <c r="F360" s="126">
        <v>3.8</v>
      </c>
    </row>
    <row r="361" spans="2:6" x14ac:dyDescent="0.25">
      <c r="B361" s="62">
        <v>1983</v>
      </c>
      <c r="C361" s="88" t="s">
        <v>16</v>
      </c>
      <c r="D361" s="126">
        <v>7.2</v>
      </c>
      <c r="E361" s="126">
        <v>8.8000000000000007</v>
      </c>
      <c r="F361" s="126">
        <v>6</v>
      </c>
    </row>
    <row r="362" spans="2:6" x14ac:dyDescent="0.25">
      <c r="B362" s="62">
        <v>1983</v>
      </c>
      <c r="C362" s="88" t="s">
        <v>17</v>
      </c>
      <c r="D362" s="126">
        <v>10.6</v>
      </c>
      <c r="E362" s="126">
        <v>13.1</v>
      </c>
      <c r="F362" s="126">
        <v>8.1999999999999993</v>
      </c>
    </row>
    <row r="363" spans="2:6" x14ac:dyDescent="0.25">
      <c r="B363" s="62">
        <v>1983</v>
      </c>
      <c r="C363" s="88" t="s">
        <v>18</v>
      </c>
      <c r="D363" s="126">
        <v>16.600000000000001</v>
      </c>
      <c r="E363" s="126">
        <v>20.2</v>
      </c>
      <c r="F363" s="126">
        <v>13.2</v>
      </c>
    </row>
    <row r="364" spans="2:6" x14ac:dyDescent="0.25">
      <c r="B364" s="204">
        <v>1983</v>
      </c>
      <c r="C364" s="90" t="s">
        <v>35</v>
      </c>
      <c r="D364" s="127">
        <v>50.8</v>
      </c>
      <c r="E364" s="127">
        <v>55.3</v>
      </c>
      <c r="F364" s="127">
        <v>47</v>
      </c>
    </row>
    <row r="365" spans="2:6" x14ac:dyDescent="0.25">
      <c r="B365" s="59">
        <v>1984</v>
      </c>
      <c r="C365" s="129" t="s">
        <v>3</v>
      </c>
      <c r="D365" s="130">
        <v>4.5999999999999996</v>
      </c>
      <c r="E365" s="130">
        <v>5.2</v>
      </c>
      <c r="F365" s="130">
        <v>4</v>
      </c>
    </row>
    <row r="366" spans="2:6" x14ac:dyDescent="0.25">
      <c r="B366" s="62">
        <v>1984</v>
      </c>
      <c r="C366" s="88" t="s">
        <v>103</v>
      </c>
      <c r="D366" s="126">
        <v>27.3</v>
      </c>
      <c r="E366" s="126">
        <v>30.5</v>
      </c>
      <c r="F366" s="126">
        <v>23.9</v>
      </c>
    </row>
    <row r="367" spans="2:6" x14ac:dyDescent="0.25">
      <c r="B367" s="62">
        <v>1984</v>
      </c>
      <c r="C367" s="88" t="s">
        <v>104</v>
      </c>
      <c r="D367" s="126">
        <v>1.7</v>
      </c>
      <c r="E367" s="126">
        <v>1.8</v>
      </c>
      <c r="F367" s="126">
        <v>1.6</v>
      </c>
    </row>
    <row r="368" spans="2:6" x14ac:dyDescent="0.25">
      <c r="B368" s="62">
        <v>1984</v>
      </c>
      <c r="C368" s="88" t="s">
        <v>7</v>
      </c>
      <c r="D368" s="126">
        <v>0.5</v>
      </c>
      <c r="E368" s="126">
        <v>0.5</v>
      </c>
      <c r="F368" s="126">
        <v>0.4</v>
      </c>
    </row>
    <row r="369" spans="2:6" x14ac:dyDescent="0.25">
      <c r="B369" s="62">
        <v>1984</v>
      </c>
      <c r="C369" s="88" t="s">
        <v>8</v>
      </c>
      <c r="D369" s="126">
        <v>0.4</v>
      </c>
      <c r="E369" s="126">
        <v>0.5</v>
      </c>
      <c r="F369" s="126">
        <v>0.3</v>
      </c>
    </row>
    <row r="370" spans="2:6" x14ac:dyDescent="0.25">
      <c r="B370" s="62">
        <v>1984</v>
      </c>
      <c r="C370" s="88" t="s">
        <v>9</v>
      </c>
      <c r="D370" s="126">
        <v>1</v>
      </c>
      <c r="E370" s="126">
        <v>1.4</v>
      </c>
      <c r="F370" s="126">
        <v>0.6</v>
      </c>
    </row>
    <row r="371" spans="2:6" x14ac:dyDescent="0.25">
      <c r="B371" s="62">
        <v>1984</v>
      </c>
      <c r="C371" s="88" t="s">
        <v>10</v>
      </c>
      <c r="D371" s="126">
        <v>1.5</v>
      </c>
      <c r="E371" s="126">
        <v>2.2000000000000002</v>
      </c>
      <c r="F371" s="126">
        <v>0.8</v>
      </c>
    </row>
    <row r="372" spans="2:6" x14ac:dyDescent="0.25">
      <c r="B372" s="62">
        <v>1984</v>
      </c>
      <c r="C372" s="88" t="s">
        <v>11</v>
      </c>
      <c r="D372" s="126">
        <v>1.6</v>
      </c>
      <c r="E372" s="126">
        <v>2.2999999999999998</v>
      </c>
      <c r="F372" s="126">
        <v>0.8</v>
      </c>
    </row>
    <row r="373" spans="2:6" x14ac:dyDescent="0.25">
      <c r="B373" s="62">
        <v>1984</v>
      </c>
      <c r="C373" s="88" t="s">
        <v>12</v>
      </c>
      <c r="D373" s="126">
        <v>1.8</v>
      </c>
      <c r="E373" s="126">
        <v>2.4</v>
      </c>
      <c r="F373" s="126">
        <v>1.2</v>
      </c>
    </row>
    <row r="374" spans="2:6" x14ac:dyDescent="0.25">
      <c r="B374" s="62">
        <v>1984</v>
      </c>
      <c r="C374" s="88" t="s">
        <v>13</v>
      </c>
      <c r="D374" s="126">
        <v>2</v>
      </c>
      <c r="E374" s="126">
        <v>2.4</v>
      </c>
      <c r="F374" s="126">
        <v>1.6</v>
      </c>
    </row>
    <row r="375" spans="2:6" x14ac:dyDescent="0.25">
      <c r="B375" s="62">
        <v>1984</v>
      </c>
      <c r="C375" s="88" t="s">
        <v>14</v>
      </c>
      <c r="D375" s="126">
        <v>3</v>
      </c>
      <c r="E375" s="126">
        <v>3.7</v>
      </c>
      <c r="F375" s="126">
        <v>2.2999999999999998</v>
      </c>
    </row>
    <row r="376" spans="2:6" x14ac:dyDescent="0.25">
      <c r="B376" s="62">
        <v>1984</v>
      </c>
      <c r="C376" s="88" t="s">
        <v>15</v>
      </c>
      <c r="D376" s="126">
        <v>4.7</v>
      </c>
      <c r="E376" s="126">
        <v>5.8</v>
      </c>
      <c r="F376" s="126">
        <v>3.6</v>
      </c>
    </row>
    <row r="377" spans="2:6" x14ac:dyDescent="0.25">
      <c r="B377" s="62">
        <v>1984</v>
      </c>
      <c r="C377" s="88" t="s">
        <v>16</v>
      </c>
      <c r="D377" s="126">
        <v>7.4</v>
      </c>
      <c r="E377" s="126">
        <v>9</v>
      </c>
      <c r="F377" s="126">
        <v>5.7</v>
      </c>
    </row>
    <row r="378" spans="2:6" x14ac:dyDescent="0.25">
      <c r="B378" s="62">
        <v>1984</v>
      </c>
      <c r="C378" s="88" t="s">
        <v>17</v>
      </c>
      <c r="D378" s="126">
        <v>10.8</v>
      </c>
      <c r="E378" s="126">
        <v>13.3</v>
      </c>
      <c r="F378" s="126">
        <v>8.3000000000000007</v>
      </c>
    </row>
    <row r="379" spans="2:6" x14ac:dyDescent="0.25">
      <c r="B379" s="62">
        <v>1984</v>
      </c>
      <c r="C379" s="88" t="s">
        <v>18</v>
      </c>
      <c r="D379" s="126">
        <v>16.8</v>
      </c>
      <c r="E379" s="126">
        <v>20.5</v>
      </c>
      <c r="F379" s="126">
        <v>13.2</v>
      </c>
    </row>
    <row r="380" spans="2:6" x14ac:dyDescent="0.25">
      <c r="B380" s="204">
        <v>1984</v>
      </c>
      <c r="C380" s="90" t="s">
        <v>35</v>
      </c>
      <c r="D380" s="127">
        <v>52.9</v>
      </c>
      <c r="E380" s="127">
        <v>57.8</v>
      </c>
      <c r="F380" s="127">
        <v>48.9</v>
      </c>
    </row>
    <row r="381" spans="2:6" x14ac:dyDescent="0.25">
      <c r="B381" s="59">
        <v>1985</v>
      </c>
      <c r="C381" s="129" t="s">
        <v>3</v>
      </c>
      <c r="D381" s="130">
        <v>4.5999999999999996</v>
      </c>
      <c r="E381" s="130">
        <v>5.0999999999999996</v>
      </c>
      <c r="F381" s="130">
        <v>4</v>
      </c>
    </row>
    <row r="382" spans="2:6" x14ac:dyDescent="0.25">
      <c r="B382" s="62">
        <v>1985</v>
      </c>
      <c r="C382" s="88" t="s">
        <v>103</v>
      </c>
      <c r="D382" s="126">
        <v>26.1</v>
      </c>
      <c r="E382" s="126">
        <v>29.1</v>
      </c>
      <c r="F382" s="126">
        <v>22.9</v>
      </c>
    </row>
    <row r="383" spans="2:6" x14ac:dyDescent="0.25">
      <c r="B383" s="62">
        <v>1985</v>
      </c>
      <c r="C383" s="88" t="s">
        <v>104</v>
      </c>
      <c r="D383" s="126">
        <v>1.5</v>
      </c>
      <c r="E383" s="126">
        <v>1.5</v>
      </c>
      <c r="F383" s="126">
        <v>1.5</v>
      </c>
    </row>
    <row r="384" spans="2:6" x14ac:dyDescent="0.25">
      <c r="B384" s="62">
        <v>1985</v>
      </c>
      <c r="C384" s="88" t="s">
        <v>7</v>
      </c>
      <c r="D384" s="126">
        <v>0.5</v>
      </c>
      <c r="E384" s="126">
        <v>0.5</v>
      </c>
      <c r="F384" s="126">
        <v>0.4</v>
      </c>
    </row>
    <row r="385" spans="2:6" x14ac:dyDescent="0.25">
      <c r="B385" s="62">
        <v>1985</v>
      </c>
      <c r="C385" s="88" t="s">
        <v>8</v>
      </c>
      <c r="D385" s="126">
        <v>0.5</v>
      </c>
      <c r="E385" s="126">
        <v>0.6</v>
      </c>
      <c r="F385" s="126">
        <v>0.4</v>
      </c>
    </row>
    <row r="386" spans="2:6" x14ac:dyDescent="0.25">
      <c r="B386" s="62">
        <v>1985</v>
      </c>
      <c r="C386" s="88" t="s">
        <v>9</v>
      </c>
      <c r="D386" s="126">
        <v>0.9</v>
      </c>
      <c r="E386" s="126">
        <v>1.2</v>
      </c>
      <c r="F386" s="126">
        <v>0.6</v>
      </c>
    </row>
    <row r="387" spans="2:6" x14ac:dyDescent="0.25">
      <c r="B387" s="62">
        <v>1985</v>
      </c>
      <c r="C387" s="88" t="s">
        <v>10</v>
      </c>
      <c r="D387" s="126">
        <v>1.4</v>
      </c>
      <c r="E387" s="126">
        <v>2.1</v>
      </c>
      <c r="F387" s="126">
        <v>0.7</v>
      </c>
    </row>
    <row r="388" spans="2:6" x14ac:dyDescent="0.25">
      <c r="B388" s="62">
        <v>1985</v>
      </c>
      <c r="C388" s="88" t="s">
        <v>11</v>
      </c>
      <c r="D388" s="126">
        <v>1.6</v>
      </c>
      <c r="E388" s="126">
        <v>2.2999999999999998</v>
      </c>
      <c r="F388" s="126">
        <v>0.9</v>
      </c>
    </row>
    <row r="389" spans="2:6" x14ac:dyDescent="0.25">
      <c r="B389" s="62">
        <v>1985</v>
      </c>
      <c r="C389" s="88" t="s">
        <v>12</v>
      </c>
      <c r="D389" s="126">
        <v>1.8</v>
      </c>
      <c r="E389" s="126">
        <v>2.4</v>
      </c>
      <c r="F389" s="126">
        <v>1.1000000000000001</v>
      </c>
    </row>
    <row r="390" spans="2:6" x14ac:dyDescent="0.25">
      <c r="B390" s="62">
        <v>1985</v>
      </c>
      <c r="C390" s="88" t="s">
        <v>13</v>
      </c>
      <c r="D390" s="126">
        <v>2.1</v>
      </c>
      <c r="E390" s="126">
        <v>2.6</v>
      </c>
      <c r="F390" s="126">
        <v>1.6</v>
      </c>
    </row>
    <row r="391" spans="2:6" x14ac:dyDescent="0.25">
      <c r="B391" s="62">
        <v>1985</v>
      </c>
      <c r="C391" s="88" t="s">
        <v>14</v>
      </c>
      <c r="D391" s="126">
        <v>3</v>
      </c>
      <c r="E391" s="126">
        <v>3.7</v>
      </c>
      <c r="F391" s="126">
        <v>2.2999999999999998</v>
      </c>
    </row>
    <row r="392" spans="2:6" x14ac:dyDescent="0.25">
      <c r="B392" s="62">
        <v>1985</v>
      </c>
      <c r="C392" s="88" t="s">
        <v>15</v>
      </c>
      <c r="D392" s="126">
        <v>4.7</v>
      </c>
      <c r="E392" s="126">
        <v>5.7</v>
      </c>
      <c r="F392" s="126">
        <v>3.7</v>
      </c>
    </row>
    <row r="393" spans="2:6" x14ac:dyDescent="0.25">
      <c r="B393" s="62">
        <v>1985</v>
      </c>
      <c r="C393" s="88" t="s">
        <v>16</v>
      </c>
      <c r="D393" s="126">
        <v>7.1</v>
      </c>
      <c r="E393" s="126">
        <v>8.6999999999999993</v>
      </c>
      <c r="F393" s="126">
        <v>5.4</v>
      </c>
    </row>
    <row r="394" spans="2:6" x14ac:dyDescent="0.25">
      <c r="B394" s="62">
        <v>1985</v>
      </c>
      <c r="C394" s="88" t="s">
        <v>17</v>
      </c>
      <c r="D394" s="126">
        <v>10.7</v>
      </c>
      <c r="E394" s="126">
        <v>12.9</v>
      </c>
      <c r="F394" s="126">
        <v>8.5</v>
      </c>
    </row>
    <row r="395" spans="2:6" x14ac:dyDescent="0.25">
      <c r="B395" s="62">
        <v>1985</v>
      </c>
      <c r="C395" s="88" t="s">
        <v>18</v>
      </c>
      <c r="D395" s="126">
        <v>16</v>
      </c>
      <c r="E395" s="126">
        <v>19.2</v>
      </c>
      <c r="F395" s="126">
        <v>13</v>
      </c>
    </row>
    <row r="396" spans="2:6" x14ac:dyDescent="0.25">
      <c r="B396" s="204">
        <v>1985</v>
      </c>
      <c r="C396" s="90" t="s">
        <v>35</v>
      </c>
      <c r="D396" s="127">
        <v>53.3</v>
      </c>
      <c r="E396" s="127">
        <v>58.2</v>
      </c>
      <c r="F396" s="127">
        <v>49.2</v>
      </c>
    </row>
    <row r="397" spans="2:6" x14ac:dyDescent="0.25">
      <c r="B397" s="59">
        <v>1986</v>
      </c>
      <c r="C397" s="129" t="s">
        <v>3</v>
      </c>
      <c r="D397" s="130">
        <v>4.43</v>
      </c>
      <c r="E397" s="130">
        <v>4.97</v>
      </c>
      <c r="F397" s="130">
        <v>3.88</v>
      </c>
    </row>
    <row r="398" spans="2:6" x14ac:dyDescent="0.25">
      <c r="B398" s="62">
        <v>1986</v>
      </c>
      <c r="C398" s="88" t="s">
        <v>103</v>
      </c>
      <c r="D398" s="126">
        <v>24.7</v>
      </c>
      <c r="E398" s="126">
        <v>27.6</v>
      </c>
      <c r="F398" s="126">
        <v>21.7</v>
      </c>
    </row>
    <row r="399" spans="2:6" x14ac:dyDescent="0.25">
      <c r="B399" s="62">
        <v>1986</v>
      </c>
      <c r="C399" s="88" t="s">
        <v>104</v>
      </c>
      <c r="D399" s="126">
        <v>1.4</v>
      </c>
      <c r="E399" s="126">
        <v>1.5</v>
      </c>
      <c r="F399" s="126">
        <v>1.4</v>
      </c>
    </row>
    <row r="400" spans="2:6" x14ac:dyDescent="0.25">
      <c r="B400" s="62">
        <v>1986</v>
      </c>
      <c r="C400" s="88" t="s">
        <v>7</v>
      </c>
      <c r="D400" s="126">
        <v>0.5</v>
      </c>
      <c r="E400" s="126">
        <v>0.5</v>
      </c>
      <c r="F400" s="126">
        <v>0.4</v>
      </c>
    </row>
    <row r="401" spans="2:6" x14ac:dyDescent="0.25">
      <c r="B401" s="62">
        <v>1986</v>
      </c>
      <c r="C401" s="88" t="s">
        <v>8</v>
      </c>
      <c r="D401" s="126">
        <v>0.5</v>
      </c>
      <c r="E401" s="126">
        <v>0.6</v>
      </c>
      <c r="F401" s="126">
        <v>0.4</v>
      </c>
    </row>
    <row r="402" spans="2:6" x14ac:dyDescent="0.25">
      <c r="B402" s="62">
        <v>1986</v>
      </c>
      <c r="C402" s="88" t="s">
        <v>9</v>
      </c>
      <c r="D402" s="126">
        <v>1</v>
      </c>
      <c r="E402" s="126">
        <v>1.3</v>
      </c>
      <c r="F402" s="126">
        <v>0.6</v>
      </c>
    </row>
    <row r="403" spans="2:6" x14ac:dyDescent="0.25">
      <c r="B403" s="62">
        <v>1986</v>
      </c>
      <c r="C403" s="88" t="s">
        <v>10</v>
      </c>
      <c r="D403" s="126">
        <v>1.4</v>
      </c>
      <c r="E403" s="126">
        <v>2.1</v>
      </c>
      <c r="F403" s="126">
        <v>0.7</v>
      </c>
    </row>
    <row r="404" spans="2:6" x14ac:dyDescent="0.25">
      <c r="B404" s="62">
        <v>1986</v>
      </c>
      <c r="C404" s="88" t="s">
        <v>11</v>
      </c>
      <c r="D404" s="126">
        <v>1.6</v>
      </c>
      <c r="E404" s="126">
        <v>2.2000000000000002</v>
      </c>
      <c r="F404" s="126">
        <v>0.9</v>
      </c>
    </row>
    <row r="405" spans="2:6" x14ac:dyDescent="0.25">
      <c r="B405" s="62">
        <v>1986</v>
      </c>
      <c r="C405" s="88" t="s">
        <v>12</v>
      </c>
      <c r="D405" s="126">
        <v>1.8</v>
      </c>
      <c r="E405" s="126">
        <v>2.2999999999999998</v>
      </c>
      <c r="F405" s="126">
        <v>1.2</v>
      </c>
    </row>
    <row r="406" spans="2:6" x14ac:dyDescent="0.25">
      <c r="B406" s="62">
        <v>1986</v>
      </c>
      <c r="C406" s="88" t="s">
        <v>13</v>
      </c>
      <c r="D406" s="126">
        <v>2</v>
      </c>
      <c r="E406" s="126">
        <v>2.4</v>
      </c>
      <c r="F406" s="126">
        <v>1.5</v>
      </c>
    </row>
    <row r="407" spans="2:6" x14ac:dyDescent="0.25">
      <c r="B407" s="62">
        <v>1986</v>
      </c>
      <c r="C407" s="88" t="s">
        <v>14</v>
      </c>
      <c r="D407" s="126">
        <v>2.8</v>
      </c>
      <c r="E407" s="126">
        <v>3.5</v>
      </c>
      <c r="F407" s="126">
        <v>2.2000000000000002</v>
      </c>
    </row>
    <row r="408" spans="2:6" x14ac:dyDescent="0.25">
      <c r="B408" s="62">
        <v>1986</v>
      </c>
      <c r="C408" s="88" t="s">
        <v>15</v>
      </c>
      <c r="D408" s="126">
        <v>4.4000000000000004</v>
      </c>
      <c r="E408" s="126">
        <v>5.4</v>
      </c>
      <c r="F408" s="126">
        <v>3.4</v>
      </c>
    </row>
    <row r="409" spans="2:6" x14ac:dyDescent="0.25">
      <c r="B409" s="62">
        <v>1986</v>
      </c>
      <c r="C409" s="88" t="s">
        <v>16</v>
      </c>
      <c r="D409" s="126">
        <v>6.5</v>
      </c>
      <c r="E409" s="126">
        <v>7.9</v>
      </c>
      <c r="F409" s="126">
        <v>5.0999999999999996</v>
      </c>
    </row>
    <row r="410" spans="2:6" x14ac:dyDescent="0.25">
      <c r="B410" s="62">
        <v>1986</v>
      </c>
      <c r="C410" s="88" t="s">
        <v>17</v>
      </c>
      <c r="D410" s="126">
        <v>10.1</v>
      </c>
      <c r="E410" s="126">
        <v>12.6</v>
      </c>
      <c r="F410" s="126">
        <v>7.6</v>
      </c>
    </row>
    <row r="411" spans="2:6" x14ac:dyDescent="0.25">
      <c r="B411" s="62">
        <v>1986</v>
      </c>
      <c r="C411" s="88" t="s">
        <v>18</v>
      </c>
      <c r="D411" s="126">
        <v>15.8</v>
      </c>
      <c r="E411" s="126">
        <v>18.899999999999999</v>
      </c>
      <c r="F411" s="126">
        <v>12.8</v>
      </c>
    </row>
    <row r="412" spans="2:6" x14ac:dyDescent="0.25">
      <c r="B412" s="204">
        <v>1986</v>
      </c>
      <c r="C412" s="90" t="s">
        <v>35</v>
      </c>
      <c r="D412" s="127">
        <v>49.6</v>
      </c>
      <c r="E412" s="127">
        <v>55</v>
      </c>
      <c r="F412" s="127">
        <v>46.2</v>
      </c>
    </row>
    <row r="413" spans="2:6" x14ac:dyDescent="0.25">
      <c r="B413" s="59">
        <v>1987</v>
      </c>
      <c r="C413" s="129" t="s">
        <v>3</v>
      </c>
      <c r="D413" s="130">
        <v>4.47</v>
      </c>
      <c r="E413" s="130">
        <v>5.0199999999999996</v>
      </c>
      <c r="F413" s="130">
        <v>3.9</v>
      </c>
    </row>
    <row r="414" spans="2:6" x14ac:dyDescent="0.25">
      <c r="B414" s="62">
        <v>1987</v>
      </c>
      <c r="C414" s="88" t="s">
        <v>103</v>
      </c>
      <c r="D414" s="126">
        <v>23.7</v>
      </c>
      <c r="E414" s="126">
        <v>26.3</v>
      </c>
      <c r="F414" s="126">
        <v>21</v>
      </c>
    </row>
    <row r="415" spans="2:6" x14ac:dyDescent="0.25">
      <c r="B415" s="62">
        <v>1987</v>
      </c>
      <c r="C415" s="88" t="s">
        <v>104</v>
      </c>
      <c r="D415" s="126">
        <v>1.3</v>
      </c>
      <c r="E415" s="126">
        <v>1.4</v>
      </c>
      <c r="F415" s="126">
        <v>1.3</v>
      </c>
    </row>
    <row r="416" spans="2:6" x14ac:dyDescent="0.25">
      <c r="B416" s="62">
        <v>1987</v>
      </c>
      <c r="C416" s="88" t="s">
        <v>7</v>
      </c>
      <c r="D416" s="126">
        <v>0.4</v>
      </c>
      <c r="E416" s="126">
        <v>0.5</v>
      </c>
      <c r="F416" s="126">
        <v>0.4</v>
      </c>
    </row>
    <row r="417" spans="2:6" x14ac:dyDescent="0.25">
      <c r="B417" s="62">
        <v>1987</v>
      </c>
      <c r="C417" s="88" t="s">
        <v>8</v>
      </c>
      <c r="D417" s="126">
        <v>0.5</v>
      </c>
      <c r="E417" s="126">
        <v>0.6</v>
      </c>
      <c r="F417" s="126">
        <v>0.4</v>
      </c>
    </row>
    <row r="418" spans="2:6" x14ac:dyDescent="0.25">
      <c r="B418" s="62">
        <v>1987</v>
      </c>
      <c r="C418" s="88" t="s">
        <v>9</v>
      </c>
      <c r="D418" s="126">
        <v>0.9</v>
      </c>
      <c r="E418" s="126">
        <v>1.3</v>
      </c>
      <c r="F418" s="126">
        <v>0.5</v>
      </c>
    </row>
    <row r="419" spans="2:6" x14ac:dyDescent="0.25">
      <c r="B419" s="62">
        <v>1987</v>
      </c>
      <c r="C419" s="88" t="s">
        <v>10</v>
      </c>
      <c r="D419" s="126">
        <v>1.4</v>
      </c>
      <c r="E419" s="126">
        <v>2</v>
      </c>
      <c r="F419" s="126">
        <v>0.8</v>
      </c>
    </row>
    <row r="420" spans="2:6" x14ac:dyDescent="0.25">
      <c r="B420" s="62">
        <v>1987</v>
      </c>
      <c r="C420" s="88" t="s">
        <v>11</v>
      </c>
      <c r="D420" s="126">
        <v>1.5</v>
      </c>
      <c r="E420" s="126">
        <v>2.1</v>
      </c>
      <c r="F420" s="126">
        <v>0.9</v>
      </c>
    </row>
    <row r="421" spans="2:6" x14ac:dyDescent="0.25">
      <c r="B421" s="62">
        <v>1987</v>
      </c>
      <c r="C421" s="88" t="s">
        <v>12</v>
      </c>
      <c r="D421" s="126">
        <v>1.7</v>
      </c>
      <c r="E421" s="126">
        <v>2.2999999999999998</v>
      </c>
      <c r="F421" s="126">
        <v>1.1000000000000001</v>
      </c>
    </row>
    <row r="422" spans="2:6" x14ac:dyDescent="0.25">
      <c r="B422" s="62">
        <v>1987</v>
      </c>
      <c r="C422" s="88" t="s">
        <v>13</v>
      </c>
      <c r="D422" s="126">
        <v>2.1</v>
      </c>
      <c r="E422" s="126">
        <v>2.6</v>
      </c>
      <c r="F422" s="126">
        <v>1.6</v>
      </c>
    </row>
    <row r="423" spans="2:6" x14ac:dyDescent="0.25">
      <c r="B423" s="62">
        <v>1987</v>
      </c>
      <c r="C423" s="88" t="s">
        <v>14</v>
      </c>
      <c r="D423" s="126">
        <v>2.8</v>
      </c>
      <c r="E423" s="126">
        <v>3.4</v>
      </c>
      <c r="F423" s="126">
        <v>2.2000000000000002</v>
      </c>
    </row>
    <row r="424" spans="2:6" x14ac:dyDescent="0.25">
      <c r="B424" s="62">
        <v>1987</v>
      </c>
      <c r="C424" s="88" t="s">
        <v>15</v>
      </c>
      <c r="D424" s="126">
        <v>4.3</v>
      </c>
      <c r="E424" s="126">
        <v>5.2</v>
      </c>
      <c r="F424" s="126">
        <v>3.4</v>
      </c>
    </row>
    <row r="425" spans="2:6" x14ac:dyDescent="0.25">
      <c r="B425" s="62">
        <v>1987</v>
      </c>
      <c r="C425" s="88" t="s">
        <v>16</v>
      </c>
      <c r="D425" s="126">
        <v>7</v>
      </c>
      <c r="E425" s="126">
        <v>8.6999999999999993</v>
      </c>
      <c r="F425" s="126">
        <v>5.3</v>
      </c>
    </row>
    <row r="426" spans="2:6" x14ac:dyDescent="0.25">
      <c r="B426" s="62">
        <v>1987</v>
      </c>
      <c r="C426" s="88" t="s">
        <v>17</v>
      </c>
      <c r="D426" s="126">
        <v>10.3</v>
      </c>
      <c r="E426" s="126">
        <v>12.8</v>
      </c>
      <c r="F426" s="126">
        <v>7.9</v>
      </c>
    </row>
    <row r="427" spans="2:6" x14ac:dyDescent="0.25">
      <c r="B427" s="62">
        <v>1987</v>
      </c>
      <c r="C427" s="88" t="s">
        <v>18</v>
      </c>
      <c r="D427" s="126">
        <v>15.8</v>
      </c>
      <c r="E427" s="126">
        <v>19.600000000000001</v>
      </c>
      <c r="F427" s="126">
        <v>12.1</v>
      </c>
    </row>
    <row r="428" spans="2:6" x14ac:dyDescent="0.25">
      <c r="B428" s="204">
        <v>1987</v>
      </c>
      <c r="C428" s="90" t="s">
        <v>35</v>
      </c>
      <c r="D428" s="127">
        <v>50.8</v>
      </c>
      <c r="E428" s="127">
        <v>56.1</v>
      </c>
      <c r="F428" s="127">
        <v>46.5</v>
      </c>
    </row>
    <row r="429" spans="2:6" x14ac:dyDescent="0.25">
      <c r="B429" s="59">
        <v>1988</v>
      </c>
      <c r="C429" s="129" t="s">
        <v>3</v>
      </c>
      <c r="D429" s="130">
        <v>4.42</v>
      </c>
      <c r="E429" s="130">
        <v>5</v>
      </c>
      <c r="F429" s="130">
        <v>3.83</v>
      </c>
    </row>
    <row r="430" spans="2:6" x14ac:dyDescent="0.25">
      <c r="B430" s="62">
        <v>1988</v>
      </c>
      <c r="C430" s="88" t="s">
        <v>103</v>
      </c>
      <c r="D430" s="126">
        <v>21.6</v>
      </c>
      <c r="E430" s="126">
        <v>24.2</v>
      </c>
      <c r="F430" s="126">
        <v>18.8</v>
      </c>
    </row>
    <row r="431" spans="2:6" x14ac:dyDescent="0.25">
      <c r="B431" s="62">
        <v>1988</v>
      </c>
      <c r="C431" s="88" t="s">
        <v>104</v>
      </c>
      <c r="D431" s="126">
        <v>1.2</v>
      </c>
      <c r="E431" s="126">
        <v>1.2</v>
      </c>
      <c r="F431" s="126">
        <v>1.1000000000000001</v>
      </c>
    </row>
    <row r="432" spans="2:6" x14ac:dyDescent="0.25">
      <c r="B432" s="62">
        <v>1988</v>
      </c>
      <c r="C432" s="88" t="s">
        <v>7</v>
      </c>
      <c r="D432" s="126">
        <v>0.4</v>
      </c>
      <c r="E432" s="126">
        <v>0.5</v>
      </c>
      <c r="F432" s="126">
        <v>0.3</v>
      </c>
    </row>
    <row r="433" spans="2:6" x14ac:dyDescent="0.25">
      <c r="B433" s="62">
        <v>1988</v>
      </c>
      <c r="C433" s="88" t="s">
        <v>8</v>
      </c>
      <c r="D433" s="126">
        <v>0.5</v>
      </c>
      <c r="E433" s="126">
        <v>0.6</v>
      </c>
      <c r="F433" s="126">
        <v>0.4</v>
      </c>
    </row>
    <row r="434" spans="2:6" x14ac:dyDescent="0.25">
      <c r="B434" s="62">
        <v>1988</v>
      </c>
      <c r="C434" s="88" t="s">
        <v>9</v>
      </c>
      <c r="D434" s="126">
        <v>1</v>
      </c>
      <c r="E434" s="126">
        <v>1.3</v>
      </c>
      <c r="F434" s="126">
        <v>0.6</v>
      </c>
    </row>
    <row r="435" spans="2:6" x14ac:dyDescent="0.25">
      <c r="B435" s="62">
        <v>1988</v>
      </c>
      <c r="C435" s="88" t="s">
        <v>10</v>
      </c>
      <c r="D435" s="126">
        <v>1.4</v>
      </c>
      <c r="E435" s="126">
        <v>2</v>
      </c>
      <c r="F435" s="126">
        <v>0.7</v>
      </c>
    </row>
    <row r="436" spans="2:6" x14ac:dyDescent="0.25">
      <c r="B436" s="62">
        <v>1988</v>
      </c>
      <c r="C436" s="88" t="s">
        <v>11</v>
      </c>
      <c r="D436" s="126">
        <v>1.5</v>
      </c>
      <c r="E436" s="126">
        <v>2.2999999999999998</v>
      </c>
      <c r="F436" s="126">
        <v>0.9</v>
      </c>
    </row>
    <row r="437" spans="2:6" x14ac:dyDescent="0.25">
      <c r="B437" s="62">
        <v>1988</v>
      </c>
      <c r="C437" s="88" t="s">
        <v>12</v>
      </c>
      <c r="D437" s="126">
        <v>1.7</v>
      </c>
      <c r="E437" s="126">
        <v>2.2000000000000002</v>
      </c>
      <c r="F437" s="126">
        <v>1.1000000000000001</v>
      </c>
    </row>
    <row r="438" spans="2:6" x14ac:dyDescent="0.25">
      <c r="B438" s="62">
        <v>1988</v>
      </c>
      <c r="C438" s="88" t="s">
        <v>13</v>
      </c>
      <c r="D438" s="126">
        <v>2.1</v>
      </c>
      <c r="E438" s="126">
        <v>2.6</v>
      </c>
      <c r="F438" s="126">
        <v>1.5</v>
      </c>
    </row>
    <row r="439" spans="2:6" x14ac:dyDescent="0.25">
      <c r="B439" s="62">
        <v>1988</v>
      </c>
      <c r="C439" s="88" t="s">
        <v>14</v>
      </c>
      <c r="D439" s="126">
        <v>2.8</v>
      </c>
      <c r="E439" s="126">
        <v>3.5</v>
      </c>
      <c r="F439" s="126">
        <v>2.1</v>
      </c>
    </row>
    <row r="440" spans="2:6" x14ac:dyDescent="0.25">
      <c r="B440" s="62">
        <v>1988</v>
      </c>
      <c r="C440" s="88" t="s">
        <v>15</v>
      </c>
      <c r="D440" s="126">
        <v>4.3</v>
      </c>
      <c r="E440" s="126">
        <v>5.4</v>
      </c>
      <c r="F440" s="126">
        <v>3.2</v>
      </c>
    </row>
    <row r="441" spans="2:6" x14ac:dyDescent="0.25">
      <c r="B441" s="62">
        <v>1988</v>
      </c>
      <c r="C441" s="88" t="s">
        <v>16</v>
      </c>
      <c r="D441" s="126">
        <v>7</v>
      </c>
      <c r="E441" s="126">
        <v>8.5</v>
      </c>
      <c r="F441" s="126">
        <v>5.5</v>
      </c>
    </row>
    <row r="442" spans="2:6" x14ac:dyDescent="0.25">
      <c r="B442" s="62">
        <v>1988</v>
      </c>
      <c r="C442" s="88" t="s">
        <v>17</v>
      </c>
      <c r="D442" s="126">
        <v>10.3</v>
      </c>
      <c r="E442" s="126">
        <v>12.9</v>
      </c>
      <c r="F442" s="126">
        <v>7.6</v>
      </c>
    </row>
    <row r="443" spans="2:6" x14ac:dyDescent="0.25">
      <c r="B443" s="62">
        <v>1988</v>
      </c>
      <c r="C443" s="88" t="s">
        <v>18</v>
      </c>
      <c r="D443" s="126">
        <v>16</v>
      </c>
      <c r="E443" s="126">
        <v>19.8</v>
      </c>
      <c r="F443" s="126">
        <v>12.4</v>
      </c>
    </row>
    <row r="444" spans="2:6" x14ac:dyDescent="0.25">
      <c r="B444" s="204">
        <v>1988</v>
      </c>
      <c r="C444" s="90" t="s">
        <v>35</v>
      </c>
      <c r="D444" s="127">
        <v>51.2</v>
      </c>
      <c r="E444" s="127">
        <v>56.8</v>
      </c>
      <c r="F444" s="127">
        <v>46.6</v>
      </c>
    </row>
    <row r="445" spans="2:6" x14ac:dyDescent="0.25">
      <c r="B445" s="59">
        <v>1989</v>
      </c>
      <c r="C445" s="129" t="s">
        <v>3</v>
      </c>
      <c r="D445" s="130">
        <v>4.4000000000000004</v>
      </c>
      <c r="E445" s="130">
        <v>5</v>
      </c>
      <c r="F445" s="130">
        <v>3.8</v>
      </c>
    </row>
    <row r="446" spans="2:6" x14ac:dyDescent="0.25">
      <c r="B446" s="62">
        <v>1989</v>
      </c>
      <c r="C446" s="88" t="s">
        <v>103</v>
      </c>
      <c r="D446" s="126">
        <v>23.3</v>
      </c>
      <c r="E446" s="126">
        <v>26.5</v>
      </c>
      <c r="F446" s="126">
        <v>20</v>
      </c>
    </row>
    <row r="447" spans="2:6" x14ac:dyDescent="0.25">
      <c r="B447" s="62">
        <v>1989</v>
      </c>
      <c r="C447" s="88" t="s">
        <v>104</v>
      </c>
      <c r="D447" s="126">
        <v>1.1000000000000001</v>
      </c>
      <c r="E447" s="126">
        <v>1.2</v>
      </c>
      <c r="F447" s="126">
        <v>1.1000000000000001</v>
      </c>
    </row>
    <row r="448" spans="2:6" x14ac:dyDescent="0.25">
      <c r="B448" s="62">
        <v>1989</v>
      </c>
      <c r="C448" s="88" t="s">
        <v>7</v>
      </c>
      <c r="D448" s="126">
        <v>0.4</v>
      </c>
      <c r="E448" s="126">
        <v>0.5</v>
      </c>
      <c r="F448" s="126">
        <v>0.4</v>
      </c>
    </row>
    <row r="449" spans="2:6" x14ac:dyDescent="0.25">
      <c r="B449" s="62">
        <v>1989</v>
      </c>
      <c r="C449" s="88" t="s">
        <v>8</v>
      </c>
      <c r="D449" s="126">
        <v>0.5</v>
      </c>
      <c r="E449" s="126">
        <v>0.5</v>
      </c>
      <c r="F449" s="126">
        <v>0.4</v>
      </c>
    </row>
    <row r="450" spans="2:6" x14ac:dyDescent="0.25">
      <c r="B450" s="62">
        <v>1989</v>
      </c>
      <c r="C450" s="88" t="s">
        <v>9</v>
      </c>
      <c r="D450" s="126">
        <v>1</v>
      </c>
      <c r="E450" s="126">
        <v>1.5</v>
      </c>
      <c r="F450" s="126">
        <v>0.6</v>
      </c>
    </row>
    <row r="451" spans="2:6" x14ac:dyDescent="0.25">
      <c r="B451" s="62">
        <v>1989</v>
      </c>
      <c r="C451" s="88" t="s">
        <v>10</v>
      </c>
      <c r="D451" s="126">
        <v>1.4</v>
      </c>
      <c r="E451" s="126">
        <v>2.1</v>
      </c>
      <c r="F451" s="126">
        <v>0.7</v>
      </c>
    </row>
    <row r="452" spans="2:6" x14ac:dyDescent="0.25">
      <c r="B452" s="62">
        <v>1989</v>
      </c>
      <c r="C452" s="88" t="s">
        <v>11</v>
      </c>
      <c r="D452" s="126">
        <v>1.6</v>
      </c>
      <c r="E452" s="126">
        <v>2.2999999999999998</v>
      </c>
      <c r="F452" s="126">
        <v>0.8</v>
      </c>
    </row>
    <row r="453" spans="2:6" x14ac:dyDescent="0.25">
      <c r="B453" s="62">
        <v>1989</v>
      </c>
      <c r="C453" s="88" t="s">
        <v>12</v>
      </c>
      <c r="D453" s="126">
        <v>1.8</v>
      </c>
      <c r="E453" s="126">
        <v>2.4</v>
      </c>
      <c r="F453" s="126">
        <v>1.2</v>
      </c>
    </row>
    <row r="454" spans="2:6" x14ac:dyDescent="0.25">
      <c r="B454" s="62">
        <v>1989</v>
      </c>
      <c r="C454" s="88" t="s">
        <v>13</v>
      </c>
      <c r="D454" s="126">
        <v>2.1</v>
      </c>
      <c r="E454" s="126">
        <v>2.6</v>
      </c>
      <c r="F454" s="126">
        <v>1.5</v>
      </c>
    </row>
    <row r="455" spans="2:6" x14ac:dyDescent="0.25">
      <c r="B455" s="62">
        <v>1989</v>
      </c>
      <c r="C455" s="88" t="s">
        <v>14</v>
      </c>
      <c r="D455" s="126">
        <v>2.8</v>
      </c>
      <c r="E455" s="126">
        <v>3.4</v>
      </c>
      <c r="F455" s="126">
        <v>2.2000000000000002</v>
      </c>
    </row>
    <row r="456" spans="2:6" x14ac:dyDescent="0.25">
      <c r="B456" s="62">
        <v>1989</v>
      </c>
      <c r="C456" s="88" t="s">
        <v>15</v>
      </c>
      <c r="D456" s="126">
        <v>4.2</v>
      </c>
      <c r="E456" s="126">
        <v>5.3</v>
      </c>
      <c r="F456" s="126">
        <v>3.1</v>
      </c>
    </row>
    <row r="457" spans="2:6" x14ac:dyDescent="0.25">
      <c r="B457" s="62">
        <v>1989</v>
      </c>
      <c r="C457" s="88" t="s">
        <v>16</v>
      </c>
      <c r="D457" s="126">
        <v>6.8</v>
      </c>
      <c r="E457" s="126">
        <v>8.5</v>
      </c>
      <c r="F457" s="126">
        <v>5.0999999999999996</v>
      </c>
    </row>
    <row r="458" spans="2:6" x14ac:dyDescent="0.25">
      <c r="B458" s="62">
        <v>1989</v>
      </c>
      <c r="C458" s="88" t="s">
        <v>17</v>
      </c>
      <c r="D458" s="126">
        <v>10.3</v>
      </c>
      <c r="E458" s="126">
        <v>12.9</v>
      </c>
      <c r="F458" s="126">
        <v>7.7</v>
      </c>
    </row>
    <row r="459" spans="2:6" x14ac:dyDescent="0.25">
      <c r="B459" s="62">
        <v>1989</v>
      </c>
      <c r="C459" s="88" t="s">
        <v>18</v>
      </c>
      <c r="D459" s="126">
        <v>15.9</v>
      </c>
      <c r="E459" s="126">
        <v>19.399999999999999</v>
      </c>
      <c r="F459" s="126">
        <v>12.5</v>
      </c>
    </row>
    <row r="460" spans="2:6" x14ac:dyDescent="0.25">
      <c r="B460" s="204">
        <v>1989</v>
      </c>
      <c r="C460" s="90" t="s">
        <v>35</v>
      </c>
      <c r="D460" s="127">
        <v>50.3</v>
      </c>
      <c r="E460" s="127">
        <v>56.1</v>
      </c>
      <c r="F460" s="127">
        <v>45.5</v>
      </c>
    </row>
    <row r="461" spans="2:6" x14ac:dyDescent="0.25">
      <c r="B461" s="59">
        <v>1990</v>
      </c>
      <c r="C461" s="129" t="s">
        <v>3</v>
      </c>
      <c r="D461" s="130">
        <v>4.6500000000000004</v>
      </c>
      <c r="E461" s="130">
        <v>5.24</v>
      </c>
      <c r="F461" s="130">
        <v>4.05</v>
      </c>
    </row>
    <row r="462" spans="2:6" x14ac:dyDescent="0.25">
      <c r="B462" s="62">
        <v>1990</v>
      </c>
      <c r="C462" s="88" t="s">
        <v>103</v>
      </c>
      <c r="D462" s="126">
        <v>24.22</v>
      </c>
      <c r="E462" s="126">
        <v>24.1</v>
      </c>
      <c r="F462" s="126">
        <v>21.37</v>
      </c>
    </row>
    <row r="463" spans="2:6" x14ac:dyDescent="0.25">
      <c r="B463" s="62">
        <v>1990</v>
      </c>
      <c r="C463" s="88" t="s">
        <v>104</v>
      </c>
      <c r="D463" s="126">
        <v>1.19</v>
      </c>
      <c r="E463" s="126">
        <v>1.23</v>
      </c>
      <c r="F463" s="126">
        <v>1.1499999999999999</v>
      </c>
    </row>
    <row r="464" spans="2:6" x14ac:dyDescent="0.25">
      <c r="B464" s="62">
        <v>1990</v>
      </c>
      <c r="C464" s="88" t="s">
        <v>7</v>
      </c>
      <c r="D464" s="126">
        <v>0.49</v>
      </c>
      <c r="E464" s="126">
        <v>0.56000000000000005</v>
      </c>
      <c r="F464" s="126">
        <v>0.41</v>
      </c>
    </row>
    <row r="465" spans="2:6" x14ac:dyDescent="0.25">
      <c r="B465" s="62">
        <v>1990</v>
      </c>
      <c r="C465" s="88" t="s">
        <v>8</v>
      </c>
      <c r="D465" s="126">
        <v>0.57999999999999996</v>
      </c>
      <c r="E465" s="126">
        <v>0.68</v>
      </c>
      <c r="F465" s="126">
        <v>0.47</v>
      </c>
    </row>
    <row r="466" spans="2:6" x14ac:dyDescent="0.25">
      <c r="B466" s="62">
        <v>1990</v>
      </c>
      <c r="C466" s="88" t="s">
        <v>9</v>
      </c>
      <c r="D466" s="126">
        <v>1.17</v>
      </c>
      <c r="E466" s="126">
        <v>1.66</v>
      </c>
      <c r="F466" s="126">
        <v>0.66</v>
      </c>
    </row>
    <row r="467" spans="2:6" x14ac:dyDescent="0.25">
      <c r="B467" s="62">
        <v>1990</v>
      </c>
      <c r="C467" s="88" t="s">
        <v>10</v>
      </c>
      <c r="D467" s="126">
        <v>1.64</v>
      </c>
      <c r="E467" s="126">
        <v>2.4300000000000002</v>
      </c>
      <c r="F467" s="126">
        <v>0.84</v>
      </c>
    </row>
    <row r="468" spans="2:6" x14ac:dyDescent="0.25">
      <c r="B468" s="62">
        <v>1990</v>
      </c>
      <c r="C468" s="88" t="s">
        <v>11</v>
      </c>
      <c r="D468" s="126">
        <v>1.89</v>
      </c>
      <c r="E468" s="126">
        <v>2.71</v>
      </c>
      <c r="F468" s="126">
        <v>1.07</v>
      </c>
    </row>
    <row r="469" spans="2:6" x14ac:dyDescent="0.25">
      <c r="B469" s="62">
        <v>1990</v>
      </c>
      <c r="C469" s="88" t="s">
        <v>12</v>
      </c>
      <c r="D469" s="126">
        <v>2.21</v>
      </c>
      <c r="E469" s="126">
        <v>2.94</v>
      </c>
      <c r="F469" s="126">
        <v>1.46</v>
      </c>
    </row>
    <row r="470" spans="2:6" x14ac:dyDescent="0.25">
      <c r="B470" s="62">
        <v>1990</v>
      </c>
      <c r="C470" s="88" t="s">
        <v>13</v>
      </c>
      <c r="D470" s="126">
        <v>2.66</v>
      </c>
      <c r="E470" s="126">
        <v>3.33</v>
      </c>
      <c r="F470" s="126">
        <v>1.98</v>
      </c>
    </row>
    <row r="471" spans="2:6" x14ac:dyDescent="0.25">
      <c r="B471" s="62">
        <v>1990</v>
      </c>
      <c r="C471" s="88" t="s">
        <v>14</v>
      </c>
      <c r="D471" s="126">
        <v>3.73</v>
      </c>
      <c r="E471" s="126">
        <v>4.63</v>
      </c>
      <c r="F471" s="126">
        <v>2.83</v>
      </c>
    </row>
    <row r="472" spans="2:6" x14ac:dyDescent="0.25">
      <c r="B472" s="62">
        <v>1990</v>
      </c>
      <c r="C472" s="88" t="s">
        <v>15</v>
      </c>
      <c r="D472" s="126">
        <v>5.28</v>
      </c>
      <c r="E472" s="126">
        <v>6.55</v>
      </c>
      <c r="F472" s="126">
        <v>4.03</v>
      </c>
    </row>
    <row r="473" spans="2:6" x14ac:dyDescent="0.25">
      <c r="B473" s="62">
        <v>1990</v>
      </c>
      <c r="C473" s="88" t="s">
        <v>16</v>
      </c>
      <c r="D473" s="126">
        <v>7.95</v>
      </c>
      <c r="E473" s="126">
        <v>10.08</v>
      </c>
      <c r="F473" s="126">
        <v>5.87</v>
      </c>
    </row>
    <row r="474" spans="2:6" x14ac:dyDescent="0.25">
      <c r="B474" s="62">
        <v>1990</v>
      </c>
      <c r="C474" s="88" t="s">
        <v>17</v>
      </c>
      <c r="D474" s="126">
        <v>12.22</v>
      </c>
      <c r="E474" s="126">
        <v>15.04</v>
      </c>
      <c r="F474" s="126">
        <v>9.51</v>
      </c>
    </row>
    <row r="475" spans="2:6" x14ac:dyDescent="0.25">
      <c r="B475" s="62">
        <v>1990</v>
      </c>
      <c r="C475" s="88" t="s">
        <v>18</v>
      </c>
      <c r="D475" s="126">
        <v>21.92</v>
      </c>
      <c r="E475" s="126">
        <v>27.33</v>
      </c>
      <c r="F475" s="126">
        <v>16.989999999999998</v>
      </c>
    </row>
    <row r="476" spans="2:6" x14ac:dyDescent="0.25">
      <c r="B476" s="204">
        <v>1990</v>
      </c>
      <c r="C476" s="90" t="s">
        <v>35</v>
      </c>
      <c r="D476" s="127">
        <v>52.4</v>
      </c>
      <c r="E476" s="127">
        <v>57.7</v>
      </c>
      <c r="F476" s="127">
        <v>47.9</v>
      </c>
    </row>
    <row r="477" spans="2:6" x14ac:dyDescent="0.25">
      <c r="B477" s="59">
        <v>1991</v>
      </c>
      <c r="C477" s="129" t="s">
        <v>3</v>
      </c>
      <c r="D477" s="130">
        <v>4.4800000000000004</v>
      </c>
      <c r="E477" s="130">
        <v>5.13</v>
      </c>
      <c r="F477" s="130">
        <v>3.81</v>
      </c>
    </row>
    <row r="478" spans="2:6" x14ac:dyDescent="0.25">
      <c r="B478" s="62">
        <v>1991</v>
      </c>
      <c r="C478" s="88" t="s">
        <v>103</v>
      </c>
      <c r="D478" s="126">
        <v>20.2</v>
      </c>
      <c r="E478" s="126">
        <v>22.2</v>
      </c>
      <c r="F478" s="126">
        <v>18.010000000000002</v>
      </c>
    </row>
    <row r="479" spans="2:6" x14ac:dyDescent="0.25">
      <c r="B479" s="62">
        <v>1991</v>
      </c>
      <c r="C479" s="88" t="s">
        <v>104</v>
      </c>
      <c r="D479" s="126">
        <v>1.1299999999999999</v>
      </c>
      <c r="E479" s="126">
        <v>1.19</v>
      </c>
      <c r="F479" s="126">
        <v>1.07</v>
      </c>
    </row>
    <row r="480" spans="2:6" x14ac:dyDescent="0.25">
      <c r="B480" s="62">
        <v>1991</v>
      </c>
      <c r="C480" s="88" t="s">
        <v>7</v>
      </c>
      <c r="D480" s="126">
        <v>0.41</v>
      </c>
      <c r="E480" s="126">
        <v>0.48</v>
      </c>
      <c r="F480" s="126">
        <v>0.34</v>
      </c>
    </row>
    <row r="481" spans="2:6" x14ac:dyDescent="0.25">
      <c r="B481" s="62">
        <v>1991</v>
      </c>
      <c r="C481" s="88" t="s">
        <v>8</v>
      </c>
      <c r="D481" s="126">
        <v>0.47</v>
      </c>
      <c r="E481" s="126">
        <v>0.6</v>
      </c>
      <c r="F481" s="126">
        <v>0.33</v>
      </c>
    </row>
    <row r="482" spans="2:6" x14ac:dyDescent="0.25">
      <c r="B482" s="62">
        <v>1991</v>
      </c>
      <c r="C482" s="88" t="s">
        <v>9</v>
      </c>
      <c r="D482" s="126">
        <v>1.07</v>
      </c>
      <c r="E482" s="126">
        <v>1.5</v>
      </c>
      <c r="F482" s="126">
        <v>0.62</v>
      </c>
    </row>
    <row r="483" spans="2:6" x14ac:dyDescent="0.25">
      <c r="B483" s="62">
        <v>1991</v>
      </c>
      <c r="C483" s="88" t="s">
        <v>10</v>
      </c>
      <c r="D483" s="126">
        <v>1.49</v>
      </c>
      <c r="E483" s="126">
        <v>2.2400000000000002</v>
      </c>
      <c r="F483" s="126">
        <v>0.72</v>
      </c>
    </row>
    <row r="484" spans="2:6" x14ac:dyDescent="0.25">
      <c r="B484" s="62">
        <v>1991</v>
      </c>
      <c r="C484" s="88" t="s">
        <v>11</v>
      </c>
      <c r="D484" s="126">
        <v>1.57</v>
      </c>
      <c r="E484" s="126">
        <v>2.29</v>
      </c>
      <c r="F484" s="126">
        <v>0.83</v>
      </c>
    </row>
    <row r="485" spans="2:6" x14ac:dyDescent="0.25">
      <c r="B485" s="62">
        <v>1991</v>
      </c>
      <c r="C485" s="88" t="s">
        <v>12</v>
      </c>
      <c r="D485" s="126">
        <v>1.93</v>
      </c>
      <c r="E485" s="126">
        <v>2.63</v>
      </c>
      <c r="F485" s="126">
        <v>1.21</v>
      </c>
    </row>
    <row r="486" spans="2:6" x14ac:dyDescent="0.25">
      <c r="B486" s="62">
        <v>1991</v>
      </c>
      <c r="C486" s="88" t="s">
        <v>13</v>
      </c>
      <c r="D486" s="126">
        <v>2.1800000000000002</v>
      </c>
      <c r="E486" s="126">
        <v>2.89</v>
      </c>
      <c r="F486" s="126">
        <v>1.46</v>
      </c>
    </row>
    <row r="487" spans="2:6" x14ac:dyDescent="0.25">
      <c r="B487" s="62">
        <v>1991</v>
      </c>
      <c r="C487" s="88" t="s">
        <v>14</v>
      </c>
      <c r="D487" s="126">
        <v>2.99</v>
      </c>
      <c r="E487" s="126">
        <v>3.72</v>
      </c>
      <c r="F487" s="126">
        <v>2.2599999999999998</v>
      </c>
    </row>
    <row r="488" spans="2:6" x14ac:dyDescent="0.25">
      <c r="B488" s="62">
        <v>1991</v>
      </c>
      <c r="C488" s="88" t="s">
        <v>15</v>
      </c>
      <c r="D488" s="126">
        <v>3.91</v>
      </c>
      <c r="E488" s="126">
        <v>4.92</v>
      </c>
      <c r="F488" s="126">
        <v>2.9</v>
      </c>
    </row>
    <row r="489" spans="2:6" x14ac:dyDescent="0.25">
      <c r="B489" s="62">
        <v>1991</v>
      </c>
      <c r="C489" s="88" t="s">
        <v>16</v>
      </c>
      <c r="D489" s="126">
        <v>6.72</v>
      </c>
      <c r="E489" s="126">
        <v>8.24</v>
      </c>
      <c r="F489" s="126">
        <v>5.21</v>
      </c>
    </row>
    <row r="490" spans="2:6" x14ac:dyDescent="0.25">
      <c r="B490" s="62">
        <v>1991</v>
      </c>
      <c r="C490" s="88" t="s">
        <v>17</v>
      </c>
      <c r="D490" s="126">
        <v>10.11</v>
      </c>
      <c r="E490" s="126">
        <v>12.59</v>
      </c>
      <c r="F490" s="126">
        <v>7.69</v>
      </c>
    </row>
    <row r="491" spans="2:6" x14ac:dyDescent="0.25">
      <c r="B491" s="62">
        <v>1991</v>
      </c>
      <c r="C491" s="88" t="s">
        <v>18</v>
      </c>
      <c r="D491" s="126">
        <v>16.260000000000002</v>
      </c>
      <c r="E491" s="126">
        <v>20.170000000000002</v>
      </c>
      <c r="F491" s="126">
        <v>12.49</v>
      </c>
    </row>
    <row r="492" spans="2:6" x14ac:dyDescent="0.25">
      <c r="B492" s="204">
        <v>1991</v>
      </c>
      <c r="C492" s="90" t="s">
        <v>35</v>
      </c>
      <c r="D492" s="127">
        <v>50.27</v>
      </c>
      <c r="E492" s="127">
        <v>56.28</v>
      </c>
      <c r="F492" s="127">
        <v>45.23</v>
      </c>
    </row>
    <row r="493" spans="2:6" x14ac:dyDescent="0.25">
      <c r="B493" s="59">
        <v>1992</v>
      </c>
      <c r="C493" s="129" t="s">
        <v>3</v>
      </c>
      <c r="D493" s="130">
        <v>4.47</v>
      </c>
      <c r="E493" s="130">
        <v>5.21</v>
      </c>
      <c r="F493" s="130">
        <v>3.72</v>
      </c>
    </row>
    <row r="494" spans="2:6" x14ac:dyDescent="0.25">
      <c r="B494" s="62">
        <v>1992</v>
      </c>
      <c r="C494" s="88" t="s">
        <v>103</v>
      </c>
      <c r="D494" s="126">
        <v>21.3</v>
      </c>
      <c r="E494" s="126">
        <v>24.38</v>
      </c>
      <c r="F494" s="126">
        <v>18.09</v>
      </c>
    </row>
    <row r="495" spans="2:6" x14ac:dyDescent="0.25">
      <c r="B495" s="62">
        <v>1992</v>
      </c>
      <c r="C495" s="88" t="s">
        <v>104</v>
      </c>
      <c r="D495" s="126">
        <v>1</v>
      </c>
      <c r="E495" s="126">
        <v>1.0900000000000001</v>
      </c>
      <c r="F495" s="126">
        <v>0.91</v>
      </c>
    </row>
    <row r="496" spans="2:6" x14ac:dyDescent="0.25">
      <c r="B496" s="62">
        <v>1992</v>
      </c>
      <c r="C496" s="88" t="s">
        <v>7</v>
      </c>
      <c r="D496" s="126">
        <v>0.38</v>
      </c>
      <c r="E496" s="126">
        <v>0.43</v>
      </c>
      <c r="F496" s="126">
        <v>0.34</v>
      </c>
    </row>
    <row r="497" spans="2:6" x14ac:dyDescent="0.25">
      <c r="B497" s="62">
        <v>1992</v>
      </c>
      <c r="C497" s="88" t="s">
        <v>8</v>
      </c>
      <c r="D497" s="126">
        <v>0.48</v>
      </c>
      <c r="E497" s="126">
        <v>0.6</v>
      </c>
      <c r="F497" s="126">
        <v>0.35</v>
      </c>
    </row>
    <row r="498" spans="2:6" x14ac:dyDescent="0.25">
      <c r="B498" s="62">
        <v>1992</v>
      </c>
      <c r="C498" s="88" t="s">
        <v>9</v>
      </c>
      <c r="D498" s="126">
        <v>1.17</v>
      </c>
      <c r="E498" s="126">
        <v>1.74</v>
      </c>
      <c r="F498" s="126">
        <v>0.56999999999999995</v>
      </c>
    </row>
    <row r="499" spans="2:6" x14ac:dyDescent="0.25">
      <c r="B499" s="62">
        <v>1992</v>
      </c>
      <c r="C499" s="88" t="s">
        <v>10</v>
      </c>
      <c r="D499" s="126">
        <v>1.61</v>
      </c>
      <c r="E499" s="126">
        <v>2.4900000000000002</v>
      </c>
      <c r="F499" s="126">
        <v>0.7</v>
      </c>
    </row>
    <row r="500" spans="2:6" x14ac:dyDescent="0.25">
      <c r="B500" s="62">
        <v>1992</v>
      </c>
      <c r="C500" s="88" t="s">
        <v>11</v>
      </c>
      <c r="D500" s="126">
        <v>1.61</v>
      </c>
      <c r="E500" s="126">
        <v>2.39</v>
      </c>
      <c r="F500" s="126">
        <v>0.81</v>
      </c>
    </row>
    <row r="501" spans="2:6" x14ac:dyDescent="0.25">
      <c r="B501" s="62">
        <v>1992</v>
      </c>
      <c r="C501" s="88" t="s">
        <v>12</v>
      </c>
      <c r="D501" s="126">
        <v>1.97</v>
      </c>
      <c r="E501" s="126">
        <v>2.78</v>
      </c>
      <c r="F501" s="126">
        <v>1.1499999999999999</v>
      </c>
    </row>
    <row r="502" spans="2:6" x14ac:dyDescent="0.25">
      <c r="B502" s="62">
        <v>1992</v>
      </c>
      <c r="C502" s="88" t="s">
        <v>13</v>
      </c>
      <c r="D502" s="126">
        <v>2.29</v>
      </c>
      <c r="E502" s="126">
        <v>2.97</v>
      </c>
      <c r="F502" s="126">
        <v>1.61</v>
      </c>
    </row>
    <row r="503" spans="2:6" x14ac:dyDescent="0.25">
      <c r="B503" s="62">
        <v>1992</v>
      </c>
      <c r="C503" s="88" t="s">
        <v>14</v>
      </c>
      <c r="D503" s="126">
        <v>2.97</v>
      </c>
      <c r="E503" s="126">
        <v>3.7</v>
      </c>
      <c r="F503" s="126">
        <v>2.23</v>
      </c>
    </row>
    <row r="504" spans="2:6" x14ac:dyDescent="0.25">
      <c r="B504" s="62">
        <v>1992</v>
      </c>
      <c r="C504" s="88" t="s">
        <v>15</v>
      </c>
      <c r="D504" s="126">
        <v>4.08</v>
      </c>
      <c r="E504" s="126">
        <v>5.1100000000000003</v>
      </c>
      <c r="F504" s="126">
        <v>3.05</v>
      </c>
    </row>
    <row r="505" spans="2:6" x14ac:dyDescent="0.25">
      <c r="B505" s="62">
        <v>1992</v>
      </c>
      <c r="C505" s="88" t="s">
        <v>16</v>
      </c>
      <c r="D505" s="126">
        <v>6.29</v>
      </c>
      <c r="E505" s="126">
        <v>7.97</v>
      </c>
      <c r="F505" s="126">
        <v>4.6100000000000003</v>
      </c>
    </row>
    <row r="506" spans="2:6" x14ac:dyDescent="0.25">
      <c r="B506" s="62">
        <v>1992</v>
      </c>
      <c r="C506" s="88" t="s">
        <v>17</v>
      </c>
      <c r="D506" s="126">
        <v>9.91</v>
      </c>
      <c r="E506" s="126">
        <v>12.13</v>
      </c>
      <c r="F506" s="126">
        <v>7.75</v>
      </c>
    </row>
    <row r="507" spans="2:6" x14ac:dyDescent="0.25">
      <c r="B507" s="62">
        <v>1992</v>
      </c>
      <c r="C507" s="88" t="s">
        <v>18</v>
      </c>
      <c r="D507" s="126">
        <v>15.21</v>
      </c>
      <c r="E507" s="126">
        <v>19.28</v>
      </c>
      <c r="F507" s="126">
        <v>11.35</v>
      </c>
    </row>
    <row r="508" spans="2:6" x14ac:dyDescent="0.25">
      <c r="B508" s="204">
        <v>1992</v>
      </c>
      <c r="C508" s="90" t="s">
        <v>35</v>
      </c>
      <c r="D508" s="127">
        <v>49.61</v>
      </c>
      <c r="E508" s="127">
        <v>56.35</v>
      </c>
      <c r="F508" s="127">
        <v>44.1</v>
      </c>
    </row>
    <row r="509" spans="2:6" x14ac:dyDescent="0.25">
      <c r="B509" s="59">
        <v>1993</v>
      </c>
      <c r="C509" s="129" t="s">
        <v>3</v>
      </c>
      <c r="D509" s="130">
        <v>4.71</v>
      </c>
      <c r="E509" s="130">
        <v>5.53</v>
      </c>
      <c r="F509" s="130">
        <v>3.88</v>
      </c>
    </row>
    <row r="510" spans="2:6" x14ac:dyDescent="0.25">
      <c r="B510" s="62">
        <v>1993</v>
      </c>
      <c r="C510" s="88" t="s">
        <v>103</v>
      </c>
      <c r="D510" s="126">
        <v>22.74</v>
      </c>
      <c r="E510" s="126">
        <v>27.51</v>
      </c>
      <c r="F510" s="126">
        <v>20.64</v>
      </c>
    </row>
    <row r="511" spans="2:6" x14ac:dyDescent="0.25">
      <c r="B511" s="62">
        <v>1993</v>
      </c>
      <c r="C511" s="88" t="s">
        <v>104</v>
      </c>
      <c r="D511" s="126">
        <v>1.1200000000000001</v>
      </c>
      <c r="E511" s="126">
        <v>1.21</v>
      </c>
      <c r="F511" s="126">
        <v>1.02</v>
      </c>
    </row>
    <row r="512" spans="2:6" x14ac:dyDescent="0.25">
      <c r="B512" s="62">
        <v>1993</v>
      </c>
      <c r="C512" s="88" t="s">
        <v>7</v>
      </c>
      <c r="D512" s="126">
        <v>0.41</v>
      </c>
      <c r="E512" s="126">
        <v>0.44</v>
      </c>
      <c r="F512" s="126">
        <v>0.36</v>
      </c>
    </row>
    <row r="513" spans="2:6" x14ac:dyDescent="0.25">
      <c r="B513" s="62">
        <v>1993</v>
      </c>
      <c r="C513" s="88" t="s">
        <v>8</v>
      </c>
      <c r="D513" s="126">
        <v>0.48</v>
      </c>
      <c r="E513" s="126">
        <v>0.6</v>
      </c>
      <c r="F513" s="126">
        <v>0.35</v>
      </c>
    </row>
    <row r="514" spans="2:6" x14ac:dyDescent="0.25">
      <c r="B514" s="62">
        <v>1993</v>
      </c>
      <c r="C514" s="88" t="s">
        <v>9</v>
      </c>
      <c r="D514" s="126">
        <v>1.34</v>
      </c>
      <c r="E514" s="126">
        <v>2.0299999999999998</v>
      </c>
      <c r="F514" s="126">
        <v>0.62</v>
      </c>
    </row>
    <row r="515" spans="2:6" x14ac:dyDescent="0.25">
      <c r="B515" s="62">
        <v>1993</v>
      </c>
      <c r="C515" s="88" t="s">
        <v>10</v>
      </c>
      <c r="D515" s="126">
        <v>1.89</v>
      </c>
      <c r="E515" s="124">
        <v>2.92</v>
      </c>
      <c r="F515" s="124">
        <v>0.82</v>
      </c>
    </row>
    <row r="516" spans="2:6" x14ac:dyDescent="0.25">
      <c r="B516" s="62">
        <v>1993</v>
      </c>
      <c r="C516" s="88" t="s">
        <v>11</v>
      </c>
      <c r="D516" s="126">
        <v>1.88</v>
      </c>
      <c r="E516" s="126">
        <v>2.84</v>
      </c>
      <c r="F516" s="124">
        <v>0.91</v>
      </c>
    </row>
    <row r="517" spans="2:6" x14ac:dyDescent="0.25">
      <c r="B517" s="62">
        <v>1993</v>
      </c>
      <c r="C517" s="88" t="s">
        <v>12</v>
      </c>
      <c r="D517" s="126">
        <v>2.0499999999999998</v>
      </c>
      <c r="E517" s="126">
        <v>3</v>
      </c>
      <c r="F517" s="124">
        <v>1.0900000000000001</v>
      </c>
    </row>
    <row r="518" spans="2:6" x14ac:dyDescent="0.25">
      <c r="B518" s="62">
        <v>1993</v>
      </c>
      <c r="C518" s="88" t="s">
        <v>13</v>
      </c>
      <c r="D518" s="126">
        <v>2.4500000000000002</v>
      </c>
      <c r="E518" s="126">
        <v>3.27</v>
      </c>
      <c r="F518" s="124">
        <v>1.63</v>
      </c>
    </row>
    <row r="519" spans="2:6" x14ac:dyDescent="0.25">
      <c r="B519" s="62">
        <v>1993</v>
      </c>
      <c r="C519" s="88" t="s">
        <v>14</v>
      </c>
      <c r="D519" s="126">
        <v>3.22</v>
      </c>
      <c r="E519" s="126">
        <v>4.25</v>
      </c>
      <c r="F519" s="124">
        <v>2.17</v>
      </c>
    </row>
    <row r="520" spans="2:6" x14ac:dyDescent="0.25">
      <c r="B520" s="62">
        <v>1993</v>
      </c>
      <c r="C520" s="88" t="s">
        <v>15</v>
      </c>
      <c r="D520" s="126">
        <v>4.08</v>
      </c>
      <c r="E520" s="126">
        <v>5.14</v>
      </c>
      <c r="F520" s="124">
        <v>3.01</v>
      </c>
    </row>
    <row r="521" spans="2:6" x14ac:dyDescent="0.25">
      <c r="B521" s="62">
        <v>1993</v>
      </c>
      <c r="C521" s="88" t="s">
        <v>16</v>
      </c>
      <c r="D521" s="126">
        <v>6.5</v>
      </c>
      <c r="E521" s="126">
        <v>8.1300000000000008</v>
      </c>
      <c r="F521" s="124">
        <v>4.91</v>
      </c>
    </row>
    <row r="522" spans="2:6" x14ac:dyDescent="0.25">
      <c r="B522" s="62">
        <v>1993</v>
      </c>
      <c r="C522" s="88" t="s">
        <v>17</v>
      </c>
      <c r="D522" s="126">
        <v>10.23</v>
      </c>
      <c r="E522" s="126">
        <v>13.1</v>
      </c>
      <c r="F522" s="124">
        <v>7.46</v>
      </c>
    </row>
    <row r="523" spans="2:6" x14ac:dyDescent="0.25">
      <c r="B523" s="62">
        <v>1993</v>
      </c>
      <c r="C523" s="88" t="s">
        <v>18</v>
      </c>
      <c r="D523" s="126">
        <v>16</v>
      </c>
      <c r="E523" s="126">
        <v>20.18</v>
      </c>
      <c r="F523" s="124">
        <v>12.05</v>
      </c>
    </row>
    <row r="524" spans="2:6" x14ac:dyDescent="0.25">
      <c r="B524" s="204">
        <v>1993</v>
      </c>
      <c r="C524" s="90" t="s">
        <v>35</v>
      </c>
      <c r="D524" s="127">
        <v>50.15</v>
      </c>
      <c r="E524" s="127">
        <v>56.3</v>
      </c>
      <c r="F524" s="127">
        <v>45.04</v>
      </c>
    </row>
    <row r="525" spans="2:6" x14ac:dyDescent="0.25">
      <c r="B525" s="59">
        <v>1994</v>
      </c>
      <c r="C525" s="129" t="s">
        <v>3</v>
      </c>
      <c r="D525" s="130">
        <v>4.7</v>
      </c>
      <c r="E525" s="130">
        <v>5.49</v>
      </c>
      <c r="F525" s="130">
        <v>3.91</v>
      </c>
    </row>
    <row r="526" spans="2:6" x14ac:dyDescent="0.25">
      <c r="B526" s="62">
        <v>1994</v>
      </c>
      <c r="C526" s="88" t="s">
        <v>103</v>
      </c>
      <c r="D526" s="126">
        <v>22.28</v>
      </c>
      <c r="E526" s="126">
        <v>26.74</v>
      </c>
      <c r="F526" s="126">
        <v>20.079999999999998</v>
      </c>
    </row>
    <row r="527" spans="2:6" x14ac:dyDescent="0.25">
      <c r="B527" s="62">
        <v>1994</v>
      </c>
      <c r="C527" s="88" t="s">
        <v>104</v>
      </c>
      <c r="D527" s="126">
        <v>1.2</v>
      </c>
      <c r="E527" s="126">
        <v>1.25</v>
      </c>
      <c r="F527" s="126">
        <v>1.1399999999999999</v>
      </c>
    </row>
    <row r="528" spans="2:6" x14ac:dyDescent="0.25">
      <c r="B528" s="62">
        <v>1994</v>
      </c>
      <c r="C528" s="88" t="s">
        <v>7</v>
      </c>
      <c r="D528" s="126">
        <v>0.37</v>
      </c>
      <c r="E528" s="126">
        <v>0.45</v>
      </c>
      <c r="F528" s="126">
        <v>0.3</v>
      </c>
    </row>
    <row r="529" spans="2:6" x14ac:dyDescent="0.25">
      <c r="B529" s="62">
        <v>1994</v>
      </c>
      <c r="C529" s="88" t="s">
        <v>8</v>
      </c>
      <c r="D529" s="126">
        <v>0.46</v>
      </c>
      <c r="E529" s="126">
        <v>0.56999999999999995</v>
      </c>
      <c r="F529" s="126">
        <v>0.34</v>
      </c>
    </row>
    <row r="530" spans="2:6" x14ac:dyDescent="0.25">
      <c r="B530" s="62">
        <v>1994</v>
      </c>
      <c r="C530" s="88" t="s">
        <v>9</v>
      </c>
      <c r="D530" s="126">
        <v>1.4</v>
      </c>
      <c r="E530" s="126">
        <v>2.1800000000000002</v>
      </c>
      <c r="F530" s="126">
        <v>0.59</v>
      </c>
    </row>
    <row r="531" spans="2:6" x14ac:dyDescent="0.25">
      <c r="B531" s="62">
        <v>1994</v>
      </c>
      <c r="C531" s="88" t="s">
        <v>10</v>
      </c>
      <c r="D531" s="126">
        <v>1.95</v>
      </c>
      <c r="E531" s="126">
        <v>3.1</v>
      </c>
      <c r="F531" s="126">
        <v>0.78</v>
      </c>
    </row>
    <row r="532" spans="2:6" x14ac:dyDescent="0.25">
      <c r="B532" s="62">
        <v>1994</v>
      </c>
      <c r="C532" s="88" t="s">
        <v>11</v>
      </c>
      <c r="D532" s="126">
        <v>1.82</v>
      </c>
      <c r="E532" s="126">
        <v>2.8</v>
      </c>
      <c r="F532" s="126">
        <v>0.81</v>
      </c>
    </row>
    <row r="533" spans="2:6" x14ac:dyDescent="0.25">
      <c r="B533" s="62">
        <v>1994</v>
      </c>
      <c r="C533" s="88" t="s">
        <v>12</v>
      </c>
      <c r="D533" s="126">
        <v>1.97</v>
      </c>
      <c r="E533" s="126">
        <v>2.87</v>
      </c>
      <c r="F533" s="126">
        <v>1.05</v>
      </c>
    </row>
    <row r="534" spans="2:6" x14ac:dyDescent="0.25">
      <c r="B534" s="62">
        <v>1994</v>
      </c>
      <c r="C534" s="88" t="s">
        <v>13</v>
      </c>
      <c r="D534" s="126">
        <v>2.44</v>
      </c>
      <c r="E534" s="126">
        <v>3.29</v>
      </c>
      <c r="F534" s="126">
        <v>1.6</v>
      </c>
    </row>
    <row r="535" spans="2:6" x14ac:dyDescent="0.25">
      <c r="B535" s="62">
        <v>1994</v>
      </c>
      <c r="C535" s="88" t="s">
        <v>14</v>
      </c>
      <c r="D535" s="126">
        <v>3.09</v>
      </c>
      <c r="E535" s="126">
        <v>3.93</v>
      </c>
      <c r="F535" s="126">
        <v>2.23</v>
      </c>
    </row>
    <row r="536" spans="2:6" x14ac:dyDescent="0.25">
      <c r="B536" s="62">
        <v>1994</v>
      </c>
      <c r="C536" s="88" t="s">
        <v>15</v>
      </c>
      <c r="D536" s="126">
        <v>4.0199999999999996</v>
      </c>
      <c r="E536" s="126">
        <v>5.05</v>
      </c>
      <c r="F536" s="126">
        <v>2.98</v>
      </c>
    </row>
    <row r="537" spans="2:6" x14ac:dyDescent="0.25">
      <c r="B537" s="62">
        <v>1994</v>
      </c>
      <c r="C537" s="88" t="s">
        <v>16</v>
      </c>
      <c r="D537" s="126">
        <v>6.26</v>
      </c>
      <c r="E537" s="126">
        <v>7.75</v>
      </c>
      <c r="F537" s="126">
        <v>4.8</v>
      </c>
    </row>
    <row r="538" spans="2:6" x14ac:dyDescent="0.25">
      <c r="B538" s="62">
        <v>1994</v>
      </c>
      <c r="C538" s="88" t="s">
        <v>17</v>
      </c>
      <c r="D538" s="126">
        <v>9.9499999999999993</v>
      </c>
      <c r="E538" s="126">
        <v>12.54</v>
      </c>
      <c r="F538" s="126">
        <v>7.47</v>
      </c>
    </row>
    <row r="539" spans="2:6" x14ac:dyDescent="0.25">
      <c r="B539" s="62">
        <v>1994</v>
      </c>
      <c r="C539" s="88" t="s">
        <v>18</v>
      </c>
      <c r="D539" s="126">
        <v>15.53</v>
      </c>
      <c r="E539" s="126">
        <v>19.07</v>
      </c>
      <c r="F539" s="126">
        <v>12.19</v>
      </c>
    </row>
    <row r="540" spans="2:6" x14ac:dyDescent="0.25">
      <c r="B540" s="204">
        <v>1994</v>
      </c>
      <c r="C540" s="90" t="s">
        <v>35</v>
      </c>
      <c r="D540" s="127">
        <v>48.97</v>
      </c>
      <c r="E540" s="127">
        <v>54.67</v>
      </c>
      <c r="F540" s="127">
        <v>44.22</v>
      </c>
    </row>
    <row r="541" spans="2:6" x14ac:dyDescent="0.25">
      <c r="B541" s="59">
        <v>1995</v>
      </c>
      <c r="C541" s="129" t="s">
        <v>3</v>
      </c>
      <c r="D541" s="130">
        <v>4.6900000000000004</v>
      </c>
      <c r="E541" s="130">
        <v>5.45</v>
      </c>
      <c r="F541" s="130">
        <v>3.92</v>
      </c>
    </row>
    <row r="542" spans="2:6" x14ac:dyDescent="0.25">
      <c r="B542" s="62">
        <v>1995</v>
      </c>
      <c r="C542" s="88" t="s">
        <v>103</v>
      </c>
      <c r="D542" s="126">
        <v>21.82</v>
      </c>
      <c r="E542" s="126">
        <v>23.4</v>
      </c>
      <c r="F542" s="126">
        <v>18.47</v>
      </c>
    </row>
    <row r="543" spans="2:6" x14ac:dyDescent="0.25">
      <c r="B543" s="62">
        <v>1995</v>
      </c>
      <c r="C543" s="88" t="s">
        <v>104</v>
      </c>
      <c r="D543" s="126">
        <v>1.04</v>
      </c>
      <c r="E543" s="126">
        <v>1.1200000000000001</v>
      </c>
      <c r="F543" s="126">
        <v>0.97</v>
      </c>
    </row>
    <row r="544" spans="2:6" x14ac:dyDescent="0.25">
      <c r="B544" s="62">
        <v>1995</v>
      </c>
      <c r="C544" s="88" t="s">
        <v>7</v>
      </c>
      <c r="D544" s="126">
        <v>0.4</v>
      </c>
      <c r="E544" s="126">
        <v>0.44</v>
      </c>
      <c r="F544" s="126">
        <v>0.34</v>
      </c>
    </row>
    <row r="545" spans="2:6" x14ac:dyDescent="0.25">
      <c r="B545" s="62">
        <v>1995</v>
      </c>
      <c r="C545" s="88" t="s">
        <v>8</v>
      </c>
      <c r="D545" s="126">
        <v>0.46</v>
      </c>
      <c r="E545" s="126">
        <v>0.56000000000000005</v>
      </c>
      <c r="F545" s="126">
        <v>0.36</v>
      </c>
    </row>
    <row r="546" spans="2:6" x14ac:dyDescent="0.25">
      <c r="B546" s="62">
        <v>1995</v>
      </c>
      <c r="C546" s="88" t="s">
        <v>9</v>
      </c>
      <c r="D546" s="126">
        <v>1.32</v>
      </c>
      <c r="E546" s="126">
        <v>2</v>
      </c>
      <c r="F546" s="126">
        <v>0.62</v>
      </c>
    </row>
    <row r="547" spans="2:6" x14ac:dyDescent="0.25">
      <c r="B547" s="62">
        <v>1995</v>
      </c>
      <c r="C547" s="88" t="s">
        <v>10</v>
      </c>
      <c r="D547" s="126">
        <v>1.88</v>
      </c>
      <c r="E547" s="126">
        <v>3</v>
      </c>
      <c r="F547" s="126">
        <v>0.73</v>
      </c>
    </row>
    <row r="548" spans="2:6" x14ac:dyDescent="0.25">
      <c r="B548" s="62">
        <v>1995</v>
      </c>
      <c r="C548" s="88" t="s">
        <v>11</v>
      </c>
      <c r="D548" s="126">
        <v>1.8</v>
      </c>
      <c r="E548" s="126">
        <v>2.76</v>
      </c>
      <c r="F548" s="126">
        <v>0.82</v>
      </c>
    </row>
    <row r="549" spans="2:6" x14ac:dyDescent="0.25">
      <c r="B549" s="62">
        <v>1995</v>
      </c>
      <c r="C549" s="88" t="s">
        <v>12</v>
      </c>
      <c r="D549" s="126">
        <v>1.97</v>
      </c>
      <c r="E549" s="126">
        <v>2.9</v>
      </c>
      <c r="F549" s="126">
        <v>1.03</v>
      </c>
    </row>
    <row r="550" spans="2:6" x14ac:dyDescent="0.25">
      <c r="B550" s="62">
        <v>1995</v>
      </c>
      <c r="C550" s="88" t="s">
        <v>13</v>
      </c>
      <c r="D550" s="126">
        <v>2.4500000000000002</v>
      </c>
      <c r="E550" s="126">
        <v>3.28</v>
      </c>
      <c r="F550" s="126">
        <v>1.6</v>
      </c>
    </row>
    <row r="551" spans="2:6" x14ac:dyDescent="0.25">
      <c r="B551" s="62">
        <v>1995</v>
      </c>
      <c r="C551" s="88" t="s">
        <v>14</v>
      </c>
      <c r="D551" s="126">
        <v>3.08</v>
      </c>
      <c r="E551" s="126">
        <v>3.86</v>
      </c>
      <c r="F551" s="126">
        <v>2.29</v>
      </c>
    </row>
    <row r="552" spans="2:6" x14ac:dyDescent="0.25">
      <c r="B552" s="62">
        <v>1995</v>
      </c>
      <c r="C552" s="88" t="s">
        <v>15</v>
      </c>
      <c r="D552" s="126">
        <v>4.03</v>
      </c>
      <c r="E552" s="126">
        <v>4.92</v>
      </c>
      <c r="F552" s="126">
        <v>3.13</v>
      </c>
    </row>
    <row r="553" spans="2:6" x14ac:dyDescent="0.25">
      <c r="B553" s="62">
        <v>1995</v>
      </c>
      <c r="C553" s="88" t="s">
        <v>16</v>
      </c>
      <c r="D553" s="126">
        <v>6.02</v>
      </c>
      <c r="E553" s="126">
        <v>7.55</v>
      </c>
      <c r="F553" s="126">
        <v>4.5199999999999996</v>
      </c>
    </row>
    <row r="554" spans="2:6" x14ac:dyDescent="0.25">
      <c r="B554" s="62">
        <v>1995</v>
      </c>
      <c r="C554" s="88" t="s">
        <v>17</v>
      </c>
      <c r="D554" s="126">
        <v>10.06</v>
      </c>
      <c r="E554" s="126">
        <v>12.34</v>
      </c>
      <c r="F554" s="126">
        <v>7.88</v>
      </c>
    </row>
    <row r="555" spans="2:6" x14ac:dyDescent="0.25">
      <c r="B555" s="62">
        <v>1995</v>
      </c>
      <c r="C555" s="88" t="s">
        <v>18</v>
      </c>
      <c r="D555" s="126">
        <v>15.16</v>
      </c>
      <c r="E555" s="126">
        <v>18.989999999999998</v>
      </c>
      <c r="F555" s="126">
        <v>11.56</v>
      </c>
    </row>
    <row r="556" spans="2:6" x14ac:dyDescent="0.25">
      <c r="B556" s="204">
        <v>1995</v>
      </c>
      <c r="C556" s="90" t="s">
        <v>35</v>
      </c>
      <c r="D556" s="127">
        <v>50.45</v>
      </c>
      <c r="E556" s="127">
        <v>56.77</v>
      </c>
      <c r="F556" s="127">
        <v>45.19</v>
      </c>
    </row>
    <row r="557" spans="2:6" x14ac:dyDescent="0.25">
      <c r="B557" s="59">
        <v>1996</v>
      </c>
      <c r="C557" s="129" t="s">
        <v>3</v>
      </c>
      <c r="D557" s="130">
        <v>4.68</v>
      </c>
      <c r="E557" s="130">
        <v>5.44</v>
      </c>
      <c r="F557" s="130">
        <v>3.9</v>
      </c>
    </row>
    <row r="558" spans="2:6" x14ac:dyDescent="0.25">
      <c r="B558" s="62">
        <v>1996</v>
      </c>
      <c r="C558" s="88" t="s">
        <v>103</v>
      </c>
      <c r="D558" s="126">
        <v>21.36</v>
      </c>
      <c r="E558" s="126">
        <v>23.83</v>
      </c>
      <c r="F558" s="126">
        <v>18.78</v>
      </c>
    </row>
    <row r="559" spans="2:6" x14ac:dyDescent="0.25">
      <c r="B559" s="62">
        <v>1996</v>
      </c>
      <c r="C559" s="88" t="s">
        <v>104</v>
      </c>
      <c r="D559" s="126">
        <v>1.01</v>
      </c>
      <c r="E559" s="126">
        <v>1.08</v>
      </c>
      <c r="F559" s="126">
        <v>0.93</v>
      </c>
    </row>
    <row r="560" spans="2:6" x14ac:dyDescent="0.25">
      <c r="B560" s="62">
        <v>1996</v>
      </c>
      <c r="C560" s="88" t="s">
        <v>7</v>
      </c>
      <c r="D560" s="126">
        <v>0.4</v>
      </c>
      <c r="E560" s="126">
        <v>0.47</v>
      </c>
      <c r="F560" s="126">
        <v>0.32</v>
      </c>
    </row>
    <row r="561" spans="2:6" x14ac:dyDescent="0.25">
      <c r="B561" s="62">
        <v>1996</v>
      </c>
      <c r="C561" s="88" t="s">
        <v>8</v>
      </c>
      <c r="D561" s="126">
        <v>0.43</v>
      </c>
      <c r="E561" s="126">
        <v>0.53</v>
      </c>
      <c r="F561" s="126">
        <v>0.33</v>
      </c>
    </row>
    <row r="562" spans="2:6" x14ac:dyDescent="0.25">
      <c r="B562" s="62">
        <v>1996</v>
      </c>
      <c r="C562" s="88" t="s">
        <v>9</v>
      </c>
      <c r="D562" s="126">
        <v>1.3</v>
      </c>
      <c r="E562" s="126">
        <v>1.95</v>
      </c>
      <c r="F562" s="126">
        <v>0.62</v>
      </c>
    </row>
    <row r="563" spans="2:6" x14ac:dyDescent="0.25">
      <c r="B563" s="62">
        <v>1996</v>
      </c>
      <c r="C563" s="88" t="s">
        <v>10</v>
      </c>
      <c r="D563" s="126">
        <v>1.75</v>
      </c>
      <c r="E563" s="126">
        <v>2.79</v>
      </c>
      <c r="F563" s="126">
        <v>0.68</v>
      </c>
    </row>
    <row r="564" spans="2:6" x14ac:dyDescent="0.25">
      <c r="B564" s="62">
        <v>1996</v>
      </c>
      <c r="C564" s="88" t="s">
        <v>11</v>
      </c>
      <c r="D564" s="126">
        <v>1.77</v>
      </c>
      <c r="E564" s="126">
        <v>2.68</v>
      </c>
      <c r="F564" s="126">
        <v>0.86</v>
      </c>
    </row>
    <row r="565" spans="2:6" x14ac:dyDescent="0.25">
      <c r="B565" s="62">
        <v>1996</v>
      </c>
      <c r="C565" s="88" t="s">
        <v>12</v>
      </c>
      <c r="D565" s="126">
        <v>1.85</v>
      </c>
      <c r="E565" s="126">
        <v>2.61</v>
      </c>
      <c r="F565" s="126">
        <v>1.08</v>
      </c>
    </row>
    <row r="566" spans="2:6" x14ac:dyDescent="0.25">
      <c r="B566" s="62">
        <v>1996</v>
      </c>
      <c r="C566" s="88" t="s">
        <v>13</v>
      </c>
      <c r="D566" s="126">
        <v>2.36</v>
      </c>
      <c r="E566" s="126">
        <v>3.16</v>
      </c>
      <c r="F566" s="126">
        <v>1.55</v>
      </c>
    </row>
    <row r="567" spans="2:6" x14ac:dyDescent="0.25">
      <c r="B567" s="62">
        <v>1996</v>
      </c>
      <c r="C567" s="88" t="s">
        <v>14</v>
      </c>
      <c r="D567" s="126">
        <v>2.99</v>
      </c>
      <c r="E567" s="126">
        <v>3.81</v>
      </c>
      <c r="F567" s="126">
        <v>2.17</v>
      </c>
    </row>
    <row r="568" spans="2:6" x14ac:dyDescent="0.25">
      <c r="B568" s="62">
        <v>1996</v>
      </c>
      <c r="C568" s="88" t="s">
        <v>15</v>
      </c>
      <c r="D568" s="126">
        <v>4.01</v>
      </c>
      <c r="E568" s="126">
        <v>4.91</v>
      </c>
      <c r="F568" s="126">
        <v>3.1</v>
      </c>
    </row>
    <row r="569" spans="2:6" x14ac:dyDescent="0.25">
      <c r="B569" s="62">
        <v>1996</v>
      </c>
      <c r="C569" s="88" t="s">
        <v>16</v>
      </c>
      <c r="D569" s="126">
        <v>5.89</v>
      </c>
      <c r="E569" s="126">
        <v>7.24</v>
      </c>
      <c r="F569" s="126">
        <v>4.55</v>
      </c>
    </row>
    <row r="570" spans="2:6" x14ac:dyDescent="0.25">
      <c r="B570" s="62">
        <v>1996</v>
      </c>
      <c r="C570" s="88" t="s">
        <v>17</v>
      </c>
      <c r="D570" s="126">
        <v>9.65</v>
      </c>
      <c r="E570" s="126">
        <v>11.88</v>
      </c>
      <c r="F570" s="126">
        <v>7.5</v>
      </c>
    </row>
    <row r="571" spans="2:6" x14ac:dyDescent="0.25">
      <c r="B571" s="62">
        <v>1996</v>
      </c>
      <c r="C571" s="88" t="s">
        <v>18</v>
      </c>
      <c r="D571" s="126">
        <v>14.61</v>
      </c>
      <c r="E571" s="126">
        <v>18.3</v>
      </c>
      <c r="F571" s="126">
        <v>11.15</v>
      </c>
    </row>
    <row r="572" spans="2:6" x14ac:dyDescent="0.25">
      <c r="B572" s="204">
        <v>1996</v>
      </c>
      <c r="C572" s="90" t="s">
        <v>35</v>
      </c>
      <c r="D572" s="127">
        <v>50.36</v>
      </c>
      <c r="E572" s="127">
        <v>57.49</v>
      </c>
      <c r="F572" s="127">
        <v>44.42</v>
      </c>
    </row>
    <row r="573" spans="2:6" x14ac:dyDescent="0.25">
      <c r="B573" s="59">
        <v>1997</v>
      </c>
      <c r="C573" s="129" t="s">
        <v>3</v>
      </c>
      <c r="D573" s="130">
        <v>4.66</v>
      </c>
      <c r="E573" s="130">
        <v>5.4</v>
      </c>
      <c r="F573" s="130">
        <v>3.91</v>
      </c>
    </row>
    <row r="574" spans="2:6" x14ac:dyDescent="0.25">
      <c r="B574" s="62">
        <v>1997</v>
      </c>
      <c r="C574" s="88" t="s">
        <v>103</v>
      </c>
      <c r="D574" s="126">
        <v>20.9</v>
      </c>
      <c r="E574" s="126">
        <v>21.03</v>
      </c>
      <c r="F574" s="126">
        <v>16.329999999999998</v>
      </c>
    </row>
    <row r="575" spans="2:6" x14ac:dyDescent="0.25">
      <c r="B575" s="62">
        <v>1997</v>
      </c>
      <c r="C575" s="88" t="s">
        <v>104</v>
      </c>
      <c r="D575" s="126">
        <v>0.88</v>
      </c>
      <c r="E575" s="126">
        <v>0.91</v>
      </c>
      <c r="F575" s="126">
        <v>0.84</v>
      </c>
    </row>
    <row r="576" spans="2:6" x14ac:dyDescent="0.25">
      <c r="B576" s="62">
        <v>1997</v>
      </c>
      <c r="C576" s="88" t="s">
        <v>7</v>
      </c>
      <c r="D576" s="126">
        <v>0.42</v>
      </c>
      <c r="E576" s="126">
        <v>0.48</v>
      </c>
      <c r="F576" s="126">
        <v>0.34</v>
      </c>
    </row>
    <row r="577" spans="2:6" x14ac:dyDescent="0.25">
      <c r="B577" s="62">
        <v>1997</v>
      </c>
      <c r="C577" s="88" t="s">
        <v>8</v>
      </c>
      <c r="D577" s="126">
        <v>0.45</v>
      </c>
      <c r="E577" s="126">
        <v>0.55000000000000004</v>
      </c>
      <c r="F577" s="126">
        <v>0.35</v>
      </c>
    </row>
    <row r="578" spans="2:6" x14ac:dyDescent="0.25">
      <c r="B578" s="62">
        <v>1997</v>
      </c>
      <c r="C578" s="88" t="s">
        <v>9</v>
      </c>
      <c r="D578" s="126">
        <v>1.1599999999999999</v>
      </c>
      <c r="E578" s="126">
        <v>1.74</v>
      </c>
      <c r="F578" s="126">
        <v>0.56000000000000005</v>
      </c>
    </row>
    <row r="579" spans="2:6" x14ac:dyDescent="0.25">
      <c r="B579" s="62">
        <v>1997</v>
      </c>
      <c r="C579" s="88" t="s">
        <v>10</v>
      </c>
      <c r="D579" s="126">
        <v>1.68</v>
      </c>
      <c r="E579" s="126">
        <v>2.61</v>
      </c>
      <c r="F579" s="126">
        <v>0.72</v>
      </c>
    </row>
    <row r="580" spans="2:6" x14ac:dyDescent="0.25">
      <c r="B580" s="62">
        <v>1997</v>
      </c>
      <c r="C580" s="88" t="s">
        <v>11</v>
      </c>
      <c r="D580" s="126">
        <v>1.8</v>
      </c>
      <c r="E580" s="126">
        <v>2.7</v>
      </c>
      <c r="F580" s="126">
        <v>0.87</v>
      </c>
    </row>
    <row r="581" spans="2:6" x14ac:dyDescent="0.25">
      <c r="B581" s="62">
        <v>1997</v>
      </c>
      <c r="C581" s="88" t="s">
        <v>12</v>
      </c>
      <c r="D581" s="126">
        <v>1.86</v>
      </c>
      <c r="E581" s="126">
        <v>2.62</v>
      </c>
      <c r="F581" s="126">
        <v>1.07</v>
      </c>
    </row>
    <row r="582" spans="2:6" x14ac:dyDescent="0.25">
      <c r="B582" s="62">
        <v>1997</v>
      </c>
      <c r="C582" s="88" t="s">
        <v>13</v>
      </c>
      <c r="D582" s="126">
        <v>2.38</v>
      </c>
      <c r="E582" s="126">
        <v>3.13</v>
      </c>
      <c r="F582" s="126">
        <v>1.62</v>
      </c>
    </row>
    <row r="583" spans="2:6" x14ac:dyDescent="0.25">
      <c r="B583" s="62">
        <v>1997</v>
      </c>
      <c r="C583" s="88" t="s">
        <v>14</v>
      </c>
      <c r="D583" s="126">
        <v>3.22</v>
      </c>
      <c r="E583" s="126">
        <v>4.07</v>
      </c>
      <c r="F583" s="126">
        <v>2.36</v>
      </c>
    </row>
    <row r="584" spans="2:6" x14ac:dyDescent="0.25">
      <c r="B584" s="62">
        <v>1997</v>
      </c>
      <c r="C584" s="88" t="s">
        <v>15</v>
      </c>
      <c r="D584" s="126">
        <v>4.1100000000000003</v>
      </c>
      <c r="E584" s="126">
        <v>5.14</v>
      </c>
      <c r="F584" s="126">
        <v>3.07</v>
      </c>
    </row>
    <row r="585" spans="2:6" x14ac:dyDescent="0.25">
      <c r="B585" s="62">
        <v>1997</v>
      </c>
      <c r="C585" s="88" t="s">
        <v>16</v>
      </c>
      <c r="D585" s="126">
        <v>6.25</v>
      </c>
      <c r="E585" s="126">
        <v>7.83</v>
      </c>
      <c r="F585" s="126">
        <v>4.67</v>
      </c>
    </row>
    <row r="586" spans="2:6" x14ac:dyDescent="0.25">
      <c r="B586" s="62">
        <v>1997</v>
      </c>
      <c r="C586" s="88" t="s">
        <v>17</v>
      </c>
      <c r="D586" s="126">
        <v>9.33</v>
      </c>
      <c r="E586" s="126">
        <v>11.42</v>
      </c>
      <c r="F586" s="126">
        <v>7.32</v>
      </c>
    </row>
    <row r="587" spans="2:6" x14ac:dyDescent="0.25">
      <c r="B587" s="62">
        <v>1997</v>
      </c>
      <c r="C587" s="88" t="s">
        <v>18</v>
      </c>
      <c r="D587" s="126">
        <v>15.12</v>
      </c>
      <c r="E587" s="126">
        <v>18.54</v>
      </c>
      <c r="F587" s="126">
        <v>11.92</v>
      </c>
    </row>
    <row r="588" spans="2:6" x14ac:dyDescent="0.25">
      <c r="B588" s="204">
        <v>1997</v>
      </c>
      <c r="C588" s="90" t="s">
        <v>35</v>
      </c>
      <c r="D588" s="127">
        <v>49.85</v>
      </c>
      <c r="E588" s="127">
        <v>57.01</v>
      </c>
      <c r="F588" s="127">
        <v>43.91</v>
      </c>
    </row>
    <row r="589" spans="2:6" x14ac:dyDescent="0.25">
      <c r="B589" s="59">
        <v>1998</v>
      </c>
      <c r="C589" s="129" t="s">
        <v>3</v>
      </c>
      <c r="D589" s="130">
        <v>4.6500000000000004</v>
      </c>
      <c r="E589" s="130">
        <v>5.48</v>
      </c>
      <c r="F589" s="130">
        <v>3.8</v>
      </c>
    </row>
    <row r="590" spans="2:6" x14ac:dyDescent="0.25">
      <c r="B590" s="62">
        <v>1998</v>
      </c>
      <c r="C590" s="88" t="s">
        <v>103</v>
      </c>
      <c r="D590" s="126">
        <v>20.45</v>
      </c>
      <c r="E590" s="126">
        <v>22.77</v>
      </c>
      <c r="F590" s="126">
        <v>17.95</v>
      </c>
    </row>
    <row r="591" spans="2:6" x14ac:dyDescent="0.25">
      <c r="B591" s="62">
        <v>1998</v>
      </c>
      <c r="C591" s="88" t="s">
        <v>104</v>
      </c>
      <c r="D591" s="126">
        <v>0.77</v>
      </c>
      <c r="E591" s="126">
        <v>0.82</v>
      </c>
      <c r="F591" s="126">
        <v>0.71</v>
      </c>
    </row>
    <row r="592" spans="2:6" x14ac:dyDescent="0.25">
      <c r="B592" s="62">
        <v>1998</v>
      </c>
      <c r="C592" s="88" t="s">
        <v>7</v>
      </c>
      <c r="D592" s="126">
        <v>0.44</v>
      </c>
      <c r="E592" s="126">
        <v>0.51</v>
      </c>
      <c r="F592" s="126">
        <v>0.37</v>
      </c>
    </row>
    <row r="593" spans="2:6" x14ac:dyDescent="0.25">
      <c r="B593" s="62">
        <v>1998</v>
      </c>
      <c r="C593" s="88" t="s">
        <v>8</v>
      </c>
      <c r="D593" s="126">
        <v>0.47</v>
      </c>
      <c r="E593" s="126">
        <v>0.56000000000000005</v>
      </c>
      <c r="F593" s="126">
        <v>0.38</v>
      </c>
    </row>
    <row r="594" spans="2:6" x14ac:dyDescent="0.25">
      <c r="B594" s="62">
        <v>1998</v>
      </c>
      <c r="C594" s="88" t="s">
        <v>9</v>
      </c>
      <c r="D594" s="126">
        <v>1.04</v>
      </c>
      <c r="E594" s="126">
        <v>4.03</v>
      </c>
      <c r="F594" s="126">
        <v>1.28</v>
      </c>
    </row>
    <row r="595" spans="2:6" x14ac:dyDescent="0.25">
      <c r="B595" s="62">
        <v>1998</v>
      </c>
      <c r="C595" s="88" t="s">
        <v>10</v>
      </c>
      <c r="D595" s="126">
        <v>1.61</v>
      </c>
      <c r="E595" s="126">
        <v>2.5499999999999998</v>
      </c>
      <c r="F595" s="126">
        <v>0.64</v>
      </c>
    </row>
    <row r="596" spans="2:6" x14ac:dyDescent="0.25">
      <c r="B596" s="62">
        <v>1998</v>
      </c>
      <c r="C596" s="88" t="s">
        <v>11</v>
      </c>
      <c r="D596" s="126">
        <v>1.83</v>
      </c>
      <c r="E596" s="126">
        <v>2.77</v>
      </c>
      <c r="F596" s="126">
        <v>0.87</v>
      </c>
    </row>
    <row r="597" spans="2:6" x14ac:dyDescent="0.25">
      <c r="B597" s="62">
        <v>1998</v>
      </c>
      <c r="C597" s="88" t="s">
        <v>12</v>
      </c>
      <c r="D597" s="126">
        <v>1.87</v>
      </c>
      <c r="E597" s="126">
        <v>2.71</v>
      </c>
      <c r="F597" s="126">
        <v>1.01</v>
      </c>
    </row>
    <row r="598" spans="2:6" x14ac:dyDescent="0.25">
      <c r="B598" s="62">
        <v>1998</v>
      </c>
      <c r="C598" s="88" t="s">
        <v>13</v>
      </c>
      <c r="D598" s="126">
        <v>2.4</v>
      </c>
      <c r="E598" s="126">
        <v>3.25</v>
      </c>
      <c r="F598" s="126">
        <v>1.54</v>
      </c>
    </row>
    <row r="599" spans="2:6" x14ac:dyDescent="0.25">
      <c r="B599" s="62">
        <v>1998</v>
      </c>
      <c r="C599" s="88" t="s">
        <v>14</v>
      </c>
      <c r="D599" s="126">
        <v>3.47</v>
      </c>
      <c r="E599" s="126">
        <v>4.55</v>
      </c>
      <c r="F599" s="126">
        <v>2.38</v>
      </c>
    </row>
    <row r="600" spans="2:6" x14ac:dyDescent="0.25">
      <c r="B600" s="62">
        <v>1998</v>
      </c>
      <c r="C600" s="88" t="s">
        <v>15</v>
      </c>
      <c r="D600" s="126">
        <v>4.21</v>
      </c>
      <c r="E600" s="126">
        <v>5.37</v>
      </c>
      <c r="F600" s="126">
        <v>3.06</v>
      </c>
    </row>
    <row r="601" spans="2:6" x14ac:dyDescent="0.25">
      <c r="B601" s="62">
        <v>1998</v>
      </c>
      <c r="C601" s="88" t="s">
        <v>16</v>
      </c>
      <c r="D601" s="126">
        <v>6.63</v>
      </c>
      <c r="E601" s="126">
        <v>8.26</v>
      </c>
      <c r="F601" s="126">
        <v>5.01</v>
      </c>
    </row>
    <row r="602" spans="2:6" x14ac:dyDescent="0.25">
      <c r="B602" s="62">
        <v>1998</v>
      </c>
      <c r="C602" s="88" t="s">
        <v>17</v>
      </c>
      <c r="D602" s="126">
        <v>9.02</v>
      </c>
      <c r="E602" s="126">
        <v>11.52</v>
      </c>
      <c r="F602" s="126">
        <v>6.61</v>
      </c>
    </row>
    <row r="603" spans="2:6" x14ac:dyDescent="0.25">
      <c r="B603" s="62">
        <v>1998</v>
      </c>
      <c r="C603" s="88" t="s">
        <v>18</v>
      </c>
      <c r="D603" s="126">
        <v>15.65</v>
      </c>
      <c r="E603" s="126">
        <v>19.97</v>
      </c>
      <c r="F603" s="126">
        <v>11.61</v>
      </c>
    </row>
    <row r="604" spans="2:6" x14ac:dyDescent="0.25">
      <c r="B604" s="204">
        <v>1998</v>
      </c>
      <c r="C604" s="90" t="s">
        <v>35</v>
      </c>
      <c r="D604" s="127">
        <v>49.35</v>
      </c>
      <c r="E604" s="127">
        <v>57.27</v>
      </c>
      <c r="F604" s="127">
        <v>42.77</v>
      </c>
    </row>
    <row r="605" spans="2:6" x14ac:dyDescent="0.25">
      <c r="B605" s="59">
        <v>1999</v>
      </c>
      <c r="C605" s="129" t="s">
        <v>3</v>
      </c>
      <c r="D605" s="130">
        <v>4.6399999999999997</v>
      </c>
      <c r="E605" s="130">
        <v>5.5</v>
      </c>
      <c r="F605" s="130">
        <v>3.77</v>
      </c>
    </row>
    <row r="606" spans="2:6" x14ac:dyDescent="0.25">
      <c r="B606" s="62">
        <v>1999</v>
      </c>
      <c r="C606" s="88" t="s">
        <v>103</v>
      </c>
      <c r="D606" s="126">
        <v>20.010000000000002</v>
      </c>
      <c r="E606" s="126">
        <v>22.71</v>
      </c>
      <c r="F606" s="126">
        <v>17.32</v>
      </c>
    </row>
    <row r="607" spans="2:6" x14ac:dyDescent="0.25">
      <c r="B607" s="62">
        <v>1999</v>
      </c>
      <c r="C607" s="88" t="s">
        <v>104</v>
      </c>
      <c r="D607" s="126">
        <v>1.08</v>
      </c>
      <c r="E607" s="126">
        <v>1.18</v>
      </c>
      <c r="F607" s="126">
        <v>0.99</v>
      </c>
    </row>
    <row r="608" spans="2:6" x14ac:dyDescent="0.25">
      <c r="B608" s="62">
        <v>1999</v>
      </c>
      <c r="C608" s="88" t="s">
        <v>7</v>
      </c>
      <c r="D608" s="126">
        <v>0.37</v>
      </c>
      <c r="E608" s="126">
        <v>0.45</v>
      </c>
      <c r="F608" s="126">
        <v>0.3</v>
      </c>
    </row>
    <row r="609" spans="2:6" x14ac:dyDescent="0.25">
      <c r="B609" s="62">
        <v>1999</v>
      </c>
      <c r="C609" s="88" t="s">
        <v>8</v>
      </c>
      <c r="D609" s="126">
        <v>0.39</v>
      </c>
      <c r="E609" s="126">
        <v>0.48</v>
      </c>
      <c r="F609" s="126">
        <v>0.3</v>
      </c>
    </row>
    <row r="610" spans="2:6" x14ac:dyDescent="0.25">
      <c r="B610" s="62">
        <v>1999</v>
      </c>
      <c r="C610" s="88" t="s">
        <v>9</v>
      </c>
      <c r="D610" s="126">
        <v>1.21</v>
      </c>
      <c r="E610" s="126">
        <v>1.86</v>
      </c>
      <c r="F610" s="126">
        <v>0.56999999999999995</v>
      </c>
    </row>
    <row r="611" spans="2:6" x14ac:dyDescent="0.25">
      <c r="B611" s="62">
        <v>1999</v>
      </c>
      <c r="C611" s="88" t="s">
        <v>10</v>
      </c>
      <c r="D611" s="126">
        <v>1.9</v>
      </c>
      <c r="E611" s="126">
        <v>3.05</v>
      </c>
      <c r="F611" s="126">
        <v>0.76</v>
      </c>
    </row>
    <row r="612" spans="2:6" x14ac:dyDescent="0.25">
      <c r="B612" s="62">
        <v>1999</v>
      </c>
      <c r="C612" s="88" t="s">
        <v>11</v>
      </c>
      <c r="D612" s="126">
        <v>1.95</v>
      </c>
      <c r="E612" s="126">
        <v>3.16</v>
      </c>
      <c r="F612" s="126">
        <v>0.74</v>
      </c>
    </row>
    <row r="613" spans="2:6" x14ac:dyDescent="0.25">
      <c r="B613" s="62">
        <v>1999</v>
      </c>
      <c r="C613" s="88" t="s">
        <v>12</v>
      </c>
      <c r="D613" s="126">
        <v>2.0299999999999998</v>
      </c>
      <c r="E613" s="126">
        <v>3.01</v>
      </c>
      <c r="F613" s="126">
        <v>1.06</v>
      </c>
    </row>
    <row r="614" spans="2:6" x14ac:dyDescent="0.25">
      <c r="B614" s="62">
        <v>1999</v>
      </c>
      <c r="C614" s="88" t="s">
        <v>13</v>
      </c>
      <c r="D614" s="126">
        <v>2.29</v>
      </c>
      <c r="E614" s="126">
        <v>3.19</v>
      </c>
      <c r="F614" s="126">
        <v>1.39</v>
      </c>
    </row>
    <row r="615" spans="2:6" x14ac:dyDescent="0.25">
      <c r="B615" s="62">
        <v>1999</v>
      </c>
      <c r="C615" s="88" t="s">
        <v>14</v>
      </c>
      <c r="D615" s="126">
        <v>3.22</v>
      </c>
      <c r="E615" s="126">
        <v>4.25</v>
      </c>
      <c r="F615" s="126">
        <v>2.19</v>
      </c>
    </row>
    <row r="616" spans="2:6" x14ac:dyDescent="0.25">
      <c r="B616" s="62">
        <v>1999</v>
      </c>
      <c r="C616" s="88" t="s">
        <v>15</v>
      </c>
      <c r="D616" s="126">
        <v>4.26</v>
      </c>
      <c r="E616" s="126">
        <v>5.44</v>
      </c>
      <c r="F616" s="126">
        <v>3.09</v>
      </c>
    </row>
    <row r="617" spans="2:6" x14ac:dyDescent="0.25">
      <c r="B617" s="62">
        <v>1999</v>
      </c>
      <c r="C617" s="88" t="s">
        <v>16</v>
      </c>
      <c r="D617" s="126">
        <v>5.76</v>
      </c>
      <c r="E617" s="126">
        <v>7.31</v>
      </c>
      <c r="F617" s="126">
        <v>4.21</v>
      </c>
    </row>
    <row r="618" spans="2:6" x14ac:dyDescent="0.25">
      <c r="B618" s="62">
        <v>1999</v>
      </c>
      <c r="C618" s="88" t="s">
        <v>17</v>
      </c>
      <c r="D618" s="126">
        <v>9.02</v>
      </c>
      <c r="E618" s="126">
        <v>11.26</v>
      </c>
      <c r="F618" s="126">
        <v>6.79</v>
      </c>
    </row>
    <row r="619" spans="2:6" x14ac:dyDescent="0.25">
      <c r="B619" s="62">
        <v>1999</v>
      </c>
      <c r="C619" s="88" t="s">
        <v>18</v>
      </c>
      <c r="D619" s="126">
        <v>14.96</v>
      </c>
      <c r="E619" s="126">
        <v>18.940000000000001</v>
      </c>
      <c r="F619" s="126">
        <v>10.99</v>
      </c>
    </row>
    <row r="620" spans="2:6" x14ac:dyDescent="0.25">
      <c r="B620" s="204">
        <v>1999</v>
      </c>
      <c r="C620" s="90" t="s">
        <v>35</v>
      </c>
      <c r="D620" s="127">
        <v>48.46</v>
      </c>
      <c r="E620" s="127">
        <v>55.01</v>
      </c>
      <c r="F620" s="127">
        <v>41.91</v>
      </c>
    </row>
    <row r="621" spans="2:6" x14ac:dyDescent="0.25">
      <c r="B621" s="59">
        <v>2000</v>
      </c>
      <c r="C621" s="129" t="s">
        <v>3</v>
      </c>
      <c r="D621" s="130">
        <v>4.63</v>
      </c>
      <c r="E621" s="130">
        <v>5.61</v>
      </c>
      <c r="F621" s="130">
        <v>3.64</v>
      </c>
    </row>
    <row r="622" spans="2:6" x14ac:dyDescent="0.25">
      <c r="B622" s="62">
        <v>2000</v>
      </c>
      <c r="C622" s="88" t="s">
        <v>103</v>
      </c>
      <c r="D622" s="126">
        <v>19.579999999999998</v>
      </c>
      <c r="E622" s="126">
        <v>22.15</v>
      </c>
      <c r="F622" s="126">
        <v>16.899999999999999</v>
      </c>
    </row>
    <row r="623" spans="2:6" x14ac:dyDescent="0.25">
      <c r="B623" s="62">
        <v>2000</v>
      </c>
      <c r="C623" s="88" t="s">
        <v>104</v>
      </c>
      <c r="D623" s="126">
        <v>1.51</v>
      </c>
      <c r="E623" s="126">
        <v>1.58</v>
      </c>
      <c r="F623" s="126">
        <v>1.45</v>
      </c>
    </row>
    <row r="624" spans="2:6" x14ac:dyDescent="0.25">
      <c r="B624" s="62">
        <v>2000</v>
      </c>
      <c r="C624" s="88" t="s">
        <v>7</v>
      </c>
      <c r="D624" s="126">
        <v>0.31</v>
      </c>
      <c r="E624" s="126">
        <v>0.37</v>
      </c>
      <c r="F624" s="126">
        <v>0.25</v>
      </c>
    </row>
    <row r="625" spans="2:6" x14ac:dyDescent="0.25">
      <c r="B625" s="62">
        <v>2000</v>
      </c>
      <c r="C625" s="88" t="s">
        <v>8</v>
      </c>
      <c r="D625" s="126">
        <v>0.32</v>
      </c>
      <c r="E625" s="126">
        <v>0.39</v>
      </c>
      <c r="F625" s="126">
        <v>0.25</v>
      </c>
    </row>
    <row r="626" spans="2:6" x14ac:dyDescent="0.25">
      <c r="B626" s="62">
        <v>2000</v>
      </c>
      <c r="C626" s="88" t="s">
        <v>9</v>
      </c>
      <c r="D626" s="126">
        <v>1.41</v>
      </c>
      <c r="E626" s="126">
        <v>2.2400000000000002</v>
      </c>
      <c r="F626" s="126">
        <v>0.55000000000000004</v>
      </c>
    </row>
    <row r="627" spans="2:6" x14ac:dyDescent="0.25">
      <c r="B627" s="62">
        <v>2000</v>
      </c>
      <c r="C627" s="88" t="s">
        <v>10</v>
      </c>
      <c r="D627" s="126">
        <v>2.2400000000000002</v>
      </c>
      <c r="E627" s="126">
        <v>3.76</v>
      </c>
      <c r="F627" s="126">
        <v>0.68</v>
      </c>
    </row>
    <row r="628" spans="2:6" x14ac:dyDescent="0.25">
      <c r="B628" s="62">
        <v>2000</v>
      </c>
      <c r="C628" s="88" t="s">
        <v>11</v>
      </c>
      <c r="D628" s="126">
        <v>2.08</v>
      </c>
      <c r="E628" s="126">
        <v>3.33</v>
      </c>
      <c r="F628" s="126">
        <v>0.8</v>
      </c>
    </row>
    <row r="629" spans="2:6" x14ac:dyDescent="0.25">
      <c r="B629" s="62">
        <v>2000</v>
      </c>
      <c r="C629" s="88" t="s">
        <v>12</v>
      </c>
      <c r="D629" s="126">
        <v>2.2000000000000002</v>
      </c>
      <c r="E629" s="126">
        <v>3.34</v>
      </c>
      <c r="F629" s="126">
        <v>1.05</v>
      </c>
    </row>
    <row r="630" spans="2:6" x14ac:dyDescent="0.25">
      <c r="B630" s="62">
        <v>2000</v>
      </c>
      <c r="C630" s="88" t="s">
        <v>13</v>
      </c>
      <c r="D630" s="126">
        <v>2.19</v>
      </c>
      <c r="E630" s="126">
        <v>3.09</v>
      </c>
      <c r="F630" s="126">
        <v>1.27</v>
      </c>
    </row>
    <row r="631" spans="2:6" x14ac:dyDescent="0.25">
      <c r="B631" s="62">
        <v>2000</v>
      </c>
      <c r="C631" s="88" t="s">
        <v>14</v>
      </c>
      <c r="D631" s="126">
        <v>2.99</v>
      </c>
      <c r="E631" s="126">
        <v>4.03</v>
      </c>
      <c r="F631" s="126">
        <v>1.95</v>
      </c>
    </row>
    <row r="632" spans="2:6" x14ac:dyDescent="0.25">
      <c r="B632" s="62">
        <v>2000</v>
      </c>
      <c r="C632" s="88" t="s">
        <v>15</v>
      </c>
      <c r="D632" s="126">
        <v>4.3099999999999996</v>
      </c>
      <c r="E632" s="126">
        <v>5.63</v>
      </c>
      <c r="F632" s="126">
        <v>2.99</v>
      </c>
    </row>
    <row r="633" spans="2:6" x14ac:dyDescent="0.25">
      <c r="B633" s="62">
        <v>2000</v>
      </c>
      <c r="C633" s="88" t="s">
        <v>16</v>
      </c>
      <c r="D633" s="126">
        <v>5</v>
      </c>
      <c r="E633" s="126">
        <v>6.3</v>
      </c>
      <c r="F633" s="126">
        <v>3.72</v>
      </c>
    </row>
    <row r="634" spans="2:6" x14ac:dyDescent="0.25">
      <c r="B634" s="62">
        <v>2000</v>
      </c>
      <c r="C634" s="88" t="s">
        <v>17</v>
      </c>
      <c r="D634" s="126">
        <v>9.02</v>
      </c>
      <c r="E634" s="126">
        <v>11.62</v>
      </c>
      <c r="F634" s="126">
        <v>6.5</v>
      </c>
    </row>
    <row r="635" spans="2:6" x14ac:dyDescent="0.25">
      <c r="B635" s="62">
        <v>2000</v>
      </c>
      <c r="C635" s="88" t="s">
        <v>18</v>
      </c>
      <c r="D635" s="126">
        <v>14.3</v>
      </c>
      <c r="E635" s="126">
        <v>17.739999999999998</v>
      </c>
      <c r="F635" s="126">
        <v>11.09</v>
      </c>
    </row>
    <row r="636" spans="2:6" x14ac:dyDescent="0.25">
      <c r="B636" s="204">
        <v>2000</v>
      </c>
      <c r="C636" s="90" t="s">
        <v>35</v>
      </c>
      <c r="D636" s="127">
        <v>47.59</v>
      </c>
      <c r="E636" s="127">
        <v>55.26</v>
      </c>
      <c r="F636" s="127">
        <v>41.22</v>
      </c>
    </row>
    <row r="637" spans="2:6" x14ac:dyDescent="0.25">
      <c r="B637" s="59">
        <v>2001</v>
      </c>
      <c r="C637" s="129" t="s">
        <v>3</v>
      </c>
      <c r="D637" s="130">
        <v>4.62</v>
      </c>
      <c r="E637" s="130">
        <v>5.62</v>
      </c>
      <c r="F637" s="130">
        <v>3.62</v>
      </c>
    </row>
    <row r="638" spans="2:6" x14ac:dyDescent="0.25">
      <c r="B638" s="62">
        <v>2001</v>
      </c>
      <c r="C638" s="88" t="s">
        <v>103</v>
      </c>
      <c r="D638" s="126">
        <v>19.25</v>
      </c>
      <c r="E638" s="126">
        <v>21.75</v>
      </c>
      <c r="F638" s="126">
        <v>16.64</v>
      </c>
    </row>
    <row r="639" spans="2:6" x14ac:dyDescent="0.25">
      <c r="B639" s="62">
        <v>2001</v>
      </c>
      <c r="C639" s="88" t="s">
        <v>104</v>
      </c>
      <c r="D639" s="126">
        <v>1.01</v>
      </c>
      <c r="E639" s="126">
        <v>1.08</v>
      </c>
      <c r="F639" s="126">
        <v>0.93</v>
      </c>
    </row>
    <row r="640" spans="2:6" x14ac:dyDescent="0.25">
      <c r="B640" s="62">
        <v>2001</v>
      </c>
      <c r="C640" s="88" t="s">
        <v>7</v>
      </c>
      <c r="D640" s="126">
        <v>0.34</v>
      </c>
      <c r="E640" s="126">
        <v>0.38</v>
      </c>
      <c r="F640" s="126">
        <v>0.31</v>
      </c>
    </row>
    <row r="641" spans="2:6" x14ac:dyDescent="0.25">
      <c r="B641" s="62">
        <v>2001</v>
      </c>
      <c r="C641" s="88" t="s">
        <v>8</v>
      </c>
      <c r="D641" s="126">
        <v>0.41</v>
      </c>
      <c r="E641" s="126">
        <v>0.5</v>
      </c>
      <c r="F641" s="126">
        <v>0.32</v>
      </c>
    </row>
    <row r="642" spans="2:6" x14ac:dyDescent="0.25">
      <c r="B642" s="62">
        <v>2001</v>
      </c>
      <c r="C642" s="88" t="s">
        <v>9</v>
      </c>
      <c r="D642" s="126">
        <v>1.39</v>
      </c>
      <c r="E642" s="126">
        <v>2.21</v>
      </c>
      <c r="F642" s="126">
        <v>0.54</v>
      </c>
    </row>
    <row r="643" spans="2:6" x14ac:dyDescent="0.25">
      <c r="B643" s="62">
        <v>2001</v>
      </c>
      <c r="C643" s="88" t="s">
        <v>10</v>
      </c>
      <c r="D643" s="126">
        <v>2.2200000000000002</v>
      </c>
      <c r="E643" s="126">
        <v>3.72</v>
      </c>
      <c r="F643" s="126">
        <v>0.67</v>
      </c>
    </row>
    <row r="644" spans="2:6" x14ac:dyDescent="0.25">
      <c r="B644" s="62">
        <v>2001</v>
      </c>
      <c r="C644" s="88" t="s">
        <v>11</v>
      </c>
      <c r="D644" s="126">
        <v>2.2599999999999998</v>
      </c>
      <c r="E644" s="126">
        <v>3.63</v>
      </c>
      <c r="F644" s="126">
        <v>0.86</v>
      </c>
    </row>
    <row r="645" spans="2:6" x14ac:dyDescent="0.25">
      <c r="B645" s="62">
        <v>2001</v>
      </c>
      <c r="C645" s="88" t="s">
        <v>12</v>
      </c>
      <c r="D645" s="126">
        <v>2.2999999999999998</v>
      </c>
      <c r="E645" s="126">
        <v>3.47</v>
      </c>
      <c r="F645" s="126">
        <v>1.1200000000000001</v>
      </c>
    </row>
    <row r="646" spans="2:6" x14ac:dyDescent="0.25">
      <c r="B646" s="62">
        <v>2001</v>
      </c>
      <c r="C646" s="88" t="s">
        <v>13</v>
      </c>
      <c r="D646" s="126">
        <v>2.46</v>
      </c>
      <c r="E646" s="126">
        <v>3.58</v>
      </c>
      <c r="F646" s="126">
        <v>1.34</v>
      </c>
    </row>
    <row r="647" spans="2:6" x14ac:dyDescent="0.25">
      <c r="B647" s="62">
        <v>2001</v>
      </c>
      <c r="C647" s="88" t="s">
        <v>14</v>
      </c>
      <c r="D647" s="126">
        <v>3.21</v>
      </c>
      <c r="E647" s="126">
        <v>4.32</v>
      </c>
      <c r="F647" s="126">
        <v>2.09</v>
      </c>
    </row>
    <row r="648" spans="2:6" x14ac:dyDescent="0.25">
      <c r="B648" s="62">
        <v>2001</v>
      </c>
      <c r="C648" s="88" t="s">
        <v>15</v>
      </c>
      <c r="D648" s="126">
        <v>4.33</v>
      </c>
      <c r="E648" s="126">
        <v>5.76</v>
      </c>
      <c r="F648" s="126">
        <v>2.9</v>
      </c>
    </row>
    <row r="649" spans="2:6" x14ac:dyDescent="0.25">
      <c r="B649" s="62">
        <v>2001</v>
      </c>
      <c r="C649" s="88" t="s">
        <v>16</v>
      </c>
      <c r="D649" s="126">
        <v>5.85</v>
      </c>
      <c r="E649" s="126">
        <v>7.65</v>
      </c>
      <c r="F649" s="126">
        <v>4.0599999999999996</v>
      </c>
    </row>
    <row r="650" spans="2:6" x14ac:dyDescent="0.25">
      <c r="B650" s="62">
        <v>2001</v>
      </c>
      <c r="C650" s="88" t="s">
        <v>17</v>
      </c>
      <c r="D650" s="126">
        <v>8</v>
      </c>
      <c r="E650" s="126">
        <v>10.51</v>
      </c>
      <c r="F650" s="126">
        <v>5.57</v>
      </c>
    </row>
    <row r="651" spans="2:6" x14ac:dyDescent="0.25">
      <c r="B651" s="62">
        <v>2001</v>
      </c>
      <c r="C651" s="88" t="s">
        <v>18</v>
      </c>
      <c r="D651" s="126">
        <v>13.21</v>
      </c>
      <c r="E651" s="126">
        <v>16.77</v>
      </c>
      <c r="F651" s="126">
        <v>9.8800000000000008</v>
      </c>
    </row>
    <row r="652" spans="2:6" x14ac:dyDescent="0.25">
      <c r="B652" s="204">
        <v>2001</v>
      </c>
      <c r="C652" s="90" t="s">
        <v>35</v>
      </c>
      <c r="D652" s="127">
        <v>45</v>
      </c>
      <c r="E652" s="127">
        <v>52.02</v>
      </c>
      <c r="F652" s="127">
        <v>39.21</v>
      </c>
    </row>
    <row r="653" spans="2:6" x14ac:dyDescent="0.25">
      <c r="B653" s="59">
        <v>2002</v>
      </c>
      <c r="C653" s="129" t="s">
        <v>3</v>
      </c>
      <c r="D653" s="130">
        <v>4.62</v>
      </c>
      <c r="E653" s="130">
        <v>5.66</v>
      </c>
      <c r="F653" s="130">
        <v>3.57</v>
      </c>
    </row>
    <row r="654" spans="2:6" x14ac:dyDescent="0.25">
      <c r="B654" s="62">
        <v>2002</v>
      </c>
      <c r="C654" s="88" t="s">
        <v>103</v>
      </c>
      <c r="D654" s="126">
        <v>18.95</v>
      </c>
      <c r="E654" s="126">
        <v>19.05</v>
      </c>
      <c r="F654" s="126">
        <v>15.02</v>
      </c>
    </row>
    <row r="655" spans="2:6" x14ac:dyDescent="0.25">
      <c r="B655" s="62">
        <v>2002</v>
      </c>
      <c r="C655" s="88" t="s">
        <v>104</v>
      </c>
      <c r="D655" s="126">
        <v>0.95</v>
      </c>
      <c r="E655" s="126">
        <v>1.04</v>
      </c>
      <c r="F655" s="126">
        <v>0.86</v>
      </c>
    </row>
    <row r="656" spans="2:6" x14ac:dyDescent="0.25">
      <c r="B656" s="62">
        <v>2002</v>
      </c>
      <c r="C656" s="88" t="s">
        <v>7</v>
      </c>
      <c r="D656" s="126">
        <v>0.33</v>
      </c>
      <c r="E656" s="126">
        <v>0.39</v>
      </c>
      <c r="F656" s="126">
        <v>0.27</v>
      </c>
    </row>
    <row r="657" spans="2:6" x14ac:dyDescent="0.25">
      <c r="B657" s="62">
        <v>2002</v>
      </c>
      <c r="C657" s="88" t="s">
        <v>8</v>
      </c>
      <c r="D657" s="126">
        <v>0.43</v>
      </c>
      <c r="E657" s="126">
        <v>0.53</v>
      </c>
      <c r="F657" s="126">
        <v>0.33</v>
      </c>
    </row>
    <row r="658" spans="2:6" x14ac:dyDescent="0.25">
      <c r="B658" s="62">
        <v>2002</v>
      </c>
      <c r="C658" s="88" t="s">
        <v>9</v>
      </c>
      <c r="D658" s="126">
        <v>1.54</v>
      </c>
      <c r="E658" s="126">
        <v>2.5</v>
      </c>
      <c r="F658" s="126">
        <v>0.54</v>
      </c>
    </row>
    <row r="659" spans="2:6" x14ac:dyDescent="0.25">
      <c r="B659" s="62">
        <v>2002</v>
      </c>
      <c r="C659" s="88" t="s">
        <v>10</v>
      </c>
      <c r="D659" s="126">
        <v>2.5099999999999998</v>
      </c>
      <c r="E659" s="126">
        <v>4.28</v>
      </c>
      <c r="F659" s="126">
        <v>0.7</v>
      </c>
    </row>
    <row r="660" spans="2:6" x14ac:dyDescent="0.25">
      <c r="B660" s="62">
        <v>2002</v>
      </c>
      <c r="C660" s="88" t="s">
        <v>11</v>
      </c>
      <c r="D660" s="126">
        <v>2.31</v>
      </c>
      <c r="E660" s="126">
        <v>3.81</v>
      </c>
      <c r="F660" s="126">
        <v>0.78</v>
      </c>
    </row>
    <row r="661" spans="2:6" x14ac:dyDescent="0.25">
      <c r="B661" s="62">
        <v>2002</v>
      </c>
      <c r="C661" s="88" t="s">
        <v>12</v>
      </c>
      <c r="D661" s="126">
        <v>2.34</v>
      </c>
      <c r="E661" s="126">
        <v>3.53</v>
      </c>
      <c r="F661" s="126">
        <v>1.1399999999999999</v>
      </c>
    </row>
    <row r="662" spans="2:6" x14ac:dyDescent="0.25">
      <c r="B662" s="62">
        <v>2002</v>
      </c>
      <c r="C662" s="88" t="s">
        <v>13</v>
      </c>
      <c r="D662" s="126">
        <v>2.31</v>
      </c>
      <c r="E662" s="126">
        <v>3.29</v>
      </c>
      <c r="F662" s="126">
        <v>1.32</v>
      </c>
    </row>
    <row r="663" spans="2:6" x14ac:dyDescent="0.25">
      <c r="B663" s="62">
        <v>2002</v>
      </c>
      <c r="C663" s="88" t="s">
        <v>14</v>
      </c>
      <c r="D663" s="126">
        <v>3.08</v>
      </c>
      <c r="E663" s="126">
        <v>4.1399999999999997</v>
      </c>
      <c r="F663" s="126">
        <v>2.0299999999999998</v>
      </c>
    </row>
    <row r="664" spans="2:6" x14ac:dyDescent="0.25">
      <c r="B664" s="62">
        <v>2002</v>
      </c>
      <c r="C664" s="88" t="s">
        <v>15</v>
      </c>
      <c r="D664" s="126">
        <v>4.3</v>
      </c>
      <c r="E664" s="126">
        <v>5.59</v>
      </c>
      <c r="F664" s="126">
        <v>3.01</v>
      </c>
    </row>
    <row r="665" spans="2:6" x14ac:dyDescent="0.25">
      <c r="B665" s="62">
        <v>2002</v>
      </c>
      <c r="C665" s="88" t="s">
        <v>16</v>
      </c>
      <c r="D665" s="126">
        <v>5.91</v>
      </c>
      <c r="E665" s="126">
        <v>7.65</v>
      </c>
      <c r="F665" s="126">
        <v>4.1900000000000004</v>
      </c>
    </row>
    <row r="666" spans="2:6" x14ac:dyDescent="0.25">
      <c r="B666" s="62">
        <v>2002</v>
      </c>
      <c r="C666" s="88" t="s">
        <v>17</v>
      </c>
      <c r="D666" s="126">
        <v>8.14</v>
      </c>
      <c r="E666" s="126">
        <v>10.59</v>
      </c>
      <c r="F666" s="126">
        <v>5.76</v>
      </c>
    </row>
    <row r="667" spans="2:6" x14ac:dyDescent="0.25">
      <c r="B667" s="62">
        <v>2002</v>
      </c>
      <c r="C667" s="88" t="s">
        <v>18</v>
      </c>
      <c r="D667" s="126">
        <v>12.38</v>
      </c>
      <c r="E667" s="126">
        <v>15.9</v>
      </c>
      <c r="F667" s="126">
        <v>9.08</v>
      </c>
    </row>
    <row r="668" spans="2:6" x14ac:dyDescent="0.25">
      <c r="B668" s="204">
        <v>2002</v>
      </c>
      <c r="C668" s="90" t="s">
        <v>35</v>
      </c>
      <c r="D668" s="127">
        <v>43.23</v>
      </c>
      <c r="E668" s="127">
        <v>50.06</v>
      </c>
      <c r="F668" s="127">
        <v>37.590000000000003</v>
      </c>
    </row>
    <row r="669" spans="2:6" x14ac:dyDescent="0.25">
      <c r="B669" s="59">
        <v>2003</v>
      </c>
      <c r="C669" s="129" t="s">
        <v>3</v>
      </c>
      <c r="D669" s="130">
        <v>5.01</v>
      </c>
      <c r="E669" s="130">
        <v>6.17</v>
      </c>
      <c r="F669" s="130">
        <v>3.84</v>
      </c>
    </row>
    <row r="670" spans="2:6" x14ac:dyDescent="0.25">
      <c r="B670" s="62">
        <v>2003</v>
      </c>
      <c r="C670" s="88" t="s">
        <v>103</v>
      </c>
      <c r="D670" s="126">
        <v>17.5</v>
      </c>
      <c r="E670" s="126">
        <v>19.97</v>
      </c>
      <c r="F670" s="126">
        <v>13.41</v>
      </c>
    </row>
    <row r="671" spans="2:6" x14ac:dyDescent="0.25">
      <c r="B671" s="62">
        <v>2003</v>
      </c>
      <c r="C671" s="88" t="s">
        <v>104</v>
      </c>
      <c r="D671" s="126">
        <v>1.35</v>
      </c>
      <c r="E671" s="126">
        <v>1.44</v>
      </c>
      <c r="F671" s="126">
        <v>1.26</v>
      </c>
    </row>
    <row r="672" spans="2:6" x14ac:dyDescent="0.25">
      <c r="B672" s="62">
        <v>2003</v>
      </c>
      <c r="C672" s="88" t="s">
        <v>7</v>
      </c>
      <c r="D672" s="126">
        <v>0.36</v>
      </c>
      <c r="E672" s="126">
        <v>0.42</v>
      </c>
      <c r="F672" s="126">
        <v>0.28000000000000003</v>
      </c>
    </row>
    <row r="673" spans="2:6" x14ac:dyDescent="0.25">
      <c r="B673" s="62">
        <v>2003</v>
      </c>
      <c r="C673" s="88" t="s">
        <v>8</v>
      </c>
      <c r="D673" s="126">
        <v>0.46</v>
      </c>
      <c r="E673" s="126">
        <v>0.57999999999999996</v>
      </c>
      <c r="F673" s="126">
        <v>0.34</v>
      </c>
    </row>
    <row r="674" spans="2:6" x14ac:dyDescent="0.25">
      <c r="B674" s="62">
        <v>2003</v>
      </c>
      <c r="C674" s="88" t="s">
        <v>9</v>
      </c>
      <c r="D674" s="126">
        <v>1.67</v>
      </c>
      <c r="E674" s="126">
        <v>2.75</v>
      </c>
      <c r="F674" s="126">
        <v>0.56000000000000005</v>
      </c>
    </row>
    <row r="675" spans="2:6" x14ac:dyDescent="0.25">
      <c r="B675" s="62">
        <v>2003</v>
      </c>
      <c r="C675" s="88" t="s">
        <v>10</v>
      </c>
      <c r="D675" s="126">
        <v>2.77</v>
      </c>
      <c r="E675" s="126">
        <v>4.7699999999999996</v>
      </c>
      <c r="F675" s="126">
        <v>0.72</v>
      </c>
    </row>
    <row r="676" spans="2:6" x14ac:dyDescent="0.25">
      <c r="B676" s="62">
        <v>2003</v>
      </c>
      <c r="C676" s="88" t="s">
        <v>11</v>
      </c>
      <c r="D676" s="126">
        <v>2.5499999999999998</v>
      </c>
      <c r="E676" s="126">
        <v>4.2300000000000004</v>
      </c>
      <c r="F676" s="126">
        <v>0.85</v>
      </c>
    </row>
    <row r="677" spans="2:6" x14ac:dyDescent="0.25">
      <c r="B677" s="62">
        <v>2003</v>
      </c>
      <c r="C677" s="88" t="s">
        <v>12</v>
      </c>
      <c r="D677" s="126">
        <v>2.57</v>
      </c>
      <c r="E677" s="126">
        <v>4.01</v>
      </c>
      <c r="F677" s="126">
        <v>1.1200000000000001</v>
      </c>
    </row>
    <row r="678" spans="2:6" x14ac:dyDescent="0.25">
      <c r="B678" s="62">
        <v>2003</v>
      </c>
      <c r="C678" s="88" t="s">
        <v>13</v>
      </c>
      <c r="D678" s="126">
        <v>2.4500000000000002</v>
      </c>
      <c r="E678" s="126">
        <v>3.58</v>
      </c>
      <c r="F678" s="126">
        <v>1.32</v>
      </c>
    </row>
    <row r="679" spans="2:6" x14ac:dyDescent="0.25">
      <c r="B679" s="62">
        <v>2003</v>
      </c>
      <c r="C679" s="88" t="s">
        <v>14</v>
      </c>
      <c r="D679" s="126">
        <v>3.06</v>
      </c>
      <c r="E679" s="126">
        <v>4.1900000000000004</v>
      </c>
      <c r="F679" s="126">
        <v>1.94</v>
      </c>
    </row>
    <row r="680" spans="2:6" x14ac:dyDescent="0.25">
      <c r="B680" s="62">
        <v>2003</v>
      </c>
      <c r="C680" s="88" t="s">
        <v>15</v>
      </c>
      <c r="D680" s="126">
        <v>4.3099999999999996</v>
      </c>
      <c r="E680" s="126">
        <v>5.72</v>
      </c>
      <c r="F680" s="126">
        <v>2.91</v>
      </c>
    </row>
    <row r="681" spans="2:6" x14ac:dyDescent="0.25">
      <c r="B681" s="62">
        <v>2003</v>
      </c>
      <c r="C681" s="88" t="s">
        <v>16</v>
      </c>
      <c r="D681" s="126">
        <v>6.04</v>
      </c>
      <c r="E681" s="126">
        <v>7.58</v>
      </c>
      <c r="F681" s="126">
        <v>4.5199999999999996</v>
      </c>
    </row>
    <row r="682" spans="2:6" x14ac:dyDescent="0.25">
      <c r="B682" s="62">
        <v>2003</v>
      </c>
      <c r="C682" s="88" t="s">
        <v>17</v>
      </c>
      <c r="D682" s="126">
        <v>8.14</v>
      </c>
      <c r="E682" s="126">
        <v>10.47</v>
      </c>
      <c r="F682" s="126">
        <v>5.85</v>
      </c>
    </row>
    <row r="683" spans="2:6" x14ac:dyDescent="0.25">
      <c r="B683" s="62">
        <v>2003</v>
      </c>
      <c r="C683" s="88" t="s">
        <v>18</v>
      </c>
      <c r="D683" s="126">
        <v>12.69</v>
      </c>
      <c r="E683" s="126">
        <v>16.39</v>
      </c>
      <c r="F683" s="126">
        <v>9.17</v>
      </c>
    </row>
    <row r="684" spans="2:6" x14ac:dyDescent="0.25">
      <c r="B684" s="204">
        <v>2003</v>
      </c>
      <c r="C684" s="90" t="s">
        <v>35</v>
      </c>
      <c r="D684" s="127">
        <v>45.52</v>
      </c>
      <c r="E684" s="127">
        <v>51.87</v>
      </c>
      <c r="F684" s="127">
        <v>40.090000000000003</v>
      </c>
    </row>
    <row r="685" spans="2:6" x14ac:dyDescent="0.25">
      <c r="B685" s="59">
        <v>2004</v>
      </c>
      <c r="C685" s="129" t="s">
        <v>3</v>
      </c>
      <c r="D685" s="130">
        <v>5.03</v>
      </c>
      <c r="E685" s="130">
        <v>6.1</v>
      </c>
      <c r="F685" s="130">
        <v>3.95</v>
      </c>
    </row>
    <row r="686" spans="2:6" x14ac:dyDescent="0.25">
      <c r="B686" s="62">
        <v>2004</v>
      </c>
      <c r="C686" s="88" t="s">
        <v>103</v>
      </c>
      <c r="D686" s="126">
        <v>17.5</v>
      </c>
      <c r="E686" s="126">
        <v>19.54</v>
      </c>
      <c r="F686" s="126">
        <v>13.74</v>
      </c>
    </row>
    <row r="687" spans="2:6" x14ac:dyDescent="0.25">
      <c r="B687" s="62">
        <v>2004</v>
      </c>
      <c r="C687" s="88" t="s">
        <v>104</v>
      </c>
      <c r="D687" s="126">
        <v>1.33</v>
      </c>
      <c r="E687" s="126">
        <v>1.39</v>
      </c>
      <c r="F687" s="126">
        <v>1.26</v>
      </c>
    </row>
    <row r="688" spans="2:6" x14ac:dyDescent="0.25">
      <c r="B688" s="62">
        <v>2004</v>
      </c>
      <c r="C688" s="88" t="s">
        <v>7</v>
      </c>
      <c r="D688" s="126">
        <v>0.38</v>
      </c>
      <c r="E688" s="126">
        <v>0.46</v>
      </c>
      <c r="F688" s="126">
        <v>0.3</v>
      </c>
    </row>
    <row r="689" spans="2:6" x14ac:dyDescent="0.25">
      <c r="B689" s="62">
        <v>2004</v>
      </c>
      <c r="C689" s="88" t="s">
        <v>8</v>
      </c>
      <c r="D689" s="126">
        <v>0.44</v>
      </c>
      <c r="E689" s="126">
        <v>0.52</v>
      </c>
      <c r="F689" s="126">
        <v>0.35</v>
      </c>
    </row>
    <row r="690" spans="2:6" x14ac:dyDescent="0.25">
      <c r="B690" s="62">
        <v>2004</v>
      </c>
      <c r="C690" s="88" t="s">
        <v>9</v>
      </c>
      <c r="D690" s="126">
        <v>1.58</v>
      </c>
      <c r="E690" s="126">
        <v>2.5299999999999998</v>
      </c>
      <c r="F690" s="126">
        <v>0.59</v>
      </c>
    </row>
    <row r="691" spans="2:6" x14ac:dyDescent="0.25">
      <c r="B691" s="62">
        <v>2004</v>
      </c>
      <c r="C691" s="88" t="s">
        <v>10</v>
      </c>
      <c r="D691" s="126">
        <v>2.5499999999999998</v>
      </c>
      <c r="E691" s="126">
        <v>4.3099999999999996</v>
      </c>
      <c r="F691" s="126">
        <v>0.75</v>
      </c>
    </row>
    <row r="692" spans="2:6" x14ac:dyDescent="0.25">
      <c r="B692" s="62">
        <v>2004</v>
      </c>
      <c r="C692" s="88" t="s">
        <v>11</v>
      </c>
      <c r="D692" s="126">
        <v>2.46</v>
      </c>
      <c r="E692" s="126">
        <v>4.03</v>
      </c>
      <c r="F692" s="126">
        <v>0.87</v>
      </c>
    </row>
    <row r="693" spans="2:6" x14ac:dyDescent="0.25">
      <c r="B693" s="62">
        <v>2004</v>
      </c>
      <c r="C693" s="88" t="s">
        <v>12</v>
      </c>
      <c r="D693" s="126">
        <v>2.42</v>
      </c>
      <c r="E693" s="126">
        <v>3.76</v>
      </c>
      <c r="F693" s="126">
        <v>1.07</v>
      </c>
    </row>
    <row r="694" spans="2:6" x14ac:dyDescent="0.25">
      <c r="B694" s="62">
        <v>2004</v>
      </c>
      <c r="C694" s="88" t="s">
        <v>13</v>
      </c>
      <c r="D694" s="126">
        <v>2.48</v>
      </c>
      <c r="E694" s="126">
        <v>3.57</v>
      </c>
      <c r="F694" s="126">
        <v>1.4</v>
      </c>
    </row>
    <row r="695" spans="2:6" x14ac:dyDescent="0.25">
      <c r="B695" s="62">
        <v>2004</v>
      </c>
      <c r="C695" s="88" t="s">
        <v>14</v>
      </c>
      <c r="D695" s="126">
        <v>3.01</v>
      </c>
      <c r="E695" s="126">
        <v>4.07</v>
      </c>
      <c r="F695" s="126">
        <v>1.95</v>
      </c>
    </row>
    <row r="696" spans="2:6" x14ac:dyDescent="0.25">
      <c r="B696" s="62">
        <v>2004</v>
      </c>
      <c r="C696" s="88" t="s">
        <v>15</v>
      </c>
      <c r="D696" s="126">
        <v>4.3899999999999997</v>
      </c>
      <c r="E696" s="126">
        <v>5.62</v>
      </c>
      <c r="F696" s="126">
        <v>3.17</v>
      </c>
    </row>
    <row r="697" spans="2:6" x14ac:dyDescent="0.25">
      <c r="B697" s="62">
        <v>2004</v>
      </c>
      <c r="C697" s="88" t="s">
        <v>16</v>
      </c>
      <c r="D697" s="126">
        <v>6.14</v>
      </c>
      <c r="E697" s="126">
        <v>7.92</v>
      </c>
      <c r="F697" s="126">
        <v>4.38</v>
      </c>
    </row>
    <row r="698" spans="2:6" x14ac:dyDescent="0.25">
      <c r="B698" s="62">
        <v>2004</v>
      </c>
      <c r="C698" s="88" t="s">
        <v>17</v>
      </c>
      <c r="D698" s="126">
        <v>8.52</v>
      </c>
      <c r="E698" s="126">
        <v>10.9</v>
      </c>
      <c r="F698" s="126">
        <v>6.18</v>
      </c>
    </row>
    <row r="699" spans="2:6" x14ac:dyDescent="0.25">
      <c r="B699" s="62">
        <v>2004</v>
      </c>
      <c r="C699" s="88" t="s">
        <v>18</v>
      </c>
      <c r="D699" s="126">
        <v>12.57</v>
      </c>
      <c r="E699" s="126">
        <v>16.3</v>
      </c>
      <c r="F699" s="126">
        <v>9.02</v>
      </c>
    </row>
    <row r="700" spans="2:6" x14ac:dyDescent="0.25">
      <c r="B700" s="204">
        <v>2004</v>
      </c>
      <c r="C700" s="90" t="s">
        <v>35</v>
      </c>
      <c r="D700" s="127">
        <v>46.39</v>
      </c>
      <c r="E700" s="127">
        <v>52.25</v>
      </c>
      <c r="F700" s="127">
        <v>41.37</v>
      </c>
    </row>
    <row r="701" spans="2:6" x14ac:dyDescent="0.25">
      <c r="B701" s="59">
        <v>2005</v>
      </c>
      <c r="C701" s="129" t="s">
        <v>3</v>
      </c>
      <c r="D701" s="130">
        <v>5.0599999999999996</v>
      </c>
      <c r="E701" s="130">
        <v>5.95</v>
      </c>
      <c r="F701" s="130">
        <v>3.85</v>
      </c>
    </row>
    <row r="702" spans="2:6" x14ac:dyDescent="0.25">
      <c r="B702" s="62">
        <v>2005</v>
      </c>
      <c r="C702" s="88" t="s">
        <v>103</v>
      </c>
      <c r="D702" s="126">
        <v>16.82</v>
      </c>
      <c r="E702" s="126">
        <v>19.34</v>
      </c>
      <c r="F702" s="126">
        <v>13.21</v>
      </c>
    </row>
    <row r="703" spans="2:6" x14ac:dyDescent="0.25">
      <c r="B703" s="62">
        <v>2005</v>
      </c>
      <c r="C703" s="88" t="s">
        <v>104</v>
      </c>
      <c r="D703" s="126">
        <v>1.3</v>
      </c>
      <c r="E703" s="126">
        <v>1.42</v>
      </c>
      <c r="F703" s="126">
        <v>1.17</v>
      </c>
    </row>
    <row r="704" spans="2:6" x14ac:dyDescent="0.25">
      <c r="B704" s="62">
        <v>2005</v>
      </c>
      <c r="C704" s="88" t="s">
        <v>7</v>
      </c>
      <c r="D704" s="126">
        <v>0.33</v>
      </c>
      <c r="E704" s="126">
        <v>0.38</v>
      </c>
      <c r="F704" s="126">
        <v>0.27</v>
      </c>
    </row>
    <row r="705" spans="2:6" x14ac:dyDescent="0.25">
      <c r="B705" s="62">
        <v>2005</v>
      </c>
      <c r="C705" s="88" t="s">
        <v>8</v>
      </c>
      <c r="D705" s="126">
        <v>0.41</v>
      </c>
      <c r="E705" s="126">
        <v>0.5</v>
      </c>
      <c r="F705" s="126">
        <v>0.28999999999999998</v>
      </c>
    </row>
    <row r="706" spans="2:6" x14ac:dyDescent="0.25">
      <c r="B706" s="62">
        <v>2005</v>
      </c>
      <c r="C706" s="88" t="s">
        <v>9</v>
      </c>
      <c r="D706" s="126">
        <v>1.47</v>
      </c>
      <c r="E706" s="126">
        <v>2.33</v>
      </c>
      <c r="F706" s="126">
        <v>0.5</v>
      </c>
    </row>
    <row r="707" spans="2:6" x14ac:dyDescent="0.25">
      <c r="B707" s="62">
        <v>2005</v>
      </c>
      <c r="C707" s="88" t="s">
        <v>10</v>
      </c>
      <c r="D707" s="126">
        <v>2.36</v>
      </c>
      <c r="E707" s="126">
        <v>3.84</v>
      </c>
      <c r="F707" s="126">
        <v>0.7</v>
      </c>
    </row>
    <row r="708" spans="2:6" x14ac:dyDescent="0.25">
      <c r="B708" s="62">
        <v>2005</v>
      </c>
      <c r="C708" s="88" t="s">
        <v>11</v>
      </c>
      <c r="D708" s="126">
        <v>2.38</v>
      </c>
      <c r="E708" s="126">
        <v>3.78</v>
      </c>
      <c r="F708" s="126">
        <v>0.83</v>
      </c>
    </row>
    <row r="709" spans="2:6" x14ac:dyDescent="0.25">
      <c r="B709" s="62">
        <v>2005</v>
      </c>
      <c r="C709" s="88" t="s">
        <v>12</v>
      </c>
      <c r="D709" s="126">
        <v>2.34</v>
      </c>
      <c r="E709" s="126">
        <v>3.52</v>
      </c>
      <c r="F709" s="126">
        <v>1.03</v>
      </c>
    </row>
    <row r="710" spans="2:6" x14ac:dyDescent="0.25">
      <c r="B710" s="62">
        <v>2005</v>
      </c>
      <c r="C710" s="88" t="s">
        <v>13</v>
      </c>
      <c r="D710" s="126">
        <v>2.42</v>
      </c>
      <c r="E710" s="126">
        <v>3.35</v>
      </c>
      <c r="F710" s="126">
        <v>1.36</v>
      </c>
    </row>
    <row r="711" spans="2:6" x14ac:dyDescent="0.25">
      <c r="B711" s="62">
        <v>2005</v>
      </c>
      <c r="C711" s="88" t="s">
        <v>14</v>
      </c>
      <c r="D711" s="126">
        <v>3.14</v>
      </c>
      <c r="E711" s="126">
        <v>4.2</v>
      </c>
      <c r="F711" s="126">
        <v>1.91</v>
      </c>
    </row>
    <row r="712" spans="2:6" x14ac:dyDescent="0.25">
      <c r="B712" s="62">
        <v>2005</v>
      </c>
      <c r="C712" s="88" t="s">
        <v>15</v>
      </c>
      <c r="D712" s="126">
        <v>4.43</v>
      </c>
      <c r="E712" s="126">
        <v>5.67</v>
      </c>
      <c r="F712" s="126">
        <v>2.95</v>
      </c>
    </row>
    <row r="713" spans="2:6" x14ac:dyDescent="0.25">
      <c r="B713" s="62">
        <v>2005</v>
      </c>
      <c r="C713" s="88" t="s">
        <v>16</v>
      </c>
      <c r="D713" s="126">
        <v>6.35</v>
      </c>
      <c r="E713" s="126">
        <v>7.87</v>
      </c>
      <c r="F713" s="126">
        <v>4.47</v>
      </c>
    </row>
    <row r="714" spans="2:6" x14ac:dyDescent="0.25">
      <c r="B714" s="62">
        <v>2005</v>
      </c>
      <c r="C714" s="88" t="s">
        <v>17</v>
      </c>
      <c r="D714" s="126">
        <v>8.84</v>
      </c>
      <c r="E714" s="126">
        <v>10.91</v>
      </c>
      <c r="F714" s="126">
        <v>6.31</v>
      </c>
    </row>
    <row r="715" spans="2:6" x14ac:dyDescent="0.25">
      <c r="B715" s="62">
        <v>2005</v>
      </c>
      <c r="C715" s="88" t="s">
        <v>18</v>
      </c>
      <c r="D715" s="126">
        <v>12.89</v>
      </c>
      <c r="E715" s="126">
        <v>15.93</v>
      </c>
      <c r="F715" s="126">
        <v>9.25</v>
      </c>
    </row>
    <row r="716" spans="2:6" x14ac:dyDescent="0.25">
      <c r="B716" s="204">
        <v>2005</v>
      </c>
      <c r="C716" s="90" t="s">
        <v>35</v>
      </c>
      <c r="D716" s="127">
        <v>46.64</v>
      </c>
      <c r="E716" s="127">
        <v>51.1</v>
      </c>
      <c r="F716" s="127">
        <v>40.299999999999997</v>
      </c>
    </row>
    <row r="717" spans="2:6" x14ac:dyDescent="0.25">
      <c r="B717" s="59">
        <v>2006</v>
      </c>
      <c r="C717" s="129" t="s">
        <v>3</v>
      </c>
      <c r="D717" s="130">
        <v>5.07</v>
      </c>
      <c r="E717" s="130">
        <v>5.96</v>
      </c>
      <c r="F717" s="130">
        <v>3.86</v>
      </c>
    </row>
    <row r="718" spans="2:6" x14ac:dyDescent="0.25">
      <c r="B718" s="62">
        <v>2006</v>
      </c>
      <c r="C718" s="88" t="s">
        <v>103</v>
      </c>
      <c r="D718" s="126">
        <v>16.48</v>
      </c>
      <c r="E718" s="126">
        <v>18.95</v>
      </c>
      <c r="F718" s="126">
        <v>12.94</v>
      </c>
    </row>
    <row r="719" spans="2:6" x14ac:dyDescent="0.25">
      <c r="B719" s="62">
        <v>2006</v>
      </c>
      <c r="C719" s="88" t="s">
        <v>104</v>
      </c>
      <c r="D719" s="126">
        <v>1.31</v>
      </c>
      <c r="E719" s="126">
        <v>1.39</v>
      </c>
      <c r="F719" s="126">
        <v>1.24</v>
      </c>
    </row>
    <row r="720" spans="2:6" x14ac:dyDescent="0.25">
      <c r="B720" s="62">
        <v>2006</v>
      </c>
      <c r="C720" s="88" t="s">
        <v>7</v>
      </c>
      <c r="D720" s="126">
        <v>0.36</v>
      </c>
      <c r="E720" s="126">
        <v>0.42</v>
      </c>
      <c r="F720" s="126">
        <v>0.28999999999999998</v>
      </c>
    </row>
    <row r="721" spans="2:6" x14ac:dyDescent="0.25">
      <c r="B721" s="62">
        <v>2006</v>
      </c>
      <c r="C721" s="88" t="s">
        <v>8</v>
      </c>
      <c r="D721" s="126">
        <v>0.42</v>
      </c>
      <c r="E721" s="126">
        <v>0.51</v>
      </c>
      <c r="F721" s="126">
        <v>0.32</v>
      </c>
    </row>
    <row r="722" spans="2:6" x14ac:dyDescent="0.25">
      <c r="B722" s="62">
        <v>2006</v>
      </c>
      <c r="C722" s="88" t="s">
        <v>9</v>
      </c>
      <c r="D722" s="126">
        <v>1.52</v>
      </c>
      <c r="E722" s="126">
        <v>2.4300000000000002</v>
      </c>
      <c r="F722" s="126">
        <v>0.54</v>
      </c>
    </row>
    <row r="723" spans="2:6" x14ac:dyDescent="0.25">
      <c r="B723" s="62">
        <v>2006</v>
      </c>
      <c r="C723" s="88" t="s">
        <v>10</v>
      </c>
      <c r="D723" s="126">
        <v>2.4500000000000002</v>
      </c>
      <c r="E723" s="126">
        <v>4.07</v>
      </c>
      <c r="F723" s="126">
        <v>0.72</v>
      </c>
    </row>
    <row r="724" spans="2:6" x14ac:dyDescent="0.25">
      <c r="B724" s="62">
        <v>2006</v>
      </c>
      <c r="C724" s="88" t="s">
        <v>11</v>
      </c>
      <c r="D724" s="126">
        <v>2.42</v>
      </c>
      <c r="E724" s="126">
        <v>3.9</v>
      </c>
      <c r="F724" s="126">
        <v>0.85</v>
      </c>
    </row>
    <row r="725" spans="2:6" x14ac:dyDescent="0.25">
      <c r="B725" s="62">
        <v>2006</v>
      </c>
      <c r="C725" s="88" t="s">
        <v>12</v>
      </c>
      <c r="D725" s="126">
        <v>2.37</v>
      </c>
      <c r="E725" s="126">
        <v>3.64</v>
      </c>
      <c r="F725" s="126">
        <v>1.05</v>
      </c>
    </row>
    <row r="726" spans="2:6" x14ac:dyDescent="0.25">
      <c r="B726" s="62">
        <v>2006</v>
      </c>
      <c r="C726" s="88" t="s">
        <v>13</v>
      </c>
      <c r="D726" s="126">
        <v>2.4500000000000002</v>
      </c>
      <c r="E726" s="126">
        <v>3.46</v>
      </c>
      <c r="F726" s="126">
        <v>1.38</v>
      </c>
    </row>
    <row r="727" spans="2:6" x14ac:dyDescent="0.25">
      <c r="B727" s="62">
        <v>2006</v>
      </c>
      <c r="C727" s="88" t="s">
        <v>14</v>
      </c>
      <c r="D727" s="126">
        <v>3.07</v>
      </c>
      <c r="E727" s="126">
        <v>4.1399999999999997</v>
      </c>
      <c r="F727" s="126">
        <v>1.93</v>
      </c>
    </row>
    <row r="728" spans="2:6" x14ac:dyDescent="0.25">
      <c r="B728" s="62">
        <v>2006</v>
      </c>
      <c r="C728" s="88" t="s">
        <v>15</v>
      </c>
      <c r="D728" s="126">
        <v>4.4000000000000004</v>
      </c>
      <c r="E728" s="126">
        <v>5.64</v>
      </c>
      <c r="F728" s="126">
        <v>3.06</v>
      </c>
    </row>
    <row r="729" spans="2:6" x14ac:dyDescent="0.25">
      <c r="B729" s="62">
        <v>2006</v>
      </c>
      <c r="C729" s="88" t="s">
        <v>16</v>
      </c>
      <c r="D729" s="126">
        <v>6.23</v>
      </c>
      <c r="E729" s="126">
        <v>7.9</v>
      </c>
      <c r="F729" s="126">
        <v>4.43</v>
      </c>
    </row>
    <row r="730" spans="2:6" x14ac:dyDescent="0.25">
      <c r="B730" s="62">
        <v>2006</v>
      </c>
      <c r="C730" s="88" t="s">
        <v>17</v>
      </c>
      <c r="D730" s="126">
        <v>8.66</v>
      </c>
      <c r="E730" s="126">
        <v>10.9</v>
      </c>
      <c r="F730" s="126">
        <v>6.24</v>
      </c>
    </row>
    <row r="731" spans="2:6" x14ac:dyDescent="0.25">
      <c r="B731" s="62">
        <v>2006</v>
      </c>
      <c r="C731" s="88" t="s">
        <v>18</v>
      </c>
      <c r="D731" s="126">
        <v>12.7</v>
      </c>
      <c r="E731" s="126">
        <v>16.12</v>
      </c>
      <c r="F731" s="126">
        <v>9.1300000000000008</v>
      </c>
    </row>
    <row r="732" spans="2:6" x14ac:dyDescent="0.25">
      <c r="B732" s="204">
        <v>2006</v>
      </c>
      <c r="C732" s="90" t="s">
        <v>35</v>
      </c>
      <c r="D732" s="127">
        <v>46.4</v>
      </c>
      <c r="E732" s="127">
        <v>51.68</v>
      </c>
      <c r="F732" s="127">
        <v>40.83</v>
      </c>
    </row>
    <row r="733" spans="2:6" x14ac:dyDescent="0.25">
      <c r="B733" s="59">
        <v>2007</v>
      </c>
      <c r="C733" s="129" t="s">
        <v>3</v>
      </c>
      <c r="D733" s="130">
        <v>5.09</v>
      </c>
      <c r="E733" s="130">
        <v>6.31</v>
      </c>
      <c r="F733" s="130">
        <v>3.28</v>
      </c>
    </row>
    <row r="734" spans="2:6" x14ac:dyDescent="0.25">
      <c r="B734" s="62">
        <v>2007</v>
      </c>
      <c r="C734" s="88" t="s">
        <v>103</v>
      </c>
      <c r="D734" s="126">
        <v>16.14</v>
      </c>
      <c r="E734" s="126">
        <v>17.48</v>
      </c>
      <c r="F734" s="126">
        <v>14.73</v>
      </c>
    </row>
    <row r="735" spans="2:6" x14ac:dyDescent="0.25">
      <c r="B735" s="62">
        <v>2007</v>
      </c>
      <c r="C735" s="88" t="s">
        <v>104</v>
      </c>
      <c r="D735" s="126">
        <v>1.24</v>
      </c>
      <c r="E735" s="126">
        <v>1.34</v>
      </c>
      <c r="F735" s="126">
        <v>1.1299999999999999</v>
      </c>
    </row>
    <row r="736" spans="2:6" x14ac:dyDescent="0.25">
      <c r="B736" s="62">
        <v>2007</v>
      </c>
      <c r="C736" s="88" t="s">
        <v>7</v>
      </c>
      <c r="D736" s="126">
        <v>0.27</v>
      </c>
      <c r="E736" s="126">
        <v>0.33</v>
      </c>
      <c r="F736" s="126">
        <v>0.21</v>
      </c>
    </row>
    <row r="737" spans="2:6" x14ac:dyDescent="0.25">
      <c r="B737" s="62">
        <v>2007</v>
      </c>
      <c r="C737" s="88" t="s">
        <v>8</v>
      </c>
      <c r="D737" s="126">
        <v>0.34</v>
      </c>
      <c r="E737" s="126">
        <v>0.43</v>
      </c>
      <c r="F737" s="126">
        <v>0.26</v>
      </c>
    </row>
    <row r="738" spans="2:6" x14ac:dyDescent="0.25">
      <c r="B738" s="62">
        <v>2007</v>
      </c>
      <c r="C738" s="88" t="s">
        <v>9</v>
      </c>
      <c r="D738" s="126">
        <v>1.48</v>
      </c>
      <c r="E738" s="126">
        <v>2.4700000000000002</v>
      </c>
      <c r="F738" s="126">
        <v>0.47</v>
      </c>
    </row>
    <row r="739" spans="2:6" x14ac:dyDescent="0.25">
      <c r="B739" s="62">
        <v>2007</v>
      </c>
      <c r="C739" s="88" t="s">
        <v>10</v>
      </c>
      <c r="D739" s="126">
        <v>2.3199999999999998</v>
      </c>
      <c r="E739" s="126">
        <v>4.01</v>
      </c>
      <c r="F739" s="126">
        <v>0.57999999999999996</v>
      </c>
    </row>
    <row r="740" spans="2:6" x14ac:dyDescent="0.25">
      <c r="B740" s="62">
        <v>2007</v>
      </c>
      <c r="C740" s="88" t="s">
        <v>11</v>
      </c>
      <c r="D740" s="126">
        <v>2.35</v>
      </c>
      <c r="E740" s="126">
        <v>3.98</v>
      </c>
      <c r="F740" s="126">
        <v>0.7</v>
      </c>
    </row>
    <row r="741" spans="2:6" x14ac:dyDescent="0.25">
      <c r="B741" s="62">
        <v>2007</v>
      </c>
      <c r="C741" s="88" t="s">
        <v>12</v>
      </c>
      <c r="D741" s="126">
        <v>2.13</v>
      </c>
      <c r="E741" s="126">
        <v>3.34</v>
      </c>
      <c r="F741" s="126">
        <v>0.91</v>
      </c>
    </row>
    <row r="742" spans="2:6" x14ac:dyDescent="0.25">
      <c r="B742" s="62">
        <v>2007</v>
      </c>
      <c r="C742" s="88" t="s">
        <v>13</v>
      </c>
      <c r="D742" s="126">
        <v>2.2000000000000002</v>
      </c>
      <c r="E742" s="126">
        <v>3.24</v>
      </c>
      <c r="F742" s="126">
        <v>1.1599999999999999</v>
      </c>
    </row>
    <row r="743" spans="2:6" x14ac:dyDescent="0.25">
      <c r="B743" s="62">
        <v>2007</v>
      </c>
      <c r="C743" s="88" t="s">
        <v>14</v>
      </c>
      <c r="D743" s="126">
        <v>2.61</v>
      </c>
      <c r="E743" s="126">
        <v>3.63</v>
      </c>
      <c r="F743" s="126">
        <v>1.59</v>
      </c>
    </row>
    <row r="744" spans="2:6" x14ac:dyDescent="0.25">
      <c r="B744" s="62">
        <v>2007</v>
      </c>
      <c r="C744" s="88" t="s">
        <v>15</v>
      </c>
      <c r="D744" s="126">
        <v>3.64</v>
      </c>
      <c r="E744" s="126">
        <v>4.7699999999999996</v>
      </c>
      <c r="F744" s="126">
        <v>2.52</v>
      </c>
    </row>
    <row r="745" spans="2:6" x14ac:dyDescent="0.25">
      <c r="B745" s="62">
        <v>2007</v>
      </c>
      <c r="C745" s="88" t="s">
        <v>16</v>
      </c>
      <c r="D745" s="126">
        <v>5.17</v>
      </c>
      <c r="E745" s="126">
        <v>6.72</v>
      </c>
      <c r="F745" s="126">
        <v>3.65</v>
      </c>
    </row>
    <row r="746" spans="2:6" x14ac:dyDescent="0.25">
      <c r="B746" s="62">
        <v>2007</v>
      </c>
      <c r="C746" s="88" t="s">
        <v>17</v>
      </c>
      <c r="D746" s="126">
        <v>7.32</v>
      </c>
      <c r="E746" s="126">
        <v>9.51</v>
      </c>
      <c r="F746" s="126">
        <v>5.18</v>
      </c>
    </row>
    <row r="747" spans="2:6" x14ac:dyDescent="0.25">
      <c r="B747" s="62">
        <v>2007</v>
      </c>
      <c r="C747" s="88" t="s">
        <v>18</v>
      </c>
      <c r="D747" s="126">
        <v>10.16</v>
      </c>
      <c r="E747" s="126">
        <v>12.98</v>
      </c>
      <c r="F747" s="126">
        <v>7.46</v>
      </c>
    </row>
    <row r="748" spans="2:6" x14ac:dyDescent="0.25">
      <c r="B748" s="204">
        <v>2007</v>
      </c>
      <c r="C748" s="90" t="s">
        <v>35</v>
      </c>
      <c r="D748" s="127">
        <v>37.26</v>
      </c>
      <c r="E748" s="127">
        <v>42.26</v>
      </c>
      <c r="F748" s="127">
        <v>32.97</v>
      </c>
    </row>
    <row r="749" spans="2:6" x14ac:dyDescent="0.25">
      <c r="B749" s="59">
        <v>2008</v>
      </c>
      <c r="C749" s="129" t="s">
        <v>3</v>
      </c>
      <c r="D749" s="130">
        <v>5.1100000000000003</v>
      </c>
      <c r="E749" s="130">
        <v>6.36</v>
      </c>
      <c r="F749" s="130">
        <v>3.85</v>
      </c>
    </row>
    <row r="750" spans="2:6" x14ac:dyDescent="0.25">
      <c r="B750" s="62">
        <v>2008</v>
      </c>
      <c r="C750" s="88" t="s">
        <v>103</v>
      </c>
      <c r="D750" s="126">
        <v>15.8</v>
      </c>
      <c r="E750" s="126">
        <v>17.63</v>
      </c>
      <c r="F750" s="126">
        <v>13.88</v>
      </c>
    </row>
    <row r="751" spans="2:6" x14ac:dyDescent="0.25">
      <c r="B751" s="62">
        <v>2008</v>
      </c>
      <c r="C751" s="88" t="s">
        <v>104</v>
      </c>
      <c r="D751" s="126">
        <v>1.22</v>
      </c>
      <c r="E751" s="126">
        <v>1.36</v>
      </c>
      <c r="F751" s="126">
        <v>1.07</v>
      </c>
    </row>
    <row r="752" spans="2:6" x14ac:dyDescent="0.25">
      <c r="B752" s="62">
        <v>2008</v>
      </c>
      <c r="C752" s="88" t="s">
        <v>7</v>
      </c>
      <c r="D752" s="126">
        <v>0.26</v>
      </c>
      <c r="E752" s="126">
        <v>0.31</v>
      </c>
      <c r="F752" s="126">
        <v>0.21</v>
      </c>
    </row>
    <row r="753" spans="2:6" x14ac:dyDescent="0.25">
      <c r="B753" s="62">
        <v>2008</v>
      </c>
      <c r="C753" s="88" t="s">
        <v>8</v>
      </c>
      <c r="D753" s="126">
        <v>0.4</v>
      </c>
      <c r="E753" s="126">
        <v>0.49</v>
      </c>
      <c r="F753" s="126">
        <v>0.3</v>
      </c>
    </row>
    <row r="754" spans="2:6" x14ac:dyDescent="0.25">
      <c r="B754" s="62">
        <v>2008</v>
      </c>
      <c r="C754" s="88" t="s">
        <v>9</v>
      </c>
      <c r="D754" s="126">
        <v>1.86</v>
      </c>
      <c r="E754" s="126">
        <v>3.09</v>
      </c>
      <c r="F754" s="126">
        <v>0.59</v>
      </c>
    </row>
    <row r="755" spans="2:6" x14ac:dyDescent="0.25">
      <c r="B755" s="62">
        <v>2008</v>
      </c>
      <c r="C755" s="88" t="s">
        <v>10</v>
      </c>
      <c r="D755" s="126">
        <v>2.89</v>
      </c>
      <c r="E755" s="126">
        <v>5</v>
      </c>
      <c r="F755" s="126">
        <v>0.73</v>
      </c>
    </row>
    <row r="756" spans="2:6" x14ac:dyDescent="0.25">
      <c r="B756" s="62">
        <v>2008</v>
      </c>
      <c r="C756" s="88" t="s">
        <v>11</v>
      </c>
      <c r="D756" s="126">
        <v>2.72</v>
      </c>
      <c r="E756" s="126">
        <v>4.5599999999999996</v>
      </c>
      <c r="F756" s="126">
        <v>0.85</v>
      </c>
    </row>
    <row r="757" spans="2:6" x14ac:dyDescent="0.25">
      <c r="B757" s="62">
        <v>2008</v>
      </c>
      <c r="C757" s="88" t="s">
        <v>12</v>
      </c>
      <c r="D757" s="126">
        <v>2.5499999999999998</v>
      </c>
      <c r="E757" s="126">
        <v>4.04</v>
      </c>
      <c r="F757" s="126">
        <v>1.06</v>
      </c>
    </row>
    <row r="758" spans="2:6" x14ac:dyDescent="0.25">
      <c r="B758" s="62">
        <v>2008</v>
      </c>
      <c r="C758" s="88" t="s">
        <v>13</v>
      </c>
      <c r="D758" s="126">
        <v>2.58</v>
      </c>
      <c r="E758" s="126">
        <v>3.82</v>
      </c>
      <c r="F758" s="126">
        <v>1.34</v>
      </c>
    </row>
    <row r="759" spans="2:6" x14ac:dyDescent="0.25">
      <c r="B759" s="62">
        <v>2008</v>
      </c>
      <c r="C759" s="88" t="s">
        <v>14</v>
      </c>
      <c r="D759" s="126">
        <v>2.94</v>
      </c>
      <c r="E759" s="126">
        <v>4.07</v>
      </c>
      <c r="F759" s="126">
        <v>1.82</v>
      </c>
    </row>
    <row r="760" spans="2:6" x14ac:dyDescent="0.25">
      <c r="B760" s="62">
        <v>2008</v>
      </c>
      <c r="C760" s="88" t="s">
        <v>15</v>
      </c>
      <c r="D760" s="126">
        <v>4.16</v>
      </c>
      <c r="E760" s="126">
        <v>5.51</v>
      </c>
      <c r="F760" s="126">
        <v>2.83</v>
      </c>
    </row>
    <row r="761" spans="2:6" x14ac:dyDescent="0.25">
      <c r="B761" s="62">
        <v>2008</v>
      </c>
      <c r="C761" s="88" t="s">
        <v>16</v>
      </c>
      <c r="D761" s="126">
        <v>56.05</v>
      </c>
      <c r="E761" s="126">
        <v>7.98</v>
      </c>
      <c r="F761" s="126">
        <v>4.16</v>
      </c>
    </row>
    <row r="762" spans="2:6" x14ac:dyDescent="0.25">
      <c r="B762" s="62">
        <v>2008</v>
      </c>
      <c r="C762" s="88" t="s">
        <v>17</v>
      </c>
      <c r="D762" s="126">
        <v>8.6</v>
      </c>
      <c r="E762" s="126">
        <v>11</v>
      </c>
      <c r="F762" s="126">
        <v>6.27</v>
      </c>
    </row>
    <row r="763" spans="2:6" x14ac:dyDescent="0.25">
      <c r="B763" s="62">
        <v>2008</v>
      </c>
      <c r="C763" s="88" t="s">
        <v>18</v>
      </c>
      <c r="D763" s="126">
        <v>11.74</v>
      </c>
      <c r="E763" s="126">
        <v>15.1</v>
      </c>
      <c r="F763" s="126">
        <v>8.52</v>
      </c>
    </row>
    <row r="764" spans="2:6" x14ac:dyDescent="0.25">
      <c r="B764" s="204">
        <v>2008</v>
      </c>
      <c r="C764" s="90" t="s">
        <v>35</v>
      </c>
      <c r="D764" s="127">
        <v>43.27</v>
      </c>
      <c r="E764" s="127">
        <v>49.33</v>
      </c>
      <c r="F764" s="127">
        <v>38.049999999999997</v>
      </c>
    </row>
    <row r="765" spans="2:6" x14ac:dyDescent="0.25">
      <c r="B765" s="59">
        <v>2009</v>
      </c>
      <c r="C765" s="129" t="s">
        <v>3</v>
      </c>
      <c r="D765" s="130">
        <v>5.14</v>
      </c>
      <c r="E765" s="130">
        <v>6.3786450636557444</v>
      </c>
      <c r="F765" s="130">
        <v>3.8937762266899969</v>
      </c>
    </row>
    <row r="766" spans="2:6" x14ac:dyDescent="0.25">
      <c r="B766" s="62">
        <v>2009</v>
      </c>
      <c r="C766" s="88" t="s">
        <v>103</v>
      </c>
      <c r="D766" s="126">
        <v>15.46</v>
      </c>
      <c r="E766" s="126">
        <v>17.78</v>
      </c>
      <c r="F766" s="126">
        <v>12.14</v>
      </c>
    </row>
    <row r="767" spans="2:6" x14ac:dyDescent="0.25">
      <c r="B767" s="62">
        <v>2009</v>
      </c>
      <c r="C767" s="88" t="s">
        <v>104</v>
      </c>
      <c r="D767" s="126">
        <v>1.18</v>
      </c>
      <c r="E767" s="126">
        <v>1.2821173553760963</v>
      </c>
      <c r="F767" s="126">
        <v>1.082961631734457</v>
      </c>
    </row>
    <row r="768" spans="2:6" x14ac:dyDescent="0.25">
      <c r="B768" s="62">
        <v>2009</v>
      </c>
      <c r="C768" s="88" t="s">
        <v>7</v>
      </c>
      <c r="D768" s="126">
        <v>0.24080917582703346</v>
      </c>
      <c r="E768" s="126">
        <v>0.27263535892340407</v>
      </c>
      <c r="F768" s="126">
        <v>0.20756679280901233</v>
      </c>
    </row>
    <row r="769" spans="2:6" x14ac:dyDescent="0.25">
      <c r="B769" s="62">
        <v>2009</v>
      </c>
      <c r="C769" s="88" t="s">
        <v>8</v>
      </c>
      <c r="D769" s="126">
        <v>0.30126858203773826</v>
      </c>
      <c r="E769" s="126">
        <v>0.38606581741737012</v>
      </c>
      <c r="F769" s="126">
        <v>0.21285081174577997</v>
      </c>
    </row>
    <row r="770" spans="2:6" x14ac:dyDescent="0.25">
      <c r="B770" s="62">
        <v>2009</v>
      </c>
      <c r="C770" s="88" t="s">
        <v>9</v>
      </c>
      <c r="D770" s="126">
        <v>1.6108304594471492</v>
      </c>
      <c r="E770" s="126">
        <v>2.6514318240064934</v>
      </c>
      <c r="F770" s="126">
        <v>0.53109465010655799</v>
      </c>
    </row>
    <row r="771" spans="2:6" x14ac:dyDescent="0.25">
      <c r="B771" s="62">
        <v>2009</v>
      </c>
      <c r="C771" s="88" t="s">
        <v>10</v>
      </c>
      <c r="D771" s="126">
        <v>2.3829880330245525</v>
      </c>
      <c r="E771" s="126">
        <v>4.1339334414208126</v>
      </c>
      <c r="F771" s="126">
        <v>0.58771129528800159</v>
      </c>
    </row>
    <row r="772" spans="2:6" x14ac:dyDescent="0.25">
      <c r="B772" s="62">
        <v>2009</v>
      </c>
      <c r="C772" s="88" t="s">
        <v>11</v>
      </c>
      <c r="D772" s="126">
        <v>2.3410406674950113</v>
      </c>
      <c r="E772" s="126">
        <v>3.8639241163162374</v>
      </c>
      <c r="F772" s="126">
        <v>0.80153222747064956</v>
      </c>
    </row>
    <row r="773" spans="2:6" x14ac:dyDescent="0.25">
      <c r="B773" s="62">
        <v>2009</v>
      </c>
      <c r="C773" s="88" t="s">
        <v>12</v>
      </c>
      <c r="D773" s="126">
        <v>2.1512776989792362</v>
      </c>
      <c r="E773" s="126">
        <v>3.3987013168108358</v>
      </c>
      <c r="F773" s="126">
        <v>0.90262365711467507</v>
      </c>
    </row>
    <row r="774" spans="2:6" x14ac:dyDescent="0.25">
      <c r="B774" s="62">
        <v>2009</v>
      </c>
      <c r="C774" s="88" t="s">
        <v>13</v>
      </c>
      <c r="D774" s="126">
        <v>2.1723600381358068</v>
      </c>
      <c r="E774" s="126">
        <v>3.1629859268965665</v>
      </c>
      <c r="F774" s="126">
        <v>1.1874056616264597</v>
      </c>
    </row>
    <row r="775" spans="2:6" x14ac:dyDescent="0.25">
      <c r="B775" s="62">
        <v>2009</v>
      </c>
      <c r="C775" s="88" t="s">
        <v>14</v>
      </c>
      <c r="D775" s="126">
        <v>2.5531670099464661</v>
      </c>
      <c r="E775" s="126">
        <v>3.5089271234169286</v>
      </c>
      <c r="F775" s="126">
        <v>1.6076899862117866</v>
      </c>
    </row>
    <row r="776" spans="2:6" x14ac:dyDescent="0.25">
      <c r="B776" s="62">
        <v>2009</v>
      </c>
      <c r="C776" s="88" t="s">
        <v>15</v>
      </c>
      <c r="D776" s="126">
        <v>3.4832958275231274</v>
      </c>
      <c r="E776" s="126">
        <v>4.5713286872724792</v>
      </c>
      <c r="F776" s="126">
        <v>2.4120036466901049</v>
      </c>
    </row>
    <row r="777" spans="2:6" x14ac:dyDescent="0.25">
      <c r="B777" s="62">
        <v>2009</v>
      </c>
      <c r="C777" s="88" t="s">
        <v>16</v>
      </c>
      <c r="D777" s="126">
        <v>5.1578654195767815</v>
      </c>
      <c r="E777" s="126">
        <v>6.8341394430570892</v>
      </c>
      <c r="F777" s="126">
        <v>3.517896770013714</v>
      </c>
    </row>
    <row r="778" spans="2:6" x14ac:dyDescent="0.25">
      <c r="B778" s="62">
        <v>2009</v>
      </c>
      <c r="C778" s="88" t="s">
        <v>17</v>
      </c>
      <c r="D778" s="126">
        <v>7.4398124950673505</v>
      </c>
      <c r="E778" s="126">
        <v>9.6577039894162144</v>
      </c>
      <c r="F778" s="126">
        <v>5.2874461128952923</v>
      </c>
    </row>
    <row r="779" spans="2:6" x14ac:dyDescent="0.25">
      <c r="B779" s="62">
        <v>2009</v>
      </c>
      <c r="C779" s="88" t="s">
        <v>18</v>
      </c>
      <c r="D779" s="126">
        <v>9.9427248716502952</v>
      </c>
      <c r="E779" s="126">
        <v>12.779777610023812</v>
      </c>
      <c r="F779" s="126">
        <v>7.227387407479684</v>
      </c>
    </row>
    <row r="780" spans="2:6" x14ac:dyDescent="0.25">
      <c r="B780" s="204">
        <v>2009</v>
      </c>
      <c r="C780" s="90" t="s">
        <v>35</v>
      </c>
      <c r="D780" s="127">
        <v>35.674258794424553</v>
      </c>
      <c r="E780" s="127">
        <v>40.554826379926737</v>
      </c>
      <c r="F780" s="127">
        <v>31.474574729373241</v>
      </c>
    </row>
    <row r="781" spans="2:6" x14ac:dyDescent="0.25">
      <c r="B781" s="59">
        <v>2010</v>
      </c>
      <c r="C781" s="131" t="s">
        <v>3</v>
      </c>
      <c r="D781" s="132">
        <v>5.16</v>
      </c>
      <c r="E781" s="132">
        <v>6.5088374015825803</v>
      </c>
      <c r="F781" s="132">
        <v>3.8748105801577801</v>
      </c>
    </row>
    <row r="782" spans="2:6" x14ac:dyDescent="0.25">
      <c r="B782" s="62">
        <v>2010</v>
      </c>
      <c r="C782" s="57" t="s">
        <v>103</v>
      </c>
      <c r="D782" s="126">
        <v>15.12</v>
      </c>
      <c r="E782" s="126">
        <v>17.22</v>
      </c>
      <c r="F782" s="126">
        <v>11.35</v>
      </c>
    </row>
    <row r="783" spans="2:6" x14ac:dyDescent="0.25">
      <c r="B783" s="62">
        <v>2010</v>
      </c>
      <c r="C783" s="57" t="s">
        <v>104</v>
      </c>
      <c r="D783" s="126">
        <v>1.1499999999999999</v>
      </c>
      <c r="E783" s="126">
        <v>1.2876905773240701</v>
      </c>
      <c r="F783" s="126">
        <v>1.00592930103546</v>
      </c>
    </row>
    <row r="784" spans="2:6" x14ac:dyDescent="0.25">
      <c r="B784" s="62">
        <v>2010</v>
      </c>
      <c r="C784" s="57" t="s">
        <v>7</v>
      </c>
      <c r="D784" s="126">
        <v>0.24797589674283699</v>
      </c>
      <c r="E784" s="126">
        <v>0.28634342907696197</v>
      </c>
      <c r="F784" s="126">
        <v>0.20789102164312101</v>
      </c>
    </row>
    <row r="785" spans="2:6" x14ac:dyDescent="0.25">
      <c r="B785" s="62">
        <v>2010</v>
      </c>
      <c r="C785" s="57" t="s">
        <v>8</v>
      </c>
      <c r="D785" s="126">
        <v>0.314308597745593</v>
      </c>
      <c r="E785" s="126">
        <v>0.39401751268400298</v>
      </c>
      <c r="F785" s="126">
        <v>0.231182663388347</v>
      </c>
    </row>
    <row r="786" spans="2:6" x14ac:dyDescent="0.25">
      <c r="B786" s="62">
        <v>2010</v>
      </c>
      <c r="C786" s="57" t="s">
        <v>9</v>
      </c>
      <c r="D786" s="126">
        <v>1.5772486045284699</v>
      </c>
      <c r="E786" s="126">
        <v>2.6049827640238199</v>
      </c>
      <c r="F786" s="126">
        <v>0.51050372712898096</v>
      </c>
    </row>
    <row r="787" spans="2:6" x14ac:dyDescent="0.25">
      <c r="B787" s="62">
        <v>2010</v>
      </c>
      <c r="C787" s="57" t="s">
        <v>10</v>
      </c>
      <c r="D787" s="126">
        <v>2.2674914898992502</v>
      </c>
      <c r="E787" s="126">
        <v>3.89864123274416</v>
      </c>
      <c r="F787" s="126">
        <v>0.59433091588286902</v>
      </c>
    </row>
    <row r="788" spans="2:6" x14ac:dyDescent="0.25">
      <c r="B788" s="62">
        <v>2010</v>
      </c>
      <c r="C788" s="57" t="s">
        <v>11</v>
      </c>
      <c r="D788" s="126">
        <v>2.2344892554957498</v>
      </c>
      <c r="E788" s="126">
        <v>3.69170847011618</v>
      </c>
      <c r="F788" s="126">
        <v>0.76150843022008696</v>
      </c>
    </row>
    <row r="789" spans="2:6" x14ac:dyDescent="0.25">
      <c r="B789" s="62">
        <v>2010</v>
      </c>
      <c r="C789" s="57" t="s">
        <v>12</v>
      </c>
      <c r="D789" s="126">
        <v>2.0907485396005998</v>
      </c>
      <c r="E789" s="126">
        <v>3.27033205821771</v>
      </c>
      <c r="F789" s="126">
        <v>0.91047040971168502</v>
      </c>
    </row>
    <row r="790" spans="2:6" x14ac:dyDescent="0.25">
      <c r="B790" s="62">
        <v>2010</v>
      </c>
      <c r="C790" s="57" t="s">
        <v>13</v>
      </c>
      <c r="D790" s="126">
        <v>2.18390986235995</v>
      </c>
      <c r="E790" s="126">
        <v>3.1494731502129598</v>
      </c>
      <c r="F790" s="126">
        <v>1.22448122322104</v>
      </c>
    </row>
    <row r="791" spans="2:6" x14ac:dyDescent="0.25">
      <c r="B791" s="62">
        <v>2010</v>
      </c>
      <c r="C791" s="57" t="s">
        <v>14</v>
      </c>
      <c r="D791" s="126">
        <v>2.4213829132895799</v>
      </c>
      <c r="E791" s="126">
        <v>3.2479483550478601</v>
      </c>
      <c r="F791" s="126">
        <v>1.6044655227892699</v>
      </c>
    </row>
    <row r="792" spans="2:6" x14ac:dyDescent="0.25">
      <c r="B792" s="62">
        <v>2010</v>
      </c>
      <c r="C792" s="57" t="s">
        <v>15</v>
      </c>
      <c r="D792" s="126">
        <v>3.3655735842568899</v>
      </c>
      <c r="E792" s="126">
        <v>4.4394735842746602</v>
      </c>
      <c r="F792" s="126">
        <v>2.30908472991181</v>
      </c>
    </row>
    <row r="793" spans="2:6" x14ac:dyDescent="0.25">
      <c r="B793" s="62">
        <v>2010</v>
      </c>
      <c r="C793" s="57" t="s">
        <v>16</v>
      </c>
      <c r="D793" s="126">
        <v>5.1759903814833104</v>
      </c>
      <c r="E793" s="126">
        <v>6.7852962118195101</v>
      </c>
      <c r="F793" s="126">
        <v>3.60408148230007</v>
      </c>
    </row>
    <row r="794" spans="2:6" x14ac:dyDescent="0.25">
      <c r="B794" s="62">
        <v>2010</v>
      </c>
      <c r="C794" s="57" t="s">
        <v>17</v>
      </c>
      <c r="D794" s="126">
        <v>7.4956228324390199</v>
      </c>
      <c r="E794" s="126">
        <v>9.6070796205392508</v>
      </c>
      <c r="F794" s="126">
        <v>5.4513144828307096</v>
      </c>
    </row>
    <row r="795" spans="2:6" x14ac:dyDescent="0.25">
      <c r="B795" s="62">
        <v>2010</v>
      </c>
      <c r="C795" s="57" t="s">
        <v>18</v>
      </c>
      <c r="D795" s="126">
        <v>10.478072677551101</v>
      </c>
      <c r="E795" s="126">
        <v>13.480307090002899</v>
      </c>
      <c r="F795" s="126">
        <v>7.6028523437880899</v>
      </c>
    </row>
    <row r="796" spans="2:6" x14ac:dyDescent="0.25">
      <c r="B796" s="204">
        <v>2010</v>
      </c>
      <c r="C796" s="66" t="s">
        <v>35</v>
      </c>
      <c r="D796" s="127">
        <v>37.6596526159531</v>
      </c>
      <c r="E796" s="127">
        <v>42.800333347861198</v>
      </c>
      <c r="F796" s="127">
        <v>33.232095732095701</v>
      </c>
    </row>
    <row r="797" spans="2:6" x14ac:dyDescent="0.25">
      <c r="B797" s="133">
        <v>2011</v>
      </c>
      <c r="C797" s="131" t="s">
        <v>3</v>
      </c>
      <c r="D797" s="132">
        <v>5.1957830844538604</v>
      </c>
      <c r="E797" s="132">
        <v>8.0755964619962892</v>
      </c>
      <c r="F797" s="132">
        <v>5.8836636090734702</v>
      </c>
    </row>
    <row r="798" spans="2:6" x14ac:dyDescent="0.25">
      <c r="B798" s="133">
        <v>2011</v>
      </c>
      <c r="C798" s="57" t="s">
        <v>103</v>
      </c>
      <c r="D798" s="126">
        <v>13.59690866227</v>
      </c>
      <c r="E798" s="126">
        <v>15.01</v>
      </c>
      <c r="F798" s="126">
        <v>12.11</v>
      </c>
    </row>
    <row r="799" spans="2:6" x14ac:dyDescent="0.25">
      <c r="B799" s="133">
        <v>2011</v>
      </c>
      <c r="C799" s="57" t="s">
        <v>104</v>
      </c>
      <c r="D799" s="126">
        <v>1.64125267843319</v>
      </c>
      <c r="E799" s="126">
        <v>0.59128552325693795</v>
      </c>
      <c r="F799" s="126">
        <v>0.52637295612723201</v>
      </c>
    </row>
    <row r="800" spans="2:6" x14ac:dyDescent="0.25">
      <c r="B800" s="133">
        <v>2011</v>
      </c>
      <c r="C800" s="57" t="s">
        <v>7</v>
      </c>
      <c r="D800" s="126">
        <v>0.24321813572579401</v>
      </c>
      <c r="E800" s="126">
        <v>0.26002188108659702</v>
      </c>
      <c r="F800" s="126">
        <v>0.188526499062912</v>
      </c>
    </row>
    <row r="801" spans="2:6" x14ac:dyDescent="0.25">
      <c r="B801" s="133">
        <v>2011</v>
      </c>
      <c r="C801" s="57" t="s">
        <v>8</v>
      </c>
      <c r="D801" s="126">
        <v>0.35332073996397401</v>
      </c>
      <c r="E801" s="126">
        <v>0.38571763049816599</v>
      </c>
      <c r="F801" s="126">
        <v>0.26582224301409402</v>
      </c>
    </row>
    <row r="802" spans="2:6" x14ac:dyDescent="0.25">
      <c r="B802" s="133">
        <v>2011</v>
      </c>
      <c r="C802" s="57" t="s">
        <v>9</v>
      </c>
      <c r="D802" s="126">
        <v>1.7276367540666</v>
      </c>
      <c r="E802" s="126">
        <v>2.6624309699472302</v>
      </c>
      <c r="F802" s="126">
        <v>0.48479205033232498</v>
      </c>
    </row>
    <row r="803" spans="2:6" x14ac:dyDescent="0.25">
      <c r="B803" s="133">
        <v>2011</v>
      </c>
      <c r="C803" s="57" t="s">
        <v>10</v>
      </c>
      <c r="D803" s="126">
        <v>2.5240359917714801</v>
      </c>
      <c r="E803" s="126">
        <v>4.0286699401948702</v>
      </c>
      <c r="F803" s="126">
        <v>0.58911826568537096</v>
      </c>
    </row>
    <row r="804" spans="2:6" x14ac:dyDescent="0.25">
      <c r="B804" s="133">
        <v>2011</v>
      </c>
      <c r="C804" s="57" t="s">
        <v>11</v>
      </c>
      <c r="D804" s="126">
        <v>2.3377343787834102</v>
      </c>
      <c r="E804" s="126">
        <v>3.56995078312569</v>
      </c>
      <c r="F804" s="126">
        <v>0.73822947560696195</v>
      </c>
    </row>
    <row r="805" spans="2:6" x14ac:dyDescent="0.25">
      <c r="B805" s="133">
        <v>2011</v>
      </c>
      <c r="C805" s="57" t="s">
        <v>12</v>
      </c>
      <c r="D805" s="126">
        <v>2.3119048261350499</v>
      </c>
      <c r="E805" s="126">
        <v>3.27071497721635</v>
      </c>
      <c r="F805" s="126">
        <v>1.0093443133667399</v>
      </c>
    </row>
    <row r="806" spans="2:6" x14ac:dyDescent="0.25">
      <c r="B806" s="133">
        <v>2011</v>
      </c>
      <c r="C806" s="57" t="s">
        <v>13</v>
      </c>
      <c r="D806" s="126">
        <v>2.3923588268706899</v>
      </c>
      <c r="E806" s="126">
        <v>3.17673718736037</v>
      </c>
      <c r="F806" s="126">
        <v>1.26234994051338</v>
      </c>
    </row>
    <row r="807" spans="2:6" x14ac:dyDescent="0.25">
      <c r="B807" s="133">
        <v>2011</v>
      </c>
      <c r="C807" s="57" t="s">
        <v>14</v>
      </c>
      <c r="D807" s="126">
        <v>2.6050715755140299</v>
      </c>
      <c r="E807" s="126">
        <v>3.2457711656244301</v>
      </c>
      <c r="F807" s="126">
        <v>1.5910174249245299</v>
      </c>
    </row>
    <row r="808" spans="2:6" x14ac:dyDescent="0.25">
      <c r="B808" s="133">
        <v>2011</v>
      </c>
      <c r="C808" s="57" t="s">
        <v>15</v>
      </c>
      <c r="D808" s="126">
        <v>3.5527459631609601</v>
      </c>
      <c r="E808" s="126">
        <v>4.3437256181841599</v>
      </c>
      <c r="F808" s="126">
        <v>2.2559015893377601</v>
      </c>
    </row>
    <row r="809" spans="2:6" x14ac:dyDescent="0.25">
      <c r="B809" s="133">
        <v>2011</v>
      </c>
      <c r="C809" s="57" t="s">
        <v>16</v>
      </c>
      <c r="D809" s="126">
        <v>5.6754837212724203</v>
      </c>
      <c r="E809" s="126">
        <v>6.7589568370606603</v>
      </c>
      <c r="F809" s="126">
        <v>3.7949684217872202</v>
      </c>
    </row>
    <row r="810" spans="2:6" x14ac:dyDescent="0.25">
      <c r="B810" s="133">
        <v>2011</v>
      </c>
      <c r="C810" s="57" t="s">
        <v>17</v>
      </c>
      <c r="D810" s="126">
        <v>8.8271795186022803</v>
      </c>
      <c r="E810" s="126">
        <v>10.629327841451801</v>
      </c>
      <c r="F810" s="126">
        <v>5.8165299249879299</v>
      </c>
    </row>
    <row r="811" spans="2:6" x14ac:dyDescent="0.25">
      <c r="B811" s="133">
        <v>2011</v>
      </c>
      <c r="C811" s="57" t="s">
        <v>18</v>
      </c>
      <c r="D811" s="126">
        <v>13.1683131099894</v>
      </c>
      <c r="E811" s="126">
        <v>15.7330298366031</v>
      </c>
      <c r="F811" s="126">
        <v>8.8844319294694003</v>
      </c>
    </row>
    <row r="812" spans="2:6" x14ac:dyDescent="0.25">
      <c r="B812" s="135">
        <v>2011</v>
      </c>
      <c r="C812" s="66" t="s">
        <v>35</v>
      </c>
      <c r="D812" s="127">
        <v>40.947885354283898</v>
      </c>
      <c r="E812" s="127">
        <v>43.713833739546203</v>
      </c>
      <c r="F812" s="127">
        <v>33.1803472853789</v>
      </c>
    </row>
    <row r="813" spans="2:6" x14ac:dyDescent="0.25">
      <c r="B813" s="134">
        <v>2012</v>
      </c>
      <c r="C813" s="131" t="s">
        <v>3</v>
      </c>
      <c r="D813" s="132">
        <v>5.24</v>
      </c>
      <c r="E813" s="132">
        <v>7.9449578616072296</v>
      </c>
      <c r="F813" s="132">
        <v>3.5080857089631299</v>
      </c>
    </row>
    <row r="814" spans="2:6" x14ac:dyDescent="0.25">
      <c r="B814" s="133">
        <v>2012</v>
      </c>
      <c r="C814" s="57" t="s">
        <v>103</v>
      </c>
      <c r="D814" s="126">
        <v>13.33</v>
      </c>
      <c r="E814" s="126">
        <v>14.9</v>
      </c>
      <c r="F814" s="126">
        <v>11.66</v>
      </c>
    </row>
    <row r="815" spans="2:6" x14ac:dyDescent="0.25">
      <c r="B815" s="133">
        <v>2012</v>
      </c>
      <c r="C815" s="57" t="s">
        <v>104</v>
      </c>
      <c r="D815" s="126">
        <v>0.57360563617298299</v>
      </c>
      <c r="E815" s="126">
        <v>0.62917488333865701</v>
      </c>
      <c r="F815" s="126">
        <v>0.51481656983212098</v>
      </c>
    </row>
    <row r="816" spans="2:6" x14ac:dyDescent="0.25">
      <c r="B816" s="133">
        <v>2012</v>
      </c>
      <c r="C816" s="57" t="s">
        <v>7</v>
      </c>
      <c r="D816" s="126">
        <v>0.25248788560969898</v>
      </c>
      <c r="E816" s="126">
        <v>0.26710615651721498</v>
      </c>
      <c r="F816" s="126">
        <v>0.208248870692959</v>
      </c>
    </row>
    <row r="817" spans="2:6" x14ac:dyDescent="0.25">
      <c r="B817" s="133">
        <v>2012</v>
      </c>
      <c r="C817" s="57" t="s">
        <v>8</v>
      </c>
      <c r="D817" s="126">
        <v>0.34582831876216702</v>
      </c>
      <c r="E817" s="126">
        <v>0.40099718877632201</v>
      </c>
      <c r="F817" s="126">
        <v>0.24872351804104501</v>
      </c>
    </row>
    <row r="818" spans="2:6" x14ac:dyDescent="0.25">
      <c r="B818" s="133">
        <v>2012</v>
      </c>
      <c r="C818" s="57" t="s">
        <v>9</v>
      </c>
      <c r="D818" s="126">
        <v>1.92214312613626</v>
      </c>
      <c r="E818" s="126">
        <v>3.0488892707787998</v>
      </c>
      <c r="F818" s="126">
        <v>0.52066823173411603</v>
      </c>
    </row>
    <row r="819" spans="2:6" x14ac:dyDescent="0.25">
      <c r="B819" s="133">
        <v>2012</v>
      </c>
      <c r="C819" s="57" t="s">
        <v>10</v>
      </c>
      <c r="D819" s="126">
        <v>2.7985887230987201</v>
      </c>
      <c r="E819" s="126">
        <v>4.5793651980205397</v>
      </c>
      <c r="F819" s="126">
        <v>0.63977197473442904</v>
      </c>
    </row>
    <row r="820" spans="2:6" x14ac:dyDescent="0.25">
      <c r="B820" s="133">
        <v>2012</v>
      </c>
      <c r="C820" s="57" t="s">
        <v>11</v>
      </c>
      <c r="D820" s="126">
        <v>2.4880144047495398</v>
      </c>
      <c r="E820" s="126">
        <v>3.9322396832358102</v>
      </c>
      <c r="F820" s="126">
        <v>0.74290077353749295</v>
      </c>
    </row>
    <row r="821" spans="2:6" x14ac:dyDescent="0.25">
      <c r="B821" s="133">
        <v>2012</v>
      </c>
      <c r="C821" s="57" t="s">
        <v>12</v>
      </c>
      <c r="D821" s="126">
        <v>2.3657282259850501</v>
      </c>
      <c r="E821" s="126">
        <v>3.4900339264987301</v>
      </c>
      <c r="F821" s="126">
        <v>0.97709977421072802</v>
      </c>
    </row>
    <row r="822" spans="2:6" x14ac:dyDescent="0.25">
      <c r="B822" s="133">
        <v>2012</v>
      </c>
      <c r="C822" s="57" t="s">
        <v>13</v>
      </c>
      <c r="D822" s="126">
        <v>2.4104525945141502</v>
      </c>
      <c r="E822" s="126">
        <v>3.3433611174886502</v>
      </c>
      <c r="F822" s="126">
        <v>1.2195360673387501</v>
      </c>
    </row>
    <row r="823" spans="2:6" x14ac:dyDescent="0.25">
      <c r="B823" s="133">
        <v>2012</v>
      </c>
      <c r="C823" s="57" t="s">
        <v>14</v>
      </c>
      <c r="D823" s="126">
        <v>2.6584599404868099</v>
      </c>
      <c r="E823" s="126">
        <v>3.40491263557236</v>
      </c>
      <c r="F823" s="126">
        <v>1.6309723217179399</v>
      </c>
    </row>
    <row r="824" spans="2:6" x14ac:dyDescent="0.25">
      <c r="B824" s="133">
        <v>2012</v>
      </c>
      <c r="C824" s="57" t="s">
        <v>15</v>
      </c>
      <c r="D824" s="126">
        <v>3.53732335495063</v>
      </c>
      <c r="E824" s="126">
        <v>4.3766321694554602</v>
      </c>
      <c r="F824" s="126">
        <v>2.3269783558206698</v>
      </c>
    </row>
    <row r="825" spans="2:6" x14ac:dyDescent="0.25">
      <c r="B825" s="133">
        <v>2012</v>
      </c>
      <c r="C825" s="57" t="s">
        <v>16</v>
      </c>
      <c r="D825" s="126">
        <v>5.4668416490733298</v>
      </c>
      <c r="E825" s="126">
        <v>6.6757954886720903</v>
      </c>
      <c r="F825" s="126">
        <v>3.6971920637005198</v>
      </c>
    </row>
    <row r="826" spans="2:6" x14ac:dyDescent="0.25">
      <c r="B826" s="133">
        <v>2012</v>
      </c>
      <c r="C826" s="57" t="s">
        <v>17</v>
      </c>
      <c r="D826" s="126">
        <v>8.5977250035969206</v>
      </c>
      <c r="E826" s="126">
        <v>10.477483553304699</v>
      </c>
      <c r="F826" s="126">
        <v>5.8647717013651404</v>
      </c>
    </row>
    <row r="827" spans="2:6" x14ac:dyDescent="0.25">
      <c r="B827" s="133">
        <v>2012</v>
      </c>
      <c r="C827" s="57" t="s">
        <v>18</v>
      </c>
      <c r="D827" s="126">
        <v>13.0948902220241</v>
      </c>
      <c r="E827" s="126">
        <v>16.055090004714302</v>
      </c>
      <c r="F827" s="126">
        <v>8.9213794970724596</v>
      </c>
    </row>
    <row r="828" spans="2:6" x14ac:dyDescent="0.25">
      <c r="B828" s="135">
        <v>2012</v>
      </c>
      <c r="C828" s="66" t="s">
        <v>35</v>
      </c>
      <c r="D828" s="127">
        <v>39.868207796639098</v>
      </c>
      <c r="E828" s="127">
        <v>43.877060889418402</v>
      </c>
      <c r="F828" s="127">
        <v>32.6053361975844</v>
      </c>
    </row>
    <row r="829" spans="2:6" x14ac:dyDescent="0.25">
      <c r="C829" s="136"/>
      <c r="D829" s="137"/>
      <c r="E829" s="137"/>
      <c r="F829" s="136"/>
    </row>
    <row r="830" spans="2:6" s="48" customFormat="1" x14ac:dyDescent="0.25">
      <c r="B830" s="115" t="s">
        <v>77</v>
      </c>
    </row>
  </sheetData>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J414"/>
  <sheetViews>
    <sheetView showGridLines="0" zoomScale="70" zoomScaleNormal="70" workbookViewId="0">
      <selection activeCell="B414" sqref="B414"/>
    </sheetView>
  </sheetViews>
  <sheetFormatPr baseColWidth="10" defaultRowHeight="15" x14ac:dyDescent="0.25"/>
  <cols>
    <col min="2" max="2" width="11.42578125" style="48"/>
    <col min="3" max="3" width="27.7109375" style="48" bestFit="1" customWidth="1"/>
    <col min="4" max="9" width="11.42578125" style="48"/>
    <col min="10" max="10" width="25" style="48" bestFit="1" customWidth="1"/>
  </cols>
  <sheetData>
    <row r="2" spans="2:10" x14ac:dyDescent="0.25">
      <c r="H2" s="61"/>
    </row>
    <row r="3" spans="2:10" x14ac:dyDescent="0.25">
      <c r="B3" s="61" t="s">
        <v>105</v>
      </c>
      <c r="H3" s="61"/>
    </row>
    <row r="6" spans="2:10" x14ac:dyDescent="0.25">
      <c r="B6" s="51" t="s">
        <v>1</v>
      </c>
      <c r="C6" s="50" t="s">
        <v>106</v>
      </c>
      <c r="D6" s="123" t="s">
        <v>3</v>
      </c>
      <c r="I6" s="107" t="s">
        <v>1</v>
      </c>
      <c r="J6" s="107" t="s">
        <v>107</v>
      </c>
    </row>
    <row r="7" spans="2:10" x14ac:dyDescent="0.25">
      <c r="B7" s="59">
        <v>1961</v>
      </c>
      <c r="C7" s="57" t="s">
        <v>9</v>
      </c>
      <c r="D7" s="141">
        <v>138</v>
      </c>
      <c r="I7" s="98">
        <v>1990</v>
      </c>
      <c r="J7" s="68">
        <v>3.23</v>
      </c>
    </row>
    <row r="8" spans="2:10" x14ac:dyDescent="0.25">
      <c r="B8" s="62">
        <v>1961</v>
      </c>
      <c r="C8" s="57" t="s">
        <v>10</v>
      </c>
      <c r="D8" s="141">
        <v>336.7</v>
      </c>
      <c r="I8" s="98">
        <v>1991</v>
      </c>
      <c r="J8" s="68">
        <v>3.19</v>
      </c>
    </row>
    <row r="9" spans="2:10" x14ac:dyDescent="0.25">
      <c r="B9" s="62">
        <v>1961</v>
      </c>
      <c r="C9" s="57" t="s">
        <v>11</v>
      </c>
      <c r="D9" s="141">
        <v>342.7</v>
      </c>
      <c r="I9" s="98">
        <v>1992</v>
      </c>
      <c r="J9" s="68">
        <v>3.15</v>
      </c>
    </row>
    <row r="10" spans="2:10" x14ac:dyDescent="0.25">
      <c r="B10" s="62">
        <v>1961</v>
      </c>
      <c r="C10" s="57" t="s">
        <v>12</v>
      </c>
      <c r="D10" s="141">
        <v>247.6</v>
      </c>
      <c r="I10" s="98">
        <v>1993</v>
      </c>
      <c r="J10" s="68">
        <v>3.1</v>
      </c>
    </row>
    <row r="11" spans="2:10" x14ac:dyDescent="0.25">
      <c r="B11" s="62">
        <v>1961</v>
      </c>
      <c r="C11" s="57" t="s">
        <v>13</v>
      </c>
      <c r="D11" s="141">
        <v>188</v>
      </c>
      <c r="I11" s="98">
        <v>1994</v>
      </c>
      <c r="J11" s="68">
        <v>3.06</v>
      </c>
    </row>
    <row r="12" spans="2:10" x14ac:dyDescent="0.25">
      <c r="B12" s="62">
        <v>1961</v>
      </c>
      <c r="C12" s="57" t="s">
        <v>14</v>
      </c>
      <c r="D12" s="141">
        <v>64.2</v>
      </c>
      <c r="I12" s="98">
        <v>1995</v>
      </c>
      <c r="J12" s="68">
        <v>3.02</v>
      </c>
    </row>
    <row r="13" spans="2:10" x14ac:dyDescent="0.25">
      <c r="B13" s="65">
        <v>1961</v>
      </c>
      <c r="C13" s="66" t="s">
        <v>15</v>
      </c>
      <c r="D13" s="142">
        <v>16.2</v>
      </c>
      <c r="I13" s="98">
        <v>1996</v>
      </c>
      <c r="J13" s="68">
        <v>2.98</v>
      </c>
    </row>
    <row r="14" spans="2:10" x14ac:dyDescent="0.25">
      <c r="B14" s="59">
        <v>1962</v>
      </c>
      <c r="C14" s="140" t="s">
        <v>9</v>
      </c>
      <c r="D14" s="143">
        <v>129</v>
      </c>
      <c r="I14" s="98">
        <v>1997</v>
      </c>
      <c r="J14" s="68">
        <v>2.94</v>
      </c>
    </row>
    <row r="15" spans="2:10" x14ac:dyDescent="0.25">
      <c r="B15" s="62">
        <v>1962</v>
      </c>
      <c r="C15" s="57" t="s">
        <v>10</v>
      </c>
      <c r="D15" s="141">
        <v>327.2</v>
      </c>
      <c r="I15" s="98">
        <v>1998</v>
      </c>
      <c r="J15" s="68">
        <v>2.91</v>
      </c>
    </row>
    <row r="16" spans="2:10" x14ac:dyDescent="0.25">
      <c r="B16" s="62">
        <v>1962</v>
      </c>
      <c r="C16" s="57" t="s">
        <v>11</v>
      </c>
      <c r="D16" s="141">
        <v>308.60000000000002</v>
      </c>
      <c r="I16" s="98">
        <v>1999</v>
      </c>
      <c r="J16" s="68">
        <v>2.87</v>
      </c>
    </row>
    <row r="17" spans="2:10" x14ac:dyDescent="0.25">
      <c r="B17" s="62">
        <v>1962</v>
      </c>
      <c r="C17" s="57" t="s">
        <v>12</v>
      </c>
      <c r="D17" s="141">
        <v>244.1</v>
      </c>
      <c r="I17" s="98">
        <v>2000</v>
      </c>
      <c r="J17" s="68">
        <v>2.83</v>
      </c>
    </row>
    <row r="18" spans="2:10" x14ac:dyDescent="0.25">
      <c r="B18" s="62">
        <v>1962</v>
      </c>
      <c r="C18" s="57" t="s">
        <v>13</v>
      </c>
      <c r="D18" s="141">
        <v>176.9</v>
      </c>
      <c r="I18" s="98">
        <v>2001</v>
      </c>
      <c r="J18" s="68">
        <v>2.79</v>
      </c>
    </row>
    <row r="19" spans="2:10" x14ac:dyDescent="0.25">
      <c r="B19" s="62">
        <v>1962</v>
      </c>
      <c r="C19" s="57" t="s">
        <v>14</v>
      </c>
      <c r="D19" s="141">
        <v>63.1</v>
      </c>
      <c r="I19" s="98">
        <v>2002</v>
      </c>
      <c r="J19" s="68">
        <v>2.76</v>
      </c>
    </row>
    <row r="20" spans="2:10" x14ac:dyDescent="0.25">
      <c r="B20" s="65">
        <v>1962</v>
      </c>
      <c r="C20" s="66" t="s">
        <v>15</v>
      </c>
      <c r="D20" s="142">
        <v>16.7</v>
      </c>
      <c r="I20" s="98">
        <v>2003</v>
      </c>
      <c r="J20" s="68">
        <v>2.72</v>
      </c>
    </row>
    <row r="21" spans="2:10" x14ac:dyDescent="0.25">
      <c r="B21" s="59">
        <v>1963</v>
      </c>
      <c r="C21" s="140" t="s">
        <v>9</v>
      </c>
      <c r="D21" s="143">
        <v>126.9</v>
      </c>
      <c r="I21" s="98">
        <v>2004</v>
      </c>
      <c r="J21" s="68">
        <v>2.69</v>
      </c>
    </row>
    <row r="22" spans="2:10" x14ac:dyDescent="0.25">
      <c r="B22" s="62">
        <v>1963</v>
      </c>
      <c r="C22" s="57" t="s">
        <v>10</v>
      </c>
      <c r="D22" s="141">
        <v>339.7</v>
      </c>
      <c r="I22" s="98">
        <v>2005</v>
      </c>
      <c r="J22" s="68">
        <v>2.65</v>
      </c>
    </row>
    <row r="23" spans="2:10" x14ac:dyDescent="0.25">
      <c r="B23" s="62">
        <v>1963</v>
      </c>
      <c r="C23" s="57" t="s">
        <v>11</v>
      </c>
      <c r="D23" s="141">
        <v>306.60000000000002</v>
      </c>
      <c r="I23" s="98">
        <v>2006</v>
      </c>
      <c r="J23" s="68">
        <v>2.62</v>
      </c>
    </row>
    <row r="24" spans="2:10" x14ac:dyDescent="0.25">
      <c r="B24" s="62">
        <v>1963</v>
      </c>
      <c r="C24" s="57" t="s">
        <v>12</v>
      </c>
      <c r="D24" s="141">
        <v>248.4</v>
      </c>
      <c r="I24" s="98">
        <v>2007</v>
      </c>
      <c r="J24" s="68">
        <v>2.58</v>
      </c>
    </row>
    <row r="25" spans="2:10" x14ac:dyDescent="0.25">
      <c r="B25" s="62">
        <v>1963</v>
      </c>
      <c r="C25" s="57" t="s">
        <v>13</v>
      </c>
      <c r="D25" s="141">
        <v>176.1</v>
      </c>
      <c r="I25" s="98">
        <v>2008</v>
      </c>
      <c r="J25" s="68">
        <v>2.5499999999999998</v>
      </c>
    </row>
    <row r="26" spans="2:10" x14ac:dyDescent="0.25">
      <c r="B26" s="62">
        <v>1963</v>
      </c>
      <c r="C26" s="57" t="s">
        <v>14</v>
      </c>
      <c r="D26" s="141">
        <v>67.3</v>
      </c>
      <c r="I26" s="98">
        <v>2009</v>
      </c>
      <c r="J26" s="68">
        <v>2.52</v>
      </c>
    </row>
    <row r="27" spans="2:10" x14ac:dyDescent="0.25">
      <c r="B27" s="65">
        <v>1963</v>
      </c>
      <c r="C27" s="66" t="s">
        <v>15</v>
      </c>
      <c r="D27" s="142">
        <v>15.4</v>
      </c>
      <c r="I27" s="98">
        <v>2010</v>
      </c>
      <c r="J27" s="68">
        <v>2.4900000000000002</v>
      </c>
    </row>
    <row r="28" spans="2:10" x14ac:dyDescent="0.25">
      <c r="B28" s="59">
        <v>1964</v>
      </c>
      <c r="C28" s="140" t="s">
        <v>9</v>
      </c>
      <c r="D28" s="143">
        <v>125.4</v>
      </c>
      <c r="I28" s="98">
        <v>2011</v>
      </c>
      <c r="J28" s="68">
        <v>2.4500000000000002</v>
      </c>
    </row>
    <row r="29" spans="2:10" x14ac:dyDescent="0.25">
      <c r="B29" s="62">
        <v>1964</v>
      </c>
      <c r="C29" s="57" t="s">
        <v>10</v>
      </c>
      <c r="D29" s="141">
        <v>333.2</v>
      </c>
    </row>
    <row r="30" spans="2:10" x14ac:dyDescent="0.25">
      <c r="B30" s="62">
        <v>1964</v>
      </c>
      <c r="C30" s="57" t="s">
        <v>11</v>
      </c>
      <c r="D30" s="141">
        <v>309.2</v>
      </c>
    </row>
    <row r="31" spans="2:10" x14ac:dyDescent="0.25">
      <c r="B31" s="62">
        <v>1964</v>
      </c>
      <c r="C31" s="57" t="s">
        <v>12</v>
      </c>
      <c r="D31" s="141">
        <v>256.10000000000002</v>
      </c>
    </row>
    <row r="32" spans="2:10" x14ac:dyDescent="0.25">
      <c r="B32" s="62">
        <v>1964</v>
      </c>
      <c r="C32" s="57" t="s">
        <v>13</v>
      </c>
      <c r="D32" s="141">
        <v>178.5</v>
      </c>
    </row>
    <row r="33" spans="2:4" x14ac:dyDescent="0.25">
      <c r="B33" s="62">
        <v>1964</v>
      </c>
      <c r="C33" s="57" t="s">
        <v>14</v>
      </c>
      <c r="D33" s="141">
        <v>70.7</v>
      </c>
    </row>
    <row r="34" spans="2:4" x14ac:dyDescent="0.25">
      <c r="B34" s="65">
        <v>1964</v>
      </c>
      <c r="C34" s="66" t="s">
        <v>15</v>
      </c>
      <c r="D34" s="142">
        <v>15.2</v>
      </c>
    </row>
    <row r="35" spans="2:4" x14ac:dyDescent="0.25">
      <c r="B35" s="59">
        <v>1965</v>
      </c>
      <c r="C35" s="140" t="s">
        <v>9</v>
      </c>
      <c r="D35" s="143">
        <v>125</v>
      </c>
    </row>
    <row r="36" spans="2:4" x14ac:dyDescent="0.25">
      <c r="B36" s="62">
        <v>1965</v>
      </c>
      <c r="C36" s="57" t="s">
        <v>10</v>
      </c>
      <c r="D36" s="141">
        <v>331.3</v>
      </c>
    </row>
    <row r="37" spans="2:4" x14ac:dyDescent="0.25">
      <c r="B37" s="62">
        <v>1965</v>
      </c>
      <c r="C37" s="57" t="s">
        <v>11</v>
      </c>
      <c r="D37" s="141">
        <v>319.8</v>
      </c>
    </row>
    <row r="38" spans="2:4" x14ac:dyDescent="0.25">
      <c r="B38" s="62">
        <v>1965</v>
      </c>
      <c r="C38" s="57" t="s">
        <v>12</v>
      </c>
      <c r="D38" s="141">
        <v>249.1</v>
      </c>
    </row>
    <row r="39" spans="2:4" x14ac:dyDescent="0.25">
      <c r="B39" s="62">
        <v>1965</v>
      </c>
      <c r="C39" s="57" t="s">
        <v>13</v>
      </c>
      <c r="D39" s="141">
        <v>187.6</v>
      </c>
    </row>
    <row r="40" spans="2:4" x14ac:dyDescent="0.25">
      <c r="B40" s="62">
        <v>1965</v>
      </c>
      <c r="C40" s="57" t="s">
        <v>14</v>
      </c>
      <c r="D40" s="141">
        <v>69.3</v>
      </c>
    </row>
    <row r="41" spans="2:4" x14ac:dyDescent="0.25">
      <c r="B41" s="65">
        <v>1965</v>
      </c>
      <c r="C41" s="66" t="s">
        <v>15</v>
      </c>
      <c r="D41" s="142">
        <v>16.3</v>
      </c>
    </row>
    <row r="42" spans="2:4" x14ac:dyDescent="0.25">
      <c r="B42" s="59">
        <v>1966</v>
      </c>
      <c r="C42" s="140" t="s">
        <v>9</v>
      </c>
      <c r="D42" s="143">
        <v>120.9</v>
      </c>
    </row>
    <row r="43" spans="2:4" x14ac:dyDescent="0.25">
      <c r="B43" s="62">
        <v>1966</v>
      </c>
      <c r="C43" s="57" t="s">
        <v>10</v>
      </c>
      <c r="D43" s="141">
        <v>312.7</v>
      </c>
    </row>
    <row r="44" spans="2:4" x14ac:dyDescent="0.25">
      <c r="B44" s="62">
        <v>1966</v>
      </c>
      <c r="C44" s="57" t="s">
        <v>11</v>
      </c>
      <c r="D44" s="141">
        <v>314.39999999999998</v>
      </c>
    </row>
    <row r="45" spans="2:4" x14ac:dyDescent="0.25">
      <c r="B45" s="62">
        <v>1966</v>
      </c>
      <c r="C45" s="57" t="s">
        <v>12</v>
      </c>
      <c r="D45" s="141">
        <v>233.5</v>
      </c>
    </row>
    <row r="46" spans="2:4" x14ac:dyDescent="0.25">
      <c r="B46" s="62">
        <v>1966</v>
      </c>
      <c r="C46" s="57" t="s">
        <v>13</v>
      </c>
      <c r="D46" s="141">
        <v>185.8</v>
      </c>
    </row>
    <row r="47" spans="2:4" x14ac:dyDescent="0.25">
      <c r="B47" s="62">
        <v>1966</v>
      </c>
      <c r="C47" s="57" t="s">
        <v>14</v>
      </c>
      <c r="D47" s="141">
        <v>65.900000000000006</v>
      </c>
    </row>
    <row r="48" spans="2:4" x14ac:dyDescent="0.25">
      <c r="B48" s="65">
        <v>1966</v>
      </c>
      <c r="C48" s="66" t="s">
        <v>15</v>
      </c>
      <c r="D48" s="142">
        <v>16</v>
      </c>
    </row>
    <row r="49" spans="2:4" x14ac:dyDescent="0.25">
      <c r="B49" s="59">
        <v>1967</v>
      </c>
      <c r="C49" s="140" t="s">
        <v>9</v>
      </c>
      <c r="D49" s="143">
        <v>128.5</v>
      </c>
    </row>
    <row r="50" spans="2:4" x14ac:dyDescent="0.25">
      <c r="B50" s="62">
        <v>1967</v>
      </c>
      <c r="C50" s="57" t="s">
        <v>10</v>
      </c>
      <c r="D50" s="141">
        <v>321.89999999999998</v>
      </c>
    </row>
    <row r="51" spans="2:4" x14ac:dyDescent="0.25">
      <c r="B51" s="62">
        <v>1967</v>
      </c>
      <c r="C51" s="57" t="s">
        <v>11</v>
      </c>
      <c r="D51" s="141">
        <v>336.3</v>
      </c>
    </row>
    <row r="52" spans="2:4" x14ac:dyDescent="0.25">
      <c r="B52" s="62">
        <v>1967</v>
      </c>
      <c r="C52" s="57" t="s">
        <v>12</v>
      </c>
      <c r="D52" s="141">
        <v>242.4</v>
      </c>
    </row>
    <row r="53" spans="2:4" x14ac:dyDescent="0.25">
      <c r="B53" s="62">
        <v>1967</v>
      </c>
      <c r="C53" s="57" t="s">
        <v>13</v>
      </c>
      <c r="D53" s="141">
        <v>196</v>
      </c>
    </row>
    <row r="54" spans="2:4" x14ac:dyDescent="0.25">
      <c r="B54" s="62">
        <v>1967</v>
      </c>
      <c r="C54" s="57" t="s">
        <v>14</v>
      </c>
      <c r="D54" s="141">
        <v>67.400000000000006</v>
      </c>
    </row>
    <row r="55" spans="2:4" x14ac:dyDescent="0.25">
      <c r="B55" s="65">
        <v>1967</v>
      </c>
      <c r="C55" s="66" t="s">
        <v>15</v>
      </c>
      <c r="D55" s="142">
        <v>17.100000000000001</v>
      </c>
    </row>
    <row r="56" spans="2:4" x14ac:dyDescent="0.25">
      <c r="B56" s="59">
        <v>1968</v>
      </c>
      <c r="C56" s="140" t="s">
        <v>9</v>
      </c>
      <c r="D56" s="144">
        <v>113.9</v>
      </c>
    </row>
    <row r="57" spans="2:4" x14ac:dyDescent="0.25">
      <c r="B57" s="62">
        <v>1968</v>
      </c>
      <c r="C57" s="57" t="s">
        <v>10</v>
      </c>
      <c r="D57" s="126">
        <v>263.39999999999998</v>
      </c>
    </row>
    <row r="58" spans="2:4" x14ac:dyDescent="0.25">
      <c r="B58" s="62">
        <v>1968</v>
      </c>
      <c r="C58" s="57" t="s">
        <v>11</v>
      </c>
      <c r="D58" s="126">
        <v>282.7</v>
      </c>
    </row>
    <row r="59" spans="2:4" x14ac:dyDescent="0.25">
      <c r="B59" s="62">
        <v>1968</v>
      </c>
      <c r="C59" s="57" t="s">
        <v>12</v>
      </c>
      <c r="D59" s="126">
        <v>220</v>
      </c>
    </row>
    <row r="60" spans="2:4" x14ac:dyDescent="0.25">
      <c r="B60" s="62">
        <v>1968</v>
      </c>
      <c r="C60" s="57" t="s">
        <v>13</v>
      </c>
      <c r="D60" s="126">
        <v>172</v>
      </c>
    </row>
    <row r="61" spans="2:4" x14ac:dyDescent="0.25">
      <c r="B61" s="62">
        <v>1968</v>
      </c>
      <c r="C61" s="57" t="s">
        <v>14</v>
      </c>
      <c r="D61" s="126">
        <v>65.8</v>
      </c>
    </row>
    <row r="62" spans="2:4" x14ac:dyDescent="0.25">
      <c r="B62" s="65">
        <v>1968</v>
      </c>
      <c r="C62" s="66" t="s">
        <v>15</v>
      </c>
      <c r="D62" s="127">
        <v>15.3</v>
      </c>
    </row>
    <row r="63" spans="2:4" x14ac:dyDescent="0.25">
      <c r="B63" s="59">
        <v>1969</v>
      </c>
      <c r="C63" s="140" t="s">
        <v>9</v>
      </c>
      <c r="D63" s="144">
        <v>112.5</v>
      </c>
    </row>
    <row r="64" spans="2:4" x14ac:dyDescent="0.25">
      <c r="B64" s="62">
        <v>1969</v>
      </c>
      <c r="C64" s="57" t="s">
        <v>10</v>
      </c>
      <c r="D64" s="126">
        <v>266.10000000000002</v>
      </c>
    </row>
    <row r="65" spans="2:4" x14ac:dyDescent="0.25">
      <c r="B65" s="62">
        <v>1969</v>
      </c>
      <c r="C65" s="57" t="s">
        <v>11</v>
      </c>
      <c r="D65" s="126">
        <v>281.3</v>
      </c>
    </row>
    <row r="66" spans="2:4" x14ac:dyDescent="0.25">
      <c r="B66" s="62">
        <v>1969</v>
      </c>
      <c r="C66" s="57" t="s">
        <v>12</v>
      </c>
      <c r="D66" s="126">
        <v>218</v>
      </c>
    </row>
    <row r="67" spans="2:4" x14ac:dyDescent="0.25">
      <c r="B67" s="62">
        <v>1969</v>
      </c>
      <c r="C67" s="57" t="s">
        <v>13</v>
      </c>
      <c r="D67" s="126">
        <v>168.2</v>
      </c>
    </row>
    <row r="68" spans="2:4" x14ac:dyDescent="0.25">
      <c r="B68" s="62">
        <v>1969</v>
      </c>
      <c r="C68" s="57" t="s">
        <v>14</v>
      </c>
      <c r="D68" s="126">
        <v>64.900000000000006</v>
      </c>
    </row>
    <row r="69" spans="2:4" x14ac:dyDescent="0.25">
      <c r="B69" s="65">
        <v>1969</v>
      </c>
      <c r="C69" s="66" t="s">
        <v>15</v>
      </c>
      <c r="D69" s="127">
        <v>15.3</v>
      </c>
    </row>
    <row r="70" spans="2:4" x14ac:dyDescent="0.25">
      <c r="B70" s="59">
        <v>1970</v>
      </c>
      <c r="C70" s="140" t="s">
        <v>9</v>
      </c>
      <c r="D70" s="144">
        <v>104.4</v>
      </c>
    </row>
    <row r="71" spans="2:4" x14ac:dyDescent="0.25">
      <c r="B71" s="62">
        <v>1970</v>
      </c>
      <c r="C71" s="57" t="s">
        <v>10</v>
      </c>
      <c r="D71" s="126">
        <v>258.7</v>
      </c>
    </row>
    <row r="72" spans="2:4" x14ac:dyDescent="0.25">
      <c r="B72" s="62">
        <v>1970</v>
      </c>
      <c r="C72" s="57" t="s">
        <v>11</v>
      </c>
      <c r="D72" s="126">
        <v>267</v>
      </c>
    </row>
    <row r="73" spans="2:4" x14ac:dyDescent="0.25">
      <c r="B73" s="62">
        <v>1970</v>
      </c>
      <c r="C73" s="57" t="s">
        <v>12</v>
      </c>
      <c r="D73" s="126">
        <v>212.2</v>
      </c>
    </row>
    <row r="74" spans="2:4" x14ac:dyDescent="0.25">
      <c r="B74" s="62">
        <v>1970</v>
      </c>
      <c r="C74" s="57" t="s">
        <v>13</v>
      </c>
      <c r="D74" s="126">
        <v>156.9</v>
      </c>
    </row>
    <row r="75" spans="2:4" x14ac:dyDescent="0.25">
      <c r="B75" s="62">
        <v>1970</v>
      </c>
      <c r="C75" s="57" t="s">
        <v>14</v>
      </c>
      <c r="D75" s="126">
        <v>63.6</v>
      </c>
    </row>
    <row r="76" spans="2:4" x14ac:dyDescent="0.25">
      <c r="B76" s="65">
        <v>1970</v>
      </c>
      <c r="C76" s="57" t="s">
        <v>15</v>
      </c>
      <c r="D76" s="126">
        <v>12.8</v>
      </c>
    </row>
    <row r="77" spans="2:4" x14ac:dyDescent="0.25">
      <c r="B77" s="59">
        <v>1971</v>
      </c>
      <c r="C77" s="140" t="s">
        <v>108</v>
      </c>
      <c r="D77" s="144">
        <v>5.3</v>
      </c>
    </row>
    <row r="78" spans="2:4" x14ac:dyDescent="0.25">
      <c r="B78" s="62">
        <v>1971</v>
      </c>
      <c r="C78" s="57" t="s">
        <v>9</v>
      </c>
      <c r="D78" s="126">
        <v>103.7</v>
      </c>
    </row>
    <row r="79" spans="2:4" x14ac:dyDescent="0.25">
      <c r="B79" s="62">
        <v>1971</v>
      </c>
      <c r="C79" s="57" t="s">
        <v>10</v>
      </c>
      <c r="D79" s="126">
        <v>255.4</v>
      </c>
    </row>
    <row r="80" spans="2:4" x14ac:dyDescent="0.25">
      <c r="B80" s="62">
        <v>1971</v>
      </c>
      <c r="C80" s="57" t="s">
        <v>11</v>
      </c>
      <c r="D80" s="126">
        <v>265.10000000000002</v>
      </c>
    </row>
    <row r="81" spans="2:4" x14ac:dyDescent="0.25">
      <c r="B81" s="62">
        <v>1971</v>
      </c>
      <c r="C81" s="57" t="s">
        <v>12</v>
      </c>
      <c r="D81" s="126">
        <v>213.9</v>
      </c>
    </row>
    <row r="82" spans="2:4" x14ac:dyDescent="0.25">
      <c r="B82" s="62">
        <v>1971</v>
      </c>
      <c r="C82" s="57" t="s">
        <v>13</v>
      </c>
      <c r="D82" s="126">
        <v>152.19999999999999</v>
      </c>
    </row>
    <row r="83" spans="2:4" x14ac:dyDescent="0.25">
      <c r="B83" s="62">
        <v>1971</v>
      </c>
      <c r="C83" s="57" t="s">
        <v>14</v>
      </c>
      <c r="D83" s="126">
        <v>62.2</v>
      </c>
    </row>
    <row r="84" spans="2:4" x14ac:dyDescent="0.25">
      <c r="B84" s="65">
        <v>1971</v>
      </c>
      <c r="C84" s="66" t="s">
        <v>15</v>
      </c>
      <c r="D84" s="127">
        <v>12.1</v>
      </c>
    </row>
    <row r="85" spans="2:4" x14ac:dyDescent="0.25">
      <c r="B85" s="59">
        <v>1972</v>
      </c>
      <c r="C85" s="140" t="s">
        <v>108</v>
      </c>
      <c r="D85" s="144">
        <v>5.0999999999999996</v>
      </c>
    </row>
    <row r="86" spans="2:4" x14ac:dyDescent="0.25">
      <c r="B86" s="62">
        <v>1972</v>
      </c>
      <c r="C86" s="57" t="s">
        <v>9</v>
      </c>
      <c r="D86" s="126">
        <v>104.1</v>
      </c>
    </row>
    <row r="87" spans="2:4" x14ac:dyDescent="0.25">
      <c r="B87" s="62">
        <v>1972</v>
      </c>
      <c r="C87" s="57" t="s">
        <v>10</v>
      </c>
      <c r="D87" s="126">
        <v>248.4</v>
      </c>
    </row>
    <row r="88" spans="2:4" x14ac:dyDescent="0.25">
      <c r="B88" s="62">
        <v>1972</v>
      </c>
      <c r="C88" s="57" t="s">
        <v>11</v>
      </c>
      <c r="D88" s="126">
        <v>248.1</v>
      </c>
    </row>
    <row r="89" spans="2:4" x14ac:dyDescent="0.25">
      <c r="B89" s="62">
        <v>1972</v>
      </c>
      <c r="C89" s="57" t="s">
        <v>12</v>
      </c>
      <c r="D89" s="126">
        <v>203.7</v>
      </c>
    </row>
    <row r="90" spans="2:4" x14ac:dyDescent="0.25">
      <c r="B90" s="62">
        <v>1972</v>
      </c>
      <c r="C90" s="57" t="s">
        <v>13</v>
      </c>
      <c r="D90" s="126">
        <v>145.80000000000001</v>
      </c>
    </row>
    <row r="91" spans="2:4" x14ac:dyDescent="0.25">
      <c r="B91" s="62">
        <v>1972</v>
      </c>
      <c r="C91" s="57" t="s">
        <v>14</v>
      </c>
      <c r="D91" s="126">
        <v>59.4</v>
      </c>
    </row>
    <row r="92" spans="2:4" x14ac:dyDescent="0.25">
      <c r="B92" s="65">
        <v>1972</v>
      </c>
      <c r="C92" s="66" t="s">
        <v>15</v>
      </c>
      <c r="D92" s="127">
        <v>11.5</v>
      </c>
    </row>
    <row r="93" spans="2:4" x14ac:dyDescent="0.25">
      <c r="B93" s="59">
        <v>1973</v>
      </c>
      <c r="C93" s="140" t="s">
        <v>108</v>
      </c>
      <c r="D93" s="144">
        <v>4.9000000000000004</v>
      </c>
    </row>
    <row r="94" spans="2:4" x14ac:dyDescent="0.25">
      <c r="B94" s="62">
        <v>1973</v>
      </c>
      <c r="C94" s="57" t="s">
        <v>9</v>
      </c>
      <c r="D94" s="126">
        <v>102.2</v>
      </c>
    </row>
    <row r="95" spans="2:4" x14ac:dyDescent="0.25">
      <c r="B95" s="62">
        <v>1973</v>
      </c>
      <c r="C95" s="57" t="s">
        <v>10</v>
      </c>
      <c r="D95" s="126">
        <v>241.3</v>
      </c>
    </row>
    <row r="96" spans="2:4" x14ac:dyDescent="0.25">
      <c r="B96" s="62">
        <v>1973</v>
      </c>
      <c r="C96" s="57" t="s">
        <v>11</v>
      </c>
      <c r="D96" s="126">
        <v>234.1</v>
      </c>
    </row>
    <row r="97" spans="2:4" x14ac:dyDescent="0.25">
      <c r="B97" s="62">
        <v>1973</v>
      </c>
      <c r="C97" s="57" t="s">
        <v>12</v>
      </c>
      <c r="D97" s="126">
        <v>191.9</v>
      </c>
    </row>
    <row r="98" spans="2:4" x14ac:dyDescent="0.25">
      <c r="B98" s="62">
        <v>1973</v>
      </c>
      <c r="C98" s="57" t="s">
        <v>13</v>
      </c>
      <c r="D98" s="126">
        <v>136.6</v>
      </c>
    </row>
    <row r="99" spans="2:4" x14ac:dyDescent="0.25">
      <c r="B99" s="62">
        <v>1973</v>
      </c>
      <c r="C99" s="57" t="s">
        <v>14</v>
      </c>
      <c r="D99" s="126">
        <v>56.5</v>
      </c>
    </row>
    <row r="100" spans="2:4" x14ac:dyDescent="0.25">
      <c r="B100" s="65">
        <v>1973</v>
      </c>
      <c r="C100" s="66" t="s">
        <v>15</v>
      </c>
      <c r="D100" s="127">
        <v>11.5</v>
      </c>
    </row>
    <row r="101" spans="2:4" x14ac:dyDescent="0.25">
      <c r="B101" s="59">
        <v>1974</v>
      </c>
      <c r="C101" s="140" t="s">
        <v>108</v>
      </c>
      <c r="D101" s="144">
        <v>5</v>
      </c>
    </row>
    <row r="102" spans="2:4" x14ac:dyDescent="0.25">
      <c r="B102" s="62">
        <v>1974</v>
      </c>
      <c r="C102" s="57" t="s">
        <v>9</v>
      </c>
      <c r="D102" s="126">
        <v>106.1</v>
      </c>
    </row>
    <row r="103" spans="2:4" x14ac:dyDescent="0.25">
      <c r="B103" s="62">
        <v>1974</v>
      </c>
      <c r="C103" s="57" t="s">
        <v>10</v>
      </c>
      <c r="D103" s="126">
        <v>249.6</v>
      </c>
    </row>
    <row r="104" spans="2:4" x14ac:dyDescent="0.25">
      <c r="B104" s="62">
        <v>1974</v>
      </c>
      <c r="C104" s="57" t="s">
        <v>11</v>
      </c>
      <c r="D104" s="126">
        <v>236.3</v>
      </c>
    </row>
    <row r="105" spans="2:4" x14ac:dyDescent="0.25">
      <c r="B105" s="62">
        <v>1974</v>
      </c>
      <c r="C105" s="57" t="s">
        <v>12</v>
      </c>
      <c r="D105" s="126">
        <v>196.7</v>
      </c>
    </row>
    <row r="106" spans="2:4" x14ac:dyDescent="0.25">
      <c r="B106" s="62">
        <v>1974</v>
      </c>
      <c r="C106" s="57" t="s">
        <v>13</v>
      </c>
      <c r="D106" s="126">
        <v>141.9</v>
      </c>
    </row>
    <row r="107" spans="2:4" x14ac:dyDescent="0.25">
      <c r="B107" s="62">
        <v>1974</v>
      </c>
      <c r="C107" s="57" t="s">
        <v>14</v>
      </c>
      <c r="D107" s="126">
        <v>58.6</v>
      </c>
    </row>
    <row r="108" spans="2:4" x14ac:dyDescent="0.25">
      <c r="B108" s="65">
        <v>1974</v>
      </c>
      <c r="C108" s="66" t="s">
        <v>15</v>
      </c>
      <c r="D108" s="127">
        <v>12.1</v>
      </c>
    </row>
    <row r="109" spans="2:4" x14ac:dyDescent="0.25">
      <c r="B109" s="59">
        <v>1975</v>
      </c>
      <c r="C109" s="140" t="s">
        <v>108</v>
      </c>
      <c r="D109" s="144">
        <v>4.9000000000000004</v>
      </c>
    </row>
    <row r="110" spans="2:4" x14ac:dyDescent="0.25">
      <c r="B110" s="62">
        <v>1975</v>
      </c>
      <c r="C110" s="57" t="s">
        <v>9</v>
      </c>
      <c r="D110" s="126">
        <v>107.6</v>
      </c>
    </row>
    <row r="111" spans="2:4" x14ac:dyDescent="0.25">
      <c r="B111" s="62">
        <v>1975</v>
      </c>
      <c r="C111" s="57" t="s">
        <v>10</v>
      </c>
      <c r="D111" s="126">
        <v>245.3</v>
      </c>
    </row>
    <row r="112" spans="2:4" x14ac:dyDescent="0.25">
      <c r="B112" s="62">
        <v>1975</v>
      </c>
      <c r="C112" s="57" t="s">
        <v>11</v>
      </c>
      <c r="D112" s="126">
        <v>233.2</v>
      </c>
    </row>
    <row r="113" spans="2:4" x14ac:dyDescent="0.25">
      <c r="B113" s="62">
        <v>1975</v>
      </c>
      <c r="C113" s="57" t="s">
        <v>12</v>
      </c>
      <c r="D113" s="126">
        <v>189.3</v>
      </c>
    </row>
    <row r="114" spans="2:4" x14ac:dyDescent="0.25">
      <c r="B114" s="62">
        <v>1975</v>
      </c>
      <c r="C114" s="57" t="s">
        <v>13</v>
      </c>
      <c r="D114" s="126">
        <v>141.69999999999999</v>
      </c>
    </row>
    <row r="115" spans="2:4" x14ac:dyDescent="0.25">
      <c r="B115" s="62">
        <v>1975</v>
      </c>
      <c r="C115" s="57" t="s">
        <v>14</v>
      </c>
      <c r="D115" s="126">
        <v>56.1</v>
      </c>
    </row>
    <row r="116" spans="2:4" x14ac:dyDescent="0.25">
      <c r="B116" s="65">
        <v>1975</v>
      </c>
      <c r="C116" s="66" t="s">
        <v>15</v>
      </c>
      <c r="D116" s="127">
        <v>12.5</v>
      </c>
    </row>
    <row r="117" spans="2:4" x14ac:dyDescent="0.25">
      <c r="B117" s="59">
        <v>1976</v>
      </c>
      <c r="C117" s="140" t="s">
        <v>108</v>
      </c>
      <c r="D117" s="144">
        <v>4.9000000000000004</v>
      </c>
    </row>
    <row r="118" spans="2:4" x14ac:dyDescent="0.25">
      <c r="B118" s="62">
        <v>1976</v>
      </c>
      <c r="C118" s="57" t="s">
        <v>9</v>
      </c>
      <c r="D118" s="126">
        <v>110.4</v>
      </c>
    </row>
    <row r="119" spans="2:4" x14ac:dyDescent="0.25">
      <c r="B119" s="62">
        <v>1976</v>
      </c>
      <c r="C119" s="57" t="s">
        <v>10</v>
      </c>
      <c r="D119" s="126">
        <v>244.6</v>
      </c>
    </row>
    <row r="120" spans="2:4" x14ac:dyDescent="0.25">
      <c r="B120" s="62">
        <v>1976</v>
      </c>
      <c r="C120" s="57" t="s">
        <v>11</v>
      </c>
      <c r="D120" s="126">
        <v>231.8</v>
      </c>
    </row>
    <row r="121" spans="2:4" x14ac:dyDescent="0.25">
      <c r="B121" s="62">
        <v>1976</v>
      </c>
      <c r="C121" s="57" t="s">
        <v>12</v>
      </c>
      <c r="D121" s="126">
        <v>183.6</v>
      </c>
    </row>
    <row r="122" spans="2:4" x14ac:dyDescent="0.25">
      <c r="B122" s="62">
        <v>1976</v>
      </c>
      <c r="C122" s="57" t="s">
        <v>13</v>
      </c>
      <c r="D122" s="126">
        <v>138</v>
      </c>
    </row>
    <row r="123" spans="2:4" x14ac:dyDescent="0.25">
      <c r="B123" s="62">
        <v>1976</v>
      </c>
      <c r="C123" s="57" t="s">
        <v>14</v>
      </c>
      <c r="D123" s="126">
        <v>55.1</v>
      </c>
    </row>
    <row r="124" spans="2:4" x14ac:dyDescent="0.25">
      <c r="B124" s="65">
        <v>1976</v>
      </c>
      <c r="C124" s="66" t="s">
        <v>15</v>
      </c>
      <c r="D124" s="127">
        <v>13.1</v>
      </c>
    </row>
    <row r="125" spans="2:4" x14ac:dyDescent="0.25">
      <c r="B125" s="59">
        <v>1977</v>
      </c>
      <c r="C125" s="140" t="s">
        <v>108</v>
      </c>
      <c r="D125" s="144">
        <v>4.7</v>
      </c>
    </row>
    <row r="126" spans="2:4" x14ac:dyDescent="0.25">
      <c r="B126" s="62">
        <v>1977</v>
      </c>
      <c r="C126" s="57" t="s">
        <v>9</v>
      </c>
      <c r="D126" s="126">
        <v>107.8</v>
      </c>
    </row>
    <row r="127" spans="2:4" x14ac:dyDescent="0.25">
      <c r="B127" s="62">
        <v>1977</v>
      </c>
      <c r="C127" s="57" t="s">
        <v>10</v>
      </c>
      <c r="D127" s="126">
        <v>235.6</v>
      </c>
    </row>
    <row r="128" spans="2:4" x14ac:dyDescent="0.25">
      <c r="B128" s="62">
        <v>1977</v>
      </c>
      <c r="C128" s="57" t="s">
        <v>11</v>
      </c>
      <c r="D128" s="126">
        <v>227.3</v>
      </c>
    </row>
    <row r="129" spans="2:4" x14ac:dyDescent="0.25">
      <c r="B129" s="62">
        <v>1977</v>
      </c>
      <c r="C129" s="57" t="s">
        <v>12</v>
      </c>
      <c r="D129" s="126">
        <v>177.1</v>
      </c>
    </row>
    <row r="130" spans="2:4" x14ac:dyDescent="0.25">
      <c r="B130" s="62">
        <v>1977</v>
      </c>
      <c r="C130" s="57" t="s">
        <v>13</v>
      </c>
      <c r="D130" s="126">
        <v>129</v>
      </c>
    </row>
    <row r="131" spans="2:4" x14ac:dyDescent="0.25">
      <c r="B131" s="62">
        <v>1977</v>
      </c>
      <c r="C131" s="57" t="s">
        <v>14</v>
      </c>
      <c r="D131" s="126">
        <v>53</v>
      </c>
    </row>
    <row r="132" spans="2:4" x14ac:dyDescent="0.25">
      <c r="B132" s="65">
        <v>1977</v>
      </c>
      <c r="C132" s="66" t="s">
        <v>15</v>
      </c>
      <c r="D132" s="127">
        <v>11.4</v>
      </c>
    </row>
    <row r="133" spans="2:4" x14ac:dyDescent="0.25">
      <c r="B133" s="59">
        <v>1978</v>
      </c>
      <c r="C133" s="140" t="s">
        <v>108</v>
      </c>
      <c r="D133" s="144">
        <v>4.5999999999999996</v>
      </c>
    </row>
    <row r="134" spans="2:4" x14ac:dyDescent="0.25">
      <c r="B134" s="62">
        <v>1978</v>
      </c>
      <c r="C134" s="57" t="s">
        <v>9</v>
      </c>
      <c r="D134" s="126">
        <v>106.5</v>
      </c>
    </row>
    <row r="135" spans="2:4" x14ac:dyDescent="0.25">
      <c r="B135" s="62">
        <v>1978</v>
      </c>
      <c r="C135" s="57" t="s">
        <v>10</v>
      </c>
      <c r="D135" s="126">
        <v>233</v>
      </c>
    </row>
    <row r="136" spans="2:4" x14ac:dyDescent="0.25">
      <c r="B136" s="62">
        <v>1978</v>
      </c>
      <c r="C136" s="57" t="s">
        <v>11</v>
      </c>
      <c r="D136" s="126">
        <v>224.7</v>
      </c>
    </row>
    <row r="137" spans="2:4" x14ac:dyDescent="0.25">
      <c r="B137" s="62">
        <v>1978</v>
      </c>
      <c r="C137" s="57" t="s">
        <v>12</v>
      </c>
      <c r="D137" s="126">
        <v>172</v>
      </c>
    </row>
    <row r="138" spans="2:4" x14ac:dyDescent="0.25">
      <c r="B138" s="62">
        <v>1978</v>
      </c>
      <c r="C138" s="57" t="s">
        <v>13</v>
      </c>
      <c r="D138" s="126">
        <v>122.7</v>
      </c>
    </row>
    <row r="139" spans="2:4" x14ac:dyDescent="0.25">
      <c r="B139" s="62">
        <v>1978</v>
      </c>
      <c r="C139" s="57" t="s">
        <v>14</v>
      </c>
      <c r="D139" s="126">
        <v>52.7</v>
      </c>
    </row>
    <row r="140" spans="2:4" x14ac:dyDescent="0.25">
      <c r="B140" s="65">
        <v>1978</v>
      </c>
      <c r="C140" s="66" t="s">
        <v>15</v>
      </c>
      <c r="D140" s="127">
        <v>11</v>
      </c>
    </row>
    <row r="141" spans="2:4" x14ac:dyDescent="0.25">
      <c r="B141" s="59">
        <v>1979</v>
      </c>
      <c r="C141" s="140" t="s">
        <v>108</v>
      </c>
      <c r="D141" s="144">
        <v>4.5</v>
      </c>
    </row>
    <row r="142" spans="2:4" x14ac:dyDescent="0.25">
      <c r="B142" s="62">
        <v>1979</v>
      </c>
      <c r="C142" s="57" t="s">
        <v>9</v>
      </c>
      <c r="D142" s="126">
        <v>105.4</v>
      </c>
    </row>
    <row r="143" spans="2:4" x14ac:dyDescent="0.25">
      <c r="B143" s="62">
        <v>1979</v>
      </c>
      <c r="C143" s="57" t="s">
        <v>10</v>
      </c>
      <c r="D143" s="126">
        <v>229.7</v>
      </c>
    </row>
    <row r="144" spans="2:4" x14ac:dyDescent="0.25">
      <c r="B144" s="62">
        <v>1979</v>
      </c>
      <c r="C144" s="57" t="s">
        <v>11</v>
      </c>
      <c r="D144" s="126">
        <v>220.3</v>
      </c>
    </row>
    <row r="145" spans="2:4" x14ac:dyDescent="0.25">
      <c r="B145" s="62">
        <v>1979</v>
      </c>
      <c r="C145" s="57" t="s">
        <v>12</v>
      </c>
      <c r="D145" s="126">
        <v>164</v>
      </c>
    </row>
    <row r="146" spans="2:4" x14ac:dyDescent="0.25">
      <c r="B146" s="62">
        <v>1979</v>
      </c>
      <c r="C146" s="57" t="s">
        <v>13</v>
      </c>
      <c r="D146" s="126">
        <v>115</v>
      </c>
    </row>
    <row r="147" spans="2:4" x14ac:dyDescent="0.25">
      <c r="B147" s="62">
        <v>1979</v>
      </c>
      <c r="C147" s="57" t="s">
        <v>14</v>
      </c>
      <c r="D147" s="126">
        <v>48.8</v>
      </c>
    </row>
    <row r="148" spans="2:4" x14ac:dyDescent="0.25">
      <c r="B148" s="65">
        <v>1979</v>
      </c>
      <c r="C148" s="66" t="s">
        <v>15</v>
      </c>
      <c r="D148" s="127">
        <v>10.199999999999999</v>
      </c>
    </row>
    <row r="149" spans="2:4" x14ac:dyDescent="0.25">
      <c r="B149" s="59">
        <v>1980</v>
      </c>
      <c r="C149" s="140" t="s">
        <v>108</v>
      </c>
      <c r="D149" s="144">
        <v>4.4000000000000004</v>
      </c>
    </row>
    <row r="150" spans="2:4" x14ac:dyDescent="0.25">
      <c r="B150" s="62">
        <v>1980</v>
      </c>
      <c r="C150" s="57" t="s">
        <v>9</v>
      </c>
      <c r="D150" s="126">
        <v>105.9</v>
      </c>
    </row>
    <row r="151" spans="2:4" x14ac:dyDescent="0.25">
      <c r="B151" s="62">
        <v>1980</v>
      </c>
      <c r="C151" s="57" t="s">
        <v>10</v>
      </c>
      <c r="D151" s="126">
        <v>228.1</v>
      </c>
    </row>
    <row r="152" spans="2:4" x14ac:dyDescent="0.25">
      <c r="B152" s="62">
        <v>1980</v>
      </c>
      <c r="C152" s="57" t="s">
        <v>11</v>
      </c>
      <c r="D152" s="126">
        <v>219.5</v>
      </c>
    </row>
    <row r="153" spans="2:4" x14ac:dyDescent="0.25">
      <c r="B153" s="62">
        <v>1980</v>
      </c>
      <c r="C153" s="57" t="s">
        <v>12</v>
      </c>
      <c r="D153" s="126">
        <v>164.1</v>
      </c>
    </row>
    <row r="154" spans="2:4" x14ac:dyDescent="0.25">
      <c r="B154" s="62">
        <v>1980</v>
      </c>
      <c r="C154" s="57" t="s">
        <v>13</v>
      </c>
      <c r="D154" s="126">
        <v>111.5</v>
      </c>
    </row>
    <row r="155" spans="2:4" x14ac:dyDescent="0.25">
      <c r="B155" s="62">
        <v>1980</v>
      </c>
      <c r="C155" s="57" t="s">
        <v>14</v>
      </c>
      <c r="D155" s="126">
        <v>49.3</v>
      </c>
    </row>
    <row r="156" spans="2:4" x14ac:dyDescent="0.25">
      <c r="B156" s="65">
        <v>1980</v>
      </c>
      <c r="C156" s="66" t="s">
        <v>15</v>
      </c>
      <c r="D156" s="127">
        <v>9.6999999999999993</v>
      </c>
    </row>
    <row r="157" spans="2:4" x14ac:dyDescent="0.25">
      <c r="B157" s="59">
        <v>1981</v>
      </c>
      <c r="C157" s="140" t="s">
        <v>108</v>
      </c>
      <c r="D157" s="144">
        <v>4</v>
      </c>
    </row>
    <row r="158" spans="2:4" x14ac:dyDescent="0.25">
      <c r="B158" s="62">
        <v>1981</v>
      </c>
      <c r="C158" s="57" t="s">
        <v>9</v>
      </c>
      <c r="D158" s="126">
        <v>93.8</v>
      </c>
    </row>
    <row r="159" spans="2:4" x14ac:dyDescent="0.25">
      <c r="B159" s="62">
        <v>1981</v>
      </c>
      <c r="C159" s="57" t="s">
        <v>10</v>
      </c>
      <c r="D159" s="126">
        <v>215.2</v>
      </c>
    </row>
    <row r="160" spans="2:4" x14ac:dyDescent="0.25">
      <c r="B160" s="62">
        <v>1981</v>
      </c>
      <c r="C160" s="57" t="s">
        <v>11</v>
      </c>
      <c r="D160" s="126">
        <v>202</v>
      </c>
    </row>
    <row r="161" spans="2:4" x14ac:dyDescent="0.25">
      <c r="B161" s="62">
        <v>1981</v>
      </c>
      <c r="C161" s="57" t="s">
        <v>12</v>
      </c>
      <c r="D161" s="126">
        <v>144.80000000000001</v>
      </c>
    </row>
    <row r="162" spans="2:4" x14ac:dyDescent="0.25">
      <c r="B162" s="62">
        <v>1981</v>
      </c>
      <c r="C162" s="57" t="s">
        <v>13</v>
      </c>
      <c r="D162" s="126">
        <v>89.1</v>
      </c>
    </row>
    <row r="163" spans="2:4" x14ac:dyDescent="0.25">
      <c r="B163" s="62">
        <v>1981</v>
      </c>
      <c r="C163" s="57" t="s">
        <v>14</v>
      </c>
      <c r="D163" s="126">
        <v>43</v>
      </c>
    </row>
    <row r="164" spans="2:4" x14ac:dyDescent="0.25">
      <c r="B164" s="65">
        <v>1981</v>
      </c>
      <c r="C164" s="66" t="s">
        <v>15</v>
      </c>
      <c r="D164" s="127">
        <v>8</v>
      </c>
    </row>
    <row r="165" spans="2:4" x14ac:dyDescent="0.25">
      <c r="B165" s="59">
        <v>1982</v>
      </c>
      <c r="C165" s="140" t="s">
        <v>108</v>
      </c>
      <c r="D165" s="144">
        <v>4</v>
      </c>
    </row>
    <row r="166" spans="2:4" x14ac:dyDescent="0.25">
      <c r="B166" s="62">
        <v>1982</v>
      </c>
      <c r="C166" s="57" t="s">
        <v>9</v>
      </c>
      <c r="D166" s="126">
        <v>90.7</v>
      </c>
    </row>
    <row r="167" spans="2:4" x14ac:dyDescent="0.25">
      <c r="B167" s="62">
        <v>1982</v>
      </c>
      <c r="C167" s="57" t="s">
        <v>10</v>
      </c>
      <c r="D167" s="126">
        <v>211</v>
      </c>
    </row>
    <row r="168" spans="2:4" x14ac:dyDescent="0.25">
      <c r="B168" s="62">
        <v>1982</v>
      </c>
      <c r="C168" s="57" t="s">
        <v>11</v>
      </c>
      <c r="D168" s="126">
        <v>201.8</v>
      </c>
    </row>
    <row r="169" spans="2:4" x14ac:dyDescent="0.25">
      <c r="B169" s="62">
        <v>1982</v>
      </c>
      <c r="C169" s="57" t="s">
        <v>12</v>
      </c>
      <c r="D169" s="126">
        <v>147</v>
      </c>
    </row>
    <row r="170" spans="2:4" x14ac:dyDescent="0.25">
      <c r="B170" s="62">
        <v>1982</v>
      </c>
      <c r="C170" s="57" t="s">
        <v>13</v>
      </c>
      <c r="D170" s="126">
        <v>88.5</v>
      </c>
    </row>
    <row r="171" spans="2:4" x14ac:dyDescent="0.25">
      <c r="B171" s="62">
        <v>1982</v>
      </c>
      <c r="C171" s="57" t="s">
        <v>14</v>
      </c>
      <c r="D171" s="126">
        <v>42.2</v>
      </c>
    </row>
    <row r="172" spans="2:4" x14ac:dyDescent="0.25">
      <c r="B172" s="65">
        <v>1982</v>
      </c>
      <c r="C172" s="66" t="s">
        <v>15</v>
      </c>
      <c r="D172" s="127">
        <v>8.6999999999999993</v>
      </c>
    </row>
    <row r="173" spans="2:4" x14ac:dyDescent="0.25">
      <c r="B173" s="59">
        <v>1983</v>
      </c>
      <c r="C173" s="140" t="s">
        <v>108</v>
      </c>
      <c r="D173" s="144">
        <v>3.9</v>
      </c>
    </row>
    <row r="174" spans="2:4" x14ac:dyDescent="0.25">
      <c r="B174" s="62">
        <v>1983</v>
      </c>
      <c r="C174" s="57" t="s">
        <v>9</v>
      </c>
      <c r="D174" s="126">
        <v>88.7</v>
      </c>
    </row>
    <row r="175" spans="2:4" x14ac:dyDescent="0.25">
      <c r="B175" s="62">
        <v>1983</v>
      </c>
      <c r="C175" s="57" t="s">
        <v>10</v>
      </c>
      <c r="D175" s="126">
        <v>205.5</v>
      </c>
    </row>
    <row r="176" spans="2:4" x14ac:dyDescent="0.25">
      <c r="B176" s="62">
        <v>1983</v>
      </c>
      <c r="C176" s="57" t="s">
        <v>11</v>
      </c>
      <c r="D176" s="126">
        <v>196.5</v>
      </c>
    </row>
    <row r="177" spans="2:4" x14ac:dyDescent="0.25">
      <c r="B177" s="62">
        <v>1983</v>
      </c>
      <c r="C177" s="57" t="s">
        <v>12</v>
      </c>
      <c r="D177" s="126">
        <v>145.9</v>
      </c>
    </row>
    <row r="178" spans="2:4" x14ac:dyDescent="0.25">
      <c r="B178" s="62">
        <v>1983</v>
      </c>
      <c r="C178" s="57" t="s">
        <v>13</v>
      </c>
      <c r="D178" s="126">
        <v>85.7</v>
      </c>
    </row>
    <row r="179" spans="2:4" x14ac:dyDescent="0.25">
      <c r="B179" s="62">
        <v>1983</v>
      </c>
      <c r="C179" s="57" t="s">
        <v>14</v>
      </c>
      <c r="D179" s="126">
        <v>40</v>
      </c>
    </row>
    <row r="180" spans="2:4" x14ac:dyDescent="0.25">
      <c r="B180" s="65">
        <v>1983</v>
      </c>
      <c r="C180" s="66" t="s">
        <v>15</v>
      </c>
      <c r="D180" s="127">
        <v>9.4</v>
      </c>
    </row>
    <row r="181" spans="2:4" x14ac:dyDescent="0.25">
      <c r="B181" s="59">
        <v>1984</v>
      </c>
      <c r="C181" s="140" t="s">
        <v>108</v>
      </c>
      <c r="D181" s="144">
        <v>3.7</v>
      </c>
    </row>
    <row r="182" spans="2:4" x14ac:dyDescent="0.25">
      <c r="B182" s="62">
        <v>1984</v>
      </c>
      <c r="C182" s="57" t="s">
        <v>9</v>
      </c>
      <c r="D182" s="126">
        <v>85.1</v>
      </c>
    </row>
    <row r="183" spans="2:4" x14ac:dyDescent="0.25">
      <c r="B183" s="62">
        <v>1984</v>
      </c>
      <c r="C183" s="57" t="s">
        <v>10</v>
      </c>
      <c r="D183" s="126">
        <v>193.8</v>
      </c>
    </row>
    <row r="184" spans="2:4" x14ac:dyDescent="0.25">
      <c r="B184" s="62">
        <v>1984</v>
      </c>
      <c r="C184" s="57" t="s">
        <v>11</v>
      </c>
      <c r="D184" s="126">
        <v>184.7</v>
      </c>
    </row>
    <row r="185" spans="2:4" x14ac:dyDescent="0.25">
      <c r="B185" s="62">
        <v>1984</v>
      </c>
      <c r="C185" s="57" t="s">
        <v>12</v>
      </c>
      <c r="D185" s="126">
        <v>142</v>
      </c>
    </row>
    <row r="186" spans="2:4" x14ac:dyDescent="0.25">
      <c r="B186" s="62">
        <v>1984</v>
      </c>
      <c r="C186" s="57" t="s">
        <v>13</v>
      </c>
      <c r="D186" s="126">
        <v>82.1</v>
      </c>
    </row>
    <row r="187" spans="2:4" x14ac:dyDescent="0.25">
      <c r="B187" s="62">
        <v>1984</v>
      </c>
      <c r="C187" s="57" t="s">
        <v>14</v>
      </c>
      <c r="D187" s="126">
        <v>35.200000000000003</v>
      </c>
    </row>
    <row r="188" spans="2:4" x14ac:dyDescent="0.25">
      <c r="B188" s="65">
        <v>1984</v>
      </c>
      <c r="C188" s="66" t="s">
        <v>15</v>
      </c>
      <c r="D188" s="127">
        <v>8.3000000000000007</v>
      </c>
    </row>
    <row r="189" spans="2:4" x14ac:dyDescent="0.25">
      <c r="B189" s="59">
        <v>1985</v>
      </c>
      <c r="C189" s="140" t="s">
        <v>108</v>
      </c>
      <c r="D189" s="144">
        <v>3.6</v>
      </c>
    </row>
    <row r="190" spans="2:4" x14ac:dyDescent="0.25">
      <c r="B190" s="62">
        <v>1985</v>
      </c>
      <c r="C190" s="57" t="s">
        <v>9</v>
      </c>
      <c r="D190" s="126">
        <v>82</v>
      </c>
    </row>
    <row r="191" spans="2:4" x14ac:dyDescent="0.25">
      <c r="B191" s="62">
        <v>1985</v>
      </c>
      <c r="C191" s="57" t="s">
        <v>10</v>
      </c>
      <c r="D191" s="126">
        <v>184.1</v>
      </c>
    </row>
    <row r="192" spans="2:4" x14ac:dyDescent="0.25">
      <c r="B192" s="62">
        <v>1985</v>
      </c>
      <c r="C192" s="57" t="s">
        <v>11</v>
      </c>
      <c r="D192" s="126">
        <v>180.8</v>
      </c>
    </row>
    <row r="193" spans="2:4" x14ac:dyDescent="0.25">
      <c r="B193" s="62">
        <v>1985</v>
      </c>
      <c r="C193" s="57" t="s">
        <v>12</v>
      </c>
      <c r="D193" s="126">
        <v>138.6</v>
      </c>
    </row>
    <row r="194" spans="2:4" x14ac:dyDescent="0.25">
      <c r="B194" s="62">
        <v>1985</v>
      </c>
      <c r="C194" s="57" t="s">
        <v>13</v>
      </c>
      <c r="D194" s="126">
        <v>82.6</v>
      </c>
    </row>
    <row r="195" spans="2:4" x14ac:dyDescent="0.25">
      <c r="B195" s="62">
        <v>1985</v>
      </c>
      <c r="C195" s="57" t="s">
        <v>14</v>
      </c>
      <c r="D195" s="126">
        <v>34.5</v>
      </c>
    </row>
    <row r="196" spans="2:4" x14ac:dyDescent="0.25">
      <c r="B196" s="65">
        <v>1985</v>
      </c>
      <c r="C196" s="66" t="s">
        <v>15</v>
      </c>
      <c r="D196" s="127">
        <v>7.4</v>
      </c>
    </row>
    <row r="197" spans="2:4" x14ac:dyDescent="0.25">
      <c r="B197" s="59">
        <v>1986</v>
      </c>
      <c r="C197" s="140" t="s">
        <v>108</v>
      </c>
      <c r="D197" s="144">
        <v>3.45</v>
      </c>
    </row>
    <row r="198" spans="2:4" x14ac:dyDescent="0.25">
      <c r="B198" s="62">
        <v>1986</v>
      </c>
      <c r="C198" s="57" t="s">
        <v>9</v>
      </c>
      <c r="D198" s="126">
        <v>94.7</v>
      </c>
    </row>
    <row r="199" spans="2:4" x14ac:dyDescent="0.25">
      <c r="B199" s="62">
        <v>1986</v>
      </c>
      <c r="C199" s="57" t="s">
        <v>10</v>
      </c>
      <c r="D199" s="126">
        <v>180.7</v>
      </c>
    </row>
    <row r="200" spans="2:4" x14ac:dyDescent="0.25">
      <c r="B200" s="62">
        <v>1986</v>
      </c>
      <c r="C200" s="57" t="s">
        <v>11</v>
      </c>
      <c r="D200" s="126">
        <v>171.4</v>
      </c>
    </row>
    <row r="201" spans="2:4" x14ac:dyDescent="0.25">
      <c r="B201" s="62">
        <v>1986</v>
      </c>
      <c r="C201" s="57" t="s">
        <v>12</v>
      </c>
      <c r="D201" s="126">
        <v>128.1</v>
      </c>
    </row>
    <row r="202" spans="2:4" x14ac:dyDescent="0.25">
      <c r="B202" s="62">
        <v>1986</v>
      </c>
      <c r="C202" s="57" t="s">
        <v>13</v>
      </c>
      <c r="D202" s="126">
        <v>72.8</v>
      </c>
    </row>
    <row r="203" spans="2:4" x14ac:dyDescent="0.25">
      <c r="B203" s="62">
        <v>1986</v>
      </c>
      <c r="C203" s="57" t="s">
        <v>14</v>
      </c>
      <c r="D203" s="126">
        <v>27.1</v>
      </c>
    </row>
    <row r="204" spans="2:4" x14ac:dyDescent="0.25">
      <c r="B204" s="65">
        <v>1986</v>
      </c>
      <c r="C204" s="66" t="s">
        <v>15</v>
      </c>
      <c r="D204" s="127">
        <v>5</v>
      </c>
    </row>
    <row r="205" spans="2:4" x14ac:dyDescent="0.25">
      <c r="B205" s="59">
        <v>1987</v>
      </c>
      <c r="C205" s="140" t="s">
        <v>108</v>
      </c>
      <c r="D205" s="144">
        <v>3.44</v>
      </c>
    </row>
    <row r="206" spans="2:4" x14ac:dyDescent="0.25">
      <c r="B206" s="62">
        <v>1987</v>
      </c>
      <c r="C206" s="57" t="s">
        <v>9</v>
      </c>
      <c r="D206" s="126">
        <v>96.8</v>
      </c>
    </row>
    <row r="207" spans="2:4" x14ac:dyDescent="0.25">
      <c r="B207" s="62">
        <v>1987</v>
      </c>
      <c r="C207" s="57" t="s">
        <v>10</v>
      </c>
      <c r="D207" s="126">
        <v>179.3</v>
      </c>
    </row>
    <row r="208" spans="2:4" x14ac:dyDescent="0.25">
      <c r="B208" s="62">
        <v>1987</v>
      </c>
      <c r="C208" s="57" t="s">
        <v>11</v>
      </c>
      <c r="D208" s="126">
        <v>170.5</v>
      </c>
    </row>
    <row r="209" spans="2:4" x14ac:dyDescent="0.25">
      <c r="B209" s="62">
        <v>1987</v>
      </c>
      <c r="C209" s="57" t="s">
        <v>12</v>
      </c>
      <c r="D209" s="126">
        <v>127.4</v>
      </c>
    </row>
    <row r="210" spans="2:4" x14ac:dyDescent="0.25">
      <c r="B210" s="62">
        <v>1987</v>
      </c>
      <c r="C210" s="57" t="s">
        <v>13</v>
      </c>
      <c r="D210" s="126">
        <v>71.7</v>
      </c>
    </row>
    <row r="211" spans="2:4" x14ac:dyDescent="0.25">
      <c r="B211" s="62">
        <v>1987</v>
      </c>
      <c r="C211" s="57" t="s">
        <v>14</v>
      </c>
      <c r="D211" s="126">
        <v>25.7</v>
      </c>
    </row>
    <row r="212" spans="2:4" x14ac:dyDescent="0.25">
      <c r="B212" s="65">
        <v>1987</v>
      </c>
      <c r="C212" s="66" t="s">
        <v>15</v>
      </c>
      <c r="D212" s="127">
        <v>4.9000000000000004</v>
      </c>
    </row>
    <row r="213" spans="2:4" x14ac:dyDescent="0.25">
      <c r="B213" s="59">
        <v>1988</v>
      </c>
      <c r="C213" s="140" t="s">
        <v>108</v>
      </c>
      <c r="D213" s="144">
        <v>3.6</v>
      </c>
    </row>
    <row r="214" spans="2:4" x14ac:dyDescent="0.25">
      <c r="B214" s="62">
        <v>1988</v>
      </c>
      <c r="C214" s="57" t="s">
        <v>9</v>
      </c>
      <c r="D214" s="126">
        <v>97.1</v>
      </c>
    </row>
    <row r="215" spans="2:4" x14ac:dyDescent="0.25">
      <c r="B215" s="62">
        <v>1988</v>
      </c>
      <c r="C215" s="57" t="s">
        <v>10</v>
      </c>
      <c r="D215" s="126">
        <v>178.8</v>
      </c>
    </row>
    <row r="216" spans="2:4" x14ac:dyDescent="0.25">
      <c r="B216" s="62">
        <v>1988</v>
      </c>
      <c r="C216" s="57" t="s">
        <v>11</v>
      </c>
      <c r="D216" s="126">
        <v>166.5</v>
      </c>
    </row>
    <row r="217" spans="2:4" x14ac:dyDescent="0.25">
      <c r="B217" s="62">
        <v>1988</v>
      </c>
      <c r="C217" s="57" t="s">
        <v>12</v>
      </c>
      <c r="D217" s="126">
        <v>124.2</v>
      </c>
    </row>
    <row r="218" spans="2:4" x14ac:dyDescent="0.25">
      <c r="B218" s="62">
        <v>1988</v>
      </c>
      <c r="C218" s="57" t="s">
        <v>13</v>
      </c>
      <c r="D218" s="126">
        <v>69.900000000000006</v>
      </c>
    </row>
    <row r="219" spans="2:4" x14ac:dyDescent="0.25">
      <c r="B219" s="62">
        <v>1988</v>
      </c>
      <c r="C219" s="57" t="s">
        <v>14</v>
      </c>
      <c r="D219" s="126">
        <v>24.3</v>
      </c>
    </row>
    <row r="220" spans="2:4" x14ac:dyDescent="0.25">
      <c r="B220" s="65">
        <v>1988</v>
      </c>
      <c r="C220" s="66" t="s">
        <v>15</v>
      </c>
      <c r="D220" s="127">
        <v>4.5999999999999996</v>
      </c>
    </row>
    <row r="221" spans="2:4" x14ac:dyDescent="0.25">
      <c r="B221" s="59">
        <v>1989</v>
      </c>
      <c r="C221" s="140" t="s">
        <v>108</v>
      </c>
      <c r="D221" s="144">
        <v>3.35</v>
      </c>
    </row>
    <row r="222" spans="2:4" x14ac:dyDescent="0.25">
      <c r="B222" s="62">
        <v>1989</v>
      </c>
      <c r="C222" s="57" t="s">
        <v>9</v>
      </c>
      <c r="D222" s="126">
        <v>97.44</v>
      </c>
    </row>
    <row r="223" spans="2:4" x14ac:dyDescent="0.25">
      <c r="B223" s="62">
        <v>1989</v>
      </c>
      <c r="C223" s="57" t="s">
        <v>10</v>
      </c>
      <c r="D223" s="126">
        <v>180.03</v>
      </c>
    </row>
    <row r="224" spans="2:4" x14ac:dyDescent="0.25">
      <c r="B224" s="62">
        <v>1989</v>
      </c>
      <c r="C224" s="57" t="s">
        <v>11</v>
      </c>
      <c r="D224" s="126">
        <v>168.56</v>
      </c>
    </row>
    <row r="225" spans="2:4" x14ac:dyDescent="0.25">
      <c r="B225" s="62">
        <v>1989</v>
      </c>
      <c r="C225" s="57" t="s">
        <v>12</v>
      </c>
      <c r="D225" s="126">
        <v>123.83</v>
      </c>
    </row>
    <row r="226" spans="2:4" x14ac:dyDescent="0.25">
      <c r="B226" s="62">
        <v>1989</v>
      </c>
      <c r="C226" s="57" t="s">
        <v>13</v>
      </c>
      <c r="D226" s="126">
        <v>71.7</v>
      </c>
    </row>
    <row r="227" spans="2:4" x14ac:dyDescent="0.25">
      <c r="B227" s="62">
        <v>1989</v>
      </c>
      <c r="C227" s="57" t="s">
        <v>14</v>
      </c>
      <c r="D227" s="126">
        <v>24.1</v>
      </c>
    </row>
    <row r="228" spans="2:4" x14ac:dyDescent="0.25">
      <c r="B228" s="65">
        <v>1989</v>
      </c>
      <c r="C228" s="66" t="s">
        <v>15</v>
      </c>
      <c r="D228" s="127">
        <v>4.55</v>
      </c>
    </row>
    <row r="229" spans="2:4" x14ac:dyDescent="0.25">
      <c r="B229" s="59">
        <v>1990</v>
      </c>
      <c r="C229" s="140" t="s">
        <v>108</v>
      </c>
      <c r="D229" s="144">
        <v>3.58</v>
      </c>
    </row>
    <row r="230" spans="2:4" x14ac:dyDescent="0.25">
      <c r="B230" s="62">
        <v>1990</v>
      </c>
      <c r="C230" s="57" t="s">
        <v>9</v>
      </c>
      <c r="D230" s="126">
        <v>104.75</v>
      </c>
    </row>
    <row r="231" spans="2:4" x14ac:dyDescent="0.25">
      <c r="B231" s="62">
        <v>1990</v>
      </c>
      <c r="C231" s="57" t="s">
        <v>10</v>
      </c>
      <c r="D231" s="126">
        <v>191</v>
      </c>
    </row>
    <row r="232" spans="2:4" x14ac:dyDescent="0.25">
      <c r="B232" s="62">
        <v>1990</v>
      </c>
      <c r="C232" s="57" t="s">
        <v>11</v>
      </c>
      <c r="D232" s="126">
        <v>178.27</v>
      </c>
    </row>
    <row r="233" spans="2:4" x14ac:dyDescent="0.25">
      <c r="B233" s="62">
        <v>1990</v>
      </c>
      <c r="C233" s="57" t="s">
        <v>12</v>
      </c>
      <c r="D233" s="126">
        <v>132.68</v>
      </c>
    </row>
    <row r="234" spans="2:4" x14ac:dyDescent="0.25">
      <c r="B234" s="62">
        <v>1990</v>
      </c>
      <c r="C234" s="57" t="s">
        <v>13</v>
      </c>
      <c r="D234" s="126">
        <v>77.63</v>
      </c>
    </row>
    <row r="235" spans="2:4" x14ac:dyDescent="0.25">
      <c r="B235" s="62">
        <v>1990</v>
      </c>
      <c r="C235" s="57" t="s">
        <v>14</v>
      </c>
      <c r="D235" s="126">
        <v>26.68</v>
      </c>
    </row>
    <row r="236" spans="2:4" x14ac:dyDescent="0.25">
      <c r="B236" s="65">
        <v>1990</v>
      </c>
      <c r="C236" s="66" t="s">
        <v>15</v>
      </c>
      <c r="D236" s="127">
        <v>4.99</v>
      </c>
    </row>
    <row r="237" spans="2:4" x14ac:dyDescent="0.25">
      <c r="B237" s="59">
        <v>1991</v>
      </c>
      <c r="C237" s="140" t="s">
        <v>108</v>
      </c>
      <c r="D237" s="144">
        <v>3.67</v>
      </c>
    </row>
    <row r="238" spans="2:4" x14ac:dyDescent="0.25">
      <c r="B238" s="62">
        <v>1991</v>
      </c>
      <c r="C238" s="57" t="s">
        <v>9</v>
      </c>
      <c r="D238" s="126">
        <v>109.76</v>
      </c>
    </row>
    <row r="239" spans="2:4" x14ac:dyDescent="0.25">
      <c r="B239" s="62">
        <v>1991</v>
      </c>
      <c r="C239" s="57" t="s">
        <v>10</v>
      </c>
      <c r="D239" s="126">
        <v>196.79</v>
      </c>
    </row>
    <row r="240" spans="2:4" x14ac:dyDescent="0.25">
      <c r="B240" s="62">
        <v>1991</v>
      </c>
      <c r="C240" s="57" t="s">
        <v>11</v>
      </c>
      <c r="D240" s="126">
        <v>181.85</v>
      </c>
    </row>
    <row r="241" spans="2:4" x14ac:dyDescent="0.25">
      <c r="B241" s="62">
        <v>1991</v>
      </c>
      <c r="C241" s="57" t="s">
        <v>12</v>
      </c>
      <c r="D241" s="126">
        <v>136.07</v>
      </c>
    </row>
    <row r="242" spans="2:4" x14ac:dyDescent="0.25">
      <c r="B242" s="62">
        <v>1991</v>
      </c>
      <c r="C242" s="57" t="s">
        <v>13</v>
      </c>
      <c r="D242" s="126">
        <v>78.33</v>
      </c>
    </row>
    <row r="243" spans="2:4" x14ac:dyDescent="0.25">
      <c r="B243" s="62">
        <v>1991</v>
      </c>
      <c r="C243" s="57" t="s">
        <v>14</v>
      </c>
      <c r="D243" s="126">
        <v>26.33</v>
      </c>
    </row>
    <row r="244" spans="2:4" x14ac:dyDescent="0.25">
      <c r="B244" s="65">
        <v>1991</v>
      </c>
      <c r="C244" s="66" t="s">
        <v>15</v>
      </c>
      <c r="D244" s="127">
        <v>5.85</v>
      </c>
    </row>
    <row r="245" spans="2:4" x14ac:dyDescent="0.25">
      <c r="B245" s="59">
        <v>1992</v>
      </c>
      <c r="C245" s="140" t="s">
        <v>108</v>
      </c>
      <c r="D245" s="144">
        <v>3.29</v>
      </c>
    </row>
    <row r="246" spans="2:4" x14ac:dyDescent="0.25">
      <c r="B246" s="62">
        <v>1992</v>
      </c>
      <c r="C246" s="57" t="s">
        <v>9</v>
      </c>
      <c r="D246" s="126">
        <v>102.09</v>
      </c>
    </row>
    <row r="247" spans="2:4" x14ac:dyDescent="0.25">
      <c r="B247" s="62">
        <v>1992</v>
      </c>
      <c r="C247" s="57" t="s">
        <v>10</v>
      </c>
      <c r="D247" s="126">
        <v>181.08</v>
      </c>
    </row>
    <row r="248" spans="2:4" x14ac:dyDescent="0.25">
      <c r="B248" s="62">
        <v>1992</v>
      </c>
      <c r="C248" s="57" t="s">
        <v>11</v>
      </c>
      <c r="D248" s="126">
        <v>163.15</v>
      </c>
    </row>
    <row r="249" spans="2:4" x14ac:dyDescent="0.25">
      <c r="B249" s="62">
        <v>1992</v>
      </c>
      <c r="C249" s="57" t="s">
        <v>12</v>
      </c>
      <c r="D249" s="126">
        <v>122.85</v>
      </c>
    </row>
    <row r="250" spans="2:4" x14ac:dyDescent="0.25">
      <c r="B250" s="62">
        <v>1992</v>
      </c>
      <c r="C250" s="57" t="s">
        <v>13</v>
      </c>
      <c r="D250" s="126">
        <v>69.67</v>
      </c>
    </row>
    <row r="251" spans="2:4" x14ac:dyDescent="0.25">
      <c r="B251" s="62">
        <v>1992</v>
      </c>
      <c r="C251" s="57" t="s">
        <v>14</v>
      </c>
      <c r="D251" s="126">
        <v>23.84</v>
      </c>
    </row>
    <row r="252" spans="2:4" x14ac:dyDescent="0.25">
      <c r="B252" s="65">
        <v>1992</v>
      </c>
      <c r="C252" s="66" t="s">
        <v>15</v>
      </c>
      <c r="D252" s="127">
        <v>4.37</v>
      </c>
    </row>
    <row r="253" spans="2:4" x14ac:dyDescent="0.25">
      <c r="B253" s="59">
        <v>1993</v>
      </c>
      <c r="C253" s="140" t="s">
        <v>108</v>
      </c>
      <c r="D253" s="144">
        <v>3.23</v>
      </c>
    </row>
    <row r="254" spans="2:4" x14ac:dyDescent="0.25">
      <c r="B254" s="62">
        <v>1993</v>
      </c>
      <c r="C254" s="57" t="s">
        <v>9</v>
      </c>
      <c r="D254" s="126">
        <v>100.76</v>
      </c>
    </row>
    <row r="255" spans="2:4" x14ac:dyDescent="0.25">
      <c r="B255" s="62">
        <v>1993</v>
      </c>
      <c r="C255" s="57" t="s">
        <v>10</v>
      </c>
      <c r="D255" s="126">
        <v>178.46</v>
      </c>
    </row>
    <row r="256" spans="2:4" x14ac:dyDescent="0.25">
      <c r="B256" s="62">
        <v>1993</v>
      </c>
      <c r="C256" s="57" t="s">
        <v>11</v>
      </c>
      <c r="D256" s="126">
        <v>158.30000000000001</v>
      </c>
    </row>
    <row r="257" spans="2:4" x14ac:dyDescent="0.25">
      <c r="B257" s="62">
        <v>1993</v>
      </c>
      <c r="C257" s="57" t="s">
        <v>12</v>
      </c>
      <c r="D257" s="126">
        <v>112.84</v>
      </c>
    </row>
    <row r="258" spans="2:4" x14ac:dyDescent="0.25">
      <c r="B258" s="62">
        <v>1993</v>
      </c>
      <c r="C258" s="57" t="s">
        <v>13</v>
      </c>
      <c r="D258" s="126">
        <v>65.959999999999994</v>
      </c>
    </row>
    <row r="259" spans="2:4" x14ac:dyDescent="0.25">
      <c r="B259" s="62">
        <v>1993</v>
      </c>
      <c r="C259" s="57" t="s">
        <v>14</v>
      </c>
      <c r="D259" s="126">
        <v>24.66</v>
      </c>
    </row>
    <row r="260" spans="2:4" x14ac:dyDescent="0.25">
      <c r="B260" s="65">
        <v>1993</v>
      </c>
      <c r="C260" s="66" t="s">
        <v>15</v>
      </c>
      <c r="D260" s="127">
        <v>5.48</v>
      </c>
    </row>
    <row r="261" spans="2:4" x14ac:dyDescent="0.25">
      <c r="B261" s="59">
        <v>1994</v>
      </c>
      <c r="C261" s="140" t="s">
        <v>108</v>
      </c>
      <c r="D261" s="144">
        <v>3.17</v>
      </c>
    </row>
    <row r="262" spans="2:4" x14ac:dyDescent="0.25">
      <c r="B262" s="62">
        <v>1994</v>
      </c>
      <c r="C262" s="57" t="s">
        <v>9</v>
      </c>
      <c r="D262" s="126">
        <v>100.12</v>
      </c>
    </row>
    <row r="263" spans="2:4" x14ac:dyDescent="0.25">
      <c r="B263" s="62">
        <v>1994</v>
      </c>
      <c r="C263" s="57" t="s">
        <v>10</v>
      </c>
      <c r="D263" s="126">
        <v>175.82</v>
      </c>
    </row>
    <row r="264" spans="2:4" x14ac:dyDescent="0.25">
      <c r="B264" s="62">
        <v>1994</v>
      </c>
      <c r="C264" s="57" t="s">
        <v>11</v>
      </c>
      <c r="D264" s="126">
        <v>155</v>
      </c>
    </row>
    <row r="265" spans="2:4" x14ac:dyDescent="0.25">
      <c r="B265" s="62">
        <v>1994</v>
      </c>
      <c r="C265" s="57" t="s">
        <v>12</v>
      </c>
      <c r="D265" s="126">
        <v>109.98</v>
      </c>
    </row>
    <row r="266" spans="2:4" x14ac:dyDescent="0.25">
      <c r="B266" s="62">
        <v>1994</v>
      </c>
      <c r="C266" s="57" t="s">
        <v>13</v>
      </c>
      <c r="D266" s="126">
        <v>64.02</v>
      </c>
    </row>
    <row r="267" spans="2:4" x14ac:dyDescent="0.25">
      <c r="B267" s="62">
        <v>1994</v>
      </c>
      <c r="C267" s="57" t="s">
        <v>14</v>
      </c>
      <c r="D267" s="126">
        <v>23.82</v>
      </c>
    </row>
    <row r="268" spans="2:4" x14ac:dyDescent="0.25">
      <c r="B268" s="65">
        <v>1994</v>
      </c>
      <c r="C268" s="66" t="s">
        <v>15</v>
      </c>
      <c r="D268" s="127">
        <v>5.26</v>
      </c>
    </row>
    <row r="269" spans="2:4" x14ac:dyDescent="0.25">
      <c r="B269" s="59">
        <v>1995</v>
      </c>
      <c r="C269" s="140" t="s">
        <v>108</v>
      </c>
      <c r="D269" s="144">
        <v>3.11</v>
      </c>
    </row>
    <row r="270" spans="2:4" x14ac:dyDescent="0.25">
      <c r="B270" s="62">
        <v>1995</v>
      </c>
      <c r="C270" s="57" t="s">
        <v>9</v>
      </c>
      <c r="D270" s="126">
        <v>99.48</v>
      </c>
    </row>
    <row r="271" spans="2:4" x14ac:dyDescent="0.25">
      <c r="B271" s="62">
        <v>1995</v>
      </c>
      <c r="C271" s="57" t="s">
        <v>10</v>
      </c>
      <c r="D271" s="126">
        <v>173.18</v>
      </c>
    </row>
    <row r="272" spans="2:4" x14ac:dyDescent="0.25">
      <c r="B272" s="62">
        <v>1995</v>
      </c>
      <c r="C272" s="57" t="s">
        <v>11</v>
      </c>
      <c r="D272" s="126">
        <v>151.69999999999999</v>
      </c>
    </row>
    <row r="273" spans="2:4" x14ac:dyDescent="0.25">
      <c r="B273" s="62">
        <v>1995</v>
      </c>
      <c r="C273" s="57" t="s">
        <v>12</v>
      </c>
      <c r="D273" s="126">
        <v>107.12</v>
      </c>
    </row>
    <row r="274" spans="2:4" x14ac:dyDescent="0.25">
      <c r="B274" s="62">
        <v>1995</v>
      </c>
      <c r="C274" s="57" t="s">
        <v>13</v>
      </c>
      <c r="D274" s="126">
        <v>62.08</v>
      </c>
    </row>
    <row r="275" spans="2:4" x14ac:dyDescent="0.25">
      <c r="B275" s="62">
        <v>1995</v>
      </c>
      <c r="C275" s="57" t="s">
        <v>14</v>
      </c>
      <c r="D275" s="126">
        <v>22.98</v>
      </c>
    </row>
    <row r="276" spans="2:4" x14ac:dyDescent="0.25">
      <c r="B276" s="65">
        <v>1995</v>
      </c>
      <c r="C276" s="66" t="s">
        <v>15</v>
      </c>
      <c r="D276" s="127">
        <v>5.04</v>
      </c>
    </row>
    <row r="277" spans="2:4" x14ac:dyDescent="0.25">
      <c r="B277" s="59">
        <v>1996</v>
      </c>
      <c r="C277" s="140" t="s">
        <v>108</v>
      </c>
      <c r="D277" s="144">
        <v>3.05</v>
      </c>
    </row>
    <row r="278" spans="2:4" x14ac:dyDescent="0.25">
      <c r="B278" s="62">
        <v>1996</v>
      </c>
      <c r="C278" s="57" t="s">
        <v>9</v>
      </c>
      <c r="D278" s="126">
        <v>97.69</v>
      </c>
    </row>
    <row r="279" spans="2:4" x14ac:dyDescent="0.25">
      <c r="B279" s="62">
        <v>1996</v>
      </c>
      <c r="C279" s="57" t="s">
        <v>10</v>
      </c>
      <c r="D279" s="126">
        <v>170.06</v>
      </c>
    </row>
    <row r="280" spans="2:4" x14ac:dyDescent="0.25">
      <c r="B280" s="62">
        <v>1996</v>
      </c>
      <c r="C280" s="57" t="s">
        <v>11</v>
      </c>
      <c r="D280" s="126">
        <v>148.97</v>
      </c>
    </row>
    <row r="281" spans="2:4" x14ac:dyDescent="0.25">
      <c r="B281" s="62">
        <v>1996</v>
      </c>
      <c r="C281" s="57" t="s">
        <v>12</v>
      </c>
      <c r="D281" s="126">
        <v>105.19</v>
      </c>
    </row>
    <row r="282" spans="2:4" x14ac:dyDescent="0.25">
      <c r="B282" s="62">
        <v>1996</v>
      </c>
      <c r="C282" s="57" t="s">
        <v>13</v>
      </c>
      <c r="D282" s="126">
        <v>60.96</v>
      </c>
    </row>
    <row r="283" spans="2:4" x14ac:dyDescent="0.25">
      <c r="B283" s="62">
        <v>1996</v>
      </c>
      <c r="C283" s="57" t="s">
        <v>14</v>
      </c>
      <c r="D283" s="126">
        <v>22.57</v>
      </c>
    </row>
    <row r="284" spans="2:4" x14ac:dyDescent="0.25">
      <c r="B284" s="65">
        <v>1996</v>
      </c>
      <c r="C284" s="66" t="s">
        <v>15</v>
      </c>
      <c r="D284" s="127">
        <v>4.95</v>
      </c>
    </row>
    <row r="285" spans="2:4" x14ac:dyDescent="0.25">
      <c r="B285" s="59">
        <v>1997</v>
      </c>
      <c r="C285" s="140" t="s">
        <v>108</v>
      </c>
      <c r="D285" s="144">
        <v>2.98</v>
      </c>
    </row>
    <row r="286" spans="2:4" x14ac:dyDescent="0.25">
      <c r="B286" s="62">
        <v>1997</v>
      </c>
      <c r="C286" s="57" t="s">
        <v>9</v>
      </c>
      <c r="D286" s="126">
        <v>98.2</v>
      </c>
    </row>
    <row r="287" spans="2:4" x14ac:dyDescent="0.25">
      <c r="B287" s="62">
        <v>1997</v>
      </c>
      <c r="C287" s="57" t="s">
        <v>10</v>
      </c>
      <c r="D287" s="126">
        <v>167.9</v>
      </c>
    </row>
    <row r="288" spans="2:4" x14ac:dyDescent="0.25">
      <c r="B288" s="62">
        <v>1997</v>
      </c>
      <c r="C288" s="57" t="s">
        <v>11</v>
      </c>
      <c r="D288" s="126">
        <v>145.1</v>
      </c>
    </row>
    <row r="289" spans="2:4" x14ac:dyDescent="0.25">
      <c r="B289" s="62">
        <v>1997</v>
      </c>
      <c r="C289" s="57" t="s">
        <v>12</v>
      </c>
      <c r="D289" s="126">
        <v>101.4</v>
      </c>
    </row>
    <row r="290" spans="2:4" x14ac:dyDescent="0.25">
      <c r="B290" s="62">
        <v>1997</v>
      </c>
      <c r="C290" s="57" t="s">
        <v>13</v>
      </c>
      <c r="D290" s="126">
        <v>58.2</v>
      </c>
    </row>
    <row r="291" spans="2:4" x14ac:dyDescent="0.25">
      <c r="B291" s="62">
        <v>1997</v>
      </c>
      <c r="C291" s="57" t="s">
        <v>14</v>
      </c>
      <c r="D291" s="126">
        <v>21.3</v>
      </c>
    </row>
    <row r="292" spans="2:4" x14ac:dyDescent="0.25">
      <c r="B292" s="65">
        <v>1997</v>
      </c>
      <c r="C292" s="66" t="s">
        <v>15</v>
      </c>
      <c r="D292" s="127">
        <v>4.5999999999999996</v>
      </c>
    </row>
    <row r="293" spans="2:4" x14ac:dyDescent="0.25">
      <c r="B293" s="59">
        <v>1998</v>
      </c>
      <c r="C293" s="140" t="s">
        <v>108</v>
      </c>
      <c r="D293" s="144">
        <v>2.93</v>
      </c>
    </row>
    <row r="294" spans="2:4" x14ac:dyDescent="0.25">
      <c r="B294" s="62">
        <v>1998</v>
      </c>
      <c r="C294" s="57" t="s">
        <v>9</v>
      </c>
      <c r="D294" s="126">
        <v>99.34</v>
      </c>
    </row>
    <row r="295" spans="2:4" x14ac:dyDescent="0.25">
      <c r="B295" s="62">
        <v>1998</v>
      </c>
      <c r="C295" s="57" t="s">
        <v>10</v>
      </c>
      <c r="D295" s="126">
        <v>166.69</v>
      </c>
    </row>
    <row r="296" spans="2:4" x14ac:dyDescent="0.25">
      <c r="B296" s="62">
        <v>1998</v>
      </c>
      <c r="C296" s="57" t="s">
        <v>11</v>
      </c>
      <c r="D296" s="126">
        <v>141.97</v>
      </c>
    </row>
    <row r="297" spans="2:4" x14ac:dyDescent="0.25">
      <c r="B297" s="62">
        <v>1998</v>
      </c>
      <c r="C297" s="57" t="s">
        <v>12</v>
      </c>
      <c r="D297" s="126">
        <v>98.07</v>
      </c>
    </row>
    <row r="298" spans="2:4" x14ac:dyDescent="0.25">
      <c r="B298" s="62">
        <v>1998</v>
      </c>
      <c r="C298" s="57" t="s">
        <v>13</v>
      </c>
      <c r="D298" s="126">
        <v>55.68</v>
      </c>
    </row>
    <row r="299" spans="2:4" x14ac:dyDescent="0.25">
      <c r="B299" s="62">
        <v>1998</v>
      </c>
      <c r="C299" s="57" t="s">
        <v>14</v>
      </c>
      <c r="D299" s="126">
        <v>20.11</v>
      </c>
    </row>
    <row r="300" spans="2:4" x14ac:dyDescent="0.25">
      <c r="B300" s="65">
        <v>1998</v>
      </c>
      <c r="C300" s="66" t="s">
        <v>15</v>
      </c>
      <c r="D300" s="127">
        <v>4.26</v>
      </c>
    </row>
    <row r="301" spans="2:4" x14ac:dyDescent="0.25">
      <c r="B301" s="59">
        <v>1999</v>
      </c>
      <c r="C301" s="140" t="s">
        <v>108</v>
      </c>
      <c r="D301" s="144">
        <v>2.87</v>
      </c>
    </row>
    <row r="302" spans="2:4" x14ac:dyDescent="0.25">
      <c r="B302" s="62">
        <v>1999</v>
      </c>
      <c r="C302" s="57" t="s">
        <v>9</v>
      </c>
      <c r="D302" s="126">
        <v>93.72</v>
      </c>
    </row>
    <row r="303" spans="2:4" x14ac:dyDescent="0.25">
      <c r="B303" s="62">
        <v>1999</v>
      </c>
      <c r="C303" s="57" t="s">
        <v>10</v>
      </c>
      <c r="D303" s="126">
        <v>160.65</v>
      </c>
    </row>
    <row r="304" spans="2:4" x14ac:dyDescent="0.25">
      <c r="B304" s="62">
        <v>1999</v>
      </c>
      <c r="C304" s="57" t="s">
        <v>11</v>
      </c>
      <c r="D304" s="126">
        <v>139.15</v>
      </c>
    </row>
    <row r="305" spans="2:4" x14ac:dyDescent="0.25">
      <c r="B305" s="62">
        <v>1999</v>
      </c>
      <c r="C305" s="57" t="s">
        <v>12</v>
      </c>
      <c r="D305" s="126">
        <v>97.99</v>
      </c>
    </row>
    <row r="306" spans="2:4" x14ac:dyDescent="0.25">
      <c r="B306" s="62">
        <v>1999</v>
      </c>
      <c r="C306" s="57" t="s">
        <v>13</v>
      </c>
      <c r="D306" s="126">
        <v>55.44</v>
      </c>
    </row>
    <row r="307" spans="2:4" x14ac:dyDescent="0.25">
      <c r="B307" s="62">
        <v>1999</v>
      </c>
      <c r="C307" s="57" t="s">
        <v>14</v>
      </c>
      <c r="D307" s="126">
        <v>21.04</v>
      </c>
    </row>
    <row r="308" spans="2:4" x14ac:dyDescent="0.25">
      <c r="B308" s="65">
        <v>1999</v>
      </c>
      <c r="C308" s="66" t="s">
        <v>15</v>
      </c>
      <c r="D308" s="127">
        <v>4.53</v>
      </c>
    </row>
    <row r="309" spans="2:4" x14ac:dyDescent="0.25">
      <c r="B309" s="59">
        <v>2000</v>
      </c>
      <c r="C309" s="140" t="s">
        <v>108</v>
      </c>
      <c r="D309" s="144">
        <v>2.83</v>
      </c>
    </row>
    <row r="310" spans="2:4" x14ac:dyDescent="0.25">
      <c r="B310" s="62">
        <v>2000</v>
      </c>
      <c r="C310" s="57" t="s">
        <v>9</v>
      </c>
      <c r="D310" s="126">
        <v>93.31</v>
      </c>
    </row>
    <row r="311" spans="2:4" x14ac:dyDescent="0.25">
      <c r="B311" s="62">
        <v>2000</v>
      </c>
      <c r="C311" s="57" t="s">
        <v>10</v>
      </c>
      <c r="D311" s="126">
        <v>159.09</v>
      </c>
    </row>
    <row r="312" spans="2:4" x14ac:dyDescent="0.25">
      <c r="B312" s="62">
        <v>2000</v>
      </c>
      <c r="C312" s="57" t="s">
        <v>11</v>
      </c>
      <c r="D312" s="126">
        <v>137.25</v>
      </c>
    </row>
    <row r="313" spans="2:4" x14ac:dyDescent="0.25">
      <c r="B313" s="62">
        <v>2000</v>
      </c>
      <c r="C313" s="57" t="s">
        <v>12</v>
      </c>
      <c r="D313" s="126">
        <v>96.27</v>
      </c>
    </row>
    <row r="314" spans="2:4" x14ac:dyDescent="0.25">
      <c r="B314" s="62">
        <v>2000</v>
      </c>
      <c r="C314" s="57" t="s">
        <v>13</v>
      </c>
      <c r="D314" s="126">
        <v>55.44</v>
      </c>
    </row>
    <row r="315" spans="2:4" x14ac:dyDescent="0.25">
      <c r="B315" s="62">
        <v>2000</v>
      </c>
      <c r="C315" s="57" t="s">
        <v>14</v>
      </c>
      <c r="D315" s="126">
        <v>20.48</v>
      </c>
    </row>
    <row r="316" spans="2:4" x14ac:dyDescent="0.25">
      <c r="B316" s="65">
        <v>2000</v>
      </c>
      <c r="C316" s="66" t="s">
        <v>15</v>
      </c>
      <c r="D316" s="127">
        <v>4.42</v>
      </c>
    </row>
    <row r="317" spans="2:4" x14ac:dyDescent="0.25">
      <c r="B317" s="59">
        <v>2001</v>
      </c>
      <c r="C317" s="140" t="s">
        <v>108</v>
      </c>
      <c r="D317" s="144">
        <v>2.79</v>
      </c>
    </row>
    <row r="318" spans="2:4" x14ac:dyDescent="0.25">
      <c r="B318" s="62">
        <v>2001</v>
      </c>
      <c r="C318" s="57" t="s">
        <v>9</v>
      </c>
      <c r="D318" s="126">
        <v>92.91</v>
      </c>
    </row>
    <row r="319" spans="2:4" x14ac:dyDescent="0.25">
      <c r="B319" s="62">
        <v>2001</v>
      </c>
      <c r="C319" s="57" t="s">
        <v>10</v>
      </c>
      <c r="D319" s="126">
        <v>157.54</v>
      </c>
    </row>
    <row r="320" spans="2:4" x14ac:dyDescent="0.25">
      <c r="B320" s="62">
        <v>2001</v>
      </c>
      <c r="C320" s="57" t="s">
        <v>11</v>
      </c>
      <c r="D320" s="126">
        <v>135.38</v>
      </c>
    </row>
    <row r="321" spans="2:4" x14ac:dyDescent="0.25">
      <c r="B321" s="62">
        <v>2001</v>
      </c>
      <c r="C321" s="57" t="s">
        <v>12</v>
      </c>
      <c r="D321" s="126">
        <v>94.59</v>
      </c>
    </row>
    <row r="322" spans="2:4" x14ac:dyDescent="0.25">
      <c r="B322" s="62">
        <v>2001</v>
      </c>
      <c r="C322" s="57" t="s">
        <v>13</v>
      </c>
      <c r="D322" s="126">
        <v>54.27</v>
      </c>
    </row>
    <row r="323" spans="2:4" x14ac:dyDescent="0.25">
      <c r="B323" s="62">
        <v>2001</v>
      </c>
      <c r="C323" s="57" t="s">
        <v>14</v>
      </c>
      <c r="D323" s="126">
        <v>19.940000000000001</v>
      </c>
    </row>
    <row r="324" spans="2:4" x14ac:dyDescent="0.25">
      <c r="B324" s="65">
        <v>2001</v>
      </c>
      <c r="C324" s="66" t="s">
        <v>15</v>
      </c>
      <c r="D324" s="127">
        <v>4.3099999999999996</v>
      </c>
    </row>
    <row r="325" spans="2:4" x14ac:dyDescent="0.25">
      <c r="B325" s="59">
        <v>2002</v>
      </c>
      <c r="C325" s="140" t="s">
        <v>108</v>
      </c>
      <c r="D325" s="144">
        <v>2.76</v>
      </c>
    </row>
    <row r="326" spans="2:4" x14ac:dyDescent="0.25">
      <c r="B326" s="62">
        <v>2002</v>
      </c>
      <c r="C326" s="57" t="s">
        <v>9</v>
      </c>
      <c r="D326" s="126">
        <v>92.5</v>
      </c>
    </row>
    <row r="327" spans="2:4" x14ac:dyDescent="0.25">
      <c r="B327" s="62">
        <v>2002</v>
      </c>
      <c r="C327" s="57" t="s">
        <v>10</v>
      </c>
      <c r="D327" s="126">
        <v>156.01</v>
      </c>
    </row>
    <row r="328" spans="2:4" x14ac:dyDescent="0.25">
      <c r="B328" s="62">
        <v>2002</v>
      </c>
      <c r="C328" s="57" t="s">
        <v>11</v>
      </c>
      <c r="D328" s="126">
        <v>133.52000000000001</v>
      </c>
    </row>
    <row r="329" spans="2:4" x14ac:dyDescent="0.25">
      <c r="B329" s="62">
        <v>2002</v>
      </c>
      <c r="C329" s="57" t="s">
        <v>12</v>
      </c>
      <c r="D329" s="126">
        <v>92.93</v>
      </c>
    </row>
    <row r="330" spans="2:4" x14ac:dyDescent="0.25">
      <c r="B330" s="62">
        <v>2002</v>
      </c>
      <c r="C330" s="57" t="s">
        <v>13</v>
      </c>
      <c r="D330" s="126">
        <v>53.12</v>
      </c>
    </row>
    <row r="331" spans="2:4" x14ac:dyDescent="0.25">
      <c r="B331" s="62">
        <v>2002</v>
      </c>
      <c r="C331" s="57" t="s">
        <v>14</v>
      </c>
      <c r="D331" s="126">
        <v>19.41</v>
      </c>
    </row>
    <row r="332" spans="2:4" x14ac:dyDescent="0.25">
      <c r="B332" s="65">
        <v>2002</v>
      </c>
      <c r="C332" s="66" t="s">
        <v>15</v>
      </c>
      <c r="D332" s="127">
        <v>4.2</v>
      </c>
    </row>
    <row r="333" spans="2:4" x14ac:dyDescent="0.25">
      <c r="B333" s="59">
        <v>2003</v>
      </c>
      <c r="C333" s="140" t="s">
        <v>108</v>
      </c>
      <c r="D333" s="144">
        <v>2.72</v>
      </c>
    </row>
    <row r="334" spans="2:4" x14ac:dyDescent="0.25">
      <c r="B334" s="62">
        <v>2003</v>
      </c>
      <c r="C334" s="57" t="s">
        <v>9</v>
      </c>
      <c r="D334" s="126">
        <v>92.1</v>
      </c>
    </row>
    <row r="335" spans="2:4" x14ac:dyDescent="0.25">
      <c r="B335" s="62">
        <v>2003</v>
      </c>
      <c r="C335" s="57" t="s">
        <v>10</v>
      </c>
      <c r="D335" s="126">
        <v>154.5</v>
      </c>
    </row>
    <row r="336" spans="2:4" x14ac:dyDescent="0.25">
      <c r="B336" s="62">
        <v>2003</v>
      </c>
      <c r="C336" s="57" t="s">
        <v>11</v>
      </c>
      <c r="D336" s="126">
        <v>131.69999999999999</v>
      </c>
    </row>
    <row r="337" spans="2:4" x14ac:dyDescent="0.25">
      <c r="B337" s="62">
        <v>2003</v>
      </c>
      <c r="C337" s="57" t="s">
        <v>12</v>
      </c>
      <c r="D337" s="126">
        <v>91.3</v>
      </c>
    </row>
    <row r="338" spans="2:4" x14ac:dyDescent="0.25">
      <c r="B338" s="62">
        <v>2003</v>
      </c>
      <c r="C338" s="57" t="s">
        <v>13</v>
      </c>
      <c r="D338" s="126">
        <v>52</v>
      </c>
    </row>
    <row r="339" spans="2:4" x14ac:dyDescent="0.25">
      <c r="B339" s="62">
        <v>2003</v>
      </c>
      <c r="C339" s="57" t="s">
        <v>14</v>
      </c>
      <c r="D339" s="126">
        <v>18.899999999999999</v>
      </c>
    </row>
    <row r="340" spans="2:4" x14ac:dyDescent="0.25">
      <c r="B340" s="65">
        <v>2003</v>
      </c>
      <c r="C340" s="66" t="s">
        <v>15</v>
      </c>
      <c r="D340" s="127">
        <v>4.0999999999999996</v>
      </c>
    </row>
    <row r="341" spans="2:4" x14ac:dyDescent="0.25">
      <c r="B341" s="59">
        <v>2004</v>
      </c>
      <c r="C341" s="140" t="s">
        <v>108</v>
      </c>
      <c r="D341" s="144">
        <v>2.69</v>
      </c>
    </row>
    <row r="342" spans="2:4" x14ac:dyDescent="0.25">
      <c r="B342" s="62">
        <v>2004</v>
      </c>
      <c r="C342" s="57" t="s">
        <v>9</v>
      </c>
      <c r="D342" s="126">
        <v>91.7</v>
      </c>
    </row>
    <row r="343" spans="2:4" x14ac:dyDescent="0.25">
      <c r="B343" s="62">
        <v>2004</v>
      </c>
      <c r="C343" s="57" t="s">
        <v>10</v>
      </c>
      <c r="D343" s="126">
        <v>153</v>
      </c>
    </row>
    <row r="344" spans="2:4" x14ac:dyDescent="0.25">
      <c r="B344" s="62">
        <v>2004</v>
      </c>
      <c r="C344" s="57" t="s">
        <v>11</v>
      </c>
      <c r="D344" s="126">
        <v>129.9</v>
      </c>
    </row>
    <row r="345" spans="2:4" x14ac:dyDescent="0.25">
      <c r="B345" s="62">
        <v>2004</v>
      </c>
      <c r="C345" s="57" t="s">
        <v>12</v>
      </c>
      <c r="D345" s="126">
        <v>89.7</v>
      </c>
    </row>
    <row r="346" spans="2:4" x14ac:dyDescent="0.25">
      <c r="B346" s="62">
        <v>2004</v>
      </c>
      <c r="C346" s="57" t="s">
        <v>13</v>
      </c>
      <c r="D346" s="126">
        <v>50.9</v>
      </c>
    </row>
    <row r="347" spans="2:4" x14ac:dyDescent="0.25">
      <c r="B347" s="62">
        <v>2004</v>
      </c>
      <c r="C347" s="57" t="s">
        <v>14</v>
      </c>
      <c r="D347" s="126">
        <v>18.399999999999999</v>
      </c>
    </row>
    <row r="348" spans="2:4" x14ac:dyDescent="0.25">
      <c r="B348" s="65">
        <v>2004</v>
      </c>
      <c r="C348" s="66" t="s">
        <v>15</v>
      </c>
      <c r="D348" s="127">
        <v>4</v>
      </c>
    </row>
    <row r="349" spans="2:4" x14ac:dyDescent="0.25">
      <c r="B349" s="59">
        <v>2005</v>
      </c>
      <c r="C349" s="140" t="s">
        <v>108</v>
      </c>
      <c r="D349" s="144">
        <v>2.65</v>
      </c>
    </row>
    <row r="350" spans="2:4" x14ac:dyDescent="0.25">
      <c r="B350" s="62">
        <v>2005</v>
      </c>
      <c r="C350" s="57" t="s">
        <v>9</v>
      </c>
      <c r="D350" s="126">
        <v>91.3</v>
      </c>
    </row>
    <row r="351" spans="2:4" x14ac:dyDescent="0.25">
      <c r="B351" s="62">
        <v>2005</v>
      </c>
      <c r="C351" s="57" t="s">
        <v>10</v>
      </c>
      <c r="D351" s="126">
        <v>151.5</v>
      </c>
    </row>
    <row r="352" spans="2:4" x14ac:dyDescent="0.25">
      <c r="B352" s="62">
        <v>2005</v>
      </c>
      <c r="C352" s="57" t="s">
        <v>11</v>
      </c>
      <c r="D352" s="126">
        <v>128.1</v>
      </c>
    </row>
    <row r="353" spans="2:4" x14ac:dyDescent="0.25">
      <c r="B353" s="62">
        <v>2005</v>
      </c>
      <c r="C353" s="57" t="s">
        <v>12</v>
      </c>
      <c r="D353" s="126">
        <v>88.1</v>
      </c>
    </row>
    <row r="354" spans="2:4" x14ac:dyDescent="0.25">
      <c r="B354" s="62">
        <v>2005</v>
      </c>
      <c r="C354" s="57" t="s">
        <v>13</v>
      </c>
      <c r="D354" s="126">
        <v>49.8</v>
      </c>
    </row>
    <row r="355" spans="2:4" x14ac:dyDescent="0.25">
      <c r="B355" s="62">
        <v>2005</v>
      </c>
      <c r="C355" s="57" t="s">
        <v>14</v>
      </c>
      <c r="D355" s="126">
        <v>17.899999999999999</v>
      </c>
    </row>
    <row r="356" spans="2:4" x14ac:dyDescent="0.25">
      <c r="B356" s="65">
        <v>2005</v>
      </c>
      <c r="C356" s="66" t="s">
        <v>15</v>
      </c>
      <c r="D356" s="127">
        <v>3.9</v>
      </c>
    </row>
    <row r="357" spans="2:4" x14ac:dyDescent="0.25">
      <c r="B357" s="59">
        <v>2006</v>
      </c>
      <c r="C357" s="140" t="s">
        <v>108</v>
      </c>
      <c r="D357" s="144">
        <v>2.62</v>
      </c>
    </row>
    <row r="358" spans="2:4" x14ac:dyDescent="0.25">
      <c r="B358" s="62">
        <v>2006</v>
      </c>
      <c r="C358" s="57" t="s">
        <v>109</v>
      </c>
      <c r="D358" s="126">
        <v>90.9</v>
      </c>
    </row>
    <row r="359" spans="2:4" x14ac:dyDescent="0.25">
      <c r="B359" s="62">
        <v>2006</v>
      </c>
      <c r="C359" s="57" t="s">
        <v>110</v>
      </c>
      <c r="D359" s="126">
        <v>150</v>
      </c>
    </row>
    <row r="360" spans="2:4" x14ac:dyDescent="0.25">
      <c r="B360" s="62">
        <v>2006</v>
      </c>
      <c r="C360" s="57" t="s">
        <v>111</v>
      </c>
      <c r="D360" s="126">
        <v>126.3</v>
      </c>
    </row>
    <row r="361" spans="2:4" x14ac:dyDescent="0.25">
      <c r="B361" s="62">
        <v>2006</v>
      </c>
      <c r="C361" s="57" t="s">
        <v>112</v>
      </c>
      <c r="D361" s="126">
        <v>86.5</v>
      </c>
    </row>
    <row r="362" spans="2:4" x14ac:dyDescent="0.25">
      <c r="B362" s="62">
        <v>2006</v>
      </c>
      <c r="C362" s="57" t="s">
        <v>113</v>
      </c>
      <c r="D362" s="126">
        <v>48.7</v>
      </c>
    </row>
    <row r="363" spans="2:4" x14ac:dyDescent="0.25">
      <c r="B363" s="62">
        <v>2006</v>
      </c>
      <c r="C363" s="57" t="s">
        <v>114</v>
      </c>
      <c r="D363" s="126">
        <v>17.399999999999999</v>
      </c>
    </row>
    <row r="364" spans="2:4" x14ac:dyDescent="0.25">
      <c r="B364" s="65">
        <v>2006</v>
      </c>
      <c r="C364" s="66" t="s">
        <v>115</v>
      </c>
      <c r="D364" s="127">
        <v>3.8</v>
      </c>
    </row>
    <row r="365" spans="2:4" x14ac:dyDescent="0.25">
      <c r="B365" s="59">
        <v>2007</v>
      </c>
      <c r="C365" s="140" t="s">
        <v>108</v>
      </c>
      <c r="D365" s="144">
        <v>2.58</v>
      </c>
    </row>
    <row r="366" spans="2:4" x14ac:dyDescent="0.25">
      <c r="B366" s="62">
        <v>2007</v>
      </c>
      <c r="C366" s="57" t="s">
        <v>116</v>
      </c>
      <c r="D366" s="126">
        <v>90.5</v>
      </c>
    </row>
    <row r="367" spans="2:4" x14ac:dyDescent="0.25">
      <c r="B367" s="62">
        <v>2007</v>
      </c>
      <c r="C367" s="57" t="s">
        <v>117</v>
      </c>
      <c r="D367" s="126">
        <v>148.5</v>
      </c>
    </row>
    <row r="368" spans="2:4" x14ac:dyDescent="0.25">
      <c r="B368" s="62">
        <v>2007</v>
      </c>
      <c r="C368" s="57" t="s">
        <v>118</v>
      </c>
      <c r="D368" s="126">
        <v>124.5</v>
      </c>
    </row>
    <row r="369" spans="2:4" x14ac:dyDescent="0.25">
      <c r="B369" s="62">
        <v>2007</v>
      </c>
      <c r="C369" s="57" t="s">
        <v>119</v>
      </c>
      <c r="D369" s="126">
        <v>84.9</v>
      </c>
    </row>
    <row r="370" spans="2:4" x14ac:dyDescent="0.25">
      <c r="B370" s="62">
        <v>2007</v>
      </c>
      <c r="C370" s="57" t="s">
        <v>120</v>
      </c>
      <c r="D370" s="126">
        <v>47.6</v>
      </c>
    </row>
    <row r="371" spans="2:4" x14ac:dyDescent="0.25">
      <c r="B371" s="62">
        <v>2007</v>
      </c>
      <c r="C371" s="57" t="s">
        <v>121</v>
      </c>
      <c r="D371" s="126">
        <v>16.899999999999999</v>
      </c>
    </row>
    <row r="372" spans="2:4" x14ac:dyDescent="0.25">
      <c r="B372" s="65">
        <v>2007</v>
      </c>
      <c r="C372" s="66" t="s">
        <v>122</v>
      </c>
      <c r="D372" s="127">
        <v>3.7</v>
      </c>
    </row>
    <row r="373" spans="2:4" x14ac:dyDescent="0.25">
      <c r="B373" s="59">
        <v>2008</v>
      </c>
      <c r="C373" s="140" t="s">
        <v>108</v>
      </c>
      <c r="D373" s="144">
        <v>2.5499999999999998</v>
      </c>
    </row>
    <row r="374" spans="2:4" x14ac:dyDescent="0.25">
      <c r="B374" s="62">
        <v>2008</v>
      </c>
      <c r="C374" s="57" t="s">
        <v>123</v>
      </c>
      <c r="D374" s="126">
        <v>89.9</v>
      </c>
    </row>
    <row r="375" spans="2:4" x14ac:dyDescent="0.25">
      <c r="B375" s="62">
        <v>2008</v>
      </c>
      <c r="C375" s="57" t="s">
        <v>124</v>
      </c>
      <c r="D375" s="126">
        <v>146.80000000000001</v>
      </c>
    </row>
    <row r="376" spans="2:4" x14ac:dyDescent="0.25">
      <c r="B376" s="62">
        <v>2008</v>
      </c>
      <c r="C376" s="57" t="s">
        <v>125</v>
      </c>
      <c r="D376" s="126">
        <v>122.5</v>
      </c>
    </row>
    <row r="377" spans="2:4" x14ac:dyDescent="0.25">
      <c r="B377" s="62">
        <v>2008</v>
      </c>
      <c r="C377" s="57" t="s">
        <v>126</v>
      </c>
      <c r="D377" s="126">
        <v>83.43</v>
      </c>
    </row>
    <row r="378" spans="2:4" x14ac:dyDescent="0.25">
      <c r="B378" s="62">
        <v>2008</v>
      </c>
      <c r="C378" s="57" t="s">
        <v>127</v>
      </c>
      <c r="D378" s="126">
        <v>46.7</v>
      </c>
    </row>
    <row r="379" spans="2:4" x14ac:dyDescent="0.25">
      <c r="B379" s="62">
        <v>2008</v>
      </c>
      <c r="C379" s="57" t="s">
        <v>128</v>
      </c>
      <c r="D379" s="126">
        <v>16.600000000000001</v>
      </c>
    </row>
    <row r="380" spans="2:4" x14ac:dyDescent="0.25">
      <c r="B380" s="65">
        <v>2008</v>
      </c>
      <c r="C380" s="66" t="s">
        <v>129</v>
      </c>
      <c r="D380" s="127">
        <v>3.5</v>
      </c>
    </row>
    <row r="381" spans="2:4" x14ac:dyDescent="0.25">
      <c r="B381" s="59">
        <v>2009</v>
      </c>
      <c r="C381" s="140" t="s">
        <v>108</v>
      </c>
      <c r="D381" s="144">
        <v>2.52</v>
      </c>
    </row>
    <row r="382" spans="2:4" x14ac:dyDescent="0.25">
      <c r="B382" s="62">
        <v>2009</v>
      </c>
      <c r="C382" s="57" t="s">
        <v>130</v>
      </c>
      <c r="D382" s="126">
        <v>89.4</v>
      </c>
    </row>
    <row r="383" spans="2:4" x14ac:dyDescent="0.25">
      <c r="B383" s="62">
        <v>2009</v>
      </c>
      <c r="C383" s="57" t="s">
        <v>131</v>
      </c>
      <c r="D383" s="126">
        <v>145.4</v>
      </c>
    </row>
    <row r="384" spans="2:4" x14ac:dyDescent="0.25">
      <c r="B384" s="62">
        <v>2009</v>
      </c>
      <c r="C384" s="57" t="s">
        <v>132</v>
      </c>
      <c r="D384" s="126">
        <v>120.9</v>
      </c>
    </row>
    <row r="385" spans="2:4" x14ac:dyDescent="0.25">
      <c r="B385" s="62">
        <v>2009</v>
      </c>
      <c r="C385" s="57" t="s">
        <v>133</v>
      </c>
      <c r="D385" s="126">
        <v>82.1</v>
      </c>
    </row>
    <row r="386" spans="2:4" x14ac:dyDescent="0.25">
      <c r="B386" s="62">
        <v>2009</v>
      </c>
      <c r="C386" s="57" t="s">
        <v>134</v>
      </c>
      <c r="D386" s="126">
        <v>45.8</v>
      </c>
    </row>
    <row r="387" spans="2:4" x14ac:dyDescent="0.25">
      <c r="B387" s="62">
        <v>2009</v>
      </c>
      <c r="C387" s="57" t="s">
        <v>135</v>
      </c>
      <c r="D387" s="126">
        <v>16.2</v>
      </c>
    </row>
    <row r="388" spans="2:4" x14ac:dyDescent="0.25">
      <c r="B388" s="65">
        <v>2009</v>
      </c>
      <c r="C388" s="66" t="s">
        <v>136</v>
      </c>
      <c r="D388" s="127">
        <v>3.4</v>
      </c>
    </row>
    <row r="389" spans="2:4" x14ac:dyDescent="0.25">
      <c r="B389" s="59">
        <v>2010</v>
      </c>
      <c r="C389" s="126" t="s">
        <v>137</v>
      </c>
      <c r="D389" s="124">
        <v>2.4849999999999999</v>
      </c>
    </row>
    <row r="390" spans="2:4" x14ac:dyDescent="0.25">
      <c r="B390" s="62">
        <v>2010</v>
      </c>
      <c r="C390" s="57" t="s">
        <v>9</v>
      </c>
      <c r="D390" s="141">
        <v>88.9</v>
      </c>
    </row>
    <row r="391" spans="2:4" x14ac:dyDescent="0.25">
      <c r="B391" s="62">
        <v>2010</v>
      </c>
      <c r="C391" s="57" t="s">
        <v>10</v>
      </c>
      <c r="D391" s="141">
        <v>144</v>
      </c>
    </row>
    <row r="392" spans="2:4" x14ac:dyDescent="0.25">
      <c r="B392" s="62">
        <v>2010</v>
      </c>
      <c r="C392" s="57" t="s">
        <v>11</v>
      </c>
      <c r="D392" s="141">
        <v>119.3</v>
      </c>
    </row>
    <row r="393" spans="2:4" x14ac:dyDescent="0.25">
      <c r="B393" s="62">
        <v>2010</v>
      </c>
      <c r="C393" s="57" t="s">
        <v>12</v>
      </c>
      <c r="D393" s="141">
        <v>80.8</v>
      </c>
    </row>
    <row r="394" spans="2:4" x14ac:dyDescent="0.25">
      <c r="B394" s="62">
        <v>2010</v>
      </c>
      <c r="C394" s="57" t="s">
        <v>13</v>
      </c>
      <c r="D394" s="141">
        <v>44.9</v>
      </c>
    </row>
    <row r="395" spans="2:4" x14ac:dyDescent="0.25">
      <c r="B395" s="62">
        <v>2010</v>
      </c>
      <c r="C395" s="57" t="s">
        <v>14</v>
      </c>
      <c r="D395" s="141">
        <v>15.8</v>
      </c>
    </row>
    <row r="396" spans="2:4" x14ac:dyDescent="0.25">
      <c r="B396" s="65">
        <v>2010</v>
      </c>
      <c r="C396" s="66" t="s">
        <v>15</v>
      </c>
      <c r="D396" s="142">
        <v>3.3</v>
      </c>
    </row>
    <row r="397" spans="2:4" x14ac:dyDescent="0.25">
      <c r="B397" s="62">
        <v>2011</v>
      </c>
      <c r="C397" s="126" t="s">
        <v>137</v>
      </c>
      <c r="D397" s="124">
        <v>2.4662103053914901</v>
      </c>
    </row>
    <row r="398" spans="2:4" x14ac:dyDescent="0.25">
      <c r="B398" s="62">
        <v>2011</v>
      </c>
      <c r="C398" s="57" t="s">
        <v>9</v>
      </c>
      <c r="D398" s="141">
        <f>(0.095235058463042*1000)</f>
        <v>95.235058463042009</v>
      </c>
    </row>
    <row r="399" spans="2:4" x14ac:dyDescent="0.25">
      <c r="B399" s="62">
        <v>2011</v>
      </c>
      <c r="C399" s="57" t="s">
        <v>10</v>
      </c>
      <c r="D399" s="141">
        <f>(0.127391473996494*1000)</f>
        <v>127.391473996494</v>
      </c>
    </row>
    <row r="400" spans="2:4" x14ac:dyDescent="0.25">
      <c r="B400" s="62">
        <v>2011</v>
      </c>
      <c r="C400" s="57" t="s">
        <v>11</v>
      </c>
      <c r="D400" s="141">
        <f>(0.112521170388648*1000)</f>
        <v>112.521170388648</v>
      </c>
    </row>
    <row r="401" spans="2:7" x14ac:dyDescent="0.25">
      <c r="B401" s="62">
        <v>2011</v>
      </c>
      <c r="C401" s="57" t="s">
        <v>12</v>
      </c>
      <c r="D401" s="141">
        <f>(0.0882551837347743*1000)</f>
        <v>88.255183734774292</v>
      </c>
    </row>
    <row r="402" spans="2:7" x14ac:dyDescent="0.25">
      <c r="B402" s="62">
        <v>2011</v>
      </c>
      <c r="C402" s="57" t="s">
        <v>13</v>
      </c>
      <c r="D402" s="141">
        <f>(0.0498033710939093*1000)</f>
        <v>49.803371093909306</v>
      </c>
    </row>
    <row r="403" spans="2:7" x14ac:dyDescent="0.25">
      <c r="B403" s="62">
        <v>2011</v>
      </c>
      <c r="C403" s="57" t="s">
        <v>14</v>
      </c>
      <c r="D403" s="141">
        <f>(0.0170572033898305*1000)</f>
        <v>17.057203389830502</v>
      </c>
    </row>
    <row r="404" spans="2:7" x14ac:dyDescent="0.25">
      <c r="B404" s="204">
        <v>2011</v>
      </c>
      <c r="C404" s="66" t="s">
        <v>15</v>
      </c>
      <c r="D404" s="142">
        <f>(0.00297860001159891*1000)</f>
        <v>2.97860001159891</v>
      </c>
    </row>
    <row r="405" spans="2:7" x14ac:dyDescent="0.25">
      <c r="B405" s="62">
        <v>2012</v>
      </c>
      <c r="C405" s="126" t="s">
        <v>137</v>
      </c>
      <c r="D405" s="124">
        <v>2.4462675094002502</v>
      </c>
    </row>
    <row r="406" spans="2:7" x14ac:dyDescent="0.25">
      <c r="B406" s="62">
        <v>2012</v>
      </c>
      <c r="C406" s="57" t="s">
        <v>9</v>
      </c>
      <c r="D406" s="141">
        <f>(0.0944971606745772*1000)</f>
        <v>94.497160674577202</v>
      </c>
    </row>
    <row r="407" spans="2:7" x14ac:dyDescent="0.25">
      <c r="B407" s="62">
        <v>2012</v>
      </c>
      <c r="C407" s="57" t="s">
        <v>10</v>
      </c>
      <c r="D407" s="141">
        <f>(0.127462895358754*1000)</f>
        <v>127.462895358754</v>
      </c>
    </row>
    <row r="408" spans="2:7" x14ac:dyDescent="0.25">
      <c r="B408" s="62">
        <v>2012</v>
      </c>
      <c r="C408" s="57" t="s">
        <v>11</v>
      </c>
      <c r="D408" s="141">
        <f>(0.111380104918168*1000)</f>
        <v>111.38010491816799</v>
      </c>
    </row>
    <row r="409" spans="2:7" x14ac:dyDescent="0.25">
      <c r="B409" s="62">
        <v>2012</v>
      </c>
      <c r="C409" s="57" t="s">
        <v>12</v>
      </c>
      <c r="D409" s="141">
        <f>(0.0868704795306811*1000)</f>
        <v>86.870479530681095</v>
      </c>
    </row>
    <row r="410" spans="2:7" x14ac:dyDescent="0.25">
      <c r="B410" s="62">
        <v>2012</v>
      </c>
      <c r="C410" s="57" t="s">
        <v>13</v>
      </c>
      <c r="D410" s="141">
        <f>(0.049189827276696*1000)</f>
        <v>49.189827276696001</v>
      </c>
    </row>
    <row r="411" spans="2:7" x14ac:dyDescent="0.25">
      <c r="B411" s="62">
        <v>2012</v>
      </c>
      <c r="C411" s="57" t="s">
        <v>14</v>
      </c>
      <c r="D411" s="141">
        <f>(0.0169241387412259*1000)</f>
        <v>16.924138741225899</v>
      </c>
    </row>
    <row r="412" spans="2:7" x14ac:dyDescent="0.25">
      <c r="B412" s="204">
        <v>2012</v>
      </c>
      <c r="C412" s="66" t="s">
        <v>15</v>
      </c>
      <c r="D412" s="142">
        <f>(0.00292889537994753*1000)</f>
        <v>2.9288953799475301</v>
      </c>
    </row>
    <row r="413" spans="2:7" x14ac:dyDescent="0.25">
      <c r="C413" s="145"/>
      <c r="D413" s="145"/>
      <c r="E413" s="146"/>
      <c r="F413" s="146"/>
      <c r="G413" s="146"/>
    </row>
    <row r="414" spans="2:7" x14ac:dyDescent="0.25">
      <c r="B414" s="115" t="s">
        <v>77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J424"/>
  <sheetViews>
    <sheetView showGridLines="0" zoomScale="70" zoomScaleNormal="70" workbookViewId="0">
      <selection activeCell="B424" sqref="B424"/>
    </sheetView>
  </sheetViews>
  <sheetFormatPr baseColWidth="10" defaultRowHeight="15" x14ac:dyDescent="0.25"/>
  <cols>
    <col min="1" max="1" width="11.42578125" style="46"/>
    <col min="2" max="2" width="11.42578125" style="48"/>
    <col min="3" max="3" width="27.7109375" style="48" bestFit="1" customWidth="1"/>
    <col min="4" max="9" width="11.42578125" style="48"/>
    <col min="10" max="10" width="25" style="48" bestFit="1" customWidth="1"/>
    <col min="11" max="16384" width="11.42578125" style="46"/>
  </cols>
  <sheetData>
    <row r="2" spans="2:10" x14ac:dyDescent="0.25">
      <c r="H2" s="61"/>
    </row>
    <row r="3" spans="2:10" x14ac:dyDescent="0.25">
      <c r="B3" s="61" t="s">
        <v>105</v>
      </c>
      <c r="H3" s="61"/>
    </row>
    <row r="6" spans="2:10" x14ac:dyDescent="0.25">
      <c r="B6" s="50" t="s">
        <v>1</v>
      </c>
      <c r="C6" s="50" t="s">
        <v>106</v>
      </c>
      <c r="D6" s="123" t="s">
        <v>3</v>
      </c>
      <c r="I6" s="107" t="s">
        <v>1</v>
      </c>
      <c r="J6" s="107" t="s">
        <v>107</v>
      </c>
    </row>
    <row r="7" spans="2:10" x14ac:dyDescent="0.25">
      <c r="B7" s="51">
        <v>1961</v>
      </c>
      <c r="C7" s="140" t="s">
        <v>108</v>
      </c>
      <c r="D7" s="126"/>
      <c r="I7" s="98">
        <v>1990</v>
      </c>
      <c r="J7" s="68">
        <v>3.23</v>
      </c>
    </row>
    <row r="8" spans="2:10" x14ac:dyDescent="0.25">
      <c r="B8" s="62">
        <v>1961</v>
      </c>
      <c r="C8" s="57" t="s">
        <v>9</v>
      </c>
      <c r="D8" s="141">
        <v>138</v>
      </c>
      <c r="I8" s="98">
        <v>1991</v>
      </c>
      <c r="J8" s="68">
        <v>3.19</v>
      </c>
    </row>
    <row r="9" spans="2:10" x14ac:dyDescent="0.25">
      <c r="B9" s="62">
        <v>1961</v>
      </c>
      <c r="C9" s="57" t="s">
        <v>10</v>
      </c>
      <c r="D9" s="141">
        <v>336.7</v>
      </c>
      <c r="I9" s="98">
        <v>1992</v>
      </c>
      <c r="J9" s="68">
        <v>3.15</v>
      </c>
    </row>
    <row r="10" spans="2:10" x14ac:dyDescent="0.25">
      <c r="B10" s="62">
        <v>1961</v>
      </c>
      <c r="C10" s="57" t="s">
        <v>11</v>
      </c>
      <c r="D10" s="141">
        <v>342.7</v>
      </c>
      <c r="I10" s="98">
        <v>1993</v>
      </c>
      <c r="J10" s="68">
        <v>3.1</v>
      </c>
    </row>
    <row r="11" spans="2:10" x14ac:dyDescent="0.25">
      <c r="B11" s="62">
        <v>1961</v>
      </c>
      <c r="C11" s="57" t="s">
        <v>12</v>
      </c>
      <c r="D11" s="141">
        <v>247.6</v>
      </c>
      <c r="I11" s="98">
        <v>1994</v>
      </c>
      <c r="J11" s="68">
        <v>3.06</v>
      </c>
    </row>
    <row r="12" spans="2:10" x14ac:dyDescent="0.25">
      <c r="B12" s="62">
        <v>1961</v>
      </c>
      <c r="C12" s="57" t="s">
        <v>13</v>
      </c>
      <c r="D12" s="141">
        <v>188</v>
      </c>
      <c r="I12" s="98">
        <v>1995</v>
      </c>
      <c r="J12" s="68">
        <v>3.02</v>
      </c>
    </row>
    <row r="13" spans="2:10" x14ac:dyDescent="0.25">
      <c r="B13" s="62">
        <v>1961</v>
      </c>
      <c r="C13" s="57" t="s">
        <v>14</v>
      </c>
      <c r="D13" s="141">
        <v>64.2</v>
      </c>
      <c r="I13" s="98">
        <v>1996</v>
      </c>
      <c r="J13" s="68">
        <v>2.98</v>
      </c>
    </row>
    <row r="14" spans="2:10" x14ac:dyDescent="0.25">
      <c r="B14" s="175">
        <v>1961</v>
      </c>
      <c r="C14" s="66" t="s">
        <v>15</v>
      </c>
      <c r="D14" s="142">
        <v>16.2</v>
      </c>
      <c r="I14" s="98">
        <v>1997</v>
      </c>
      <c r="J14" s="68">
        <v>2.94</v>
      </c>
    </row>
    <row r="15" spans="2:10" x14ac:dyDescent="0.25">
      <c r="B15" s="62">
        <v>1962</v>
      </c>
      <c r="C15" s="140" t="s">
        <v>108</v>
      </c>
      <c r="D15" s="126"/>
      <c r="I15" s="98">
        <v>1998</v>
      </c>
      <c r="J15" s="68">
        <v>2.91</v>
      </c>
    </row>
    <row r="16" spans="2:10" x14ac:dyDescent="0.25">
      <c r="B16" s="62">
        <v>1962</v>
      </c>
      <c r="C16" s="57" t="s">
        <v>9</v>
      </c>
      <c r="D16" s="141">
        <v>129</v>
      </c>
      <c r="I16" s="98">
        <v>1999</v>
      </c>
      <c r="J16" s="68">
        <v>2.87</v>
      </c>
    </row>
    <row r="17" spans="2:10" x14ac:dyDescent="0.25">
      <c r="B17" s="62">
        <v>1962</v>
      </c>
      <c r="C17" s="57" t="s">
        <v>10</v>
      </c>
      <c r="D17" s="141">
        <v>327.2</v>
      </c>
      <c r="I17" s="98">
        <v>2000</v>
      </c>
      <c r="J17" s="68">
        <v>2.83</v>
      </c>
    </row>
    <row r="18" spans="2:10" x14ac:dyDescent="0.25">
      <c r="B18" s="62">
        <v>1962</v>
      </c>
      <c r="C18" s="57" t="s">
        <v>11</v>
      </c>
      <c r="D18" s="141">
        <v>308.60000000000002</v>
      </c>
      <c r="I18" s="98">
        <v>2001</v>
      </c>
      <c r="J18" s="68">
        <v>2.79</v>
      </c>
    </row>
    <row r="19" spans="2:10" x14ac:dyDescent="0.25">
      <c r="B19" s="62">
        <v>1962</v>
      </c>
      <c r="C19" s="57" t="s">
        <v>12</v>
      </c>
      <c r="D19" s="141">
        <v>244.1</v>
      </c>
      <c r="I19" s="98">
        <v>2002</v>
      </c>
      <c r="J19" s="68">
        <v>2.76</v>
      </c>
    </row>
    <row r="20" spans="2:10" x14ac:dyDescent="0.25">
      <c r="B20" s="62">
        <v>1962</v>
      </c>
      <c r="C20" s="57" t="s">
        <v>13</v>
      </c>
      <c r="D20" s="141">
        <v>176.9</v>
      </c>
      <c r="I20" s="98">
        <v>2003</v>
      </c>
      <c r="J20" s="68">
        <v>2.72</v>
      </c>
    </row>
    <row r="21" spans="2:10" x14ac:dyDescent="0.25">
      <c r="B21" s="62">
        <v>1962</v>
      </c>
      <c r="C21" s="57" t="s">
        <v>14</v>
      </c>
      <c r="D21" s="141">
        <v>63.1</v>
      </c>
      <c r="I21" s="98">
        <v>2004</v>
      </c>
      <c r="J21" s="68">
        <v>2.69</v>
      </c>
    </row>
    <row r="22" spans="2:10" x14ac:dyDescent="0.25">
      <c r="B22" s="175">
        <v>1962</v>
      </c>
      <c r="C22" s="66" t="s">
        <v>15</v>
      </c>
      <c r="D22" s="142">
        <v>16.7</v>
      </c>
      <c r="I22" s="98">
        <v>2005</v>
      </c>
      <c r="J22" s="68">
        <v>2.65</v>
      </c>
    </row>
    <row r="23" spans="2:10" x14ac:dyDescent="0.25">
      <c r="B23" s="62">
        <v>1963</v>
      </c>
      <c r="C23" s="140" t="s">
        <v>108</v>
      </c>
      <c r="D23" s="126"/>
      <c r="I23" s="98">
        <v>2006</v>
      </c>
      <c r="J23" s="68">
        <v>2.62</v>
      </c>
    </row>
    <row r="24" spans="2:10" x14ac:dyDescent="0.25">
      <c r="B24" s="62">
        <v>1963</v>
      </c>
      <c r="C24" s="57" t="s">
        <v>9</v>
      </c>
      <c r="D24" s="126">
        <v>126.9</v>
      </c>
      <c r="I24" s="98">
        <v>2007</v>
      </c>
      <c r="J24" s="68">
        <v>2.58</v>
      </c>
    </row>
    <row r="25" spans="2:10" x14ac:dyDescent="0.25">
      <c r="B25" s="62">
        <v>1963</v>
      </c>
      <c r="C25" s="57" t="s">
        <v>10</v>
      </c>
      <c r="D25" s="126">
        <v>339.7</v>
      </c>
      <c r="I25" s="98">
        <v>2008</v>
      </c>
      <c r="J25" s="68">
        <v>2.5499999999999998</v>
      </c>
    </row>
    <row r="26" spans="2:10" x14ac:dyDescent="0.25">
      <c r="B26" s="62">
        <v>1963</v>
      </c>
      <c r="C26" s="57" t="s">
        <v>11</v>
      </c>
      <c r="D26" s="141">
        <v>306.60000000000002</v>
      </c>
      <c r="I26" s="98">
        <v>2009</v>
      </c>
      <c r="J26" s="68">
        <v>2.52</v>
      </c>
    </row>
    <row r="27" spans="2:10" x14ac:dyDescent="0.25">
      <c r="B27" s="62">
        <v>1963</v>
      </c>
      <c r="C27" s="57" t="s">
        <v>12</v>
      </c>
      <c r="D27" s="141">
        <v>248.4</v>
      </c>
      <c r="I27" s="98">
        <v>2010</v>
      </c>
      <c r="J27" s="68">
        <v>2.4900000000000002</v>
      </c>
    </row>
    <row r="28" spans="2:10" x14ac:dyDescent="0.25">
      <c r="B28" s="62">
        <v>1963</v>
      </c>
      <c r="C28" s="57" t="s">
        <v>13</v>
      </c>
      <c r="D28" s="141">
        <v>176.1</v>
      </c>
      <c r="I28" s="98">
        <v>2011</v>
      </c>
      <c r="J28" s="68">
        <v>2.4500000000000002</v>
      </c>
    </row>
    <row r="29" spans="2:10" x14ac:dyDescent="0.25">
      <c r="B29" s="62">
        <v>1963</v>
      </c>
      <c r="C29" s="57" t="s">
        <v>14</v>
      </c>
      <c r="D29" s="141">
        <v>67.3</v>
      </c>
    </row>
    <row r="30" spans="2:10" x14ac:dyDescent="0.25">
      <c r="B30" s="175">
        <v>1963</v>
      </c>
      <c r="C30" s="66" t="s">
        <v>15</v>
      </c>
      <c r="D30" s="142">
        <v>15.4</v>
      </c>
    </row>
    <row r="31" spans="2:10" x14ac:dyDescent="0.25">
      <c r="B31" s="62">
        <v>1964</v>
      </c>
      <c r="C31" s="140" t="s">
        <v>108</v>
      </c>
      <c r="D31" s="126" t="s">
        <v>63</v>
      </c>
    </row>
    <row r="32" spans="2:10" x14ac:dyDescent="0.25">
      <c r="B32" s="62">
        <v>1964</v>
      </c>
      <c r="C32" s="57" t="s">
        <v>9</v>
      </c>
      <c r="D32" s="126">
        <v>125.4</v>
      </c>
    </row>
    <row r="33" spans="2:4" x14ac:dyDescent="0.25">
      <c r="B33" s="62">
        <v>1964</v>
      </c>
      <c r="C33" s="57" t="s">
        <v>10</v>
      </c>
      <c r="D33" s="126">
        <v>333.2</v>
      </c>
    </row>
    <row r="34" spans="2:4" x14ac:dyDescent="0.25">
      <c r="B34" s="62">
        <v>1964</v>
      </c>
      <c r="C34" s="57" t="s">
        <v>11</v>
      </c>
      <c r="D34" s="141">
        <v>309.2</v>
      </c>
    </row>
    <row r="35" spans="2:4" x14ac:dyDescent="0.25">
      <c r="B35" s="62">
        <v>1964</v>
      </c>
      <c r="C35" s="57" t="s">
        <v>12</v>
      </c>
      <c r="D35" s="141">
        <v>256.10000000000002</v>
      </c>
    </row>
    <row r="36" spans="2:4" x14ac:dyDescent="0.25">
      <c r="B36" s="62">
        <v>1964</v>
      </c>
      <c r="C36" s="57" t="s">
        <v>13</v>
      </c>
      <c r="D36" s="141">
        <v>178.5</v>
      </c>
    </row>
    <row r="37" spans="2:4" x14ac:dyDescent="0.25">
      <c r="B37" s="62">
        <v>1964</v>
      </c>
      <c r="C37" s="57" t="s">
        <v>14</v>
      </c>
      <c r="D37" s="141">
        <v>70.7</v>
      </c>
    </row>
    <row r="38" spans="2:4" x14ac:dyDescent="0.25">
      <c r="B38" s="175">
        <v>1964</v>
      </c>
      <c r="C38" s="66" t="s">
        <v>15</v>
      </c>
      <c r="D38" s="142">
        <v>15.2</v>
      </c>
    </row>
    <row r="39" spans="2:4" x14ac:dyDescent="0.25">
      <c r="B39" s="62">
        <v>1965</v>
      </c>
      <c r="C39" s="140" t="s">
        <v>108</v>
      </c>
      <c r="D39" s="126"/>
    </row>
    <row r="40" spans="2:4" x14ac:dyDescent="0.25">
      <c r="B40" s="62">
        <v>1965</v>
      </c>
      <c r="C40" s="57" t="s">
        <v>9</v>
      </c>
      <c r="D40" s="126">
        <v>125</v>
      </c>
    </row>
    <row r="41" spans="2:4" x14ac:dyDescent="0.25">
      <c r="B41" s="62">
        <v>1965</v>
      </c>
      <c r="C41" s="57" t="s">
        <v>10</v>
      </c>
      <c r="D41" s="126">
        <v>331.3</v>
      </c>
    </row>
    <row r="42" spans="2:4" x14ac:dyDescent="0.25">
      <c r="B42" s="62">
        <v>1965</v>
      </c>
      <c r="C42" s="57" t="s">
        <v>11</v>
      </c>
      <c r="D42" s="141">
        <v>319.8</v>
      </c>
    </row>
    <row r="43" spans="2:4" x14ac:dyDescent="0.25">
      <c r="B43" s="62">
        <v>1965</v>
      </c>
      <c r="C43" s="57" t="s">
        <v>12</v>
      </c>
      <c r="D43" s="141">
        <v>249.1</v>
      </c>
    </row>
    <row r="44" spans="2:4" x14ac:dyDescent="0.25">
      <c r="B44" s="62">
        <v>1965</v>
      </c>
      <c r="C44" s="57" t="s">
        <v>13</v>
      </c>
      <c r="D44" s="141">
        <v>187.6</v>
      </c>
    </row>
    <row r="45" spans="2:4" x14ac:dyDescent="0.25">
      <c r="B45" s="62">
        <v>1965</v>
      </c>
      <c r="C45" s="57" t="s">
        <v>14</v>
      </c>
      <c r="D45" s="141">
        <v>69.3</v>
      </c>
    </row>
    <row r="46" spans="2:4" x14ac:dyDescent="0.25">
      <c r="B46" s="175">
        <v>1965</v>
      </c>
      <c r="C46" s="66" t="s">
        <v>15</v>
      </c>
      <c r="D46" s="142">
        <v>16.3</v>
      </c>
    </row>
    <row r="47" spans="2:4" x14ac:dyDescent="0.25">
      <c r="B47" s="62">
        <v>1966</v>
      </c>
      <c r="C47" s="140" t="s">
        <v>108</v>
      </c>
      <c r="D47" s="126"/>
    </row>
    <row r="48" spans="2:4" x14ac:dyDescent="0.25">
      <c r="B48" s="62">
        <v>1966</v>
      </c>
      <c r="C48" s="57" t="s">
        <v>9</v>
      </c>
      <c r="D48" s="126">
        <v>120.9</v>
      </c>
    </row>
    <row r="49" spans="2:4" x14ac:dyDescent="0.25">
      <c r="B49" s="62">
        <v>1966</v>
      </c>
      <c r="C49" s="57" t="s">
        <v>10</v>
      </c>
      <c r="D49" s="126">
        <v>312.7</v>
      </c>
    </row>
    <row r="50" spans="2:4" x14ac:dyDescent="0.25">
      <c r="B50" s="62">
        <v>1966</v>
      </c>
      <c r="C50" s="57" t="s">
        <v>11</v>
      </c>
      <c r="D50" s="141">
        <v>314.39999999999998</v>
      </c>
    </row>
    <row r="51" spans="2:4" x14ac:dyDescent="0.25">
      <c r="B51" s="62">
        <v>1966</v>
      </c>
      <c r="C51" s="57" t="s">
        <v>12</v>
      </c>
      <c r="D51" s="141">
        <v>233.5</v>
      </c>
    </row>
    <row r="52" spans="2:4" x14ac:dyDescent="0.25">
      <c r="B52" s="62">
        <v>1966</v>
      </c>
      <c r="C52" s="57" t="s">
        <v>13</v>
      </c>
      <c r="D52" s="141">
        <v>185.8</v>
      </c>
    </row>
    <row r="53" spans="2:4" x14ac:dyDescent="0.25">
      <c r="B53" s="62">
        <v>1966</v>
      </c>
      <c r="C53" s="57" t="s">
        <v>14</v>
      </c>
      <c r="D53" s="141">
        <v>65.900000000000006</v>
      </c>
    </row>
    <row r="54" spans="2:4" x14ac:dyDescent="0.25">
      <c r="B54" s="175">
        <v>1966</v>
      </c>
      <c r="C54" s="66" t="s">
        <v>15</v>
      </c>
      <c r="D54" s="142">
        <v>16</v>
      </c>
    </row>
    <row r="55" spans="2:4" x14ac:dyDescent="0.25">
      <c r="B55" s="62">
        <v>1967</v>
      </c>
      <c r="C55" s="140" t="s">
        <v>108</v>
      </c>
      <c r="D55" s="126"/>
    </row>
    <row r="56" spans="2:4" x14ac:dyDescent="0.25">
      <c r="B56" s="62">
        <v>1967</v>
      </c>
      <c r="C56" s="57" t="s">
        <v>9</v>
      </c>
      <c r="D56" s="126">
        <v>128.5</v>
      </c>
    </row>
    <row r="57" spans="2:4" x14ac:dyDescent="0.25">
      <c r="B57" s="62">
        <v>1967</v>
      </c>
      <c r="C57" s="57" t="s">
        <v>10</v>
      </c>
      <c r="D57" s="126">
        <v>321.89999999999998</v>
      </c>
    </row>
    <row r="58" spans="2:4" x14ac:dyDescent="0.25">
      <c r="B58" s="62">
        <v>1967</v>
      </c>
      <c r="C58" s="57" t="s">
        <v>11</v>
      </c>
      <c r="D58" s="141">
        <v>336.3</v>
      </c>
    </row>
    <row r="59" spans="2:4" x14ac:dyDescent="0.25">
      <c r="B59" s="62">
        <v>1967</v>
      </c>
      <c r="C59" s="57" t="s">
        <v>12</v>
      </c>
      <c r="D59" s="141">
        <v>242.4</v>
      </c>
    </row>
    <row r="60" spans="2:4" x14ac:dyDescent="0.25">
      <c r="B60" s="62">
        <v>1967</v>
      </c>
      <c r="C60" s="57" t="s">
        <v>13</v>
      </c>
      <c r="D60" s="141">
        <v>196</v>
      </c>
    </row>
    <row r="61" spans="2:4" x14ac:dyDescent="0.25">
      <c r="B61" s="62">
        <v>1967</v>
      </c>
      <c r="C61" s="57" t="s">
        <v>14</v>
      </c>
      <c r="D61" s="141">
        <v>67.400000000000006</v>
      </c>
    </row>
    <row r="62" spans="2:4" x14ac:dyDescent="0.25">
      <c r="B62" s="175">
        <v>1967</v>
      </c>
      <c r="C62" s="66" t="s">
        <v>15</v>
      </c>
      <c r="D62" s="142">
        <v>17.100000000000001</v>
      </c>
    </row>
    <row r="63" spans="2:4" x14ac:dyDescent="0.25">
      <c r="B63" s="62">
        <v>1968</v>
      </c>
      <c r="C63" s="140" t="s">
        <v>108</v>
      </c>
      <c r="D63" s="126"/>
    </row>
    <row r="64" spans="2:4" x14ac:dyDescent="0.25">
      <c r="B64" s="62">
        <v>1968</v>
      </c>
      <c r="C64" s="57" t="s">
        <v>9</v>
      </c>
      <c r="D64" s="126">
        <v>113.9</v>
      </c>
    </row>
    <row r="65" spans="2:4" x14ac:dyDescent="0.25">
      <c r="B65" s="62">
        <v>1968</v>
      </c>
      <c r="C65" s="57" t="s">
        <v>10</v>
      </c>
      <c r="D65" s="126">
        <v>263.39999999999998</v>
      </c>
    </row>
    <row r="66" spans="2:4" x14ac:dyDescent="0.25">
      <c r="B66" s="62">
        <v>1968</v>
      </c>
      <c r="C66" s="57" t="s">
        <v>11</v>
      </c>
      <c r="D66" s="126">
        <v>282.7</v>
      </c>
    </row>
    <row r="67" spans="2:4" x14ac:dyDescent="0.25">
      <c r="B67" s="62">
        <v>1968</v>
      </c>
      <c r="C67" s="57" t="s">
        <v>12</v>
      </c>
      <c r="D67" s="126">
        <v>220</v>
      </c>
    </row>
    <row r="68" spans="2:4" x14ac:dyDescent="0.25">
      <c r="B68" s="62">
        <v>1968</v>
      </c>
      <c r="C68" s="57" t="s">
        <v>13</v>
      </c>
      <c r="D68" s="126">
        <v>172</v>
      </c>
    </row>
    <row r="69" spans="2:4" x14ac:dyDescent="0.25">
      <c r="B69" s="62">
        <v>1968</v>
      </c>
      <c r="C69" s="57" t="s">
        <v>14</v>
      </c>
      <c r="D69" s="126">
        <v>65.8</v>
      </c>
    </row>
    <row r="70" spans="2:4" x14ac:dyDescent="0.25">
      <c r="B70" s="175">
        <v>1968</v>
      </c>
      <c r="C70" s="66" t="s">
        <v>15</v>
      </c>
      <c r="D70" s="127">
        <v>15.3</v>
      </c>
    </row>
    <row r="71" spans="2:4" x14ac:dyDescent="0.25">
      <c r="B71" s="62">
        <v>1969</v>
      </c>
      <c r="C71" s="140" t="s">
        <v>108</v>
      </c>
      <c r="D71" s="126"/>
    </row>
    <row r="72" spans="2:4" x14ac:dyDescent="0.25">
      <c r="B72" s="62">
        <v>1969</v>
      </c>
      <c r="C72" s="57" t="s">
        <v>9</v>
      </c>
      <c r="D72" s="126">
        <v>112.5</v>
      </c>
    </row>
    <row r="73" spans="2:4" x14ac:dyDescent="0.25">
      <c r="B73" s="62">
        <v>1969</v>
      </c>
      <c r="C73" s="57" t="s">
        <v>10</v>
      </c>
      <c r="D73" s="126">
        <v>266.10000000000002</v>
      </c>
    </row>
    <row r="74" spans="2:4" x14ac:dyDescent="0.25">
      <c r="B74" s="62">
        <v>1969</v>
      </c>
      <c r="C74" s="57" t="s">
        <v>11</v>
      </c>
      <c r="D74" s="126">
        <v>281.3</v>
      </c>
    </row>
    <row r="75" spans="2:4" x14ac:dyDescent="0.25">
      <c r="B75" s="62">
        <v>1969</v>
      </c>
      <c r="C75" s="57" t="s">
        <v>12</v>
      </c>
      <c r="D75" s="126">
        <v>218</v>
      </c>
    </row>
    <row r="76" spans="2:4" x14ac:dyDescent="0.25">
      <c r="B76" s="62">
        <v>1969</v>
      </c>
      <c r="C76" s="57" t="s">
        <v>13</v>
      </c>
      <c r="D76" s="126">
        <v>168.2</v>
      </c>
    </row>
    <row r="77" spans="2:4" x14ac:dyDescent="0.25">
      <c r="B77" s="62">
        <v>1969</v>
      </c>
      <c r="C77" s="57" t="s">
        <v>14</v>
      </c>
      <c r="D77" s="126">
        <v>64.900000000000006</v>
      </c>
    </row>
    <row r="78" spans="2:4" x14ac:dyDescent="0.25">
      <c r="B78" s="175">
        <v>1969</v>
      </c>
      <c r="C78" s="66" t="s">
        <v>15</v>
      </c>
      <c r="D78" s="127">
        <v>15.3</v>
      </c>
    </row>
    <row r="79" spans="2:4" x14ac:dyDescent="0.25">
      <c r="B79" s="62">
        <v>1970</v>
      </c>
      <c r="C79" s="140" t="s">
        <v>108</v>
      </c>
      <c r="D79" s="126"/>
    </row>
    <row r="80" spans="2:4" x14ac:dyDescent="0.25">
      <c r="B80" s="62">
        <v>1970</v>
      </c>
      <c r="C80" s="57" t="s">
        <v>9</v>
      </c>
      <c r="D80" s="126">
        <v>104.4</v>
      </c>
    </row>
    <row r="81" spans="2:4" x14ac:dyDescent="0.25">
      <c r="B81" s="62">
        <v>1970</v>
      </c>
      <c r="C81" s="57" t="s">
        <v>10</v>
      </c>
      <c r="D81" s="126">
        <v>258.7</v>
      </c>
    </row>
    <row r="82" spans="2:4" x14ac:dyDescent="0.25">
      <c r="B82" s="62">
        <v>1970</v>
      </c>
      <c r="C82" s="57" t="s">
        <v>11</v>
      </c>
      <c r="D82" s="126">
        <v>267</v>
      </c>
    </row>
    <row r="83" spans="2:4" x14ac:dyDescent="0.25">
      <c r="B83" s="62">
        <v>1970</v>
      </c>
      <c r="C83" s="57" t="s">
        <v>12</v>
      </c>
      <c r="D83" s="126">
        <v>212.2</v>
      </c>
    </row>
    <row r="84" spans="2:4" x14ac:dyDescent="0.25">
      <c r="B84" s="62">
        <v>1970</v>
      </c>
      <c r="C84" s="57" t="s">
        <v>13</v>
      </c>
      <c r="D84" s="126">
        <v>156.9</v>
      </c>
    </row>
    <row r="85" spans="2:4" x14ac:dyDescent="0.25">
      <c r="B85" s="62">
        <v>1970</v>
      </c>
      <c r="C85" s="57" t="s">
        <v>14</v>
      </c>
      <c r="D85" s="126">
        <v>63.6</v>
      </c>
    </row>
    <row r="86" spans="2:4" x14ac:dyDescent="0.25">
      <c r="B86" s="175">
        <v>1970</v>
      </c>
      <c r="C86" s="57" t="s">
        <v>15</v>
      </c>
      <c r="D86" s="126">
        <v>12.8</v>
      </c>
    </row>
    <row r="87" spans="2:4" x14ac:dyDescent="0.25">
      <c r="B87" s="59">
        <v>1971</v>
      </c>
      <c r="C87" s="140" t="s">
        <v>108</v>
      </c>
      <c r="D87" s="144">
        <v>5.3</v>
      </c>
    </row>
    <row r="88" spans="2:4" x14ac:dyDescent="0.25">
      <c r="B88" s="62">
        <v>1971</v>
      </c>
      <c r="C88" s="57" t="s">
        <v>9</v>
      </c>
      <c r="D88" s="126">
        <v>103.7</v>
      </c>
    </row>
    <row r="89" spans="2:4" x14ac:dyDescent="0.25">
      <c r="B89" s="62">
        <v>1971</v>
      </c>
      <c r="C89" s="57" t="s">
        <v>10</v>
      </c>
      <c r="D89" s="126">
        <v>255.4</v>
      </c>
    </row>
    <row r="90" spans="2:4" x14ac:dyDescent="0.25">
      <c r="B90" s="62">
        <v>1971</v>
      </c>
      <c r="C90" s="57" t="s">
        <v>11</v>
      </c>
      <c r="D90" s="126">
        <v>265.10000000000002</v>
      </c>
    </row>
    <row r="91" spans="2:4" x14ac:dyDescent="0.25">
      <c r="B91" s="62">
        <v>1971</v>
      </c>
      <c r="C91" s="57" t="s">
        <v>12</v>
      </c>
      <c r="D91" s="126">
        <v>213.9</v>
      </c>
    </row>
    <row r="92" spans="2:4" x14ac:dyDescent="0.25">
      <c r="B92" s="62">
        <v>1971</v>
      </c>
      <c r="C92" s="57" t="s">
        <v>13</v>
      </c>
      <c r="D92" s="126">
        <v>152.19999999999999</v>
      </c>
    </row>
    <row r="93" spans="2:4" x14ac:dyDescent="0.25">
      <c r="B93" s="62">
        <v>1971</v>
      </c>
      <c r="C93" s="57" t="s">
        <v>14</v>
      </c>
      <c r="D93" s="126">
        <v>62.2</v>
      </c>
    </row>
    <row r="94" spans="2:4" x14ac:dyDescent="0.25">
      <c r="B94" s="175">
        <v>1971</v>
      </c>
      <c r="C94" s="66" t="s">
        <v>15</v>
      </c>
      <c r="D94" s="127">
        <v>12.1</v>
      </c>
    </row>
    <row r="95" spans="2:4" x14ac:dyDescent="0.25">
      <c r="B95" s="59">
        <v>1972</v>
      </c>
      <c r="C95" s="140" t="s">
        <v>108</v>
      </c>
      <c r="D95" s="144">
        <v>5.0999999999999996</v>
      </c>
    </row>
    <row r="96" spans="2:4" x14ac:dyDescent="0.25">
      <c r="B96" s="62">
        <v>1972</v>
      </c>
      <c r="C96" s="57" t="s">
        <v>9</v>
      </c>
      <c r="D96" s="126">
        <v>104.1</v>
      </c>
    </row>
    <row r="97" spans="2:4" x14ac:dyDescent="0.25">
      <c r="B97" s="62">
        <v>1972</v>
      </c>
      <c r="C97" s="57" t="s">
        <v>10</v>
      </c>
      <c r="D97" s="126">
        <v>248.4</v>
      </c>
    </row>
    <row r="98" spans="2:4" x14ac:dyDescent="0.25">
      <c r="B98" s="62">
        <v>1972</v>
      </c>
      <c r="C98" s="57" t="s">
        <v>11</v>
      </c>
      <c r="D98" s="126">
        <v>248.1</v>
      </c>
    </row>
    <row r="99" spans="2:4" x14ac:dyDescent="0.25">
      <c r="B99" s="62">
        <v>1972</v>
      </c>
      <c r="C99" s="57" t="s">
        <v>12</v>
      </c>
      <c r="D99" s="126">
        <v>203.7</v>
      </c>
    </row>
    <row r="100" spans="2:4" x14ac:dyDescent="0.25">
      <c r="B100" s="62">
        <v>1972</v>
      </c>
      <c r="C100" s="57" t="s">
        <v>13</v>
      </c>
      <c r="D100" s="126">
        <v>145.80000000000001</v>
      </c>
    </row>
    <row r="101" spans="2:4" x14ac:dyDescent="0.25">
      <c r="B101" s="62">
        <v>1972</v>
      </c>
      <c r="C101" s="57" t="s">
        <v>14</v>
      </c>
      <c r="D101" s="126">
        <v>59.4</v>
      </c>
    </row>
    <row r="102" spans="2:4" x14ac:dyDescent="0.25">
      <c r="B102" s="175">
        <v>1972</v>
      </c>
      <c r="C102" s="66" t="s">
        <v>15</v>
      </c>
      <c r="D102" s="127">
        <v>11.5</v>
      </c>
    </row>
    <row r="103" spans="2:4" x14ac:dyDescent="0.25">
      <c r="B103" s="59">
        <v>1973</v>
      </c>
      <c r="C103" s="140" t="s">
        <v>108</v>
      </c>
      <c r="D103" s="144">
        <v>4.9000000000000004</v>
      </c>
    </row>
    <row r="104" spans="2:4" x14ac:dyDescent="0.25">
      <c r="B104" s="62">
        <v>1973</v>
      </c>
      <c r="C104" s="57" t="s">
        <v>9</v>
      </c>
      <c r="D104" s="126">
        <v>102.2</v>
      </c>
    </row>
    <row r="105" spans="2:4" x14ac:dyDescent="0.25">
      <c r="B105" s="62">
        <v>1973</v>
      </c>
      <c r="C105" s="57" t="s">
        <v>10</v>
      </c>
      <c r="D105" s="126">
        <v>241.3</v>
      </c>
    </row>
    <row r="106" spans="2:4" x14ac:dyDescent="0.25">
      <c r="B106" s="62">
        <v>1973</v>
      </c>
      <c r="C106" s="57" t="s">
        <v>11</v>
      </c>
      <c r="D106" s="126">
        <v>234.1</v>
      </c>
    </row>
    <row r="107" spans="2:4" x14ac:dyDescent="0.25">
      <c r="B107" s="62">
        <v>1973</v>
      </c>
      <c r="C107" s="57" t="s">
        <v>12</v>
      </c>
      <c r="D107" s="126">
        <v>191.9</v>
      </c>
    </row>
    <row r="108" spans="2:4" x14ac:dyDescent="0.25">
      <c r="B108" s="62">
        <v>1973</v>
      </c>
      <c r="C108" s="57" t="s">
        <v>13</v>
      </c>
      <c r="D108" s="126">
        <v>136.6</v>
      </c>
    </row>
    <row r="109" spans="2:4" x14ac:dyDescent="0.25">
      <c r="B109" s="62">
        <v>1973</v>
      </c>
      <c r="C109" s="57" t="s">
        <v>14</v>
      </c>
      <c r="D109" s="126">
        <v>56.5</v>
      </c>
    </row>
    <row r="110" spans="2:4" x14ac:dyDescent="0.25">
      <c r="B110" s="175">
        <v>1973</v>
      </c>
      <c r="C110" s="66" t="s">
        <v>15</v>
      </c>
      <c r="D110" s="127">
        <v>11.5</v>
      </c>
    </row>
    <row r="111" spans="2:4" x14ac:dyDescent="0.25">
      <c r="B111" s="59">
        <v>1974</v>
      </c>
      <c r="C111" s="140" t="s">
        <v>108</v>
      </c>
      <c r="D111" s="144">
        <v>5</v>
      </c>
    </row>
    <row r="112" spans="2:4" x14ac:dyDescent="0.25">
      <c r="B112" s="62">
        <v>1974</v>
      </c>
      <c r="C112" s="57" t="s">
        <v>9</v>
      </c>
      <c r="D112" s="126">
        <v>106.1</v>
      </c>
    </row>
    <row r="113" spans="2:4" x14ac:dyDescent="0.25">
      <c r="B113" s="62">
        <v>1974</v>
      </c>
      <c r="C113" s="57" t="s">
        <v>10</v>
      </c>
      <c r="D113" s="126">
        <v>249.6</v>
      </c>
    </row>
    <row r="114" spans="2:4" x14ac:dyDescent="0.25">
      <c r="B114" s="62">
        <v>1974</v>
      </c>
      <c r="C114" s="57" t="s">
        <v>11</v>
      </c>
      <c r="D114" s="126">
        <v>236.3</v>
      </c>
    </row>
    <row r="115" spans="2:4" x14ac:dyDescent="0.25">
      <c r="B115" s="62">
        <v>1974</v>
      </c>
      <c r="C115" s="57" t="s">
        <v>12</v>
      </c>
      <c r="D115" s="126">
        <v>196.7</v>
      </c>
    </row>
    <row r="116" spans="2:4" x14ac:dyDescent="0.25">
      <c r="B116" s="62">
        <v>1974</v>
      </c>
      <c r="C116" s="57" t="s">
        <v>13</v>
      </c>
      <c r="D116" s="126">
        <v>141.9</v>
      </c>
    </row>
    <row r="117" spans="2:4" x14ac:dyDescent="0.25">
      <c r="B117" s="62">
        <v>1974</v>
      </c>
      <c r="C117" s="57" t="s">
        <v>14</v>
      </c>
      <c r="D117" s="126">
        <v>58.6</v>
      </c>
    </row>
    <row r="118" spans="2:4" x14ac:dyDescent="0.25">
      <c r="B118" s="175">
        <v>1974</v>
      </c>
      <c r="C118" s="66" t="s">
        <v>15</v>
      </c>
      <c r="D118" s="127">
        <v>12.1</v>
      </c>
    </row>
    <row r="119" spans="2:4" x14ac:dyDescent="0.25">
      <c r="B119" s="59">
        <v>1975</v>
      </c>
      <c r="C119" s="140" t="s">
        <v>108</v>
      </c>
      <c r="D119" s="144">
        <v>4.9000000000000004</v>
      </c>
    </row>
    <row r="120" spans="2:4" x14ac:dyDescent="0.25">
      <c r="B120" s="62">
        <v>1975</v>
      </c>
      <c r="C120" s="57" t="s">
        <v>9</v>
      </c>
      <c r="D120" s="126">
        <v>107.6</v>
      </c>
    </row>
    <row r="121" spans="2:4" x14ac:dyDescent="0.25">
      <c r="B121" s="62">
        <v>1975</v>
      </c>
      <c r="C121" s="57" t="s">
        <v>10</v>
      </c>
      <c r="D121" s="126">
        <v>245.3</v>
      </c>
    </row>
    <row r="122" spans="2:4" x14ac:dyDescent="0.25">
      <c r="B122" s="62">
        <v>1975</v>
      </c>
      <c r="C122" s="57" t="s">
        <v>11</v>
      </c>
      <c r="D122" s="126">
        <v>233.2</v>
      </c>
    </row>
    <row r="123" spans="2:4" x14ac:dyDescent="0.25">
      <c r="B123" s="62">
        <v>1975</v>
      </c>
      <c r="C123" s="57" t="s">
        <v>12</v>
      </c>
      <c r="D123" s="126">
        <v>189.3</v>
      </c>
    </row>
    <row r="124" spans="2:4" x14ac:dyDescent="0.25">
      <c r="B124" s="62">
        <v>1975</v>
      </c>
      <c r="C124" s="57" t="s">
        <v>13</v>
      </c>
      <c r="D124" s="126">
        <v>141.69999999999999</v>
      </c>
    </row>
    <row r="125" spans="2:4" x14ac:dyDescent="0.25">
      <c r="B125" s="62">
        <v>1975</v>
      </c>
      <c r="C125" s="57" t="s">
        <v>14</v>
      </c>
      <c r="D125" s="126">
        <v>56.1</v>
      </c>
    </row>
    <row r="126" spans="2:4" x14ac:dyDescent="0.25">
      <c r="B126" s="175">
        <v>1975</v>
      </c>
      <c r="C126" s="66" t="s">
        <v>15</v>
      </c>
      <c r="D126" s="127">
        <v>12.5</v>
      </c>
    </row>
    <row r="127" spans="2:4" x14ac:dyDescent="0.25">
      <c r="B127" s="59">
        <v>1976</v>
      </c>
      <c r="C127" s="140" t="s">
        <v>108</v>
      </c>
      <c r="D127" s="144">
        <v>4.9000000000000004</v>
      </c>
    </row>
    <row r="128" spans="2:4" x14ac:dyDescent="0.25">
      <c r="B128" s="62">
        <v>1976</v>
      </c>
      <c r="C128" s="57" t="s">
        <v>9</v>
      </c>
      <c r="D128" s="126">
        <v>110.4</v>
      </c>
    </row>
    <row r="129" spans="2:4" x14ac:dyDescent="0.25">
      <c r="B129" s="62">
        <v>1976</v>
      </c>
      <c r="C129" s="57" t="s">
        <v>10</v>
      </c>
      <c r="D129" s="126">
        <v>244.6</v>
      </c>
    </row>
    <row r="130" spans="2:4" x14ac:dyDescent="0.25">
      <c r="B130" s="62">
        <v>1976</v>
      </c>
      <c r="C130" s="57" t="s">
        <v>11</v>
      </c>
      <c r="D130" s="126">
        <v>231.8</v>
      </c>
    </row>
    <row r="131" spans="2:4" x14ac:dyDescent="0.25">
      <c r="B131" s="62">
        <v>1976</v>
      </c>
      <c r="C131" s="57" t="s">
        <v>12</v>
      </c>
      <c r="D131" s="126">
        <v>183.6</v>
      </c>
    </row>
    <row r="132" spans="2:4" x14ac:dyDescent="0.25">
      <c r="B132" s="62">
        <v>1976</v>
      </c>
      <c r="C132" s="57" t="s">
        <v>13</v>
      </c>
      <c r="D132" s="126">
        <v>138</v>
      </c>
    </row>
    <row r="133" spans="2:4" x14ac:dyDescent="0.25">
      <c r="B133" s="62">
        <v>1976</v>
      </c>
      <c r="C133" s="57" t="s">
        <v>14</v>
      </c>
      <c r="D133" s="126">
        <v>55.1</v>
      </c>
    </row>
    <row r="134" spans="2:4" x14ac:dyDescent="0.25">
      <c r="B134" s="175">
        <v>1976</v>
      </c>
      <c r="C134" s="66" t="s">
        <v>15</v>
      </c>
      <c r="D134" s="127">
        <v>13.1</v>
      </c>
    </row>
    <row r="135" spans="2:4" x14ac:dyDescent="0.25">
      <c r="B135" s="59">
        <v>1977</v>
      </c>
      <c r="C135" s="140" t="s">
        <v>108</v>
      </c>
      <c r="D135" s="144">
        <v>4.7</v>
      </c>
    </row>
    <row r="136" spans="2:4" x14ac:dyDescent="0.25">
      <c r="B136" s="62">
        <v>1977</v>
      </c>
      <c r="C136" s="57" t="s">
        <v>9</v>
      </c>
      <c r="D136" s="126">
        <v>107.8</v>
      </c>
    </row>
    <row r="137" spans="2:4" x14ac:dyDescent="0.25">
      <c r="B137" s="62">
        <v>1977</v>
      </c>
      <c r="C137" s="57" t="s">
        <v>10</v>
      </c>
      <c r="D137" s="126">
        <v>235.6</v>
      </c>
    </row>
    <row r="138" spans="2:4" x14ac:dyDescent="0.25">
      <c r="B138" s="62">
        <v>1977</v>
      </c>
      <c r="C138" s="57" t="s">
        <v>11</v>
      </c>
      <c r="D138" s="126">
        <v>227.3</v>
      </c>
    </row>
    <row r="139" spans="2:4" x14ac:dyDescent="0.25">
      <c r="B139" s="62">
        <v>1977</v>
      </c>
      <c r="C139" s="57" t="s">
        <v>12</v>
      </c>
      <c r="D139" s="126">
        <v>177.1</v>
      </c>
    </row>
    <row r="140" spans="2:4" x14ac:dyDescent="0.25">
      <c r="B140" s="62">
        <v>1977</v>
      </c>
      <c r="C140" s="57" t="s">
        <v>13</v>
      </c>
      <c r="D140" s="126">
        <v>129</v>
      </c>
    </row>
    <row r="141" spans="2:4" x14ac:dyDescent="0.25">
      <c r="B141" s="62">
        <v>1977</v>
      </c>
      <c r="C141" s="57" t="s">
        <v>14</v>
      </c>
      <c r="D141" s="126">
        <v>53</v>
      </c>
    </row>
    <row r="142" spans="2:4" x14ac:dyDescent="0.25">
      <c r="B142" s="175">
        <v>1977</v>
      </c>
      <c r="C142" s="66" t="s">
        <v>15</v>
      </c>
      <c r="D142" s="127">
        <v>11.4</v>
      </c>
    </row>
    <row r="143" spans="2:4" x14ac:dyDescent="0.25">
      <c r="B143" s="59">
        <v>1978</v>
      </c>
      <c r="C143" s="140" t="s">
        <v>108</v>
      </c>
      <c r="D143" s="144">
        <v>4.5999999999999996</v>
      </c>
    </row>
    <row r="144" spans="2:4" x14ac:dyDescent="0.25">
      <c r="B144" s="62">
        <v>1978</v>
      </c>
      <c r="C144" s="57" t="s">
        <v>9</v>
      </c>
      <c r="D144" s="126">
        <v>106.5</v>
      </c>
    </row>
    <row r="145" spans="2:4" x14ac:dyDescent="0.25">
      <c r="B145" s="62">
        <v>1978</v>
      </c>
      <c r="C145" s="57" t="s">
        <v>10</v>
      </c>
      <c r="D145" s="126">
        <v>233</v>
      </c>
    </row>
    <row r="146" spans="2:4" x14ac:dyDescent="0.25">
      <c r="B146" s="62">
        <v>1978</v>
      </c>
      <c r="C146" s="57" t="s">
        <v>11</v>
      </c>
      <c r="D146" s="126">
        <v>224.7</v>
      </c>
    </row>
    <row r="147" spans="2:4" x14ac:dyDescent="0.25">
      <c r="B147" s="62">
        <v>1978</v>
      </c>
      <c r="C147" s="57" t="s">
        <v>12</v>
      </c>
      <c r="D147" s="126">
        <v>172</v>
      </c>
    </row>
    <row r="148" spans="2:4" x14ac:dyDescent="0.25">
      <c r="B148" s="62">
        <v>1978</v>
      </c>
      <c r="C148" s="57" t="s">
        <v>13</v>
      </c>
      <c r="D148" s="126">
        <v>122.7</v>
      </c>
    </row>
    <row r="149" spans="2:4" x14ac:dyDescent="0.25">
      <c r="B149" s="62">
        <v>1978</v>
      </c>
      <c r="C149" s="57" t="s">
        <v>14</v>
      </c>
      <c r="D149" s="126">
        <v>52.7</v>
      </c>
    </row>
    <row r="150" spans="2:4" x14ac:dyDescent="0.25">
      <c r="B150" s="175">
        <v>1978</v>
      </c>
      <c r="C150" s="66" t="s">
        <v>15</v>
      </c>
      <c r="D150" s="127">
        <v>11</v>
      </c>
    </row>
    <row r="151" spans="2:4" x14ac:dyDescent="0.25">
      <c r="B151" s="59">
        <v>1979</v>
      </c>
      <c r="C151" s="140" t="s">
        <v>108</v>
      </c>
      <c r="D151" s="144">
        <v>4.5</v>
      </c>
    </row>
    <row r="152" spans="2:4" x14ac:dyDescent="0.25">
      <c r="B152" s="62">
        <v>1979</v>
      </c>
      <c r="C152" s="57" t="s">
        <v>9</v>
      </c>
      <c r="D152" s="126">
        <v>105.4</v>
      </c>
    </row>
    <row r="153" spans="2:4" x14ac:dyDescent="0.25">
      <c r="B153" s="62">
        <v>1979</v>
      </c>
      <c r="C153" s="57" t="s">
        <v>10</v>
      </c>
      <c r="D153" s="126">
        <v>229.7</v>
      </c>
    </row>
    <row r="154" spans="2:4" x14ac:dyDescent="0.25">
      <c r="B154" s="62">
        <v>1979</v>
      </c>
      <c r="C154" s="57" t="s">
        <v>11</v>
      </c>
      <c r="D154" s="126">
        <v>220.3</v>
      </c>
    </row>
    <row r="155" spans="2:4" x14ac:dyDescent="0.25">
      <c r="B155" s="62">
        <v>1979</v>
      </c>
      <c r="C155" s="57" t="s">
        <v>12</v>
      </c>
      <c r="D155" s="126">
        <v>164</v>
      </c>
    </row>
    <row r="156" spans="2:4" x14ac:dyDescent="0.25">
      <c r="B156" s="62">
        <v>1979</v>
      </c>
      <c r="C156" s="57" t="s">
        <v>13</v>
      </c>
      <c r="D156" s="126">
        <v>115</v>
      </c>
    </row>
    <row r="157" spans="2:4" x14ac:dyDescent="0.25">
      <c r="B157" s="62">
        <v>1979</v>
      </c>
      <c r="C157" s="57" t="s">
        <v>14</v>
      </c>
      <c r="D157" s="126">
        <v>48.8</v>
      </c>
    </row>
    <row r="158" spans="2:4" x14ac:dyDescent="0.25">
      <c r="B158" s="175">
        <v>1979</v>
      </c>
      <c r="C158" s="66" t="s">
        <v>15</v>
      </c>
      <c r="D158" s="127">
        <v>10.199999999999999</v>
      </c>
    </row>
    <row r="159" spans="2:4" x14ac:dyDescent="0.25">
      <c r="B159" s="59">
        <v>1980</v>
      </c>
      <c r="C159" s="140" t="s">
        <v>108</v>
      </c>
      <c r="D159" s="144">
        <v>4.4000000000000004</v>
      </c>
    </row>
    <row r="160" spans="2:4" x14ac:dyDescent="0.25">
      <c r="B160" s="62">
        <v>1980</v>
      </c>
      <c r="C160" s="57" t="s">
        <v>9</v>
      </c>
      <c r="D160" s="126">
        <v>105.9</v>
      </c>
    </row>
    <row r="161" spans="2:4" x14ac:dyDescent="0.25">
      <c r="B161" s="62">
        <v>1980</v>
      </c>
      <c r="C161" s="57" t="s">
        <v>10</v>
      </c>
      <c r="D161" s="126">
        <v>228.1</v>
      </c>
    </row>
    <row r="162" spans="2:4" x14ac:dyDescent="0.25">
      <c r="B162" s="62">
        <v>1980</v>
      </c>
      <c r="C162" s="57" t="s">
        <v>11</v>
      </c>
      <c r="D162" s="126">
        <v>219.5</v>
      </c>
    </row>
    <row r="163" spans="2:4" x14ac:dyDescent="0.25">
      <c r="B163" s="62">
        <v>1980</v>
      </c>
      <c r="C163" s="57" t="s">
        <v>12</v>
      </c>
      <c r="D163" s="126">
        <v>164.1</v>
      </c>
    </row>
    <row r="164" spans="2:4" x14ac:dyDescent="0.25">
      <c r="B164" s="62">
        <v>1980</v>
      </c>
      <c r="C164" s="57" t="s">
        <v>13</v>
      </c>
      <c r="D164" s="126">
        <v>111.5</v>
      </c>
    </row>
    <row r="165" spans="2:4" x14ac:dyDescent="0.25">
      <c r="B165" s="62">
        <v>1980</v>
      </c>
      <c r="C165" s="57" t="s">
        <v>14</v>
      </c>
      <c r="D165" s="126">
        <v>49.3</v>
      </c>
    </row>
    <row r="166" spans="2:4" x14ac:dyDescent="0.25">
      <c r="B166" s="175">
        <v>1980</v>
      </c>
      <c r="C166" s="66" t="s">
        <v>15</v>
      </c>
      <c r="D166" s="127">
        <v>9.6999999999999993</v>
      </c>
    </row>
    <row r="167" spans="2:4" x14ac:dyDescent="0.25">
      <c r="B167" s="59">
        <v>1981</v>
      </c>
      <c r="C167" s="140" t="s">
        <v>108</v>
      </c>
      <c r="D167" s="144">
        <v>4</v>
      </c>
    </row>
    <row r="168" spans="2:4" x14ac:dyDescent="0.25">
      <c r="B168" s="62">
        <v>1981</v>
      </c>
      <c r="C168" s="57" t="s">
        <v>9</v>
      </c>
      <c r="D168" s="126">
        <v>93.8</v>
      </c>
    </row>
    <row r="169" spans="2:4" x14ac:dyDescent="0.25">
      <c r="B169" s="62">
        <v>1981</v>
      </c>
      <c r="C169" s="57" t="s">
        <v>10</v>
      </c>
      <c r="D169" s="126">
        <v>215.2</v>
      </c>
    </row>
    <row r="170" spans="2:4" x14ac:dyDescent="0.25">
      <c r="B170" s="62">
        <v>1981</v>
      </c>
      <c r="C170" s="57" t="s">
        <v>11</v>
      </c>
      <c r="D170" s="126">
        <v>202</v>
      </c>
    </row>
    <row r="171" spans="2:4" x14ac:dyDescent="0.25">
      <c r="B171" s="62">
        <v>1981</v>
      </c>
      <c r="C171" s="57" t="s">
        <v>12</v>
      </c>
      <c r="D171" s="126">
        <v>144.80000000000001</v>
      </c>
    </row>
    <row r="172" spans="2:4" x14ac:dyDescent="0.25">
      <c r="B172" s="62">
        <v>1981</v>
      </c>
      <c r="C172" s="57" t="s">
        <v>13</v>
      </c>
      <c r="D172" s="126">
        <v>89.1</v>
      </c>
    </row>
    <row r="173" spans="2:4" x14ac:dyDescent="0.25">
      <c r="B173" s="62">
        <v>1981</v>
      </c>
      <c r="C173" s="57" t="s">
        <v>14</v>
      </c>
      <c r="D173" s="126">
        <v>43</v>
      </c>
    </row>
    <row r="174" spans="2:4" x14ac:dyDescent="0.25">
      <c r="B174" s="175">
        <v>1981</v>
      </c>
      <c r="C174" s="66" t="s">
        <v>15</v>
      </c>
      <c r="D174" s="127">
        <v>8</v>
      </c>
    </row>
    <row r="175" spans="2:4" x14ac:dyDescent="0.25">
      <c r="B175" s="59">
        <v>1982</v>
      </c>
      <c r="C175" s="140" t="s">
        <v>108</v>
      </c>
      <c r="D175" s="144">
        <v>4</v>
      </c>
    </row>
    <row r="176" spans="2:4" x14ac:dyDescent="0.25">
      <c r="B176" s="62">
        <v>1982</v>
      </c>
      <c r="C176" s="57" t="s">
        <v>9</v>
      </c>
      <c r="D176" s="126">
        <v>90.7</v>
      </c>
    </row>
    <row r="177" spans="2:4" x14ac:dyDescent="0.25">
      <c r="B177" s="62">
        <v>1982</v>
      </c>
      <c r="C177" s="57" t="s">
        <v>10</v>
      </c>
      <c r="D177" s="126">
        <v>211</v>
      </c>
    </row>
    <row r="178" spans="2:4" x14ac:dyDescent="0.25">
      <c r="B178" s="62">
        <v>1982</v>
      </c>
      <c r="C178" s="57" t="s">
        <v>11</v>
      </c>
      <c r="D178" s="126">
        <v>201.8</v>
      </c>
    </row>
    <row r="179" spans="2:4" x14ac:dyDescent="0.25">
      <c r="B179" s="62">
        <v>1982</v>
      </c>
      <c r="C179" s="57" t="s">
        <v>12</v>
      </c>
      <c r="D179" s="126">
        <v>147</v>
      </c>
    </row>
    <row r="180" spans="2:4" x14ac:dyDescent="0.25">
      <c r="B180" s="62">
        <v>1982</v>
      </c>
      <c r="C180" s="57" t="s">
        <v>13</v>
      </c>
      <c r="D180" s="126">
        <v>88.5</v>
      </c>
    </row>
    <row r="181" spans="2:4" x14ac:dyDescent="0.25">
      <c r="B181" s="62">
        <v>1982</v>
      </c>
      <c r="C181" s="57" t="s">
        <v>14</v>
      </c>
      <c r="D181" s="126">
        <v>42.2</v>
      </c>
    </row>
    <row r="182" spans="2:4" x14ac:dyDescent="0.25">
      <c r="B182" s="175">
        <v>1982</v>
      </c>
      <c r="C182" s="66" t="s">
        <v>15</v>
      </c>
      <c r="D182" s="127">
        <v>8.6999999999999993</v>
      </c>
    </row>
    <row r="183" spans="2:4" x14ac:dyDescent="0.25">
      <c r="B183" s="59">
        <v>1983</v>
      </c>
      <c r="C183" s="140" t="s">
        <v>108</v>
      </c>
      <c r="D183" s="144">
        <v>3.9</v>
      </c>
    </row>
    <row r="184" spans="2:4" x14ac:dyDescent="0.25">
      <c r="B184" s="62">
        <v>1983</v>
      </c>
      <c r="C184" s="57" t="s">
        <v>9</v>
      </c>
      <c r="D184" s="126">
        <v>88.7</v>
      </c>
    </row>
    <row r="185" spans="2:4" x14ac:dyDescent="0.25">
      <c r="B185" s="62">
        <v>1983</v>
      </c>
      <c r="C185" s="57" t="s">
        <v>10</v>
      </c>
      <c r="D185" s="126">
        <v>205.5</v>
      </c>
    </row>
    <row r="186" spans="2:4" x14ac:dyDescent="0.25">
      <c r="B186" s="62">
        <v>1983</v>
      </c>
      <c r="C186" s="57" t="s">
        <v>11</v>
      </c>
      <c r="D186" s="126">
        <v>196.5</v>
      </c>
    </row>
    <row r="187" spans="2:4" x14ac:dyDescent="0.25">
      <c r="B187" s="62">
        <v>1983</v>
      </c>
      <c r="C187" s="57" t="s">
        <v>12</v>
      </c>
      <c r="D187" s="126">
        <v>145.9</v>
      </c>
    </row>
    <row r="188" spans="2:4" x14ac:dyDescent="0.25">
      <c r="B188" s="62">
        <v>1983</v>
      </c>
      <c r="C188" s="57" t="s">
        <v>13</v>
      </c>
      <c r="D188" s="126">
        <v>85.7</v>
      </c>
    </row>
    <row r="189" spans="2:4" x14ac:dyDescent="0.25">
      <c r="B189" s="62">
        <v>1983</v>
      </c>
      <c r="C189" s="57" t="s">
        <v>14</v>
      </c>
      <c r="D189" s="126">
        <v>40</v>
      </c>
    </row>
    <row r="190" spans="2:4" x14ac:dyDescent="0.25">
      <c r="B190" s="175">
        <v>1983</v>
      </c>
      <c r="C190" s="66" t="s">
        <v>15</v>
      </c>
      <c r="D190" s="127">
        <v>9.4</v>
      </c>
    </row>
    <row r="191" spans="2:4" x14ac:dyDescent="0.25">
      <c r="B191" s="59">
        <v>1984</v>
      </c>
      <c r="C191" s="140" t="s">
        <v>108</v>
      </c>
      <c r="D191" s="144">
        <v>3.7</v>
      </c>
    </row>
    <row r="192" spans="2:4" x14ac:dyDescent="0.25">
      <c r="B192" s="62">
        <v>1984</v>
      </c>
      <c r="C192" s="57" t="s">
        <v>9</v>
      </c>
      <c r="D192" s="126">
        <v>85.1</v>
      </c>
    </row>
    <row r="193" spans="2:4" x14ac:dyDescent="0.25">
      <c r="B193" s="62">
        <v>1984</v>
      </c>
      <c r="C193" s="57" t="s">
        <v>10</v>
      </c>
      <c r="D193" s="126">
        <v>193.8</v>
      </c>
    </row>
    <row r="194" spans="2:4" x14ac:dyDescent="0.25">
      <c r="B194" s="62">
        <v>1984</v>
      </c>
      <c r="C194" s="57" t="s">
        <v>11</v>
      </c>
      <c r="D194" s="126">
        <v>184.7</v>
      </c>
    </row>
    <row r="195" spans="2:4" x14ac:dyDescent="0.25">
      <c r="B195" s="62">
        <v>1984</v>
      </c>
      <c r="C195" s="57" t="s">
        <v>12</v>
      </c>
      <c r="D195" s="126">
        <v>142</v>
      </c>
    </row>
    <row r="196" spans="2:4" x14ac:dyDescent="0.25">
      <c r="B196" s="62">
        <v>1984</v>
      </c>
      <c r="C196" s="57" t="s">
        <v>13</v>
      </c>
      <c r="D196" s="126">
        <v>82.1</v>
      </c>
    </row>
    <row r="197" spans="2:4" x14ac:dyDescent="0.25">
      <c r="B197" s="62">
        <v>1984</v>
      </c>
      <c r="C197" s="57" t="s">
        <v>14</v>
      </c>
      <c r="D197" s="126">
        <v>35.200000000000003</v>
      </c>
    </row>
    <row r="198" spans="2:4" x14ac:dyDescent="0.25">
      <c r="B198" s="175">
        <v>1984</v>
      </c>
      <c r="C198" s="66" t="s">
        <v>15</v>
      </c>
      <c r="D198" s="127">
        <v>8.3000000000000007</v>
      </c>
    </row>
    <row r="199" spans="2:4" x14ac:dyDescent="0.25">
      <c r="B199" s="59">
        <v>1985</v>
      </c>
      <c r="C199" s="140" t="s">
        <v>108</v>
      </c>
      <c r="D199" s="144">
        <v>3.6</v>
      </c>
    </row>
    <row r="200" spans="2:4" x14ac:dyDescent="0.25">
      <c r="B200" s="62">
        <v>1985</v>
      </c>
      <c r="C200" s="57" t="s">
        <v>9</v>
      </c>
      <c r="D200" s="126">
        <v>82</v>
      </c>
    </row>
    <row r="201" spans="2:4" x14ac:dyDescent="0.25">
      <c r="B201" s="62">
        <v>1985</v>
      </c>
      <c r="C201" s="57" t="s">
        <v>10</v>
      </c>
      <c r="D201" s="126">
        <v>184.1</v>
      </c>
    </row>
    <row r="202" spans="2:4" x14ac:dyDescent="0.25">
      <c r="B202" s="62">
        <v>1985</v>
      </c>
      <c r="C202" s="57" t="s">
        <v>11</v>
      </c>
      <c r="D202" s="126">
        <v>180.8</v>
      </c>
    </row>
    <row r="203" spans="2:4" x14ac:dyDescent="0.25">
      <c r="B203" s="62">
        <v>1985</v>
      </c>
      <c r="C203" s="57" t="s">
        <v>12</v>
      </c>
      <c r="D203" s="126">
        <v>138.6</v>
      </c>
    </row>
    <row r="204" spans="2:4" x14ac:dyDescent="0.25">
      <c r="B204" s="62">
        <v>1985</v>
      </c>
      <c r="C204" s="57" t="s">
        <v>13</v>
      </c>
      <c r="D204" s="126">
        <v>82.6</v>
      </c>
    </row>
    <row r="205" spans="2:4" x14ac:dyDescent="0.25">
      <c r="B205" s="62">
        <v>1985</v>
      </c>
      <c r="C205" s="57" t="s">
        <v>14</v>
      </c>
      <c r="D205" s="126">
        <v>34.5</v>
      </c>
    </row>
    <row r="206" spans="2:4" x14ac:dyDescent="0.25">
      <c r="B206" s="175">
        <v>1985</v>
      </c>
      <c r="C206" s="66" t="s">
        <v>15</v>
      </c>
      <c r="D206" s="127">
        <v>7.4</v>
      </c>
    </row>
    <row r="207" spans="2:4" x14ac:dyDescent="0.25">
      <c r="B207" s="59">
        <v>1986</v>
      </c>
      <c r="C207" s="140" t="s">
        <v>108</v>
      </c>
      <c r="D207" s="144">
        <v>3.45</v>
      </c>
    </row>
    <row r="208" spans="2:4" x14ac:dyDescent="0.25">
      <c r="B208" s="62">
        <v>1986</v>
      </c>
      <c r="C208" s="57" t="s">
        <v>9</v>
      </c>
      <c r="D208" s="126">
        <v>94.7</v>
      </c>
    </row>
    <row r="209" spans="2:4" x14ac:dyDescent="0.25">
      <c r="B209" s="62">
        <v>1986</v>
      </c>
      <c r="C209" s="57" t="s">
        <v>10</v>
      </c>
      <c r="D209" s="126">
        <v>180.7</v>
      </c>
    </row>
    <row r="210" spans="2:4" x14ac:dyDescent="0.25">
      <c r="B210" s="62">
        <v>1986</v>
      </c>
      <c r="C210" s="57" t="s">
        <v>11</v>
      </c>
      <c r="D210" s="126">
        <v>171.4</v>
      </c>
    </row>
    <row r="211" spans="2:4" x14ac:dyDescent="0.25">
      <c r="B211" s="62">
        <v>1986</v>
      </c>
      <c r="C211" s="57" t="s">
        <v>12</v>
      </c>
      <c r="D211" s="126">
        <v>128.1</v>
      </c>
    </row>
    <row r="212" spans="2:4" x14ac:dyDescent="0.25">
      <c r="B212" s="62">
        <v>1986</v>
      </c>
      <c r="C212" s="57" t="s">
        <v>13</v>
      </c>
      <c r="D212" s="126">
        <v>72.8</v>
      </c>
    </row>
    <row r="213" spans="2:4" x14ac:dyDescent="0.25">
      <c r="B213" s="62">
        <v>1986</v>
      </c>
      <c r="C213" s="57" t="s">
        <v>14</v>
      </c>
      <c r="D213" s="126">
        <v>27.1</v>
      </c>
    </row>
    <row r="214" spans="2:4" x14ac:dyDescent="0.25">
      <c r="B214" s="175">
        <v>1986</v>
      </c>
      <c r="C214" s="66" t="s">
        <v>15</v>
      </c>
      <c r="D214" s="127">
        <v>5</v>
      </c>
    </row>
    <row r="215" spans="2:4" x14ac:dyDescent="0.25">
      <c r="B215" s="59">
        <v>1987</v>
      </c>
      <c r="C215" s="140" t="s">
        <v>108</v>
      </c>
      <c r="D215" s="144">
        <v>3.44</v>
      </c>
    </row>
    <row r="216" spans="2:4" x14ac:dyDescent="0.25">
      <c r="B216" s="62">
        <v>1987</v>
      </c>
      <c r="C216" s="57" t="s">
        <v>9</v>
      </c>
      <c r="D216" s="126">
        <v>96.8</v>
      </c>
    </row>
    <row r="217" spans="2:4" x14ac:dyDescent="0.25">
      <c r="B217" s="62">
        <v>1987</v>
      </c>
      <c r="C217" s="57" t="s">
        <v>10</v>
      </c>
      <c r="D217" s="126">
        <v>179.3</v>
      </c>
    </row>
    <row r="218" spans="2:4" x14ac:dyDescent="0.25">
      <c r="B218" s="62">
        <v>1987</v>
      </c>
      <c r="C218" s="57" t="s">
        <v>11</v>
      </c>
      <c r="D218" s="126">
        <v>170.5</v>
      </c>
    </row>
    <row r="219" spans="2:4" x14ac:dyDescent="0.25">
      <c r="B219" s="62">
        <v>1987</v>
      </c>
      <c r="C219" s="57" t="s">
        <v>12</v>
      </c>
      <c r="D219" s="126">
        <v>127.4</v>
      </c>
    </row>
    <row r="220" spans="2:4" x14ac:dyDescent="0.25">
      <c r="B220" s="62">
        <v>1987</v>
      </c>
      <c r="C220" s="57" t="s">
        <v>13</v>
      </c>
      <c r="D220" s="126">
        <v>71.7</v>
      </c>
    </row>
    <row r="221" spans="2:4" x14ac:dyDescent="0.25">
      <c r="B221" s="62">
        <v>1987</v>
      </c>
      <c r="C221" s="57" t="s">
        <v>14</v>
      </c>
      <c r="D221" s="126">
        <v>25.7</v>
      </c>
    </row>
    <row r="222" spans="2:4" x14ac:dyDescent="0.25">
      <c r="B222" s="175">
        <v>1987</v>
      </c>
      <c r="C222" s="66" t="s">
        <v>15</v>
      </c>
      <c r="D222" s="127">
        <v>4.9000000000000004</v>
      </c>
    </row>
    <row r="223" spans="2:4" x14ac:dyDescent="0.25">
      <c r="B223" s="59">
        <v>1988</v>
      </c>
      <c r="C223" s="140" t="s">
        <v>108</v>
      </c>
      <c r="D223" s="144">
        <v>3.6</v>
      </c>
    </row>
    <row r="224" spans="2:4" x14ac:dyDescent="0.25">
      <c r="B224" s="62">
        <v>1988</v>
      </c>
      <c r="C224" s="57" t="s">
        <v>9</v>
      </c>
      <c r="D224" s="126">
        <v>97.1</v>
      </c>
    </row>
    <row r="225" spans="2:4" x14ac:dyDescent="0.25">
      <c r="B225" s="62">
        <v>1988</v>
      </c>
      <c r="C225" s="57" t="s">
        <v>10</v>
      </c>
      <c r="D225" s="126">
        <v>178.8</v>
      </c>
    </row>
    <row r="226" spans="2:4" x14ac:dyDescent="0.25">
      <c r="B226" s="62">
        <v>1988</v>
      </c>
      <c r="C226" s="57" t="s">
        <v>11</v>
      </c>
      <c r="D226" s="126">
        <v>166.5</v>
      </c>
    </row>
    <row r="227" spans="2:4" x14ac:dyDescent="0.25">
      <c r="B227" s="62">
        <v>1988</v>
      </c>
      <c r="C227" s="57" t="s">
        <v>12</v>
      </c>
      <c r="D227" s="126">
        <v>124.2</v>
      </c>
    </row>
    <row r="228" spans="2:4" x14ac:dyDescent="0.25">
      <c r="B228" s="62">
        <v>1988</v>
      </c>
      <c r="C228" s="57" t="s">
        <v>13</v>
      </c>
      <c r="D228" s="126">
        <v>69.900000000000006</v>
      </c>
    </row>
    <row r="229" spans="2:4" x14ac:dyDescent="0.25">
      <c r="B229" s="62">
        <v>1988</v>
      </c>
      <c r="C229" s="57" t="s">
        <v>14</v>
      </c>
      <c r="D229" s="126">
        <v>24.3</v>
      </c>
    </row>
    <row r="230" spans="2:4" x14ac:dyDescent="0.25">
      <c r="B230" s="175">
        <v>1988</v>
      </c>
      <c r="C230" s="66" t="s">
        <v>15</v>
      </c>
      <c r="D230" s="127">
        <v>4.5999999999999996</v>
      </c>
    </row>
    <row r="231" spans="2:4" x14ac:dyDescent="0.25">
      <c r="B231" s="59">
        <v>1989</v>
      </c>
      <c r="C231" s="140" t="s">
        <v>108</v>
      </c>
      <c r="D231" s="144">
        <v>3.35</v>
      </c>
    </row>
    <row r="232" spans="2:4" x14ac:dyDescent="0.25">
      <c r="B232" s="62">
        <v>1989</v>
      </c>
      <c r="C232" s="57" t="s">
        <v>9</v>
      </c>
      <c r="D232" s="126">
        <v>97.44</v>
      </c>
    </row>
    <row r="233" spans="2:4" x14ac:dyDescent="0.25">
      <c r="B233" s="62">
        <v>1989</v>
      </c>
      <c r="C233" s="57" t="s">
        <v>10</v>
      </c>
      <c r="D233" s="126">
        <v>180.03</v>
      </c>
    </row>
    <row r="234" spans="2:4" x14ac:dyDescent="0.25">
      <c r="B234" s="62">
        <v>1989</v>
      </c>
      <c r="C234" s="57" t="s">
        <v>11</v>
      </c>
      <c r="D234" s="126">
        <v>168.56</v>
      </c>
    </row>
    <row r="235" spans="2:4" x14ac:dyDescent="0.25">
      <c r="B235" s="62">
        <v>1989</v>
      </c>
      <c r="C235" s="57" t="s">
        <v>12</v>
      </c>
      <c r="D235" s="126">
        <v>123.83</v>
      </c>
    </row>
    <row r="236" spans="2:4" x14ac:dyDescent="0.25">
      <c r="B236" s="62">
        <v>1989</v>
      </c>
      <c r="C236" s="57" t="s">
        <v>13</v>
      </c>
      <c r="D236" s="126">
        <v>71.7</v>
      </c>
    </row>
    <row r="237" spans="2:4" x14ac:dyDescent="0.25">
      <c r="B237" s="62">
        <v>1989</v>
      </c>
      <c r="C237" s="57" t="s">
        <v>14</v>
      </c>
      <c r="D237" s="126">
        <v>24.1</v>
      </c>
    </row>
    <row r="238" spans="2:4" x14ac:dyDescent="0.25">
      <c r="B238" s="175">
        <v>1989</v>
      </c>
      <c r="C238" s="66" t="s">
        <v>15</v>
      </c>
      <c r="D238" s="127">
        <v>4.55</v>
      </c>
    </row>
    <row r="239" spans="2:4" x14ac:dyDescent="0.25">
      <c r="B239" s="59">
        <v>1990</v>
      </c>
      <c r="C239" s="140" t="s">
        <v>108</v>
      </c>
      <c r="D239" s="144">
        <v>3.58</v>
      </c>
    </row>
    <row r="240" spans="2:4" x14ac:dyDescent="0.25">
      <c r="B240" s="62">
        <v>1990</v>
      </c>
      <c r="C240" s="57" t="s">
        <v>9</v>
      </c>
      <c r="D240" s="126">
        <v>104.75</v>
      </c>
    </row>
    <row r="241" spans="2:4" x14ac:dyDescent="0.25">
      <c r="B241" s="62">
        <v>1990</v>
      </c>
      <c r="C241" s="57" t="s">
        <v>10</v>
      </c>
      <c r="D241" s="126">
        <v>191</v>
      </c>
    </row>
    <row r="242" spans="2:4" x14ac:dyDescent="0.25">
      <c r="B242" s="62">
        <v>1990</v>
      </c>
      <c r="C242" s="57" t="s">
        <v>11</v>
      </c>
      <c r="D242" s="126">
        <v>178.27</v>
      </c>
    </row>
    <row r="243" spans="2:4" x14ac:dyDescent="0.25">
      <c r="B243" s="62">
        <v>1990</v>
      </c>
      <c r="C243" s="57" t="s">
        <v>12</v>
      </c>
      <c r="D243" s="126">
        <v>132.68</v>
      </c>
    </row>
    <row r="244" spans="2:4" x14ac:dyDescent="0.25">
      <c r="B244" s="62">
        <v>1990</v>
      </c>
      <c r="C244" s="57" t="s">
        <v>13</v>
      </c>
      <c r="D244" s="126">
        <v>77.63</v>
      </c>
    </row>
    <row r="245" spans="2:4" x14ac:dyDescent="0.25">
      <c r="B245" s="62">
        <v>1990</v>
      </c>
      <c r="C245" s="57" t="s">
        <v>14</v>
      </c>
      <c r="D245" s="126">
        <v>26.68</v>
      </c>
    </row>
    <row r="246" spans="2:4" x14ac:dyDescent="0.25">
      <c r="B246" s="175">
        <v>1990</v>
      </c>
      <c r="C246" s="66" t="s">
        <v>15</v>
      </c>
      <c r="D246" s="127">
        <v>4.99</v>
      </c>
    </row>
    <row r="247" spans="2:4" x14ac:dyDescent="0.25">
      <c r="B247" s="59">
        <v>1991</v>
      </c>
      <c r="C247" s="140" t="s">
        <v>108</v>
      </c>
      <c r="D247" s="144">
        <v>3.67</v>
      </c>
    </row>
    <row r="248" spans="2:4" x14ac:dyDescent="0.25">
      <c r="B248" s="62">
        <v>1991</v>
      </c>
      <c r="C248" s="57" t="s">
        <v>9</v>
      </c>
      <c r="D248" s="126">
        <v>109.76</v>
      </c>
    </row>
    <row r="249" spans="2:4" x14ac:dyDescent="0.25">
      <c r="B249" s="62">
        <v>1991</v>
      </c>
      <c r="C249" s="57" t="s">
        <v>10</v>
      </c>
      <c r="D249" s="126">
        <v>196.79</v>
      </c>
    </row>
    <row r="250" spans="2:4" x14ac:dyDescent="0.25">
      <c r="B250" s="62">
        <v>1991</v>
      </c>
      <c r="C250" s="57" t="s">
        <v>11</v>
      </c>
      <c r="D250" s="126">
        <v>181.85</v>
      </c>
    </row>
    <row r="251" spans="2:4" x14ac:dyDescent="0.25">
      <c r="B251" s="62">
        <v>1991</v>
      </c>
      <c r="C251" s="57" t="s">
        <v>12</v>
      </c>
      <c r="D251" s="126">
        <v>136.07</v>
      </c>
    </row>
    <row r="252" spans="2:4" x14ac:dyDescent="0.25">
      <c r="B252" s="62">
        <v>1991</v>
      </c>
      <c r="C252" s="57" t="s">
        <v>13</v>
      </c>
      <c r="D252" s="126">
        <v>78.33</v>
      </c>
    </row>
    <row r="253" spans="2:4" x14ac:dyDescent="0.25">
      <c r="B253" s="62">
        <v>1991</v>
      </c>
      <c r="C253" s="57" t="s">
        <v>14</v>
      </c>
      <c r="D253" s="126">
        <v>26.33</v>
      </c>
    </row>
    <row r="254" spans="2:4" x14ac:dyDescent="0.25">
      <c r="B254" s="175">
        <v>1991</v>
      </c>
      <c r="C254" s="66" t="s">
        <v>15</v>
      </c>
      <c r="D254" s="127">
        <v>5.85</v>
      </c>
    </row>
    <row r="255" spans="2:4" x14ac:dyDescent="0.25">
      <c r="B255" s="59">
        <v>1992</v>
      </c>
      <c r="C255" s="140" t="s">
        <v>108</v>
      </c>
      <c r="D255" s="144">
        <v>3.29</v>
      </c>
    </row>
    <row r="256" spans="2:4" x14ac:dyDescent="0.25">
      <c r="B256" s="62">
        <v>1992</v>
      </c>
      <c r="C256" s="57" t="s">
        <v>9</v>
      </c>
      <c r="D256" s="126">
        <v>102.09</v>
      </c>
    </row>
    <row r="257" spans="2:4" x14ac:dyDescent="0.25">
      <c r="B257" s="62">
        <v>1992</v>
      </c>
      <c r="C257" s="57" t="s">
        <v>10</v>
      </c>
      <c r="D257" s="126">
        <v>181.08</v>
      </c>
    </row>
    <row r="258" spans="2:4" x14ac:dyDescent="0.25">
      <c r="B258" s="62">
        <v>1992</v>
      </c>
      <c r="C258" s="57" t="s">
        <v>11</v>
      </c>
      <c r="D258" s="126">
        <v>163.15</v>
      </c>
    </row>
    <row r="259" spans="2:4" x14ac:dyDescent="0.25">
      <c r="B259" s="62">
        <v>1992</v>
      </c>
      <c r="C259" s="57" t="s">
        <v>12</v>
      </c>
      <c r="D259" s="126">
        <v>122.85</v>
      </c>
    </row>
    <row r="260" spans="2:4" x14ac:dyDescent="0.25">
      <c r="B260" s="62">
        <v>1992</v>
      </c>
      <c r="C260" s="57" t="s">
        <v>13</v>
      </c>
      <c r="D260" s="126">
        <v>69.67</v>
      </c>
    </row>
    <row r="261" spans="2:4" x14ac:dyDescent="0.25">
      <c r="B261" s="62">
        <v>1992</v>
      </c>
      <c r="C261" s="57" t="s">
        <v>14</v>
      </c>
      <c r="D261" s="126">
        <v>23.84</v>
      </c>
    </row>
    <row r="262" spans="2:4" x14ac:dyDescent="0.25">
      <c r="B262" s="175">
        <v>1992</v>
      </c>
      <c r="C262" s="66" t="s">
        <v>15</v>
      </c>
      <c r="D262" s="127">
        <v>4.37</v>
      </c>
    </row>
    <row r="263" spans="2:4" x14ac:dyDescent="0.25">
      <c r="B263" s="59">
        <v>1993</v>
      </c>
      <c r="C263" s="140" t="s">
        <v>108</v>
      </c>
      <c r="D263" s="144">
        <v>3.23</v>
      </c>
    </row>
    <row r="264" spans="2:4" x14ac:dyDescent="0.25">
      <c r="B264" s="62">
        <v>1993</v>
      </c>
      <c r="C264" s="57" t="s">
        <v>9</v>
      </c>
      <c r="D264" s="126">
        <v>100.76</v>
      </c>
    </row>
    <row r="265" spans="2:4" x14ac:dyDescent="0.25">
      <c r="B265" s="62">
        <v>1993</v>
      </c>
      <c r="C265" s="57" t="s">
        <v>10</v>
      </c>
      <c r="D265" s="126">
        <v>178.46</v>
      </c>
    </row>
    <row r="266" spans="2:4" x14ac:dyDescent="0.25">
      <c r="B266" s="62">
        <v>1993</v>
      </c>
      <c r="C266" s="57" t="s">
        <v>11</v>
      </c>
      <c r="D266" s="126">
        <v>158.30000000000001</v>
      </c>
    </row>
    <row r="267" spans="2:4" x14ac:dyDescent="0.25">
      <c r="B267" s="62">
        <v>1993</v>
      </c>
      <c r="C267" s="57" t="s">
        <v>12</v>
      </c>
      <c r="D267" s="126">
        <v>112.84</v>
      </c>
    </row>
    <row r="268" spans="2:4" x14ac:dyDescent="0.25">
      <c r="B268" s="62">
        <v>1993</v>
      </c>
      <c r="C268" s="57" t="s">
        <v>13</v>
      </c>
      <c r="D268" s="126">
        <v>65.959999999999994</v>
      </c>
    </row>
    <row r="269" spans="2:4" x14ac:dyDescent="0.25">
      <c r="B269" s="62">
        <v>1993</v>
      </c>
      <c r="C269" s="57" t="s">
        <v>14</v>
      </c>
      <c r="D269" s="126">
        <v>24.66</v>
      </c>
    </row>
    <row r="270" spans="2:4" x14ac:dyDescent="0.25">
      <c r="B270" s="175">
        <v>1993</v>
      </c>
      <c r="C270" s="66" t="s">
        <v>15</v>
      </c>
      <c r="D270" s="127">
        <v>5.48</v>
      </c>
    </row>
    <row r="271" spans="2:4" x14ac:dyDescent="0.25">
      <c r="B271" s="59">
        <v>1994</v>
      </c>
      <c r="C271" s="140" t="s">
        <v>108</v>
      </c>
      <c r="D271" s="144">
        <v>3.17</v>
      </c>
    </row>
    <row r="272" spans="2:4" x14ac:dyDescent="0.25">
      <c r="B272" s="62">
        <v>1994</v>
      </c>
      <c r="C272" s="57" t="s">
        <v>9</v>
      </c>
      <c r="D272" s="126">
        <v>100.12</v>
      </c>
    </row>
    <row r="273" spans="2:4" x14ac:dyDescent="0.25">
      <c r="B273" s="62">
        <v>1994</v>
      </c>
      <c r="C273" s="57" t="s">
        <v>10</v>
      </c>
      <c r="D273" s="126">
        <v>175.82</v>
      </c>
    </row>
    <row r="274" spans="2:4" x14ac:dyDescent="0.25">
      <c r="B274" s="62">
        <v>1994</v>
      </c>
      <c r="C274" s="57" t="s">
        <v>11</v>
      </c>
      <c r="D274" s="126">
        <v>155</v>
      </c>
    </row>
    <row r="275" spans="2:4" x14ac:dyDescent="0.25">
      <c r="B275" s="62">
        <v>1994</v>
      </c>
      <c r="C275" s="57" t="s">
        <v>12</v>
      </c>
      <c r="D275" s="126">
        <v>109.98</v>
      </c>
    </row>
    <row r="276" spans="2:4" x14ac:dyDescent="0.25">
      <c r="B276" s="62">
        <v>1994</v>
      </c>
      <c r="C276" s="57" t="s">
        <v>13</v>
      </c>
      <c r="D276" s="126">
        <v>64.02</v>
      </c>
    </row>
    <row r="277" spans="2:4" x14ac:dyDescent="0.25">
      <c r="B277" s="62">
        <v>1994</v>
      </c>
      <c r="C277" s="57" t="s">
        <v>14</v>
      </c>
      <c r="D277" s="126">
        <v>23.82</v>
      </c>
    </row>
    <row r="278" spans="2:4" x14ac:dyDescent="0.25">
      <c r="B278" s="175">
        <v>1994</v>
      </c>
      <c r="C278" s="66" t="s">
        <v>15</v>
      </c>
      <c r="D278" s="127">
        <v>5.26</v>
      </c>
    </row>
    <row r="279" spans="2:4" x14ac:dyDescent="0.25">
      <c r="B279" s="59">
        <v>1995</v>
      </c>
      <c r="C279" s="140" t="s">
        <v>108</v>
      </c>
      <c r="D279" s="144">
        <v>3.11</v>
      </c>
    </row>
    <row r="280" spans="2:4" x14ac:dyDescent="0.25">
      <c r="B280" s="62">
        <v>1995</v>
      </c>
      <c r="C280" s="57" t="s">
        <v>9</v>
      </c>
      <c r="D280" s="126">
        <v>99.48</v>
      </c>
    </row>
    <row r="281" spans="2:4" x14ac:dyDescent="0.25">
      <c r="B281" s="62">
        <v>1995</v>
      </c>
      <c r="C281" s="57" t="s">
        <v>10</v>
      </c>
      <c r="D281" s="126">
        <v>173.18</v>
      </c>
    </row>
    <row r="282" spans="2:4" x14ac:dyDescent="0.25">
      <c r="B282" s="62">
        <v>1995</v>
      </c>
      <c r="C282" s="57" t="s">
        <v>11</v>
      </c>
      <c r="D282" s="126">
        <v>151.69999999999999</v>
      </c>
    </row>
    <row r="283" spans="2:4" x14ac:dyDescent="0.25">
      <c r="B283" s="62">
        <v>1995</v>
      </c>
      <c r="C283" s="57" t="s">
        <v>12</v>
      </c>
      <c r="D283" s="126">
        <v>107.12</v>
      </c>
    </row>
    <row r="284" spans="2:4" x14ac:dyDescent="0.25">
      <c r="B284" s="62">
        <v>1995</v>
      </c>
      <c r="C284" s="57" t="s">
        <v>13</v>
      </c>
      <c r="D284" s="126">
        <v>62.08</v>
      </c>
    </row>
    <row r="285" spans="2:4" x14ac:dyDescent="0.25">
      <c r="B285" s="62">
        <v>1995</v>
      </c>
      <c r="C285" s="57" t="s">
        <v>14</v>
      </c>
      <c r="D285" s="126">
        <v>22.98</v>
      </c>
    </row>
    <row r="286" spans="2:4" x14ac:dyDescent="0.25">
      <c r="B286" s="175">
        <v>1995</v>
      </c>
      <c r="C286" s="66" t="s">
        <v>15</v>
      </c>
      <c r="D286" s="127">
        <v>5.04</v>
      </c>
    </row>
    <row r="287" spans="2:4" x14ac:dyDescent="0.25">
      <c r="B287" s="59">
        <v>1996</v>
      </c>
      <c r="C287" s="140" t="s">
        <v>108</v>
      </c>
      <c r="D287" s="144">
        <v>3.05</v>
      </c>
    </row>
    <row r="288" spans="2:4" x14ac:dyDescent="0.25">
      <c r="B288" s="62">
        <v>1996</v>
      </c>
      <c r="C288" s="57" t="s">
        <v>9</v>
      </c>
      <c r="D288" s="126">
        <v>97.69</v>
      </c>
    </row>
    <row r="289" spans="2:4" x14ac:dyDescent="0.25">
      <c r="B289" s="62">
        <v>1996</v>
      </c>
      <c r="C289" s="57" t="s">
        <v>10</v>
      </c>
      <c r="D289" s="126">
        <v>170.06</v>
      </c>
    </row>
    <row r="290" spans="2:4" x14ac:dyDescent="0.25">
      <c r="B290" s="62">
        <v>1996</v>
      </c>
      <c r="C290" s="57" t="s">
        <v>11</v>
      </c>
      <c r="D290" s="126">
        <v>148.97</v>
      </c>
    </row>
    <row r="291" spans="2:4" x14ac:dyDescent="0.25">
      <c r="B291" s="62">
        <v>1996</v>
      </c>
      <c r="C291" s="57" t="s">
        <v>12</v>
      </c>
      <c r="D291" s="126">
        <v>105.19</v>
      </c>
    </row>
    <row r="292" spans="2:4" x14ac:dyDescent="0.25">
      <c r="B292" s="62">
        <v>1996</v>
      </c>
      <c r="C292" s="57" t="s">
        <v>13</v>
      </c>
      <c r="D292" s="126">
        <v>60.96</v>
      </c>
    </row>
    <row r="293" spans="2:4" x14ac:dyDescent="0.25">
      <c r="B293" s="62">
        <v>1996</v>
      </c>
      <c r="C293" s="57" t="s">
        <v>14</v>
      </c>
      <c r="D293" s="126">
        <v>22.57</v>
      </c>
    </row>
    <row r="294" spans="2:4" x14ac:dyDescent="0.25">
      <c r="B294" s="175">
        <v>1996</v>
      </c>
      <c r="C294" s="66" t="s">
        <v>15</v>
      </c>
      <c r="D294" s="127">
        <v>4.95</v>
      </c>
    </row>
    <row r="295" spans="2:4" x14ac:dyDescent="0.25">
      <c r="B295" s="59">
        <v>1997</v>
      </c>
      <c r="C295" s="140" t="s">
        <v>108</v>
      </c>
      <c r="D295" s="144">
        <v>2.98</v>
      </c>
    </row>
    <row r="296" spans="2:4" x14ac:dyDescent="0.25">
      <c r="B296" s="62">
        <v>1997</v>
      </c>
      <c r="C296" s="57" t="s">
        <v>9</v>
      </c>
      <c r="D296" s="126">
        <v>98.2</v>
      </c>
    </row>
    <row r="297" spans="2:4" x14ac:dyDescent="0.25">
      <c r="B297" s="62">
        <v>1997</v>
      </c>
      <c r="C297" s="57" t="s">
        <v>10</v>
      </c>
      <c r="D297" s="126">
        <v>167.9</v>
      </c>
    </row>
    <row r="298" spans="2:4" x14ac:dyDescent="0.25">
      <c r="B298" s="62">
        <v>1997</v>
      </c>
      <c r="C298" s="57" t="s">
        <v>11</v>
      </c>
      <c r="D298" s="126">
        <v>145.1</v>
      </c>
    </row>
    <row r="299" spans="2:4" x14ac:dyDescent="0.25">
      <c r="B299" s="62">
        <v>1997</v>
      </c>
      <c r="C299" s="57" t="s">
        <v>12</v>
      </c>
      <c r="D299" s="126">
        <v>101.4</v>
      </c>
    </row>
    <row r="300" spans="2:4" x14ac:dyDescent="0.25">
      <c r="B300" s="62">
        <v>1997</v>
      </c>
      <c r="C300" s="57" t="s">
        <v>13</v>
      </c>
      <c r="D300" s="126">
        <v>58.2</v>
      </c>
    </row>
    <row r="301" spans="2:4" x14ac:dyDescent="0.25">
      <c r="B301" s="62">
        <v>1997</v>
      </c>
      <c r="C301" s="57" t="s">
        <v>14</v>
      </c>
      <c r="D301" s="126">
        <v>21.3</v>
      </c>
    </row>
    <row r="302" spans="2:4" x14ac:dyDescent="0.25">
      <c r="B302" s="175">
        <v>1997</v>
      </c>
      <c r="C302" s="66" t="s">
        <v>15</v>
      </c>
      <c r="D302" s="127">
        <v>4.5999999999999996</v>
      </c>
    </row>
    <row r="303" spans="2:4" x14ac:dyDescent="0.25">
      <c r="B303" s="59">
        <v>1998</v>
      </c>
      <c r="C303" s="140" t="s">
        <v>108</v>
      </c>
      <c r="D303" s="144">
        <v>2.93</v>
      </c>
    </row>
    <row r="304" spans="2:4" x14ac:dyDescent="0.25">
      <c r="B304" s="62">
        <v>1998</v>
      </c>
      <c r="C304" s="57" t="s">
        <v>9</v>
      </c>
      <c r="D304" s="126">
        <v>99.34</v>
      </c>
    </row>
    <row r="305" spans="2:4" x14ac:dyDescent="0.25">
      <c r="B305" s="62">
        <v>1998</v>
      </c>
      <c r="C305" s="57" t="s">
        <v>10</v>
      </c>
      <c r="D305" s="126">
        <v>166.69</v>
      </c>
    </row>
    <row r="306" spans="2:4" x14ac:dyDescent="0.25">
      <c r="B306" s="62">
        <v>1998</v>
      </c>
      <c r="C306" s="57" t="s">
        <v>11</v>
      </c>
      <c r="D306" s="126">
        <v>141.97</v>
      </c>
    </row>
    <row r="307" spans="2:4" x14ac:dyDescent="0.25">
      <c r="B307" s="62">
        <v>1998</v>
      </c>
      <c r="C307" s="57" t="s">
        <v>12</v>
      </c>
      <c r="D307" s="126">
        <v>98.07</v>
      </c>
    </row>
    <row r="308" spans="2:4" x14ac:dyDescent="0.25">
      <c r="B308" s="62">
        <v>1998</v>
      </c>
      <c r="C308" s="57" t="s">
        <v>13</v>
      </c>
      <c r="D308" s="126">
        <v>55.68</v>
      </c>
    </row>
    <row r="309" spans="2:4" x14ac:dyDescent="0.25">
      <c r="B309" s="62">
        <v>1998</v>
      </c>
      <c r="C309" s="57" t="s">
        <v>14</v>
      </c>
      <c r="D309" s="126">
        <v>20.11</v>
      </c>
    </row>
    <row r="310" spans="2:4" x14ac:dyDescent="0.25">
      <c r="B310" s="175">
        <v>1998</v>
      </c>
      <c r="C310" s="66" t="s">
        <v>15</v>
      </c>
      <c r="D310" s="127">
        <v>4.26</v>
      </c>
    </row>
    <row r="311" spans="2:4" x14ac:dyDescent="0.25">
      <c r="B311" s="59">
        <v>1999</v>
      </c>
      <c r="C311" s="140" t="s">
        <v>108</v>
      </c>
      <c r="D311" s="144">
        <v>2.87</v>
      </c>
    </row>
    <row r="312" spans="2:4" x14ac:dyDescent="0.25">
      <c r="B312" s="62">
        <v>1999</v>
      </c>
      <c r="C312" s="57" t="s">
        <v>9</v>
      </c>
      <c r="D312" s="126">
        <v>93.72</v>
      </c>
    </row>
    <row r="313" spans="2:4" x14ac:dyDescent="0.25">
      <c r="B313" s="62">
        <v>1999</v>
      </c>
      <c r="C313" s="57" t="s">
        <v>10</v>
      </c>
      <c r="D313" s="126">
        <v>160.65</v>
      </c>
    </row>
    <row r="314" spans="2:4" x14ac:dyDescent="0.25">
      <c r="B314" s="62">
        <v>1999</v>
      </c>
      <c r="C314" s="57" t="s">
        <v>11</v>
      </c>
      <c r="D314" s="126">
        <v>139.15</v>
      </c>
    </row>
    <row r="315" spans="2:4" x14ac:dyDescent="0.25">
      <c r="B315" s="62">
        <v>1999</v>
      </c>
      <c r="C315" s="57" t="s">
        <v>12</v>
      </c>
      <c r="D315" s="126">
        <v>97.99</v>
      </c>
    </row>
    <row r="316" spans="2:4" x14ac:dyDescent="0.25">
      <c r="B316" s="62">
        <v>1999</v>
      </c>
      <c r="C316" s="57" t="s">
        <v>13</v>
      </c>
      <c r="D316" s="126">
        <v>55.44</v>
      </c>
    </row>
    <row r="317" spans="2:4" x14ac:dyDescent="0.25">
      <c r="B317" s="62">
        <v>1999</v>
      </c>
      <c r="C317" s="57" t="s">
        <v>14</v>
      </c>
      <c r="D317" s="126">
        <v>21.04</v>
      </c>
    </row>
    <row r="318" spans="2:4" x14ac:dyDescent="0.25">
      <c r="B318" s="175">
        <v>1999</v>
      </c>
      <c r="C318" s="66" t="s">
        <v>15</v>
      </c>
      <c r="D318" s="127">
        <v>4.53</v>
      </c>
    </row>
    <row r="319" spans="2:4" x14ac:dyDescent="0.25">
      <c r="B319" s="59">
        <v>2000</v>
      </c>
      <c r="C319" s="140" t="s">
        <v>108</v>
      </c>
      <c r="D319" s="144">
        <v>2.83</v>
      </c>
    </row>
    <row r="320" spans="2:4" x14ac:dyDescent="0.25">
      <c r="B320" s="62">
        <v>2000</v>
      </c>
      <c r="C320" s="57" t="s">
        <v>9</v>
      </c>
      <c r="D320" s="126">
        <v>93.31</v>
      </c>
    </row>
    <row r="321" spans="2:4" x14ac:dyDescent="0.25">
      <c r="B321" s="62">
        <v>2000</v>
      </c>
      <c r="C321" s="57" t="s">
        <v>10</v>
      </c>
      <c r="D321" s="126">
        <v>159.09</v>
      </c>
    </row>
    <row r="322" spans="2:4" x14ac:dyDescent="0.25">
      <c r="B322" s="62">
        <v>2000</v>
      </c>
      <c r="C322" s="57" t="s">
        <v>11</v>
      </c>
      <c r="D322" s="126">
        <v>137.25</v>
      </c>
    </row>
    <row r="323" spans="2:4" x14ac:dyDescent="0.25">
      <c r="B323" s="62">
        <v>2000</v>
      </c>
      <c r="C323" s="57" t="s">
        <v>12</v>
      </c>
      <c r="D323" s="126">
        <v>96.27</v>
      </c>
    </row>
    <row r="324" spans="2:4" x14ac:dyDescent="0.25">
      <c r="B324" s="62">
        <v>2000</v>
      </c>
      <c r="C324" s="57" t="s">
        <v>13</v>
      </c>
      <c r="D324" s="126">
        <v>55.44</v>
      </c>
    </row>
    <row r="325" spans="2:4" x14ac:dyDescent="0.25">
      <c r="B325" s="62">
        <v>2000</v>
      </c>
      <c r="C325" s="57" t="s">
        <v>14</v>
      </c>
      <c r="D325" s="126">
        <v>20.48</v>
      </c>
    </row>
    <row r="326" spans="2:4" x14ac:dyDescent="0.25">
      <c r="B326" s="175">
        <v>2000</v>
      </c>
      <c r="C326" s="66" t="s">
        <v>15</v>
      </c>
      <c r="D326" s="127">
        <v>4.42</v>
      </c>
    </row>
    <row r="327" spans="2:4" x14ac:dyDescent="0.25">
      <c r="B327" s="59">
        <v>2001</v>
      </c>
      <c r="C327" s="140" t="s">
        <v>108</v>
      </c>
      <c r="D327" s="144">
        <v>2.79</v>
      </c>
    </row>
    <row r="328" spans="2:4" x14ac:dyDescent="0.25">
      <c r="B328" s="62">
        <v>2001</v>
      </c>
      <c r="C328" s="57" t="s">
        <v>9</v>
      </c>
      <c r="D328" s="126">
        <v>92.91</v>
      </c>
    </row>
    <row r="329" spans="2:4" x14ac:dyDescent="0.25">
      <c r="B329" s="62">
        <v>2001</v>
      </c>
      <c r="C329" s="57" t="s">
        <v>10</v>
      </c>
      <c r="D329" s="126">
        <v>157.54</v>
      </c>
    </row>
    <row r="330" spans="2:4" x14ac:dyDescent="0.25">
      <c r="B330" s="62">
        <v>2001</v>
      </c>
      <c r="C330" s="57" t="s">
        <v>11</v>
      </c>
      <c r="D330" s="126">
        <v>135.38</v>
      </c>
    </row>
    <row r="331" spans="2:4" x14ac:dyDescent="0.25">
      <c r="B331" s="62">
        <v>2001</v>
      </c>
      <c r="C331" s="57" t="s">
        <v>12</v>
      </c>
      <c r="D331" s="126">
        <v>94.59</v>
      </c>
    </row>
    <row r="332" spans="2:4" x14ac:dyDescent="0.25">
      <c r="B332" s="62">
        <v>2001</v>
      </c>
      <c r="C332" s="57" t="s">
        <v>13</v>
      </c>
      <c r="D332" s="126">
        <v>54.27</v>
      </c>
    </row>
    <row r="333" spans="2:4" x14ac:dyDescent="0.25">
      <c r="B333" s="62">
        <v>2001</v>
      </c>
      <c r="C333" s="57" t="s">
        <v>14</v>
      </c>
      <c r="D333" s="126">
        <v>19.940000000000001</v>
      </c>
    </row>
    <row r="334" spans="2:4" x14ac:dyDescent="0.25">
      <c r="B334" s="175">
        <v>2001</v>
      </c>
      <c r="C334" s="66" t="s">
        <v>15</v>
      </c>
      <c r="D334" s="127">
        <v>4.3099999999999996</v>
      </c>
    </row>
    <row r="335" spans="2:4" x14ac:dyDescent="0.25">
      <c r="B335" s="59">
        <v>2002</v>
      </c>
      <c r="C335" s="140" t="s">
        <v>108</v>
      </c>
      <c r="D335" s="144">
        <v>2.76</v>
      </c>
    </row>
    <row r="336" spans="2:4" x14ac:dyDescent="0.25">
      <c r="B336" s="62">
        <v>2002</v>
      </c>
      <c r="C336" s="57" t="s">
        <v>9</v>
      </c>
      <c r="D336" s="126">
        <v>92.5</v>
      </c>
    </row>
    <row r="337" spans="2:4" x14ac:dyDescent="0.25">
      <c r="B337" s="62">
        <v>2002</v>
      </c>
      <c r="C337" s="57" t="s">
        <v>10</v>
      </c>
      <c r="D337" s="126">
        <v>156.01</v>
      </c>
    </row>
    <row r="338" spans="2:4" x14ac:dyDescent="0.25">
      <c r="B338" s="62">
        <v>2002</v>
      </c>
      <c r="C338" s="57" t="s">
        <v>11</v>
      </c>
      <c r="D338" s="126">
        <v>133.52000000000001</v>
      </c>
    </row>
    <row r="339" spans="2:4" x14ac:dyDescent="0.25">
      <c r="B339" s="62">
        <v>2002</v>
      </c>
      <c r="C339" s="57" t="s">
        <v>12</v>
      </c>
      <c r="D339" s="126">
        <v>92.93</v>
      </c>
    </row>
    <row r="340" spans="2:4" x14ac:dyDescent="0.25">
      <c r="B340" s="62">
        <v>2002</v>
      </c>
      <c r="C340" s="57" t="s">
        <v>13</v>
      </c>
      <c r="D340" s="126">
        <v>53.12</v>
      </c>
    </row>
    <row r="341" spans="2:4" x14ac:dyDescent="0.25">
      <c r="B341" s="62">
        <v>2002</v>
      </c>
      <c r="C341" s="57" t="s">
        <v>14</v>
      </c>
      <c r="D341" s="126">
        <v>19.41</v>
      </c>
    </row>
    <row r="342" spans="2:4" x14ac:dyDescent="0.25">
      <c r="B342" s="175">
        <v>2002</v>
      </c>
      <c r="C342" s="66" t="s">
        <v>15</v>
      </c>
      <c r="D342" s="127">
        <v>4.2</v>
      </c>
    </row>
    <row r="343" spans="2:4" x14ac:dyDescent="0.25">
      <c r="B343" s="59">
        <v>2003</v>
      </c>
      <c r="C343" s="140" t="s">
        <v>108</v>
      </c>
      <c r="D343" s="144">
        <v>2.72</v>
      </c>
    </row>
    <row r="344" spans="2:4" x14ac:dyDescent="0.25">
      <c r="B344" s="62">
        <v>2003</v>
      </c>
      <c r="C344" s="57" t="s">
        <v>9</v>
      </c>
      <c r="D344" s="126">
        <v>92.1</v>
      </c>
    </row>
    <row r="345" spans="2:4" x14ac:dyDescent="0.25">
      <c r="B345" s="62">
        <v>2003</v>
      </c>
      <c r="C345" s="57" t="s">
        <v>10</v>
      </c>
      <c r="D345" s="126">
        <v>154.5</v>
      </c>
    </row>
    <row r="346" spans="2:4" x14ac:dyDescent="0.25">
      <c r="B346" s="62">
        <v>2003</v>
      </c>
      <c r="C346" s="57" t="s">
        <v>11</v>
      </c>
      <c r="D346" s="126">
        <v>131.69999999999999</v>
      </c>
    </row>
    <row r="347" spans="2:4" x14ac:dyDescent="0.25">
      <c r="B347" s="62">
        <v>2003</v>
      </c>
      <c r="C347" s="57" t="s">
        <v>12</v>
      </c>
      <c r="D347" s="126">
        <v>91.3</v>
      </c>
    </row>
    <row r="348" spans="2:4" x14ac:dyDescent="0.25">
      <c r="B348" s="62">
        <v>2003</v>
      </c>
      <c r="C348" s="57" t="s">
        <v>13</v>
      </c>
      <c r="D348" s="126">
        <v>52</v>
      </c>
    </row>
    <row r="349" spans="2:4" x14ac:dyDescent="0.25">
      <c r="B349" s="62">
        <v>2003</v>
      </c>
      <c r="C349" s="57" t="s">
        <v>14</v>
      </c>
      <c r="D349" s="126">
        <v>18.899999999999999</v>
      </c>
    </row>
    <row r="350" spans="2:4" x14ac:dyDescent="0.25">
      <c r="B350" s="175">
        <v>2003</v>
      </c>
      <c r="C350" s="66" t="s">
        <v>15</v>
      </c>
      <c r="D350" s="127">
        <v>4.0999999999999996</v>
      </c>
    </row>
    <row r="351" spans="2:4" x14ac:dyDescent="0.25">
      <c r="B351" s="59">
        <v>2004</v>
      </c>
      <c r="C351" s="140" t="s">
        <v>108</v>
      </c>
      <c r="D351" s="144">
        <v>2.69</v>
      </c>
    </row>
    <row r="352" spans="2:4" x14ac:dyDescent="0.25">
      <c r="B352" s="62">
        <v>2004</v>
      </c>
      <c r="C352" s="57" t="s">
        <v>9</v>
      </c>
      <c r="D352" s="126">
        <v>91.7</v>
      </c>
    </row>
    <row r="353" spans="2:4" x14ac:dyDescent="0.25">
      <c r="B353" s="62">
        <v>2004</v>
      </c>
      <c r="C353" s="57" t="s">
        <v>10</v>
      </c>
      <c r="D353" s="126">
        <v>153</v>
      </c>
    </row>
    <row r="354" spans="2:4" x14ac:dyDescent="0.25">
      <c r="B354" s="62">
        <v>2004</v>
      </c>
      <c r="C354" s="57" t="s">
        <v>11</v>
      </c>
      <c r="D354" s="126">
        <v>129.9</v>
      </c>
    </row>
    <row r="355" spans="2:4" x14ac:dyDescent="0.25">
      <c r="B355" s="62">
        <v>2004</v>
      </c>
      <c r="C355" s="57" t="s">
        <v>12</v>
      </c>
      <c r="D355" s="126">
        <v>89.7</v>
      </c>
    </row>
    <row r="356" spans="2:4" x14ac:dyDescent="0.25">
      <c r="B356" s="62">
        <v>2004</v>
      </c>
      <c r="C356" s="57" t="s">
        <v>13</v>
      </c>
      <c r="D356" s="126">
        <v>50.9</v>
      </c>
    </row>
    <row r="357" spans="2:4" x14ac:dyDescent="0.25">
      <c r="B357" s="62">
        <v>2004</v>
      </c>
      <c r="C357" s="57" t="s">
        <v>14</v>
      </c>
      <c r="D357" s="126">
        <v>18.399999999999999</v>
      </c>
    </row>
    <row r="358" spans="2:4" x14ac:dyDescent="0.25">
      <c r="B358" s="175">
        <v>2004</v>
      </c>
      <c r="C358" s="66" t="s">
        <v>15</v>
      </c>
      <c r="D358" s="127">
        <v>4</v>
      </c>
    </row>
    <row r="359" spans="2:4" x14ac:dyDescent="0.25">
      <c r="B359" s="59">
        <v>2005</v>
      </c>
      <c r="C359" s="140" t="s">
        <v>108</v>
      </c>
      <c r="D359" s="144">
        <v>2.65</v>
      </c>
    </row>
    <row r="360" spans="2:4" x14ac:dyDescent="0.25">
      <c r="B360" s="62">
        <v>2005</v>
      </c>
      <c r="C360" s="57" t="s">
        <v>9</v>
      </c>
      <c r="D360" s="126">
        <v>91.3</v>
      </c>
    </row>
    <row r="361" spans="2:4" x14ac:dyDescent="0.25">
      <c r="B361" s="62">
        <v>2005</v>
      </c>
      <c r="C361" s="57" t="s">
        <v>10</v>
      </c>
      <c r="D361" s="126">
        <v>151.5</v>
      </c>
    </row>
    <row r="362" spans="2:4" x14ac:dyDescent="0.25">
      <c r="B362" s="62">
        <v>2005</v>
      </c>
      <c r="C362" s="57" t="s">
        <v>11</v>
      </c>
      <c r="D362" s="126">
        <v>128.1</v>
      </c>
    </row>
    <row r="363" spans="2:4" x14ac:dyDescent="0.25">
      <c r="B363" s="62">
        <v>2005</v>
      </c>
      <c r="C363" s="57" t="s">
        <v>12</v>
      </c>
      <c r="D363" s="126">
        <v>88.1</v>
      </c>
    </row>
    <row r="364" spans="2:4" x14ac:dyDescent="0.25">
      <c r="B364" s="62">
        <v>2005</v>
      </c>
      <c r="C364" s="57" t="s">
        <v>13</v>
      </c>
      <c r="D364" s="126">
        <v>49.8</v>
      </c>
    </row>
    <row r="365" spans="2:4" x14ac:dyDescent="0.25">
      <c r="B365" s="62">
        <v>2005</v>
      </c>
      <c r="C365" s="57" t="s">
        <v>14</v>
      </c>
      <c r="D365" s="126">
        <v>17.899999999999999</v>
      </c>
    </row>
    <row r="366" spans="2:4" x14ac:dyDescent="0.25">
      <c r="B366" s="175">
        <v>2005</v>
      </c>
      <c r="C366" s="66" t="s">
        <v>15</v>
      </c>
      <c r="D366" s="127">
        <v>3.9</v>
      </c>
    </row>
    <row r="367" spans="2:4" x14ac:dyDescent="0.25">
      <c r="B367" s="59">
        <v>2006</v>
      </c>
      <c r="C367" s="140" t="s">
        <v>108</v>
      </c>
      <c r="D367" s="144">
        <v>2.62</v>
      </c>
    </row>
    <row r="368" spans="2:4" x14ac:dyDescent="0.25">
      <c r="B368" s="62">
        <v>2006</v>
      </c>
      <c r="C368" s="57" t="s">
        <v>109</v>
      </c>
      <c r="D368" s="126">
        <v>90.9</v>
      </c>
    </row>
    <row r="369" spans="2:4" x14ac:dyDescent="0.25">
      <c r="B369" s="62">
        <v>2006</v>
      </c>
      <c r="C369" s="57" t="s">
        <v>110</v>
      </c>
      <c r="D369" s="126">
        <v>150</v>
      </c>
    </row>
    <row r="370" spans="2:4" x14ac:dyDescent="0.25">
      <c r="B370" s="62">
        <v>2006</v>
      </c>
      <c r="C370" s="57" t="s">
        <v>111</v>
      </c>
      <c r="D370" s="126">
        <v>126.3</v>
      </c>
    </row>
    <row r="371" spans="2:4" x14ac:dyDescent="0.25">
      <c r="B371" s="62">
        <v>2006</v>
      </c>
      <c r="C371" s="57" t="s">
        <v>112</v>
      </c>
      <c r="D371" s="126">
        <v>86.5</v>
      </c>
    </row>
    <row r="372" spans="2:4" x14ac:dyDescent="0.25">
      <c r="B372" s="62">
        <v>2006</v>
      </c>
      <c r="C372" s="57" t="s">
        <v>113</v>
      </c>
      <c r="D372" s="126">
        <v>48.7</v>
      </c>
    </row>
    <row r="373" spans="2:4" x14ac:dyDescent="0.25">
      <c r="B373" s="62">
        <v>2006</v>
      </c>
      <c r="C373" s="57" t="s">
        <v>114</v>
      </c>
      <c r="D373" s="126">
        <v>17.399999999999999</v>
      </c>
    </row>
    <row r="374" spans="2:4" x14ac:dyDescent="0.25">
      <c r="B374" s="175">
        <v>2006</v>
      </c>
      <c r="C374" s="66" t="s">
        <v>115</v>
      </c>
      <c r="D374" s="127">
        <v>3.8</v>
      </c>
    </row>
    <row r="375" spans="2:4" x14ac:dyDescent="0.25">
      <c r="B375" s="59">
        <v>2007</v>
      </c>
      <c r="C375" s="140" t="s">
        <v>108</v>
      </c>
      <c r="D375" s="144">
        <v>2.58</v>
      </c>
    </row>
    <row r="376" spans="2:4" x14ac:dyDescent="0.25">
      <c r="B376" s="62">
        <v>2007</v>
      </c>
      <c r="C376" s="57" t="s">
        <v>116</v>
      </c>
      <c r="D376" s="126">
        <v>90.5</v>
      </c>
    </row>
    <row r="377" spans="2:4" x14ac:dyDescent="0.25">
      <c r="B377" s="62">
        <v>2007</v>
      </c>
      <c r="C377" s="57" t="s">
        <v>117</v>
      </c>
      <c r="D377" s="126">
        <v>148.5</v>
      </c>
    </row>
    <row r="378" spans="2:4" x14ac:dyDescent="0.25">
      <c r="B378" s="62">
        <v>2007</v>
      </c>
      <c r="C378" s="57" t="s">
        <v>118</v>
      </c>
      <c r="D378" s="126">
        <v>124.5</v>
      </c>
    </row>
    <row r="379" spans="2:4" x14ac:dyDescent="0.25">
      <c r="B379" s="62">
        <v>2007</v>
      </c>
      <c r="C379" s="57" t="s">
        <v>119</v>
      </c>
      <c r="D379" s="126">
        <v>84.9</v>
      </c>
    </row>
    <row r="380" spans="2:4" x14ac:dyDescent="0.25">
      <c r="B380" s="62">
        <v>2007</v>
      </c>
      <c r="C380" s="57" t="s">
        <v>120</v>
      </c>
      <c r="D380" s="126">
        <v>47.6</v>
      </c>
    </row>
    <row r="381" spans="2:4" x14ac:dyDescent="0.25">
      <c r="B381" s="62">
        <v>2007</v>
      </c>
      <c r="C381" s="57" t="s">
        <v>121</v>
      </c>
      <c r="D381" s="126">
        <v>16.899999999999999</v>
      </c>
    </row>
    <row r="382" spans="2:4" x14ac:dyDescent="0.25">
      <c r="B382" s="175">
        <v>2007</v>
      </c>
      <c r="C382" s="66" t="s">
        <v>122</v>
      </c>
      <c r="D382" s="127">
        <v>3.7</v>
      </c>
    </row>
    <row r="383" spans="2:4" x14ac:dyDescent="0.25">
      <c r="B383" s="59">
        <v>2008</v>
      </c>
      <c r="C383" s="140" t="s">
        <v>108</v>
      </c>
      <c r="D383" s="144">
        <v>2.5499999999999998</v>
      </c>
    </row>
    <row r="384" spans="2:4" x14ac:dyDescent="0.25">
      <c r="B384" s="62">
        <v>2008</v>
      </c>
      <c r="C384" s="57" t="s">
        <v>123</v>
      </c>
      <c r="D384" s="126">
        <v>89.9</v>
      </c>
    </row>
    <row r="385" spans="2:4" x14ac:dyDescent="0.25">
      <c r="B385" s="62">
        <v>2008</v>
      </c>
      <c r="C385" s="57" t="s">
        <v>124</v>
      </c>
      <c r="D385" s="126">
        <v>146.80000000000001</v>
      </c>
    </row>
    <row r="386" spans="2:4" x14ac:dyDescent="0.25">
      <c r="B386" s="62">
        <v>2008</v>
      </c>
      <c r="C386" s="57" t="s">
        <v>125</v>
      </c>
      <c r="D386" s="126">
        <v>122.5</v>
      </c>
    </row>
    <row r="387" spans="2:4" x14ac:dyDescent="0.25">
      <c r="B387" s="62">
        <v>2008</v>
      </c>
      <c r="C387" s="57" t="s">
        <v>126</v>
      </c>
      <c r="D387" s="126">
        <v>83.43</v>
      </c>
    </row>
    <row r="388" spans="2:4" x14ac:dyDescent="0.25">
      <c r="B388" s="62">
        <v>2008</v>
      </c>
      <c r="C388" s="57" t="s">
        <v>127</v>
      </c>
      <c r="D388" s="126">
        <v>46.7</v>
      </c>
    </row>
    <row r="389" spans="2:4" x14ac:dyDescent="0.25">
      <c r="B389" s="62">
        <v>2008</v>
      </c>
      <c r="C389" s="57" t="s">
        <v>128</v>
      </c>
      <c r="D389" s="126">
        <v>16.600000000000001</v>
      </c>
    </row>
    <row r="390" spans="2:4" x14ac:dyDescent="0.25">
      <c r="B390" s="175">
        <v>2008</v>
      </c>
      <c r="C390" s="66" t="s">
        <v>129</v>
      </c>
      <c r="D390" s="127">
        <v>3.5</v>
      </c>
    </row>
    <row r="391" spans="2:4" x14ac:dyDescent="0.25">
      <c r="B391" s="59">
        <v>2009</v>
      </c>
      <c r="C391" s="140" t="s">
        <v>108</v>
      </c>
      <c r="D391" s="144">
        <v>2.52</v>
      </c>
    </row>
    <row r="392" spans="2:4" x14ac:dyDescent="0.25">
      <c r="B392" s="62">
        <v>2009</v>
      </c>
      <c r="C392" s="57" t="s">
        <v>130</v>
      </c>
      <c r="D392" s="126">
        <v>89.4</v>
      </c>
    </row>
    <row r="393" spans="2:4" x14ac:dyDescent="0.25">
      <c r="B393" s="62">
        <v>2009</v>
      </c>
      <c r="C393" s="57" t="s">
        <v>131</v>
      </c>
      <c r="D393" s="126">
        <v>145.4</v>
      </c>
    </row>
    <row r="394" spans="2:4" x14ac:dyDescent="0.25">
      <c r="B394" s="62">
        <v>2009</v>
      </c>
      <c r="C394" s="57" t="s">
        <v>132</v>
      </c>
      <c r="D394" s="126">
        <v>120.9</v>
      </c>
    </row>
    <row r="395" spans="2:4" x14ac:dyDescent="0.25">
      <c r="B395" s="62">
        <v>2009</v>
      </c>
      <c r="C395" s="57" t="s">
        <v>133</v>
      </c>
      <c r="D395" s="126">
        <v>82.1</v>
      </c>
    </row>
    <row r="396" spans="2:4" x14ac:dyDescent="0.25">
      <c r="B396" s="62">
        <v>2009</v>
      </c>
      <c r="C396" s="57" t="s">
        <v>134</v>
      </c>
      <c r="D396" s="126">
        <v>45.8</v>
      </c>
    </row>
    <row r="397" spans="2:4" x14ac:dyDescent="0.25">
      <c r="B397" s="62">
        <v>2009</v>
      </c>
      <c r="C397" s="57" t="s">
        <v>135</v>
      </c>
      <c r="D397" s="126">
        <v>16.2</v>
      </c>
    </row>
    <row r="398" spans="2:4" x14ac:dyDescent="0.25">
      <c r="B398" s="175">
        <v>2009</v>
      </c>
      <c r="C398" s="66" t="s">
        <v>136</v>
      </c>
      <c r="D398" s="127">
        <v>3.4</v>
      </c>
    </row>
    <row r="399" spans="2:4" x14ac:dyDescent="0.25">
      <c r="B399" s="59">
        <v>2010</v>
      </c>
      <c r="C399" s="126" t="s">
        <v>137</v>
      </c>
      <c r="D399" s="124">
        <v>2.4849999999999999</v>
      </c>
    </row>
    <row r="400" spans="2:4" x14ac:dyDescent="0.25">
      <c r="B400" s="62">
        <v>2010</v>
      </c>
      <c r="C400" s="57" t="s">
        <v>9</v>
      </c>
      <c r="D400" s="141">
        <v>88.9</v>
      </c>
    </row>
    <row r="401" spans="2:7" x14ac:dyDescent="0.25">
      <c r="B401" s="62">
        <v>2010</v>
      </c>
      <c r="C401" s="57" t="s">
        <v>10</v>
      </c>
      <c r="D401" s="141">
        <v>144</v>
      </c>
    </row>
    <row r="402" spans="2:7" x14ac:dyDescent="0.25">
      <c r="B402" s="62">
        <v>2010</v>
      </c>
      <c r="C402" s="57" t="s">
        <v>11</v>
      </c>
      <c r="D402" s="141">
        <v>119.3</v>
      </c>
    </row>
    <row r="403" spans="2:7" x14ac:dyDescent="0.25">
      <c r="B403" s="62">
        <v>2010</v>
      </c>
      <c r="C403" s="57" t="s">
        <v>12</v>
      </c>
      <c r="D403" s="141">
        <v>80.8</v>
      </c>
    </row>
    <row r="404" spans="2:7" x14ac:dyDescent="0.25">
      <c r="B404" s="62">
        <v>2010</v>
      </c>
      <c r="C404" s="57" t="s">
        <v>13</v>
      </c>
      <c r="D404" s="141">
        <v>44.9</v>
      </c>
    </row>
    <row r="405" spans="2:7" x14ac:dyDescent="0.25">
      <c r="B405" s="62">
        <v>2010</v>
      </c>
      <c r="C405" s="57" t="s">
        <v>14</v>
      </c>
      <c r="D405" s="141">
        <v>15.8</v>
      </c>
    </row>
    <row r="406" spans="2:7" x14ac:dyDescent="0.25">
      <c r="B406" s="175">
        <v>2010</v>
      </c>
      <c r="C406" s="66" t="s">
        <v>15</v>
      </c>
      <c r="D406" s="142">
        <v>3.3</v>
      </c>
    </row>
    <row r="407" spans="2:7" x14ac:dyDescent="0.25">
      <c r="B407" s="62">
        <v>2011</v>
      </c>
      <c r="C407" s="126" t="s">
        <v>137</v>
      </c>
      <c r="D407" s="124">
        <v>2.4662103053914901</v>
      </c>
    </row>
    <row r="408" spans="2:7" x14ac:dyDescent="0.25">
      <c r="B408" s="62">
        <v>2011</v>
      </c>
      <c r="C408" s="57" t="s">
        <v>9</v>
      </c>
      <c r="D408" s="141">
        <f>(0.095235058463042*1000)</f>
        <v>95.235058463042009</v>
      </c>
    </row>
    <row r="409" spans="2:7" x14ac:dyDescent="0.25">
      <c r="B409" s="62">
        <v>2011</v>
      </c>
      <c r="C409" s="57" t="s">
        <v>10</v>
      </c>
      <c r="D409" s="141">
        <f>(0.127391473996494*1000)</f>
        <v>127.391473996494</v>
      </c>
    </row>
    <row r="410" spans="2:7" x14ac:dyDescent="0.25">
      <c r="B410" s="62">
        <v>2011</v>
      </c>
      <c r="C410" s="57" t="s">
        <v>11</v>
      </c>
      <c r="D410" s="141">
        <f>(0.112521170388648*1000)</f>
        <v>112.521170388648</v>
      </c>
    </row>
    <row r="411" spans="2:7" x14ac:dyDescent="0.25">
      <c r="B411" s="62">
        <v>2011</v>
      </c>
      <c r="C411" s="57" t="s">
        <v>12</v>
      </c>
      <c r="D411" s="141">
        <f>(0.0882551837347743*1000)</f>
        <v>88.255183734774292</v>
      </c>
    </row>
    <row r="412" spans="2:7" x14ac:dyDescent="0.25">
      <c r="B412" s="62">
        <v>2011</v>
      </c>
      <c r="C412" s="57" t="s">
        <v>13</v>
      </c>
      <c r="D412" s="141">
        <f>(0.0498033710939093*1000)</f>
        <v>49.803371093909306</v>
      </c>
    </row>
    <row r="413" spans="2:7" x14ac:dyDescent="0.25">
      <c r="B413" s="62">
        <v>2011</v>
      </c>
      <c r="C413" s="57" t="s">
        <v>14</v>
      </c>
      <c r="D413" s="141">
        <f>(0.0170572033898305*1000)</f>
        <v>17.057203389830502</v>
      </c>
      <c r="E413" s="146"/>
      <c r="F413" s="146"/>
      <c r="G413" s="146"/>
    </row>
    <row r="414" spans="2:7" x14ac:dyDescent="0.25">
      <c r="B414" s="204">
        <v>2011</v>
      </c>
      <c r="C414" s="66" t="s">
        <v>15</v>
      </c>
      <c r="D414" s="142">
        <f>(0.00297860001159891*1000)</f>
        <v>2.97860001159891</v>
      </c>
      <c r="E414" s="146"/>
      <c r="F414" s="146"/>
      <c r="G414" s="146"/>
    </row>
    <row r="415" spans="2:7" x14ac:dyDescent="0.25">
      <c r="B415" s="62">
        <v>2012</v>
      </c>
      <c r="C415" s="126" t="s">
        <v>137</v>
      </c>
      <c r="D415" s="124">
        <v>2.4462675094002502</v>
      </c>
      <c r="E415" s="138"/>
      <c r="F415" s="138"/>
    </row>
    <row r="416" spans="2:7" x14ac:dyDescent="0.25">
      <c r="B416" s="62">
        <v>2012</v>
      </c>
      <c r="C416" s="57" t="s">
        <v>9</v>
      </c>
      <c r="D416" s="141">
        <f>(0.0944971606745772*1000)</f>
        <v>94.497160674577202</v>
      </c>
    </row>
    <row r="417" spans="2:4" x14ac:dyDescent="0.25">
      <c r="B417" s="62">
        <v>2012</v>
      </c>
      <c r="C417" s="57" t="s">
        <v>10</v>
      </c>
      <c r="D417" s="141">
        <f>(0.127462895358754*1000)</f>
        <v>127.462895358754</v>
      </c>
    </row>
    <row r="418" spans="2:4" x14ac:dyDescent="0.25">
      <c r="B418" s="62">
        <v>2012</v>
      </c>
      <c r="C418" s="57" t="s">
        <v>11</v>
      </c>
      <c r="D418" s="141">
        <f>(0.111380104918168*1000)</f>
        <v>111.38010491816799</v>
      </c>
    </row>
    <row r="419" spans="2:4" x14ac:dyDescent="0.25">
      <c r="B419" s="62">
        <v>2012</v>
      </c>
      <c r="C419" s="57" t="s">
        <v>12</v>
      </c>
      <c r="D419" s="141">
        <f>(0.0868704795306811*1000)</f>
        <v>86.870479530681095</v>
      </c>
    </row>
    <row r="420" spans="2:4" x14ac:dyDescent="0.25">
      <c r="B420" s="62">
        <v>2012</v>
      </c>
      <c r="C420" s="57" t="s">
        <v>13</v>
      </c>
      <c r="D420" s="141">
        <f>(0.049189827276696*1000)</f>
        <v>49.189827276696001</v>
      </c>
    </row>
    <row r="421" spans="2:4" x14ac:dyDescent="0.25">
      <c r="B421" s="62">
        <v>2012</v>
      </c>
      <c r="C421" s="57" t="s">
        <v>14</v>
      </c>
      <c r="D421" s="141">
        <f>(0.0169241387412259*1000)</f>
        <v>16.924138741225899</v>
      </c>
    </row>
    <row r="422" spans="2:4" x14ac:dyDescent="0.25">
      <c r="B422" s="204">
        <v>2012</v>
      </c>
      <c r="C422" s="66" t="s">
        <v>15</v>
      </c>
      <c r="D422" s="142">
        <f>(0.00292889537994753*1000)</f>
        <v>2.9288953799475301</v>
      </c>
    </row>
    <row r="423" spans="2:4" x14ac:dyDescent="0.25">
      <c r="C423" s="145"/>
      <c r="D423" s="145"/>
    </row>
    <row r="424" spans="2:4" x14ac:dyDescent="0.25">
      <c r="B424" s="139" t="s">
        <v>138</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E51"/>
  <sheetViews>
    <sheetView showGridLines="0" zoomScale="70" zoomScaleNormal="70" workbookViewId="0">
      <selection activeCell="F11" sqref="F11"/>
    </sheetView>
  </sheetViews>
  <sheetFormatPr baseColWidth="10" defaultRowHeight="15" x14ac:dyDescent="0.25"/>
  <cols>
    <col min="2" max="2" width="11.42578125" style="56"/>
    <col min="3" max="3" width="11.42578125" style="124"/>
    <col min="4" max="4" width="13.140625" style="124" bestFit="1" customWidth="1"/>
    <col min="5" max="5" width="12.85546875" style="124" bestFit="1" customWidth="1"/>
  </cols>
  <sheetData>
    <row r="1" spans="2:5" x14ac:dyDescent="0.25">
      <c r="B1" s="48"/>
      <c r="C1" s="48"/>
      <c r="D1" s="48"/>
      <c r="E1" s="48"/>
    </row>
    <row r="2" spans="2:5" x14ac:dyDescent="0.25">
      <c r="B2" s="49" t="s">
        <v>173</v>
      </c>
      <c r="C2" s="48"/>
      <c r="D2" s="48"/>
      <c r="E2" s="48"/>
    </row>
    <row r="3" spans="2:5" x14ac:dyDescent="0.25">
      <c r="B3" s="48"/>
      <c r="C3" s="48"/>
      <c r="D3" s="48"/>
      <c r="E3" s="48"/>
    </row>
    <row r="4" spans="2:5" x14ac:dyDescent="0.25">
      <c r="B4" s="48"/>
      <c r="C4" s="48"/>
      <c r="D4" s="48"/>
      <c r="E4" s="48"/>
    </row>
    <row r="5" spans="2:5" x14ac:dyDescent="0.25">
      <c r="B5" s="50" t="s">
        <v>1</v>
      </c>
      <c r="C5" s="123" t="s">
        <v>3</v>
      </c>
      <c r="D5" s="123" t="s">
        <v>33</v>
      </c>
      <c r="E5" s="123" t="s">
        <v>34</v>
      </c>
    </row>
    <row r="6" spans="2:5" x14ac:dyDescent="0.25">
      <c r="B6" s="99">
        <v>1960</v>
      </c>
      <c r="C6" s="189">
        <v>61.153999999999996</v>
      </c>
      <c r="D6" s="189">
        <v>58.575999999998203</v>
      </c>
      <c r="E6" s="189">
        <v>63.262000000000057</v>
      </c>
    </row>
    <row r="7" spans="2:5" x14ac:dyDescent="0.25">
      <c r="B7" s="99">
        <v>1961</v>
      </c>
      <c r="C7" s="189">
        <v>61.492399999999975</v>
      </c>
      <c r="D7" s="189">
        <v>58.95929999999862</v>
      </c>
      <c r="E7" s="189">
        <v>63.62720000000013</v>
      </c>
    </row>
    <row r="8" spans="2:5" x14ac:dyDescent="0.25">
      <c r="B8" s="99">
        <v>1962</v>
      </c>
      <c r="C8" s="189">
        <v>61.830799999999954</v>
      </c>
      <c r="D8" s="189">
        <v>59.338999999998123</v>
      </c>
      <c r="E8" s="189">
        <v>63.992400000000089</v>
      </c>
    </row>
    <row r="9" spans="2:5" x14ac:dyDescent="0.25">
      <c r="B9" s="99">
        <v>1963</v>
      </c>
      <c r="C9" s="189">
        <v>62.169199999999933</v>
      </c>
      <c r="D9" s="189">
        <v>59.715099999998529</v>
      </c>
      <c r="E9" s="189">
        <v>64.357600000000048</v>
      </c>
    </row>
    <row r="10" spans="2:5" x14ac:dyDescent="0.25">
      <c r="B10" s="99">
        <v>1964</v>
      </c>
      <c r="C10" s="189">
        <v>62.507599999999911</v>
      </c>
      <c r="D10" s="189">
        <v>60.087599999998929</v>
      </c>
      <c r="E10" s="189">
        <v>64.72280000000012</v>
      </c>
    </row>
    <row r="11" spans="2:5" x14ac:dyDescent="0.25">
      <c r="B11" s="99">
        <v>1965</v>
      </c>
      <c r="C11" s="189">
        <v>62.84599999999989</v>
      </c>
      <c r="D11" s="189">
        <v>60.456499999998414</v>
      </c>
      <c r="E11" s="189">
        <v>65.088000000000079</v>
      </c>
    </row>
    <row r="12" spans="2:5" x14ac:dyDescent="0.25">
      <c r="B12" s="99">
        <v>1966</v>
      </c>
      <c r="C12" s="189">
        <v>63.184399999999982</v>
      </c>
      <c r="D12" s="189">
        <v>60.821799999998802</v>
      </c>
      <c r="E12" s="189">
        <v>65.453200000000038</v>
      </c>
    </row>
    <row r="13" spans="2:5" x14ac:dyDescent="0.25">
      <c r="B13" s="99">
        <v>1967</v>
      </c>
      <c r="C13" s="189">
        <v>63.522799999999961</v>
      </c>
      <c r="D13" s="189">
        <v>61.183499999998276</v>
      </c>
      <c r="E13" s="189">
        <v>65.818400000000111</v>
      </c>
    </row>
    <row r="14" spans="2:5" x14ac:dyDescent="0.25">
      <c r="B14" s="99">
        <v>1968</v>
      </c>
      <c r="C14" s="189">
        <v>63.86119999999994</v>
      </c>
      <c r="D14" s="189">
        <v>61.541599999998652</v>
      </c>
      <c r="E14" s="189">
        <v>66.183600000000069</v>
      </c>
    </row>
    <row r="15" spans="2:5" x14ac:dyDescent="0.25">
      <c r="B15" s="99">
        <v>1969</v>
      </c>
      <c r="C15" s="189">
        <v>64.199599999999919</v>
      </c>
      <c r="D15" s="189">
        <v>61.896099999998114</v>
      </c>
      <c r="E15" s="189">
        <v>66.548800000000028</v>
      </c>
    </row>
    <row r="16" spans="2:5" x14ac:dyDescent="0.25">
      <c r="B16" s="99">
        <v>1970</v>
      </c>
      <c r="C16" s="189">
        <v>64.537999999999897</v>
      </c>
      <c r="D16" s="189">
        <v>62.246999999998479</v>
      </c>
      <c r="E16" s="189">
        <v>66.914000000000101</v>
      </c>
    </row>
    <row r="17" spans="2:5" x14ac:dyDescent="0.25">
      <c r="B17" s="99">
        <v>1971</v>
      </c>
      <c r="C17" s="189">
        <v>64.87639999999999</v>
      </c>
      <c r="D17" s="189">
        <v>62.594299999998839</v>
      </c>
      <c r="E17" s="189">
        <v>67.27920000000006</v>
      </c>
    </row>
    <row r="18" spans="2:5" x14ac:dyDescent="0.25">
      <c r="B18" s="99">
        <v>1972</v>
      </c>
      <c r="C18" s="189">
        <v>65.214799999999968</v>
      </c>
      <c r="D18" s="189">
        <v>62.937999999998283</v>
      </c>
      <c r="E18" s="189">
        <v>67.644400000000132</v>
      </c>
    </row>
    <row r="19" spans="2:5" x14ac:dyDescent="0.25">
      <c r="B19" s="99">
        <v>1973</v>
      </c>
      <c r="C19" s="189">
        <v>65.553199999999947</v>
      </c>
      <c r="D19" s="189">
        <v>63.278099999998631</v>
      </c>
      <c r="E19" s="189">
        <v>68.009600000000091</v>
      </c>
    </row>
    <row r="20" spans="2:5" x14ac:dyDescent="0.25">
      <c r="B20" s="99">
        <v>1974</v>
      </c>
      <c r="C20" s="189">
        <v>65.891599999999926</v>
      </c>
      <c r="D20" s="189">
        <v>63.614599999998973</v>
      </c>
      <c r="E20" s="189">
        <v>68.37480000000005</v>
      </c>
    </row>
    <row r="21" spans="2:5" x14ac:dyDescent="0.25">
      <c r="B21" s="99">
        <v>1975</v>
      </c>
      <c r="C21" s="189">
        <v>66.229999999999905</v>
      </c>
      <c r="D21" s="189">
        <v>63.947499999998399</v>
      </c>
      <c r="E21" s="189">
        <v>68.740000000000123</v>
      </c>
    </row>
    <row r="22" spans="2:5" x14ac:dyDescent="0.25">
      <c r="B22" s="99">
        <v>1976</v>
      </c>
      <c r="C22" s="189">
        <v>66.568399999999997</v>
      </c>
      <c r="D22" s="189">
        <v>64.27679999999873</v>
      </c>
      <c r="E22" s="189">
        <v>69.105200000000082</v>
      </c>
    </row>
    <row r="23" spans="2:5" x14ac:dyDescent="0.25">
      <c r="B23" s="99">
        <v>1977</v>
      </c>
      <c r="C23" s="189">
        <v>66.906799999999976</v>
      </c>
      <c r="D23" s="189">
        <v>64.602499999999054</v>
      </c>
      <c r="E23" s="189">
        <v>69.470400000000041</v>
      </c>
    </row>
    <row r="24" spans="2:5" x14ac:dyDescent="0.25">
      <c r="B24" s="99">
        <v>1978</v>
      </c>
      <c r="C24" s="189">
        <v>67.245199999999954</v>
      </c>
      <c r="D24" s="189">
        <v>64.924599999998463</v>
      </c>
      <c r="E24" s="189">
        <v>69.835600000000113</v>
      </c>
    </row>
    <row r="25" spans="2:5" x14ac:dyDescent="0.25">
      <c r="B25" s="99">
        <v>1979</v>
      </c>
      <c r="C25" s="189">
        <v>67.583599999999933</v>
      </c>
      <c r="D25" s="189">
        <v>65.243099999998776</v>
      </c>
      <c r="E25" s="189">
        <v>70.200800000000072</v>
      </c>
    </row>
    <row r="26" spans="2:5" x14ac:dyDescent="0.25">
      <c r="B26" s="99">
        <v>1980</v>
      </c>
      <c r="C26" s="189">
        <v>67.921999999999912</v>
      </c>
      <c r="D26" s="189">
        <v>65.557999999998174</v>
      </c>
      <c r="E26" s="189">
        <v>70.566000000000031</v>
      </c>
    </row>
    <row r="27" spans="2:5" x14ac:dyDescent="0.25">
      <c r="B27" s="99">
        <v>1981</v>
      </c>
      <c r="C27" s="124">
        <v>68.97</v>
      </c>
      <c r="D27" s="124">
        <v>66.02</v>
      </c>
      <c r="E27" s="124">
        <v>72.069999999999993</v>
      </c>
    </row>
    <row r="28" spans="2:5" x14ac:dyDescent="0.25">
      <c r="B28" s="99">
        <v>1982</v>
      </c>
      <c r="C28" s="124">
        <v>68.97</v>
      </c>
      <c r="D28" s="124">
        <v>66.02</v>
      </c>
      <c r="E28" s="124">
        <v>72.069999999999993</v>
      </c>
    </row>
    <row r="29" spans="2:5" x14ac:dyDescent="0.25">
      <c r="B29" s="99">
        <v>1983</v>
      </c>
      <c r="C29" s="124">
        <v>68.97</v>
      </c>
      <c r="D29" s="124">
        <v>66.02</v>
      </c>
      <c r="E29" s="124">
        <v>72.069999999999993</v>
      </c>
    </row>
    <row r="30" spans="2:5" x14ac:dyDescent="0.25">
      <c r="B30" s="99">
        <v>1984</v>
      </c>
      <c r="C30" s="124">
        <v>69.099999999999994</v>
      </c>
      <c r="D30" s="124">
        <v>66.2</v>
      </c>
      <c r="E30" s="124">
        <v>72.2</v>
      </c>
    </row>
    <row r="31" spans="2:5" x14ac:dyDescent="0.25">
      <c r="B31" s="99">
        <v>1985</v>
      </c>
      <c r="C31" s="124">
        <v>69.3</v>
      </c>
      <c r="D31" s="124">
        <v>66.3</v>
      </c>
      <c r="E31" s="124">
        <v>72.400000000000006</v>
      </c>
    </row>
    <row r="32" spans="2:5" x14ac:dyDescent="0.25">
      <c r="B32" s="99">
        <v>1986</v>
      </c>
      <c r="C32" s="124">
        <v>69.5</v>
      </c>
      <c r="D32" s="124">
        <v>66.5</v>
      </c>
      <c r="E32" s="124">
        <v>72.599999999999994</v>
      </c>
    </row>
    <row r="33" spans="2:5" x14ac:dyDescent="0.25">
      <c r="B33" s="99">
        <v>1987</v>
      </c>
      <c r="C33" s="124">
        <v>69.599999999999994</v>
      </c>
      <c r="D33" s="124">
        <v>66.599999999999994</v>
      </c>
      <c r="E33" s="124">
        <v>72.7</v>
      </c>
    </row>
    <row r="34" spans="2:5" x14ac:dyDescent="0.25">
      <c r="B34" s="99">
        <v>1988</v>
      </c>
      <c r="C34" s="124">
        <v>69.7</v>
      </c>
      <c r="D34" s="124">
        <v>66.7</v>
      </c>
      <c r="E34" s="124">
        <v>72.900000000000006</v>
      </c>
    </row>
    <row r="35" spans="2:5" x14ac:dyDescent="0.25">
      <c r="B35" s="99">
        <v>1989</v>
      </c>
      <c r="C35" s="124">
        <v>69.900000000000006</v>
      </c>
      <c r="D35" s="124">
        <v>66.900000000000006</v>
      </c>
      <c r="E35" s="124">
        <v>73.099999999999994</v>
      </c>
    </row>
    <row r="36" spans="2:5" x14ac:dyDescent="0.25">
      <c r="B36" s="99">
        <v>1990</v>
      </c>
      <c r="C36" s="124">
        <v>70.099999999999994</v>
      </c>
      <c r="D36" s="124">
        <v>67</v>
      </c>
      <c r="E36" s="124">
        <v>73.3</v>
      </c>
    </row>
    <row r="37" spans="2:5" x14ac:dyDescent="0.25">
      <c r="B37" s="99">
        <v>1991</v>
      </c>
      <c r="C37" s="124">
        <v>72.290000000000006</v>
      </c>
      <c r="D37" s="124">
        <v>68.45</v>
      </c>
      <c r="E37" s="124">
        <v>74.28</v>
      </c>
    </row>
    <row r="38" spans="2:5" x14ac:dyDescent="0.25">
      <c r="B38" s="99">
        <v>1992</v>
      </c>
      <c r="C38" s="124">
        <v>72.540000000000006</v>
      </c>
      <c r="D38" s="124">
        <v>68.7</v>
      </c>
      <c r="E38" s="124">
        <v>74.53</v>
      </c>
    </row>
    <row r="39" spans="2:5" x14ac:dyDescent="0.25">
      <c r="B39" s="99">
        <v>1993</v>
      </c>
      <c r="C39" s="124">
        <v>71.77</v>
      </c>
      <c r="D39" s="124">
        <v>68.95</v>
      </c>
      <c r="E39" s="124">
        <v>74.73</v>
      </c>
    </row>
    <row r="40" spans="2:5" x14ac:dyDescent="0.25">
      <c r="B40" s="99">
        <v>1994</v>
      </c>
      <c r="C40" s="124">
        <v>71.97</v>
      </c>
      <c r="D40" s="124">
        <v>69.150000000000006</v>
      </c>
      <c r="E40" s="124">
        <v>74.930000000000007</v>
      </c>
    </row>
    <row r="41" spans="2:5" x14ac:dyDescent="0.25">
      <c r="B41" s="99">
        <v>1995</v>
      </c>
      <c r="C41" s="124">
        <v>72.17</v>
      </c>
      <c r="D41" s="124">
        <v>69.349999999999994</v>
      </c>
      <c r="E41" s="124">
        <v>75.13</v>
      </c>
    </row>
    <row r="42" spans="2:5" x14ac:dyDescent="0.25">
      <c r="B42" s="99">
        <v>1996</v>
      </c>
      <c r="C42" s="124">
        <v>72.38</v>
      </c>
      <c r="D42" s="124">
        <v>69.56</v>
      </c>
      <c r="E42" s="124">
        <v>75.34</v>
      </c>
    </row>
    <row r="43" spans="2:5" x14ac:dyDescent="0.25">
      <c r="B43" s="188">
        <v>1997</v>
      </c>
      <c r="C43" s="189">
        <v>72.569999999999993</v>
      </c>
      <c r="D43" s="189">
        <v>69.75</v>
      </c>
      <c r="E43" s="189">
        <v>75.53</v>
      </c>
    </row>
    <row r="44" spans="2:5" x14ac:dyDescent="0.25">
      <c r="B44" s="188">
        <v>1998</v>
      </c>
      <c r="C44" s="189">
        <v>72.8</v>
      </c>
      <c r="D44" s="189">
        <v>69.900000000000006</v>
      </c>
      <c r="E44" s="189">
        <v>75.7</v>
      </c>
    </row>
    <row r="45" spans="2:5" x14ac:dyDescent="0.25">
      <c r="B45" s="188">
        <v>1999</v>
      </c>
      <c r="C45" s="189">
        <v>72.28</v>
      </c>
      <c r="D45" s="189">
        <v>69.41</v>
      </c>
      <c r="E45" s="189">
        <v>75.3</v>
      </c>
    </row>
    <row r="46" spans="2:5" x14ac:dyDescent="0.25">
      <c r="B46" s="188">
        <v>2000</v>
      </c>
      <c r="C46" s="189">
        <v>72.400000000000006</v>
      </c>
      <c r="D46" s="189">
        <v>69.53</v>
      </c>
      <c r="E46" s="189">
        <v>75.430000000000007</v>
      </c>
    </row>
    <row r="47" spans="2:5" x14ac:dyDescent="0.25">
      <c r="B47" s="188">
        <v>2001</v>
      </c>
      <c r="C47" s="189">
        <v>72.53</v>
      </c>
      <c r="D47" s="189">
        <v>69.650000000000006</v>
      </c>
      <c r="E47" s="189">
        <v>75.56</v>
      </c>
    </row>
    <row r="48" spans="2:5" x14ac:dyDescent="0.25">
      <c r="B48" s="148">
        <v>2002</v>
      </c>
      <c r="C48" s="126">
        <v>72.64</v>
      </c>
      <c r="D48" s="126">
        <v>69.77</v>
      </c>
      <c r="E48" s="126">
        <v>75.69</v>
      </c>
    </row>
    <row r="49" spans="2:5" x14ac:dyDescent="0.25">
      <c r="B49" s="164">
        <v>2003</v>
      </c>
      <c r="C49" s="127">
        <v>72.78</v>
      </c>
      <c r="D49" s="127">
        <v>69.900000000000006</v>
      </c>
      <c r="E49" s="127">
        <v>75.81</v>
      </c>
    </row>
    <row r="51" spans="2:5" x14ac:dyDescent="0.25">
      <c r="B51" s="115" t="s">
        <v>186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J58"/>
  <sheetViews>
    <sheetView showGridLines="0" topLeftCell="E1" zoomScale="70" zoomScaleNormal="70" workbookViewId="0">
      <selection activeCell="B52" sqref="B52"/>
    </sheetView>
  </sheetViews>
  <sheetFormatPr baseColWidth="10" defaultRowHeight="15" x14ac:dyDescent="0.25"/>
  <cols>
    <col min="1" max="1" width="11.42578125" style="46"/>
    <col min="2" max="2" width="11.42578125" style="56"/>
    <col min="3" max="3" width="11.42578125" style="124"/>
    <col min="4" max="4" width="13.140625" style="124" bestFit="1" customWidth="1"/>
    <col min="5" max="5" width="12.85546875" style="124" bestFit="1" customWidth="1"/>
    <col min="6" max="16384" width="11.42578125" style="46"/>
  </cols>
  <sheetData>
    <row r="1" spans="2:5" x14ac:dyDescent="0.25">
      <c r="B1" s="48"/>
      <c r="C1" s="48"/>
      <c r="D1" s="48"/>
      <c r="E1" s="48"/>
    </row>
    <row r="2" spans="2:5" x14ac:dyDescent="0.25">
      <c r="B2" s="49" t="s">
        <v>173</v>
      </c>
      <c r="C2" s="48"/>
      <c r="D2" s="48"/>
      <c r="E2" s="48"/>
    </row>
    <row r="3" spans="2:5" x14ac:dyDescent="0.25">
      <c r="B3" s="48"/>
      <c r="C3" s="48"/>
      <c r="D3" s="48"/>
      <c r="E3" s="48"/>
    </row>
    <row r="4" spans="2:5" x14ac:dyDescent="0.25">
      <c r="B4" s="48"/>
      <c r="C4" s="48"/>
      <c r="D4" s="48"/>
      <c r="E4" s="48"/>
    </row>
    <row r="5" spans="2:5" x14ac:dyDescent="0.25">
      <c r="B5" s="50" t="s">
        <v>1</v>
      </c>
      <c r="C5" s="123" t="s">
        <v>3</v>
      </c>
      <c r="D5" s="123" t="s">
        <v>33</v>
      </c>
      <c r="E5" s="123" t="s">
        <v>34</v>
      </c>
    </row>
    <row r="6" spans="2:5" x14ac:dyDescent="0.25">
      <c r="B6" s="99">
        <v>1960</v>
      </c>
      <c r="C6" s="189">
        <v>61.153999999999996</v>
      </c>
      <c r="D6" s="189">
        <v>58.575999999998203</v>
      </c>
      <c r="E6" s="189">
        <v>63.262000000000057</v>
      </c>
    </row>
    <row r="7" spans="2:5" x14ac:dyDescent="0.25">
      <c r="B7" s="99">
        <v>1961</v>
      </c>
      <c r="C7" s="189">
        <v>61.492399999999975</v>
      </c>
      <c r="D7" s="189">
        <v>58.95929999999862</v>
      </c>
      <c r="E7" s="189">
        <v>63.62720000000013</v>
      </c>
    </row>
    <row r="8" spans="2:5" x14ac:dyDescent="0.25">
      <c r="B8" s="99">
        <v>1962</v>
      </c>
      <c r="C8" s="189">
        <v>61.830799999999954</v>
      </c>
      <c r="D8" s="189">
        <v>59.338999999998123</v>
      </c>
      <c r="E8" s="189">
        <v>63.992400000000089</v>
      </c>
    </row>
    <row r="9" spans="2:5" x14ac:dyDescent="0.25">
      <c r="B9" s="99">
        <v>1963</v>
      </c>
      <c r="C9" s="189">
        <v>62.169199999999933</v>
      </c>
      <c r="D9" s="189">
        <v>59.715099999998529</v>
      </c>
      <c r="E9" s="189">
        <v>64.357600000000048</v>
      </c>
    </row>
    <row r="10" spans="2:5" x14ac:dyDescent="0.25">
      <c r="B10" s="99">
        <v>1964</v>
      </c>
      <c r="C10" s="189">
        <v>62.507599999999911</v>
      </c>
      <c r="D10" s="189">
        <v>60.087599999998929</v>
      </c>
      <c r="E10" s="189">
        <v>64.72280000000012</v>
      </c>
    </row>
    <row r="11" spans="2:5" x14ac:dyDescent="0.25">
      <c r="B11" s="99">
        <v>1965</v>
      </c>
      <c r="C11" s="189">
        <v>62.84599999999989</v>
      </c>
      <c r="D11" s="189">
        <v>60.456499999998414</v>
      </c>
      <c r="E11" s="189">
        <v>65.088000000000079</v>
      </c>
    </row>
    <row r="12" spans="2:5" x14ac:dyDescent="0.25">
      <c r="B12" s="99">
        <v>1966</v>
      </c>
      <c r="C12" s="189">
        <v>63.184399999999982</v>
      </c>
      <c r="D12" s="189">
        <v>60.821799999998802</v>
      </c>
      <c r="E12" s="189">
        <v>65.453200000000038</v>
      </c>
    </row>
    <row r="13" spans="2:5" x14ac:dyDescent="0.25">
      <c r="B13" s="99">
        <v>1967</v>
      </c>
      <c r="C13" s="189">
        <v>63.522799999999961</v>
      </c>
      <c r="D13" s="189">
        <v>61.183499999998276</v>
      </c>
      <c r="E13" s="189">
        <v>65.818400000000111</v>
      </c>
    </row>
    <row r="14" spans="2:5" x14ac:dyDescent="0.25">
      <c r="B14" s="99">
        <v>1968</v>
      </c>
      <c r="C14" s="189">
        <v>63.86119999999994</v>
      </c>
      <c r="D14" s="189">
        <v>61.541599999998652</v>
      </c>
      <c r="E14" s="189">
        <v>66.183600000000069</v>
      </c>
    </row>
    <row r="15" spans="2:5" x14ac:dyDescent="0.25">
      <c r="B15" s="99">
        <v>1969</v>
      </c>
      <c r="C15" s="189">
        <v>64.199599999999919</v>
      </c>
      <c r="D15" s="189">
        <v>61.896099999998114</v>
      </c>
      <c r="E15" s="189">
        <v>66.548800000000028</v>
      </c>
    </row>
    <row r="16" spans="2:5" x14ac:dyDescent="0.25">
      <c r="B16" s="99">
        <v>1970</v>
      </c>
      <c r="C16" s="189">
        <v>64.537999999999897</v>
      </c>
      <c r="D16" s="189">
        <v>62.246999999998479</v>
      </c>
      <c r="E16" s="189">
        <v>66.914000000000101</v>
      </c>
    </row>
    <row r="17" spans="2:5" x14ac:dyDescent="0.25">
      <c r="B17" s="99">
        <v>1971</v>
      </c>
      <c r="C17" s="189">
        <v>64.87639999999999</v>
      </c>
      <c r="D17" s="189">
        <v>62.594299999998839</v>
      </c>
      <c r="E17" s="189">
        <v>67.27920000000006</v>
      </c>
    </row>
    <row r="18" spans="2:5" x14ac:dyDescent="0.25">
      <c r="B18" s="99">
        <v>1972</v>
      </c>
      <c r="C18" s="189">
        <v>65.214799999999968</v>
      </c>
      <c r="D18" s="189">
        <v>62.937999999998283</v>
      </c>
      <c r="E18" s="189">
        <v>67.644400000000132</v>
      </c>
    </row>
    <row r="19" spans="2:5" x14ac:dyDescent="0.25">
      <c r="B19" s="99">
        <v>1973</v>
      </c>
      <c r="C19" s="189">
        <v>65.553199999999947</v>
      </c>
      <c r="D19" s="189">
        <v>63.278099999998631</v>
      </c>
      <c r="E19" s="189">
        <v>68.009600000000091</v>
      </c>
    </row>
    <row r="20" spans="2:5" x14ac:dyDescent="0.25">
      <c r="B20" s="99">
        <v>1974</v>
      </c>
      <c r="C20" s="189">
        <v>65.891599999999926</v>
      </c>
      <c r="D20" s="189">
        <v>63.614599999998973</v>
      </c>
      <c r="E20" s="189">
        <v>68.37480000000005</v>
      </c>
    </row>
    <row r="21" spans="2:5" x14ac:dyDescent="0.25">
      <c r="B21" s="99">
        <v>1975</v>
      </c>
      <c r="C21" s="189">
        <v>66.229999999999905</v>
      </c>
      <c r="D21" s="189">
        <v>63.947499999998399</v>
      </c>
      <c r="E21" s="189">
        <v>68.740000000000123</v>
      </c>
    </row>
    <row r="22" spans="2:5" x14ac:dyDescent="0.25">
      <c r="B22" s="99">
        <v>1976</v>
      </c>
      <c r="C22" s="189">
        <v>66.568399999999997</v>
      </c>
      <c r="D22" s="189">
        <v>64.27679999999873</v>
      </c>
      <c r="E22" s="189">
        <v>69.105200000000082</v>
      </c>
    </row>
    <row r="23" spans="2:5" x14ac:dyDescent="0.25">
      <c r="B23" s="99">
        <v>1977</v>
      </c>
      <c r="C23" s="189">
        <v>66.906799999999976</v>
      </c>
      <c r="D23" s="189">
        <v>64.602499999999054</v>
      </c>
      <c r="E23" s="189">
        <v>69.470400000000041</v>
      </c>
    </row>
    <row r="24" spans="2:5" x14ac:dyDescent="0.25">
      <c r="B24" s="99">
        <v>1978</v>
      </c>
      <c r="C24" s="189">
        <v>67.245199999999954</v>
      </c>
      <c r="D24" s="189">
        <v>64.924599999998463</v>
      </c>
      <c r="E24" s="189">
        <v>69.835600000000113</v>
      </c>
    </row>
    <row r="25" spans="2:5" x14ac:dyDescent="0.25">
      <c r="B25" s="99">
        <v>1979</v>
      </c>
      <c r="C25" s="189">
        <v>67.583599999999933</v>
      </c>
      <c r="D25" s="189">
        <v>65.243099999998776</v>
      </c>
      <c r="E25" s="189">
        <v>70.200800000000072</v>
      </c>
    </row>
    <row r="26" spans="2:5" x14ac:dyDescent="0.25">
      <c r="B26" s="99">
        <v>1980</v>
      </c>
      <c r="C26" s="189">
        <v>67.921999999999912</v>
      </c>
      <c r="D26" s="189">
        <v>65.557999999998174</v>
      </c>
      <c r="E26" s="189">
        <v>70.566000000000031</v>
      </c>
    </row>
    <row r="27" spans="2:5" x14ac:dyDescent="0.25">
      <c r="B27" s="99">
        <v>1981</v>
      </c>
      <c r="C27" s="124">
        <v>68.97</v>
      </c>
      <c r="D27" s="124">
        <v>66.02</v>
      </c>
      <c r="E27" s="124">
        <v>72.069999999999993</v>
      </c>
    </row>
    <row r="28" spans="2:5" x14ac:dyDescent="0.25">
      <c r="B28" s="99">
        <v>1982</v>
      </c>
      <c r="C28" s="124">
        <v>68.97</v>
      </c>
      <c r="D28" s="124">
        <v>66.02</v>
      </c>
      <c r="E28" s="124">
        <v>72.069999999999993</v>
      </c>
    </row>
    <row r="29" spans="2:5" x14ac:dyDescent="0.25">
      <c r="B29" s="99">
        <v>1983</v>
      </c>
      <c r="C29" s="124">
        <v>68.97</v>
      </c>
      <c r="D29" s="124">
        <v>66.02</v>
      </c>
      <c r="E29" s="124">
        <v>72.069999999999993</v>
      </c>
    </row>
    <row r="30" spans="2:5" x14ac:dyDescent="0.25">
      <c r="B30" s="99">
        <v>1984</v>
      </c>
      <c r="C30" s="124">
        <v>69.099999999999994</v>
      </c>
      <c r="D30" s="124">
        <v>66.2</v>
      </c>
      <c r="E30" s="124">
        <v>72.2</v>
      </c>
    </row>
    <row r="31" spans="2:5" x14ac:dyDescent="0.25">
      <c r="B31" s="99">
        <v>1985</v>
      </c>
      <c r="C31" s="124">
        <v>69.3</v>
      </c>
      <c r="D31" s="124">
        <v>66.3</v>
      </c>
      <c r="E31" s="124">
        <v>72.400000000000006</v>
      </c>
    </row>
    <row r="32" spans="2:5" x14ac:dyDescent="0.25">
      <c r="B32" s="99">
        <v>1986</v>
      </c>
      <c r="C32" s="124">
        <v>69.5</v>
      </c>
      <c r="D32" s="124">
        <v>66.5</v>
      </c>
      <c r="E32" s="124">
        <v>72.599999999999994</v>
      </c>
    </row>
    <row r="33" spans="2:10" x14ac:dyDescent="0.25">
      <c r="B33" s="99">
        <v>1987</v>
      </c>
      <c r="C33" s="124">
        <v>69.599999999999994</v>
      </c>
      <c r="D33" s="124">
        <v>66.599999999999994</v>
      </c>
      <c r="E33" s="124">
        <v>72.7</v>
      </c>
    </row>
    <row r="34" spans="2:10" x14ac:dyDescent="0.25">
      <c r="B34" s="99">
        <v>1988</v>
      </c>
      <c r="C34" s="124">
        <v>69.7</v>
      </c>
      <c r="D34" s="124">
        <v>66.7</v>
      </c>
      <c r="E34" s="124">
        <v>72.900000000000006</v>
      </c>
    </row>
    <row r="35" spans="2:10" x14ac:dyDescent="0.25">
      <c r="B35" s="99">
        <v>1989</v>
      </c>
      <c r="C35" s="124">
        <v>69.900000000000006</v>
      </c>
      <c r="D35" s="124">
        <v>66.900000000000006</v>
      </c>
      <c r="E35" s="124">
        <v>73.099999999999994</v>
      </c>
    </row>
    <row r="36" spans="2:10" x14ac:dyDescent="0.25">
      <c r="B36" s="99">
        <v>1990</v>
      </c>
      <c r="C36" s="124">
        <v>70.099999999999994</v>
      </c>
      <c r="D36" s="124">
        <v>67</v>
      </c>
      <c r="E36" s="124">
        <v>73.3</v>
      </c>
    </row>
    <row r="37" spans="2:10" x14ac:dyDescent="0.25">
      <c r="B37" s="99">
        <v>1991</v>
      </c>
      <c r="C37" s="124">
        <v>72.290000000000006</v>
      </c>
      <c r="D37" s="124">
        <v>68.45</v>
      </c>
      <c r="E37" s="124">
        <v>74.28</v>
      </c>
    </row>
    <row r="38" spans="2:10" x14ac:dyDescent="0.25">
      <c r="B38" s="99">
        <v>1992</v>
      </c>
      <c r="C38" s="124">
        <v>72.540000000000006</v>
      </c>
      <c r="D38" s="124">
        <v>68.7</v>
      </c>
      <c r="E38" s="124">
        <v>74.53</v>
      </c>
    </row>
    <row r="39" spans="2:10" x14ac:dyDescent="0.25">
      <c r="B39" s="99">
        <v>1993</v>
      </c>
      <c r="C39" s="124">
        <v>71.77</v>
      </c>
      <c r="D39" s="124">
        <v>68.95</v>
      </c>
      <c r="E39" s="124">
        <v>74.73</v>
      </c>
    </row>
    <row r="40" spans="2:10" x14ac:dyDescent="0.25">
      <c r="B40" s="99">
        <v>1994</v>
      </c>
      <c r="C40" s="124">
        <v>71.97</v>
      </c>
      <c r="D40" s="124">
        <v>69.150000000000006</v>
      </c>
      <c r="E40" s="124">
        <v>74.930000000000007</v>
      </c>
    </row>
    <row r="41" spans="2:10" x14ac:dyDescent="0.25">
      <c r="B41" s="99">
        <v>1995</v>
      </c>
      <c r="C41" s="124">
        <v>72.17</v>
      </c>
      <c r="D41" s="124">
        <v>69.349999999999994</v>
      </c>
      <c r="E41" s="124">
        <v>75.13</v>
      </c>
    </row>
    <row r="42" spans="2:10" x14ac:dyDescent="0.25">
      <c r="B42" s="99">
        <v>1996</v>
      </c>
      <c r="C42" s="124">
        <v>72.38</v>
      </c>
      <c r="D42" s="124">
        <v>69.56</v>
      </c>
      <c r="E42" s="124">
        <v>75.34</v>
      </c>
    </row>
    <row r="43" spans="2:10" x14ac:dyDescent="0.25">
      <c r="B43" s="188">
        <v>1997</v>
      </c>
      <c r="C43" s="189">
        <v>72.569999999999993</v>
      </c>
      <c r="D43" s="189">
        <v>69.75</v>
      </c>
      <c r="E43" s="189">
        <v>75.53</v>
      </c>
    </row>
    <row r="44" spans="2:10" x14ac:dyDescent="0.25">
      <c r="B44" s="188">
        <v>1998</v>
      </c>
      <c r="C44" s="189">
        <v>72.8</v>
      </c>
      <c r="D44" s="189">
        <v>69.900000000000006</v>
      </c>
      <c r="E44" s="189">
        <v>75.7</v>
      </c>
    </row>
    <row r="45" spans="2:10" x14ac:dyDescent="0.25">
      <c r="B45" s="188">
        <v>1999</v>
      </c>
      <c r="C45" s="189">
        <v>72.28</v>
      </c>
      <c r="D45" s="189">
        <v>69.41</v>
      </c>
      <c r="E45" s="189">
        <v>75.3</v>
      </c>
    </row>
    <row r="46" spans="2:10" x14ac:dyDescent="0.25">
      <c r="B46" s="188">
        <v>2000</v>
      </c>
      <c r="C46" s="189">
        <v>72.400000000000006</v>
      </c>
      <c r="D46" s="189">
        <v>69.53</v>
      </c>
      <c r="E46" s="189">
        <v>75.430000000000007</v>
      </c>
      <c r="H46" s="200"/>
      <c r="I46" s="200"/>
      <c r="J46" s="200"/>
    </row>
    <row r="47" spans="2:10" x14ac:dyDescent="0.25">
      <c r="B47" s="188">
        <v>2001</v>
      </c>
      <c r="C47" s="189">
        <v>72.53</v>
      </c>
      <c r="D47" s="189">
        <v>69.650000000000006</v>
      </c>
      <c r="E47" s="189">
        <v>75.56</v>
      </c>
      <c r="H47" s="200"/>
      <c r="I47" s="200"/>
      <c r="J47" s="200"/>
    </row>
    <row r="48" spans="2:10" x14ac:dyDescent="0.25">
      <c r="B48" s="148">
        <v>2002</v>
      </c>
      <c r="C48" s="126">
        <v>72.64</v>
      </c>
      <c r="D48" s="126">
        <v>69.77</v>
      </c>
      <c r="E48" s="126">
        <v>75.69</v>
      </c>
      <c r="H48" s="200"/>
      <c r="I48" s="200"/>
      <c r="J48" s="200"/>
    </row>
    <row r="49" spans="2:10" x14ac:dyDescent="0.25">
      <c r="B49" s="164">
        <v>2003</v>
      </c>
      <c r="C49" s="127">
        <v>72.78</v>
      </c>
      <c r="D49" s="127">
        <v>69.900000000000006</v>
      </c>
      <c r="E49" s="127">
        <v>75.81</v>
      </c>
      <c r="H49" s="200"/>
      <c r="I49" s="200"/>
      <c r="J49" s="200"/>
    </row>
    <row r="50" spans="2:10" x14ac:dyDescent="0.25">
      <c r="H50" s="200"/>
      <c r="I50" s="200"/>
      <c r="J50" s="200"/>
    </row>
    <row r="51" spans="2:10" x14ac:dyDescent="0.25">
      <c r="B51" s="115" t="s">
        <v>186</v>
      </c>
      <c r="H51" s="200"/>
      <c r="I51" s="200"/>
      <c r="J51" s="200"/>
    </row>
    <row r="52" spans="2:10" x14ac:dyDescent="0.25">
      <c r="H52" s="200"/>
      <c r="I52" s="200"/>
      <c r="J52" s="200"/>
    </row>
    <row r="53" spans="2:10" x14ac:dyDescent="0.25">
      <c r="H53" s="200"/>
      <c r="I53" s="200"/>
      <c r="J53" s="200"/>
    </row>
    <row r="54" spans="2:10" x14ac:dyDescent="0.25">
      <c r="H54" s="200"/>
      <c r="I54" s="200"/>
      <c r="J54" s="200"/>
    </row>
    <row r="55" spans="2:10" x14ac:dyDescent="0.25">
      <c r="H55" s="200"/>
      <c r="I55" s="200"/>
      <c r="J55" s="200"/>
    </row>
    <row r="56" spans="2:10" x14ac:dyDescent="0.25">
      <c r="H56" s="200"/>
      <c r="I56" s="200"/>
      <c r="J56" s="200"/>
    </row>
    <row r="57" spans="2:10" x14ac:dyDescent="0.25">
      <c r="H57" s="200"/>
      <c r="I57" s="200"/>
      <c r="J57" s="200"/>
    </row>
    <row r="58" spans="2:10" x14ac:dyDescent="0.25">
      <c r="H58" s="200"/>
      <c r="I58" s="200"/>
      <c r="J58" s="200"/>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E57"/>
  <sheetViews>
    <sheetView showGridLines="0" zoomScale="70" zoomScaleNormal="70" workbookViewId="0">
      <selection activeCell="H19" sqref="H19"/>
    </sheetView>
  </sheetViews>
  <sheetFormatPr baseColWidth="10" defaultRowHeight="15" x14ac:dyDescent="0.25"/>
  <cols>
    <col min="2" max="3" width="11.42578125" style="48"/>
    <col min="4" max="4" width="13.140625" style="48" customWidth="1"/>
    <col min="5" max="5" width="12.85546875" style="48" bestFit="1" customWidth="1"/>
  </cols>
  <sheetData>
    <row r="2" spans="2:5" ht="15.75" x14ac:dyDescent="0.25">
      <c r="B2" s="190" t="s">
        <v>174</v>
      </c>
      <c r="C2" s="191"/>
      <c r="D2" s="191"/>
      <c r="E2" s="191"/>
    </row>
    <row r="3" spans="2:5" x14ac:dyDescent="0.25">
      <c r="B3" s="197"/>
      <c r="C3" s="197"/>
      <c r="D3" s="197"/>
      <c r="E3" s="197"/>
    </row>
    <row r="4" spans="2:5" x14ac:dyDescent="0.25">
      <c r="B4" s="198" t="s">
        <v>1</v>
      </c>
      <c r="C4" s="198" t="s">
        <v>3</v>
      </c>
      <c r="D4" s="198" t="s">
        <v>33</v>
      </c>
      <c r="E4" s="198" t="s">
        <v>34</v>
      </c>
    </row>
    <row r="5" spans="2:5" x14ac:dyDescent="0.25">
      <c r="B5" s="199">
        <v>2000</v>
      </c>
      <c r="C5" s="200">
        <v>72.929409066609495</v>
      </c>
      <c r="D5" s="200">
        <v>69.941046139242999</v>
      </c>
      <c r="E5" s="200">
        <v>75.889822107852396</v>
      </c>
    </row>
    <row r="6" spans="2:5" x14ac:dyDescent="0.25">
      <c r="B6" s="199">
        <v>2001</v>
      </c>
      <c r="C6" s="200">
        <v>73.128916373753498</v>
      </c>
      <c r="D6" s="200">
        <v>70.076471396867902</v>
      </c>
      <c r="E6" s="200">
        <v>76.154579124896799</v>
      </c>
    </row>
    <row r="7" spans="2:5" x14ac:dyDescent="0.25">
      <c r="B7" s="199">
        <v>2002</v>
      </c>
      <c r="C7" s="200">
        <v>73.260872638555398</v>
      </c>
      <c r="D7" s="200">
        <v>70.211298560259706</v>
      </c>
      <c r="E7" s="200">
        <v>76.285552896589195</v>
      </c>
    </row>
    <row r="8" spans="2:5" x14ac:dyDescent="0.25">
      <c r="B8" s="199">
        <v>2003</v>
      </c>
      <c r="C8" s="200">
        <v>73.392315913580205</v>
      </c>
      <c r="D8" s="200">
        <v>70.345505650478501</v>
      </c>
      <c r="E8" s="200">
        <v>76.416078602455698</v>
      </c>
    </row>
    <row r="9" spans="2:5" x14ac:dyDescent="0.25">
      <c r="B9" s="199">
        <v>2004</v>
      </c>
      <c r="C9" s="200">
        <v>73.630131456475993</v>
      </c>
      <c r="D9" s="200">
        <v>70.627145231944993</v>
      </c>
      <c r="E9" s="200">
        <v>76.612504770128794</v>
      </c>
    </row>
    <row r="10" spans="2:5" x14ac:dyDescent="0.25">
      <c r="B10" s="199">
        <v>2005</v>
      </c>
      <c r="C10" s="200">
        <v>73.723510080859498</v>
      </c>
      <c r="D10" s="200">
        <v>70.686372968348095</v>
      </c>
      <c r="E10" s="200">
        <v>76.741889362393493</v>
      </c>
    </row>
    <row r="11" spans="2:5" x14ac:dyDescent="0.25">
      <c r="B11" s="199">
        <v>2006</v>
      </c>
      <c r="C11" s="200">
        <v>73.852712289495699</v>
      </c>
      <c r="D11" s="200">
        <v>70.818375253983504</v>
      </c>
      <c r="E11" s="200">
        <v>76.870769821876706</v>
      </c>
    </row>
    <row r="12" spans="2:5" x14ac:dyDescent="0.25">
      <c r="B12" s="199">
        <v>2007</v>
      </c>
      <c r="C12" s="200">
        <v>74.046207560293794</v>
      </c>
      <c r="D12" s="200">
        <v>71.018093967603704</v>
      </c>
      <c r="E12" s="200">
        <v>77.060312716461695</v>
      </c>
    </row>
    <row r="13" spans="2:5" x14ac:dyDescent="0.25">
      <c r="B13" s="199">
        <v>2008</v>
      </c>
      <c r="C13" s="200">
        <v>74.247852836198504</v>
      </c>
      <c r="D13" s="200">
        <v>71.226523349507303</v>
      </c>
      <c r="E13" s="200">
        <v>77.2570489935799</v>
      </c>
    </row>
    <row r="14" spans="2:5" x14ac:dyDescent="0.25">
      <c r="B14" s="199">
        <v>2009</v>
      </c>
      <c r="C14" s="200">
        <v>74.342898072782205</v>
      </c>
      <c r="D14" s="200">
        <v>71.355928087309394</v>
      </c>
      <c r="E14" s="200">
        <v>77.319581070967303</v>
      </c>
    </row>
    <row r="15" spans="2:5" x14ac:dyDescent="0.25">
      <c r="B15" s="199">
        <v>2010</v>
      </c>
      <c r="C15" s="200">
        <v>74.534396937439894</v>
      </c>
      <c r="D15" s="200">
        <v>71.484572334572604</v>
      </c>
      <c r="E15" s="200">
        <v>77.575329824539594</v>
      </c>
    </row>
    <row r="16" spans="2:5" x14ac:dyDescent="0.25">
      <c r="B16" s="199">
        <v>2011</v>
      </c>
      <c r="C16" s="200">
        <v>74.659694687703194</v>
      </c>
      <c r="D16" s="200">
        <v>71.611351070575694</v>
      </c>
      <c r="E16" s="200">
        <v>77.700852082499395</v>
      </c>
    </row>
    <row r="17" spans="2:5" x14ac:dyDescent="0.25">
      <c r="B17" s="199">
        <v>2012</v>
      </c>
      <c r="C17" s="200">
        <v>74.7834685186684</v>
      </c>
      <c r="D17" s="200">
        <v>71.739507185812897</v>
      </c>
      <c r="E17" s="200">
        <v>77.821913788097902</v>
      </c>
    </row>
    <row r="18" spans="2:5" x14ac:dyDescent="0.25">
      <c r="B18" s="199">
        <v>2013</v>
      </c>
      <c r="C18" s="200">
        <v>74.946160975348405</v>
      </c>
      <c r="D18" s="200">
        <v>71.938318129931503</v>
      </c>
      <c r="E18" s="200">
        <v>77.950055233323496</v>
      </c>
    </row>
    <row r="19" spans="2:5" x14ac:dyDescent="0.25">
      <c r="B19" s="199">
        <v>2014</v>
      </c>
      <c r="C19" s="200">
        <v>75.102029364947697</v>
      </c>
      <c r="D19" s="200">
        <v>72.063530281508307</v>
      </c>
      <c r="E19" s="200">
        <v>78.137979147407094</v>
      </c>
    </row>
    <row r="20" spans="2:5" x14ac:dyDescent="0.25">
      <c r="B20" s="199">
        <v>2015</v>
      </c>
      <c r="C20" s="200">
        <v>75.221569531604004</v>
      </c>
      <c r="D20" s="200">
        <v>72.183244639225904</v>
      </c>
      <c r="E20" s="200">
        <v>78.258871440034397</v>
      </c>
    </row>
    <row r="21" spans="2:5" x14ac:dyDescent="0.25">
      <c r="B21" s="199">
        <v>2016</v>
      </c>
      <c r="C21" s="200">
        <v>75.346894211119107</v>
      </c>
      <c r="D21" s="200">
        <v>72.311401924223404</v>
      </c>
      <c r="E21" s="200">
        <v>78.382907871812293</v>
      </c>
    </row>
    <row r="22" spans="2:5" x14ac:dyDescent="0.25">
      <c r="B22" s="199">
        <v>2017</v>
      </c>
      <c r="C22" s="200">
        <v>75.468153714750997</v>
      </c>
      <c r="D22" s="200">
        <v>72.434030857208995</v>
      </c>
      <c r="E22" s="200">
        <v>78.504351835345005</v>
      </c>
    </row>
    <row r="23" spans="2:5" x14ac:dyDescent="0.25">
      <c r="B23" s="199">
        <v>2018</v>
      </c>
      <c r="C23" s="200">
        <v>75.618270014579196</v>
      </c>
      <c r="D23" s="200">
        <v>72.555769051524194</v>
      </c>
      <c r="E23" s="200">
        <v>78.684451395870894</v>
      </c>
    </row>
    <row r="24" spans="2:5" x14ac:dyDescent="0.25">
      <c r="B24" s="199">
        <v>2019</v>
      </c>
      <c r="C24" s="200">
        <v>75.770918642538703</v>
      </c>
      <c r="D24" s="200">
        <v>72.676602571952699</v>
      </c>
      <c r="E24" s="200">
        <v>78.870644269607695</v>
      </c>
    </row>
    <row r="25" spans="2:5" x14ac:dyDescent="0.25">
      <c r="B25" s="199">
        <v>2020</v>
      </c>
      <c r="C25" s="200">
        <v>75.891531892515005</v>
      </c>
      <c r="D25" s="200">
        <v>72.862616091100506</v>
      </c>
      <c r="E25" s="200">
        <v>78.927492254427307</v>
      </c>
    </row>
    <row r="26" spans="2:5" x14ac:dyDescent="0.25">
      <c r="B26" s="199">
        <v>2021</v>
      </c>
      <c r="C26" s="200">
        <v>76.010544500942999</v>
      </c>
      <c r="D26" s="200">
        <v>72.983866142235399</v>
      </c>
      <c r="E26" s="200">
        <v>79.045862117160297</v>
      </c>
    </row>
    <row r="27" spans="2:5" x14ac:dyDescent="0.25">
      <c r="B27" s="199">
        <v>2022</v>
      </c>
      <c r="C27" s="200">
        <v>76.194461464760593</v>
      </c>
      <c r="D27" s="200">
        <v>73.173687150118994</v>
      </c>
      <c r="E27" s="200">
        <v>79.225476380479506</v>
      </c>
    </row>
    <row r="28" spans="2:5" x14ac:dyDescent="0.25">
      <c r="B28" s="199">
        <v>2023</v>
      </c>
      <c r="C28" s="200">
        <v>76.341292532459406</v>
      </c>
      <c r="D28" s="200">
        <v>73.290362483056498</v>
      </c>
      <c r="E28" s="200">
        <v>79.404201703962798</v>
      </c>
    </row>
    <row r="29" spans="2:5" x14ac:dyDescent="0.25">
      <c r="B29" s="199">
        <v>2024</v>
      </c>
      <c r="C29" s="200">
        <v>76.421485686114394</v>
      </c>
      <c r="D29" s="200">
        <v>73.336955830345005</v>
      </c>
      <c r="E29" s="200">
        <v>79.519889318061502</v>
      </c>
    </row>
    <row r="30" spans="2:5" x14ac:dyDescent="0.25">
      <c r="B30" s="201">
        <v>2025</v>
      </c>
      <c r="C30" s="202">
        <v>76.535460830938604</v>
      </c>
      <c r="D30" s="202">
        <v>73.451893784377503</v>
      </c>
      <c r="E30" s="202">
        <v>79.634789204601404</v>
      </c>
    </row>
    <row r="31" spans="2:5" x14ac:dyDescent="0.25">
      <c r="B31" s="199">
        <v>2026</v>
      </c>
      <c r="C31" s="200">
        <v>76.646850348369796</v>
      </c>
      <c r="D31" s="200">
        <v>73.565845732962202</v>
      </c>
      <c r="E31" s="200">
        <v>79.745518569282098</v>
      </c>
    </row>
    <row r="32" spans="2:5" x14ac:dyDescent="0.25">
      <c r="B32" s="199">
        <v>2027</v>
      </c>
      <c r="C32" s="200">
        <v>76.760688923600696</v>
      </c>
      <c r="D32" s="200">
        <v>73.678802143320596</v>
      </c>
      <c r="E32" s="200">
        <v>79.862182320291595</v>
      </c>
    </row>
    <row r="33" spans="2:5" x14ac:dyDescent="0.25">
      <c r="B33" s="199">
        <v>2028</v>
      </c>
      <c r="C33" s="200">
        <v>76.904297567430604</v>
      </c>
      <c r="D33" s="200">
        <v>73.855287218336898</v>
      </c>
      <c r="E33" s="200">
        <v>79.974654814401205</v>
      </c>
    </row>
    <row r="34" spans="2:5" x14ac:dyDescent="0.25">
      <c r="B34" s="199">
        <v>2029</v>
      </c>
      <c r="C34" s="200">
        <v>77.015591572242499</v>
      </c>
      <c r="D34" s="200">
        <v>73.968097432593694</v>
      </c>
      <c r="E34" s="200">
        <v>80.086298113766404</v>
      </c>
    </row>
    <row r="35" spans="2:5" x14ac:dyDescent="0.25">
      <c r="B35" s="199">
        <v>2030</v>
      </c>
      <c r="C35" s="200">
        <v>77.190718281072407</v>
      </c>
      <c r="D35" s="200">
        <v>74.148448042535406</v>
      </c>
      <c r="E35" s="200">
        <v>80.258063399412507</v>
      </c>
    </row>
    <row r="36" spans="2:5" x14ac:dyDescent="0.25">
      <c r="B36" s="199">
        <v>2031</v>
      </c>
      <c r="C36" s="200">
        <v>77.297243445282504</v>
      </c>
      <c r="D36" s="200">
        <v>74.256942804998502</v>
      </c>
      <c r="E36" s="200">
        <v>80.364509638306103</v>
      </c>
    </row>
    <row r="37" spans="2:5" x14ac:dyDescent="0.25">
      <c r="B37" s="199">
        <v>2032</v>
      </c>
      <c r="C37" s="200">
        <v>77.405064759256206</v>
      </c>
      <c r="D37" s="200">
        <v>74.364404679714696</v>
      </c>
      <c r="E37" s="200">
        <v>80.474628477557403</v>
      </c>
    </row>
    <row r="38" spans="2:5" x14ac:dyDescent="0.25">
      <c r="B38" s="199">
        <v>2033</v>
      </c>
      <c r="C38" s="200">
        <v>77.512360429322996</v>
      </c>
      <c r="D38" s="200">
        <v>74.470827396219505</v>
      </c>
      <c r="E38" s="200">
        <v>80.584774185756501</v>
      </c>
    </row>
    <row r="39" spans="2:5" x14ac:dyDescent="0.25">
      <c r="B39" s="199">
        <v>2034</v>
      </c>
      <c r="C39" s="200">
        <v>77.617634454260497</v>
      </c>
      <c r="D39" s="200">
        <v>74.576205201297299</v>
      </c>
      <c r="E39" s="200">
        <v>80.691945040463807</v>
      </c>
    </row>
    <row r="40" spans="2:5" x14ac:dyDescent="0.25">
      <c r="B40" s="199">
        <v>2035</v>
      </c>
      <c r="C40" s="200">
        <v>77.721929884290503</v>
      </c>
      <c r="D40" s="200">
        <v>74.680532853437697</v>
      </c>
      <c r="E40" s="200">
        <v>80.798237016873401</v>
      </c>
    </row>
    <row r="41" spans="2:5" x14ac:dyDescent="0.25">
      <c r="B41" s="199">
        <v>2036</v>
      </c>
      <c r="C41" s="200">
        <v>77.825242118781503</v>
      </c>
      <c r="D41" s="200">
        <v>74.7838056168751</v>
      </c>
      <c r="E41" s="200">
        <v>80.903643212067706</v>
      </c>
    </row>
    <row r="42" spans="2:5" x14ac:dyDescent="0.25">
      <c r="B42" s="199">
        <v>2037</v>
      </c>
      <c r="C42" s="200">
        <v>77.927567214479893</v>
      </c>
      <c r="D42" s="200">
        <v>74.886019255232796</v>
      </c>
      <c r="E42" s="200">
        <v>81.008157121979707</v>
      </c>
    </row>
    <row r="43" spans="2:5" x14ac:dyDescent="0.25">
      <c r="B43" s="199">
        <v>2038</v>
      </c>
      <c r="C43" s="200">
        <v>78.028901873726497</v>
      </c>
      <c r="D43" s="200">
        <v>74.987170024791794</v>
      </c>
      <c r="E43" s="200">
        <v>81.111772639239305</v>
      </c>
    </row>
    <row r="44" spans="2:5" x14ac:dyDescent="0.25">
      <c r="B44" s="199">
        <v>2039</v>
      </c>
      <c r="C44" s="200">
        <v>78.129243419153397</v>
      </c>
      <c r="D44" s="200">
        <v>75.087254667400799</v>
      </c>
      <c r="E44" s="200">
        <v>81.214484050687403</v>
      </c>
    </row>
    <row r="45" spans="2:5" x14ac:dyDescent="0.25">
      <c r="B45" s="199">
        <v>2040</v>
      </c>
      <c r="C45" s="200">
        <v>78.256116324819402</v>
      </c>
      <c r="D45" s="200">
        <v>75.186270403049605</v>
      </c>
      <c r="E45" s="200">
        <v>81.371749732434097</v>
      </c>
    </row>
    <row r="46" spans="2:5" x14ac:dyDescent="0.25">
      <c r="B46" s="199">
        <v>2041</v>
      </c>
      <c r="C46" s="200">
        <v>78.354318392848597</v>
      </c>
      <c r="D46" s="200">
        <v>75.284214922124903</v>
      </c>
      <c r="E46" s="200">
        <v>81.472458088798504</v>
      </c>
    </row>
    <row r="47" spans="2:5" x14ac:dyDescent="0.25">
      <c r="B47" s="199">
        <v>2042</v>
      </c>
      <c r="C47" s="200">
        <v>78.452966737083301</v>
      </c>
      <c r="D47" s="200">
        <v>75.381086377367197</v>
      </c>
      <c r="E47" s="200">
        <v>81.575154907649306</v>
      </c>
    </row>
    <row r="48" spans="2:5" x14ac:dyDescent="0.25">
      <c r="B48" s="199">
        <v>2043</v>
      </c>
      <c r="C48" s="200">
        <v>78.577956382674301</v>
      </c>
      <c r="D48" s="200">
        <v>75.476883375550202</v>
      </c>
      <c r="E48" s="200">
        <v>81.732078964916596</v>
      </c>
    </row>
    <row r="49" spans="2:5" x14ac:dyDescent="0.25">
      <c r="B49" s="199">
        <v>2044</v>
      </c>
      <c r="C49" s="200">
        <v>78.673004778321697</v>
      </c>
      <c r="D49" s="200">
        <v>75.571604968899905</v>
      </c>
      <c r="E49" s="200">
        <v>81.829823381563003</v>
      </c>
    </row>
    <row r="50" spans="2:5" x14ac:dyDescent="0.25">
      <c r="B50" s="199">
        <v>2045</v>
      </c>
      <c r="C50" s="200">
        <v>78.767060296429605</v>
      </c>
      <c r="D50" s="200">
        <v>75.665250646275993</v>
      </c>
      <c r="E50" s="200">
        <v>81.926639024367901</v>
      </c>
    </row>
    <row r="51" spans="2:5" x14ac:dyDescent="0.25">
      <c r="B51" s="199">
        <v>2046</v>
      </c>
      <c r="C51" s="200">
        <v>78.860123285201794</v>
      </c>
      <c r="D51" s="200">
        <v>75.757820324132197</v>
      </c>
      <c r="E51" s="200">
        <v>82.022522907520894</v>
      </c>
    </row>
    <row r="52" spans="2:5" x14ac:dyDescent="0.25">
      <c r="B52" s="199">
        <v>2047</v>
      </c>
      <c r="C52" s="200">
        <v>78.952194276104294</v>
      </c>
      <c r="D52" s="200">
        <v>75.8493143372758</v>
      </c>
      <c r="E52" s="200">
        <v>82.117472407695601</v>
      </c>
    </row>
    <row r="53" spans="2:5" x14ac:dyDescent="0.25">
      <c r="B53" s="199">
        <v>2048</v>
      </c>
      <c r="C53" s="200">
        <v>79.043273887860295</v>
      </c>
      <c r="D53" s="200">
        <v>75.9397334294449</v>
      </c>
      <c r="E53" s="200">
        <v>82.211485259040501</v>
      </c>
    </row>
    <row r="54" spans="2:5" x14ac:dyDescent="0.25">
      <c r="B54" s="199">
        <v>2049</v>
      </c>
      <c r="C54" s="200">
        <v>79.133362815635493</v>
      </c>
      <c r="D54" s="200">
        <v>76.029078743722806</v>
      </c>
      <c r="E54" s="200">
        <v>82.304559547955705</v>
      </c>
    </row>
    <row r="55" spans="2:5" x14ac:dyDescent="0.25">
      <c r="B55" s="203">
        <v>2050</v>
      </c>
      <c r="C55" s="200">
        <v>79.222461510530906</v>
      </c>
      <c r="D55" s="200">
        <v>76.117351812807001</v>
      </c>
      <c r="E55" s="200">
        <v>82.396693707665705</v>
      </c>
    </row>
    <row r="56" spans="2:5" x14ac:dyDescent="0.25">
      <c r="C56" s="196"/>
      <c r="D56" s="196"/>
      <c r="E56" s="196"/>
    </row>
    <row r="57" spans="2:5" x14ac:dyDescent="0.25">
      <c r="B57" s="115" t="s">
        <v>185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N59"/>
  <sheetViews>
    <sheetView showGridLines="0" topLeftCell="F4" zoomScale="70" zoomScaleNormal="70" workbookViewId="0">
      <selection activeCell="H7" sqref="H7"/>
    </sheetView>
  </sheetViews>
  <sheetFormatPr baseColWidth="10" defaultRowHeight="15" x14ac:dyDescent="0.25"/>
  <cols>
    <col min="1" max="1" width="11.42578125" style="46"/>
    <col min="2" max="3" width="11.42578125" style="48"/>
    <col min="4" max="4" width="13.140625" style="48" bestFit="1" customWidth="1"/>
    <col min="5" max="5" width="12.85546875" style="48" bestFit="1" customWidth="1"/>
    <col min="6" max="10" width="11.42578125" style="48"/>
    <col min="11" max="11" width="13" style="48" bestFit="1" customWidth="1"/>
    <col min="12" max="12" width="12.140625" style="48" bestFit="1" customWidth="1"/>
    <col min="13" max="14" width="11.42578125" style="48"/>
    <col min="15" max="16384" width="11.42578125" style="46"/>
  </cols>
  <sheetData>
    <row r="1" spans="2:14" x14ac:dyDescent="0.25">
      <c r="I1" s="46"/>
      <c r="J1" s="46"/>
      <c r="K1" s="46"/>
      <c r="L1" s="46"/>
      <c r="M1" s="46"/>
      <c r="N1" s="46"/>
    </row>
    <row r="2" spans="2:14" ht="15.75" x14ac:dyDescent="0.25">
      <c r="B2" s="190" t="s">
        <v>174</v>
      </c>
      <c r="C2" s="191"/>
      <c r="D2" s="191"/>
      <c r="E2" s="191"/>
      <c r="F2" s="191"/>
      <c r="G2" s="191"/>
      <c r="H2" s="191"/>
      <c r="I2" s="46"/>
      <c r="J2" s="46"/>
      <c r="K2" s="46"/>
      <c r="L2" s="46"/>
      <c r="M2" s="46"/>
      <c r="N2" s="46"/>
    </row>
    <row r="3" spans="2:14" x14ac:dyDescent="0.25">
      <c r="B3" s="197"/>
      <c r="C3" s="197"/>
      <c r="D3" s="197"/>
      <c r="E3" s="197"/>
      <c r="F3" s="192"/>
      <c r="I3" s="46"/>
      <c r="J3" s="46"/>
      <c r="K3" s="46"/>
      <c r="L3" s="46"/>
      <c r="M3" s="46"/>
      <c r="N3" s="46"/>
    </row>
    <row r="4" spans="2:14" x14ac:dyDescent="0.25">
      <c r="B4" s="198" t="s">
        <v>1</v>
      </c>
      <c r="C4" s="198" t="s">
        <v>3</v>
      </c>
      <c r="D4" s="198" t="s">
        <v>33</v>
      </c>
      <c r="E4" s="198" t="s">
        <v>34</v>
      </c>
      <c r="I4" s="46"/>
      <c r="J4" s="46"/>
      <c r="K4" s="46"/>
      <c r="L4" s="46"/>
      <c r="M4" s="46"/>
      <c r="N4" s="46"/>
    </row>
    <row r="5" spans="2:14" x14ac:dyDescent="0.25">
      <c r="B5" s="199">
        <v>2000</v>
      </c>
      <c r="C5" s="200">
        <v>72.929409066609495</v>
      </c>
      <c r="D5" s="200">
        <v>69.941046139242999</v>
      </c>
      <c r="E5" s="200">
        <v>75.889822107852396</v>
      </c>
      <c r="F5" s="193"/>
      <c r="I5" s="46"/>
      <c r="J5" s="46"/>
      <c r="K5" s="46"/>
      <c r="L5" s="46"/>
      <c r="M5" s="46"/>
      <c r="N5" s="46"/>
    </row>
    <row r="6" spans="2:14" x14ac:dyDescent="0.25">
      <c r="B6" s="199">
        <v>2001</v>
      </c>
      <c r="C6" s="200">
        <v>73.128916373753498</v>
      </c>
      <c r="D6" s="200">
        <v>70.076471396867902</v>
      </c>
      <c r="E6" s="200">
        <v>76.154579124896799</v>
      </c>
      <c r="F6" s="194"/>
      <c r="I6" s="46"/>
      <c r="J6" s="46"/>
      <c r="K6" s="46"/>
      <c r="L6" s="46"/>
      <c r="M6" s="46"/>
      <c r="N6" s="46"/>
    </row>
    <row r="7" spans="2:14" x14ac:dyDescent="0.25">
      <c r="B7" s="199">
        <v>2002</v>
      </c>
      <c r="C7" s="200">
        <v>73.260872638555398</v>
      </c>
      <c r="D7" s="200">
        <v>70.211298560259706</v>
      </c>
      <c r="E7" s="200">
        <v>76.285552896589195</v>
      </c>
      <c r="F7" s="194"/>
      <c r="I7" s="46"/>
      <c r="J7" s="46"/>
      <c r="K7" s="46"/>
      <c r="L7" s="46"/>
      <c r="M7" s="46"/>
      <c r="N7" s="46"/>
    </row>
    <row r="8" spans="2:14" x14ac:dyDescent="0.25">
      <c r="B8" s="199">
        <v>2003</v>
      </c>
      <c r="C8" s="200">
        <v>73.392315913580205</v>
      </c>
      <c r="D8" s="200">
        <v>70.345505650478501</v>
      </c>
      <c r="E8" s="200">
        <v>76.416078602455698</v>
      </c>
      <c r="F8" s="194"/>
      <c r="I8" s="46"/>
      <c r="J8" s="46"/>
      <c r="K8" s="46"/>
      <c r="L8" s="46"/>
      <c r="M8" s="46"/>
      <c r="N8" s="46"/>
    </row>
    <row r="9" spans="2:14" x14ac:dyDescent="0.25">
      <c r="B9" s="199">
        <v>2004</v>
      </c>
      <c r="C9" s="200">
        <v>73.630131456475993</v>
      </c>
      <c r="D9" s="200">
        <v>70.627145231944993</v>
      </c>
      <c r="E9" s="200">
        <v>76.612504770128794</v>
      </c>
      <c r="F9" s="194"/>
      <c r="I9" s="46"/>
      <c r="J9" s="46"/>
      <c r="K9" s="46"/>
      <c r="L9" s="46"/>
      <c r="M9" s="46"/>
      <c r="N9" s="46"/>
    </row>
    <row r="10" spans="2:14" x14ac:dyDescent="0.25">
      <c r="B10" s="199">
        <v>2005</v>
      </c>
      <c r="C10" s="200">
        <v>73.723510080859498</v>
      </c>
      <c r="D10" s="200">
        <v>70.686372968348095</v>
      </c>
      <c r="E10" s="200">
        <v>76.741889362393493</v>
      </c>
      <c r="F10" s="194"/>
      <c r="I10" s="46"/>
      <c r="J10" s="46"/>
      <c r="K10" s="46"/>
      <c r="L10" s="46"/>
      <c r="M10" s="46"/>
      <c r="N10" s="46"/>
    </row>
    <row r="11" spans="2:14" x14ac:dyDescent="0.25">
      <c r="B11" s="199">
        <v>2006</v>
      </c>
      <c r="C11" s="200">
        <v>73.852712289495699</v>
      </c>
      <c r="D11" s="200">
        <v>70.818375253983504</v>
      </c>
      <c r="E11" s="200">
        <v>76.870769821876706</v>
      </c>
      <c r="F11" s="194"/>
      <c r="I11" s="46"/>
      <c r="J11" s="46"/>
      <c r="K11" s="46"/>
      <c r="L11" s="46"/>
      <c r="M11" s="46"/>
      <c r="N11" s="46"/>
    </row>
    <row r="12" spans="2:14" x14ac:dyDescent="0.25">
      <c r="B12" s="199">
        <v>2007</v>
      </c>
      <c r="C12" s="200">
        <v>74.046207560293794</v>
      </c>
      <c r="D12" s="200">
        <v>71.018093967603704</v>
      </c>
      <c r="E12" s="200">
        <v>77.060312716461695</v>
      </c>
      <c r="F12" s="194"/>
      <c r="I12" s="46"/>
      <c r="J12" s="46"/>
      <c r="K12" s="46"/>
      <c r="L12" s="46"/>
      <c r="M12" s="46"/>
      <c r="N12" s="46"/>
    </row>
    <row r="13" spans="2:14" x14ac:dyDescent="0.25">
      <c r="B13" s="199">
        <v>2008</v>
      </c>
      <c r="C13" s="200">
        <v>74.247852836198504</v>
      </c>
      <c r="D13" s="200">
        <v>71.226523349507303</v>
      </c>
      <c r="E13" s="200">
        <v>77.2570489935799</v>
      </c>
      <c r="F13" s="194"/>
      <c r="I13" s="46"/>
      <c r="J13" s="46"/>
      <c r="K13" s="46"/>
      <c r="L13" s="46"/>
      <c r="M13" s="46"/>
      <c r="N13" s="46"/>
    </row>
    <row r="14" spans="2:14" x14ac:dyDescent="0.25">
      <c r="B14" s="199">
        <v>2009</v>
      </c>
      <c r="C14" s="200">
        <v>74.342898072782205</v>
      </c>
      <c r="D14" s="200">
        <v>71.355928087309394</v>
      </c>
      <c r="E14" s="200">
        <v>77.319581070967303</v>
      </c>
      <c r="F14" s="194"/>
      <c r="I14" s="46"/>
      <c r="J14" s="46"/>
      <c r="K14" s="46"/>
      <c r="L14" s="46"/>
      <c r="M14" s="46"/>
      <c r="N14" s="46"/>
    </row>
    <row r="15" spans="2:14" x14ac:dyDescent="0.25">
      <c r="B15" s="199">
        <v>2010</v>
      </c>
      <c r="C15" s="200">
        <v>74.534396937439894</v>
      </c>
      <c r="D15" s="200">
        <v>71.484572334572604</v>
      </c>
      <c r="E15" s="200">
        <v>77.575329824539594</v>
      </c>
      <c r="F15" s="194"/>
      <c r="I15" s="46"/>
      <c r="J15" s="46"/>
      <c r="K15" s="46"/>
      <c r="L15" s="46"/>
      <c r="M15" s="46"/>
      <c r="N15" s="46"/>
    </row>
    <row r="16" spans="2:14" x14ac:dyDescent="0.25">
      <c r="B16" s="199">
        <v>2011</v>
      </c>
      <c r="C16" s="200">
        <v>74.659694687703194</v>
      </c>
      <c r="D16" s="200">
        <v>71.611351070575694</v>
      </c>
      <c r="E16" s="200">
        <v>77.700852082499395</v>
      </c>
      <c r="F16" s="194"/>
      <c r="I16" s="46"/>
      <c r="J16" s="46"/>
      <c r="K16" s="46"/>
      <c r="L16" s="46"/>
      <c r="M16" s="46"/>
      <c r="N16" s="46"/>
    </row>
    <row r="17" spans="2:14" x14ac:dyDescent="0.25">
      <c r="B17" s="199">
        <v>2012</v>
      </c>
      <c r="C17" s="200">
        <v>74.7834685186684</v>
      </c>
      <c r="D17" s="200">
        <v>71.739507185812897</v>
      </c>
      <c r="E17" s="200">
        <v>77.821913788097902</v>
      </c>
      <c r="F17" s="194"/>
      <c r="I17" s="46"/>
      <c r="J17" s="46"/>
      <c r="K17" s="46"/>
      <c r="L17" s="46"/>
      <c r="M17" s="46"/>
      <c r="N17" s="46"/>
    </row>
    <row r="18" spans="2:14" x14ac:dyDescent="0.25">
      <c r="B18" s="199">
        <v>2013</v>
      </c>
      <c r="C18" s="200">
        <v>74.946160975348405</v>
      </c>
      <c r="D18" s="200">
        <v>71.938318129931503</v>
      </c>
      <c r="E18" s="200">
        <v>77.950055233323496</v>
      </c>
      <c r="F18" s="194"/>
      <c r="G18" s="195"/>
      <c r="I18" s="46"/>
      <c r="J18" s="46"/>
      <c r="K18" s="46"/>
      <c r="L18" s="46"/>
      <c r="M18" s="46"/>
      <c r="N18" s="46"/>
    </row>
    <row r="19" spans="2:14" x14ac:dyDescent="0.25">
      <c r="B19" s="199">
        <v>2014</v>
      </c>
      <c r="C19" s="200">
        <v>75.102029364947697</v>
      </c>
      <c r="D19" s="200">
        <v>72.063530281508307</v>
      </c>
      <c r="E19" s="200">
        <v>78.137979147407094</v>
      </c>
      <c r="F19" s="194"/>
      <c r="I19" s="46"/>
      <c r="J19" s="46"/>
      <c r="K19" s="46"/>
      <c r="L19" s="46"/>
      <c r="M19" s="46"/>
      <c r="N19" s="46"/>
    </row>
    <row r="20" spans="2:14" x14ac:dyDescent="0.25">
      <c r="B20" s="199">
        <v>2015</v>
      </c>
      <c r="C20" s="200">
        <v>75.221569531604004</v>
      </c>
      <c r="D20" s="200">
        <v>72.183244639225904</v>
      </c>
      <c r="E20" s="200">
        <v>78.258871440034397</v>
      </c>
      <c r="F20" s="194"/>
      <c r="I20" s="46"/>
      <c r="J20" s="46"/>
      <c r="K20" s="46"/>
      <c r="L20" s="46"/>
      <c r="M20" s="46"/>
      <c r="N20" s="46"/>
    </row>
    <row r="21" spans="2:14" x14ac:dyDescent="0.25">
      <c r="B21" s="199">
        <v>2016</v>
      </c>
      <c r="C21" s="200">
        <v>75.346894211119107</v>
      </c>
      <c r="D21" s="200">
        <v>72.311401924223404</v>
      </c>
      <c r="E21" s="200">
        <v>78.382907871812293</v>
      </c>
      <c r="F21" s="194"/>
      <c r="I21" s="46"/>
      <c r="J21" s="46"/>
      <c r="K21" s="46"/>
      <c r="L21" s="46"/>
      <c r="M21" s="46"/>
      <c r="N21" s="46"/>
    </row>
    <row r="22" spans="2:14" x14ac:dyDescent="0.25">
      <c r="B22" s="199">
        <v>2017</v>
      </c>
      <c r="C22" s="200">
        <v>75.468153714750997</v>
      </c>
      <c r="D22" s="200">
        <v>72.434030857208995</v>
      </c>
      <c r="E22" s="200">
        <v>78.504351835345005</v>
      </c>
      <c r="F22" s="194"/>
      <c r="I22" s="46"/>
      <c r="J22" s="46"/>
      <c r="K22" s="46"/>
      <c r="L22" s="46"/>
      <c r="M22" s="46"/>
      <c r="N22" s="46"/>
    </row>
    <row r="23" spans="2:14" x14ac:dyDescent="0.25">
      <c r="B23" s="199">
        <v>2018</v>
      </c>
      <c r="C23" s="200">
        <v>75.618270014579196</v>
      </c>
      <c r="D23" s="200">
        <v>72.555769051524194</v>
      </c>
      <c r="E23" s="200">
        <v>78.684451395870894</v>
      </c>
      <c r="F23" s="194"/>
      <c r="I23" s="46"/>
      <c r="J23" s="46"/>
      <c r="K23" s="46"/>
      <c r="L23" s="46"/>
      <c r="M23" s="46"/>
      <c r="N23" s="46"/>
    </row>
    <row r="24" spans="2:14" x14ac:dyDescent="0.25">
      <c r="B24" s="199">
        <v>2019</v>
      </c>
      <c r="C24" s="200">
        <v>75.770918642538703</v>
      </c>
      <c r="D24" s="200">
        <v>72.676602571952699</v>
      </c>
      <c r="E24" s="200">
        <v>78.870644269607695</v>
      </c>
      <c r="F24" s="194"/>
      <c r="I24" s="46"/>
      <c r="J24" s="46"/>
      <c r="K24" s="46"/>
      <c r="L24" s="46"/>
      <c r="M24" s="46"/>
      <c r="N24" s="46"/>
    </row>
    <row r="25" spans="2:14" x14ac:dyDescent="0.25">
      <c r="B25" s="199">
        <v>2020</v>
      </c>
      <c r="C25" s="200">
        <v>75.891531892515005</v>
      </c>
      <c r="D25" s="200">
        <v>72.862616091100506</v>
      </c>
      <c r="E25" s="200">
        <v>78.927492254427307</v>
      </c>
      <c r="F25" s="194"/>
      <c r="I25" s="46"/>
      <c r="J25" s="46"/>
      <c r="K25" s="46"/>
      <c r="L25" s="46"/>
      <c r="M25" s="46"/>
      <c r="N25" s="46"/>
    </row>
    <row r="26" spans="2:14" x14ac:dyDescent="0.25">
      <c r="B26" s="199">
        <v>2021</v>
      </c>
      <c r="C26" s="200">
        <v>76.010544500942999</v>
      </c>
      <c r="D26" s="200">
        <v>72.983866142235399</v>
      </c>
      <c r="E26" s="200">
        <v>79.045862117160297</v>
      </c>
      <c r="F26" s="194"/>
      <c r="I26" s="46"/>
      <c r="J26" s="46"/>
      <c r="K26" s="46"/>
      <c r="L26" s="46"/>
      <c r="M26" s="46"/>
      <c r="N26" s="46"/>
    </row>
    <row r="27" spans="2:14" x14ac:dyDescent="0.25">
      <c r="B27" s="199">
        <v>2022</v>
      </c>
      <c r="C27" s="200">
        <v>76.194461464760593</v>
      </c>
      <c r="D27" s="200">
        <v>73.173687150118994</v>
      </c>
      <c r="E27" s="200">
        <v>79.225476380479506</v>
      </c>
      <c r="F27" s="194"/>
      <c r="I27" s="46"/>
      <c r="J27" s="46"/>
      <c r="K27" s="46"/>
      <c r="L27" s="46"/>
      <c r="M27" s="46"/>
      <c r="N27" s="46"/>
    </row>
    <row r="28" spans="2:14" x14ac:dyDescent="0.25">
      <c r="B28" s="199">
        <v>2023</v>
      </c>
      <c r="C28" s="200">
        <v>76.341292532459406</v>
      </c>
      <c r="D28" s="200">
        <v>73.290362483056498</v>
      </c>
      <c r="E28" s="200">
        <v>79.404201703962798</v>
      </c>
      <c r="F28" s="194"/>
      <c r="I28" s="46"/>
      <c r="J28" s="46"/>
      <c r="K28" s="46"/>
      <c r="L28" s="46"/>
      <c r="M28" s="46"/>
      <c r="N28" s="46"/>
    </row>
    <row r="29" spans="2:14" x14ac:dyDescent="0.25">
      <c r="B29" s="199">
        <v>2024</v>
      </c>
      <c r="C29" s="200">
        <v>76.421485686114394</v>
      </c>
      <c r="D29" s="200">
        <v>73.336955830345005</v>
      </c>
      <c r="E29" s="200">
        <v>79.519889318061502</v>
      </c>
      <c r="F29" s="194"/>
      <c r="I29" s="46"/>
      <c r="J29" s="46"/>
      <c r="K29" s="46"/>
      <c r="L29" s="46"/>
      <c r="M29" s="46"/>
      <c r="N29" s="46"/>
    </row>
    <row r="30" spans="2:14" x14ac:dyDescent="0.25">
      <c r="B30" s="201">
        <v>2025</v>
      </c>
      <c r="C30" s="202">
        <v>76.535460830938604</v>
      </c>
      <c r="D30" s="202">
        <v>73.451893784377503</v>
      </c>
      <c r="E30" s="202">
        <v>79.634789204601404</v>
      </c>
      <c r="F30" s="194"/>
      <c r="I30" s="46"/>
      <c r="J30" s="46"/>
      <c r="K30" s="46"/>
      <c r="L30" s="46"/>
      <c r="M30" s="46"/>
      <c r="N30" s="46"/>
    </row>
    <row r="31" spans="2:14" x14ac:dyDescent="0.25">
      <c r="B31" s="199">
        <v>2026</v>
      </c>
      <c r="C31" s="200">
        <v>76.646850348369796</v>
      </c>
      <c r="D31" s="200">
        <v>73.565845732962202</v>
      </c>
      <c r="E31" s="200">
        <v>79.745518569282098</v>
      </c>
      <c r="F31" s="194"/>
    </row>
    <row r="32" spans="2:14" x14ac:dyDescent="0.25">
      <c r="B32" s="199">
        <v>2027</v>
      </c>
      <c r="C32" s="200">
        <v>76.760688923600696</v>
      </c>
      <c r="D32" s="200">
        <v>73.678802143320596</v>
      </c>
      <c r="E32" s="200">
        <v>79.862182320291595</v>
      </c>
    </row>
    <row r="33" spans="2:5" x14ac:dyDescent="0.25">
      <c r="B33" s="199">
        <v>2028</v>
      </c>
      <c r="C33" s="200">
        <v>76.904297567430604</v>
      </c>
      <c r="D33" s="200">
        <v>73.855287218336898</v>
      </c>
      <c r="E33" s="200">
        <v>79.974654814401205</v>
      </c>
    </row>
    <row r="34" spans="2:5" x14ac:dyDescent="0.25">
      <c r="B34" s="199">
        <v>2029</v>
      </c>
      <c r="C34" s="200">
        <v>77.015591572242499</v>
      </c>
      <c r="D34" s="200">
        <v>73.968097432593694</v>
      </c>
      <c r="E34" s="200">
        <v>80.086298113766404</v>
      </c>
    </row>
    <row r="35" spans="2:5" x14ac:dyDescent="0.25">
      <c r="B35" s="199">
        <v>2030</v>
      </c>
      <c r="C35" s="200">
        <v>77.190718281072407</v>
      </c>
      <c r="D35" s="200">
        <v>74.148448042535406</v>
      </c>
      <c r="E35" s="200">
        <v>80.258063399412507</v>
      </c>
    </row>
    <row r="36" spans="2:5" x14ac:dyDescent="0.25">
      <c r="B36" s="199">
        <v>2031</v>
      </c>
      <c r="C36" s="200">
        <v>77.297243445282504</v>
      </c>
      <c r="D36" s="200">
        <v>74.256942804998502</v>
      </c>
      <c r="E36" s="200">
        <v>80.364509638306103</v>
      </c>
    </row>
    <row r="37" spans="2:5" x14ac:dyDescent="0.25">
      <c r="B37" s="199">
        <v>2032</v>
      </c>
      <c r="C37" s="200">
        <v>77.405064759256206</v>
      </c>
      <c r="D37" s="200">
        <v>74.364404679714696</v>
      </c>
      <c r="E37" s="200">
        <v>80.474628477557403</v>
      </c>
    </row>
    <row r="38" spans="2:5" x14ac:dyDescent="0.25">
      <c r="B38" s="199">
        <v>2033</v>
      </c>
      <c r="C38" s="200">
        <v>77.512360429322996</v>
      </c>
      <c r="D38" s="200">
        <v>74.470827396219505</v>
      </c>
      <c r="E38" s="200">
        <v>80.584774185756501</v>
      </c>
    </row>
    <row r="39" spans="2:5" x14ac:dyDescent="0.25">
      <c r="B39" s="199">
        <v>2034</v>
      </c>
      <c r="C39" s="200">
        <v>77.617634454260497</v>
      </c>
      <c r="D39" s="200">
        <v>74.576205201297299</v>
      </c>
      <c r="E39" s="200">
        <v>80.691945040463807</v>
      </c>
    </row>
    <row r="40" spans="2:5" x14ac:dyDescent="0.25">
      <c r="B40" s="199">
        <v>2035</v>
      </c>
      <c r="C40" s="200">
        <v>77.721929884290503</v>
      </c>
      <c r="D40" s="200">
        <v>74.680532853437697</v>
      </c>
      <c r="E40" s="200">
        <v>80.798237016873401</v>
      </c>
    </row>
    <row r="41" spans="2:5" x14ac:dyDescent="0.25">
      <c r="B41" s="199">
        <v>2036</v>
      </c>
      <c r="C41" s="200">
        <v>77.825242118781503</v>
      </c>
      <c r="D41" s="200">
        <v>74.7838056168751</v>
      </c>
      <c r="E41" s="200">
        <v>80.903643212067706</v>
      </c>
    </row>
    <row r="42" spans="2:5" x14ac:dyDescent="0.25">
      <c r="B42" s="199">
        <v>2037</v>
      </c>
      <c r="C42" s="200">
        <v>77.927567214479893</v>
      </c>
      <c r="D42" s="200">
        <v>74.886019255232796</v>
      </c>
      <c r="E42" s="200">
        <v>81.008157121979707</v>
      </c>
    </row>
    <row r="43" spans="2:5" x14ac:dyDescent="0.25">
      <c r="B43" s="199">
        <v>2038</v>
      </c>
      <c r="C43" s="200">
        <v>78.028901873726497</v>
      </c>
      <c r="D43" s="200">
        <v>74.987170024791794</v>
      </c>
      <c r="E43" s="200">
        <v>81.111772639239305</v>
      </c>
    </row>
    <row r="44" spans="2:5" x14ac:dyDescent="0.25">
      <c r="B44" s="199">
        <v>2039</v>
      </c>
      <c r="C44" s="200">
        <v>78.129243419153397</v>
      </c>
      <c r="D44" s="200">
        <v>75.087254667400799</v>
      </c>
      <c r="E44" s="200">
        <v>81.214484050687403</v>
      </c>
    </row>
    <row r="45" spans="2:5" x14ac:dyDescent="0.25">
      <c r="B45" s="199">
        <v>2040</v>
      </c>
      <c r="C45" s="200">
        <v>78.256116324819402</v>
      </c>
      <c r="D45" s="200">
        <v>75.186270403049605</v>
      </c>
      <c r="E45" s="200">
        <v>81.371749732434097</v>
      </c>
    </row>
    <row r="46" spans="2:5" x14ac:dyDescent="0.25">
      <c r="B46" s="199">
        <v>2041</v>
      </c>
      <c r="C46" s="200">
        <v>78.354318392848597</v>
      </c>
      <c r="D46" s="200">
        <v>75.284214922124903</v>
      </c>
      <c r="E46" s="200">
        <v>81.472458088798504</v>
      </c>
    </row>
    <row r="47" spans="2:5" x14ac:dyDescent="0.25">
      <c r="B47" s="199">
        <v>2042</v>
      </c>
      <c r="C47" s="200">
        <v>78.452966737083301</v>
      </c>
      <c r="D47" s="200">
        <v>75.381086377367197</v>
      </c>
      <c r="E47" s="200">
        <v>81.575154907649306</v>
      </c>
    </row>
    <row r="48" spans="2:5" x14ac:dyDescent="0.25">
      <c r="B48" s="199">
        <v>2043</v>
      </c>
      <c r="C48" s="200">
        <v>78.577956382674301</v>
      </c>
      <c r="D48" s="200">
        <v>75.476883375550202</v>
      </c>
      <c r="E48" s="200">
        <v>81.732078964916596</v>
      </c>
    </row>
    <row r="49" spans="2:14" x14ac:dyDescent="0.25">
      <c r="B49" s="199">
        <v>2044</v>
      </c>
      <c r="C49" s="200">
        <v>78.673004778321697</v>
      </c>
      <c r="D49" s="200">
        <v>75.571604968899905</v>
      </c>
      <c r="E49" s="200">
        <v>81.829823381563003</v>
      </c>
    </row>
    <row r="50" spans="2:14" x14ac:dyDescent="0.25">
      <c r="B50" s="199">
        <v>2045</v>
      </c>
      <c r="C50" s="200">
        <v>78.767060296429605</v>
      </c>
      <c r="D50" s="200">
        <v>75.665250646275993</v>
      </c>
      <c r="E50" s="200">
        <v>81.926639024367901</v>
      </c>
    </row>
    <row r="51" spans="2:14" x14ac:dyDescent="0.25">
      <c r="B51" s="199">
        <v>2046</v>
      </c>
      <c r="C51" s="200">
        <v>78.860123285201794</v>
      </c>
      <c r="D51" s="200">
        <v>75.757820324132197</v>
      </c>
      <c r="E51" s="200">
        <v>82.022522907520894</v>
      </c>
    </row>
    <row r="52" spans="2:14" x14ac:dyDescent="0.25">
      <c r="B52" s="199">
        <v>2047</v>
      </c>
      <c r="C52" s="200">
        <v>78.952194276104294</v>
      </c>
      <c r="D52" s="200">
        <v>75.8493143372758</v>
      </c>
      <c r="E52" s="200">
        <v>82.117472407695601</v>
      </c>
    </row>
    <row r="53" spans="2:14" x14ac:dyDescent="0.25">
      <c r="B53" s="199">
        <v>2048</v>
      </c>
      <c r="C53" s="200">
        <v>79.043273887860295</v>
      </c>
      <c r="D53" s="200">
        <v>75.9397334294449</v>
      </c>
      <c r="E53" s="200">
        <v>82.211485259040501</v>
      </c>
    </row>
    <row r="54" spans="2:14" x14ac:dyDescent="0.25">
      <c r="B54" s="199">
        <v>2049</v>
      </c>
      <c r="C54" s="200">
        <v>79.133362815635493</v>
      </c>
      <c r="D54" s="200">
        <v>76.029078743722806</v>
      </c>
      <c r="E54" s="200">
        <v>82.304559547955705</v>
      </c>
    </row>
    <row r="55" spans="2:14" x14ac:dyDescent="0.25">
      <c r="B55" s="203">
        <v>2050</v>
      </c>
      <c r="C55" s="200">
        <v>79.222461510530906</v>
      </c>
      <c r="D55" s="200">
        <v>76.117351812807001</v>
      </c>
      <c r="E55" s="200">
        <v>82.396693707665705</v>
      </c>
    </row>
    <row r="56" spans="2:14" x14ac:dyDescent="0.25">
      <c r="C56" s="196"/>
      <c r="D56" s="196"/>
      <c r="E56" s="196"/>
    </row>
    <row r="57" spans="2:14" x14ac:dyDescent="0.25">
      <c r="B57" s="115" t="s">
        <v>185</v>
      </c>
      <c r="I57" s="46"/>
      <c r="J57" s="46"/>
      <c r="K57" s="46"/>
      <c r="L57" s="46"/>
      <c r="M57" s="46"/>
      <c r="N57" s="46"/>
    </row>
    <row r="58" spans="2:14" x14ac:dyDescent="0.25">
      <c r="I58" s="46"/>
      <c r="J58" s="46"/>
      <c r="K58" s="46"/>
      <c r="L58" s="46"/>
      <c r="M58" s="46"/>
      <c r="N58" s="46"/>
    </row>
    <row r="59" spans="2:14" x14ac:dyDescent="0.25">
      <c r="I59" s="46"/>
      <c r="J59" s="46"/>
      <c r="K59" s="46"/>
      <c r="L59" s="46"/>
      <c r="M59" s="46"/>
      <c r="N59" s="46"/>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1:XFD182"/>
  <sheetViews>
    <sheetView showGridLines="0" zoomScale="70" zoomScaleNormal="70" workbookViewId="0"/>
  </sheetViews>
  <sheetFormatPr baseColWidth="10" defaultRowHeight="15" x14ac:dyDescent="0.25"/>
  <cols>
    <col min="2" max="2" width="11.42578125" style="158"/>
    <col min="3" max="3" width="14.42578125" style="158" bestFit="1" customWidth="1"/>
    <col min="4" max="4" width="14.85546875" bestFit="1" customWidth="1"/>
    <col min="5" max="5" width="33.140625" bestFit="1" customWidth="1"/>
    <col min="6" max="6" width="13.140625" customWidth="1"/>
    <col min="7" max="7" width="13.5703125" customWidth="1"/>
    <col min="8" max="8" width="13.5703125" bestFit="1" customWidth="1"/>
    <col min="9" max="10" width="16" bestFit="1" customWidth="1"/>
    <col min="11" max="11" width="21" bestFit="1" customWidth="1"/>
    <col min="12" max="12" width="28.5703125" bestFit="1" customWidth="1"/>
    <col min="13" max="13" width="13.140625" bestFit="1" customWidth="1"/>
    <col min="14" max="14" width="28.5703125" bestFit="1" customWidth="1"/>
    <col min="15" max="15" width="13.5703125" bestFit="1" customWidth="1"/>
    <col min="16" max="16" width="28.5703125" bestFit="1" customWidth="1"/>
    <col min="17" max="17" width="13.5703125" bestFit="1" customWidth="1"/>
    <col min="18" max="18" width="28.5703125" bestFit="1" customWidth="1"/>
    <col min="19" max="19" width="15" bestFit="1" customWidth="1"/>
    <col min="20" max="20" width="28.5703125" bestFit="1" customWidth="1"/>
    <col min="21" max="21" width="15" bestFit="1" customWidth="1"/>
    <col min="22" max="22" width="28.5703125" bestFit="1" customWidth="1"/>
    <col min="23" max="23" width="24.28515625" bestFit="1" customWidth="1"/>
    <col min="24" max="24" width="28.85546875" bestFit="1" customWidth="1"/>
    <col min="25" max="25" width="13.140625" bestFit="1" customWidth="1"/>
    <col min="26" max="26" width="28.85546875" bestFit="1" customWidth="1"/>
    <col min="27" max="27" width="13.5703125" bestFit="1" customWidth="1"/>
    <col min="28" max="28" width="28.85546875" bestFit="1" customWidth="1"/>
    <col min="29" max="29" width="13.5703125" bestFit="1" customWidth="1"/>
    <col min="30" max="30" width="28.85546875" bestFit="1" customWidth="1"/>
    <col min="31" max="31" width="15" bestFit="1" customWidth="1"/>
    <col min="32" max="32" width="28.85546875" bestFit="1" customWidth="1"/>
    <col min="33" max="33" width="14.42578125" bestFit="1" customWidth="1"/>
    <col min="34" max="34" width="28.85546875" bestFit="1" customWidth="1"/>
  </cols>
  <sheetData>
    <row r="1" spans="2:16384" x14ac:dyDescent="0.25">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6"/>
      <c r="CK1" s="46"/>
      <c r="CL1" s="46"/>
      <c r="CM1" s="46"/>
      <c r="CN1" s="46"/>
      <c r="CO1" s="46"/>
      <c r="CP1" s="46"/>
      <c r="CQ1" s="46"/>
      <c r="CR1" s="46"/>
      <c r="CS1" s="46"/>
      <c r="CT1" s="46"/>
      <c r="CU1" s="46"/>
      <c r="CV1" s="46"/>
      <c r="CW1" s="46"/>
      <c r="CX1" s="46"/>
      <c r="CY1" s="46"/>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c r="ED1" s="46"/>
      <c r="EE1" s="46"/>
      <c r="EF1" s="46"/>
      <c r="EG1" s="46"/>
      <c r="EH1" s="46"/>
      <c r="EI1" s="46"/>
      <c r="EJ1" s="46"/>
      <c r="EK1" s="46"/>
      <c r="EL1" s="46"/>
      <c r="EM1" s="46"/>
      <c r="EN1" s="46"/>
      <c r="EO1" s="46"/>
      <c r="EP1" s="46"/>
      <c r="EQ1" s="46"/>
      <c r="ER1" s="46"/>
      <c r="ES1" s="46"/>
      <c r="ET1" s="46"/>
      <c r="EU1" s="46"/>
      <c r="EV1" s="46"/>
      <c r="EW1" s="46"/>
      <c r="EX1" s="46"/>
      <c r="EY1" s="46"/>
      <c r="EZ1" s="46"/>
      <c r="FA1" s="46"/>
      <c r="FB1" s="46"/>
      <c r="FC1" s="46"/>
      <c r="FD1" s="46"/>
      <c r="FE1" s="46"/>
      <c r="FF1" s="46"/>
      <c r="FG1" s="46"/>
      <c r="FH1" s="46"/>
      <c r="FI1" s="46"/>
      <c r="FJ1" s="46"/>
      <c r="FK1" s="46"/>
      <c r="FL1" s="46"/>
      <c r="FM1" s="46"/>
      <c r="FN1" s="46"/>
      <c r="FO1" s="46"/>
      <c r="FP1" s="46"/>
      <c r="FQ1" s="46"/>
      <c r="FR1" s="46"/>
      <c r="FS1" s="46"/>
      <c r="FT1" s="46"/>
      <c r="FU1" s="46"/>
      <c r="FV1" s="46"/>
      <c r="FW1" s="46"/>
      <c r="FX1" s="46"/>
      <c r="FY1" s="46"/>
      <c r="FZ1" s="46"/>
      <c r="GA1" s="46"/>
      <c r="GB1" s="46"/>
      <c r="GC1" s="46"/>
      <c r="GD1" s="46"/>
      <c r="GE1" s="46"/>
      <c r="GF1" s="46"/>
      <c r="GG1" s="46"/>
      <c r="GH1" s="46"/>
      <c r="GI1" s="46"/>
      <c r="GJ1" s="46"/>
      <c r="GK1" s="46"/>
      <c r="GL1" s="46"/>
      <c r="GM1" s="46"/>
      <c r="GN1" s="46"/>
      <c r="GO1" s="46"/>
      <c r="GP1" s="46"/>
      <c r="GQ1" s="46"/>
      <c r="GR1" s="46"/>
      <c r="GS1" s="46"/>
      <c r="GT1" s="46"/>
      <c r="GU1" s="46"/>
      <c r="GV1" s="46"/>
      <c r="GW1" s="46"/>
      <c r="GX1" s="46"/>
      <c r="GY1" s="46"/>
      <c r="GZ1" s="46"/>
      <c r="HA1" s="46"/>
      <c r="HB1" s="46"/>
      <c r="HC1" s="46"/>
      <c r="HD1" s="46"/>
      <c r="HE1" s="46"/>
      <c r="HF1" s="46"/>
      <c r="HG1" s="46"/>
      <c r="HH1" s="46"/>
      <c r="HI1" s="46"/>
      <c r="HJ1" s="46"/>
      <c r="HK1" s="46"/>
      <c r="HL1" s="46"/>
      <c r="HM1" s="46"/>
      <c r="HN1" s="46"/>
      <c r="HO1" s="46"/>
      <c r="HP1" s="46"/>
      <c r="HQ1" s="46"/>
      <c r="HR1" s="46"/>
      <c r="HS1" s="46"/>
      <c r="HT1" s="46"/>
      <c r="HU1" s="46"/>
      <c r="HV1" s="46"/>
      <c r="HW1" s="46"/>
      <c r="HX1" s="46"/>
      <c r="HY1" s="46"/>
      <c r="HZ1" s="46"/>
      <c r="IA1" s="46"/>
      <c r="IB1" s="46"/>
      <c r="IC1" s="46"/>
      <c r="ID1" s="46"/>
      <c r="IE1" s="46"/>
      <c r="IF1" s="46"/>
      <c r="IG1" s="46"/>
      <c r="IH1" s="46"/>
      <c r="II1" s="46"/>
      <c r="IJ1" s="46"/>
      <c r="IK1" s="46"/>
      <c r="IL1" s="46"/>
      <c r="IM1" s="46"/>
      <c r="IN1" s="46"/>
      <c r="IO1" s="46"/>
      <c r="IP1" s="46"/>
      <c r="IQ1" s="46"/>
      <c r="IR1" s="46"/>
      <c r="IS1" s="46"/>
      <c r="IT1" s="46"/>
      <c r="IU1" s="46"/>
      <c r="IV1" s="46"/>
      <c r="IW1" s="46"/>
      <c r="IX1" s="46"/>
      <c r="IY1" s="46"/>
      <c r="IZ1" s="46"/>
      <c r="JA1" s="46"/>
      <c r="JB1" s="46"/>
      <c r="JC1" s="46"/>
      <c r="JD1" s="46"/>
      <c r="JE1" s="46"/>
      <c r="JF1" s="46"/>
      <c r="JG1" s="46"/>
      <c r="JH1" s="46"/>
      <c r="JI1" s="46"/>
      <c r="JJ1" s="46"/>
      <c r="JK1" s="46"/>
      <c r="JL1" s="46"/>
      <c r="JM1" s="46"/>
      <c r="JN1" s="46"/>
      <c r="JO1" s="46"/>
      <c r="JP1" s="46"/>
      <c r="JQ1" s="46"/>
      <c r="JR1" s="46"/>
      <c r="JS1" s="46"/>
      <c r="JT1" s="46"/>
      <c r="JU1" s="46"/>
      <c r="JV1" s="46"/>
      <c r="JW1" s="46"/>
      <c r="JX1" s="46"/>
      <c r="JY1" s="46"/>
      <c r="JZ1" s="46"/>
      <c r="KA1" s="46"/>
      <c r="KB1" s="46"/>
      <c r="KC1" s="46"/>
      <c r="KD1" s="46"/>
      <c r="KE1" s="46"/>
      <c r="KF1" s="46"/>
      <c r="KG1" s="46"/>
      <c r="KH1" s="46"/>
      <c r="KI1" s="46"/>
      <c r="KJ1" s="46"/>
      <c r="KK1" s="46"/>
      <c r="KL1" s="46"/>
      <c r="KM1" s="46"/>
      <c r="KN1" s="46"/>
      <c r="KO1" s="46"/>
      <c r="KP1" s="46"/>
      <c r="KQ1" s="46"/>
      <c r="KR1" s="46"/>
      <c r="KS1" s="46"/>
      <c r="KT1" s="46"/>
      <c r="KU1" s="46"/>
      <c r="KV1" s="46"/>
      <c r="KW1" s="46"/>
      <c r="KX1" s="46"/>
      <c r="KY1" s="46"/>
      <c r="KZ1" s="46"/>
      <c r="LA1" s="46"/>
      <c r="LB1" s="46"/>
      <c r="LC1" s="46"/>
      <c r="LD1" s="46"/>
      <c r="LE1" s="46"/>
      <c r="LF1" s="46"/>
      <c r="LG1" s="46"/>
      <c r="LH1" s="46"/>
      <c r="LI1" s="46"/>
      <c r="LJ1" s="46"/>
      <c r="LK1" s="46"/>
      <c r="LL1" s="46"/>
      <c r="LM1" s="46"/>
      <c r="LN1" s="46"/>
      <c r="LO1" s="46"/>
      <c r="LP1" s="46"/>
      <c r="LQ1" s="46"/>
      <c r="LR1" s="46"/>
      <c r="LS1" s="46"/>
      <c r="LT1" s="46"/>
      <c r="LU1" s="46"/>
      <c r="LV1" s="46"/>
      <c r="LW1" s="46"/>
      <c r="LX1" s="46"/>
      <c r="LY1" s="46"/>
      <c r="LZ1" s="46"/>
      <c r="MA1" s="46"/>
      <c r="MB1" s="46"/>
      <c r="MC1" s="46"/>
      <c r="MD1" s="46"/>
      <c r="ME1" s="46"/>
      <c r="MF1" s="46"/>
      <c r="MG1" s="46"/>
      <c r="MH1" s="46"/>
      <c r="MI1" s="46"/>
      <c r="MJ1" s="46"/>
      <c r="MK1" s="46"/>
      <c r="ML1" s="46"/>
      <c r="MM1" s="46"/>
      <c r="MN1" s="46"/>
      <c r="MO1" s="46"/>
      <c r="MP1" s="46"/>
      <c r="MQ1" s="46"/>
      <c r="MR1" s="46"/>
      <c r="MS1" s="46"/>
      <c r="MT1" s="46"/>
      <c r="MU1" s="46"/>
      <c r="MV1" s="46"/>
      <c r="MW1" s="46"/>
      <c r="MX1" s="46"/>
      <c r="MY1" s="46"/>
      <c r="MZ1" s="46"/>
      <c r="NA1" s="46"/>
      <c r="NB1" s="46"/>
      <c r="NC1" s="46"/>
      <c r="ND1" s="46"/>
      <c r="NE1" s="46"/>
      <c r="NF1" s="46"/>
      <c r="NG1" s="46"/>
      <c r="NH1" s="46"/>
      <c r="NI1" s="46"/>
      <c r="NJ1" s="46"/>
      <c r="NK1" s="46"/>
      <c r="NL1" s="46"/>
      <c r="NM1" s="46"/>
      <c r="NN1" s="46"/>
      <c r="NO1" s="46"/>
      <c r="NP1" s="46"/>
      <c r="NQ1" s="46"/>
      <c r="NR1" s="46"/>
      <c r="NS1" s="46"/>
      <c r="NT1" s="46"/>
      <c r="NU1" s="46"/>
      <c r="NV1" s="46"/>
      <c r="NW1" s="46"/>
      <c r="NX1" s="46"/>
      <c r="NY1" s="46"/>
      <c r="NZ1" s="46"/>
      <c r="OA1" s="46"/>
      <c r="OB1" s="46"/>
      <c r="OC1" s="46"/>
      <c r="OD1" s="46"/>
      <c r="OE1" s="46"/>
      <c r="OF1" s="46"/>
      <c r="OG1" s="46"/>
      <c r="OH1" s="46"/>
      <c r="OI1" s="46"/>
      <c r="OJ1" s="46"/>
      <c r="OK1" s="46"/>
      <c r="OL1" s="46"/>
      <c r="OM1" s="46"/>
      <c r="ON1" s="46"/>
      <c r="OO1" s="46"/>
      <c r="OP1" s="46"/>
      <c r="OQ1" s="46"/>
      <c r="OR1" s="46"/>
      <c r="OS1" s="46"/>
      <c r="OT1" s="46"/>
      <c r="OU1" s="46"/>
      <c r="OV1" s="46"/>
      <c r="OW1" s="46"/>
      <c r="OX1" s="46"/>
      <c r="OY1" s="46"/>
      <c r="OZ1" s="46"/>
      <c r="PA1" s="46"/>
      <c r="PB1" s="46"/>
      <c r="PC1" s="46"/>
      <c r="PD1" s="46"/>
      <c r="PE1" s="46"/>
      <c r="PF1" s="46"/>
      <c r="PG1" s="46"/>
      <c r="PH1" s="46"/>
      <c r="PI1" s="46"/>
      <c r="PJ1" s="46"/>
      <c r="PK1" s="46"/>
      <c r="PL1" s="46"/>
      <c r="PM1" s="46"/>
      <c r="PN1" s="46"/>
      <c r="PO1" s="46"/>
      <c r="PP1" s="46"/>
      <c r="PQ1" s="46"/>
      <c r="PR1" s="46"/>
      <c r="PS1" s="46"/>
      <c r="PT1" s="46"/>
      <c r="PU1" s="46"/>
      <c r="PV1" s="46"/>
      <c r="PW1" s="46"/>
      <c r="PX1" s="46"/>
      <c r="PY1" s="46"/>
      <c r="PZ1" s="46"/>
      <c r="QA1" s="46"/>
      <c r="QB1" s="46"/>
      <c r="QC1" s="46"/>
      <c r="QD1" s="46"/>
      <c r="QE1" s="46"/>
      <c r="QF1" s="46"/>
      <c r="QG1" s="46"/>
      <c r="QH1" s="46"/>
      <c r="QI1" s="46"/>
      <c r="QJ1" s="46"/>
      <c r="QK1" s="46"/>
      <c r="QL1" s="46"/>
      <c r="QM1" s="46"/>
      <c r="QN1" s="46"/>
      <c r="QO1" s="46"/>
      <c r="QP1" s="46"/>
      <c r="QQ1" s="46"/>
      <c r="QR1" s="46"/>
      <c r="QS1" s="46"/>
      <c r="QT1" s="46"/>
      <c r="QU1" s="46"/>
      <c r="QV1" s="46"/>
      <c r="QW1" s="46"/>
      <c r="QX1" s="46"/>
      <c r="QY1" s="46"/>
      <c r="QZ1" s="46"/>
      <c r="RA1" s="46"/>
      <c r="RB1" s="46"/>
      <c r="RC1" s="46"/>
      <c r="RD1" s="46"/>
      <c r="RE1" s="46"/>
      <c r="RF1" s="46"/>
      <c r="RG1" s="46"/>
      <c r="RH1" s="46"/>
      <c r="RI1" s="46"/>
      <c r="RJ1" s="46"/>
      <c r="RK1" s="46"/>
      <c r="RL1" s="46"/>
      <c r="RM1" s="46"/>
      <c r="RN1" s="46"/>
      <c r="RO1" s="46"/>
      <c r="RP1" s="46"/>
      <c r="RQ1" s="46"/>
      <c r="RR1" s="46"/>
      <c r="RS1" s="46"/>
      <c r="RT1" s="46"/>
      <c r="RU1" s="46"/>
      <c r="RV1" s="46"/>
      <c r="RW1" s="46"/>
      <c r="RX1" s="46"/>
      <c r="RY1" s="46"/>
      <c r="RZ1" s="46"/>
      <c r="SA1" s="46"/>
      <c r="SB1" s="46"/>
      <c r="SC1" s="46"/>
      <c r="SD1" s="46"/>
      <c r="SE1" s="46"/>
      <c r="SF1" s="46"/>
      <c r="SG1" s="46"/>
      <c r="SH1" s="46"/>
      <c r="SI1" s="46"/>
      <c r="SJ1" s="46"/>
      <c r="SK1" s="46"/>
      <c r="SL1" s="46"/>
      <c r="SM1" s="46"/>
      <c r="SN1" s="46"/>
      <c r="SO1" s="46"/>
      <c r="SP1" s="46"/>
      <c r="SQ1" s="46"/>
      <c r="SR1" s="46"/>
      <c r="SS1" s="46"/>
      <c r="ST1" s="46"/>
      <c r="SU1" s="46"/>
      <c r="SV1" s="46"/>
      <c r="SW1" s="46"/>
      <c r="SX1" s="46"/>
      <c r="SY1" s="46"/>
      <c r="SZ1" s="46"/>
      <c r="TA1" s="46"/>
      <c r="TB1" s="46"/>
      <c r="TC1" s="46"/>
      <c r="TD1" s="46"/>
      <c r="TE1" s="46"/>
      <c r="TF1" s="46"/>
      <c r="TG1" s="46"/>
      <c r="TH1" s="46"/>
      <c r="TI1" s="46"/>
      <c r="TJ1" s="46"/>
      <c r="TK1" s="46"/>
      <c r="TL1" s="46"/>
      <c r="TM1" s="46"/>
      <c r="TN1" s="46"/>
      <c r="TO1" s="46"/>
      <c r="TP1" s="46"/>
      <c r="TQ1" s="46"/>
      <c r="TR1" s="46"/>
      <c r="TS1" s="46"/>
      <c r="TT1" s="46"/>
      <c r="TU1" s="46"/>
      <c r="TV1" s="46"/>
      <c r="TW1" s="46"/>
      <c r="TX1" s="46"/>
      <c r="TY1" s="46"/>
      <c r="TZ1" s="46"/>
      <c r="UA1" s="46"/>
      <c r="UB1" s="46"/>
      <c r="UC1" s="46"/>
      <c r="UD1" s="46"/>
      <c r="UE1" s="46"/>
      <c r="UF1" s="46"/>
      <c r="UG1" s="46"/>
      <c r="UH1" s="46"/>
      <c r="UI1" s="46"/>
      <c r="UJ1" s="46"/>
      <c r="UK1" s="46"/>
      <c r="UL1" s="46"/>
      <c r="UM1" s="46"/>
      <c r="UN1" s="46"/>
      <c r="UO1" s="46"/>
      <c r="UP1" s="46"/>
      <c r="UQ1" s="46"/>
      <c r="UR1" s="46"/>
      <c r="US1" s="46"/>
      <c r="UT1" s="46"/>
      <c r="UU1" s="46"/>
      <c r="UV1" s="46"/>
      <c r="UW1" s="46"/>
      <c r="UX1" s="46"/>
      <c r="UY1" s="46"/>
      <c r="UZ1" s="46"/>
      <c r="VA1" s="46"/>
      <c r="VB1" s="46"/>
      <c r="VC1" s="46"/>
      <c r="VD1" s="46"/>
      <c r="VE1" s="46"/>
      <c r="VF1" s="46"/>
      <c r="VG1" s="46"/>
      <c r="VH1" s="46"/>
      <c r="VI1" s="46"/>
      <c r="VJ1" s="46"/>
      <c r="VK1" s="46"/>
      <c r="VL1" s="46"/>
      <c r="VM1" s="46"/>
      <c r="VN1" s="46"/>
      <c r="VO1" s="46"/>
      <c r="VP1" s="46"/>
      <c r="VQ1" s="46"/>
      <c r="VR1" s="46"/>
      <c r="VS1" s="46"/>
      <c r="VT1" s="46"/>
      <c r="VU1" s="46"/>
      <c r="VV1" s="46"/>
      <c r="VW1" s="46"/>
      <c r="VX1" s="46"/>
      <c r="VY1" s="46"/>
      <c r="VZ1" s="46"/>
      <c r="WA1" s="46"/>
      <c r="WB1" s="46"/>
      <c r="WC1" s="46"/>
      <c r="WD1" s="46"/>
      <c r="WE1" s="46"/>
      <c r="WF1" s="46"/>
      <c r="WG1" s="46"/>
      <c r="WH1" s="46"/>
      <c r="WI1" s="46"/>
      <c r="WJ1" s="46"/>
      <c r="WK1" s="46"/>
      <c r="WL1" s="46"/>
      <c r="WM1" s="46"/>
      <c r="WN1" s="46"/>
      <c r="WO1" s="46"/>
      <c r="WP1" s="46"/>
      <c r="WQ1" s="46"/>
      <c r="WR1" s="46"/>
      <c r="WS1" s="46"/>
      <c r="WT1" s="46"/>
      <c r="WU1" s="46"/>
      <c r="WV1" s="46"/>
      <c r="WW1" s="46"/>
      <c r="WX1" s="46"/>
      <c r="WY1" s="46"/>
      <c r="WZ1" s="46"/>
      <c r="XA1" s="46"/>
      <c r="XB1" s="46"/>
      <c r="XC1" s="46"/>
      <c r="XD1" s="46"/>
      <c r="XE1" s="46"/>
      <c r="XF1" s="46"/>
      <c r="XG1" s="46"/>
      <c r="XH1" s="46"/>
      <c r="XI1" s="46"/>
      <c r="XJ1" s="46"/>
      <c r="XK1" s="46"/>
      <c r="XL1" s="46"/>
      <c r="XM1" s="46"/>
      <c r="XN1" s="46"/>
      <c r="XO1" s="46"/>
      <c r="XP1" s="46"/>
      <c r="XQ1" s="46"/>
      <c r="XR1" s="46"/>
      <c r="XS1" s="46"/>
      <c r="XT1" s="46"/>
      <c r="XU1" s="46"/>
      <c r="XV1" s="46"/>
      <c r="XW1" s="46"/>
      <c r="XX1" s="46"/>
      <c r="XY1" s="46"/>
      <c r="XZ1" s="46"/>
      <c r="YA1" s="46"/>
      <c r="YB1" s="46"/>
      <c r="YC1" s="46"/>
      <c r="YD1" s="46"/>
      <c r="YE1" s="46"/>
      <c r="YF1" s="46"/>
      <c r="YG1" s="46"/>
      <c r="YH1" s="46"/>
      <c r="YI1" s="46"/>
      <c r="YJ1" s="46"/>
      <c r="YK1" s="46"/>
      <c r="YL1" s="46"/>
      <c r="YM1" s="46"/>
      <c r="YN1" s="46"/>
      <c r="YO1" s="46"/>
      <c r="YP1" s="46"/>
      <c r="YQ1" s="46"/>
      <c r="YR1" s="46"/>
      <c r="YS1" s="46"/>
      <c r="YT1" s="46"/>
      <c r="YU1" s="46"/>
      <c r="YV1" s="46"/>
      <c r="YW1" s="46"/>
      <c r="YX1" s="46"/>
      <c r="YY1" s="46"/>
      <c r="YZ1" s="46"/>
      <c r="ZA1" s="46"/>
      <c r="ZB1" s="46"/>
      <c r="ZC1" s="46"/>
      <c r="ZD1" s="46"/>
      <c r="ZE1" s="46"/>
      <c r="ZF1" s="46"/>
      <c r="ZG1" s="46"/>
      <c r="ZH1" s="46"/>
      <c r="ZI1" s="46"/>
      <c r="ZJ1" s="46"/>
      <c r="ZK1" s="46"/>
      <c r="ZL1" s="46"/>
      <c r="ZM1" s="46"/>
      <c r="ZN1" s="46"/>
      <c r="ZO1" s="46"/>
      <c r="ZP1" s="46"/>
      <c r="ZQ1" s="46"/>
      <c r="ZR1" s="46"/>
      <c r="ZS1" s="46"/>
      <c r="ZT1" s="46"/>
      <c r="ZU1" s="46"/>
      <c r="ZV1" s="46"/>
      <c r="ZW1" s="46"/>
      <c r="ZX1" s="46"/>
      <c r="ZY1" s="46"/>
      <c r="ZZ1" s="46"/>
      <c r="AAA1" s="46"/>
      <c r="AAB1" s="46"/>
      <c r="AAC1" s="46"/>
      <c r="AAD1" s="46"/>
      <c r="AAE1" s="46"/>
      <c r="AAF1" s="46"/>
      <c r="AAG1" s="46"/>
      <c r="AAH1" s="46"/>
      <c r="AAI1" s="46"/>
      <c r="AAJ1" s="46"/>
      <c r="AAK1" s="46"/>
      <c r="AAL1" s="46"/>
      <c r="AAM1" s="46"/>
      <c r="AAN1" s="46"/>
      <c r="AAO1" s="46"/>
      <c r="AAP1" s="46"/>
      <c r="AAQ1" s="46"/>
      <c r="AAR1" s="46"/>
      <c r="AAS1" s="46"/>
      <c r="AAT1" s="46"/>
      <c r="AAU1" s="46"/>
      <c r="AAV1" s="46"/>
      <c r="AAW1" s="46"/>
      <c r="AAX1" s="46"/>
      <c r="AAY1" s="46"/>
      <c r="AAZ1" s="46"/>
      <c r="ABA1" s="46"/>
      <c r="ABB1" s="46"/>
      <c r="ABC1" s="46"/>
      <c r="ABD1" s="46"/>
      <c r="ABE1" s="46"/>
      <c r="ABF1" s="46"/>
      <c r="ABG1" s="46"/>
      <c r="ABH1" s="46"/>
      <c r="ABI1" s="46"/>
      <c r="ABJ1" s="46"/>
      <c r="ABK1" s="46"/>
      <c r="ABL1" s="46"/>
      <c r="ABM1" s="46"/>
      <c r="ABN1" s="46"/>
      <c r="ABO1" s="46"/>
      <c r="ABP1" s="46"/>
      <c r="ABQ1" s="46"/>
      <c r="ABR1" s="46"/>
      <c r="ABS1" s="46"/>
      <c r="ABT1" s="46"/>
      <c r="ABU1" s="46"/>
      <c r="ABV1" s="46"/>
      <c r="ABW1" s="46"/>
      <c r="ABX1" s="46"/>
      <c r="ABY1" s="46"/>
      <c r="ABZ1" s="46"/>
      <c r="ACA1" s="46"/>
      <c r="ACB1" s="46"/>
      <c r="ACC1" s="46"/>
      <c r="ACD1" s="46"/>
      <c r="ACE1" s="46"/>
      <c r="ACF1" s="46"/>
      <c r="ACG1" s="46"/>
      <c r="ACH1" s="46"/>
      <c r="ACI1" s="46"/>
      <c r="ACJ1" s="46"/>
      <c r="ACK1" s="46"/>
      <c r="ACL1" s="46"/>
      <c r="ACM1" s="46"/>
      <c r="ACN1" s="46"/>
      <c r="ACO1" s="46"/>
      <c r="ACP1" s="46"/>
      <c r="ACQ1" s="46"/>
      <c r="ACR1" s="46"/>
      <c r="ACS1" s="46"/>
      <c r="ACT1" s="46"/>
      <c r="ACU1" s="46"/>
      <c r="ACV1" s="46"/>
      <c r="ACW1" s="46"/>
      <c r="ACX1" s="46"/>
      <c r="ACY1" s="46"/>
      <c r="ACZ1" s="46"/>
      <c r="ADA1" s="46"/>
      <c r="ADB1" s="46"/>
      <c r="ADC1" s="46"/>
      <c r="ADD1" s="46"/>
      <c r="ADE1" s="46"/>
      <c r="ADF1" s="46"/>
      <c r="ADG1" s="46"/>
      <c r="ADH1" s="46"/>
      <c r="ADI1" s="46"/>
      <c r="ADJ1" s="46"/>
      <c r="ADK1" s="46"/>
      <c r="ADL1" s="46"/>
      <c r="ADM1" s="46"/>
      <c r="ADN1" s="46"/>
      <c r="ADO1" s="46"/>
      <c r="ADP1" s="46"/>
      <c r="ADQ1" s="46"/>
      <c r="ADR1" s="46"/>
      <c r="ADS1" s="46"/>
      <c r="ADT1" s="46"/>
      <c r="ADU1" s="46"/>
      <c r="ADV1" s="46"/>
      <c r="ADW1" s="46"/>
      <c r="ADX1" s="46"/>
      <c r="ADY1" s="46"/>
      <c r="ADZ1" s="46"/>
      <c r="AEA1" s="46"/>
      <c r="AEB1" s="46"/>
      <c r="AEC1" s="46"/>
      <c r="AED1" s="46"/>
      <c r="AEE1" s="46"/>
      <c r="AEF1" s="46"/>
      <c r="AEG1" s="46"/>
      <c r="AEH1" s="46"/>
      <c r="AEI1" s="46"/>
      <c r="AEJ1" s="46"/>
      <c r="AEK1" s="46"/>
      <c r="AEL1" s="46"/>
      <c r="AEM1" s="46"/>
      <c r="AEN1" s="46"/>
      <c r="AEO1" s="46"/>
      <c r="AEP1" s="46"/>
      <c r="AEQ1" s="46"/>
      <c r="AER1" s="46"/>
      <c r="AES1" s="46"/>
      <c r="AET1" s="46"/>
      <c r="AEU1" s="46"/>
      <c r="AEV1" s="46"/>
      <c r="AEW1" s="46"/>
      <c r="AEX1" s="46"/>
      <c r="AEY1" s="46"/>
      <c r="AEZ1" s="46"/>
      <c r="AFA1" s="46"/>
      <c r="AFB1" s="46"/>
      <c r="AFC1" s="46"/>
      <c r="AFD1" s="46"/>
      <c r="AFE1" s="46"/>
      <c r="AFF1" s="46"/>
      <c r="AFG1" s="46"/>
      <c r="AFH1" s="46"/>
      <c r="AFI1" s="46"/>
      <c r="AFJ1" s="46"/>
      <c r="AFK1" s="46"/>
      <c r="AFL1" s="46"/>
      <c r="AFM1" s="46"/>
      <c r="AFN1" s="46"/>
      <c r="AFO1" s="46"/>
      <c r="AFP1" s="46"/>
      <c r="AFQ1" s="46"/>
      <c r="AFR1" s="46"/>
      <c r="AFS1" s="46"/>
      <c r="AFT1" s="46"/>
      <c r="AFU1" s="46"/>
      <c r="AFV1" s="46"/>
      <c r="AFW1" s="46"/>
      <c r="AFX1" s="46"/>
      <c r="AFY1" s="46"/>
      <c r="AFZ1" s="46"/>
      <c r="AGA1" s="46"/>
      <c r="AGB1" s="46"/>
      <c r="AGC1" s="46"/>
      <c r="AGD1" s="46"/>
      <c r="AGE1" s="46"/>
      <c r="AGF1" s="46"/>
      <c r="AGG1" s="46"/>
      <c r="AGH1" s="46"/>
      <c r="AGI1" s="46"/>
      <c r="AGJ1" s="46"/>
      <c r="AGK1" s="46"/>
      <c r="AGL1" s="46"/>
      <c r="AGM1" s="46"/>
      <c r="AGN1" s="46"/>
      <c r="AGO1" s="46"/>
      <c r="AGP1" s="46"/>
      <c r="AGQ1" s="46"/>
      <c r="AGR1" s="46"/>
      <c r="AGS1" s="46"/>
      <c r="AGT1" s="46"/>
      <c r="AGU1" s="46"/>
      <c r="AGV1" s="46"/>
      <c r="AGW1" s="46"/>
      <c r="AGX1" s="46"/>
      <c r="AGY1" s="46"/>
      <c r="AGZ1" s="46"/>
      <c r="AHA1" s="46"/>
      <c r="AHB1" s="46"/>
      <c r="AHC1" s="46"/>
      <c r="AHD1" s="46"/>
      <c r="AHE1" s="46"/>
      <c r="AHF1" s="46"/>
      <c r="AHG1" s="46"/>
      <c r="AHH1" s="46"/>
      <c r="AHI1" s="46"/>
      <c r="AHJ1" s="46"/>
      <c r="AHK1" s="46"/>
      <c r="AHL1" s="46"/>
      <c r="AHM1" s="46"/>
      <c r="AHN1" s="46"/>
      <c r="AHO1" s="46"/>
      <c r="AHP1" s="46"/>
      <c r="AHQ1" s="46"/>
      <c r="AHR1" s="46"/>
      <c r="AHS1" s="46"/>
      <c r="AHT1" s="46"/>
      <c r="AHU1" s="46"/>
      <c r="AHV1" s="46"/>
      <c r="AHW1" s="46"/>
      <c r="AHX1" s="46"/>
      <c r="AHY1" s="46"/>
      <c r="AHZ1" s="46"/>
      <c r="AIA1" s="46"/>
      <c r="AIB1" s="46"/>
      <c r="AIC1" s="46"/>
      <c r="AID1" s="46"/>
      <c r="AIE1" s="46"/>
      <c r="AIF1" s="46"/>
      <c r="AIG1" s="46"/>
      <c r="AIH1" s="46"/>
      <c r="AII1" s="46"/>
      <c r="AIJ1" s="46"/>
      <c r="AIK1" s="46"/>
      <c r="AIL1" s="46"/>
      <c r="AIM1" s="46"/>
      <c r="AIN1" s="46"/>
      <c r="AIO1" s="46"/>
      <c r="AIP1" s="46"/>
      <c r="AIQ1" s="46"/>
      <c r="AIR1" s="46"/>
      <c r="AIS1" s="46"/>
      <c r="AIT1" s="46"/>
      <c r="AIU1" s="46"/>
      <c r="AIV1" s="46"/>
      <c r="AIW1" s="46"/>
      <c r="AIX1" s="46"/>
      <c r="AIY1" s="46"/>
      <c r="AIZ1" s="46"/>
      <c r="AJA1" s="46"/>
      <c r="AJB1" s="46"/>
      <c r="AJC1" s="46"/>
      <c r="AJD1" s="46"/>
      <c r="AJE1" s="46"/>
      <c r="AJF1" s="46"/>
      <c r="AJG1" s="46"/>
      <c r="AJH1" s="46"/>
      <c r="AJI1" s="46"/>
      <c r="AJJ1" s="46"/>
      <c r="AJK1" s="46"/>
      <c r="AJL1" s="46"/>
      <c r="AJM1" s="46"/>
      <c r="AJN1" s="46"/>
      <c r="AJO1" s="46"/>
      <c r="AJP1" s="46"/>
      <c r="AJQ1" s="46"/>
      <c r="AJR1" s="46"/>
      <c r="AJS1" s="46"/>
      <c r="AJT1" s="46"/>
      <c r="AJU1" s="46"/>
      <c r="AJV1" s="46"/>
      <c r="AJW1" s="46"/>
      <c r="AJX1" s="46"/>
      <c r="AJY1" s="46"/>
      <c r="AJZ1" s="46"/>
      <c r="AKA1" s="46"/>
      <c r="AKB1" s="46"/>
      <c r="AKC1" s="46"/>
      <c r="AKD1" s="46"/>
      <c r="AKE1" s="46"/>
      <c r="AKF1" s="46"/>
      <c r="AKG1" s="46"/>
      <c r="AKH1" s="46"/>
      <c r="AKI1" s="46"/>
      <c r="AKJ1" s="46"/>
      <c r="AKK1" s="46"/>
      <c r="AKL1" s="46"/>
      <c r="AKM1" s="46"/>
      <c r="AKN1" s="46"/>
      <c r="AKO1" s="46"/>
      <c r="AKP1" s="46"/>
      <c r="AKQ1" s="46"/>
      <c r="AKR1" s="46"/>
      <c r="AKS1" s="46"/>
      <c r="AKT1" s="46"/>
      <c r="AKU1" s="46"/>
      <c r="AKV1" s="46"/>
      <c r="AKW1" s="46"/>
      <c r="AKX1" s="46"/>
      <c r="AKY1" s="46"/>
      <c r="AKZ1" s="46"/>
      <c r="ALA1" s="46"/>
      <c r="ALB1" s="46"/>
      <c r="ALC1" s="46"/>
      <c r="ALD1" s="46"/>
      <c r="ALE1" s="46"/>
      <c r="ALF1" s="46"/>
      <c r="ALG1" s="46"/>
      <c r="ALH1" s="46"/>
      <c r="ALI1" s="46"/>
      <c r="ALJ1" s="46"/>
      <c r="ALK1" s="46"/>
      <c r="ALL1" s="46"/>
      <c r="ALM1" s="46"/>
      <c r="ALN1" s="46"/>
      <c r="ALO1" s="46"/>
      <c r="ALP1" s="46"/>
      <c r="ALQ1" s="46"/>
      <c r="ALR1" s="46"/>
      <c r="ALS1" s="46"/>
      <c r="ALT1" s="46"/>
      <c r="ALU1" s="46"/>
      <c r="ALV1" s="46"/>
      <c r="ALW1" s="46"/>
      <c r="ALX1" s="46"/>
      <c r="ALY1" s="46"/>
      <c r="ALZ1" s="46"/>
      <c r="AMA1" s="46"/>
      <c r="AMB1" s="46"/>
      <c r="AMC1" s="46"/>
      <c r="AMD1" s="46"/>
      <c r="AME1" s="46"/>
      <c r="AMF1" s="46"/>
      <c r="AMG1" s="46"/>
      <c r="AMH1" s="46"/>
      <c r="AMI1" s="46"/>
      <c r="AMJ1" s="46"/>
      <c r="AMK1" s="46"/>
      <c r="AML1" s="46"/>
      <c r="AMM1" s="46"/>
      <c r="AMN1" s="46"/>
      <c r="AMO1" s="46"/>
      <c r="AMP1" s="46"/>
      <c r="AMQ1" s="46"/>
      <c r="AMR1" s="46"/>
      <c r="AMS1" s="46"/>
      <c r="AMT1" s="46"/>
      <c r="AMU1" s="46"/>
      <c r="AMV1" s="46"/>
      <c r="AMW1" s="46"/>
      <c r="AMX1" s="46"/>
      <c r="AMY1" s="46"/>
      <c r="AMZ1" s="46"/>
      <c r="ANA1" s="46"/>
      <c r="ANB1" s="46"/>
      <c r="ANC1" s="46"/>
      <c r="AND1" s="46"/>
      <c r="ANE1" s="46"/>
      <c r="ANF1" s="46"/>
      <c r="ANG1" s="46"/>
      <c r="ANH1" s="46"/>
      <c r="ANI1" s="46"/>
      <c r="ANJ1" s="46"/>
      <c r="ANK1" s="46"/>
      <c r="ANL1" s="46"/>
      <c r="ANM1" s="46"/>
      <c r="ANN1" s="46"/>
      <c r="ANO1" s="46"/>
      <c r="ANP1" s="46"/>
      <c r="ANQ1" s="46"/>
      <c r="ANR1" s="46"/>
      <c r="ANS1" s="46"/>
      <c r="ANT1" s="46"/>
      <c r="ANU1" s="46"/>
      <c r="ANV1" s="46"/>
      <c r="ANW1" s="46"/>
      <c r="ANX1" s="46"/>
      <c r="ANY1" s="46"/>
      <c r="ANZ1" s="46"/>
      <c r="AOA1" s="46"/>
      <c r="AOB1" s="46"/>
      <c r="AOC1" s="46"/>
      <c r="AOD1" s="46"/>
      <c r="AOE1" s="46"/>
      <c r="AOF1" s="46"/>
      <c r="AOG1" s="46"/>
      <c r="AOH1" s="46"/>
      <c r="AOI1" s="46"/>
      <c r="AOJ1" s="46"/>
      <c r="AOK1" s="46"/>
      <c r="AOL1" s="46"/>
      <c r="AOM1" s="46"/>
      <c r="AON1" s="46"/>
      <c r="AOO1" s="46"/>
      <c r="AOP1" s="46"/>
      <c r="AOQ1" s="46"/>
      <c r="AOR1" s="46"/>
      <c r="AOS1" s="46"/>
      <c r="AOT1" s="46"/>
      <c r="AOU1" s="46"/>
      <c r="AOV1" s="46"/>
      <c r="AOW1" s="46"/>
      <c r="AOX1" s="46"/>
      <c r="AOY1" s="46"/>
      <c r="AOZ1" s="46"/>
      <c r="APA1" s="46"/>
      <c r="APB1" s="46"/>
      <c r="APC1" s="46"/>
      <c r="APD1" s="46"/>
      <c r="APE1" s="46"/>
      <c r="APF1" s="46"/>
      <c r="APG1" s="46"/>
      <c r="APH1" s="46"/>
      <c r="API1" s="46"/>
      <c r="APJ1" s="46"/>
      <c r="APK1" s="46"/>
      <c r="APL1" s="46"/>
      <c r="APM1" s="46"/>
      <c r="APN1" s="46"/>
      <c r="APO1" s="46"/>
      <c r="APP1" s="46"/>
      <c r="APQ1" s="46"/>
      <c r="APR1" s="46"/>
      <c r="APS1" s="46"/>
      <c r="APT1" s="46"/>
      <c r="APU1" s="46"/>
      <c r="APV1" s="46"/>
      <c r="APW1" s="46"/>
      <c r="APX1" s="46"/>
      <c r="APY1" s="46"/>
      <c r="APZ1" s="46"/>
      <c r="AQA1" s="46"/>
      <c r="AQB1" s="46"/>
      <c r="AQC1" s="46"/>
      <c r="AQD1" s="46"/>
      <c r="AQE1" s="46"/>
      <c r="AQF1" s="46"/>
      <c r="AQG1" s="46"/>
      <c r="AQH1" s="46"/>
      <c r="AQI1" s="46"/>
      <c r="AQJ1" s="46"/>
      <c r="AQK1" s="46"/>
      <c r="AQL1" s="46"/>
      <c r="AQM1" s="46"/>
      <c r="AQN1" s="46"/>
      <c r="AQO1" s="46"/>
      <c r="AQP1" s="46"/>
      <c r="AQQ1" s="46"/>
      <c r="AQR1" s="46"/>
      <c r="AQS1" s="46"/>
      <c r="AQT1" s="46"/>
      <c r="AQU1" s="46"/>
      <c r="AQV1" s="46"/>
      <c r="AQW1" s="46"/>
      <c r="AQX1" s="46"/>
      <c r="AQY1" s="46"/>
      <c r="AQZ1" s="46"/>
      <c r="ARA1" s="46"/>
      <c r="ARB1" s="46"/>
      <c r="ARC1" s="46"/>
      <c r="ARD1" s="46"/>
      <c r="ARE1" s="46"/>
      <c r="ARF1" s="46"/>
      <c r="ARG1" s="46"/>
      <c r="ARH1" s="46"/>
      <c r="ARI1" s="46"/>
      <c r="ARJ1" s="46"/>
      <c r="ARK1" s="46"/>
      <c r="ARL1" s="46"/>
      <c r="ARM1" s="46"/>
      <c r="ARN1" s="46"/>
      <c r="ARO1" s="46"/>
      <c r="ARP1" s="46"/>
      <c r="ARQ1" s="46"/>
      <c r="ARR1" s="46"/>
      <c r="ARS1" s="46"/>
      <c r="ART1" s="46"/>
      <c r="ARU1" s="46"/>
      <c r="ARV1" s="46"/>
      <c r="ARW1" s="46"/>
      <c r="ARX1" s="46"/>
      <c r="ARY1" s="46"/>
      <c r="ARZ1" s="46"/>
      <c r="ASA1" s="46"/>
      <c r="ASB1" s="46"/>
      <c r="ASC1" s="46"/>
      <c r="ASD1" s="46"/>
      <c r="ASE1" s="46"/>
      <c r="ASF1" s="46"/>
      <c r="ASG1" s="46"/>
      <c r="ASH1" s="46"/>
      <c r="ASI1" s="46"/>
      <c r="ASJ1" s="46"/>
      <c r="ASK1" s="46"/>
      <c r="ASL1" s="46"/>
      <c r="ASM1" s="46"/>
      <c r="ASN1" s="46"/>
      <c r="ASO1" s="46"/>
      <c r="ASP1" s="46"/>
      <c r="ASQ1" s="46"/>
      <c r="ASR1" s="46"/>
      <c r="ASS1" s="46"/>
      <c r="AST1" s="46"/>
      <c r="ASU1" s="46"/>
      <c r="ASV1" s="46"/>
      <c r="ASW1" s="46"/>
      <c r="ASX1" s="46"/>
      <c r="ASY1" s="46"/>
      <c r="ASZ1" s="46"/>
      <c r="ATA1" s="46"/>
      <c r="ATB1" s="46"/>
      <c r="ATC1" s="46"/>
      <c r="ATD1" s="46"/>
      <c r="ATE1" s="46"/>
      <c r="ATF1" s="46"/>
      <c r="ATG1" s="46"/>
      <c r="ATH1" s="46"/>
      <c r="ATI1" s="46"/>
      <c r="ATJ1" s="46"/>
      <c r="ATK1" s="46"/>
      <c r="ATL1" s="46"/>
      <c r="ATM1" s="46"/>
      <c r="ATN1" s="46"/>
      <c r="ATO1" s="46"/>
      <c r="ATP1" s="46"/>
      <c r="ATQ1" s="46"/>
      <c r="ATR1" s="46"/>
      <c r="ATS1" s="46"/>
      <c r="ATT1" s="46"/>
      <c r="ATU1" s="46"/>
      <c r="ATV1" s="46"/>
      <c r="ATW1" s="46"/>
      <c r="ATX1" s="46"/>
      <c r="ATY1" s="46"/>
      <c r="ATZ1" s="46"/>
      <c r="AUA1" s="46"/>
      <c r="AUB1" s="46"/>
      <c r="AUC1" s="46"/>
      <c r="AUD1" s="46"/>
      <c r="AUE1" s="46"/>
      <c r="AUF1" s="46"/>
      <c r="AUG1" s="46"/>
      <c r="AUH1" s="46"/>
      <c r="AUI1" s="46"/>
      <c r="AUJ1" s="46"/>
      <c r="AUK1" s="46"/>
      <c r="AUL1" s="46"/>
      <c r="AUM1" s="46"/>
      <c r="AUN1" s="46"/>
      <c r="AUO1" s="46"/>
      <c r="AUP1" s="46"/>
      <c r="AUQ1" s="46"/>
      <c r="AUR1" s="46"/>
      <c r="AUS1" s="46"/>
      <c r="AUT1" s="46"/>
      <c r="AUU1" s="46"/>
      <c r="AUV1" s="46"/>
      <c r="AUW1" s="46"/>
      <c r="AUX1" s="46"/>
      <c r="AUY1" s="46"/>
      <c r="AUZ1" s="46"/>
      <c r="AVA1" s="46"/>
      <c r="AVB1" s="46"/>
      <c r="AVC1" s="46"/>
      <c r="AVD1" s="46"/>
      <c r="AVE1" s="46"/>
      <c r="AVF1" s="46"/>
      <c r="AVG1" s="46"/>
      <c r="AVH1" s="46"/>
      <c r="AVI1" s="46"/>
      <c r="AVJ1" s="46"/>
      <c r="AVK1" s="46"/>
      <c r="AVL1" s="46"/>
      <c r="AVM1" s="46"/>
      <c r="AVN1" s="46"/>
      <c r="AVO1" s="46"/>
      <c r="AVP1" s="46"/>
      <c r="AVQ1" s="46"/>
      <c r="AVR1" s="46"/>
      <c r="AVS1" s="46"/>
      <c r="AVT1" s="46"/>
      <c r="AVU1" s="46"/>
      <c r="AVV1" s="46"/>
      <c r="AVW1" s="46"/>
      <c r="AVX1" s="46"/>
      <c r="AVY1" s="46"/>
      <c r="AVZ1" s="46"/>
      <c r="AWA1" s="46"/>
      <c r="AWB1" s="46"/>
      <c r="AWC1" s="46"/>
      <c r="AWD1" s="46"/>
      <c r="AWE1" s="46"/>
      <c r="AWF1" s="46"/>
      <c r="AWG1" s="46"/>
      <c r="AWH1" s="46"/>
      <c r="AWI1" s="46"/>
      <c r="AWJ1" s="46"/>
      <c r="AWK1" s="46"/>
      <c r="AWL1" s="46"/>
      <c r="AWM1" s="46"/>
      <c r="AWN1" s="46"/>
      <c r="AWO1" s="46"/>
      <c r="AWP1" s="46"/>
      <c r="AWQ1" s="46"/>
      <c r="AWR1" s="46"/>
      <c r="AWS1" s="46"/>
      <c r="AWT1" s="46"/>
      <c r="AWU1" s="46"/>
      <c r="AWV1" s="46"/>
      <c r="AWW1" s="46"/>
      <c r="AWX1" s="46"/>
      <c r="AWY1" s="46"/>
      <c r="AWZ1" s="46"/>
      <c r="AXA1" s="46"/>
      <c r="AXB1" s="46"/>
      <c r="AXC1" s="46"/>
      <c r="AXD1" s="46"/>
      <c r="AXE1" s="46"/>
      <c r="AXF1" s="46"/>
      <c r="AXG1" s="46"/>
      <c r="AXH1" s="46"/>
      <c r="AXI1" s="46"/>
      <c r="AXJ1" s="46"/>
      <c r="AXK1" s="46"/>
      <c r="AXL1" s="46"/>
      <c r="AXM1" s="46"/>
      <c r="AXN1" s="46"/>
      <c r="AXO1" s="46"/>
      <c r="AXP1" s="46"/>
      <c r="AXQ1" s="46"/>
      <c r="AXR1" s="46"/>
      <c r="AXS1" s="46"/>
      <c r="AXT1" s="46"/>
      <c r="AXU1" s="46"/>
      <c r="AXV1" s="46"/>
      <c r="AXW1" s="46"/>
      <c r="AXX1" s="46"/>
      <c r="AXY1" s="46"/>
      <c r="AXZ1" s="46"/>
      <c r="AYA1" s="46"/>
      <c r="AYB1" s="46"/>
      <c r="AYC1" s="46"/>
      <c r="AYD1" s="46"/>
      <c r="AYE1" s="46"/>
      <c r="AYF1" s="46"/>
      <c r="AYG1" s="46"/>
      <c r="AYH1" s="46"/>
      <c r="AYI1" s="46"/>
      <c r="AYJ1" s="46"/>
      <c r="AYK1" s="46"/>
      <c r="AYL1" s="46"/>
      <c r="AYM1" s="46"/>
      <c r="AYN1" s="46"/>
      <c r="AYO1" s="46"/>
      <c r="AYP1" s="46"/>
      <c r="AYQ1" s="46"/>
      <c r="AYR1" s="46"/>
      <c r="AYS1" s="46"/>
      <c r="AYT1" s="46"/>
      <c r="AYU1" s="46"/>
      <c r="AYV1" s="46"/>
      <c r="AYW1" s="46"/>
      <c r="AYX1" s="46"/>
      <c r="AYY1" s="46"/>
      <c r="AYZ1" s="46"/>
      <c r="AZA1" s="46"/>
      <c r="AZB1" s="46"/>
      <c r="AZC1" s="46"/>
      <c r="AZD1" s="46"/>
      <c r="AZE1" s="46"/>
      <c r="AZF1" s="46"/>
      <c r="AZG1" s="46"/>
      <c r="AZH1" s="46"/>
      <c r="AZI1" s="46"/>
      <c r="AZJ1" s="46"/>
      <c r="AZK1" s="46"/>
      <c r="AZL1" s="46"/>
      <c r="AZM1" s="46"/>
      <c r="AZN1" s="46"/>
      <c r="AZO1" s="46"/>
      <c r="AZP1" s="46"/>
      <c r="AZQ1" s="46"/>
      <c r="AZR1" s="46"/>
      <c r="AZS1" s="46"/>
      <c r="AZT1" s="46"/>
      <c r="AZU1" s="46"/>
      <c r="AZV1" s="46"/>
      <c r="AZW1" s="46"/>
      <c r="AZX1" s="46"/>
      <c r="AZY1" s="46"/>
      <c r="AZZ1" s="46"/>
      <c r="BAA1" s="46"/>
      <c r="BAB1" s="46"/>
      <c r="BAC1" s="46"/>
      <c r="BAD1" s="46"/>
      <c r="BAE1" s="46"/>
      <c r="BAF1" s="46"/>
      <c r="BAG1" s="46"/>
      <c r="BAH1" s="46"/>
      <c r="BAI1" s="46"/>
      <c r="BAJ1" s="46"/>
      <c r="BAK1" s="46"/>
      <c r="BAL1" s="46"/>
      <c r="BAM1" s="46"/>
      <c r="BAN1" s="46"/>
      <c r="BAO1" s="46"/>
      <c r="BAP1" s="46"/>
      <c r="BAQ1" s="46"/>
      <c r="BAR1" s="46"/>
      <c r="BAS1" s="46"/>
      <c r="BAT1" s="46"/>
      <c r="BAU1" s="46"/>
      <c r="BAV1" s="46"/>
      <c r="BAW1" s="46"/>
      <c r="BAX1" s="46"/>
      <c r="BAY1" s="46"/>
      <c r="BAZ1" s="46"/>
      <c r="BBA1" s="46"/>
      <c r="BBB1" s="46"/>
      <c r="BBC1" s="46"/>
      <c r="BBD1" s="46"/>
      <c r="BBE1" s="46"/>
      <c r="BBF1" s="46"/>
      <c r="BBG1" s="46"/>
      <c r="BBH1" s="46"/>
      <c r="BBI1" s="46"/>
      <c r="BBJ1" s="46"/>
      <c r="BBK1" s="46"/>
      <c r="BBL1" s="46"/>
      <c r="BBM1" s="46"/>
      <c r="BBN1" s="46"/>
      <c r="BBO1" s="46"/>
      <c r="BBP1" s="46"/>
      <c r="BBQ1" s="46"/>
      <c r="BBR1" s="46"/>
      <c r="BBS1" s="46"/>
      <c r="BBT1" s="46"/>
      <c r="BBU1" s="46"/>
      <c r="BBV1" s="46"/>
      <c r="BBW1" s="46"/>
      <c r="BBX1" s="46"/>
      <c r="BBY1" s="46"/>
      <c r="BBZ1" s="46"/>
      <c r="BCA1" s="46"/>
      <c r="BCB1" s="46"/>
      <c r="BCC1" s="46"/>
      <c r="BCD1" s="46"/>
      <c r="BCE1" s="46"/>
      <c r="BCF1" s="46"/>
      <c r="BCG1" s="46"/>
      <c r="BCH1" s="46"/>
      <c r="BCI1" s="46"/>
      <c r="BCJ1" s="46"/>
      <c r="BCK1" s="46"/>
      <c r="BCL1" s="46"/>
      <c r="BCM1" s="46"/>
      <c r="BCN1" s="46"/>
      <c r="BCO1" s="46"/>
      <c r="BCP1" s="46"/>
      <c r="BCQ1" s="46"/>
      <c r="BCR1" s="46"/>
      <c r="BCS1" s="46"/>
      <c r="BCT1" s="46"/>
      <c r="BCU1" s="46"/>
      <c r="BCV1" s="46"/>
      <c r="BCW1" s="46"/>
      <c r="BCX1" s="46"/>
      <c r="BCY1" s="46"/>
      <c r="BCZ1" s="46"/>
      <c r="BDA1" s="46"/>
      <c r="BDB1" s="46"/>
      <c r="BDC1" s="46"/>
      <c r="BDD1" s="46"/>
      <c r="BDE1" s="46"/>
      <c r="BDF1" s="46"/>
      <c r="BDG1" s="46"/>
      <c r="BDH1" s="46"/>
      <c r="BDI1" s="46"/>
      <c r="BDJ1" s="46"/>
      <c r="BDK1" s="46"/>
      <c r="BDL1" s="46"/>
      <c r="BDM1" s="46"/>
      <c r="BDN1" s="46"/>
      <c r="BDO1" s="46"/>
      <c r="BDP1" s="46"/>
      <c r="BDQ1" s="46"/>
      <c r="BDR1" s="46"/>
      <c r="BDS1" s="46"/>
      <c r="BDT1" s="46"/>
      <c r="BDU1" s="46"/>
      <c r="BDV1" s="46"/>
      <c r="BDW1" s="46"/>
      <c r="BDX1" s="46"/>
      <c r="BDY1" s="46"/>
      <c r="BDZ1" s="46"/>
      <c r="BEA1" s="46"/>
      <c r="BEB1" s="46"/>
      <c r="BEC1" s="46"/>
      <c r="BED1" s="46"/>
      <c r="BEE1" s="46"/>
      <c r="BEF1" s="46"/>
      <c r="BEG1" s="46"/>
      <c r="BEH1" s="46"/>
      <c r="BEI1" s="46"/>
      <c r="BEJ1" s="46"/>
      <c r="BEK1" s="46"/>
      <c r="BEL1" s="46"/>
      <c r="BEM1" s="46"/>
      <c r="BEN1" s="46"/>
      <c r="BEO1" s="46"/>
      <c r="BEP1" s="46"/>
      <c r="BEQ1" s="46"/>
      <c r="BER1" s="46"/>
      <c r="BES1" s="46"/>
      <c r="BET1" s="46"/>
      <c r="BEU1" s="46"/>
      <c r="BEV1" s="46"/>
      <c r="BEW1" s="46"/>
      <c r="BEX1" s="46"/>
      <c r="BEY1" s="46"/>
      <c r="BEZ1" s="46"/>
      <c r="BFA1" s="46"/>
      <c r="BFB1" s="46"/>
      <c r="BFC1" s="46"/>
      <c r="BFD1" s="46"/>
      <c r="BFE1" s="46"/>
      <c r="BFF1" s="46"/>
      <c r="BFG1" s="46"/>
      <c r="BFH1" s="46"/>
      <c r="BFI1" s="46"/>
      <c r="BFJ1" s="46"/>
      <c r="BFK1" s="46"/>
      <c r="BFL1" s="46"/>
      <c r="BFM1" s="46"/>
      <c r="BFN1" s="46"/>
      <c r="BFO1" s="46"/>
      <c r="BFP1" s="46"/>
      <c r="BFQ1" s="46"/>
      <c r="BFR1" s="46"/>
      <c r="BFS1" s="46"/>
      <c r="BFT1" s="46"/>
      <c r="BFU1" s="46"/>
      <c r="BFV1" s="46"/>
      <c r="BFW1" s="46"/>
      <c r="BFX1" s="46"/>
      <c r="BFY1" s="46"/>
      <c r="BFZ1" s="46"/>
      <c r="BGA1" s="46"/>
      <c r="BGB1" s="46"/>
      <c r="BGC1" s="46"/>
      <c r="BGD1" s="46"/>
      <c r="BGE1" s="46"/>
      <c r="BGF1" s="46"/>
      <c r="BGG1" s="46"/>
      <c r="BGH1" s="46"/>
      <c r="BGI1" s="46"/>
      <c r="BGJ1" s="46"/>
      <c r="BGK1" s="46"/>
      <c r="BGL1" s="46"/>
      <c r="BGM1" s="46"/>
      <c r="BGN1" s="46"/>
      <c r="BGO1" s="46"/>
      <c r="BGP1" s="46"/>
      <c r="BGQ1" s="46"/>
      <c r="BGR1" s="46"/>
      <c r="BGS1" s="46"/>
      <c r="BGT1" s="46"/>
      <c r="BGU1" s="46"/>
      <c r="BGV1" s="46"/>
      <c r="BGW1" s="46"/>
      <c r="BGX1" s="46"/>
      <c r="BGY1" s="46"/>
      <c r="BGZ1" s="46"/>
      <c r="BHA1" s="46"/>
      <c r="BHB1" s="46"/>
      <c r="BHC1" s="46"/>
      <c r="BHD1" s="46"/>
      <c r="BHE1" s="46"/>
      <c r="BHF1" s="46"/>
      <c r="BHG1" s="46"/>
      <c r="BHH1" s="46"/>
      <c r="BHI1" s="46"/>
      <c r="BHJ1" s="46"/>
      <c r="BHK1" s="46"/>
      <c r="BHL1" s="46"/>
      <c r="BHM1" s="46"/>
      <c r="BHN1" s="46"/>
      <c r="BHO1" s="46"/>
      <c r="BHP1" s="46"/>
      <c r="BHQ1" s="46"/>
      <c r="BHR1" s="46"/>
      <c r="BHS1" s="46"/>
      <c r="BHT1" s="46"/>
      <c r="BHU1" s="46"/>
      <c r="BHV1" s="46"/>
      <c r="BHW1" s="46"/>
      <c r="BHX1" s="46"/>
      <c r="BHY1" s="46"/>
      <c r="BHZ1" s="46"/>
      <c r="BIA1" s="46"/>
      <c r="BIB1" s="46"/>
      <c r="BIC1" s="46"/>
      <c r="BID1" s="46"/>
      <c r="BIE1" s="46"/>
      <c r="BIF1" s="46"/>
      <c r="BIG1" s="46"/>
      <c r="BIH1" s="46"/>
      <c r="BII1" s="46"/>
      <c r="BIJ1" s="46"/>
      <c r="BIK1" s="46"/>
      <c r="BIL1" s="46"/>
      <c r="BIM1" s="46"/>
      <c r="BIN1" s="46"/>
      <c r="BIO1" s="46"/>
      <c r="BIP1" s="46"/>
      <c r="BIQ1" s="46"/>
      <c r="BIR1" s="46"/>
      <c r="BIS1" s="46"/>
      <c r="BIT1" s="46"/>
      <c r="BIU1" s="46"/>
      <c r="BIV1" s="46"/>
      <c r="BIW1" s="46"/>
      <c r="BIX1" s="46"/>
      <c r="BIY1" s="46"/>
      <c r="BIZ1" s="46"/>
      <c r="BJA1" s="46"/>
      <c r="BJB1" s="46"/>
      <c r="BJC1" s="46"/>
      <c r="BJD1" s="46"/>
      <c r="BJE1" s="46"/>
      <c r="BJF1" s="46"/>
      <c r="BJG1" s="46"/>
      <c r="BJH1" s="46"/>
      <c r="BJI1" s="46"/>
      <c r="BJJ1" s="46"/>
      <c r="BJK1" s="46"/>
      <c r="BJL1" s="46"/>
      <c r="BJM1" s="46"/>
      <c r="BJN1" s="46"/>
      <c r="BJO1" s="46"/>
      <c r="BJP1" s="46"/>
      <c r="BJQ1" s="46"/>
      <c r="BJR1" s="46"/>
      <c r="BJS1" s="46"/>
      <c r="BJT1" s="46"/>
      <c r="BJU1" s="46"/>
      <c r="BJV1" s="46"/>
      <c r="BJW1" s="46"/>
      <c r="BJX1" s="46"/>
      <c r="BJY1" s="46"/>
      <c r="BJZ1" s="46"/>
      <c r="BKA1" s="46"/>
      <c r="BKB1" s="46"/>
      <c r="BKC1" s="46"/>
      <c r="BKD1" s="46"/>
      <c r="BKE1" s="46"/>
      <c r="BKF1" s="46"/>
      <c r="BKG1" s="46"/>
      <c r="BKH1" s="46"/>
      <c r="BKI1" s="46"/>
      <c r="BKJ1" s="46"/>
      <c r="BKK1" s="46"/>
      <c r="BKL1" s="46"/>
      <c r="BKM1" s="46"/>
      <c r="BKN1" s="46"/>
      <c r="BKO1" s="46"/>
      <c r="BKP1" s="46"/>
      <c r="BKQ1" s="46"/>
      <c r="BKR1" s="46"/>
      <c r="BKS1" s="46"/>
      <c r="BKT1" s="46"/>
      <c r="BKU1" s="46"/>
      <c r="BKV1" s="46"/>
      <c r="BKW1" s="46"/>
      <c r="BKX1" s="46"/>
      <c r="BKY1" s="46"/>
      <c r="BKZ1" s="46"/>
      <c r="BLA1" s="46"/>
      <c r="BLB1" s="46"/>
      <c r="BLC1" s="46"/>
      <c r="BLD1" s="46"/>
      <c r="BLE1" s="46"/>
      <c r="BLF1" s="46"/>
      <c r="BLG1" s="46"/>
      <c r="BLH1" s="46"/>
      <c r="BLI1" s="46"/>
      <c r="BLJ1" s="46"/>
      <c r="BLK1" s="46"/>
      <c r="BLL1" s="46"/>
      <c r="BLM1" s="46"/>
      <c r="BLN1" s="46"/>
      <c r="BLO1" s="46"/>
      <c r="BLP1" s="46"/>
      <c r="BLQ1" s="46"/>
      <c r="BLR1" s="46"/>
      <c r="BLS1" s="46"/>
      <c r="BLT1" s="46"/>
      <c r="BLU1" s="46"/>
      <c r="BLV1" s="46"/>
      <c r="BLW1" s="46"/>
      <c r="BLX1" s="46"/>
      <c r="BLY1" s="46"/>
      <c r="BLZ1" s="46"/>
      <c r="BMA1" s="46"/>
      <c r="BMB1" s="46"/>
      <c r="BMC1" s="46"/>
      <c r="BMD1" s="46"/>
      <c r="BME1" s="46"/>
      <c r="BMF1" s="46"/>
      <c r="BMG1" s="46"/>
      <c r="BMH1" s="46"/>
      <c r="BMI1" s="46"/>
      <c r="BMJ1" s="46"/>
      <c r="BMK1" s="46"/>
      <c r="BML1" s="46"/>
      <c r="BMM1" s="46"/>
      <c r="BMN1" s="46"/>
      <c r="BMO1" s="46"/>
      <c r="BMP1" s="46"/>
      <c r="BMQ1" s="46"/>
      <c r="BMR1" s="46"/>
      <c r="BMS1" s="46"/>
      <c r="BMT1" s="46"/>
      <c r="BMU1" s="46"/>
      <c r="BMV1" s="46"/>
      <c r="BMW1" s="46"/>
      <c r="BMX1" s="46"/>
      <c r="BMY1" s="46"/>
      <c r="BMZ1" s="46"/>
      <c r="BNA1" s="46"/>
      <c r="BNB1" s="46"/>
      <c r="BNC1" s="46"/>
      <c r="BND1" s="46"/>
      <c r="BNE1" s="46"/>
      <c r="BNF1" s="46"/>
      <c r="BNG1" s="46"/>
      <c r="BNH1" s="46"/>
      <c r="BNI1" s="46"/>
      <c r="BNJ1" s="46"/>
      <c r="BNK1" s="46"/>
      <c r="BNL1" s="46"/>
      <c r="BNM1" s="46"/>
      <c r="BNN1" s="46"/>
      <c r="BNO1" s="46"/>
      <c r="BNP1" s="46"/>
      <c r="BNQ1" s="46"/>
      <c r="BNR1" s="46"/>
      <c r="BNS1" s="46"/>
      <c r="BNT1" s="46"/>
      <c r="BNU1" s="46"/>
      <c r="BNV1" s="46"/>
      <c r="BNW1" s="46"/>
      <c r="BNX1" s="46"/>
      <c r="BNY1" s="46"/>
      <c r="BNZ1" s="46"/>
      <c r="BOA1" s="46"/>
      <c r="BOB1" s="46"/>
      <c r="BOC1" s="46"/>
      <c r="BOD1" s="46"/>
      <c r="BOE1" s="46"/>
      <c r="BOF1" s="46"/>
      <c r="BOG1" s="46"/>
      <c r="BOH1" s="46"/>
      <c r="BOI1" s="46"/>
      <c r="BOJ1" s="46"/>
      <c r="BOK1" s="46"/>
      <c r="BOL1" s="46"/>
      <c r="BOM1" s="46"/>
      <c r="BON1" s="46"/>
      <c r="BOO1" s="46"/>
      <c r="BOP1" s="46"/>
      <c r="BOQ1" s="46"/>
      <c r="BOR1" s="46"/>
      <c r="BOS1" s="46"/>
      <c r="BOT1" s="46"/>
      <c r="BOU1" s="46"/>
      <c r="BOV1" s="46"/>
      <c r="BOW1" s="46"/>
      <c r="BOX1" s="46"/>
      <c r="BOY1" s="46"/>
      <c r="BOZ1" s="46"/>
      <c r="BPA1" s="46"/>
      <c r="BPB1" s="46"/>
      <c r="BPC1" s="46"/>
      <c r="BPD1" s="46"/>
      <c r="BPE1" s="46"/>
      <c r="BPF1" s="46"/>
      <c r="BPG1" s="46"/>
      <c r="BPH1" s="46"/>
      <c r="BPI1" s="46"/>
      <c r="BPJ1" s="46"/>
      <c r="BPK1" s="46"/>
      <c r="BPL1" s="46"/>
      <c r="BPM1" s="46"/>
      <c r="BPN1" s="46"/>
      <c r="BPO1" s="46"/>
      <c r="BPP1" s="46"/>
      <c r="BPQ1" s="46"/>
      <c r="BPR1" s="46"/>
      <c r="BPS1" s="46"/>
      <c r="BPT1" s="46"/>
      <c r="BPU1" s="46"/>
      <c r="BPV1" s="46"/>
      <c r="BPW1" s="46"/>
      <c r="BPX1" s="46"/>
      <c r="BPY1" s="46"/>
      <c r="BPZ1" s="46"/>
      <c r="BQA1" s="46"/>
      <c r="BQB1" s="46"/>
      <c r="BQC1" s="46"/>
      <c r="BQD1" s="46"/>
      <c r="BQE1" s="46"/>
      <c r="BQF1" s="46"/>
      <c r="BQG1" s="46"/>
      <c r="BQH1" s="46"/>
      <c r="BQI1" s="46"/>
      <c r="BQJ1" s="46"/>
      <c r="BQK1" s="46"/>
      <c r="BQL1" s="46"/>
      <c r="BQM1" s="46"/>
      <c r="BQN1" s="46"/>
      <c r="BQO1" s="46"/>
      <c r="BQP1" s="46"/>
      <c r="BQQ1" s="46"/>
      <c r="BQR1" s="46"/>
      <c r="BQS1" s="46"/>
      <c r="BQT1" s="46"/>
      <c r="BQU1" s="46"/>
      <c r="BQV1" s="46"/>
      <c r="BQW1" s="46"/>
      <c r="BQX1" s="46"/>
      <c r="BQY1" s="46"/>
      <c r="BQZ1" s="46"/>
      <c r="BRA1" s="46"/>
      <c r="BRB1" s="46"/>
      <c r="BRC1" s="46"/>
      <c r="BRD1" s="46"/>
      <c r="BRE1" s="46"/>
      <c r="BRF1" s="46"/>
      <c r="BRG1" s="46"/>
      <c r="BRH1" s="46"/>
      <c r="BRI1" s="46"/>
      <c r="BRJ1" s="46"/>
      <c r="BRK1" s="46"/>
      <c r="BRL1" s="46"/>
      <c r="BRM1" s="46"/>
      <c r="BRN1" s="46"/>
      <c r="BRO1" s="46"/>
      <c r="BRP1" s="46"/>
      <c r="BRQ1" s="46"/>
      <c r="BRR1" s="46"/>
      <c r="BRS1" s="46"/>
      <c r="BRT1" s="46"/>
      <c r="BRU1" s="46"/>
      <c r="BRV1" s="46"/>
      <c r="BRW1" s="46"/>
      <c r="BRX1" s="46"/>
      <c r="BRY1" s="46"/>
      <c r="BRZ1" s="46"/>
      <c r="BSA1" s="46"/>
      <c r="BSB1" s="46"/>
      <c r="BSC1" s="46"/>
      <c r="BSD1" s="46"/>
      <c r="BSE1" s="46"/>
      <c r="BSF1" s="46"/>
      <c r="BSG1" s="46"/>
      <c r="BSH1" s="46"/>
      <c r="BSI1" s="46"/>
      <c r="BSJ1" s="46"/>
      <c r="BSK1" s="46"/>
      <c r="BSL1" s="46"/>
      <c r="BSM1" s="46"/>
      <c r="BSN1" s="46"/>
      <c r="BSO1" s="46"/>
      <c r="BSP1" s="46"/>
      <c r="BSQ1" s="46"/>
      <c r="BSR1" s="46"/>
      <c r="BSS1" s="46"/>
      <c r="BST1" s="46"/>
      <c r="BSU1" s="46"/>
      <c r="BSV1" s="46"/>
      <c r="BSW1" s="46"/>
      <c r="BSX1" s="46"/>
      <c r="BSY1" s="46"/>
      <c r="BSZ1" s="46"/>
      <c r="BTA1" s="46"/>
      <c r="BTB1" s="46"/>
      <c r="BTC1" s="46"/>
      <c r="BTD1" s="46"/>
      <c r="BTE1" s="46"/>
      <c r="BTF1" s="46"/>
      <c r="BTG1" s="46"/>
      <c r="BTH1" s="46"/>
      <c r="BTI1" s="46"/>
      <c r="BTJ1" s="46"/>
      <c r="BTK1" s="46"/>
      <c r="BTL1" s="46"/>
      <c r="BTM1" s="46"/>
      <c r="BTN1" s="46"/>
      <c r="BTO1" s="46"/>
      <c r="BTP1" s="46"/>
      <c r="BTQ1" s="46"/>
      <c r="BTR1" s="46"/>
      <c r="BTS1" s="46"/>
      <c r="BTT1" s="46"/>
      <c r="BTU1" s="46"/>
      <c r="BTV1" s="46"/>
      <c r="BTW1" s="46"/>
      <c r="BTX1" s="46"/>
      <c r="BTY1" s="46"/>
      <c r="BTZ1" s="46"/>
      <c r="BUA1" s="46"/>
      <c r="BUB1" s="46"/>
      <c r="BUC1" s="46"/>
      <c r="BUD1" s="46"/>
      <c r="BUE1" s="46"/>
      <c r="BUF1" s="46"/>
      <c r="BUG1" s="46"/>
      <c r="BUH1" s="46"/>
      <c r="BUI1" s="46"/>
      <c r="BUJ1" s="46"/>
      <c r="BUK1" s="46"/>
      <c r="BUL1" s="46"/>
      <c r="BUM1" s="46"/>
      <c r="BUN1" s="46"/>
      <c r="BUO1" s="46"/>
      <c r="BUP1" s="46"/>
      <c r="BUQ1" s="46"/>
      <c r="BUR1" s="46"/>
      <c r="BUS1" s="46"/>
      <c r="BUT1" s="46"/>
      <c r="BUU1" s="46"/>
      <c r="BUV1" s="46"/>
      <c r="BUW1" s="46"/>
      <c r="BUX1" s="46"/>
      <c r="BUY1" s="46"/>
      <c r="BUZ1" s="46"/>
      <c r="BVA1" s="46"/>
      <c r="BVB1" s="46"/>
      <c r="BVC1" s="46"/>
      <c r="BVD1" s="46"/>
      <c r="BVE1" s="46"/>
      <c r="BVF1" s="46"/>
      <c r="BVG1" s="46"/>
      <c r="BVH1" s="46"/>
      <c r="BVI1" s="46"/>
      <c r="BVJ1" s="46"/>
      <c r="BVK1" s="46"/>
      <c r="BVL1" s="46"/>
      <c r="BVM1" s="46"/>
      <c r="BVN1" s="46"/>
      <c r="BVO1" s="46"/>
      <c r="BVP1" s="46"/>
      <c r="BVQ1" s="46"/>
      <c r="BVR1" s="46"/>
      <c r="BVS1" s="46"/>
      <c r="BVT1" s="46"/>
      <c r="BVU1" s="46"/>
      <c r="BVV1" s="46"/>
      <c r="BVW1" s="46"/>
      <c r="BVX1" s="46"/>
      <c r="BVY1" s="46"/>
      <c r="BVZ1" s="46"/>
      <c r="BWA1" s="46"/>
      <c r="BWB1" s="46"/>
      <c r="BWC1" s="46"/>
      <c r="BWD1" s="46"/>
      <c r="BWE1" s="46"/>
      <c r="BWF1" s="46"/>
      <c r="BWG1" s="46"/>
      <c r="BWH1" s="46"/>
      <c r="BWI1" s="46"/>
      <c r="BWJ1" s="46"/>
      <c r="BWK1" s="46"/>
      <c r="BWL1" s="46"/>
      <c r="BWM1" s="46"/>
      <c r="BWN1" s="46"/>
      <c r="BWO1" s="46"/>
      <c r="BWP1" s="46"/>
      <c r="BWQ1" s="46"/>
      <c r="BWR1" s="46"/>
      <c r="BWS1" s="46"/>
      <c r="BWT1" s="46"/>
      <c r="BWU1" s="46"/>
      <c r="BWV1" s="46"/>
      <c r="BWW1" s="46"/>
      <c r="BWX1" s="46"/>
      <c r="BWY1" s="46"/>
      <c r="BWZ1" s="46"/>
      <c r="BXA1" s="46"/>
      <c r="BXB1" s="46"/>
      <c r="BXC1" s="46"/>
      <c r="BXD1" s="46"/>
      <c r="BXE1" s="46"/>
      <c r="BXF1" s="46"/>
      <c r="BXG1" s="46"/>
      <c r="BXH1" s="46"/>
      <c r="BXI1" s="46"/>
      <c r="BXJ1" s="46"/>
      <c r="BXK1" s="46"/>
      <c r="BXL1" s="46"/>
      <c r="BXM1" s="46"/>
      <c r="BXN1" s="46"/>
      <c r="BXO1" s="46"/>
      <c r="BXP1" s="46"/>
      <c r="BXQ1" s="46"/>
      <c r="BXR1" s="46"/>
      <c r="BXS1" s="46"/>
      <c r="BXT1" s="46"/>
      <c r="BXU1" s="46"/>
      <c r="BXV1" s="46"/>
      <c r="BXW1" s="46"/>
      <c r="BXX1" s="46"/>
      <c r="BXY1" s="46"/>
      <c r="BXZ1" s="46"/>
      <c r="BYA1" s="46"/>
      <c r="BYB1" s="46"/>
      <c r="BYC1" s="46"/>
      <c r="BYD1" s="46"/>
      <c r="BYE1" s="46"/>
      <c r="BYF1" s="46"/>
      <c r="BYG1" s="46"/>
      <c r="BYH1" s="46"/>
      <c r="BYI1" s="46"/>
      <c r="BYJ1" s="46"/>
      <c r="BYK1" s="46"/>
      <c r="BYL1" s="46"/>
      <c r="BYM1" s="46"/>
      <c r="BYN1" s="46"/>
      <c r="BYO1" s="46"/>
      <c r="BYP1" s="46"/>
      <c r="BYQ1" s="46"/>
      <c r="BYR1" s="46"/>
      <c r="BYS1" s="46"/>
      <c r="BYT1" s="46"/>
      <c r="BYU1" s="46"/>
      <c r="BYV1" s="46"/>
      <c r="BYW1" s="46"/>
      <c r="BYX1" s="46"/>
      <c r="BYY1" s="46"/>
      <c r="BYZ1" s="46"/>
      <c r="BZA1" s="46"/>
      <c r="BZB1" s="46"/>
      <c r="BZC1" s="46"/>
      <c r="BZD1" s="46"/>
      <c r="BZE1" s="46"/>
      <c r="BZF1" s="46"/>
      <c r="BZG1" s="46"/>
      <c r="BZH1" s="46"/>
      <c r="BZI1" s="46"/>
      <c r="BZJ1" s="46"/>
      <c r="BZK1" s="46"/>
      <c r="BZL1" s="46"/>
      <c r="BZM1" s="46"/>
      <c r="BZN1" s="46"/>
      <c r="BZO1" s="46"/>
      <c r="BZP1" s="46"/>
      <c r="BZQ1" s="46"/>
      <c r="BZR1" s="46"/>
      <c r="BZS1" s="46"/>
      <c r="BZT1" s="46"/>
      <c r="BZU1" s="46"/>
      <c r="BZV1" s="46"/>
      <c r="BZW1" s="46"/>
      <c r="BZX1" s="46"/>
      <c r="BZY1" s="46"/>
      <c r="BZZ1" s="46"/>
      <c r="CAA1" s="46"/>
      <c r="CAB1" s="46"/>
      <c r="CAC1" s="46"/>
      <c r="CAD1" s="46"/>
      <c r="CAE1" s="46"/>
      <c r="CAF1" s="46"/>
      <c r="CAG1" s="46"/>
      <c r="CAH1" s="46"/>
      <c r="CAI1" s="46"/>
      <c r="CAJ1" s="46"/>
      <c r="CAK1" s="46"/>
      <c r="CAL1" s="46"/>
      <c r="CAM1" s="46"/>
      <c r="CAN1" s="46"/>
      <c r="CAO1" s="46"/>
      <c r="CAP1" s="46"/>
      <c r="CAQ1" s="46"/>
      <c r="CAR1" s="46"/>
      <c r="CAS1" s="46"/>
      <c r="CAT1" s="46"/>
      <c r="CAU1" s="46"/>
      <c r="CAV1" s="46"/>
      <c r="CAW1" s="46"/>
      <c r="CAX1" s="46"/>
      <c r="CAY1" s="46"/>
      <c r="CAZ1" s="46"/>
      <c r="CBA1" s="46"/>
      <c r="CBB1" s="46"/>
      <c r="CBC1" s="46"/>
      <c r="CBD1" s="46"/>
      <c r="CBE1" s="46"/>
      <c r="CBF1" s="46"/>
      <c r="CBG1" s="46"/>
      <c r="CBH1" s="46"/>
      <c r="CBI1" s="46"/>
      <c r="CBJ1" s="46"/>
      <c r="CBK1" s="46"/>
      <c r="CBL1" s="46"/>
      <c r="CBM1" s="46"/>
      <c r="CBN1" s="46"/>
      <c r="CBO1" s="46"/>
      <c r="CBP1" s="46"/>
      <c r="CBQ1" s="46"/>
      <c r="CBR1" s="46"/>
      <c r="CBS1" s="46"/>
      <c r="CBT1" s="46"/>
      <c r="CBU1" s="46"/>
      <c r="CBV1" s="46"/>
      <c r="CBW1" s="46"/>
      <c r="CBX1" s="46"/>
      <c r="CBY1" s="46"/>
      <c r="CBZ1" s="46"/>
      <c r="CCA1" s="46"/>
      <c r="CCB1" s="46"/>
      <c r="CCC1" s="46"/>
      <c r="CCD1" s="46"/>
      <c r="CCE1" s="46"/>
      <c r="CCF1" s="46"/>
      <c r="CCG1" s="46"/>
      <c r="CCH1" s="46"/>
      <c r="CCI1" s="46"/>
      <c r="CCJ1" s="46"/>
      <c r="CCK1" s="46"/>
      <c r="CCL1" s="46"/>
      <c r="CCM1" s="46"/>
      <c r="CCN1" s="46"/>
      <c r="CCO1" s="46"/>
      <c r="CCP1" s="46"/>
      <c r="CCQ1" s="46"/>
      <c r="CCR1" s="46"/>
      <c r="CCS1" s="46"/>
      <c r="CCT1" s="46"/>
      <c r="CCU1" s="46"/>
      <c r="CCV1" s="46"/>
      <c r="CCW1" s="46"/>
      <c r="CCX1" s="46"/>
      <c r="CCY1" s="46"/>
      <c r="CCZ1" s="46"/>
      <c r="CDA1" s="46"/>
      <c r="CDB1" s="46"/>
      <c r="CDC1" s="46"/>
      <c r="CDD1" s="46"/>
      <c r="CDE1" s="46"/>
      <c r="CDF1" s="46"/>
      <c r="CDG1" s="46"/>
      <c r="CDH1" s="46"/>
      <c r="CDI1" s="46"/>
      <c r="CDJ1" s="46"/>
      <c r="CDK1" s="46"/>
      <c r="CDL1" s="46"/>
      <c r="CDM1" s="46"/>
      <c r="CDN1" s="46"/>
      <c r="CDO1" s="46"/>
      <c r="CDP1" s="46"/>
      <c r="CDQ1" s="46"/>
      <c r="CDR1" s="46"/>
      <c r="CDS1" s="46"/>
      <c r="CDT1" s="46"/>
      <c r="CDU1" s="46"/>
      <c r="CDV1" s="46"/>
      <c r="CDW1" s="46"/>
      <c r="CDX1" s="46"/>
      <c r="CDY1" s="46"/>
      <c r="CDZ1" s="46"/>
      <c r="CEA1" s="46"/>
      <c r="CEB1" s="46"/>
      <c r="CEC1" s="46"/>
      <c r="CED1" s="46"/>
      <c r="CEE1" s="46"/>
      <c r="CEF1" s="46"/>
      <c r="CEG1" s="46"/>
      <c r="CEH1" s="46"/>
      <c r="CEI1" s="46"/>
      <c r="CEJ1" s="46"/>
      <c r="CEK1" s="46"/>
      <c r="CEL1" s="46"/>
      <c r="CEM1" s="46"/>
      <c r="CEN1" s="46"/>
      <c r="CEO1" s="46"/>
      <c r="CEP1" s="46"/>
      <c r="CEQ1" s="46"/>
      <c r="CER1" s="46"/>
      <c r="CES1" s="46"/>
      <c r="CET1" s="46"/>
      <c r="CEU1" s="46"/>
      <c r="CEV1" s="46"/>
      <c r="CEW1" s="46"/>
      <c r="CEX1" s="46"/>
      <c r="CEY1" s="46"/>
      <c r="CEZ1" s="46"/>
      <c r="CFA1" s="46"/>
      <c r="CFB1" s="46"/>
      <c r="CFC1" s="46"/>
      <c r="CFD1" s="46"/>
      <c r="CFE1" s="46"/>
      <c r="CFF1" s="46"/>
      <c r="CFG1" s="46"/>
      <c r="CFH1" s="46"/>
      <c r="CFI1" s="46"/>
      <c r="CFJ1" s="46"/>
      <c r="CFK1" s="46"/>
      <c r="CFL1" s="46"/>
      <c r="CFM1" s="46"/>
      <c r="CFN1" s="46"/>
      <c r="CFO1" s="46"/>
      <c r="CFP1" s="46"/>
      <c r="CFQ1" s="46"/>
      <c r="CFR1" s="46"/>
      <c r="CFS1" s="46"/>
      <c r="CFT1" s="46"/>
      <c r="CFU1" s="46"/>
      <c r="CFV1" s="46"/>
      <c r="CFW1" s="46"/>
      <c r="CFX1" s="46"/>
      <c r="CFY1" s="46"/>
      <c r="CFZ1" s="46"/>
      <c r="CGA1" s="46"/>
      <c r="CGB1" s="46"/>
      <c r="CGC1" s="46"/>
      <c r="CGD1" s="46"/>
      <c r="CGE1" s="46"/>
      <c r="CGF1" s="46"/>
      <c r="CGG1" s="46"/>
      <c r="CGH1" s="46"/>
      <c r="CGI1" s="46"/>
      <c r="CGJ1" s="46"/>
      <c r="CGK1" s="46"/>
      <c r="CGL1" s="46"/>
      <c r="CGM1" s="46"/>
      <c r="CGN1" s="46"/>
      <c r="CGO1" s="46"/>
      <c r="CGP1" s="46"/>
      <c r="CGQ1" s="46"/>
      <c r="CGR1" s="46"/>
      <c r="CGS1" s="46"/>
      <c r="CGT1" s="46"/>
      <c r="CGU1" s="46"/>
      <c r="CGV1" s="46"/>
      <c r="CGW1" s="46"/>
      <c r="CGX1" s="46"/>
      <c r="CGY1" s="46"/>
      <c r="CGZ1" s="46"/>
      <c r="CHA1" s="46"/>
      <c r="CHB1" s="46"/>
      <c r="CHC1" s="46"/>
      <c r="CHD1" s="46"/>
      <c r="CHE1" s="46"/>
      <c r="CHF1" s="46"/>
      <c r="CHG1" s="46"/>
      <c r="CHH1" s="46"/>
      <c r="CHI1" s="46"/>
      <c r="CHJ1" s="46"/>
      <c r="CHK1" s="46"/>
      <c r="CHL1" s="46"/>
      <c r="CHM1" s="46"/>
      <c r="CHN1" s="46"/>
      <c r="CHO1" s="46"/>
      <c r="CHP1" s="46"/>
      <c r="CHQ1" s="46"/>
      <c r="CHR1" s="46"/>
      <c r="CHS1" s="46"/>
      <c r="CHT1" s="46"/>
      <c r="CHU1" s="46"/>
      <c r="CHV1" s="46"/>
      <c r="CHW1" s="46"/>
      <c r="CHX1" s="46"/>
      <c r="CHY1" s="46"/>
      <c r="CHZ1" s="46"/>
      <c r="CIA1" s="46"/>
      <c r="CIB1" s="46"/>
      <c r="CIC1" s="46"/>
      <c r="CID1" s="46"/>
      <c r="CIE1" s="46"/>
      <c r="CIF1" s="46"/>
      <c r="CIG1" s="46"/>
      <c r="CIH1" s="46"/>
      <c r="CII1" s="46"/>
      <c r="CIJ1" s="46"/>
      <c r="CIK1" s="46"/>
      <c r="CIL1" s="46"/>
      <c r="CIM1" s="46"/>
      <c r="CIN1" s="46"/>
      <c r="CIO1" s="46"/>
      <c r="CIP1" s="46"/>
      <c r="CIQ1" s="46"/>
      <c r="CIR1" s="46"/>
      <c r="CIS1" s="46"/>
      <c r="CIT1" s="46"/>
      <c r="CIU1" s="46"/>
      <c r="CIV1" s="46"/>
      <c r="CIW1" s="46"/>
      <c r="CIX1" s="46"/>
      <c r="CIY1" s="46"/>
      <c r="CIZ1" s="46"/>
      <c r="CJA1" s="46"/>
      <c r="CJB1" s="46"/>
      <c r="CJC1" s="46"/>
      <c r="CJD1" s="46"/>
      <c r="CJE1" s="46"/>
      <c r="CJF1" s="46"/>
      <c r="CJG1" s="46"/>
      <c r="CJH1" s="46"/>
      <c r="CJI1" s="46"/>
      <c r="CJJ1" s="46"/>
      <c r="CJK1" s="46"/>
      <c r="CJL1" s="46"/>
      <c r="CJM1" s="46"/>
      <c r="CJN1" s="46"/>
      <c r="CJO1" s="46"/>
      <c r="CJP1" s="46"/>
      <c r="CJQ1" s="46"/>
      <c r="CJR1" s="46"/>
      <c r="CJS1" s="46"/>
      <c r="CJT1" s="46"/>
      <c r="CJU1" s="46"/>
      <c r="CJV1" s="46"/>
      <c r="CJW1" s="46"/>
      <c r="CJX1" s="46"/>
      <c r="CJY1" s="46"/>
      <c r="CJZ1" s="46"/>
      <c r="CKA1" s="46"/>
      <c r="CKB1" s="46"/>
      <c r="CKC1" s="46"/>
      <c r="CKD1" s="46"/>
      <c r="CKE1" s="46"/>
      <c r="CKF1" s="46"/>
      <c r="CKG1" s="46"/>
      <c r="CKH1" s="46"/>
      <c r="CKI1" s="46"/>
      <c r="CKJ1" s="46"/>
      <c r="CKK1" s="46"/>
      <c r="CKL1" s="46"/>
      <c r="CKM1" s="46"/>
      <c r="CKN1" s="46"/>
      <c r="CKO1" s="46"/>
      <c r="CKP1" s="46"/>
      <c r="CKQ1" s="46"/>
      <c r="CKR1" s="46"/>
      <c r="CKS1" s="46"/>
      <c r="CKT1" s="46"/>
      <c r="CKU1" s="46"/>
      <c r="CKV1" s="46"/>
      <c r="CKW1" s="46"/>
      <c r="CKX1" s="46"/>
      <c r="CKY1" s="46"/>
      <c r="CKZ1" s="46"/>
      <c r="CLA1" s="46"/>
      <c r="CLB1" s="46"/>
      <c r="CLC1" s="46"/>
      <c r="CLD1" s="46"/>
      <c r="CLE1" s="46"/>
      <c r="CLF1" s="46"/>
      <c r="CLG1" s="46"/>
      <c r="CLH1" s="46"/>
      <c r="CLI1" s="46"/>
      <c r="CLJ1" s="46"/>
      <c r="CLK1" s="46"/>
      <c r="CLL1" s="46"/>
      <c r="CLM1" s="46"/>
      <c r="CLN1" s="46"/>
      <c r="CLO1" s="46"/>
      <c r="CLP1" s="46"/>
      <c r="CLQ1" s="46"/>
      <c r="CLR1" s="46"/>
      <c r="CLS1" s="46"/>
      <c r="CLT1" s="46"/>
      <c r="CLU1" s="46"/>
      <c r="CLV1" s="46"/>
      <c r="CLW1" s="46"/>
      <c r="CLX1" s="46"/>
      <c r="CLY1" s="46"/>
      <c r="CLZ1" s="46"/>
      <c r="CMA1" s="46"/>
      <c r="CMB1" s="46"/>
      <c r="CMC1" s="46"/>
      <c r="CMD1" s="46"/>
      <c r="CME1" s="46"/>
      <c r="CMF1" s="46"/>
      <c r="CMG1" s="46"/>
      <c r="CMH1" s="46"/>
      <c r="CMI1" s="46"/>
      <c r="CMJ1" s="46"/>
      <c r="CMK1" s="46"/>
      <c r="CML1" s="46"/>
      <c r="CMM1" s="46"/>
      <c r="CMN1" s="46"/>
      <c r="CMO1" s="46"/>
      <c r="CMP1" s="46"/>
      <c r="CMQ1" s="46"/>
      <c r="CMR1" s="46"/>
      <c r="CMS1" s="46"/>
      <c r="CMT1" s="46"/>
      <c r="CMU1" s="46"/>
      <c r="CMV1" s="46"/>
      <c r="CMW1" s="46"/>
      <c r="CMX1" s="46"/>
      <c r="CMY1" s="46"/>
      <c r="CMZ1" s="46"/>
      <c r="CNA1" s="46"/>
      <c r="CNB1" s="46"/>
      <c r="CNC1" s="46"/>
      <c r="CND1" s="46"/>
      <c r="CNE1" s="46"/>
      <c r="CNF1" s="46"/>
      <c r="CNG1" s="46"/>
      <c r="CNH1" s="46"/>
      <c r="CNI1" s="46"/>
      <c r="CNJ1" s="46"/>
      <c r="CNK1" s="46"/>
      <c r="CNL1" s="46"/>
      <c r="CNM1" s="46"/>
      <c r="CNN1" s="46"/>
      <c r="CNO1" s="46"/>
      <c r="CNP1" s="46"/>
      <c r="CNQ1" s="46"/>
      <c r="CNR1" s="46"/>
      <c r="CNS1" s="46"/>
      <c r="CNT1" s="46"/>
      <c r="CNU1" s="46"/>
      <c r="CNV1" s="46"/>
      <c r="CNW1" s="46"/>
      <c r="CNX1" s="46"/>
      <c r="CNY1" s="46"/>
      <c r="CNZ1" s="46"/>
      <c r="COA1" s="46"/>
      <c r="COB1" s="46"/>
      <c r="COC1" s="46"/>
      <c r="COD1" s="46"/>
      <c r="COE1" s="46"/>
      <c r="COF1" s="46"/>
      <c r="COG1" s="46"/>
      <c r="COH1" s="46"/>
      <c r="COI1" s="46"/>
      <c r="COJ1" s="46"/>
      <c r="COK1" s="46"/>
      <c r="COL1" s="46"/>
      <c r="COM1" s="46"/>
      <c r="CON1" s="46"/>
      <c r="COO1" s="46"/>
      <c r="COP1" s="46"/>
      <c r="COQ1" s="46"/>
      <c r="COR1" s="46"/>
      <c r="COS1" s="46"/>
      <c r="COT1" s="46"/>
      <c r="COU1" s="46"/>
      <c r="COV1" s="46"/>
      <c r="COW1" s="46"/>
      <c r="COX1" s="46"/>
      <c r="COY1" s="46"/>
      <c r="COZ1" s="46"/>
      <c r="CPA1" s="46"/>
      <c r="CPB1" s="46"/>
      <c r="CPC1" s="46"/>
      <c r="CPD1" s="46"/>
      <c r="CPE1" s="46"/>
      <c r="CPF1" s="46"/>
      <c r="CPG1" s="46"/>
      <c r="CPH1" s="46"/>
      <c r="CPI1" s="46"/>
      <c r="CPJ1" s="46"/>
      <c r="CPK1" s="46"/>
      <c r="CPL1" s="46"/>
      <c r="CPM1" s="46"/>
      <c r="CPN1" s="46"/>
      <c r="CPO1" s="46"/>
      <c r="CPP1" s="46"/>
      <c r="CPQ1" s="46"/>
      <c r="CPR1" s="46"/>
      <c r="CPS1" s="46"/>
      <c r="CPT1" s="46"/>
      <c r="CPU1" s="46"/>
      <c r="CPV1" s="46"/>
      <c r="CPW1" s="46"/>
      <c r="CPX1" s="46"/>
      <c r="CPY1" s="46"/>
      <c r="CPZ1" s="46"/>
      <c r="CQA1" s="46"/>
      <c r="CQB1" s="46"/>
      <c r="CQC1" s="46"/>
      <c r="CQD1" s="46"/>
      <c r="CQE1" s="46"/>
      <c r="CQF1" s="46"/>
      <c r="CQG1" s="46"/>
      <c r="CQH1" s="46"/>
      <c r="CQI1" s="46"/>
      <c r="CQJ1" s="46"/>
      <c r="CQK1" s="46"/>
      <c r="CQL1" s="46"/>
      <c r="CQM1" s="46"/>
      <c r="CQN1" s="46"/>
      <c r="CQO1" s="46"/>
      <c r="CQP1" s="46"/>
      <c r="CQQ1" s="46"/>
      <c r="CQR1" s="46"/>
      <c r="CQS1" s="46"/>
      <c r="CQT1" s="46"/>
      <c r="CQU1" s="46"/>
      <c r="CQV1" s="46"/>
      <c r="CQW1" s="46"/>
      <c r="CQX1" s="46"/>
      <c r="CQY1" s="46"/>
      <c r="CQZ1" s="46"/>
      <c r="CRA1" s="46"/>
      <c r="CRB1" s="46"/>
      <c r="CRC1" s="46"/>
      <c r="CRD1" s="46"/>
      <c r="CRE1" s="46"/>
      <c r="CRF1" s="46"/>
      <c r="CRG1" s="46"/>
      <c r="CRH1" s="46"/>
      <c r="CRI1" s="46"/>
      <c r="CRJ1" s="46"/>
      <c r="CRK1" s="46"/>
      <c r="CRL1" s="46"/>
      <c r="CRM1" s="46"/>
      <c r="CRN1" s="46"/>
      <c r="CRO1" s="46"/>
      <c r="CRP1" s="46"/>
      <c r="CRQ1" s="46"/>
      <c r="CRR1" s="46"/>
      <c r="CRS1" s="46"/>
      <c r="CRT1" s="46"/>
      <c r="CRU1" s="46"/>
      <c r="CRV1" s="46"/>
      <c r="CRW1" s="46"/>
      <c r="CRX1" s="46"/>
      <c r="CRY1" s="46"/>
      <c r="CRZ1" s="46"/>
      <c r="CSA1" s="46"/>
      <c r="CSB1" s="46"/>
      <c r="CSC1" s="46"/>
      <c r="CSD1" s="46"/>
      <c r="CSE1" s="46"/>
      <c r="CSF1" s="46"/>
      <c r="CSG1" s="46"/>
      <c r="CSH1" s="46"/>
      <c r="CSI1" s="46"/>
      <c r="CSJ1" s="46"/>
      <c r="CSK1" s="46"/>
      <c r="CSL1" s="46"/>
      <c r="CSM1" s="46"/>
      <c r="CSN1" s="46"/>
      <c r="CSO1" s="46"/>
      <c r="CSP1" s="46"/>
      <c r="CSQ1" s="46"/>
      <c r="CSR1" s="46"/>
      <c r="CSS1" s="46"/>
      <c r="CST1" s="46"/>
      <c r="CSU1" s="46"/>
      <c r="CSV1" s="46"/>
      <c r="CSW1" s="46"/>
      <c r="CSX1" s="46"/>
      <c r="CSY1" s="46"/>
      <c r="CSZ1" s="46"/>
      <c r="CTA1" s="46"/>
      <c r="CTB1" s="46"/>
      <c r="CTC1" s="46"/>
      <c r="CTD1" s="46"/>
      <c r="CTE1" s="46"/>
      <c r="CTF1" s="46"/>
      <c r="CTG1" s="46"/>
      <c r="CTH1" s="46"/>
      <c r="CTI1" s="46"/>
      <c r="CTJ1" s="46"/>
      <c r="CTK1" s="46"/>
      <c r="CTL1" s="46"/>
      <c r="CTM1" s="46"/>
      <c r="CTN1" s="46"/>
      <c r="CTO1" s="46"/>
      <c r="CTP1" s="46"/>
      <c r="CTQ1" s="46"/>
      <c r="CTR1" s="46"/>
      <c r="CTS1" s="46"/>
      <c r="CTT1" s="46"/>
      <c r="CTU1" s="46"/>
      <c r="CTV1" s="46"/>
      <c r="CTW1" s="46"/>
      <c r="CTX1" s="46"/>
      <c r="CTY1" s="46"/>
      <c r="CTZ1" s="46"/>
      <c r="CUA1" s="46"/>
      <c r="CUB1" s="46"/>
      <c r="CUC1" s="46"/>
      <c r="CUD1" s="46"/>
      <c r="CUE1" s="46"/>
      <c r="CUF1" s="46"/>
      <c r="CUG1" s="46"/>
      <c r="CUH1" s="46"/>
      <c r="CUI1" s="46"/>
      <c r="CUJ1" s="46"/>
      <c r="CUK1" s="46"/>
      <c r="CUL1" s="46"/>
      <c r="CUM1" s="46"/>
      <c r="CUN1" s="46"/>
      <c r="CUO1" s="46"/>
      <c r="CUP1" s="46"/>
      <c r="CUQ1" s="46"/>
      <c r="CUR1" s="46"/>
      <c r="CUS1" s="46"/>
      <c r="CUT1" s="46"/>
      <c r="CUU1" s="46"/>
      <c r="CUV1" s="46"/>
      <c r="CUW1" s="46"/>
      <c r="CUX1" s="46"/>
      <c r="CUY1" s="46"/>
      <c r="CUZ1" s="46"/>
      <c r="CVA1" s="46"/>
      <c r="CVB1" s="46"/>
      <c r="CVC1" s="46"/>
      <c r="CVD1" s="46"/>
      <c r="CVE1" s="46"/>
      <c r="CVF1" s="46"/>
      <c r="CVG1" s="46"/>
      <c r="CVH1" s="46"/>
      <c r="CVI1" s="46"/>
      <c r="CVJ1" s="46"/>
      <c r="CVK1" s="46"/>
      <c r="CVL1" s="46"/>
      <c r="CVM1" s="46"/>
      <c r="CVN1" s="46"/>
      <c r="CVO1" s="46"/>
      <c r="CVP1" s="46"/>
      <c r="CVQ1" s="46"/>
      <c r="CVR1" s="46"/>
      <c r="CVS1" s="46"/>
      <c r="CVT1" s="46"/>
      <c r="CVU1" s="46"/>
      <c r="CVV1" s="46"/>
      <c r="CVW1" s="46"/>
      <c r="CVX1" s="46"/>
      <c r="CVY1" s="46"/>
      <c r="CVZ1" s="46"/>
      <c r="CWA1" s="46"/>
      <c r="CWB1" s="46"/>
      <c r="CWC1" s="46"/>
      <c r="CWD1" s="46"/>
      <c r="CWE1" s="46"/>
      <c r="CWF1" s="46"/>
      <c r="CWG1" s="46"/>
      <c r="CWH1" s="46"/>
      <c r="CWI1" s="46"/>
      <c r="CWJ1" s="46"/>
      <c r="CWK1" s="46"/>
      <c r="CWL1" s="46"/>
      <c r="CWM1" s="46"/>
      <c r="CWN1" s="46"/>
      <c r="CWO1" s="46"/>
      <c r="CWP1" s="46"/>
      <c r="CWQ1" s="46"/>
      <c r="CWR1" s="46"/>
      <c r="CWS1" s="46"/>
      <c r="CWT1" s="46"/>
      <c r="CWU1" s="46"/>
      <c r="CWV1" s="46"/>
      <c r="CWW1" s="46"/>
      <c r="CWX1" s="46"/>
      <c r="CWY1" s="46"/>
      <c r="CWZ1" s="46"/>
      <c r="CXA1" s="46"/>
      <c r="CXB1" s="46"/>
      <c r="CXC1" s="46"/>
      <c r="CXD1" s="46"/>
      <c r="CXE1" s="46"/>
      <c r="CXF1" s="46"/>
      <c r="CXG1" s="46"/>
      <c r="CXH1" s="46"/>
      <c r="CXI1" s="46"/>
      <c r="CXJ1" s="46"/>
      <c r="CXK1" s="46"/>
      <c r="CXL1" s="46"/>
      <c r="CXM1" s="46"/>
      <c r="CXN1" s="46"/>
      <c r="CXO1" s="46"/>
      <c r="CXP1" s="46"/>
      <c r="CXQ1" s="46"/>
      <c r="CXR1" s="46"/>
      <c r="CXS1" s="46"/>
      <c r="CXT1" s="46"/>
      <c r="CXU1" s="46"/>
      <c r="CXV1" s="46"/>
      <c r="CXW1" s="46"/>
      <c r="CXX1" s="46"/>
      <c r="CXY1" s="46"/>
      <c r="CXZ1" s="46"/>
      <c r="CYA1" s="46"/>
      <c r="CYB1" s="46"/>
      <c r="CYC1" s="46"/>
      <c r="CYD1" s="46"/>
      <c r="CYE1" s="46"/>
      <c r="CYF1" s="46"/>
      <c r="CYG1" s="46"/>
      <c r="CYH1" s="46"/>
      <c r="CYI1" s="46"/>
      <c r="CYJ1" s="46"/>
      <c r="CYK1" s="46"/>
      <c r="CYL1" s="46"/>
      <c r="CYM1" s="46"/>
      <c r="CYN1" s="46"/>
      <c r="CYO1" s="46"/>
      <c r="CYP1" s="46"/>
      <c r="CYQ1" s="46"/>
      <c r="CYR1" s="46"/>
      <c r="CYS1" s="46"/>
      <c r="CYT1" s="46"/>
      <c r="CYU1" s="46"/>
      <c r="CYV1" s="46"/>
      <c r="CYW1" s="46"/>
      <c r="CYX1" s="46"/>
      <c r="CYY1" s="46"/>
      <c r="CYZ1" s="46"/>
      <c r="CZA1" s="46"/>
      <c r="CZB1" s="46"/>
      <c r="CZC1" s="46"/>
      <c r="CZD1" s="46"/>
      <c r="CZE1" s="46"/>
      <c r="CZF1" s="46"/>
      <c r="CZG1" s="46"/>
      <c r="CZH1" s="46"/>
      <c r="CZI1" s="46"/>
      <c r="CZJ1" s="46"/>
      <c r="CZK1" s="46"/>
      <c r="CZL1" s="46"/>
      <c r="CZM1" s="46"/>
      <c r="CZN1" s="46"/>
      <c r="CZO1" s="46"/>
      <c r="CZP1" s="46"/>
      <c r="CZQ1" s="46"/>
      <c r="CZR1" s="46"/>
      <c r="CZS1" s="46"/>
      <c r="CZT1" s="46"/>
      <c r="CZU1" s="46"/>
      <c r="CZV1" s="46"/>
      <c r="CZW1" s="46"/>
      <c r="CZX1" s="46"/>
      <c r="CZY1" s="46"/>
      <c r="CZZ1" s="46"/>
      <c r="DAA1" s="46"/>
      <c r="DAB1" s="46"/>
      <c r="DAC1" s="46"/>
      <c r="DAD1" s="46"/>
      <c r="DAE1" s="46"/>
      <c r="DAF1" s="46"/>
      <c r="DAG1" s="46"/>
      <c r="DAH1" s="46"/>
      <c r="DAI1" s="46"/>
      <c r="DAJ1" s="46"/>
      <c r="DAK1" s="46"/>
      <c r="DAL1" s="46"/>
      <c r="DAM1" s="46"/>
      <c r="DAN1" s="46"/>
      <c r="DAO1" s="46"/>
      <c r="DAP1" s="46"/>
      <c r="DAQ1" s="46"/>
      <c r="DAR1" s="46"/>
      <c r="DAS1" s="46"/>
      <c r="DAT1" s="46"/>
      <c r="DAU1" s="46"/>
      <c r="DAV1" s="46"/>
      <c r="DAW1" s="46"/>
      <c r="DAX1" s="46"/>
      <c r="DAY1" s="46"/>
      <c r="DAZ1" s="46"/>
      <c r="DBA1" s="46"/>
      <c r="DBB1" s="46"/>
      <c r="DBC1" s="46"/>
      <c r="DBD1" s="46"/>
      <c r="DBE1" s="46"/>
      <c r="DBF1" s="46"/>
      <c r="DBG1" s="46"/>
      <c r="DBH1" s="46"/>
      <c r="DBI1" s="46"/>
      <c r="DBJ1" s="46"/>
      <c r="DBK1" s="46"/>
      <c r="DBL1" s="46"/>
      <c r="DBM1" s="46"/>
      <c r="DBN1" s="46"/>
      <c r="DBO1" s="46"/>
      <c r="DBP1" s="46"/>
      <c r="DBQ1" s="46"/>
      <c r="DBR1" s="46"/>
      <c r="DBS1" s="46"/>
      <c r="DBT1" s="46"/>
      <c r="DBU1" s="46"/>
      <c r="DBV1" s="46"/>
      <c r="DBW1" s="46"/>
      <c r="DBX1" s="46"/>
      <c r="DBY1" s="46"/>
      <c r="DBZ1" s="46"/>
      <c r="DCA1" s="46"/>
      <c r="DCB1" s="46"/>
      <c r="DCC1" s="46"/>
      <c r="DCD1" s="46"/>
      <c r="DCE1" s="46"/>
      <c r="DCF1" s="46"/>
      <c r="DCG1" s="46"/>
      <c r="DCH1" s="46"/>
      <c r="DCI1" s="46"/>
      <c r="DCJ1" s="46"/>
      <c r="DCK1" s="46"/>
      <c r="DCL1" s="46"/>
      <c r="DCM1" s="46"/>
      <c r="DCN1" s="46"/>
      <c r="DCO1" s="46"/>
      <c r="DCP1" s="46"/>
      <c r="DCQ1" s="46"/>
      <c r="DCR1" s="46"/>
      <c r="DCS1" s="46"/>
      <c r="DCT1" s="46"/>
      <c r="DCU1" s="46"/>
      <c r="DCV1" s="46"/>
      <c r="DCW1" s="46"/>
      <c r="DCX1" s="46"/>
      <c r="DCY1" s="46"/>
      <c r="DCZ1" s="46"/>
      <c r="DDA1" s="46"/>
      <c r="DDB1" s="46"/>
      <c r="DDC1" s="46"/>
      <c r="DDD1" s="46"/>
      <c r="DDE1" s="46"/>
      <c r="DDF1" s="46"/>
      <c r="DDG1" s="46"/>
      <c r="DDH1" s="46"/>
      <c r="DDI1" s="46"/>
      <c r="DDJ1" s="46"/>
      <c r="DDK1" s="46"/>
      <c r="DDL1" s="46"/>
      <c r="DDM1" s="46"/>
      <c r="DDN1" s="46"/>
      <c r="DDO1" s="46"/>
      <c r="DDP1" s="46"/>
      <c r="DDQ1" s="46"/>
      <c r="DDR1" s="46"/>
      <c r="DDS1" s="46"/>
      <c r="DDT1" s="46"/>
      <c r="DDU1" s="46"/>
      <c r="DDV1" s="46"/>
      <c r="DDW1" s="46"/>
      <c r="DDX1" s="46"/>
      <c r="DDY1" s="46"/>
      <c r="DDZ1" s="46"/>
      <c r="DEA1" s="46"/>
      <c r="DEB1" s="46"/>
      <c r="DEC1" s="46"/>
      <c r="DED1" s="46"/>
      <c r="DEE1" s="46"/>
      <c r="DEF1" s="46"/>
      <c r="DEG1" s="46"/>
      <c r="DEH1" s="46"/>
      <c r="DEI1" s="46"/>
      <c r="DEJ1" s="46"/>
      <c r="DEK1" s="46"/>
      <c r="DEL1" s="46"/>
      <c r="DEM1" s="46"/>
      <c r="DEN1" s="46"/>
      <c r="DEO1" s="46"/>
      <c r="DEP1" s="46"/>
      <c r="DEQ1" s="46"/>
      <c r="DER1" s="46"/>
      <c r="DES1" s="46"/>
      <c r="DET1" s="46"/>
      <c r="DEU1" s="46"/>
      <c r="DEV1" s="46"/>
      <c r="DEW1" s="46"/>
      <c r="DEX1" s="46"/>
      <c r="DEY1" s="46"/>
      <c r="DEZ1" s="46"/>
      <c r="DFA1" s="46"/>
      <c r="DFB1" s="46"/>
      <c r="DFC1" s="46"/>
      <c r="DFD1" s="46"/>
      <c r="DFE1" s="46"/>
      <c r="DFF1" s="46"/>
      <c r="DFG1" s="46"/>
      <c r="DFH1" s="46"/>
      <c r="DFI1" s="46"/>
      <c r="DFJ1" s="46"/>
      <c r="DFK1" s="46"/>
      <c r="DFL1" s="46"/>
      <c r="DFM1" s="46"/>
      <c r="DFN1" s="46"/>
      <c r="DFO1" s="46"/>
      <c r="DFP1" s="46"/>
      <c r="DFQ1" s="46"/>
      <c r="DFR1" s="46"/>
      <c r="DFS1" s="46"/>
      <c r="DFT1" s="46"/>
      <c r="DFU1" s="46"/>
      <c r="DFV1" s="46"/>
      <c r="DFW1" s="46"/>
      <c r="DFX1" s="46"/>
      <c r="DFY1" s="46"/>
      <c r="DFZ1" s="46"/>
      <c r="DGA1" s="46"/>
      <c r="DGB1" s="46"/>
      <c r="DGC1" s="46"/>
      <c r="DGD1" s="46"/>
      <c r="DGE1" s="46"/>
      <c r="DGF1" s="46"/>
      <c r="DGG1" s="46"/>
      <c r="DGH1" s="46"/>
      <c r="DGI1" s="46"/>
      <c r="DGJ1" s="46"/>
      <c r="DGK1" s="46"/>
      <c r="DGL1" s="46"/>
      <c r="DGM1" s="46"/>
      <c r="DGN1" s="46"/>
      <c r="DGO1" s="46"/>
      <c r="DGP1" s="46"/>
      <c r="DGQ1" s="46"/>
      <c r="DGR1" s="46"/>
      <c r="DGS1" s="46"/>
      <c r="DGT1" s="46"/>
      <c r="DGU1" s="46"/>
      <c r="DGV1" s="46"/>
      <c r="DGW1" s="46"/>
      <c r="DGX1" s="46"/>
      <c r="DGY1" s="46"/>
      <c r="DGZ1" s="46"/>
      <c r="DHA1" s="46"/>
      <c r="DHB1" s="46"/>
      <c r="DHC1" s="46"/>
      <c r="DHD1" s="46"/>
      <c r="DHE1" s="46"/>
      <c r="DHF1" s="46"/>
      <c r="DHG1" s="46"/>
      <c r="DHH1" s="46"/>
      <c r="DHI1" s="46"/>
      <c r="DHJ1" s="46"/>
      <c r="DHK1" s="46"/>
      <c r="DHL1" s="46"/>
      <c r="DHM1" s="46"/>
      <c r="DHN1" s="46"/>
      <c r="DHO1" s="46"/>
      <c r="DHP1" s="46"/>
      <c r="DHQ1" s="46"/>
      <c r="DHR1" s="46"/>
      <c r="DHS1" s="46"/>
      <c r="DHT1" s="46"/>
      <c r="DHU1" s="46"/>
      <c r="DHV1" s="46"/>
      <c r="DHW1" s="46"/>
      <c r="DHX1" s="46"/>
      <c r="DHY1" s="46"/>
      <c r="DHZ1" s="46"/>
      <c r="DIA1" s="46"/>
      <c r="DIB1" s="46"/>
      <c r="DIC1" s="46"/>
      <c r="DID1" s="46"/>
      <c r="DIE1" s="46"/>
      <c r="DIF1" s="46"/>
      <c r="DIG1" s="46"/>
      <c r="DIH1" s="46"/>
      <c r="DII1" s="46"/>
      <c r="DIJ1" s="46"/>
      <c r="DIK1" s="46"/>
      <c r="DIL1" s="46"/>
      <c r="DIM1" s="46"/>
      <c r="DIN1" s="46"/>
      <c r="DIO1" s="46"/>
      <c r="DIP1" s="46"/>
      <c r="DIQ1" s="46"/>
      <c r="DIR1" s="46"/>
      <c r="DIS1" s="46"/>
      <c r="DIT1" s="46"/>
      <c r="DIU1" s="46"/>
      <c r="DIV1" s="46"/>
      <c r="DIW1" s="46"/>
      <c r="DIX1" s="46"/>
      <c r="DIY1" s="46"/>
      <c r="DIZ1" s="46"/>
      <c r="DJA1" s="46"/>
      <c r="DJB1" s="46"/>
      <c r="DJC1" s="46"/>
      <c r="DJD1" s="46"/>
      <c r="DJE1" s="46"/>
      <c r="DJF1" s="46"/>
      <c r="DJG1" s="46"/>
      <c r="DJH1" s="46"/>
      <c r="DJI1" s="46"/>
      <c r="DJJ1" s="46"/>
      <c r="DJK1" s="46"/>
      <c r="DJL1" s="46"/>
      <c r="DJM1" s="46"/>
      <c r="DJN1" s="46"/>
      <c r="DJO1" s="46"/>
      <c r="DJP1" s="46"/>
      <c r="DJQ1" s="46"/>
      <c r="DJR1" s="46"/>
      <c r="DJS1" s="46"/>
      <c r="DJT1" s="46"/>
      <c r="DJU1" s="46"/>
      <c r="DJV1" s="46"/>
      <c r="DJW1" s="46"/>
      <c r="DJX1" s="46"/>
      <c r="DJY1" s="46"/>
      <c r="DJZ1" s="46"/>
      <c r="DKA1" s="46"/>
      <c r="DKB1" s="46"/>
      <c r="DKC1" s="46"/>
      <c r="DKD1" s="46"/>
      <c r="DKE1" s="46"/>
      <c r="DKF1" s="46"/>
      <c r="DKG1" s="46"/>
      <c r="DKH1" s="46"/>
      <c r="DKI1" s="46"/>
      <c r="DKJ1" s="46"/>
      <c r="DKK1" s="46"/>
      <c r="DKL1" s="46"/>
      <c r="DKM1" s="46"/>
      <c r="DKN1" s="46"/>
      <c r="DKO1" s="46"/>
      <c r="DKP1" s="46"/>
      <c r="DKQ1" s="46"/>
      <c r="DKR1" s="46"/>
      <c r="DKS1" s="46"/>
      <c r="DKT1" s="46"/>
      <c r="DKU1" s="46"/>
      <c r="DKV1" s="46"/>
      <c r="DKW1" s="46"/>
      <c r="DKX1" s="46"/>
      <c r="DKY1" s="46"/>
      <c r="DKZ1" s="46"/>
      <c r="DLA1" s="46"/>
      <c r="DLB1" s="46"/>
      <c r="DLC1" s="46"/>
      <c r="DLD1" s="46"/>
      <c r="DLE1" s="46"/>
      <c r="DLF1" s="46"/>
      <c r="DLG1" s="46"/>
      <c r="DLH1" s="46"/>
      <c r="DLI1" s="46"/>
      <c r="DLJ1" s="46"/>
      <c r="DLK1" s="46"/>
      <c r="DLL1" s="46"/>
      <c r="DLM1" s="46"/>
      <c r="DLN1" s="46"/>
      <c r="DLO1" s="46"/>
      <c r="DLP1" s="46"/>
      <c r="DLQ1" s="46"/>
      <c r="DLR1" s="46"/>
      <c r="DLS1" s="46"/>
      <c r="DLT1" s="46"/>
      <c r="DLU1" s="46"/>
      <c r="DLV1" s="46"/>
      <c r="DLW1" s="46"/>
      <c r="DLX1" s="46"/>
      <c r="DLY1" s="46"/>
      <c r="DLZ1" s="46"/>
      <c r="DMA1" s="46"/>
      <c r="DMB1" s="46"/>
      <c r="DMC1" s="46"/>
      <c r="DMD1" s="46"/>
      <c r="DME1" s="46"/>
      <c r="DMF1" s="46"/>
      <c r="DMG1" s="46"/>
      <c r="DMH1" s="46"/>
      <c r="DMI1" s="46"/>
      <c r="DMJ1" s="46"/>
      <c r="DMK1" s="46"/>
      <c r="DML1" s="46"/>
      <c r="DMM1" s="46"/>
      <c r="DMN1" s="46"/>
      <c r="DMO1" s="46"/>
      <c r="DMP1" s="46"/>
      <c r="DMQ1" s="46"/>
      <c r="DMR1" s="46"/>
      <c r="DMS1" s="46"/>
      <c r="DMT1" s="46"/>
      <c r="DMU1" s="46"/>
      <c r="DMV1" s="46"/>
      <c r="DMW1" s="46"/>
      <c r="DMX1" s="46"/>
      <c r="DMY1" s="46"/>
      <c r="DMZ1" s="46"/>
      <c r="DNA1" s="46"/>
      <c r="DNB1" s="46"/>
      <c r="DNC1" s="46"/>
      <c r="DND1" s="46"/>
      <c r="DNE1" s="46"/>
      <c r="DNF1" s="46"/>
      <c r="DNG1" s="46"/>
      <c r="DNH1" s="46"/>
      <c r="DNI1" s="46"/>
      <c r="DNJ1" s="46"/>
      <c r="DNK1" s="46"/>
      <c r="DNL1" s="46"/>
      <c r="DNM1" s="46"/>
      <c r="DNN1" s="46"/>
      <c r="DNO1" s="46"/>
      <c r="DNP1" s="46"/>
      <c r="DNQ1" s="46"/>
      <c r="DNR1" s="46"/>
      <c r="DNS1" s="46"/>
      <c r="DNT1" s="46"/>
      <c r="DNU1" s="46"/>
      <c r="DNV1" s="46"/>
      <c r="DNW1" s="46"/>
      <c r="DNX1" s="46"/>
      <c r="DNY1" s="46"/>
      <c r="DNZ1" s="46"/>
      <c r="DOA1" s="46"/>
      <c r="DOB1" s="46"/>
      <c r="DOC1" s="46"/>
      <c r="DOD1" s="46"/>
      <c r="DOE1" s="46"/>
      <c r="DOF1" s="46"/>
      <c r="DOG1" s="46"/>
      <c r="DOH1" s="46"/>
      <c r="DOI1" s="46"/>
      <c r="DOJ1" s="46"/>
      <c r="DOK1" s="46"/>
      <c r="DOL1" s="46"/>
      <c r="DOM1" s="46"/>
      <c r="DON1" s="46"/>
      <c r="DOO1" s="46"/>
      <c r="DOP1" s="46"/>
      <c r="DOQ1" s="46"/>
      <c r="DOR1" s="46"/>
      <c r="DOS1" s="46"/>
      <c r="DOT1" s="46"/>
      <c r="DOU1" s="46"/>
      <c r="DOV1" s="46"/>
      <c r="DOW1" s="46"/>
      <c r="DOX1" s="46"/>
      <c r="DOY1" s="46"/>
      <c r="DOZ1" s="46"/>
      <c r="DPA1" s="46"/>
      <c r="DPB1" s="46"/>
      <c r="DPC1" s="46"/>
      <c r="DPD1" s="46"/>
      <c r="DPE1" s="46"/>
      <c r="DPF1" s="46"/>
      <c r="DPG1" s="46"/>
      <c r="DPH1" s="46"/>
      <c r="DPI1" s="46"/>
      <c r="DPJ1" s="46"/>
      <c r="DPK1" s="46"/>
      <c r="DPL1" s="46"/>
      <c r="DPM1" s="46"/>
      <c r="DPN1" s="46"/>
      <c r="DPO1" s="46"/>
      <c r="DPP1" s="46"/>
      <c r="DPQ1" s="46"/>
      <c r="DPR1" s="46"/>
      <c r="DPS1" s="46"/>
      <c r="DPT1" s="46"/>
      <c r="DPU1" s="46"/>
      <c r="DPV1" s="46"/>
      <c r="DPW1" s="46"/>
      <c r="DPX1" s="46"/>
      <c r="DPY1" s="46"/>
      <c r="DPZ1" s="46"/>
      <c r="DQA1" s="46"/>
      <c r="DQB1" s="46"/>
      <c r="DQC1" s="46"/>
      <c r="DQD1" s="46"/>
      <c r="DQE1" s="46"/>
      <c r="DQF1" s="46"/>
      <c r="DQG1" s="46"/>
      <c r="DQH1" s="46"/>
      <c r="DQI1" s="46"/>
      <c r="DQJ1" s="46"/>
      <c r="DQK1" s="46"/>
      <c r="DQL1" s="46"/>
      <c r="DQM1" s="46"/>
      <c r="DQN1" s="46"/>
      <c r="DQO1" s="46"/>
      <c r="DQP1" s="46"/>
      <c r="DQQ1" s="46"/>
      <c r="DQR1" s="46"/>
      <c r="DQS1" s="46"/>
      <c r="DQT1" s="46"/>
      <c r="DQU1" s="46"/>
      <c r="DQV1" s="46"/>
      <c r="DQW1" s="46"/>
      <c r="DQX1" s="46"/>
      <c r="DQY1" s="46"/>
      <c r="DQZ1" s="46"/>
      <c r="DRA1" s="46"/>
      <c r="DRB1" s="46"/>
      <c r="DRC1" s="46"/>
      <c r="DRD1" s="46"/>
      <c r="DRE1" s="46"/>
      <c r="DRF1" s="46"/>
      <c r="DRG1" s="46"/>
      <c r="DRH1" s="46"/>
      <c r="DRI1" s="46"/>
      <c r="DRJ1" s="46"/>
      <c r="DRK1" s="46"/>
      <c r="DRL1" s="46"/>
      <c r="DRM1" s="46"/>
      <c r="DRN1" s="46"/>
      <c r="DRO1" s="46"/>
      <c r="DRP1" s="46"/>
      <c r="DRQ1" s="46"/>
      <c r="DRR1" s="46"/>
      <c r="DRS1" s="46"/>
      <c r="DRT1" s="46"/>
      <c r="DRU1" s="46"/>
      <c r="DRV1" s="46"/>
      <c r="DRW1" s="46"/>
      <c r="DRX1" s="46"/>
      <c r="DRY1" s="46"/>
      <c r="DRZ1" s="46"/>
      <c r="DSA1" s="46"/>
      <c r="DSB1" s="46"/>
      <c r="DSC1" s="46"/>
      <c r="DSD1" s="46"/>
      <c r="DSE1" s="46"/>
      <c r="DSF1" s="46"/>
      <c r="DSG1" s="46"/>
      <c r="DSH1" s="46"/>
      <c r="DSI1" s="46"/>
      <c r="DSJ1" s="46"/>
      <c r="DSK1" s="46"/>
      <c r="DSL1" s="46"/>
      <c r="DSM1" s="46"/>
      <c r="DSN1" s="46"/>
      <c r="DSO1" s="46"/>
      <c r="DSP1" s="46"/>
      <c r="DSQ1" s="46"/>
      <c r="DSR1" s="46"/>
      <c r="DSS1" s="46"/>
      <c r="DST1" s="46"/>
      <c r="DSU1" s="46"/>
      <c r="DSV1" s="46"/>
      <c r="DSW1" s="46"/>
      <c r="DSX1" s="46"/>
      <c r="DSY1" s="46"/>
      <c r="DSZ1" s="46"/>
      <c r="DTA1" s="46"/>
      <c r="DTB1" s="46"/>
      <c r="DTC1" s="46"/>
      <c r="DTD1" s="46"/>
      <c r="DTE1" s="46"/>
      <c r="DTF1" s="46"/>
      <c r="DTG1" s="46"/>
      <c r="DTH1" s="46"/>
      <c r="DTI1" s="46"/>
      <c r="DTJ1" s="46"/>
      <c r="DTK1" s="46"/>
      <c r="DTL1" s="46"/>
      <c r="DTM1" s="46"/>
      <c r="DTN1" s="46"/>
      <c r="DTO1" s="46"/>
      <c r="DTP1" s="46"/>
      <c r="DTQ1" s="46"/>
      <c r="DTR1" s="46"/>
      <c r="DTS1" s="46"/>
      <c r="DTT1" s="46"/>
      <c r="DTU1" s="46"/>
      <c r="DTV1" s="46"/>
      <c r="DTW1" s="46"/>
      <c r="DTX1" s="46"/>
      <c r="DTY1" s="46"/>
      <c r="DTZ1" s="46"/>
      <c r="DUA1" s="46"/>
      <c r="DUB1" s="46"/>
      <c r="DUC1" s="46"/>
      <c r="DUD1" s="46"/>
      <c r="DUE1" s="46"/>
      <c r="DUF1" s="46"/>
      <c r="DUG1" s="46"/>
      <c r="DUH1" s="46"/>
      <c r="DUI1" s="46"/>
      <c r="DUJ1" s="46"/>
      <c r="DUK1" s="46"/>
      <c r="DUL1" s="46"/>
      <c r="DUM1" s="46"/>
      <c r="DUN1" s="46"/>
      <c r="DUO1" s="46"/>
      <c r="DUP1" s="46"/>
      <c r="DUQ1" s="46"/>
      <c r="DUR1" s="46"/>
      <c r="DUS1" s="46"/>
      <c r="DUT1" s="46"/>
      <c r="DUU1" s="46"/>
      <c r="DUV1" s="46"/>
      <c r="DUW1" s="46"/>
      <c r="DUX1" s="46"/>
      <c r="DUY1" s="46"/>
      <c r="DUZ1" s="46"/>
      <c r="DVA1" s="46"/>
      <c r="DVB1" s="46"/>
      <c r="DVC1" s="46"/>
      <c r="DVD1" s="46"/>
      <c r="DVE1" s="46"/>
      <c r="DVF1" s="46"/>
      <c r="DVG1" s="46"/>
      <c r="DVH1" s="46"/>
      <c r="DVI1" s="46"/>
      <c r="DVJ1" s="46"/>
      <c r="DVK1" s="46"/>
      <c r="DVL1" s="46"/>
      <c r="DVM1" s="46"/>
      <c r="DVN1" s="46"/>
      <c r="DVO1" s="46"/>
      <c r="DVP1" s="46"/>
      <c r="DVQ1" s="46"/>
      <c r="DVR1" s="46"/>
      <c r="DVS1" s="46"/>
      <c r="DVT1" s="46"/>
      <c r="DVU1" s="46"/>
      <c r="DVV1" s="46"/>
      <c r="DVW1" s="46"/>
      <c r="DVX1" s="46"/>
      <c r="DVY1" s="46"/>
      <c r="DVZ1" s="46"/>
      <c r="DWA1" s="46"/>
      <c r="DWB1" s="46"/>
      <c r="DWC1" s="46"/>
      <c r="DWD1" s="46"/>
      <c r="DWE1" s="46"/>
      <c r="DWF1" s="46"/>
      <c r="DWG1" s="46"/>
      <c r="DWH1" s="46"/>
      <c r="DWI1" s="46"/>
      <c r="DWJ1" s="46"/>
      <c r="DWK1" s="46"/>
      <c r="DWL1" s="46"/>
      <c r="DWM1" s="46"/>
      <c r="DWN1" s="46"/>
      <c r="DWO1" s="46"/>
      <c r="DWP1" s="46"/>
      <c r="DWQ1" s="46"/>
      <c r="DWR1" s="46"/>
      <c r="DWS1" s="46"/>
      <c r="DWT1" s="46"/>
      <c r="DWU1" s="46"/>
      <c r="DWV1" s="46"/>
      <c r="DWW1" s="46"/>
      <c r="DWX1" s="46"/>
      <c r="DWY1" s="46"/>
      <c r="DWZ1" s="46"/>
      <c r="DXA1" s="46"/>
      <c r="DXB1" s="46"/>
      <c r="DXC1" s="46"/>
      <c r="DXD1" s="46"/>
      <c r="DXE1" s="46"/>
      <c r="DXF1" s="46"/>
      <c r="DXG1" s="46"/>
      <c r="DXH1" s="46"/>
      <c r="DXI1" s="46"/>
      <c r="DXJ1" s="46"/>
      <c r="DXK1" s="46"/>
      <c r="DXL1" s="46"/>
      <c r="DXM1" s="46"/>
      <c r="DXN1" s="46"/>
      <c r="DXO1" s="46"/>
      <c r="DXP1" s="46"/>
      <c r="DXQ1" s="46"/>
      <c r="DXR1" s="46"/>
      <c r="DXS1" s="46"/>
      <c r="DXT1" s="46"/>
      <c r="DXU1" s="46"/>
      <c r="DXV1" s="46"/>
      <c r="DXW1" s="46"/>
      <c r="DXX1" s="46"/>
      <c r="DXY1" s="46"/>
      <c r="DXZ1" s="46"/>
      <c r="DYA1" s="46"/>
      <c r="DYB1" s="46"/>
      <c r="DYC1" s="46"/>
      <c r="DYD1" s="46"/>
      <c r="DYE1" s="46"/>
      <c r="DYF1" s="46"/>
      <c r="DYG1" s="46"/>
      <c r="DYH1" s="46"/>
      <c r="DYI1" s="46"/>
      <c r="DYJ1" s="46"/>
      <c r="DYK1" s="46"/>
      <c r="DYL1" s="46"/>
      <c r="DYM1" s="46"/>
      <c r="DYN1" s="46"/>
      <c r="DYO1" s="46"/>
      <c r="DYP1" s="46"/>
      <c r="DYQ1" s="46"/>
      <c r="DYR1" s="46"/>
      <c r="DYS1" s="46"/>
      <c r="DYT1" s="46"/>
      <c r="DYU1" s="46"/>
      <c r="DYV1" s="46"/>
      <c r="DYW1" s="46"/>
      <c r="DYX1" s="46"/>
      <c r="DYY1" s="46"/>
      <c r="DYZ1" s="46"/>
      <c r="DZA1" s="46"/>
      <c r="DZB1" s="46"/>
      <c r="DZC1" s="46"/>
      <c r="DZD1" s="46"/>
      <c r="DZE1" s="46"/>
      <c r="DZF1" s="46"/>
      <c r="DZG1" s="46"/>
      <c r="DZH1" s="46"/>
      <c r="DZI1" s="46"/>
      <c r="DZJ1" s="46"/>
      <c r="DZK1" s="46"/>
      <c r="DZL1" s="46"/>
      <c r="DZM1" s="46"/>
      <c r="DZN1" s="46"/>
      <c r="DZO1" s="46"/>
      <c r="DZP1" s="46"/>
      <c r="DZQ1" s="46"/>
      <c r="DZR1" s="46"/>
      <c r="DZS1" s="46"/>
      <c r="DZT1" s="46"/>
      <c r="DZU1" s="46"/>
      <c r="DZV1" s="46"/>
      <c r="DZW1" s="46"/>
      <c r="DZX1" s="46"/>
      <c r="DZY1" s="46"/>
      <c r="DZZ1" s="46"/>
      <c r="EAA1" s="46"/>
      <c r="EAB1" s="46"/>
      <c r="EAC1" s="46"/>
      <c r="EAD1" s="46"/>
      <c r="EAE1" s="46"/>
      <c r="EAF1" s="46"/>
      <c r="EAG1" s="46"/>
      <c r="EAH1" s="46"/>
      <c r="EAI1" s="46"/>
      <c r="EAJ1" s="46"/>
      <c r="EAK1" s="46"/>
      <c r="EAL1" s="46"/>
      <c r="EAM1" s="46"/>
      <c r="EAN1" s="46"/>
      <c r="EAO1" s="46"/>
      <c r="EAP1" s="46"/>
      <c r="EAQ1" s="46"/>
      <c r="EAR1" s="46"/>
      <c r="EAS1" s="46"/>
      <c r="EAT1" s="46"/>
      <c r="EAU1" s="46"/>
      <c r="EAV1" s="46"/>
      <c r="EAW1" s="46"/>
      <c r="EAX1" s="46"/>
      <c r="EAY1" s="46"/>
      <c r="EAZ1" s="46"/>
      <c r="EBA1" s="46"/>
      <c r="EBB1" s="46"/>
      <c r="EBC1" s="46"/>
      <c r="EBD1" s="46"/>
      <c r="EBE1" s="46"/>
      <c r="EBF1" s="46"/>
      <c r="EBG1" s="46"/>
      <c r="EBH1" s="46"/>
      <c r="EBI1" s="46"/>
      <c r="EBJ1" s="46"/>
      <c r="EBK1" s="46"/>
      <c r="EBL1" s="46"/>
      <c r="EBM1" s="46"/>
      <c r="EBN1" s="46"/>
      <c r="EBO1" s="46"/>
      <c r="EBP1" s="46"/>
      <c r="EBQ1" s="46"/>
      <c r="EBR1" s="46"/>
      <c r="EBS1" s="46"/>
      <c r="EBT1" s="46"/>
      <c r="EBU1" s="46"/>
      <c r="EBV1" s="46"/>
      <c r="EBW1" s="46"/>
      <c r="EBX1" s="46"/>
      <c r="EBY1" s="46"/>
      <c r="EBZ1" s="46"/>
      <c r="ECA1" s="46"/>
      <c r="ECB1" s="46"/>
      <c r="ECC1" s="46"/>
      <c r="ECD1" s="46"/>
      <c r="ECE1" s="46"/>
      <c r="ECF1" s="46"/>
      <c r="ECG1" s="46"/>
      <c r="ECH1" s="46"/>
      <c r="ECI1" s="46"/>
      <c r="ECJ1" s="46"/>
      <c r="ECK1" s="46"/>
      <c r="ECL1" s="46"/>
      <c r="ECM1" s="46"/>
      <c r="ECN1" s="46"/>
      <c r="ECO1" s="46"/>
      <c r="ECP1" s="46"/>
      <c r="ECQ1" s="46"/>
      <c r="ECR1" s="46"/>
      <c r="ECS1" s="46"/>
      <c r="ECT1" s="46"/>
      <c r="ECU1" s="46"/>
      <c r="ECV1" s="46"/>
      <c r="ECW1" s="46"/>
      <c r="ECX1" s="46"/>
      <c r="ECY1" s="46"/>
      <c r="ECZ1" s="46"/>
      <c r="EDA1" s="46"/>
      <c r="EDB1" s="46"/>
      <c r="EDC1" s="46"/>
      <c r="EDD1" s="46"/>
      <c r="EDE1" s="46"/>
      <c r="EDF1" s="46"/>
      <c r="EDG1" s="46"/>
      <c r="EDH1" s="46"/>
      <c r="EDI1" s="46"/>
      <c r="EDJ1" s="46"/>
      <c r="EDK1" s="46"/>
      <c r="EDL1" s="46"/>
      <c r="EDM1" s="46"/>
      <c r="EDN1" s="46"/>
      <c r="EDO1" s="46"/>
      <c r="EDP1" s="46"/>
      <c r="EDQ1" s="46"/>
      <c r="EDR1" s="46"/>
      <c r="EDS1" s="46"/>
      <c r="EDT1" s="46"/>
      <c r="EDU1" s="46"/>
      <c r="EDV1" s="46"/>
      <c r="EDW1" s="46"/>
      <c r="EDX1" s="46"/>
      <c r="EDY1" s="46"/>
      <c r="EDZ1" s="46"/>
      <c r="EEA1" s="46"/>
      <c r="EEB1" s="46"/>
      <c r="EEC1" s="46"/>
      <c r="EED1" s="46"/>
      <c r="EEE1" s="46"/>
      <c r="EEF1" s="46"/>
      <c r="EEG1" s="46"/>
      <c r="EEH1" s="46"/>
      <c r="EEI1" s="46"/>
      <c r="EEJ1" s="46"/>
      <c r="EEK1" s="46"/>
      <c r="EEL1" s="46"/>
      <c r="EEM1" s="46"/>
      <c r="EEN1" s="46"/>
      <c r="EEO1" s="46"/>
      <c r="EEP1" s="46"/>
      <c r="EEQ1" s="46"/>
      <c r="EER1" s="46"/>
      <c r="EES1" s="46"/>
      <c r="EET1" s="46"/>
      <c r="EEU1" s="46"/>
      <c r="EEV1" s="46"/>
      <c r="EEW1" s="46"/>
      <c r="EEX1" s="46"/>
      <c r="EEY1" s="46"/>
      <c r="EEZ1" s="46"/>
      <c r="EFA1" s="46"/>
      <c r="EFB1" s="46"/>
      <c r="EFC1" s="46"/>
      <c r="EFD1" s="46"/>
      <c r="EFE1" s="46"/>
      <c r="EFF1" s="46"/>
      <c r="EFG1" s="46"/>
      <c r="EFH1" s="46"/>
      <c r="EFI1" s="46"/>
      <c r="EFJ1" s="46"/>
      <c r="EFK1" s="46"/>
      <c r="EFL1" s="46"/>
      <c r="EFM1" s="46"/>
      <c r="EFN1" s="46"/>
      <c r="EFO1" s="46"/>
      <c r="EFP1" s="46"/>
      <c r="EFQ1" s="46"/>
      <c r="EFR1" s="46"/>
      <c r="EFS1" s="46"/>
      <c r="EFT1" s="46"/>
      <c r="EFU1" s="46"/>
      <c r="EFV1" s="46"/>
      <c r="EFW1" s="46"/>
      <c r="EFX1" s="46"/>
      <c r="EFY1" s="46"/>
      <c r="EFZ1" s="46"/>
      <c r="EGA1" s="46"/>
      <c r="EGB1" s="46"/>
      <c r="EGC1" s="46"/>
      <c r="EGD1" s="46"/>
      <c r="EGE1" s="46"/>
      <c r="EGF1" s="46"/>
      <c r="EGG1" s="46"/>
      <c r="EGH1" s="46"/>
      <c r="EGI1" s="46"/>
      <c r="EGJ1" s="46"/>
      <c r="EGK1" s="46"/>
      <c r="EGL1" s="46"/>
      <c r="EGM1" s="46"/>
      <c r="EGN1" s="46"/>
      <c r="EGO1" s="46"/>
      <c r="EGP1" s="46"/>
      <c r="EGQ1" s="46"/>
      <c r="EGR1" s="46"/>
      <c r="EGS1" s="46"/>
      <c r="EGT1" s="46"/>
      <c r="EGU1" s="46"/>
      <c r="EGV1" s="46"/>
      <c r="EGW1" s="46"/>
      <c r="EGX1" s="46"/>
      <c r="EGY1" s="46"/>
      <c r="EGZ1" s="46"/>
      <c r="EHA1" s="46"/>
      <c r="EHB1" s="46"/>
      <c r="EHC1" s="46"/>
      <c r="EHD1" s="46"/>
      <c r="EHE1" s="46"/>
      <c r="EHF1" s="46"/>
      <c r="EHG1" s="46"/>
      <c r="EHH1" s="46"/>
      <c r="EHI1" s="46"/>
      <c r="EHJ1" s="46"/>
      <c r="EHK1" s="46"/>
      <c r="EHL1" s="46"/>
      <c r="EHM1" s="46"/>
      <c r="EHN1" s="46"/>
      <c r="EHO1" s="46"/>
      <c r="EHP1" s="46"/>
      <c r="EHQ1" s="46"/>
      <c r="EHR1" s="46"/>
      <c r="EHS1" s="46"/>
      <c r="EHT1" s="46"/>
      <c r="EHU1" s="46"/>
      <c r="EHV1" s="46"/>
      <c r="EHW1" s="46"/>
      <c r="EHX1" s="46"/>
      <c r="EHY1" s="46"/>
      <c r="EHZ1" s="46"/>
      <c r="EIA1" s="46"/>
      <c r="EIB1" s="46"/>
      <c r="EIC1" s="46"/>
      <c r="EID1" s="46"/>
      <c r="EIE1" s="46"/>
      <c r="EIF1" s="46"/>
      <c r="EIG1" s="46"/>
      <c r="EIH1" s="46"/>
      <c r="EII1" s="46"/>
      <c r="EIJ1" s="46"/>
      <c r="EIK1" s="46"/>
      <c r="EIL1" s="46"/>
      <c r="EIM1" s="46"/>
      <c r="EIN1" s="46"/>
      <c r="EIO1" s="46"/>
      <c r="EIP1" s="46"/>
      <c r="EIQ1" s="46"/>
      <c r="EIR1" s="46"/>
      <c r="EIS1" s="46"/>
      <c r="EIT1" s="46"/>
      <c r="EIU1" s="46"/>
      <c r="EIV1" s="46"/>
      <c r="EIW1" s="46"/>
      <c r="EIX1" s="46"/>
      <c r="EIY1" s="46"/>
      <c r="EIZ1" s="46"/>
      <c r="EJA1" s="46"/>
      <c r="EJB1" s="46"/>
      <c r="EJC1" s="46"/>
      <c r="EJD1" s="46"/>
      <c r="EJE1" s="46"/>
      <c r="EJF1" s="46"/>
      <c r="EJG1" s="46"/>
      <c r="EJH1" s="46"/>
      <c r="EJI1" s="46"/>
      <c r="EJJ1" s="46"/>
      <c r="EJK1" s="46"/>
      <c r="EJL1" s="46"/>
      <c r="EJM1" s="46"/>
      <c r="EJN1" s="46"/>
      <c r="EJO1" s="46"/>
      <c r="EJP1" s="46"/>
      <c r="EJQ1" s="46"/>
      <c r="EJR1" s="46"/>
      <c r="EJS1" s="46"/>
      <c r="EJT1" s="46"/>
      <c r="EJU1" s="46"/>
      <c r="EJV1" s="46"/>
      <c r="EJW1" s="46"/>
      <c r="EJX1" s="46"/>
      <c r="EJY1" s="46"/>
      <c r="EJZ1" s="46"/>
      <c r="EKA1" s="46"/>
      <c r="EKB1" s="46"/>
      <c r="EKC1" s="46"/>
      <c r="EKD1" s="46"/>
      <c r="EKE1" s="46"/>
      <c r="EKF1" s="46"/>
      <c r="EKG1" s="46"/>
      <c r="EKH1" s="46"/>
      <c r="EKI1" s="46"/>
      <c r="EKJ1" s="46"/>
      <c r="EKK1" s="46"/>
      <c r="EKL1" s="46"/>
      <c r="EKM1" s="46"/>
      <c r="EKN1" s="46"/>
      <c r="EKO1" s="46"/>
      <c r="EKP1" s="46"/>
      <c r="EKQ1" s="46"/>
      <c r="EKR1" s="46"/>
      <c r="EKS1" s="46"/>
      <c r="EKT1" s="46"/>
      <c r="EKU1" s="46"/>
      <c r="EKV1" s="46"/>
      <c r="EKW1" s="46"/>
      <c r="EKX1" s="46"/>
      <c r="EKY1" s="46"/>
      <c r="EKZ1" s="46"/>
      <c r="ELA1" s="46"/>
      <c r="ELB1" s="46"/>
      <c r="ELC1" s="46"/>
      <c r="ELD1" s="46"/>
      <c r="ELE1" s="46"/>
      <c r="ELF1" s="46"/>
      <c r="ELG1" s="46"/>
      <c r="ELH1" s="46"/>
      <c r="ELI1" s="46"/>
      <c r="ELJ1" s="46"/>
      <c r="ELK1" s="46"/>
      <c r="ELL1" s="46"/>
      <c r="ELM1" s="46"/>
      <c r="ELN1" s="46"/>
      <c r="ELO1" s="46"/>
      <c r="ELP1" s="46"/>
      <c r="ELQ1" s="46"/>
      <c r="ELR1" s="46"/>
      <c r="ELS1" s="46"/>
      <c r="ELT1" s="46"/>
      <c r="ELU1" s="46"/>
      <c r="ELV1" s="46"/>
      <c r="ELW1" s="46"/>
      <c r="ELX1" s="46"/>
      <c r="ELY1" s="46"/>
      <c r="ELZ1" s="46"/>
      <c r="EMA1" s="46"/>
      <c r="EMB1" s="46"/>
      <c r="EMC1" s="46"/>
      <c r="EMD1" s="46"/>
      <c r="EME1" s="46"/>
      <c r="EMF1" s="46"/>
      <c r="EMG1" s="46"/>
      <c r="EMH1" s="46"/>
      <c r="EMI1" s="46"/>
      <c r="EMJ1" s="46"/>
      <c r="EMK1" s="46"/>
      <c r="EML1" s="46"/>
      <c r="EMM1" s="46"/>
      <c r="EMN1" s="46"/>
      <c r="EMO1" s="46"/>
      <c r="EMP1" s="46"/>
      <c r="EMQ1" s="46"/>
      <c r="EMR1" s="46"/>
      <c r="EMS1" s="46"/>
      <c r="EMT1" s="46"/>
      <c r="EMU1" s="46"/>
      <c r="EMV1" s="46"/>
      <c r="EMW1" s="46"/>
      <c r="EMX1" s="46"/>
      <c r="EMY1" s="46"/>
      <c r="EMZ1" s="46"/>
      <c r="ENA1" s="46"/>
      <c r="ENB1" s="46"/>
      <c r="ENC1" s="46"/>
      <c r="END1" s="46"/>
      <c r="ENE1" s="46"/>
      <c r="ENF1" s="46"/>
      <c r="ENG1" s="46"/>
      <c r="ENH1" s="46"/>
      <c r="ENI1" s="46"/>
      <c r="ENJ1" s="46"/>
      <c r="ENK1" s="46"/>
      <c r="ENL1" s="46"/>
      <c r="ENM1" s="46"/>
      <c r="ENN1" s="46"/>
      <c r="ENO1" s="46"/>
      <c r="ENP1" s="46"/>
      <c r="ENQ1" s="46"/>
      <c r="ENR1" s="46"/>
      <c r="ENS1" s="46"/>
      <c r="ENT1" s="46"/>
      <c r="ENU1" s="46"/>
      <c r="ENV1" s="46"/>
      <c r="ENW1" s="46"/>
      <c r="ENX1" s="46"/>
      <c r="ENY1" s="46"/>
      <c r="ENZ1" s="46"/>
      <c r="EOA1" s="46"/>
      <c r="EOB1" s="46"/>
      <c r="EOC1" s="46"/>
      <c r="EOD1" s="46"/>
      <c r="EOE1" s="46"/>
      <c r="EOF1" s="46"/>
      <c r="EOG1" s="46"/>
      <c r="EOH1" s="46"/>
      <c r="EOI1" s="46"/>
      <c r="EOJ1" s="46"/>
      <c r="EOK1" s="46"/>
      <c r="EOL1" s="46"/>
      <c r="EOM1" s="46"/>
      <c r="EON1" s="46"/>
      <c r="EOO1" s="46"/>
      <c r="EOP1" s="46"/>
      <c r="EOQ1" s="46"/>
      <c r="EOR1" s="46"/>
      <c r="EOS1" s="46"/>
      <c r="EOT1" s="46"/>
      <c r="EOU1" s="46"/>
      <c r="EOV1" s="46"/>
      <c r="EOW1" s="46"/>
      <c r="EOX1" s="46"/>
      <c r="EOY1" s="46"/>
      <c r="EOZ1" s="46"/>
      <c r="EPA1" s="46"/>
      <c r="EPB1" s="46"/>
      <c r="EPC1" s="46"/>
      <c r="EPD1" s="46"/>
      <c r="EPE1" s="46"/>
      <c r="EPF1" s="46"/>
      <c r="EPG1" s="46"/>
      <c r="EPH1" s="46"/>
      <c r="EPI1" s="46"/>
      <c r="EPJ1" s="46"/>
      <c r="EPK1" s="46"/>
      <c r="EPL1" s="46"/>
      <c r="EPM1" s="46"/>
      <c r="EPN1" s="46"/>
      <c r="EPO1" s="46"/>
      <c r="EPP1" s="46"/>
      <c r="EPQ1" s="46"/>
      <c r="EPR1" s="46"/>
      <c r="EPS1" s="46"/>
      <c r="EPT1" s="46"/>
      <c r="EPU1" s="46"/>
      <c r="EPV1" s="46"/>
      <c r="EPW1" s="46"/>
      <c r="EPX1" s="46"/>
      <c r="EPY1" s="46"/>
      <c r="EPZ1" s="46"/>
      <c r="EQA1" s="46"/>
      <c r="EQB1" s="46"/>
      <c r="EQC1" s="46"/>
      <c r="EQD1" s="46"/>
      <c r="EQE1" s="46"/>
      <c r="EQF1" s="46"/>
      <c r="EQG1" s="46"/>
      <c r="EQH1" s="46"/>
      <c r="EQI1" s="46"/>
      <c r="EQJ1" s="46"/>
      <c r="EQK1" s="46"/>
      <c r="EQL1" s="46"/>
      <c r="EQM1" s="46"/>
      <c r="EQN1" s="46"/>
      <c r="EQO1" s="46"/>
      <c r="EQP1" s="46"/>
      <c r="EQQ1" s="46"/>
      <c r="EQR1" s="46"/>
      <c r="EQS1" s="46"/>
      <c r="EQT1" s="46"/>
      <c r="EQU1" s="46"/>
      <c r="EQV1" s="46"/>
      <c r="EQW1" s="46"/>
      <c r="EQX1" s="46"/>
      <c r="EQY1" s="46"/>
      <c r="EQZ1" s="46"/>
      <c r="ERA1" s="46"/>
      <c r="ERB1" s="46"/>
      <c r="ERC1" s="46"/>
      <c r="ERD1" s="46"/>
      <c r="ERE1" s="46"/>
      <c r="ERF1" s="46"/>
      <c r="ERG1" s="46"/>
      <c r="ERH1" s="46"/>
      <c r="ERI1" s="46"/>
      <c r="ERJ1" s="46"/>
      <c r="ERK1" s="46"/>
      <c r="ERL1" s="46"/>
      <c r="ERM1" s="46"/>
      <c r="ERN1" s="46"/>
      <c r="ERO1" s="46"/>
      <c r="ERP1" s="46"/>
      <c r="ERQ1" s="46"/>
      <c r="ERR1" s="46"/>
      <c r="ERS1" s="46"/>
      <c r="ERT1" s="46"/>
      <c r="ERU1" s="46"/>
      <c r="ERV1" s="46"/>
      <c r="ERW1" s="46"/>
      <c r="ERX1" s="46"/>
      <c r="ERY1" s="46"/>
      <c r="ERZ1" s="46"/>
      <c r="ESA1" s="46"/>
      <c r="ESB1" s="46"/>
      <c r="ESC1" s="46"/>
      <c r="ESD1" s="46"/>
      <c r="ESE1" s="46"/>
      <c r="ESF1" s="46"/>
      <c r="ESG1" s="46"/>
      <c r="ESH1" s="46"/>
      <c r="ESI1" s="46"/>
      <c r="ESJ1" s="46"/>
      <c r="ESK1" s="46"/>
      <c r="ESL1" s="46"/>
      <c r="ESM1" s="46"/>
      <c r="ESN1" s="46"/>
      <c r="ESO1" s="46"/>
      <c r="ESP1" s="46"/>
      <c r="ESQ1" s="46"/>
      <c r="ESR1" s="46"/>
      <c r="ESS1" s="46"/>
      <c r="EST1" s="46"/>
      <c r="ESU1" s="46"/>
      <c r="ESV1" s="46"/>
      <c r="ESW1" s="46"/>
      <c r="ESX1" s="46"/>
      <c r="ESY1" s="46"/>
      <c r="ESZ1" s="46"/>
      <c r="ETA1" s="46"/>
      <c r="ETB1" s="46"/>
      <c r="ETC1" s="46"/>
      <c r="ETD1" s="46"/>
      <c r="ETE1" s="46"/>
      <c r="ETF1" s="46"/>
      <c r="ETG1" s="46"/>
      <c r="ETH1" s="46"/>
      <c r="ETI1" s="46"/>
      <c r="ETJ1" s="46"/>
      <c r="ETK1" s="46"/>
      <c r="ETL1" s="46"/>
      <c r="ETM1" s="46"/>
      <c r="ETN1" s="46"/>
      <c r="ETO1" s="46"/>
      <c r="ETP1" s="46"/>
      <c r="ETQ1" s="46"/>
      <c r="ETR1" s="46"/>
      <c r="ETS1" s="46"/>
      <c r="ETT1" s="46"/>
      <c r="ETU1" s="46"/>
      <c r="ETV1" s="46"/>
      <c r="ETW1" s="46"/>
      <c r="ETX1" s="46"/>
      <c r="ETY1" s="46"/>
      <c r="ETZ1" s="46"/>
      <c r="EUA1" s="46"/>
      <c r="EUB1" s="46"/>
      <c r="EUC1" s="46"/>
      <c r="EUD1" s="46"/>
      <c r="EUE1" s="46"/>
      <c r="EUF1" s="46"/>
      <c r="EUG1" s="46"/>
      <c r="EUH1" s="46"/>
      <c r="EUI1" s="46"/>
      <c r="EUJ1" s="46"/>
      <c r="EUK1" s="46"/>
      <c r="EUL1" s="46"/>
      <c r="EUM1" s="46"/>
      <c r="EUN1" s="46"/>
      <c r="EUO1" s="46"/>
      <c r="EUP1" s="46"/>
      <c r="EUQ1" s="46"/>
      <c r="EUR1" s="46"/>
      <c r="EUS1" s="46"/>
      <c r="EUT1" s="46"/>
      <c r="EUU1" s="46"/>
      <c r="EUV1" s="46"/>
      <c r="EUW1" s="46"/>
      <c r="EUX1" s="46"/>
      <c r="EUY1" s="46"/>
      <c r="EUZ1" s="46"/>
      <c r="EVA1" s="46"/>
      <c r="EVB1" s="46"/>
      <c r="EVC1" s="46"/>
      <c r="EVD1" s="46"/>
      <c r="EVE1" s="46"/>
      <c r="EVF1" s="46"/>
      <c r="EVG1" s="46"/>
      <c r="EVH1" s="46"/>
      <c r="EVI1" s="46"/>
      <c r="EVJ1" s="46"/>
      <c r="EVK1" s="46"/>
      <c r="EVL1" s="46"/>
      <c r="EVM1" s="46"/>
      <c r="EVN1" s="46"/>
      <c r="EVO1" s="46"/>
      <c r="EVP1" s="46"/>
      <c r="EVQ1" s="46"/>
      <c r="EVR1" s="46"/>
      <c r="EVS1" s="46"/>
      <c r="EVT1" s="46"/>
      <c r="EVU1" s="46"/>
      <c r="EVV1" s="46"/>
      <c r="EVW1" s="46"/>
      <c r="EVX1" s="46"/>
      <c r="EVY1" s="46"/>
      <c r="EVZ1" s="46"/>
      <c r="EWA1" s="46"/>
      <c r="EWB1" s="46"/>
      <c r="EWC1" s="46"/>
      <c r="EWD1" s="46"/>
      <c r="EWE1" s="46"/>
      <c r="EWF1" s="46"/>
      <c r="EWG1" s="46"/>
      <c r="EWH1" s="46"/>
      <c r="EWI1" s="46"/>
      <c r="EWJ1" s="46"/>
      <c r="EWK1" s="46"/>
      <c r="EWL1" s="46"/>
      <c r="EWM1" s="46"/>
      <c r="EWN1" s="46"/>
      <c r="EWO1" s="46"/>
      <c r="EWP1" s="46"/>
      <c r="EWQ1" s="46"/>
      <c r="EWR1" s="46"/>
      <c r="EWS1" s="46"/>
      <c r="EWT1" s="46"/>
      <c r="EWU1" s="46"/>
      <c r="EWV1" s="46"/>
      <c r="EWW1" s="46"/>
      <c r="EWX1" s="46"/>
      <c r="EWY1" s="46"/>
      <c r="EWZ1" s="46"/>
      <c r="EXA1" s="46"/>
      <c r="EXB1" s="46"/>
      <c r="EXC1" s="46"/>
      <c r="EXD1" s="46"/>
      <c r="EXE1" s="46"/>
      <c r="EXF1" s="46"/>
      <c r="EXG1" s="46"/>
      <c r="EXH1" s="46"/>
      <c r="EXI1" s="46"/>
      <c r="EXJ1" s="46"/>
      <c r="EXK1" s="46"/>
      <c r="EXL1" s="46"/>
      <c r="EXM1" s="46"/>
      <c r="EXN1" s="46"/>
      <c r="EXO1" s="46"/>
      <c r="EXP1" s="46"/>
      <c r="EXQ1" s="46"/>
      <c r="EXR1" s="46"/>
      <c r="EXS1" s="46"/>
      <c r="EXT1" s="46"/>
      <c r="EXU1" s="46"/>
      <c r="EXV1" s="46"/>
      <c r="EXW1" s="46"/>
      <c r="EXX1" s="46"/>
      <c r="EXY1" s="46"/>
      <c r="EXZ1" s="46"/>
      <c r="EYA1" s="46"/>
      <c r="EYB1" s="46"/>
      <c r="EYC1" s="46"/>
      <c r="EYD1" s="46"/>
      <c r="EYE1" s="46"/>
      <c r="EYF1" s="46"/>
      <c r="EYG1" s="46"/>
      <c r="EYH1" s="46"/>
      <c r="EYI1" s="46"/>
      <c r="EYJ1" s="46"/>
      <c r="EYK1" s="46"/>
      <c r="EYL1" s="46"/>
      <c r="EYM1" s="46"/>
      <c r="EYN1" s="46"/>
      <c r="EYO1" s="46"/>
      <c r="EYP1" s="46"/>
      <c r="EYQ1" s="46"/>
      <c r="EYR1" s="46"/>
      <c r="EYS1" s="46"/>
      <c r="EYT1" s="46"/>
      <c r="EYU1" s="46"/>
      <c r="EYV1" s="46"/>
      <c r="EYW1" s="46"/>
      <c r="EYX1" s="46"/>
      <c r="EYY1" s="46"/>
      <c r="EYZ1" s="46"/>
      <c r="EZA1" s="46"/>
      <c r="EZB1" s="46"/>
      <c r="EZC1" s="46"/>
      <c r="EZD1" s="46"/>
      <c r="EZE1" s="46"/>
      <c r="EZF1" s="46"/>
      <c r="EZG1" s="46"/>
      <c r="EZH1" s="46"/>
      <c r="EZI1" s="46"/>
      <c r="EZJ1" s="46"/>
      <c r="EZK1" s="46"/>
      <c r="EZL1" s="46"/>
      <c r="EZM1" s="46"/>
      <c r="EZN1" s="46"/>
      <c r="EZO1" s="46"/>
      <c r="EZP1" s="46"/>
      <c r="EZQ1" s="46"/>
      <c r="EZR1" s="46"/>
      <c r="EZS1" s="46"/>
      <c r="EZT1" s="46"/>
      <c r="EZU1" s="46"/>
      <c r="EZV1" s="46"/>
      <c r="EZW1" s="46"/>
      <c r="EZX1" s="46"/>
      <c r="EZY1" s="46"/>
      <c r="EZZ1" s="46"/>
      <c r="FAA1" s="46"/>
      <c r="FAB1" s="46"/>
      <c r="FAC1" s="46"/>
      <c r="FAD1" s="46"/>
      <c r="FAE1" s="46"/>
      <c r="FAF1" s="46"/>
      <c r="FAG1" s="46"/>
      <c r="FAH1" s="46"/>
      <c r="FAI1" s="46"/>
      <c r="FAJ1" s="46"/>
      <c r="FAK1" s="46"/>
      <c r="FAL1" s="46"/>
      <c r="FAM1" s="46"/>
      <c r="FAN1" s="46"/>
      <c r="FAO1" s="46"/>
      <c r="FAP1" s="46"/>
      <c r="FAQ1" s="46"/>
      <c r="FAR1" s="46"/>
      <c r="FAS1" s="46"/>
      <c r="FAT1" s="46"/>
      <c r="FAU1" s="46"/>
      <c r="FAV1" s="46"/>
      <c r="FAW1" s="46"/>
      <c r="FAX1" s="46"/>
      <c r="FAY1" s="46"/>
      <c r="FAZ1" s="46"/>
      <c r="FBA1" s="46"/>
      <c r="FBB1" s="46"/>
      <c r="FBC1" s="46"/>
      <c r="FBD1" s="46"/>
      <c r="FBE1" s="46"/>
      <c r="FBF1" s="46"/>
      <c r="FBG1" s="46"/>
      <c r="FBH1" s="46"/>
      <c r="FBI1" s="46"/>
      <c r="FBJ1" s="46"/>
      <c r="FBK1" s="46"/>
      <c r="FBL1" s="46"/>
      <c r="FBM1" s="46"/>
      <c r="FBN1" s="46"/>
      <c r="FBO1" s="46"/>
      <c r="FBP1" s="46"/>
      <c r="FBQ1" s="46"/>
      <c r="FBR1" s="46"/>
      <c r="FBS1" s="46"/>
      <c r="FBT1" s="46"/>
      <c r="FBU1" s="46"/>
      <c r="FBV1" s="46"/>
      <c r="FBW1" s="46"/>
      <c r="FBX1" s="46"/>
      <c r="FBY1" s="46"/>
      <c r="FBZ1" s="46"/>
      <c r="FCA1" s="46"/>
      <c r="FCB1" s="46"/>
      <c r="FCC1" s="46"/>
      <c r="FCD1" s="46"/>
      <c r="FCE1" s="46"/>
      <c r="FCF1" s="46"/>
      <c r="FCG1" s="46"/>
      <c r="FCH1" s="46"/>
      <c r="FCI1" s="46"/>
      <c r="FCJ1" s="46"/>
      <c r="FCK1" s="46"/>
      <c r="FCL1" s="46"/>
      <c r="FCM1" s="46"/>
      <c r="FCN1" s="46"/>
      <c r="FCO1" s="46"/>
      <c r="FCP1" s="46"/>
      <c r="FCQ1" s="46"/>
      <c r="FCR1" s="46"/>
      <c r="FCS1" s="46"/>
      <c r="FCT1" s="46"/>
      <c r="FCU1" s="46"/>
      <c r="FCV1" s="46"/>
      <c r="FCW1" s="46"/>
      <c r="FCX1" s="46"/>
      <c r="FCY1" s="46"/>
      <c r="FCZ1" s="46"/>
      <c r="FDA1" s="46"/>
      <c r="FDB1" s="46"/>
      <c r="FDC1" s="46"/>
      <c r="FDD1" s="46"/>
      <c r="FDE1" s="46"/>
      <c r="FDF1" s="46"/>
      <c r="FDG1" s="46"/>
      <c r="FDH1" s="46"/>
      <c r="FDI1" s="46"/>
      <c r="FDJ1" s="46"/>
      <c r="FDK1" s="46"/>
      <c r="FDL1" s="46"/>
      <c r="FDM1" s="46"/>
      <c r="FDN1" s="46"/>
      <c r="FDO1" s="46"/>
      <c r="FDP1" s="46"/>
      <c r="FDQ1" s="46"/>
      <c r="FDR1" s="46"/>
      <c r="FDS1" s="46"/>
      <c r="FDT1" s="46"/>
      <c r="FDU1" s="46"/>
      <c r="FDV1" s="46"/>
      <c r="FDW1" s="46"/>
      <c r="FDX1" s="46"/>
      <c r="FDY1" s="46"/>
      <c r="FDZ1" s="46"/>
      <c r="FEA1" s="46"/>
      <c r="FEB1" s="46"/>
      <c r="FEC1" s="46"/>
      <c r="FED1" s="46"/>
      <c r="FEE1" s="46"/>
      <c r="FEF1" s="46"/>
      <c r="FEG1" s="46"/>
      <c r="FEH1" s="46"/>
      <c r="FEI1" s="46"/>
      <c r="FEJ1" s="46"/>
      <c r="FEK1" s="46"/>
      <c r="FEL1" s="46"/>
      <c r="FEM1" s="46"/>
      <c r="FEN1" s="46"/>
      <c r="FEO1" s="46"/>
      <c r="FEP1" s="46"/>
      <c r="FEQ1" s="46"/>
      <c r="FER1" s="46"/>
      <c r="FES1" s="46"/>
      <c r="FET1" s="46"/>
      <c r="FEU1" s="46"/>
      <c r="FEV1" s="46"/>
      <c r="FEW1" s="46"/>
      <c r="FEX1" s="46"/>
      <c r="FEY1" s="46"/>
      <c r="FEZ1" s="46"/>
      <c r="FFA1" s="46"/>
      <c r="FFB1" s="46"/>
      <c r="FFC1" s="46"/>
      <c r="FFD1" s="46"/>
      <c r="FFE1" s="46"/>
      <c r="FFF1" s="46"/>
      <c r="FFG1" s="46"/>
      <c r="FFH1" s="46"/>
      <c r="FFI1" s="46"/>
      <c r="FFJ1" s="46"/>
      <c r="FFK1" s="46"/>
      <c r="FFL1" s="46"/>
      <c r="FFM1" s="46"/>
      <c r="FFN1" s="46"/>
      <c r="FFO1" s="46"/>
      <c r="FFP1" s="46"/>
      <c r="FFQ1" s="46"/>
      <c r="FFR1" s="46"/>
      <c r="FFS1" s="46"/>
      <c r="FFT1" s="46"/>
      <c r="FFU1" s="46"/>
      <c r="FFV1" s="46"/>
      <c r="FFW1" s="46"/>
      <c r="FFX1" s="46"/>
      <c r="FFY1" s="46"/>
      <c r="FFZ1" s="46"/>
      <c r="FGA1" s="46"/>
      <c r="FGB1" s="46"/>
      <c r="FGC1" s="46"/>
      <c r="FGD1" s="46"/>
      <c r="FGE1" s="46"/>
      <c r="FGF1" s="46"/>
      <c r="FGG1" s="46"/>
      <c r="FGH1" s="46"/>
      <c r="FGI1" s="46"/>
      <c r="FGJ1" s="46"/>
      <c r="FGK1" s="46"/>
      <c r="FGL1" s="46"/>
      <c r="FGM1" s="46"/>
      <c r="FGN1" s="46"/>
      <c r="FGO1" s="46"/>
      <c r="FGP1" s="46"/>
      <c r="FGQ1" s="46"/>
      <c r="FGR1" s="46"/>
      <c r="FGS1" s="46"/>
      <c r="FGT1" s="46"/>
      <c r="FGU1" s="46"/>
      <c r="FGV1" s="46"/>
      <c r="FGW1" s="46"/>
      <c r="FGX1" s="46"/>
      <c r="FGY1" s="46"/>
      <c r="FGZ1" s="46"/>
      <c r="FHA1" s="46"/>
      <c r="FHB1" s="46"/>
      <c r="FHC1" s="46"/>
      <c r="FHD1" s="46"/>
      <c r="FHE1" s="46"/>
      <c r="FHF1" s="46"/>
      <c r="FHG1" s="46"/>
      <c r="FHH1" s="46"/>
      <c r="FHI1" s="46"/>
      <c r="FHJ1" s="46"/>
      <c r="FHK1" s="46"/>
      <c r="FHL1" s="46"/>
      <c r="FHM1" s="46"/>
      <c r="FHN1" s="46"/>
      <c r="FHO1" s="46"/>
      <c r="FHP1" s="46"/>
      <c r="FHQ1" s="46"/>
      <c r="FHR1" s="46"/>
      <c r="FHS1" s="46"/>
      <c r="FHT1" s="46"/>
      <c r="FHU1" s="46"/>
      <c r="FHV1" s="46"/>
      <c r="FHW1" s="46"/>
      <c r="FHX1" s="46"/>
      <c r="FHY1" s="46"/>
      <c r="FHZ1" s="46"/>
      <c r="FIA1" s="46"/>
      <c r="FIB1" s="46"/>
      <c r="FIC1" s="46"/>
      <c r="FID1" s="46"/>
      <c r="FIE1" s="46"/>
      <c r="FIF1" s="46"/>
      <c r="FIG1" s="46"/>
      <c r="FIH1" s="46"/>
      <c r="FII1" s="46"/>
      <c r="FIJ1" s="46"/>
      <c r="FIK1" s="46"/>
      <c r="FIL1" s="46"/>
      <c r="FIM1" s="46"/>
      <c r="FIN1" s="46"/>
      <c r="FIO1" s="46"/>
      <c r="FIP1" s="46"/>
      <c r="FIQ1" s="46"/>
      <c r="FIR1" s="46"/>
      <c r="FIS1" s="46"/>
      <c r="FIT1" s="46"/>
      <c r="FIU1" s="46"/>
      <c r="FIV1" s="46"/>
      <c r="FIW1" s="46"/>
      <c r="FIX1" s="46"/>
      <c r="FIY1" s="46"/>
      <c r="FIZ1" s="46"/>
      <c r="FJA1" s="46"/>
      <c r="FJB1" s="46"/>
      <c r="FJC1" s="46"/>
      <c r="FJD1" s="46"/>
      <c r="FJE1" s="46"/>
      <c r="FJF1" s="46"/>
      <c r="FJG1" s="46"/>
      <c r="FJH1" s="46"/>
      <c r="FJI1" s="46"/>
      <c r="FJJ1" s="46"/>
      <c r="FJK1" s="46"/>
      <c r="FJL1" s="46"/>
      <c r="FJM1" s="46"/>
      <c r="FJN1" s="46"/>
      <c r="FJO1" s="46"/>
      <c r="FJP1" s="46"/>
      <c r="FJQ1" s="46"/>
      <c r="FJR1" s="46"/>
      <c r="FJS1" s="46"/>
      <c r="FJT1" s="46"/>
      <c r="FJU1" s="46"/>
      <c r="FJV1" s="46"/>
      <c r="FJW1" s="46"/>
      <c r="FJX1" s="46"/>
      <c r="FJY1" s="46"/>
      <c r="FJZ1" s="46"/>
      <c r="FKA1" s="46"/>
      <c r="FKB1" s="46"/>
      <c r="FKC1" s="46"/>
      <c r="FKD1" s="46"/>
      <c r="FKE1" s="46"/>
      <c r="FKF1" s="46"/>
      <c r="FKG1" s="46"/>
      <c r="FKH1" s="46"/>
      <c r="FKI1" s="46"/>
      <c r="FKJ1" s="46"/>
      <c r="FKK1" s="46"/>
      <c r="FKL1" s="46"/>
      <c r="FKM1" s="46"/>
      <c r="FKN1" s="46"/>
      <c r="FKO1" s="46"/>
      <c r="FKP1" s="46"/>
      <c r="FKQ1" s="46"/>
      <c r="FKR1" s="46"/>
      <c r="FKS1" s="46"/>
      <c r="FKT1" s="46"/>
      <c r="FKU1" s="46"/>
      <c r="FKV1" s="46"/>
      <c r="FKW1" s="46"/>
      <c r="FKX1" s="46"/>
      <c r="FKY1" s="46"/>
      <c r="FKZ1" s="46"/>
      <c r="FLA1" s="46"/>
      <c r="FLB1" s="46"/>
      <c r="FLC1" s="46"/>
      <c r="FLD1" s="46"/>
      <c r="FLE1" s="46"/>
      <c r="FLF1" s="46"/>
      <c r="FLG1" s="46"/>
      <c r="FLH1" s="46"/>
      <c r="FLI1" s="46"/>
      <c r="FLJ1" s="46"/>
      <c r="FLK1" s="46"/>
      <c r="FLL1" s="46"/>
      <c r="FLM1" s="46"/>
      <c r="FLN1" s="46"/>
      <c r="FLO1" s="46"/>
      <c r="FLP1" s="46"/>
      <c r="FLQ1" s="46"/>
      <c r="FLR1" s="46"/>
      <c r="FLS1" s="46"/>
      <c r="FLT1" s="46"/>
      <c r="FLU1" s="46"/>
      <c r="FLV1" s="46"/>
      <c r="FLW1" s="46"/>
      <c r="FLX1" s="46"/>
      <c r="FLY1" s="46"/>
      <c r="FLZ1" s="46"/>
      <c r="FMA1" s="46"/>
      <c r="FMB1" s="46"/>
      <c r="FMC1" s="46"/>
      <c r="FMD1" s="46"/>
      <c r="FME1" s="46"/>
      <c r="FMF1" s="46"/>
      <c r="FMG1" s="46"/>
      <c r="FMH1" s="46"/>
      <c r="FMI1" s="46"/>
      <c r="FMJ1" s="46"/>
      <c r="FMK1" s="46"/>
      <c r="FML1" s="46"/>
      <c r="FMM1" s="46"/>
      <c r="FMN1" s="46"/>
      <c r="FMO1" s="46"/>
      <c r="FMP1" s="46"/>
      <c r="FMQ1" s="46"/>
      <c r="FMR1" s="46"/>
      <c r="FMS1" s="46"/>
      <c r="FMT1" s="46"/>
      <c r="FMU1" s="46"/>
      <c r="FMV1" s="46"/>
      <c r="FMW1" s="46"/>
      <c r="FMX1" s="46"/>
      <c r="FMY1" s="46"/>
      <c r="FMZ1" s="46"/>
      <c r="FNA1" s="46"/>
      <c r="FNB1" s="46"/>
      <c r="FNC1" s="46"/>
      <c r="FND1" s="46"/>
      <c r="FNE1" s="46"/>
      <c r="FNF1" s="46"/>
      <c r="FNG1" s="46"/>
      <c r="FNH1" s="46"/>
      <c r="FNI1" s="46"/>
      <c r="FNJ1" s="46"/>
      <c r="FNK1" s="46"/>
      <c r="FNL1" s="46"/>
      <c r="FNM1" s="46"/>
      <c r="FNN1" s="46"/>
      <c r="FNO1" s="46"/>
      <c r="FNP1" s="46"/>
      <c r="FNQ1" s="46"/>
      <c r="FNR1" s="46"/>
      <c r="FNS1" s="46"/>
      <c r="FNT1" s="46"/>
      <c r="FNU1" s="46"/>
      <c r="FNV1" s="46"/>
      <c r="FNW1" s="46"/>
      <c r="FNX1" s="46"/>
      <c r="FNY1" s="46"/>
      <c r="FNZ1" s="46"/>
      <c r="FOA1" s="46"/>
      <c r="FOB1" s="46"/>
      <c r="FOC1" s="46"/>
      <c r="FOD1" s="46"/>
      <c r="FOE1" s="46"/>
      <c r="FOF1" s="46"/>
      <c r="FOG1" s="46"/>
      <c r="FOH1" s="46"/>
      <c r="FOI1" s="46"/>
      <c r="FOJ1" s="46"/>
      <c r="FOK1" s="46"/>
      <c r="FOL1" s="46"/>
      <c r="FOM1" s="46"/>
      <c r="FON1" s="46"/>
      <c r="FOO1" s="46"/>
      <c r="FOP1" s="46"/>
      <c r="FOQ1" s="46"/>
      <c r="FOR1" s="46"/>
      <c r="FOS1" s="46"/>
      <c r="FOT1" s="46"/>
      <c r="FOU1" s="46"/>
      <c r="FOV1" s="46"/>
      <c r="FOW1" s="46"/>
      <c r="FOX1" s="46"/>
      <c r="FOY1" s="46"/>
      <c r="FOZ1" s="46"/>
      <c r="FPA1" s="46"/>
      <c r="FPB1" s="46"/>
      <c r="FPC1" s="46"/>
      <c r="FPD1" s="46"/>
      <c r="FPE1" s="46"/>
      <c r="FPF1" s="46"/>
      <c r="FPG1" s="46"/>
      <c r="FPH1" s="46"/>
      <c r="FPI1" s="46"/>
      <c r="FPJ1" s="46"/>
      <c r="FPK1" s="46"/>
      <c r="FPL1" s="46"/>
      <c r="FPM1" s="46"/>
      <c r="FPN1" s="46"/>
      <c r="FPO1" s="46"/>
      <c r="FPP1" s="46"/>
      <c r="FPQ1" s="46"/>
      <c r="FPR1" s="46"/>
      <c r="FPS1" s="46"/>
      <c r="FPT1" s="46"/>
      <c r="FPU1" s="46"/>
      <c r="FPV1" s="46"/>
      <c r="FPW1" s="46"/>
      <c r="FPX1" s="46"/>
      <c r="FPY1" s="46"/>
      <c r="FPZ1" s="46"/>
      <c r="FQA1" s="46"/>
      <c r="FQB1" s="46"/>
      <c r="FQC1" s="46"/>
      <c r="FQD1" s="46"/>
      <c r="FQE1" s="46"/>
      <c r="FQF1" s="46"/>
      <c r="FQG1" s="46"/>
      <c r="FQH1" s="46"/>
      <c r="FQI1" s="46"/>
      <c r="FQJ1" s="46"/>
      <c r="FQK1" s="46"/>
      <c r="FQL1" s="46"/>
      <c r="FQM1" s="46"/>
      <c r="FQN1" s="46"/>
      <c r="FQO1" s="46"/>
      <c r="FQP1" s="46"/>
      <c r="FQQ1" s="46"/>
      <c r="FQR1" s="46"/>
      <c r="FQS1" s="46"/>
      <c r="FQT1" s="46"/>
      <c r="FQU1" s="46"/>
      <c r="FQV1" s="46"/>
      <c r="FQW1" s="46"/>
      <c r="FQX1" s="46"/>
      <c r="FQY1" s="46"/>
      <c r="FQZ1" s="46"/>
      <c r="FRA1" s="46"/>
      <c r="FRB1" s="46"/>
      <c r="FRC1" s="46"/>
      <c r="FRD1" s="46"/>
      <c r="FRE1" s="46"/>
      <c r="FRF1" s="46"/>
      <c r="FRG1" s="46"/>
      <c r="FRH1" s="46"/>
      <c r="FRI1" s="46"/>
      <c r="FRJ1" s="46"/>
      <c r="FRK1" s="46"/>
      <c r="FRL1" s="46"/>
      <c r="FRM1" s="46"/>
      <c r="FRN1" s="46"/>
      <c r="FRO1" s="46"/>
      <c r="FRP1" s="46"/>
      <c r="FRQ1" s="46"/>
      <c r="FRR1" s="46"/>
      <c r="FRS1" s="46"/>
      <c r="FRT1" s="46"/>
      <c r="FRU1" s="46"/>
      <c r="FRV1" s="46"/>
      <c r="FRW1" s="46"/>
      <c r="FRX1" s="46"/>
      <c r="FRY1" s="46"/>
      <c r="FRZ1" s="46"/>
      <c r="FSA1" s="46"/>
      <c r="FSB1" s="46"/>
      <c r="FSC1" s="46"/>
      <c r="FSD1" s="46"/>
      <c r="FSE1" s="46"/>
      <c r="FSF1" s="46"/>
      <c r="FSG1" s="46"/>
      <c r="FSH1" s="46"/>
      <c r="FSI1" s="46"/>
      <c r="FSJ1" s="46"/>
      <c r="FSK1" s="46"/>
      <c r="FSL1" s="46"/>
      <c r="FSM1" s="46"/>
      <c r="FSN1" s="46"/>
      <c r="FSO1" s="46"/>
      <c r="FSP1" s="46"/>
      <c r="FSQ1" s="46"/>
      <c r="FSR1" s="46"/>
      <c r="FSS1" s="46"/>
      <c r="FST1" s="46"/>
      <c r="FSU1" s="46"/>
      <c r="FSV1" s="46"/>
      <c r="FSW1" s="46"/>
      <c r="FSX1" s="46"/>
      <c r="FSY1" s="46"/>
      <c r="FSZ1" s="46"/>
      <c r="FTA1" s="46"/>
      <c r="FTB1" s="46"/>
      <c r="FTC1" s="46"/>
      <c r="FTD1" s="46"/>
      <c r="FTE1" s="46"/>
      <c r="FTF1" s="46"/>
      <c r="FTG1" s="46"/>
      <c r="FTH1" s="46"/>
      <c r="FTI1" s="46"/>
      <c r="FTJ1" s="46"/>
      <c r="FTK1" s="46"/>
      <c r="FTL1" s="46"/>
      <c r="FTM1" s="46"/>
      <c r="FTN1" s="46"/>
      <c r="FTO1" s="46"/>
      <c r="FTP1" s="46"/>
      <c r="FTQ1" s="46"/>
      <c r="FTR1" s="46"/>
      <c r="FTS1" s="46"/>
      <c r="FTT1" s="46"/>
      <c r="FTU1" s="46"/>
      <c r="FTV1" s="46"/>
      <c r="FTW1" s="46"/>
      <c r="FTX1" s="46"/>
      <c r="FTY1" s="46"/>
      <c r="FTZ1" s="46"/>
      <c r="FUA1" s="46"/>
      <c r="FUB1" s="46"/>
      <c r="FUC1" s="46"/>
      <c r="FUD1" s="46"/>
      <c r="FUE1" s="46"/>
      <c r="FUF1" s="46"/>
      <c r="FUG1" s="46"/>
      <c r="FUH1" s="46"/>
      <c r="FUI1" s="46"/>
      <c r="FUJ1" s="46"/>
      <c r="FUK1" s="46"/>
      <c r="FUL1" s="46"/>
      <c r="FUM1" s="46"/>
      <c r="FUN1" s="46"/>
      <c r="FUO1" s="46"/>
      <c r="FUP1" s="46"/>
      <c r="FUQ1" s="46"/>
      <c r="FUR1" s="46"/>
      <c r="FUS1" s="46"/>
      <c r="FUT1" s="46"/>
      <c r="FUU1" s="46"/>
      <c r="FUV1" s="46"/>
      <c r="FUW1" s="46"/>
      <c r="FUX1" s="46"/>
      <c r="FUY1" s="46"/>
      <c r="FUZ1" s="46"/>
      <c r="FVA1" s="46"/>
      <c r="FVB1" s="46"/>
      <c r="FVC1" s="46"/>
      <c r="FVD1" s="46"/>
      <c r="FVE1" s="46"/>
      <c r="FVF1" s="46"/>
      <c r="FVG1" s="46"/>
      <c r="FVH1" s="46"/>
      <c r="FVI1" s="46"/>
      <c r="FVJ1" s="46"/>
      <c r="FVK1" s="46"/>
      <c r="FVL1" s="46"/>
      <c r="FVM1" s="46"/>
      <c r="FVN1" s="46"/>
      <c r="FVO1" s="46"/>
      <c r="FVP1" s="46"/>
      <c r="FVQ1" s="46"/>
      <c r="FVR1" s="46"/>
      <c r="FVS1" s="46"/>
      <c r="FVT1" s="46"/>
      <c r="FVU1" s="46"/>
      <c r="FVV1" s="46"/>
      <c r="FVW1" s="46"/>
      <c r="FVX1" s="46"/>
      <c r="FVY1" s="46"/>
      <c r="FVZ1" s="46"/>
      <c r="FWA1" s="46"/>
      <c r="FWB1" s="46"/>
      <c r="FWC1" s="46"/>
      <c r="FWD1" s="46"/>
      <c r="FWE1" s="46"/>
      <c r="FWF1" s="46"/>
      <c r="FWG1" s="46"/>
      <c r="FWH1" s="46"/>
      <c r="FWI1" s="46"/>
      <c r="FWJ1" s="46"/>
      <c r="FWK1" s="46"/>
      <c r="FWL1" s="46"/>
      <c r="FWM1" s="46"/>
      <c r="FWN1" s="46"/>
      <c r="FWO1" s="46"/>
      <c r="FWP1" s="46"/>
      <c r="FWQ1" s="46"/>
      <c r="FWR1" s="46"/>
      <c r="FWS1" s="46"/>
      <c r="FWT1" s="46"/>
      <c r="FWU1" s="46"/>
      <c r="FWV1" s="46"/>
      <c r="FWW1" s="46"/>
      <c r="FWX1" s="46"/>
      <c r="FWY1" s="46"/>
      <c r="FWZ1" s="46"/>
      <c r="FXA1" s="46"/>
      <c r="FXB1" s="46"/>
      <c r="FXC1" s="46"/>
      <c r="FXD1" s="46"/>
      <c r="FXE1" s="46"/>
      <c r="FXF1" s="46"/>
      <c r="FXG1" s="46"/>
      <c r="FXH1" s="46"/>
      <c r="FXI1" s="46"/>
      <c r="FXJ1" s="46"/>
      <c r="FXK1" s="46"/>
      <c r="FXL1" s="46"/>
      <c r="FXM1" s="46"/>
      <c r="FXN1" s="46"/>
      <c r="FXO1" s="46"/>
      <c r="FXP1" s="46"/>
      <c r="FXQ1" s="46"/>
      <c r="FXR1" s="46"/>
      <c r="FXS1" s="46"/>
      <c r="FXT1" s="46"/>
      <c r="FXU1" s="46"/>
      <c r="FXV1" s="46"/>
      <c r="FXW1" s="46"/>
      <c r="FXX1" s="46"/>
      <c r="FXY1" s="46"/>
      <c r="FXZ1" s="46"/>
      <c r="FYA1" s="46"/>
      <c r="FYB1" s="46"/>
      <c r="FYC1" s="46"/>
      <c r="FYD1" s="46"/>
      <c r="FYE1" s="46"/>
      <c r="FYF1" s="46"/>
      <c r="FYG1" s="46"/>
      <c r="FYH1" s="46"/>
      <c r="FYI1" s="46"/>
      <c r="FYJ1" s="46"/>
      <c r="FYK1" s="46"/>
      <c r="FYL1" s="46"/>
      <c r="FYM1" s="46"/>
      <c r="FYN1" s="46"/>
      <c r="FYO1" s="46"/>
      <c r="FYP1" s="46"/>
      <c r="FYQ1" s="46"/>
      <c r="FYR1" s="46"/>
      <c r="FYS1" s="46"/>
      <c r="FYT1" s="46"/>
      <c r="FYU1" s="46"/>
      <c r="FYV1" s="46"/>
      <c r="FYW1" s="46"/>
      <c r="FYX1" s="46"/>
      <c r="FYY1" s="46"/>
      <c r="FYZ1" s="46"/>
      <c r="FZA1" s="46"/>
      <c r="FZB1" s="46"/>
      <c r="FZC1" s="46"/>
      <c r="FZD1" s="46"/>
      <c r="FZE1" s="46"/>
      <c r="FZF1" s="46"/>
      <c r="FZG1" s="46"/>
      <c r="FZH1" s="46"/>
      <c r="FZI1" s="46"/>
      <c r="FZJ1" s="46"/>
      <c r="FZK1" s="46"/>
      <c r="FZL1" s="46"/>
      <c r="FZM1" s="46"/>
      <c r="FZN1" s="46"/>
      <c r="FZO1" s="46"/>
      <c r="FZP1" s="46"/>
      <c r="FZQ1" s="46"/>
      <c r="FZR1" s="46"/>
      <c r="FZS1" s="46"/>
      <c r="FZT1" s="46"/>
      <c r="FZU1" s="46"/>
      <c r="FZV1" s="46"/>
      <c r="FZW1" s="46"/>
      <c r="FZX1" s="46"/>
      <c r="FZY1" s="46"/>
      <c r="FZZ1" s="46"/>
      <c r="GAA1" s="46"/>
      <c r="GAB1" s="46"/>
      <c r="GAC1" s="46"/>
      <c r="GAD1" s="46"/>
      <c r="GAE1" s="46"/>
      <c r="GAF1" s="46"/>
      <c r="GAG1" s="46"/>
      <c r="GAH1" s="46"/>
      <c r="GAI1" s="46"/>
      <c r="GAJ1" s="46"/>
      <c r="GAK1" s="46"/>
      <c r="GAL1" s="46"/>
      <c r="GAM1" s="46"/>
      <c r="GAN1" s="46"/>
      <c r="GAO1" s="46"/>
      <c r="GAP1" s="46"/>
      <c r="GAQ1" s="46"/>
      <c r="GAR1" s="46"/>
      <c r="GAS1" s="46"/>
      <c r="GAT1" s="46"/>
      <c r="GAU1" s="46"/>
      <c r="GAV1" s="46"/>
      <c r="GAW1" s="46"/>
      <c r="GAX1" s="46"/>
      <c r="GAY1" s="46"/>
      <c r="GAZ1" s="46"/>
      <c r="GBA1" s="46"/>
      <c r="GBB1" s="46"/>
      <c r="GBC1" s="46"/>
      <c r="GBD1" s="46"/>
      <c r="GBE1" s="46"/>
      <c r="GBF1" s="46"/>
      <c r="GBG1" s="46"/>
      <c r="GBH1" s="46"/>
      <c r="GBI1" s="46"/>
      <c r="GBJ1" s="46"/>
      <c r="GBK1" s="46"/>
      <c r="GBL1" s="46"/>
      <c r="GBM1" s="46"/>
      <c r="GBN1" s="46"/>
      <c r="GBO1" s="46"/>
      <c r="GBP1" s="46"/>
      <c r="GBQ1" s="46"/>
      <c r="GBR1" s="46"/>
      <c r="GBS1" s="46"/>
      <c r="GBT1" s="46"/>
      <c r="GBU1" s="46"/>
      <c r="GBV1" s="46"/>
      <c r="GBW1" s="46"/>
      <c r="GBX1" s="46"/>
      <c r="GBY1" s="46"/>
      <c r="GBZ1" s="46"/>
      <c r="GCA1" s="46"/>
      <c r="GCB1" s="46"/>
      <c r="GCC1" s="46"/>
      <c r="GCD1" s="46"/>
      <c r="GCE1" s="46"/>
      <c r="GCF1" s="46"/>
      <c r="GCG1" s="46"/>
      <c r="GCH1" s="46"/>
      <c r="GCI1" s="46"/>
      <c r="GCJ1" s="46"/>
      <c r="GCK1" s="46"/>
      <c r="GCL1" s="46"/>
      <c r="GCM1" s="46"/>
      <c r="GCN1" s="46"/>
      <c r="GCO1" s="46"/>
      <c r="GCP1" s="46"/>
      <c r="GCQ1" s="46"/>
      <c r="GCR1" s="46"/>
      <c r="GCS1" s="46"/>
      <c r="GCT1" s="46"/>
      <c r="GCU1" s="46"/>
      <c r="GCV1" s="46"/>
      <c r="GCW1" s="46"/>
      <c r="GCX1" s="46"/>
      <c r="GCY1" s="46"/>
      <c r="GCZ1" s="46"/>
      <c r="GDA1" s="46"/>
      <c r="GDB1" s="46"/>
      <c r="GDC1" s="46"/>
      <c r="GDD1" s="46"/>
      <c r="GDE1" s="46"/>
      <c r="GDF1" s="46"/>
      <c r="GDG1" s="46"/>
      <c r="GDH1" s="46"/>
      <c r="GDI1" s="46"/>
      <c r="GDJ1" s="46"/>
      <c r="GDK1" s="46"/>
      <c r="GDL1" s="46"/>
      <c r="GDM1" s="46"/>
      <c r="GDN1" s="46"/>
      <c r="GDO1" s="46"/>
      <c r="GDP1" s="46"/>
      <c r="GDQ1" s="46"/>
      <c r="GDR1" s="46"/>
      <c r="GDS1" s="46"/>
      <c r="GDT1" s="46"/>
      <c r="GDU1" s="46"/>
      <c r="GDV1" s="46"/>
      <c r="GDW1" s="46"/>
      <c r="GDX1" s="46"/>
      <c r="GDY1" s="46"/>
      <c r="GDZ1" s="46"/>
      <c r="GEA1" s="46"/>
      <c r="GEB1" s="46"/>
      <c r="GEC1" s="46"/>
      <c r="GED1" s="46"/>
      <c r="GEE1" s="46"/>
      <c r="GEF1" s="46"/>
      <c r="GEG1" s="46"/>
      <c r="GEH1" s="46"/>
      <c r="GEI1" s="46"/>
      <c r="GEJ1" s="46"/>
      <c r="GEK1" s="46"/>
      <c r="GEL1" s="46"/>
      <c r="GEM1" s="46"/>
      <c r="GEN1" s="46"/>
      <c r="GEO1" s="46"/>
      <c r="GEP1" s="46"/>
      <c r="GEQ1" s="46"/>
      <c r="GER1" s="46"/>
      <c r="GES1" s="46"/>
      <c r="GET1" s="46"/>
      <c r="GEU1" s="46"/>
      <c r="GEV1" s="46"/>
      <c r="GEW1" s="46"/>
      <c r="GEX1" s="46"/>
      <c r="GEY1" s="46"/>
      <c r="GEZ1" s="46"/>
      <c r="GFA1" s="46"/>
      <c r="GFB1" s="46"/>
      <c r="GFC1" s="46"/>
      <c r="GFD1" s="46"/>
      <c r="GFE1" s="46"/>
      <c r="GFF1" s="46"/>
      <c r="GFG1" s="46"/>
      <c r="GFH1" s="46"/>
      <c r="GFI1" s="46"/>
      <c r="GFJ1" s="46"/>
      <c r="GFK1" s="46"/>
      <c r="GFL1" s="46"/>
      <c r="GFM1" s="46"/>
      <c r="GFN1" s="46"/>
      <c r="GFO1" s="46"/>
      <c r="GFP1" s="46"/>
      <c r="GFQ1" s="46"/>
      <c r="GFR1" s="46"/>
      <c r="GFS1" s="46"/>
      <c r="GFT1" s="46"/>
      <c r="GFU1" s="46"/>
      <c r="GFV1" s="46"/>
      <c r="GFW1" s="46"/>
      <c r="GFX1" s="46"/>
      <c r="GFY1" s="46"/>
      <c r="GFZ1" s="46"/>
      <c r="GGA1" s="46"/>
      <c r="GGB1" s="46"/>
      <c r="GGC1" s="46"/>
      <c r="GGD1" s="46"/>
      <c r="GGE1" s="46"/>
      <c r="GGF1" s="46"/>
      <c r="GGG1" s="46"/>
      <c r="GGH1" s="46"/>
      <c r="GGI1" s="46"/>
      <c r="GGJ1" s="46"/>
      <c r="GGK1" s="46"/>
      <c r="GGL1" s="46"/>
      <c r="GGM1" s="46"/>
      <c r="GGN1" s="46"/>
      <c r="GGO1" s="46"/>
      <c r="GGP1" s="46"/>
      <c r="GGQ1" s="46"/>
      <c r="GGR1" s="46"/>
      <c r="GGS1" s="46"/>
      <c r="GGT1" s="46"/>
      <c r="GGU1" s="46"/>
      <c r="GGV1" s="46"/>
      <c r="GGW1" s="46"/>
      <c r="GGX1" s="46"/>
      <c r="GGY1" s="46"/>
      <c r="GGZ1" s="46"/>
      <c r="GHA1" s="46"/>
      <c r="GHB1" s="46"/>
      <c r="GHC1" s="46"/>
      <c r="GHD1" s="46"/>
      <c r="GHE1" s="46"/>
      <c r="GHF1" s="46"/>
      <c r="GHG1" s="46"/>
      <c r="GHH1" s="46"/>
      <c r="GHI1" s="46"/>
      <c r="GHJ1" s="46"/>
      <c r="GHK1" s="46"/>
      <c r="GHL1" s="46"/>
      <c r="GHM1" s="46"/>
      <c r="GHN1" s="46"/>
      <c r="GHO1" s="46"/>
      <c r="GHP1" s="46"/>
      <c r="GHQ1" s="46"/>
      <c r="GHR1" s="46"/>
      <c r="GHS1" s="46"/>
      <c r="GHT1" s="46"/>
      <c r="GHU1" s="46"/>
      <c r="GHV1" s="46"/>
      <c r="GHW1" s="46"/>
      <c r="GHX1" s="46"/>
      <c r="GHY1" s="46"/>
      <c r="GHZ1" s="46"/>
      <c r="GIA1" s="46"/>
      <c r="GIB1" s="46"/>
      <c r="GIC1" s="46"/>
      <c r="GID1" s="46"/>
      <c r="GIE1" s="46"/>
      <c r="GIF1" s="46"/>
      <c r="GIG1" s="46"/>
      <c r="GIH1" s="46"/>
      <c r="GII1" s="46"/>
      <c r="GIJ1" s="46"/>
      <c r="GIK1" s="46"/>
      <c r="GIL1" s="46"/>
      <c r="GIM1" s="46"/>
      <c r="GIN1" s="46"/>
      <c r="GIO1" s="46"/>
      <c r="GIP1" s="46"/>
      <c r="GIQ1" s="46"/>
      <c r="GIR1" s="46"/>
      <c r="GIS1" s="46"/>
      <c r="GIT1" s="46"/>
      <c r="GIU1" s="46"/>
      <c r="GIV1" s="46"/>
      <c r="GIW1" s="46"/>
      <c r="GIX1" s="46"/>
      <c r="GIY1" s="46"/>
      <c r="GIZ1" s="46"/>
      <c r="GJA1" s="46"/>
      <c r="GJB1" s="46"/>
      <c r="GJC1" s="46"/>
      <c r="GJD1" s="46"/>
      <c r="GJE1" s="46"/>
      <c r="GJF1" s="46"/>
      <c r="GJG1" s="46"/>
      <c r="GJH1" s="46"/>
      <c r="GJI1" s="46"/>
      <c r="GJJ1" s="46"/>
      <c r="GJK1" s="46"/>
      <c r="GJL1" s="46"/>
      <c r="GJM1" s="46"/>
      <c r="GJN1" s="46"/>
      <c r="GJO1" s="46"/>
      <c r="GJP1" s="46"/>
      <c r="GJQ1" s="46"/>
      <c r="GJR1" s="46"/>
      <c r="GJS1" s="46"/>
      <c r="GJT1" s="46"/>
      <c r="GJU1" s="46"/>
      <c r="GJV1" s="46"/>
      <c r="GJW1" s="46"/>
      <c r="GJX1" s="46"/>
      <c r="GJY1" s="46"/>
      <c r="GJZ1" s="46"/>
      <c r="GKA1" s="46"/>
      <c r="GKB1" s="46"/>
      <c r="GKC1" s="46"/>
      <c r="GKD1" s="46"/>
      <c r="GKE1" s="46"/>
      <c r="GKF1" s="46"/>
      <c r="GKG1" s="46"/>
      <c r="GKH1" s="46"/>
      <c r="GKI1" s="46"/>
      <c r="GKJ1" s="46"/>
      <c r="GKK1" s="46"/>
      <c r="GKL1" s="46"/>
      <c r="GKM1" s="46"/>
      <c r="GKN1" s="46"/>
      <c r="GKO1" s="46"/>
      <c r="GKP1" s="46"/>
      <c r="GKQ1" s="46"/>
      <c r="GKR1" s="46"/>
      <c r="GKS1" s="46"/>
      <c r="GKT1" s="46"/>
      <c r="GKU1" s="46"/>
      <c r="GKV1" s="46"/>
      <c r="GKW1" s="46"/>
      <c r="GKX1" s="46"/>
      <c r="GKY1" s="46"/>
      <c r="GKZ1" s="46"/>
      <c r="GLA1" s="46"/>
      <c r="GLB1" s="46"/>
      <c r="GLC1" s="46"/>
      <c r="GLD1" s="46"/>
      <c r="GLE1" s="46"/>
      <c r="GLF1" s="46"/>
      <c r="GLG1" s="46"/>
      <c r="GLH1" s="46"/>
      <c r="GLI1" s="46"/>
      <c r="GLJ1" s="46"/>
      <c r="GLK1" s="46"/>
      <c r="GLL1" s="46"/>
      <c r="GLM1" s="46"/>
      <c r="GLN1" s="46"/>
      <c r="GLO1" s="46"/>
      <c r="GLP1" s="46"/>
      <c r="GLQ1" s="46"/>
      <c r="GLR1" s="46"/>
      <c r="GLS1" s="46"/>
      <c r="GLT1" s="46"/>
      <c r="GLU1" s="46"/>
      <c r="GLV1" s="46"/>
      <c r="GLW1" s="46"/>
      <c r="GLX1" s="46"/>
      <c r="GLY1" s="46"/>
      <c r="GLZ1" s="46"/>
      <c r="GMA1" s="46"/>
      <c r="GMB1" s="46"/>
      <c r="GMC1" s="46"/>
      <c r="GMD1" s="46"/>
      <c r="GME1" s="46"/>
      <c r="GMF1" s="46"/>
      <c r="GMG1" s="46"/>
      <c r="GMH1" s="46"/>
      <c r="GMI1" s="46"/>
      <c r="GMJ1" s="46"/>
      <c r="GMK1" s="46"/>
      <c r="GML1" s="46"/>
      <c r="GMM1" s="46"/>
      <c r="GMN1" s="46"/>
      <c r="GMO1" s="46"/>
      <c r="GMP1" s="46"/>
      <c r="GMQ1" s="46"/>
      <c r="GMR1" s="46"/>
      <c r="GMS1" s="46"/>
      <c r="GMT1" s="46"/>
      <c r="GMU1" s="46"/>
      <c r="GMV1" s="46"/>
      <c r="GMW1" s="46"/>
      <c r="GMX1" s="46"/>
      <c r="GMY1" s="46"/>
      <c r="GMZ1" s="46"/>
      <c r="GNA1" s="46"/>
      <c r="GNB1" s="46"/>
      <c r="GNC1" s="46"/>
      <c r="GND1" s="46"/>
      <c r="GNE1" s="46"/>
      <c r="GNF1" s="46"/>
      <c r="GNG1" s="46"/>
      <c r="GNH1" s="46"/>
      <c r="GNI1" s="46"/>
      <c r="GNJ1" s="46"/>
      <c r="GNK1" s="46"/>
      <c r="GNL1" s="46"/>
      <c r="GNM1" s="46"/>
      <c r="GNN1" s="46"/>
      <c r="GNO1" s="46"/>
      <c r="GNP1" s="46"/>
      <c r="GNQ1" s="46"/>
      <c r="GNR1" s="46"/>
      <c r="GNS1" s="46"/>
      <c r="GNT1" s="46"/>
      <c r="GNU1" s="46"/>
      <c r="GNV1" s="46"/>
      <c r="GNW1" s="46"/>
      <c r="GNX1" s="46"/>
      <c r="GNY1" s="46"/>
      <c r="GNZ1" s="46"/>
      <c r="GOA1" s="46"/>
      <c r="GOB1" s="46"/>
      <c r="GOC1" s="46"/>
      <c r="GOD1" s="46"/>
      <c r="GOE1" s="46"/>
      <c r="GOF1" s="46"/>
      <c r="GOG1" s="46"/>
      <c r="GOH1" s="46"/>
      <c r="GOI1" s="46"/>
      <c r="GOJ1" s="46"/>
      <c r="GOK1" s="46"/>
      <c r="GOL1" s="46"/>
      <c r="GOM1" s="46"/>
      <c r="GON1" s="46"/>
      <c r="GOO1" s="46"/>
      <c r="GOP1" s="46"/>
      <c r="GOQ1" s="46"/>
      <c r="GOR1" s="46"/>
      <c r="GOS1" s="46"/>
      <c r="GOT1" s="46"/>
      <c r="GOU1" s="46"/>
      <c r="GOV1" s="46"/>
      <c r="GOW1" s="46"/>
      <c r="GOX1" s="46"/>
      <c r="GOY1" s="46"/>
      <c r="GOZ1" s="46"/>
      <c r="GPA1" s="46"/>
      <c r="GPB1" s="46"/>
      <c r="GPC1" s="46"/>
      <c r="GPD1" s="46"/>
      <c r="GPE1" s="46"/>
      <c r="GPF1" s="46"/>
      <c r="GPG1" s="46"/>
      <c r="GPH1" s="46"/>
      <c r="GPI1" s="46"/>
      <c r="GPJ1" s="46"/>
      <c r="GPK1" s="46"/>
      <c r="GPL1" s="46"/>
      <c r="GPM1" s="46"/>
      <c r="GPN1" s="46"/>
      <c r="GPO1" s="46"/>
      <c r="GPP1" s="46"/>
      <c r="GPQ1" s="46"/>
      <c r="GPR1" s="46"/>
      <c r="GPS1" s="46"/>
      <c r="GPT1" s="46"/>
      <c r="GPU1" s="46"/>
      <c r="GPV1" s="46"/>
      <c r="GPW1" s="46"/>
      <c r="GPX1" s="46"/>
      <c r="GPY1" s="46"/>
      <c r="GPZ1" s="46"/>
      <c r="GQA1" s="46"/>
      <c r="GQB1" s="46"/>
      <c r="GQC1" s="46"/>
      <c r="GQD1" s="46"/>
      <c r="GQE1" s="46"/>
      <c r="GQF1" s="46"/>
      <c r="GQG1" s="46"/>
      <c r="GQH1" s="46"/>
      <c r="GQI1" s="46"/>
      <c r="GQJ1" s="46"/>
      <c r="GQK1" s="46"/>
      <c r="GQL1" s="46"/>
      <c r="GQM1" s="46"/>
      <c r="GQN1" s="46"/>
      <c r="GQO1" s="46"/>
      <c r="GQP1" s="46"/>
      <c r="GQQ1" s="46"/>
      <c r="GQR1" s="46"/>
      <c r="GQS1" s="46"/>
      <c r="GQT1" s="46"/>
      <c r="GQU1" s="46"/>
      <c r="GQV1" s="46"/>
      <c r="GQW1" s="46"/>
      <c r="GQX1" s="46"/>
      <c r="GQY1" s="46"/>
      <c r="GQZ1" s="46"/>
      <c r="GRA1" s="46"/>
      <c r="GRB1" s="46"/>
      <c r="GRC1" s="46"/>
      <c r="GRD1" s="46"/>
      <c r="GRE1" s="46"/>
      <c r="GRF1" s="46"/>
      <c r="GRG1" s="46"/>
      <c r="GRH1" s="46"/>
      <c r="GRI1" s="46"/>
      <c r="GRJ1" s="46"/>
      <c r="GRK1" s="46"/>
      <c r="GRL1" s="46"/>
      <c r="GRM1" s="46"/>
      <c r="GRN1" s="46"/>
      <c r="GRO1" s="46"/>
      <c r="GRP1" s="46"/>
      <c r="GRQ1" s="46"/>
      <c r="GRR1" s="46"/>
      <c r="GRS1" s="46"/>
      <c r="GRT1" s="46"/>
      <c r="GRU1" s="46"/>
      <c r="GRV1" s="46"/>
      <c r="GRW1" s="46"/>
      <c r="GRX1" s="46"/>
      <c r="GRY1" s="46"/>
      <c r="GRZ1" s="46"/>
      <c r="GSA1" s="46"/>
      <c r="GSB1" s="46"/>
      <c r="GSC1" s="46"/>
      <c r="GSD1" s="46"/>
      <c r="GSE1" s="46"/>
      <c r="GSF1" s="46"/>
      <c r="GSG1" s="46"/>
      <c r="GSH1" s="46"/>
      <c r="GSI1" s="46"/>
      <c r="GSJ1" s="46"/>
      <c r="GSK1" s="46"/>
      <c r="GSL1" s="46"/>
      <c r="GSM1" s="46"/>
      <c r="GSN1" s="46"/>
      <c r="GSO1" s="46"/>
      <c r="GSP1" s="46"/>
      <c r="GSQ1" s="46"/>
      <c r="GSR1" s="46"/>
      <c r="GSS1" s="46"/>
      <c r="GST1" s="46"/>
      <c r="GSU1" s="46"/>
      <c r="GSV1" s="46"/>
      <c r="GSW1" s="46"/>
      <c r="GSX1" s="46"/>
      <c r="GSY1" s="46"/>
      <c r="GSZ1" s="46"/>
      <c r="GTA1" s="46"/>
      <c r="GTB1" s="46"/>
      <c r="GTC1" s="46"/>
      <c r="GTD1" s="46"/>
      <c r="GTE1" s="46"/>
      <c r="GTF1" s="46"/>
      <c r="GTG1" s="46"/>
      <c r="GTH1" s="46"/>
      <c r="GTI1" s="46"/>
      <c r="GTJ1" s="46"/>
      <c r="GTK1" s="46"/>
      <c r="GTL1" s="46"/>
      <c r="GTM1" s="46"/>
      <c r="GTN1" s="46"/>
      <c r="GTO1" s="46"/>
      <c r="GTP1" s="46"/>
      <c r="GTQ1" s="46"/>
      <c r="GTR1" s="46"/>
      <c r="GTS1" s="46"/>
      <c r="GTT1" s="46"/>
      <c r="GTU1" s="46"/>
      <c r="GTV1" s="46"/>
      <c r="GTW1" s="46"/>
      <c r="GTX1" s="46"/>
      <c r="GTY1" s="46"/>
      <c r="GTZ1" s="46"/>
      <c r="GUA1" s="46"/>
      <c r="GUB1" s="46"/>
      <c r="GUC1" s="46"/>
      <c r="GUD1" s="46"/>
      <c r="GUE1" s="46"/>
      <c r="GUF1" s="46"/>
      <c r="GUG1" s="46"/>
      <c r="GUH1" s="46"/>
      <c r="GUI1" s="46"/>
      <c r="GUJ1" s="46"/>
      <c r="GUK1" s="46"/>
      <c r="GUL1" s="46"/>
      <c r="GUM1" s="46"/>
      <c r="GUN1" s="46"/>
      <c r="GUO1" s="46"/>
      <c r="GUP1" s="46"/>
      <c r="GUQ1" s="46"/>
      <c r="GUR1" s="46"/>
      <c r="GUS1" s="46"/>
      <c r="GUT1" s="46"/>
      <c r="GUU1" s="46"/>
      <c r="GUV1" s="46"/>
      <c r="GUW1" s="46"/>
      <c r="GUX1" s="46"/>
      <c r="GUY1" s="46"/>
      <c r="GUZ1" s="46"/>
      <c r="GVA1" s="46"/>
      <c r="GVB1" s="46"/>
      <c r="GVC1" s="46"/>
      <c r="GVD1" s="46"/>
      <c r="GVE1" s="46"/>
      <c r="GVF1" s="46"/>
      <c r="GVG1" s="46"/>
      <c r="GVH1" s="46"/>
      <c r="GVI1" s="46"/>
      <c r="GVJ1" s="46"/>
      <c r="GVK1" s="46"/>
      <c r="GVL1" s="46"/>
      <c r="GVM1" s="46"/>
      <c r="GVN1" s="46"/>
      <c r="GVO1" s="46"/>
      <c r="GVP1" s="46"/>
      <c r="GVQ1" s="46"/>
      <c r="GVR1" s="46"/>
      <c r="GVS1" s="46"/>
      <c r="GVT1" s="46"/>
      <c r="GVU1" s="46"/>
      <c r="GVV1" s="46"/>
      <c r="GVW1" s="46"/>
      <c r="GVX1" s="46"/>
      <c r="GVY1" s="46"/>
      <c r="GVZ1" s="46"/>
      <c r="GWA1" s="46"/>
      <c r="GWB1" s="46"/>
      <c r="GWC1" s="46"/>
      <c r="GWD1" s="46"/>
      <c r="GWE1" s="46"/>
      <c r="GWF1" s="46"/>
      <c r="GWG1" s="46"/>
      <c r="GWH1" s="46"/>
      <c r="GWI1" s="46"/>
      <c r="GWJ1" s="46"/>
      <c r="GWK1" s="46"/>
      <c r="GWL1" s="46"/>
      <c r="GWM1" s="46"/>
      <c r="GWN1" s="46"/>
      <c r="GWO1" s="46"/>
      <c r="GWP1" s="46"/>
      <c r="GWQ1" s="46"/>
      <c r="GWR1" s="46"/>
      <c r="GWS1" s="46"/>
      <c r="GWT1" s="46"/>
      <c r="GWU1" s="46"/>
      <c r="GWV1" s="46"/>
      <c r="GWW1" s="46"/>
      <c r="GWX1" s="46"/>
      <c r="GWY1" s="46"/>
      <c r="GWZ1" s="46"/>
      <c r="GXA1" s="46"/>
      <c r="GXB1" s="46"/>
      <c r="GXC1" s="46"/>
      <c r="GXD1" s="46"/>
      <c r="GXE1" s="46"/>
      <c r="GXF1" s="46"/>
      <c r="GXG1" s="46"/>
      <c r="GXH1" s="46"/>
      <c r="GXI1" s="46"/>
      <c r="GXJ1" s="46"/>
      <c r="GXK1" s="46"/>
      <c r="GXL1" s="46"/>
      <c r="GXM1" s="46"/>
      <c r="GXN1" s="46"/>
      <c r="GXO1" s="46"/>
      <c r="GXP1" s="46"/>
      <c r="GXQ1" s="46"/>
      <c r="GXR1" s="46"/>
      <c r="GXS1" s="46"/>
      <c r="GXT1" s="46"/>
      <c r="GXU1" s="46"/>
      <c r="GXV1" s="46"/>
      <c r="GXW1" s="46"/>
      <c r="GXX1" s="46"/>
      <c r="GXY1" s="46"/>
      <c r="GXZ1" s="46"/>
      <c r="GYA1" s="46"/>
      <c r="GYB1" s="46"/>
      <c r="GYC1" s="46"/>
      <c r="GYD1" s="46"/>
      <c r="GYE1" s="46"/>
      <c r="GYF1" s="46"/>
      <c r="GYG1" s="46"/>
      <c r="GYH1" s="46"/>
      <c r="GYI1" s="46"/>
      <c r="GYJ1" s="46"/>
      <c r="GYK1" s="46"/>
      <c r="GYL1" s="46"/>
      <c r="GYM1" s="46"/>
      <c r="GYN1" s="46"/>
      <c r="GYO1" s="46"/>
      <c r="GYP1" s="46"/>
      <c r="GYQ1" s="46"/>
      <c r="GYR1" s="46"/>
      <c r="GYS1" s="46"/>
      <c r="GYT1" s="46"/>
      <c r="GYU1" s="46"/>
      <c r="GYV1" s="46"/>
      <c r="GYW1" s="46"/>
      <c r="GYX1" s="46"/>
      <c r="GYY1" s="46"/>
      <c r="GYZ1" s="46"/>
      <c r="GZA1" s="46"/>
      <c r="GZB1" s="46"/>
      <c r="GZC1" s="46"/>
      <c r="GZD1" s="46"/>
      <c r="GZE1" s="46"/>
      <c r="GZF1" s="46"/>
      <c r="GZG1" s="46"/>
      <c r="GZH1" s="46"/>
      <c r="GZI1" s="46"/>
      <c r="GZJ1" s="46"/>
      <c r="GZK1" s="46"/>
      <c r="GZL1" s="46"/>
      <c r="GZM1" s="46"/>
      <c r="GZN1" s="46"/>
      <c r="GZO1" s="46"/>
      <c r="GZP1" s="46"/>
      <c r="GZQ1" s="46"/>
      <c r="GZR1" s="46"/>
      <c r="GZS1" s="46"/>
      <c r="GZT1" s="46"/>
      <c r="GZU1" s="46"/>
      <c r="GZV1" s="46"/>
      <c r="GZW1" s="46"/>
      <c r="GZX1" s="46"/>
      <c r="GZY1" s="46"/>
      <c r="GZZ1" s="46"/>
      <c r="HAA1" s="46"/>
      <c r="HAB1" s="46"/>
      <c r="HAC1" s="46"/>
      <c r="HAD1" s="46"/>
      <c r="HAE1" s="46"/>
      <c r="HAF1" s="46"/>
      <c r="HAG1" s="46"/>
      <c r="HAH1" s="46"/>
      <c r="HAI1" s="46"/>
      <c r="HAJ1" s="46"/>
      <c r="HAK1" s="46"/>
      <c r="HAL1" s="46"/>
      <c r="HAM1" s="46"/>
      <c r="HAN1" s="46"/>
      <c r="HAO1" s="46"/>
      <c r="HAP1" s="46"/>
      <c r="HAQ1" s="46"/>
      <c r="HAR1" s="46"/>
      <c r="HAS1" s="46"/>
      <c r="HAT1" s="46"/>
      <c r="HAU1" s="46"/>
      <c r="HAV1" s="46"/>
      <c r="HAW1" s="46"/>
      <c r="HAX1" s="46"/>
      <c r="HAY1" s="46"/>
      <c r="HAZ1" s="46"/>
      <c r="HBA1" s="46"/>
      <c r="HBB1" s="46"/>
      <c r="HBC1" s="46"/>
      <c r="HBD1" s="46"/>
      <c r="HBE1" s="46"/>
      <c r="HBF1" s="46"/>
      <c r="HBG1" s="46"/>
      <c r="HBH1" s="46"/>
      <c r="HBI1" s="46"/>
      <c r="HBJ1" s="46"/>
      <c r="HBK1" s="46"/>
      <c r="HBL1" s="46"/>
      <c r="HBM1" s="46"/>
      <c r="HBN1" s="46"/>
      <c r="HBO1" s="46"/>
      <c r="HBP1" s="46"/>
      <c r="HBQ1" s="46"/>
      <c r="HBR1" s="46"/>
      <c r="HBS1" s="46"/>
      <c r="HBT1" s="46"/>
      <c r="HBU1" s="46"/>
      <c r="HBV1" s="46"/>
      <c r="HBW1" s="46"/>
      <c r="HBX1" s="46"/>
      <c r="HBY1" s="46"/>
      <c r="HBZ1" s="46"/>
      <c r="HCA1" s="46"/>
      <c r="HCB1" s="46"/>
      <c r="HCC1" s="46"/>
      <c r="HCD1" s="46"/>
      <c r="HCE1" s="46"/>
      <c r="HCF1" s="46"/>
      <c r="HCG1" s="46"/>
      <c r="HCH1" s="46"/>
      <c r="HCI1" s="46"/>
      <c r="HCJ1" s="46"/>
      <c r="HCK1" s="46"/>
      <c r="HCL1" s="46"/>
      <c r="HCM1" s="46"/>
      <c r="HCN1" s="46"/>
      <c r="HCO1" s="46"/>
      <c r="HCP1" s="46"/>
      <c r="HCQ1" s="46"/>
      <c r="HCR1" s="46"/>
      <c r="HCS1" s="46"/>
      <c r="HCT1" s="46"/>
      <c r="HCU1" s="46"/>
      <c r="HCV1" s="46"/>
      <c r="HCW1" s="46"/>
      <c r="HCX1" s="46"/>
      <c r="HCY1" s="46"/>
      <c r="HCZ1" s="46"/>
      <c r="HDA1" s="46"/>
      <c r="HDB1" s="46"/>
      <c r="HDC1" s="46"/>
      <c r="HDD1" s="46"/>
      <c r="HDE1" s="46"/>
      <c r="HDF1" s="46"/>
      <c r="HDG1" s="46"/>
      <c r="HDH1" s="46"/>
      <c r="HDI1" s="46"/>
      <c r="HDJ1" s="46"/>
      <c r="HDK1" s="46"/>
      <c r="HDL1" s="46"/>
      <c r="HDM1" s="46"/>
      <c r="HDN1" s="46"/>
      <c r="HDO1" s="46"/>
      <c r="HDP1" s="46"/>
      <c r="HDQ1" s="46"/>
      <c r="HDR1" s="46"/>
      <c r="HDS1" s="46"/>
      <c r="HDT1" s="46"/>
      <c r="HDU1" s="46"/>
      <c r="HDV1" s="46"/>
      <c r="HDW1" s="46"/>
      <c r="HDX1" s="46"/>
      <c r="HDY1" s="46"/>
      <c r="HDZ1" s="46"/>
      <c r="HEA1" s="46"/>
      <c r="HEB1" s="46"/>
      <c r="HEC1" s="46"/>
      <c r="HED1" s="46"/>
      <c r="HEE1" s="46"/>
      <c r="HEF1" s="46"/>
      <c r="HEG1" s="46"/>
      <c r="HEH1" s="46"/>
      <c r="HEI1" s="46"/>
      <c r="HEJ1" s="46"/>
      <c r="HEK1" s="46"/>
      <c r="HEL1" s="46"/>
      <c r="HEM1" s="46"/>
      <c r="HEN1" s="46"/>
      <c r="HEO1" s="46"/>
      <c r="HEP1" s="46"/>
      <c r="HEQ1" s="46"/>
      <c r="HER1" s="46"/>
      <c r="HES1" s="46"/>
      <c r="HET1" s="46"/>
      <c r="HEU1" s="46"/>
      <c r="HEV1" s="46"/>
      <c r="HEW1" s="46"/>
      <c r="HEX1" s="46"/>
      <c r="HEY1" s="46"/>
      <c r="HEZ1" s="46"/>
      <c r="HFA1" s="46"/>
      <c r="HFB1" s="46"/>
      <c r="HFC1" s="46"/>
      <c r="HFD1" s="46"/>
      <c r="HFE1" s="46"/>
      <c r="HFF1" s="46"/>
      <c r="HFG1" s="46"/>
      <c r="HFH1" s="46"/>
      <c r="HFI1" s="46"/>
      <c r="HFJ1" s="46"/>
      <c r="HFK1" s="46"/>
      <c r="HFL1" s="46"/>
      <c r="HFM1" s="46"/>
      <c r="HFN1" s="46"/>
      <c r="HFO1" s="46"/>
      <c r="HFP1" s="46"/>
      <c r="HFQ1" s="46"/>
      <c r="HFR1" s="46"/>
      <c r="HFS1" s="46"/>
      <c r="HFT1" s="46"/>
      <c r="HFU1" s="46"/>
      <c r="HFV1" s="46"/>
      <c r="HFW1" s="46"/>
      <c r="HFX1" s="46"/>
      <c r="HFY1" s="46"/>
      <c r="HFZ1" s="46"/>
      <c r="HGA1" s="46"/>
      <c r="HGB1" s="46"/>
      <c r="HGC1" s="46"/>
      <c r="HGD1" s="46"/>
      <c r="HGE1" s="46"/>
      <c r="HGF1" s="46"/>
      <c r="HGG1" s="46"/>
      <c r="HGH1" s="46"/>
      <c r="HGI1" s="46"/>
      <c r="HGJ1" s="46"/>
      <c r="HGK1" s="46"/>
      <c r="HGL1" s="46"/>
      <c r="HGM1" s="46"/>
      <c r="HGN1" s="46"/>
      <c r="HGO1" s="46"/>
      <c r="HGP1" s="46"/>
      <c r="HGQ1" s="46"/>
      <c r="HGR1" s="46"/>
      <c r="HGS1" s="46"/>
      <c r="HGT1" s="46"/>
      <c r="HGU1" s="46"/>
      <c r="HGV1" s="46"/>
      <c r="HGW1" s="46"/>
      <c r="HGX1" s="46"/>
      <c r="HGY1" s="46"/>
      <c r="HGZ1" s="46"/>
      <c r="HHA1" s="46"/>
      <c r="HHB1" s="46"/>
      <c r="HHC1" s="46"/>
      <c r="HHD1" s="46"/>
      <c r="HHE1" s="46"/>
      <c r="HHF1" s="46"/>
      <c r="HHG1" s="46"/>
      <c r="HHH1" s="46"/>
      <c r="HHI1" s="46"/>
      <c r="HHJ1" s="46"/>
      <c r="HHK1" s="46"/>
      <c r="HHL1" s="46"/>
      <c r="HHM1" s="46"/>
      <c r="HHN1" s="46"/>
      <c r="HHO1" s="46"/>
      <c r="HHP1" s="46"/>
      <c r="HHQ1" s="46"/>
      <c r="HHR1" s="46"/>
      <c r="HHS1" s="46"/>
      <c r="HHT1" s="46"/>
      <c r="HHU1" s="46"/>
      <c r="HHV1" s="46"/>
      <c r="HHW1" s="46"/>
      <c r="HHX1" s="46"/>
      <c r="HHY1" s="46"/>
      <c r="HHZ1" s="46"/>
      <c r="HIA1" s="46"/>
      <c r="HIB1" s="46"/>
      <c r="HIC1" s="46"/>
      <c r="HID1" s="46"/>
      <c r="HIE1" s="46"/>
      <c r="HIF1" s="46"/>
      <c r="HIG1" s="46"/>
      <c r="HIH1" s="46"/>
      <c r="HII1" s="46"/>
      <c r="HIJ1" s="46"/>
      <c r="HIK1" s="46"/>
      <c r="HIL1" s="46"/>
      <c r="HIM1" s="46"/>
      <c r="HIN1" s="46"/>
      <c r="HIO1" s="46"/>
      <c r="HIP1" s="46"/>
      <c r="HIQ1" s="46"/>
      <c r="HIR1" s="46"/>
      <c r="HIS1" s="46"/>
      <c r="HIT1" s="46"/>
      <c r="HIU1" s="46"/>
      <c r="HIV1" s="46"/>
      <c r="HIW1" s="46"/>
      <c r="HIX1" s="46"/>
      <c r="HIY1" s="46"/>
      <c r="HIZ1" s="46"/>
      <c r="HJA1" s="46"/>
      <c r="HJB1" s="46"/>
      <c r="HJC1" s="46"/>
      <c r="HJD1" s="46"/>
      <c r="HJE1" s="46"/>
      <c r="HJF1" s="46"/>
      <c r="HJG1" s="46"/>
      <c r="HJH1" s="46"/>
      <c r="HJI1" s="46"/>
      <c r="HJJ1" s="46"/>
      <c r="HJK1" s="46"/>
      <c r="HJL1" s="46"/>
      <c r="HJM1" s="46"/>
      <c r="HJN1" s="46"/>
      <c r="HJO1" s="46"/>
      <c r="HJP1" s="46"/>
      <c r="HJQ1" s="46"/>
      <c r="HJR1" s="46"/>
      <c r="HJS1" s="46"/>
      <c r="HJT1" s="46"/>
      <c r="HJU1" s="46"/>
      <c r="HJV1" s="46"/>
      <c r="HJW1" s="46"/>
      <c r="HJX1" s="46"/>
      <c r="HJY1" s="46"/>
      <c r="HJZ1" s="46"/>
      <c r="HKA1" s="46"/>
      <c r="HKB1" s="46"/>
      <c r="HKC1" s="46"/>
      <c r="HKD1" s="46"/>
      <c r="HKE1" s="46"/>
      <c r="HKF1" s="46"/>
      <c r="HKG1" s="46"/>
      <c r="HKH1" s="46"/>
      <c r="HKI1" s="46"/>
      <c r="HKJ1" s="46"/>
      <c r="HKK1" s="46"/>
      <c r="HKL1" s="46"/>
      <c r="HKM1" s="46"/>
      <c r="HKN1" s="46"/>
      <c r="HKO1" s="46"/>
      <c r="HKP1" s="46"/>
      <c r="HKQ1" s="46"/>
      <c r="HKR1" s="46"/>
      <c r="HKS1" s="46"/>
      <c r="HKT1" s="46"/>
      <c r="HKU1" s="46"/>
      <c r="HKV1" s="46"/>
      <c r="HKW1" s="46"/>
      <c r="HKX1" s="46"/>
      <c r="HKY1" s="46"/>
      <c r="HKZ1" s="46"/>
      <c r="HLA1" s="46"/>
      <c r="HLB1" s="46"/>
      <c r="HLC1" s="46"/>
      <c r="HLD1" s="46"/>
      <c r="HLE1" s="46"/>
      <c r="HLF1" s="46"/>
      <c r="HLG1" s="46"/>
      <c r="HLH1" s="46"/>
      <c r="HLI1" s="46"/>
      <c r="HLJ1" s="46"/>
      <c r="HLK1" s="46"/>
      <c r="HLL1" s="46"/>
      <c r="HLM1" s="46"/>
      <c r="HLN1" s="46"/>
      <c r="HLO1" s="46"/>
      <c r="HLP1" s="46"/>
      <c r="HLQ1" s="46"/>
      <c r="HLR1" s="46"/>
      <c r="HLS1" s="46"/>
      <c r="HLT1" s="46"/>
      <c r="HLU1" s="46"/>
      <c r="HLV1" s="46"/>
      <c r="HLW1" s="46"/>
      <c r="HLX1" s="46"/>
      <c r="HLY1" s="46"/>
      <c r="HLZ1" s="46"/>
      <c r="HMA1" s="46"/>
      <c r="HMB1" s="46"/>
      <c r="HMC1" s="46"/>
      <c r="HMD1" s="46"/>
      <c r="HME1" s="46"/>
      <c r="HMF1" s="46"/>
      <c r="HMG1" s="46"/>
      <c r="HMH1" s="46"/>
      <c r="HMI1" s="46"/>
      <c r="HMJ1" s="46"/>
      <c r="HMK1" s="46"/>
      <c r="HML1" s="46"/>
      <c r="HMM1" s="46"/>
      <c r="HMN1" s="46"/>
      <c r="HMO1" s="46"/>
      <c r="HMP1" s="46"/>
      <c r="HMQ1" s="46"/>
      <c r="HMR1" s="46"/>
      <c r="HMS1" s="46"/>
      <c r="HMT1" s="46"/>
      <c r="HMU1" s="46"/>
      <c r="HMV1" s="46"/>
      <c r="HMW1" s="46"/>
      <c r="HMX1" s="46"/>
      <c r="HMY1" s="46"/>
      <c r="HMZ1" s="46"/>
      <c r="HNA1" s="46"/>
      <c r="HNB1" s="46"/>
      <c r="HNC1" s="46"/>
      <c r="HND1" s="46"/>
      <c r="HNE1" s="46"/>
      <c r="HNF1" s="46"/>
      <c r="HNG1" s="46"/>
      <c r="HNH1" s="46"/>
      <c r="HNI1" s="46"/>
      <c r="HNJ1" s="46"/>
      <c r="HNK1" s="46"/>
      <c r="HNL1" s="46"/>
      <c r="HNM1" s="46"/>
      <c r="HNN1" s="46"/>
      <c r="HNO1" s="46"/>
      <c r="HNP1" s="46"/>
      <c r="HNQ1" s="46"/>
      <c r="HNR1" s="46"/>
      <c r="HNS1" s="46"/>
      <c r="HNT1" s="46"/>
      <c r="HNU1" s="46"/>
      <c r="HNV1" s="46"/>
      <c r="HNW1" s="46"/>
      <c r="HNX1" s="46"/>
      <c r="HNY1" s="46"/>
      <c r="HNZ1" s="46"/>
      <c r="HOA1" s="46"/>
      <c r="HOB1" s="46"/>
      <c r="HOC1" s="46"/>
      <c r="HOD1" s="46"/>
      <c r="HOE1" s="46"/>
      <c r="HOF1" s="46"/>
      <c r="HOG1" s="46"/>
      <c r="HOH1" s="46"/>
      <c r="HOI1" s="46"/>
      <c r="HOJ1" s="46"/>
      <c r="HOK1" s="46"/>
      <c r="HOL1" s="46"/>
      <c r="HOM1" s="46"/>
      <c r="HON1" s="46"/>
      <c r="HOO1" s="46"/>
      <c r="HOP1" s="46"/>
      <c r="HOQ1" s="46"/>
      <c r="HOR1" s="46"/>
      <c r="HOS1" s="46"/>
      <c r="HOT1" s="46"/>
      <c r="HOU1" s="46"/>
      <c r="HOV1" s="46"/>
      <c r="HOW1" s="46"/>
      <c r="HOX1" s="46"/>
      <c r="HOY1" s="46"/>
      <c r="HOZ1" s="46"/>
      <c r="HPA1" s="46"/>
      <c r="HPB1" s="46"/>
      <c r="HPC1" s="46"/>
      <c r="HPD1" s="46"/>
      <c r="HPE1" s="46"/>
      <c r="HPF1" s="46"/>
      <c r="HPG1" s="46"/>
      <c r="HPH1" s="46"/>
      <c r="HPI1" s="46"/>
      <c r="HPJ1" s="46"/>
      <c r="HPK1" s="46"/>
      <c r="HPL1" s="46"/>
      <c r="HPM1" s="46"/>
      <c r="HPN1" s="46"/>
      <c r="HPO1" s="46"/>
      <c r="HPP1" s="46"/>
      <c r="HPQ1" s="46"/>
      <c r="HPR1" s="46"/>
      <c r="HPS1" s="46"/>
      <c r="HPT1" s="46"/>
      <c r="HPU1" s="46"/>
      <c r="HPV1" s="46"/>
      <c r="HPW1" s="46"/>
      <c r="HPX1" s="46"/>
      <c r="HPY1" s="46"/>
      <c r="HPZ1" s="46"/>
      <c r="HQA1" s="46"/>
      <c r="HQB1" s="46"/>
      <c r="HQC1" s="46"/>
      <c r="HQD1" s="46"/>
      <c r="HQE1" s="46"/>
      <c r="HQF1" s="46"/>
      <c r="HQG1" s="46"/>
      <c r="HQH1" s="46"/>
      <c r="HQI1" s="46"/>
      <c r="HQJ1" s="46"/>
      <c r="HQK1" s="46"/>
      <c r="HQL1" s="46"/>
      <c r="HQM1" s="46"/>
      <c r="HQN1" s="46"/>
      <c r="HQO1" s="46"/>
      <c r="HQP1" s="46"/>
      <c r="HQQ1" s="46"/>
      <c r="HQR1" s="46"/>
      <c r="HQS1" s="46"/>
      <c r="HQT1" s="46"/>
      <c r="HQU1" s="46"/>
      <c r="HQV1" s="46"/>
      <c r="HQW1" s="46"/>
      <c r="HQX1" s="46"/>
      <c r="HQY1" s="46"/>
      <c r="HQZ1" s="46"/>
      <c r="HRA1" s="46"/>
      <c r="HRB1" s="46"/>
      <c r="HRC1" s="46"/>
      <c r="HRD1" s="46"/>
      <c r="HRE1" s="46"/>
      <c r="HRF1" s="46"/>
      <c r="HRG1" s="46"/>
      <c r="HRH1" s="46"/>
      <c r="HRI1" s="46"/>
      <c r="HRJ1" s="46"/>
      <c r="HRK1" s="46"/>
      <c r="HRL1" s="46"/>
      <c r="HRM1" s="46"/>
      <c r="HRN1" s="46"/>
      <c r="HRO1" s="46"/>
      <c r="HRP1" s="46"/>
      <c r="HRQ1" s="46"/>
      <c r="HRR1" s="46"/>
      <c r="HRS1" s="46"/>
      <c r="HRT1" s="46"/>
      <c r="HRU1" s="46"/>
      <c r="HRV1" s="46"/>
      <c r="HRW1" s="46"/>
      <c r="HRX1" s="46"/>
      <c r="HRY1" s="46"/>
      <c r="HRZ1" s="46"/>
      <c r="HSA1" s="46"/>
      <c r="HSB1" s="46"/>
      <c r="HSC1" s="46"/>
      <c r="HSD1" s="46"/>
      <c r="HSE1" s="46"/>
      <c r="HSF1" s="46"/>
      <c r="HSG1" s="46"/>
      <c r="HSH1" s="46"/>
      <c r="HSI1" s="46"/>
      <c r="HSJ1" s="46"/>
      <c r="HSK1" s="46"/>
      <c r="HSL1" s="46"/>
      <c r="HSM1" s="46"/>
      <c r="HSN1" s="46"/>
      <c r="HSO1" s="46"/>
      <c r="HSP1" s="46"/>
      <c r="HSQ1" s="46"/>
      <c r="HSR1" s="46"/>
      <c r="HSS1" s="46"/>
      <c r="HST1" s="46"/>
      <c r="HSU1" s="46"/>
      <c r="HSV1" s="46"/>
      <c r="HSW1" s="46"/>
      <c r="HSX1" s="46"/>
      <c r="HSY1" s="46"/>
      <c r="HSZ1" s="46"/>
      <c r="HTA1" s="46"/>
      <c r="HTB1" s="46"/>
      <c r="HTC1" s="46"/>
      <c r="HTD1" s="46"/>
      <c r="HTE1" s="46"/>
      <c r="HTF1" s="46"/>
      <c r="HTG1" s="46"/>
      <c r="HTH1" s="46"/>
      <c r="HTI1" s="46"/>
      <c r="HTJ1" s="46"/>
      <c r="HTK1" s="46"/>
      <c r="HTL1" s="46"/>
      <c r="HTM1" s="46"/>
      <c r="HTN1" s="46"/>
      <c r="HTO1" s="46"/>
      <c r="HTP1" s="46"/>
      <c r="HTQ1" s="46"/>
      <c r="HTR1" s="46"/>
      <c r="HTS1" s="46"/>
      <c r="HTT1" s="46"/>
      <c r="HTU1" s="46"/>
      <c r="HTV1" s="46"/>
      <c r="HTW1" s="46"/>
      <c r="HTX1" s="46"/>
      <c r="HTY1" s="46"/>
      <c r="HTZ1" s="46"/>
      <c r="HUA1" s="46"/>
      <c r="HUB1" s="46"/>
      <c r="HUC1" s="46"/>
      <c r="HUD1" s="46"/>
      <c r="HUE1" s="46"/>
      <c r="HUF1" s="46"/>
      <c r="HUG1" s="46"/>
      <c r="HUH1" s="46"/>
      <c r="HUI1" s="46"/>
      <c r="HUJ1" s="46"/>
      <c r="HUK1" s="46"/>
      <c r="HUL1" s="46"/>
      <c r="HUM1" s="46"/>
      <c r="HUN1" s="46"/>
      <c r="HUO1" s="46"/>
      <c r="HUP1" s="46"/>
      <c r="HUQ1" s="46"/>
      <c r="HUR1" s="46"/>
      <c r="HUS1" s="46"/>
      <c r="HUT1" s="46"/>
      <c r="HUU1" s="46"/>
      <c r="HUV1" s="46"/>
      <c r="HUW1" s="46"/>
      <c r="HUX1" s="46"/>
      <c r="HUY1" s="46"/>
      <c r="HUZ1" s="46"/>
      <c r="HVA1" s="46"/>
      <c r="HVB1" s="46"/>
      <c r="HVC1" s="46"/>
      <c r="HVD1" s="46"/>
      <c r="HVE1" s="46"/>
      <c r="HVF1" s="46"/>
      <c r="HVG1" s="46"/>
      <c r="HVH1" s="46"/>
      <c r="HVI1" s="46"/>
      <c r="HVJ1" s="46"/>
      <c r="HVK1" s="46"/>
      <c r="HVL1" s="46"/>
      <c r="HVM1" s="46"/>
      <c r="HVN1" s="46"/>
      <c r="HVO1" s="46"/>
      <c r="HVP1" s="46"/>
      <c r="HVQ1" s="46"/>
      <c r="HVR1" s="46"/>
      <c r="HVS1" s="46"/>
      <c r="HVT1" s="46"/>
      <c r="HVU1" s="46"/>
      <c r="HVV1" s="46"/>
      <c r="HVW1" s="46"/>
      <c r="HVX1" s="46"/>
      <c r="HVY1" s="46"/>
      <c r="HVZ1" s="46"/>
      <c r="HWA1" s="46"/>
      <c r="HWB1" s="46"/>
      <c r="HWC1" s="46"/>
      <c r="HWD1" s="46"/>
      <c r="HWE1" s="46"/>
      <c r="HWF1" s="46"/>
      <c r="HWG1" s="46"/>
      <c r="HWH1" s="46"/>
      <c r="HWI1" s="46"/>
      <c r="HWJ1" s="46"/>
      <c r="HWK1" s="46"/>
      <c r="HWL1" s="46"/>
      <c r="HWM1" s="46"/>
      <c r="HWN1" s="46"/>
      <c r="HWO1" s="46"/>
      <c r="HWP1" s="46"/>
      <c r="HWQ1" s="46"/>
      <c r="HWR1" s="46"/>
      <c r="HWS1" s="46"/>
      <c r="HWT1" s="46"/>
      <c r="HWU1" s="46"/>
      <c r="HWV1" s="46"/>
      <c r="HWW1" s="46"/>
      <c r="HWX1" s="46"/>
      <c r="HWY1" s="46"/>
      <c r="HWZ1" s="46"/>
      <c r="HXA1" s="46"/>
      <c r="HXB1" s="46"/>
      <c r="HXC1" s="46"/>
      <c r="HXD1" s="46"/>
      <c r="HXE1" s="46"/>
      <c r="HXF1" s="46"/>
      <c r="HXG1" s="46"/>
      <c r="HXH1" s="46"/>
      <c r="HXI1" s="46"/>
      <c r="HXJ1" s="46"/>
      <c r="HXK1" s="46"/>
      <c r="HXL1" s="46"/>
      <c r="HXM1" s="46"/>
      <c r="HXN1" s="46"/>
      <c r="HXO1" s="46"/>
      <c r="HXP1" s="46"/>
      <c r="HXQ1" s="46"/>
      <c r="HXR1" s="46"/>
      <c r="HXS1" s="46"/>
      <c r="HXT1" s="46"/>
      <c r="HXU1" s="46"/>
      <c r="HXV1" s="46"/>
      <c r="HXW1" s="46"/>
      <c r="HXX1" s="46"/>
      <c r="HXY1" s="46"/>
      <c r="HXZ1" s="46"/>
      <c r="HYA1" s="46"/>
      <c r="HYB1" s="46"/>
      <c r="HYC1" s="46"/>
      <c r="HYD1" s="46"/>
      <c r="HYE1" s="46"/>
      <c r="HYF1" s="46"/>
      <c r="HYG1" s="46"/>
      <c r="HYH1" s="46"/>
      <c r="HYI1" s="46"/>
      <c r="HYJ1" s="46"/>
      <c r="HYK1" s="46"/>
      <c r="HYL1" s="46"/>
      <c r="HYM1" s="46"/>
      <c r="HYN1" s="46"/>
      <c r="HYO1" s="46"/>
      <c r="HYP1" s="46"/>
      <c r="HYQ1" s="46"/>
      <c r="HYR1" s="46"/>
      <c r="HYS1" s="46"/>
      <c r="HYT1" s="46"/>
      <c r="HYU1" s="46"/>
      <c r="HYV1" s="46"/>
      <c r="HYW1" s="46"/>
      <c r="HYX1" s="46"/>
      <c r="HYY1" s="46"/>
      <c r="HYZ1" s="46"/>
      <c r="HZA1" s="46"/>
      <c r="HZB1" s="46"/>
      <c r="HZC1" s="46"/>
      <c r="HZD1" s="46"/>
      <c r="HZE1" s="46"/>
      <c r="HZF1" s="46"/>
      <c r="HZG1" s="46"/>
      <c r="HZH1" s="46"/>
      <c r="HZI1" s="46"/>
      <c r="HZJ1" s="46"/>
      <c r="HZK1" s="46"/>
      <c r="HZL1" s="46"/>
      <c r="HZM1" s="46"/>
      <c r="HZN1" s="46"/>
      <c r="HZO1" s="46"/>
      <c r="HZP1" s="46"/>
      <c r="HZQ1" s="46"/>
      <c r="HZR1" s="46"/>
      <c r="HZS1" s="46"/>
      <c r="HZT1" s="46"/>
      <c r="HZU1" s="46"/>
      <c r="HZV1" s="46"/>
      <c r="HZW1" s="46"/>
      <c r="HZX1" s="46"/>
      <c r="HZY1" s="46"/>
      <c r="HZZ1" s="46"/>
      <c r="IAA1" s="46"/>
      <c r="IAB1" s="46"/>
      <c r="IAC1" s="46"/>
      <c r="IAD1" s="46"/>
      <c r="IAE1" s="46"/>
      <c r="IAF1" s="46"/>
      <c r="IAG1" s="46"/>
      <c r="IAH1" s="46"/>
      <c r="IAI1" s="46"/>
      <c r="IAJ1" s="46"/>
      <c r="IAK1" s="46"/>
      <c r="IAL1" s="46"/>
      <c r="IAM1" s="46"/>
      <c r="IAN1" s="46"/>
      <c r="IAO1" s="46"/>
      <c r="IAP1" s="46"/>
      <c r="IAQ1" s="46"/>
      <c r="IAR1" s="46"/>
      <c r="IAS1" s="46"/>
      <c r="IAT1" s="46"/>
      <c r="IAU1" s="46"/>
      <c r="IAV1" s="46"/>
      <c r="IAW1" s="46"/>
      <c r="IAX1" s="46"/>
      <c r="IAY1" s="46"/>
      <c r="IAZ1" s="46"/>
      <c r="IBA1" s="46"/>
      <c r="IBB1" s="46"/>
      <c r="IBC1" s="46"/>
      <c r="IBD1" s="46"/>
      <c r="IBE1" s="46"/>
      <c r="IBF1" s="46"/>
      <c r="IBG1" s="46"/>
      <c r="IBH1" s="46"/>
      <c r="IBI1" s="46"/>
      <c r="IBJ1" s="46"/>
      <c r="IBK1" s="46"/>
      <c r="IBL1" s="46"/>
      <c r="IBM1" s="46"/>
      <c r="IBN1" s="46"/>
      <c r="IBO1" s="46"/>
      <c r="IBP1" s="46"/>
      <c r="IBQ1" s="46"/>
      <c r="IBR1" s="46"/>
      <c r="IBS1" s="46"/>
      <c r="IBT1" s="46"/>
      <c r="IBU1" s="46"/>
      <c r="IBV1" s="46"/>
      <c r="IBW1" s="46"/>
      <c r="IBX1" s="46"/>
      <c r="IBY1" s="46"/>
      <c r="IBZ1" s="46"/>
      <c r="ICA1" s="46"/>
      <c r="ICB1" s="46"/>
      <c r="ICC1" s="46"/>
      <c r="ICD1" s="46"/>
      <c r="ICE1" s="46"/>
      <c r="ICF1" s="46"/>
      <c r="ICG1" s="46"/>
      <c r="ICH1" s="46"/>
      <c r="ICI1" s="46"/>
      <c r="ICJ1" s="46"/>
      <c r="ICK1" s="46"/>
      <c r="ICL1" s="46"/>
      <c r="ICM1" s="46"/>
      <c r="ICN1" s="46"/>
      <c r="ICO1" s="46"/>
      <c r="ICP1" s="46"/>
      <c r="ICQ1" s="46"/>
      <c r="ICR1" s="46"/>
      <c r="ICS1" s="46"/>
      <c r="ICT1" s="46"/>
      <c r="ICU1" s="46"/>
      <c r="ICV1" s="46"/>
      <c r="ICW1" s="46"/>
      <c r="ICX1" s="46"/>
      <c r="ICY1" s="46"/>
      <c r="ICZ1" s="46"/>
      <c r="IDA1" s="46"/>
      <c r="IDB1" s="46"/>
      <c r="IDC1" s="46"/>
      <c r="IDD1" s="46"/>
      <c r="IDE1" s="46"/>
      <c r="IDF1" s="46"/>
      <c r="IDG1" s="46"/>
      <c r="IDH1" s="46"/>
      <c r="IDI1" s="46"/>
      <c r="IDJ1" s="46"/>
      <c r="IDK1" s="46"/>
      <c r="IDL1" s="46"/>
      <c r="IDM1" s="46"/>
      <c r="IDN1" s="46"/>
      <c r="IDO1" s="46"/>
      <c r="IDP1" s="46"/>
      <c r="IDQ1" s="46"/>
      <c r="IDR1" s="46"/>
      <c r="IDS1" s="46"/>
      <c r="IDT1" s="46"/>
      <c r="IDU1" s="46"/>
      <c r="IDV1" s="46"/>
      <c r="IDW1" s="46"/>
      <c r="IDX1" s="46"/>
      <c r="IDY1" s="46"/>
      <c r="IDZ1" s="46"/>
      <c r="IEA1" s="46"/>
      <c r="IEB1" s="46"/>
      <c r="IEC1" s="46"/>
      <c r="IED1" s="46"/>
      <c r="IEE1" s="46"/>
      <c r="IEF1" s="46"/>
      <c r="IEG1" s="46"/>
      <c r="IEH1" s="46"/>
      <c r="IEI1" s="46"/>
      <c r="IEJ1" s="46"/>
      <c r="IEK1" s="46"/>
      <c r="IEL1" s="46"/>
      <c r="IEM1" s="46"/>
      <c r="IEN1" s="46"/>
      <c r="IEO1" s="46"/>
      <c r="IEP1" s="46"/>
      <c r="IEQ1" s="46"/>
      <c r="IER1" s="46"/>
      <c r="IES1" s="46"/>
      <c r="IET1" s="46"/>
      <c r="IEU1" s="46"/>
      <c r="IEV1" s="46"/>
      <c r="IEW1" s="46"/>
      <c r="IEX1" s="46"/>
      <c r="IEY1" s="46"/>
      <c r="IEZ1" s="46"/>
      <c r="IFA1" s="46"/>
      <c r="IFB1" s="46"/>
      <c r="IFC1" s="46"/>
      <c r="IFD1" s="46"/>
      <c r="IFE1" s="46"/>
      <c r="IFF1" s="46"/>
      <c r="IFG1" s="46"/>
      <c r="IFH1" s="46"/>
      <c r="IFI1" s="46"/>
      <c r="IFJ1" s="46"/>
      <c r="IFK1" s="46"/>
      <c r="IFL1" s="46"/>
      <c r="IFM1" s="46"/>
      <c r="IFN1" s="46"/>
      <c r="IFO1" s="46"/>
      <c r="IFP1" s="46"/>
      <c r="IFQ1" s="46"/>
      <c r="IFR1" s="46"/>
      <c r="IFS1" s="46"/>
      <c r="IFT1" s="46"/>
      <c r="IFU1" s="46"/>
      <c r="IFV1" s="46"/>
      <c r="IFW1" s="46"/>
      <c r="IFX1" s="46"/>
      <c r="IFY1" s="46"/>
      <c r="IFZ1" s="46"/>
      <c r="IGA1" s="46"/>
      <c r="IGB1" s="46"/>
      <c r="IGC1" s="46"/>
      <c r="IGD1" s="46"/>
      <c r="IGE1" s="46"/>
      <c r="IGF1" s="46"/>
      <c r="IGG1" s="46"/>
      <c r="IGH1" s="46"/>
      <c r="IGI1" s="46"/>
      <c r="IGJ1" s="46"/>
      <c r="IGK1" s="46"/>
      <c r="IGL1" s="46"/>
      <c r="IGM1" s="46"/>
      <c r="IGN1" s="46"/>
      <c r="IGO1" s="46"/>
      <c r="IGP1" s="46"/>
      <c r="IGQ1" s="46"/>
      <c r="IGR1" s="46"/>
      <c r="IGS1" s="46"/>
      <c r="IGT1" s="46"/>
      <c r="IGU1" s="46"/>
      <c r="IGV1" s="46"/>
      <c r="IGW1" s="46"/>
      <c r="IGX1" s="46"/>
      <c r="IGY1" s="46"/>
      <c r="IGZ1" s="46"/>
      <c r="IHA1" s="46"/>
      <c r="IHB1" s="46"/>
      <c r="IHC1" s="46"/>
      <c r="IHD1" s="46"/>
      <c r="IHE1" s="46"/>
      <c r="IHF1" s="46"/>
      <c r="IHG1" s="46"/>
      <c r="IHH1" s="46"/>
      <c r="IHI1" s="46"/>
      <c r="IHJ1" s="46"/>
      <c r="IHK1" s="46"/>
      <c r="IHL1" s="46"/>
      <c r="IHM1" s="46"/>
      <c r="IHN1" s="46"/>
      <c r="IHO1" s="46"/>
      <c r="IHP1" s="46"/>
      <c r="IHQ1" s="46"/>
      <c r="IHR1" s="46"/>
      <c r="IHS1" s="46"/>
      <c r="IHT1" s="46"/>
      <c r="IHU1" s="46"/>
      <c r="IHV1" s="46"/>
      <c r="IHW1" s="46"/>
      <c r="IHX1" s="46"/>
      <c r="IHY1" s="46"/>
      <c r="IHZ1" s="46"/>
      <c r="IIA1" s="46"/>
      <c r="IIB1" s="46"/>
      <c r="IIC1" s="46"/>
      <c r="IID1" s="46"/>
      <c r="IIE1" s="46"/>
      <c r="IIF1" s="46"/>
      <c r="IIG1" s="46"/>
      <c r="IIH1" s="46"/>
      <c r="III1" s="46"/>
      <c r="IIJ1" s="46"/>
      <c r="IIK1" s="46"/>
      <c r="IIL1" s="46"/>
      <c r="IIM1" s="46"/>
      <c r="IIN1" s="46"/>
      <c r="IIO1" s="46"/>
      <c r="IIP1" s="46"/>
      <c r="IIQ1" s="46"/>
      <c r="IIR1" s="46"/>
      <c r="IIS1" s="46"/>
      <c r="IIT1" s="46"/>
      <c r="IIU1" s="46"/>
      <c r="IIV1" s="46"/>
      <c r="IIW1" s="46"/>
      <c r="IIX1" s="46"/>
      <c r="IIY1" s="46"/>
      <c r="IIZ1" s="46"/>
      <c r="IJA1" s="46"/>
      <c r="IJB1" s="46"/>
      <c r="IJC1" s="46"/>
      <c r="IJD1" s="46"/>
      <c r="IJE1" s="46"/>
      <c r="IJF1" s="46"/>
      <c r="IJG1" s="46"/>
      <c r="IJH1" s="46"/>
      <c r="IJI1" s="46"/>
      <c r="IJJ1" s="46"/>
      <c r="IJK1" s="46"/>
      <c r="IJL1" s="46"/>
      <c r="IJM1" s="46"/>
      <c r="IJN1" s="46"/>
      <c r="IJO1" s="46"/>
      <c r="IJP1" s="46"/>
      <c r="IJQ1" s="46"/>
      <c r="IJR1" s="46"/>
      <c r="IJS1" s="46"/>
      <c r="IJT1" s="46"/>
      <c r="IJU1" s="46"/>
      <c r="IJV1" s="46"/>
      <c r="IJW1" s="46"/>
      <c r="IJX1" s="46"/>
      <c r="IJY1" s="46"/>
      <c r="IJZ1" s="46"/>
      <c r="IKA1" s="46"/>
      <c r="IKB1" s="46"/>
      <c r="IKC1" s="46"/>
      <c r="IKD1" s="46"/>
      <c r="IKE1" s="46"/>
      <c r="IKF1" s="46"/>
      <c r="IKG1" s="46"/>
      <c r="IKH1" s="46"/>
      <c r="IKI1" s="46"/>
      <c r="IKJ1" s="46"/>
      <c r="IKK1" s="46"/>
      <c r="IKL1" s="46"/>
      <c r="IKM1" s="46"/>
      <c r="IKN1" s="46"/>
      <c r="IKO1" s="46"/>
      <c r="IKP1" s="46"/>
      <c r="IKQ1" s="46"/>
      <c r="IKR1" s="46"/>
      <c r="IKS1" s="46"/>
      <c r="IKT1" s="46"/>
      <c r="IKU1" s="46"/>
      <c r="IKV1" s="46"/>
      <c r="IKW1" s="46"/>
      <c r="IKX1" s="46"/>
      <c r="IKY1" s="46"/>
      <c r="IKZ1" s="46"/>
      <c r="ILA1" s="46"/>
      <c r="ILB1" s="46"/>
      <c r="ILC1" s="46"/>
      <c r="ILD1" s="46"/>
      <c r="ILE1" s="46"/>
      <c r="ILF1" s="46"/>
      <c r="ILG1" s="46"/>
      <c r="ILH1" s="46"/>
      <c r="ILI1" s="46"/>
      <c r="ILJ1" s="46"/>
      <c r="ILK1" s="46"/>
      <c r="ILL1" s="46"/>
      <c r="ILM1" s="46"/>
      <c r="ILN1" s="46"/>
      <c r="ILO1" s="46"/>
      <c r="ILP1" s="46"/>
      <c r="ILQ1" s="46"/>
      <c r="ILR1" s="46"/>
      <c r="ILS1" s="46"/>
      <c r="ILT1" s="46"/>
      <c r="ILU1" s="46"/>
      <c r="ILV1" s="46"/>
      <c r="ILW1" s="46"/>
      <c r="ILX1" s="46"/>
      <c r="ILY1" s="46"/>
      <c r="ILZ1" s="46"/>
      <c r="IMA1" s="46"/>
      <c r="IMB1" s="46"/>
      <c r="IMC1" s="46"/>
      <c r="IMD1" s="46"/>
      <c r="IME1" s="46"/>
      <c r="IMF1" s="46"/>
      <c r="IMG1" s="46"/>
      <c r="IMH1" s="46"/>
      <c r="IMI1" s="46"/>
      <c r="IMJ1" s="46"/>
      <c r="IMK1" s="46"/>
      <c r="IML1" s="46"/>
      <c r="IMM1" s="46"/>
      <c r="IMN1" s="46"/>
      <c r="IMO1" s="46"/>
      <c r="IMP1" s="46"/>
      <c r="IMQ1" s="46"/>
      <c r="IMR1" s="46"/>
      <c r="IMS1" s="46"/>
      <c r="IMT1" s="46"/>
      <c r="IMU1" s="46"/>
      <c r="IMV1" s="46"/>
      <c r="IMW1" s="46"/>
      <c r="IMX1" s="46"/>
      <c r="IMY1" s="46"/>
      <c r="IMZ1" s="46"/>
      <c r="INA1" s="46"/>
      <c r="INB1" s="46"/>
      <c r="INC1" s="46"/>
      <c r="IND1" s="46"/>
      <c r="INE1" s="46"/>
      <c r="INF1" s="46"/>
      <c r="ING1" s="46"/>
      <c r="INH1" s="46"/>
      <c r="INI1" s="46"/>
      <c r="INJ1" s="46"/>
      <c r="INK1" s="46"/>
      <c r="INL1" s="46"/>
      <c r="INM1" s="46"/>
      <c r="INN1" s="46"/>
      <c r="INO1" s="46"/>
      <c r="INP1" s="46"/>
      <c r="INQ1" s="46"/>
      <c r="INR1" s="46"/>
      <c r="INS1" s="46"/>
      <c r="INT1" s="46"/>
      <c r="INU1" s="46"/>
      <c r="INV1" s="46"/>
      <c r="INW1" s="46"/>
      <c r="INX1" s="46"/>
      <c r="INY1" s="46"/>
      <c r="INZ1" s="46"/>
      <c r="IOA1" s="46"/>
      <c r="IOB1" s="46"/>
      <c r="IOC1" s="46"/>
      <c r="IOD1" s="46"/>
      <c r="IOE1" s="46"/>
      <c r="IOF1" s="46"/>
      <c r="IOG1" s="46"/>
      <c r="IOH1" s="46"/>
      <c r="IOI1" s="46"/>
      <c r="IOJ1" s="46"/>
      <c r="IOK1" s="46"/>
      <c r="IOL1" s="46"/>
      <c r="IOM1" s="46"/>
      <c r="ION1" s="46"/>
      <c r="IOO1" s="46"/>
      <c r="IOP1" s="46"/>
      <c r="IOQ1" s="46"/>
      <c r="IOR1" s="46"/>
      <c r="IOS1" s="46"/>
      <c r="IOT1" s="46"/>
      <c r="IOU1" s="46"/>
      <c r="IOV1" s="46"/>
      <c r="IOW1" s="46"/>
      <c r="IOX1" s="46"/>
      <c r="IOY1" s="46"/>
      <c r="IOZ1" s="46"/>
      <c r="IPA1" s="46"/>
      <c r="IPB1" s="46"/>
      <c r="IPC1" s="46"/>
      <c r="IPD1" s="46"/>
      <c r="IPE1" s="46"/>
      <c r="IPF1" s="46"/>
      <c r="IPG1" s="46"/>
      <c r="IPH1" s="46"/>
      <c r="IPI1" s="46"/>
      <c r="IPJ1" s="46"/>
      <c r="IPK1" s="46"/>
      <c r="IPL1" s="46"/>
      <c r="IPM1" s="46"/>
      <c r="IPN1" s="46"/>
      <c r="IPO1" s="46"/>
      <c r="IPP1" s="46"/>
      <c r="IPQ1" s="46"/>
      <c r="IPR1" s="46"/>
      <c r="IPS1" s="46"/>
      <c r="IPT1" s="46"/>
      <c r="IPU1" s="46"/>
      <c r="IPV1" s="46"/>
      <c r="IPW1" s="46"/>
      <c r="IPX1" s="46"/>
      <c r="IPY1" s="46"/>
      <c r="IPZ1" s="46"/>
      <c r="IQA1" s="46"/>
      <c r="IQB1" s="46"/>
      <c r="IQC1" s="46"/>
      <c r="IQD1" s="46"/>
      <c r="IQE1" s="46"/>
      <c r="IQF1" s="46"/>
      <c r="IQG1" s="46"/>
      <c r="IQH1" s="46"/>
      <c r="IQI1" s="46"/>
      <c r="IQJ1" s="46"/>
      <c r="IQK1" s="46"/>
      <c r="IQL1" s="46"/>
      <c r="IQM1" s="46"/>
      <c r="IQN1" s="46"/>
      <c r="IQO1" s="46"/>
      <c r="IQP1" s="46"/>
      <c r="IQQ1" s="46"/>
      <c r="IQR1" s="46"/>
      <c r="IQS1" s="46"/>
      <c r="IQT1" s="46"/>
      <c r="IQU1" s="46"/>
      <c r="IQV1" s="46"/>
      <c r="IQW1" s="46"/>
      <c r="IQX1" s="46"/>
      <c r="IQY1" s="46"/>
      <c r="IQZ1" s="46"/>
      <c r="IRA1" s="46"/>
      <c r="IRB1" s="46"/>
      <c r="IRC1" s="46"/>
      <c r="IRD1" s="46"/>
      <c r="IRE1" s="46"/>
      <c r="IRF1" s="46"/>
      <c r="IRG1" s="46"/>
      <c r="IRH1" s="46"/>
      <c r="IRI1" s="46"/>
      <c r="IRJ1" s="46"/>
      <c r="IRK1" s="46"/>
      <c r="IRL1" s="46"/>
      <c r="IRM1" s="46"/>
      <c r="IRN1" s="46"/>
      <c r="IRO1" s="46"/>
      <c r="IRP1" s="46"/>
      <c r="IRQ1" s="46"/>
      <c r="IRR1" s="46"/>
      <c r="IRS1" s="46"/>
      <c r="IRT1" s="46"/>
      <c r="IRU1" s="46"/>
      <c r="IRV1" s="46"/>
      <c r="IRW1" s="46"/>
      <c r="IRX1" s="46"/>
      <c r="IRY1" s="46"/>
      <c r="IRZ1" s="46"/>
      <c r="ISA1" s="46"/>
      <c r="ISB1" s="46"/>
      <c r="ISC1" s="46"/>
      <c r="ISD1" s="46"/>
      <c r="ISE1" s="46"/>
      <c r="ISF1" s="46"/>
      <c r="ISG1" s="46"/>
      <c r="ISH1" s="46"/>
      <c r="ISI1" s="46"/>
      <c r="ISJ1" s="46"/>
      <c r="ISK1" s="46"/>
      <c r="ISL1" s="46"/>
      <c r="ISM1" s="46"/>
      <c r="ISN1" s="46"/>
      <c r="ISO1" s="46"/>
      <c r="ISP1" s="46"/>
      <c r="ISQ1" s="46"/>
      <c r="ISR1" s="46"/>
      <c r="ISS1" s="46"/>
      <c r="IST1" s="46"/>
      <c r="ISU1" s="46"/>
      <c r="ISV1" s="46"/>
      <c r="ISW1" s="46"/>
      <c r="ISX1" s="46"/>
      <c r="ISY1" s="46"/>
      <c r="ISZ1" s="46"/>
      <c r="ITA1" s="46"/>
      <c r="ITB1" s="46"/>
      <c r="ITC1" s="46"/>
      <c r="ITD1" s="46"/>
      <c r="ITE1" s="46"/>
      <c r="ITF1" s="46"/>
      <c r="ITG1" s="46"/>
      <c r="ITH1" s="46"/>
      <c r="ITI1" s="46"/>
      <c r="ITJ1" s="46"/>
      <c r="ITK1" s="46"/>
      <c r="ITL1" s="46"/>
      <c r="ITM1" s="46"/>
      <c r="ITN1" s="46"/>
      <c r="ITO1" s="46"/>
      <c r="ITP1" s="46"/>
      <c r="ITQ1" s="46"/>
      <c r="ITR1" s="46"/>
      <c r="ITS1" s="46"/>
      <c r="ITT1" s="46"/>
      <c r="ITU1" s="46"/>
      <c r="ITV1" s="46"/>
      <c r="ITW1" s="46"/>
      <c r="ITX1" s="46"/>
      <c r="ITY1" s="46"/>
      <c r="ITZ1" s="46"/>
      <c r="IUA1" s="46"/>
      <c r="IUB1" s="46"/>
      <c r="IUC1" s="46"/>
      <c r="IUD1" s="46"/>
      <c r="IUE1" s="46"/>
      <c r="IUF1" s="46"/>
      <c r="IUG1" s="46"/>
      <c r="IUH1" s="46"/>
      <c r="IUI1" s="46"/>
      <c r="IUJ1" s="46"/>
      <c r="IUK1" s="46"/>
      <c r="IUL1" s="46"/>
      <c r="IUM1" s="46"/>
      <c r="IUN1" s="46"/>
      <c r="IUO1" s="46"/>
      <c r="IUP1" s="46"/>
      <c r="IUQ1" s="46"/>
      <c r="IUR1" s="46"/>
      <c r="IUS1" s="46"/>
      <c r="IUT1" s="46"/>
      <c r="IUU1" s="46"/>
      <c r="IUV1" s="46"/>
      <c r="IUW1" s="46"/>
      <c r="IUX1" s="46"/>
      <c r="IUY1" s="46"/>
      <c r="IUZ1" s="46"/>
      <c r="IVA1" s="46"/>
      <c r="IVB1" s="46"/>
      <c r="IVC1" s="46"/>
      <c r="IVD1" s="46"/>
      <c r="IVE1" s="46"/>
      <c r="IVF1" s="46"/>
      <c r="IVG1" s="46"/>
      <c r="IVH1" s="46"/>
      <c r="IVI1" s="46"/>
      <c r="IVJ1" s="46"/>
      <c r="IVK1" s="46"/>
      <c r="IVL1" s="46"/>
      <c r="IVM1" s="46"/>
      <c r="IVN1" s="46"/>
      <c r="IVO1" s="46"/>
      <c r="IVP1" s="46"/>
      <c r="IVQ1" s="46"/>
      <c r="IVR1" s="46"/>
      <c r="IVS1" s="46"/>
      <c r="IVT1" s="46"/>
      <c r="IVU1" s="46"/>
      <c r="IVV1" s="46"/>
      <c r="IVW1" s="46"/>
      <c r="IVX1" s="46"/>
      <c r="IVY1" s="46"/>
      <c r="IVZ1" s="46"/>
      <c r="IWA1" s="46"/>
      <c r="IWB1" s="46"/>
      <c r="IWC1" s="46"/>
      <c r="IWD1" s="46"/>
      <c r="IWE1" s="46"/>
      <c r="IWF1" s="46"/>
      <c r="IWG1" s="46"/>
      <c r="IWH1" s="46"/>
      <c r="IWI1" s="46"/>
      <c r="IWJ1" s="46"/>
      <c r="IWK1" s="46"/>
      <c r="IWL1" s="46"/>
      <c r="IWM1" s="46"/>
      <c r="IWN1" s="46"/>
      <c r="IWO1" s="46"/>
      <c r="IWP1" s="46"/>
      <c r="IWQ1" s="46"/>
      <c r="IWR1" s="46"/>
      <c r="IWS1" s="46"/>
      <c r="IWT1" s="46"/>
      <c r="IWU1" s="46"/>
      <c r="IWV1" s="46"/>
      <c r="IWW1" s="46"/>
      <c r="IWX1" s="46"/>
      <c r="IWY1" s="46"/>
      <c r="IWZ1" s="46"/>
      <c r="IXA1" s="46"/>
      <c r="IXB1" s="46"/>
      <c r="IXC1" s="46"/>
      <c r="IXD1" s="46"/>
      <c r="IXE1" s="46"/>
      <c r="IXF1" s="46"/>
      <c r="IXG1" s="46"/>
      <c r="IXH1" s="46"/>
      <c r="IXI1" s="46"/>
      <c r="IXJ1" s="46"/>
      <c r="IXK1" s="46"/>
      <c r="IXL1" s="46"/>
      <c r="IXM1" s="46"/>
      <c r="IXN1" s="46"/>
      <c r="IXO1" s="46"/>
      <c r="IXP1" s="46"/>
      <c r="IXQ1" s="46"/>
      <c r="IXR1" s="46"/>
      <c r="IXS1" s="46"/>
      <c r="IXT1" s="46"/>
      <c r="IXU1" s="46"/>
      <c r="IXV1" s="46"/>
      <c r="IXW1" s="46"/>
      <c r="IXX1" s="46"/>
      <c r="IXY1" s="46"/>
      <c r="IXZ1" s="46"/>
      <c r="IYA1" s="46"/>
      <c r="IYB1" s="46"/>
      <c r="IYC1" s="46"/>
      <c r="IYD1" s="46"/>
      <c r="IYE1" s="46"/>
      <c r="IYF1" s="46"/>
      <c r="IYG1" s="46"/>
      <c r="IYH1" s="46"/>
      <c r="IYI1" s="46"/>
      <c r="IYJ1" s="46"/>
      <c r="IYK1" s="46"/>
      <c r="IYL1" s="46"/>
      <c r="IYM1" s="46"/>
      <c r="IYN1" s="46"/>
      <c r="IYO1" s="46"/>
      <c r="IYP1" s="46"/>
      <c r="IYQ1" s="46"/>
      <c r="IYR1" s="46"/>
      <c r="IYS1" s="46"/>
      <c r="IYT1" s="46"/>
      <c r="IYU1" s="46"/>
      <c r="IYV1" s="46"/>
      <c r="IYW1" s="46"/>
      <c r="IYX1" s="46"/>
      <c r="IYY1" s="46"/>
      <c r="IYZ1" s="46"/>
      <c r="IZA1" s="46"/>
      <c r="IZB1" s="46"/>
      <c r="IZC1" s="46"/>
      <c r="IZD1" s="46"/>
      <c r="IZE1" s="46"/>
      <c r="IZF1" s="46"/>
      <c r="IZG1" s="46"/>
      <c r="IZH1" s="46"/>
      <c r="IZI1" s="46"/>
      <c r="IZJ1" s="46"/>
      <c r="IZK1" s="46"/>
      <c r="IZL1" s="46"/>
      <c r="IZM1" s="46"/>
      <c r="IZN1" s="46"/>
      <c r="IZO1" s="46"/>
      <c r="IZP1" s="46"/>
      <c r="IZQ1" s="46"/>
      <c r="IZR1" s="46"/>
      <c r="IZS1" s="46"/>
      <c r="IZT1" s="46"/>
      <c r="IZU1" s="46"/>
      <c r="IZV1" s="46"/>
      <c r="IZW1" s="46"/>
      <c r="IZX1" s="46"/>
      <c r="IZY1" s="46"/>
      <c r="IZZ1" s="46"/>
      <c r="JAA1" s="46"/>
      <c r="JAB1" s="46"/>
      <c r="JAC1" s="46"/>
      <c r="JAD1" s="46"/>
      <c r="JAE1" s="46"/>
      <c r="JAF1" s="46"/>
      <c r="JAG1" s="46"/>
      <c r="JAH1" s="46"/>
      <c r="JAI1" s="46"/>
      <c r="JAJ1" s="46"/>
      <c r="JAK1" s="46"/>
      <c r="JAL1" s="46"/>
      <c r="JAM1" s="46"/>
      <c r="JAN1" s="46"/>
      <c r="JAO1" s="46"/>
      <c r="JAP1" s="46"/>
      <c r="JAQ1" s="46"/>
      <c r="JAR1" s="46"/>
      <c r="JAS1" s="46"/>
      <c r="JAT1" s="46"/>
      <c r="JAU1" s="46"/>
      <c r="JAV1" s="46"/>
      <c r="JAW1" s="46"/>
      <c r="JAX1" s="46"/>
      <c r="JAY1" s="46"/>
      <c r="JAZ1" s="46"/>
      <c r="JBA1" s="46"/>
      <c r="JBB1" s="46"/>
      <c r="JBC1" s="46"/>
      <c r="JBD1" s="46"/>
      <c r="JBE1" s="46"/>
      <c r="JBF1" s="46"/>
      <c r="JBG1" s="46"/>
      <c r="JBH1" s="46"/>
      <c r="JBI1" s="46"/>
      <c r="JBJ1" s="46"/>
      <c r="JBK1" s="46"/>
      <c r="JBL1" s="46"/>
      <c r="JBM1" s="46"/>
      <c r="JBN1" s="46"/>
      <c r="JBO1" s="46"/>
      <c r="JBP1" s="46"/>
      <c r="JBQ1" s="46"/>
      <c r="JBR1" s="46"/>
      <c r="JBS1" s="46"/>
      <c r="JBT1" s="46"/>
      <c r="JBU1" s="46"/>
      <c r="JBV1" s="46"/>
      <c r="JBW1" s="46"/>
      <c r="JBX1" s="46"/>
      <c r="JBY1" s="46"/>
      <c r="JBZ1" s="46"/>
      <c r="JCA1" s="46"/>
      <c r="JCB1" s="46"/>
      <c r="JCC1" s="46"/>
      <c r="JCD1" s="46"/>
      <c r="JCE1" s="46"/>
      <c r="JCF1" s="46"/>
      <c r="JCG1" s="46"/>
      <c r="JCH1" s="46"/>
      <c r="JCI1" s="46"/>
      <c r="JCJ1" s="46"/>
      <c r="JCK1" s="46"/>
      <c r="JCL1" s="46"/>
      <c r="JCM1" s="46"/>
      <c r="JCN1" s="46"/>
      <c r="JCO1" s="46"/>
      <c r="JCP1" s="46"/>
      <c r="JCQ1" s="46"/>
      <c r="JCR1" s="46"/>
      <c r="JCS1" s="46"/>
      <c r="JCT1" s="46"/>
      <c r="JCU1" s="46"/>
      <c r="JCV1" s="46"/>
      <c r="JCW1" s="46"/>
      <c r="JCX1" s="46"/>
      <c r="JCY1" s="46"/>
      <c r="JCZ1" s="46"/>
      <c r="JDA1" s="46"/>
      <c r="JDB1" s="46"/>
      <c r="JDC1" s="46"/>
      <c r="JDD1" s="46"/>
      <c r="JDE1" s="46"/>
      <c r="JDF1" s="46"/>
      <c r="JDG1" s="46"/>
      <c r="JDH1" s="46"/>
      <c r="JDI1" s="46"/>
      <c r="JDJ1" s="46"/>
      <c r="JDK1" s="46"/>
      <c r="JDL1" s="46"/>
      <c r="JDM1" s="46"/>
      <c r="JDN1" s="46"/>
      <c r="JDO1" s="46"/>
      <c r="JDP1" s="46"/>
      <c r="JDQ1" s="46"/>
      <c r="JDR1" s="46"/>
      <c r="JDS1" s="46"/>
      <c r="JDT1" s="46"/>
      <c r="JDU1" s="46"/>
      <c r="JDV1" s="46"/>
      <c r="JDW1" s="46"/>
      <c r="JDX1" s="46"/>
      <c r="JDY1" s="46"/>
      <c r="JDZ1" s="46"/>
      <c r="JEA1" s="46"/>
      <c r="JEB1" s="46"/>
      <c r="JEC1" s="46"/>
      <c r="JED1" s="46"/>
      <c r="JEE1" s="46"/>
      <c r="JEF1" s="46"/>
      <c r="JEG1" s="46"/>
      <c r="JEH1" s="46"/>
      <c r="JEI1" s="46"/>
      <c r="JEJ1" s="46"/>
      <c r="JEK1" s="46"/>
      <c r="JEL1" s="46"/>
      <c r="JEM1" s="46"/>
      <c r="JEN1" s="46"/>
      <c r="JEO1" s="46"/>
      <c r="JEP1" s="46"/>
      <c r="JEQ1" s="46"/>
      <c r="JER1" s="46"/>
      <c r="JES1" s="46"/>
      <c r="JET1" s="46"/>
      <c r="JEU1" s="46"/>
      <c r="JEV1" s="46"/>
      <c r="JEW1" s="46"/>
      <c r="JEX1" s="46"/>
      <c r="JEY1" s="46"/>
      <c r="JEZ1" s="46"/>
      <c r="JFA1" s="46"/>
      <c r="JFB1" s="46"/>
      <c r="JFC1" s="46"/>
      <c r="JFD1" s="46"/>
      <c r="JFE1" s="46"/>
      <c r="JFF1" s="46"/>
      <c r="JFG1" s="46"/>
      <c r="JFH1" s="46"/>
      <c r="JFI1" s="46"/>
      <c r="JFJ1" s="46"/>
      <c r="JFK1" s="46"/>
      <c r="JFL1" s="46"/>
      <c r="JFM1" s="46"/>
      <c r="JFN1" s="46"/>
      <c r="JFO1" s="46"/>
      <c r="JFP1" s="46"/>
      <c r="JFQ1" s="46"/>
      <c r="JFR1" s="46"/>
      <c r="JFS1" s="46"/>
      <c r="JFT1" s="46"/>
      <c r="JFU1" s="46"/>
      <c r="JFV1" s="46"/>
      <c r="JFW1" s="46"/>
      <c r="JFX1" s="46"/>
      <c r="JFY1" s="46"/>
      <c r="JFZ1" s="46"/>
      <c r="JGA1" s="46"/>
      <c r="JGB1" s="46"/>
      <c r="JGC1" s="46"/>
      <c r="JGD1" s="46"/>
      <c r="JGE1" s="46"/>
      <c r="JGF1" s="46"/>
      <c r="JGG1" s="46"/>
      <c r="JGH1" s="46"/>
      <c r="JGI1" s="46"/>
      <c r="JGJ1" s="46"/>
      <c r="JGK1" s="46"/>
      <c r="JGL1" s="46"/>
      <c r="JGM1" s="46"/>
      <c r="JGN1" s="46"/>
      <c r="JGO1" s="46"/>
      <c r="JGP1" s="46"/>
      <c r="JGQ1" s="46"/>
      <c r="JGR1" s="46"/>
      <c r="JGS1" s="46"/>
      <c r="JGT1" s="46"/>
      <c r="JGU1" s="46"/>
      <c r="JGV1" s="46"/>
      <c r="JGW1" s="46"/>
      <c r="JGX1" s="46"/>
      <c r="JGY1" s="46"/>
      <c r="JGZ1" s="46"/>
      <c r="JHA1" s="46"/>
      <c r="JHB1" s="46"/>
      <c r="JHC1" s="46"/>
      <c r="JHD1" s="46"/>
      <c r="JHE1" s="46"/>
      <c r="JHF1" s="46"/>
      <c r="JHG1" s="46"/>
      <c r="JHH1" s="46"/>
      <c r="JHI1" s="46"/>
      <c r="JHJ1" s="46"/>
      <c r="JHK1" s="46"/>
      <c r="JHL1" s="46"/>
      <c r="JHM1" s="46"/>
      <c r="JHN1" s="46"/>
      <c r="JHO1" s="46"/>
      <c r="JHP1" s="46"/>
      <c r="JHQ1" s="46"/>
      <c r="JHR1" s="46"/>
      <c r="JHS1" s="46"/>
      <c r="JHT1" s="46"/>
      <c r="JHU1" s="46"/>
      <c r="JHV1" s="46"/>
      <c r="JHW1" s="46"/>
      <c r="JHX1" s="46"/>
      <c r="JHY1" s="46"/>
      <c r="JHZ1" s="46"/>
      <c r="JIA1" s="46"/>
      <c r="JIB1" s="46"/>
      <c r="JIC1" s="46"/>
      <c r="JID1" s="46"/>
      <c r="JIE1" s="46"/>
      <c r="JIF1" s="46"/>
      <c r="JIG1" s="46"/>
      <c r="JIH1" s="46"/>
      <c r="JII1" s="46"/>
      <c r="JIJ1" s="46"/>
      <c r="JIK1" s="46"/>
      <c r="JIL1" s="46"/>
      <c r="JIM1" s="46"/>
      <c r="JIN1" s="46"/>
      <c r="JIO1" s="46"/>
      <c r="JIP1" s="46"/>
      <c r="JIQ1" s="46"/>
      <c r="JIR1" s="46"/>
      <c r="JIS1" s="46"/>
      <c r="JIT1" s="46"/>
      <c r="JIU1" s="46"/>
      <c r="JIV1" s="46"/>
      <c r="JIW1" s="46"/>
      <c r="JIX1" s="46"/>
      <c r="JIY1" s="46"/>
      <c r="JIZ1" s="46"/>
      <c r="JJA1" s="46"/>
      <c r="JJB1" s="46"/>
      <c r="JJC1" s="46"/>
      <c r="JJD1" s="46"/>
      <c r="JJE1" s="46"/>
      <c r="JJF1" s="46"/>
      <c r="JJG1" s="46"/>
      <c r="JJH1" s="46"/>
      <c r="JJI1" s="46"/>
      <c r="JJJ1" s="46"/>
      <c r="JJK1" s="46"/>
      <c r="JJL1" s="46"/>
      <c r="JJM1" s="46"/>
      <c r="JJN1" s="46"/>
      <c r="JJO1" s="46"/>
      <c r="JJP1" s="46"/>
      <c r="JJQ1" s="46"/>
      <c r="JJR1" s="46"/>
      <c r="JJS1" s="46"/>
      <c r="JJT1" s="46"/>
      <c r="JJU1" s="46"/>
      <c r="JJV1" s="46"/>
      <c r="JJW1" s="46"/>
      <c r="JJX1" s="46"/>
      <c r="JJY1" s="46"/>
      <c r="JJZ1" s="46"/>
      <c r="JKA1" s="46"/>
      <c r="JKB1" s="46"/>
      <c r="JKC1" s="46"/>
      <c r="JKD1" s="46"/>
      <c r="JKE1" s="46"/>
      <c r="JKF1" s="46"/>
      <c r="JKG1" s="46"/>
      <c r="JKH1" s="46"/>
      <c r="JKI1" s="46"/>
      <c r="JKJ1" s="46"/>
      <c r="JKK1" s="46"/>
      <c r="JKL1" s="46"/>
      <c r="JKM1" s="46"/>
      <c r="JKN1" s="46"/>
      <c r="JKO1" s="46"/>
      <c r="JKP1" s="46"/>
      <c r="JKQ1" s="46"/>
      <c r="JKR1" s="46"/>
      <c r="JKS1" s="46"/>
      <c r="JKT1" s="46"/>
      <c r="JKU1" s="46"/>
      <c r="JKV1" s="46"/>
      <c r="JKW1" s="46"/>
      <c r="JKX1" s="46"/>
      <c r="JKY1" s="46"/>
      <c r="JKZ1" s="46"/>
      <c r="JLA1" s="46"/>
      <c r="JLB1" s="46"/>
      <c r="JLC1" s="46"/>
      <c r="JLD1" s="46"/>
      <c r="JLE1" s="46"/>
      <c r="JLF1" s="46"/>
      <c r="JLG1" s="46"/>
      <c r="JLH1" s="46"/>
      <c r="JLI1" s="46"/>
      <c r="JLJ1" s="46"/>
      <c r="JLK1" s="46"/>
      <c r="JLL1" s="46"/>
      <c r="JLM1" s="46"/>
      <c r="JLN1" s="46"/>
      <c r="JLO1" s="46"/>
      <c r="JLP1" s="46"/>
      <c r="JLQ1" s="46"/>
      <c r="JLR1" s="46"/>
      <c r="JLS1" s="46"/>
      <c r="JLT1" s="46"/>
      <c r="JLU1" s="46"/>
      <c r="JLV1" s="46"/>
      <c r="JLW1" s="46"/>
      <c r="JLX1" s="46"/>
      <c r="JLY1" s="46"/>
      <c r="JLZ1" s="46"/>
      <c r="JMA1" s="46"/>
      <c r="JMB1" s="46"/>
      <c r="JMC1" s="46"/>
      <c r="JMD1" s="46"/>
      <c r="JME1" s="46"/>
      <c r="JMF1" s="46"/>
      <c r="JMG1" s="46"/>
      <c r="JMH1" s="46"/>
      <c r="JMI1" s="46"/>
      <c r="JMJ1" s="46"/>
      <c r="JMK1" s="46"/>
      <c r="JML1" s="46"/>
      <c r="JMM1" s="46"/>
      <c r="JMN1" s="46"/>
      <c r="JMO1" s="46"/>
      <c r="JMP1" s="46"/>
      <c r="JMQ1" s="46"/>
      <c r="JMR1" s="46"/>
      <c r="JMS1" s="46"/>
      <c r="JMT1" s="46"/>
      <c r="JMU1" s="46"/>
      <c r="JMV1" s="46"/>
      <c r="JMW1" s="46"/>
      <c r="JMX1" s="46"/>
      <c r="JMY1" s="46"/>
      <c r="JMZ1" s="46"/>
      <c r="JNA1" s="46"/>
      <c r="JNB1" s="46"/>
      <c r="JNC1" s="46"/>
      <c r="JND1" s="46"/>
      <c r="JNE1" s="46"/>
      <c r="JNF1" s="46"/>
      <c r="JNG1" s="46"/>
      <c r="JNH1" s="46"/>
      <c r="JNI1" s="46"/>
      <c r="JNJ1" s="46"/>
      <c r="JNK1" s="46"/>
      <c r="JNL1" s="46"/>
      <c r="JNM1" s="46"/>
      <c r="JNN1" s="46"/>
      <c r="JNO1" s="46"/>
      <c r="JNP1" s="46"/>
      <c r="JNQ1" s="46"/>
      <c r="JNR1" s="46"/>
      <c r="JNS1" s="46"/>
      <c r="JNT1" s="46"/>
      <c r="JNU1" s="46"/>
      <c r="JNV1" s="46"/>
      <c r="JNW1" s="46"/>
      <c r="JNX1" s="46"/>
      <c r="JNY1" s="46"/>
      <c r="JNZ1" s="46"/>
      <c r="JOA1" s="46"/>
      <c r="JOB1" s="46"/>
      <c r="JOC1" s="46"/>
      <c r="JOD1" s="46"/>
      <c r="JOE1" s="46"/>
      <c r="JOF1" s="46"/>
      <c r="JOG1" s="46"/>
      <c r="JOH1" s="46"/>
      <c r="JOI1" s="46"/>
      <c r="JOJ1" s="46"/>
      <c r="JOK1" s="46"/>
      <c r="JOL1" s="46"/>
      <c r="JOM1" s="46"/>
      <c r="JON1" s="46"/>
      <c r="JOO1" s="46"/>
      <c r="JOP1" s="46"/>
      <c r="JOQ1" s="46"/>
      <c r="JOR1" s="46"/>
      <c r="JOS1" s="46"/>
      <c r="JOT1" s="46"/>
      <c r="JOU1" s="46"/>
      <c r="JOV1" s="46"/>
      <c r="JOW1" s="46"/>
      <c r="JOX1" s="46"/>
      <c r="JOY1" s="46"/>
      <c r="JOZ1" s="46"/>
      <c r="JPA1" s="46"/>
      <c r="JPB1" s="46"/>
      <c r="JPC1" s="46"/>
      <c r="JPD1" s="46"/>
      <c r="JPE1" s="46"/>
      <c r="JPF1" s="46"/>
      <c r="JPG1" s="46"/>
      <c r="JPH1" s="46"/>
      <c r="JPI1" s="46"/>
      <c r="JPJ1" s="46"/>
      <c r="JPK1" s="46"/>
      <c r="JPL1" s="46"/>
      <c r="JPM1" s="46"/>
      <c r="JPN1" s="46"/>
      <c r="JPO1" s="46"/>
      <c r="JPP1" s="46"/>
      <c r="JPQ1" s="46"/>
      <c r="JPR1" s="46"/>
      <c r="JPS1" s="46"/>
      <c r="JPT1" s="46"/>
      <c r="JPU1" s="46"/>
      <c r="JPV1" s="46"/>
      <c r="JPW1" s="46"/>
      <c r="JPX1" s="46"/>
      <c r="JPY1" s="46"/>
      <c r="JPZ1" s="46"/>
      <c r="JQA1" s="46"/>
      <c r="JQB1" s="46"/>
      <c r="JQC1" s="46"/>
      <c r="JQD1" s="46"/>
      <c r="JQE1" s="46"/>
      <c r="JQF1" s="46"/>
      <c r="JQG1" s="46"/>
      <c r="JQH1" s="46"/>
      <c r="JQI1" s="46"/>
      <c r="JQJ1" s="46"/>
      <c r="JQK1" s="46"/>
      <c r="JQL1" s="46"/>
      <c r="JQM1" s="46"/>
      <c r="JQN1" s="46"/>
      <c r="JQO1" s="46"/>
      <c r="JQP1" s="46"/>
      <c r="JQQ1" s="46"/>
      <c r="JQR1" s="46"/>
      <c r="JQS1" s="46"/>
      <c r="JQT1" s="46"/>
      <c r="JQU1" s="46"/>
      <c r="JQV1" s="46"/>
      <c r="JQW1" s="46"/>
      <c r="JQX1" s="46"/>
      <c r="JQY1" s="46"/>
      <c r="JQZ1" s="46"/>
      <c r="JRA1" s="46"/>
      <c r="JRB1" s="46"/>
      <c r="JRC1" s="46"/>
      <c r="JRD1" s="46"/>
      <c r="JRE1" s="46"/>
      <c r="JRF1" s="46"/>
      <c r="JRG1" s="46"/>
      <c r="JRH1" s="46"/>
      <c r="JRI1" s="46"/>
      <c r="JRJ1" s="46"/>
      <c r="JRK1" s="46"/>
      <c r="JRL1" s="46"/>
      <c r="JRM1" s="46"/>
      <c r="JRN1" s="46"/>
      <c r="JRO1" s="46"/>
      <c r="JRP1" s="46"/>
      <c r="JRQ1" s="46"/>
      <c r="JRR1" s="46"/>
      <c r="JRS1" s="46"/>
      <c r="JRT1" s="46"/>
      <c r="JRU1" s="46"/>
      <c r="JRV1" s="46"/>
      <c r="JRW1" s="46"/>
      <c r="JRX1" s="46"/>
      <c r="JRY1" s="46"/>
      <c r="JRZ1" s="46"/>
      <c r="JSA1" s="46"/>
      <c r="JSB1" s="46"/>
      <c r="JSC1" s="46"/>
      <c r="JSD1" s="46"/>
      <c r="JSE1" s="46"/>
      <c r="JSF1" s="46"/>
      <c r="JSG1" s="46"/>
      <c r="JSH1" s="46"/>
      <c r="JSI1" s="46"/>
      <c r="JSJ1" s="46"/>
      <c r="JSK1" s="46"/>
      <c r="JSL1" s="46"/>
      <c r="JSM1" s="46"/>
      <c r="JSN1" s="46"/>
      <c r="JSO1" s="46"/>
      <c r="JSP1" s="46"/>
      <c r="JSQ1" s="46"/>
      <c r="JSR1" s="46"/>
      <c r="JSS1" s="46"/>
      <c r="JST1" s="46"/>
      <c r="JSU1" s="46"/>
      <c r="JSV1" s="46"/>
      <c r="JSW1" s="46"/>
      <c r="JSX1" s="46"/>
      <c r="JSY1" s="46"/>
      <c r="JSZ1" s="46"/>
      <c r="JTA1" s="46"/>
      <c r="JTB1" s="46"/>
      <c r="JTC1" s="46"/>
      <c r="JTD1" s="46"/>
      <c r="JTE1" s="46"/>
      <c r="JTF1" s="46"/>
      <c r="JTG1" s="46"/>
      <c r="JTH1" s="46"/>
      <c r="JTI1" s="46"/>
      <c r="JTJ1" s="46"/>
      <c r="JTK1" s="46"/>
      <c r="JTL1" s="46"/>
      <c r="JTM1" s="46"/>
      <c r="JTN1" s="46"/>
      <c r="JTO1" s="46"/>
      <c r="JTP1" s="46"/>
      <c r="JTQ1" s="46"/>
      <c r="JTR1" s="46"/>
      <c r="JTS1" s="46"/>
      <c r="JTT1" s="46"/>
      <c r="JTU1" s="46"/>
      <c r="JTV1" s="46"/>
      <c r="JTW1" s="46"/>
      <c r="JTX1" s="46"/>
      <c r="JTY1" s="46"/>
      <c r="JTZ1" s="46"/>
      <c r="JUA1" s="46"/>
      <c r="JUB1" s="46"/>
      <c r="JUC1" s="46"/>
      <c r="JUD1" s="46"/>
      <c r="JUE1" s="46"/>
      <c r="JUF1" s="46"/>
      <c r="JUG1" s="46"/>
      <c r="JUH1" s="46"/>
      <c r="JUI1" s="46"/>
      <c r="JUJ1" s="46"/>
      <c r="JUK1" s="46"/>
      <c r="JUL1" s="46"/>
      <c r="JUM1" s="46"/>
      <c r="JUN1" s="46"/>
      <c r="JUO1" s="46"/>
      <c r="JUP1" s="46"/>
      <c r="JUQ1" s="46"/>
      <c r="JUR1" s="46"/>
      <c r="JUS1" s="46"/>
      <c r="JUT1" s="46"/>
      <c r="JUU1" s="46"/>
      <c r="JUV1" s="46"/>
      <c r="JUW1" s="46"/>
      <c r="JUX1" s="46"/>
      <c r="JUY1" s="46"/>
      <c r="JUZ1" s="46"/>
      <c r="JVA1" s="46"/>
      <c r="JVB1" s="46"/>
      <c r="JVC1" s="46"/>
      <c r="JVD1" s="46"/>
      <c r="JVE1" s="46"/>
      <c r="JVF1" s="46"/>
      <c r="JVG1" s="46"/>
      <c r="JVH1" s="46"/>
      <c r="JVI1" s="46"/>
      <c r="JVJ1" s="46"/>
      <c r="JVK1" s="46"/>
      <c r="JVL1" s="46"/>
      <c r="JVM1" s="46"/>
      <c r="JVN1" s="46"/>
      <c r="JVO1" s="46"/>
      <c r="JVP1" s="46"/>
      <c r="JVQ1" s="46"/>
      <c r="JVR1" s="46"/>
      <c r="JVS1" s="46"/>
      <c r="JVT1" s="46"/>
      <c r="JVU1" s="46"/>
      <c r="JVV1" s="46"/>
      <c r="JVW1" s="46"/>
      <c r="JVX1" s="46"/>
      <c r="JVY1" s="46"/>
      <c r="JVZ1" s="46"/>
      <c r="JWA1" s="46"/>
      <c r="JWB1" s="46"/>
      <c r="JWC1" s="46"/>
      <c r="JWD1" s="46"/>
      <c r="JWE1" s="46"/>
      <c r="JWF1" s="46"/>
      <c r="JWG1" s="46"/>
      <c r="JWH1" s="46"/>
      <c r="JWI1" s="46"/>
      <c r="JWJ1" s="46"/>
      <c r="JWK1" s="46"/>
      <c r="JWL1" s="46"/>
      <c r="JWM1" s="46"/>
      <c r="JWN1" s="46"/>
      <c r="JWO1" s="46"/>
      <c r="JWP1" s="46"/>
      <c r="JWQ1" s="46"/>
      <c r="JWR1" s="46"/>
      <c r="JWS1" s="46"/>
      <c r="JWT1" s="46"/>
      <c r="JWU1" s="46"/>
      <c r="JWV1" s="46"/>
      <c r="JWW1" s="46"/>
      <c r="JWX1" s="46"/>
      <c r="JWY1" s="46"/>
      <c r="JWZ1" s="46"/>
      <c r="JXA1" s="46"/>
      <c r="JXB1" s="46"/>
      <c r="JXC1" s="46"/>
      <c r="JXD1" s="46"/>
      <c r="JXE1" s="46"/>
      <c r="JXF1" s="46"/>
      <c r="JXG1" s="46"/>
      <c r="JXH1" s="46"/>
      <c r="JXI1" s="46"/>
      <c r="JXJ1" s="46"/>
      <c r="JXK1" s="46"/>
      <c r="JXL1" s="46"/>
      <c r="JXM1" s="46"/>
      <c r="JXN1" s="46"/>
      <c r="JXO1" s="46"/>
      <c r="JXP1" s="46"/>
      <c r="JXQ1" s="46"/>
      <c r="JXR1" s="46"/>
      <c r="JXS1" s="46"/>
      <c r="JXT1" s="46"/>
      <c r="JXU1" s="46"/>
      <c r="JXV1" s="46"/>
      <c r="JXW1" s="46"/>
      <c r="JXX1" s="46"/>
      <c r="JXY1" s="46"/>
      <c r="JXZ1" s="46"/>
      <c r="JYA1" s="46"/>
      <c r="JYB1" s="46"/>
      <c r="JYC1" s="46"/>
      <c r="JYD1" s="46"/>
      <c r="JYE1" s="46"/>
      <c r="JYF1" s="46"/>
      <c r="JYG1" s="46"/>
      <c r="JYH1" s="46"/>
      <c r="JYI1" s="46"/>
      <c r="JYJ1" s="46"/>
      <c r="JYK1" s="46"/>
      <c r="JYL1" s="46"/>
      <c r="JYM1" s="46"/>
      <c r="JYN1" s="46"/>
      <c r="JYO1" s="46"/>
      <c r="JYP1" s="46"/>
      <c r="JYQ1" s="46"/>
      <c r="JYR1" s="46"/>
      <c r="JYS1" s="46"/>
      <c r="JYT1" s="46"/>
      <c r="JYU1" s="46"/>
      <c r="JYV1" s="46"/>
      <c r="JYW1" s="46"/>
      <c r="JYX1" s="46"/>
      <c r="JYY1" s="46"/>
      <c r="JYZ1" s="46"/>
      <c r="JZA1" s="46"/>
      <c r="JZB1" s="46"/>
      <c r="JZC1" s="46"/>
      <c r="JZD1" s="46"/>
      <c r="JZE1" s="46"/>
      <c r="JZF1" s="46"/>
      <c r="JZG1" s="46"/>
      <c r="JZH1" s="46"/>
      <c r="JZI1" s="46"/>
      <c r="JZJ1" s="46"/>
      <c r="JZK1" s="46"/>
      <c r="JZL1" s="46"/>
      <c r="JZM1" s="46"/>
      <c r="JZN1" s="46"/>
      <c r="JZO1" s="46"/>
      <c r="JZP1" s="46"/>
      <c r="JZQ1" s="46"/>
      <c r="JZR1" s="46"/>
      <c r="JZS1" s="46"/>
      <c r="JZT1" s="46"/>
      <c r="JZU1" s="46"/>
      <c r="JZV1" s="46"/>
      <c r="JZW1" s="46"/>
      <c r="JZX1" s="46"/>
      <c r="JZY1" s="46"/>
      <c r="JZZ1" s="46"/>
      <c r="KAA1" s="46"/>
      <c r="KAB1" s="46"/>
      <c r="KAC1" s="46"/>
      <c r="KAD1" s="46"/>
      <c r="KAE1" s="46"/>
      <c r="KAF1" s="46"/>
      <c r="KAG1" s="46"/>
      <c r="KAH1" s="46"/>
      <c r="KAI1" s="46"/>
      <c r="KAJ1" s="46"/>
      <c r="KAK1" s="46"/>
      <c r="KAL1" s="46"/>
      <c r="KAM1" s="46"/>
      <c r="KAN1" s="46"/>
      <c r="KAO1" s="46"/>
      <c r="KAP1" s="46"/>
      <c r="KAQ1" s="46"/>
      <c r="KAR1" s="46"/>
      <c r="KAS1" s="46"/>
      <c r="KAT1" s="46"/>
      <c r="KAU1" s="46"/>
      <c r="KAV1" s="46"/>
      <c r="KAW1" s="46"/>
      <c r="KAX1" s="46"/>
      <c r="KAY1" s="46"/>
      <c r="KAZ1" s="46"/>
      <c r="KBA1" s="46"/>
      <c r="KBB1" s="46"/>
      <c r="KBC1" s="46"/>
      <c r="KBD1" s="46"/>
      <c r="KBE1" s="46"/>
      <c r="KBF1" s="46"/>
      <c r="KBG1" s="46"/>
      <c r="KBH1" s="46"/>
      <c r="KBI1" s="46"/>
      <c r="KBJ1" s="46"/>
      <c r="KBK1" s="46"/>
      <c r="KBL1" s="46"/>
      <c r="KBM1" s="46"/>
      <c r="KBN1" s="46"/>
      <c r="KBO1" s="46"/>
      <c r="KBP1" s="46"/>
      <c r="KBQ1" s="46"/>
      <c r="KBR1" s="46"/>
      <c r="KBS1" s="46"/>
      <c r="KBT1" s="46"/>
      <c r="KBU1" s="46"/>
      <c r="KBV1" s="46"/>
      <c r="KBW1" s="46"/>
      <c r="KBX1" s="46"/>
      <c r="KBY1" s="46"/>
      <c r="KBZ1" s="46"/>
      <c r="KCA1" s="46"/>
      <c r="KCB1" s="46"/>
      <c r="KCC1" s="46"/>
      <c r="KCD1" s="46"/>
      <c r="KCE1" s="46"/>
      <c r="KCF1" s="46"/>
      <c r="KCG1" s="46"/>
      <c r="KCH1" s="46"/>
      <c r="KCI1" s="46"/>
      <c r="KCJ1" s="46"/>
      <c r="KCK1" s="46"/>
      <c r="KCL1" s="46"/>
      <c r="KCM1" s="46"/>
      <c r="KCN1" s="46"/>
      <c r="KCO1" s="46"/>
      <c r="KCP1" s="46"/>
      <c r="KCQ1" s="46"/>
      <c r="KCR1" s="46"/>
      <c r="KCS1" s="46"/>
      <c r="KCT1" s="46"/>
      <c r="KCU1" s="46"/>
      <c r="KCV1" s="46"/>
      <c r="KCW1" s="46"/>
      <c r="KCX1" s="46"/>
      <c r="KCY1" s="46"/>
      <c r="KCZ1" s="46"/>
      <c r="KDA1" s="46"/>
      <c r="KDB1" s="46"/>
      <c r="KDC1" s="46"/>
      <c r="KDD1" s="46"/>
      <c r="KDE1" s="46"/>
      <c r="KDF1" s="46"/>
      <c r="KDG1" s="46"/>
      <c r="KDH1" s="46"/>
      <c r="KDI1" s="46"/>
      <c r="KDJ1" s="46"/>
      <c r="KDK1" s="46"/>
      <c r="KDL1" s="46"/>
      <c r="KDM1" s="46"/>
      <c r="KDN1" s="46"/>
      <c r="KDO1" s="46"/>
      <c r="KDP1" s="46"/>
      <c r="KDQ1" s="46"/>
      <c r="KDR1" s="46"/>
      <c r="KDS1" s="46"/>
      <c r="KDT1" s="46"/>
      <c r="KDU1" s="46"/>
      <c r="KDV1" s="46"/>
      <c r="KDW1" s="46"/>
      <c r="KDX1" s="46"/>
      <c r="KDY1" s="46"/>
      <c r="KDZ1" s="46"/>
      <c r="KEA1" s="46"/>
      <c r="KEB1" s="46"/>
      <c r="KEC1" s="46"/>
      <c r="KED1" s="46"/>
      <c r="KEE1" s="46"/>
      <c r="KEF1" s="46"/>
      <c r="KEG1" s="46"/>
      <c r="KEH1" s="46"/>
      <c r="KEI1" s="46"/>
      <c r="KEJ1" s="46"/>
      <c r="KEK1" s="46"/>
      <c r="KEL1" s="46"/>
      <c r="KEM1" s="46"/>
      <c r="KEN1" s="46"/>
      <c r="KEO1" s="46"/>
      <c r="KEP1" s="46"/>
      <c r="KEQ1" s="46"/>
      <c r="KER1" s="46"/>
      <c r="KES1" s="46"/>
      <c r="KET1" s="46"/>
      <c r="KEU1" s="46"/>
      <c r="KEV1" s="46"/>
      <c r="KEW1" s="46"/>
      <c r="KEX1" s="46"/>
      <c r="KEY1" s="46"/>
      <c r="KEZ1" s="46"/>
      <c r="KFA1" s="46"/>
      <c r="KFB1" s="46"/>
      <c r="KFC1" s="46"/>
      <c r="KFD1" s="46"/>
      <c r="KFE1" s="46"/>
      <c r="KFF1" s="46"/>
      <c r="KFG1" s="46"/>
      <c r="KFH1" s="46"/>
      <c r="KFI1" s="46"/>
      <c r="KFJ1" s="46"/>
      <c r="KFK1" s="46"/>
      <c r="KFL1" s="46"/>
      <c r="KFM1" s="46"/>
      <c r="KFN1" s="46"/>
      <c r="KFO1" s="46"/>
      <c r="KFP1" s="46"/>
      <c r="KFQ1" s="46"/>
      <c r="KFR1" s="46"/>
      <c r="KFS1" s="46"/>
      <c r="KFT1" s="46"/>
      <c r="KFU1" s="46"/>
      <c r="KFV1" s="46"/>
      <c r="KFW1" s="46"/>
      <c r="KFX1" s="46"/>
      <c r="KFY1" s="46"/>
      <c r="KFZ1" s="46"/>
      <c r="KGA1" s="46"/>
      <c r="KGB1" s="46"/>
      <c r="KGC1" s="46"/>
      <c r="KGD1" s="46"/>
      <c r="KGE1" s="46"/>
      <c r="KGF1" s="46"/>
      <c r="KGG1" s="46"/>
      <c r="KGH1" s="46"/>
      <c r="KGI1" s="46"/>
      <c r="KGJ1" s="46"/>
      <c r="KGK1" s="46"/>
      <c r="KGL1" s="46"/>
      <c r="KGM1" s="46"/>
      <c r="KGN1" s="46"/>
      <c r="KGO1" s="46"/>
      <c r="KGP1" s="46"/>
      <c r="KGQ1" s="46"/>
      <c r="KGR1" s="46"/>
      <c r="KGS1" s="46"/>
      <c r="KGT1" s="46"/>
      <c r="KGU1" s="46"/>
      <c r="KGV1" s="46"/>
      <c r="KGW1" s="46"/>
      <c r="KGX1" s="46"/>
      <c r="KGY1" s="46"/>
      <c r="KGZ1" s="46"/>
      <c r="KHA1" s="46"/>
      <c r="KHB1" s="46"/>
      <c r="KHC1" s="46"/>
      <c r="KHD1" s="46"/>
      <c r="KHE1" s="46"/>
      <c r="KHF1" s="46"/>
      <c r="KHG1" s="46"/>
      <c r="KHH1" s="46"/>
      <c r="KHI1" s="46"/>
      <c r="KHJ1" s="46"/>
      <c r="KHK1" s="46"/>
      <c r="KHL1" s="46"/>
      <c r="KHM1" s="46"/>
      <c r="KHN1" s="46"/>
      <c r="KHO1" s="46"/>
      <c r="KHP1" s="46"/>
      <c r="KHQ1" s="46"/>
      <c r="KHR1" s="46"/>
      <c r="KHS1" s="46"/>
      <c r="KHT1" s="46"/>
      <c r="KHU1" s="46"/>
      <c r="KHV1" s="46"/>
      <c r="KHW1" s="46"/>
      <c r="KHX1" s="46"/>
      <c r="KHY1" s="46"/>
      <c r="KHZ1" s="46"/>
      <c r="KIA1" s="46"/>
      <c r="KIB1" s="46"/>
      <c r="KIC1" s="46"/>
      <c r="KID1" s="46"/>
      <c r="KIE1" s="46"/>
      <c r="KIF1" s="46"/>
      <c r="KIG1" s="46"/>
      <c r="KIH1" s="46"/>
      <c r="KII1" s="46"/>
      <c r="KIJ1" s="46"/>
      <c r="KIK1" s="46"/>
      <c r="KIL1" s="46"/>
      <c r="KIM1" s="46"/>
      <c r="KIN1" s="46"/>
      <c r="KIO1" s="46"/>
      <c r="KIP1" s="46"/>
      <c r="KIQ1" s="46"/>
      <c r="KIR1" s="46"/>
      <c r="KIS1" s="46"/>
      <c r="KIT1" s="46"/>
      <c r="KIU1" s="46"/>
      <c r="KIV1" s="46"/>
      <c r="KIW1" s="46"/>
      <c r="KIX1" s="46"/>
      <c r="KIY1" s="46"/>
      <c r="KIZ1" s="46"/>
      <c r="KJA1" s="46"/>
      <c r="KJB1" s="46"/>
      <c r="KJC1" s="46"/>
      <c r="KJD1" s="46"/>
      <c r="KJE1" s="46"/>
      <c r="KJF1" s="46"/>
      <c r="KJG1" s="46"/>
      <c r="KJH1" s="46"/>
      <c r="KJI1" s="46"/>
      <c r="KJJ1" s="46"/>
      <c r="KJK1" s="46"/>
      <c r="KJL1" s="46"/>
      <c r="KJM1" s="46"/>
      <c r="KJN1" s="46"/>
      <c r="KJO1" s="46"/>
      <c r="KJP1" s="46"/>
      <c r="KJQ1" s="46"/>
      <c r="KJR1" s="46"/>
      <c r="KJS1" s="46"/>
      <c r="KJT1" s="46"/>
      <c r="KJU1" s="46"/>
      <c r="KJV1" s="46"/>
      <c r="KJW1" s="46"/>
      <c r="KJX1" s="46"/>
      <c r="KJY1" s="46"/>
      <c r="KJZ1" s="46"/>
      <c r="KKA1" s="46"/>
      <c r="KKB1" s="46"/>
      <c r="KKC1" s="46"/>
      <c r="KKD1" s="46"/>
      <c r="KKE1" s="46"/>
      <c r="KKF1" s="46"/>
      <c r="KKG1" s="46"/>
      <c r="KKH1" s="46"/>
      <c r="KKI1" s="46"/>
      <c r="KKJ1" s="46"/>
      <c r="KKK1" s="46"/>
      <c r="KKL1" s="46"/>
      <c r="KKM1" s="46"/>
      <c r="KKN1" s="46"/>
      <c r="KKO1" s="46"/>
      <c r="KKP1" s="46"/>
      <c r="KKQ1" s="46"/>
      <c r="KKR1" s="46"/>
      <c r="KKS1" s="46"/>
      <c r="KKT1" s="46"/>
      <c r="KKU1" s="46"/>
      <c r="KKV1" s="46"/>
      <c r="KKW1" s="46"/>
      <c r="KKX1" s="46"/>
      <c r="KKY1" s="46"/>
      <c r="KKZ1" s="46"/>
      <c r="KLA1" s="46"/>
      <c r="KLB1" s="46"/>
      <c r="KLC1" s="46"/>
      <c r="KLD1" s="46"/>
      <c r="KLE1" s="46"/>
      <c r="KLF1" s="46"/>
      <c r="KLG1" s="46"/>
      <c r="KLH1" s="46"/>
      <c r="KLI1" s="46"/>
      <c r="KLJ1" s="46"/>
      <c r="KLK1" s="46"/>
      <c r="KLL1" s="46"/>
      <c r="KLM1" s="46"/>
      <c r="KLN1" s="46"/>
      <c r="KLO1" s="46"/>
      <c r="KLP1" s="46"/>
      <c r="KLQ1" s="46"/>
      <c r="KLR1" s="46"/>
      <c r="KLS1" s="46"/>
      <c r="KLT1" s="46"/>
      <c r="KLU1" s="46"/>
      <c r="KLV1" s="46"/>
      <c r="KLW1" s="46"/>
      <c r="KLX1" s="46"/>
      <c r="KLY1" s="46"/>
      <c r="KLZ1" s="46"/>
      <c r="KMA1" s="46"/>
      <c r="KMB1" s="46"/>
      <c r="KMC1" s="46"/>
      <c r="KMD1" s="46"/>
      <c r="KME1" s="46"/>
      <c r="KMF1" s="46"/>
      <c r="KMG1" s="46"/>
      <c r="KMH1" s="46"/>
      <c r="KMI1" s="46"/>
      <c r="KMJ1" s="46"/>
      <c r="KMK1" s="46"/>
      <c r="KML1" s="46"/>
      <c r="KMM1" s="46"/>
      <c r="KMN1" s="46"/>
      <c r="KMO1" s="46"/>
      <c r="KMP1" s="46"/>
      <c r="KMQ1" s="46"/>
      <c r="KMR1" s="46"/>
      <c r="KMS1" s="46"/>
      <c r="KMT1" s="46"/>
      <c r="KMU1" s="46"/>
      <c r="KMV1" s="46"/>
      <c r="KMW1" s="46"/>
      <c r="KMX1" s="46"/>
      <c r="KMY1" s="46"/>
      <c r="KMZ1" s="46"/>
      <c r="KNA1" s="46"/>
      <c r="KNB1" s="46"/>
      <c r="KNC1" s="46"/>
      <c r="KND1" s="46"/>
      <c r="KNE1" s="46"/>
      <c r="KNF1" s="46"/>
      <c r="KNG1" s="46"/>
      <c r="KNH1" s="46"/>
      <c r="KNI1" s="46"/>
      <c r="KNJ1" s="46"/>
      <c r="KNK1" s="46"/>
      <c r="KNL1" s="46"/>
      <c r="KNM1" s="46"/>
      <c r="KNN1" s="46"/>
      <c r="KNO1" s="46"/>
      <c r="KNP1" s="46"/>
      <c r="KNQ1" s="46"/>
      <c r="KNR1" s="46"/>
      <c r="KNS1" s="46"/>
      <c r="KNT1" s="46"/>
      <c r="KNU1" s="46"/>
      <c r="KNV1" s="46"/>
      <c r="KNW1" s="46"/>
      <c r="KNX1" s="46"/>
      <c r="KNY1" s="46"/>
      <c r="KNZ1" s="46"/>
      <c r="KOA1" s="46"/>
      <c r="KOB1" s="46"/>
      <c r="KOC1" s="46"/>
      <c r="KOD1" s="46"/>
      <c r="KOE1" s="46"/>
      <c r="KOF1" s="46"/>
      <c r="KOG1" s="46"/>
      <c r="KOH1" s="46"/>
      <c r="KOI1" s="46"/>
      <c r="KOJ1" s="46"/>
      <c r="KOK1" s="46"/>
      <c r="KOL1" s="46"/>
      <c r="KOM1" s="46"/>
      <c r="KON1" s="46"/>
      <c r="KOO1" s="46"/>
      <c r="KOP1" s="46"/>
      <c r="KOQ1" s="46"/>
      <c r="KOR1" s="46"/>
      <c r="KOS1" s="46"/>
      <c r="KOT1" s="46"/>
      <c r="KOU1" s="46"/>
      <c r="KOV1" s="46"/>
      <c r="KOW1" s="46"/>
      <c r="KOX1" s="46"/>
      <c r="KOY1" s="46"/>
      <c r="KOZ1" s="46"/>
      <c r="KPA1" s="46"/>
      <c r="KPB1" s="46"/>
      <c r="KPC1" s="46"/>
      <c r="KPD1" s="46"/>
      <c r="KPE1" s="46"/>
      <c r="KPF1" s="46"/>
      <c r="KPG1" s="46"/>
      <c r="KPH1" s="46"/>
      <c r="KPI1" s="46"/>
      <c r="KPJ1" s="46"/>
      <c r="KPK1" s="46"/>
      <c r="KPL1" s="46"/>
      <c r="KPM1" s="46"/>
      <c r="KPN1" s="46"/>
      <c r="KPO1" s="46"/>
      <c r="KPP1" s="46"/>
      <c r="KPQ1" s="46"/>
      <c r="KPR1" s="46"/>
      <c r="KPS1" s="46"/>
      <c r="KPT1" s="46"/>
      <c r="KPU1" s="46"/>
      <c r="KPV1" s="46"/>
      <c r="KPW1" s="46"/>
      <c r="KPX1" s="46"/>
      <c r="KPY1" s="46"/>
      <c r="KPZ1" s="46"/>
      <c r="KQA1" s="46"/>
      <c r="KQB1" s="46"/>
      <c r="KQC1" s="46"/>
      <c r="KQD1" s="46"/>
      <c r="KQE1" s="46"/>
      <c r="KQF1" s="46"/>
      <c r="KQG1" s="46"/>
      <c r="KQH1" s="46"/>
      <c r="KQI1" s="46"/>
      <c r="KQJ1" s="46"/>
      <c r="KQK1" s="46"/>
      <c r="KQL1" s="46"/>
      <c r="KQM1" s="46"/>
      <c r="KQN1" s="46"/>
      <c r="KQO1" s="46"/>
      <c r="KQP1" s="46"/>
      <c r="KQQ1" s="46"/>
      <c r="KQR1" s="46"/>
      <c r="KQS1" s="46"/>
      <c r="KQT1" s="46"/>
      <c r="KQU1" s="46"/>
      <c r="KQV1" s="46"/>
      <c r="KQW1" s="46"/>
      <c r="KQX1" s="46"/>
      <c r="KQY1" s="46"/>
      <c r="KQZ1" s="46"/>
      <c r="KRA1" s="46"/>
      <c r="KRB1" s="46"/>
      <c r="KRC1" s="46"/>
      <c r="KRD1" s="46"/>
      <c r="KRE1" s="46"/>
      <c r="KRF1" s="46"/>
      <c r="KRG1" s="46"/>
      <c r="KRH1" s="46"/>
      <c r="KRI1" s="46"/>
      <c r="KRJ1" s="46"/>
      <c r="KRK1" s="46"/>
      <c r="KRL1" s="46"/>
      <c r="KRM1" s="46"/>
      <c r="KRN1" s="46"/>
      <c r="KRO1" s="46"/>
      <c r="KRP1" s="46"/>
      <c r="KRQ1" s="46"/>
      <c r="KRR1" s="46"/>
      <c r="KRS1" s="46"/>
      <c r="KRT1" s="46"/>
      <c r="KRU1" s="46"/>
      <c r="KRV1" s="46"/>
      <c r="KRW1" s="46"/>
      <c r="KRX1" s="46"/>
      <c r="KRY1" s="46"/>
      <c r="KRZ1" s="46"/>
      <c r="KSA1" s="46"/>
      <c r="KSB1" s="46"/>
      <c r="KSC1" s="46"/>
      <c r="KSD1" s="46"/>
      <c r="KSE1" s="46"/>
      <c r="KSF1" s="46"/>
      <c r="KSG1" s="46"/>
      <c r="KSH1" s="46"/>
      <c r="KSI1" s="46"/>
      <c r="KSJ1" s="46"/>
      <c r="KSK1" s="46"/>
      <c r="KSL1" s="46"/>
      <c r="KSM1" s="46"/>
      <c r="KSN1" s="46"/>
      <c r="KSO1" s="46"/>
      <c r="KSP1" s="46"/>
      <c r="KSQ1" s="46"/>
      <c r="KSR1" s="46"/>
      <c r="KSS1" s="46"/>
      <c r="KST1" s="46"/>
      <c r="KSU1" s="46"/>
      <c r="KSV1" s="46"/>
      <c r="KSW1" s="46"/>
      <c r="KSX1" s="46"/>
      <c r="KSY1" s="46"/>
      <c r="KSZ1" s="46"/>
      <c r="KTA1" s="46"/>
      <c r="KTB1" s="46"/>
      <c r="KTC1" s="46"/>
      <c r="KTD1" s="46"/>
      <c r="KTE1" s="46"/>
      <c r="KTF1" s="46"/>
      <c r="KTG1" s="46"/>
      <c r="KTH1" s="46"/>
      <c r="KTI1" s="46"/>
      <c r="KTJ1" s="46"/>
      <c r="KTK1" s="46"/>
      <c r="KTL1" s="46"/>
      <c r="KTM1" s="46"/>
      <c r="KTN1" s="46"/>
      <c r="KTO1" s="46"/>
      <c r="KTP1" s="46"/>
      <c r="KTQ1" s="46"/>
      <c r="KTR1" s="46"/>
      <c r="KTS1" s="46"/>
      <c r="KTT1" s="46"/>
      <c r="KTU1" s="46"/>
      <c r="KTV1" s="46"/>
      <c r="KTW1" s="46"/>
      <c r="KTX1" s="46"/>
      <c r="KTY1" s="46"/>
      <c r="KTZ1" s="46"/>
      <c r="KUA1" s="46"/>
      <c r="KUB1" s="46"/>
      <c r="KUC1" s="46"/>
      <c r="KUD1" s="46"/>
      <c r="KUE1" s="46"/>
      <c r="KUF1" s="46"/>
      <c r="KUG1" s="46"/>
      <c r="KUH1" s="46"/>
      <c r="KUI1" s="46"/>
      <c r="KUJ1" s="46"/>
      <c r="KUK1" s="46"/>
      <c r="KUL1" s="46"/>
      <c r="KUM1" s="46"/>
      <c r="KUN1" s="46"/>
      <c r="KUO1" s="46"/>
      <c r="KUP1" s="46"/>
      <c r="KUQ1" s="46"/>
      <c r="KUR1" s="46"/>
      <c r="KUS1" s="46"/>
      <c r="KUT1" s="46"/>
      <c r="KUU1" s="46"/>
      <c r="KUV1" s="46"/>
      <c r="KUW1" s="46"/>
      <c r="KUX1" s="46"/>
      <c r="KUY1" s="46"/>
      <c r="KUZ1" s="46"/>
      <c r="KVA1" s="46"/>
      <c r="KVB1" s="46"/>
      <c r="KVC1" s="46"/>
      <c r="KVD1" s="46"/>
      <c r="KVE1" s="46"/>
      <c r="KVF1" s="46"/>
      <c r="KVG1" s="46"/>
      <c r="KVH1" s="46"/>
      <c r="KVI1" s="46"/>
      <c r="KVJ1" s="46"/>
      <c r="KVK1" s="46"/>
      <c r="KVL1" s="46"/>
      <c r="KVM1" s="46"/>
      <c r="KVN1" s="46"/>
      <c r="KVO1" s="46"/>
      <c r="KVP1" s="46"/>
      <c r="KVQ1" s="46"/>
      <c r="KVR1" s="46"/>
      <c r="KVS1" s="46"/>
      <c r="KVT1" s="46"/>
      <c r="KVU1" s="46"/>
      <c r="KVV1" s="46"/>
      <c r="KVW1" s="46"/>
      <c r="KVX1" s="46"/>
      <c r="KVY1" s="46"/>
      <c r="KVZ1" s="46"/>
      <c r="KWA1" s="46"/>
      <c r="KWB1" s="46"/>
      <c r="KWC1" s="46"/>
      <c r="KWD1" s="46"/>
      <c r="KWE1" s="46"/>
      <c r="KWF1" s="46"/>
      <c r="KWG1" s="46"/>
      <c r="KWH1" s="46"/>
      <c r="KWI1" s="46"/>
      <c r="KWJ1" s="46"/>
      <c r="KWK1" s="46"/>
      <c r="KWL1" s="46"/>
      <c r="KWM1" s="46"/>
      <c r="KWN1" s="46"/>
      <c r="KWO1" s="46"/>
      <c r="KWP1" s="46"/>
      <c r="KWQ1" s="46"/>
      <c r="KWR1" s="46"/>
      <c r="KWS1" s="46"/>
      <c r="KWT1" s="46"/>
      <c r="KWU1" s="46"/>
      <c r="KWV1" s="46"/>
      <c r="KWW1" s="46"/>
      <c r="KWX1" s="46"/>
      <c r="KWY1" s="46"/>
      <c r="KWZ1" s="46"/>
      <c r="KXA1" s="46"/>
      <c r="KXB1" s="46"/>
      <c r="KXC1" s="46"/>
      <c r="KXD1" s="46"/>
      <c r="KXE1" s="46"/>
      <c r="KXF1" s="46"/>
      <c r="KXG1" s="46"/>
      <c r="KXH1" s="46"/>
      <c r="KXI1" s="46"/>
      <c r="KXJ1" s="46"/>
      <c r="KXK1" s="46"/>
      <c r="KXL1" s="46"/>
      <c r="KXM1" s="46"/>
      <c r="KXN1" s="46"/>
      <c r="KXO1" s="46"/>
      <c r="KXP1" s="46"/>
      <c r="KXQ1" s="46"/>
      <c r="KXR1" s="46"/>
      <c r="KXS1" s="46"/>
      <c r="KXT1" s="46"/>
      <c r="KXU1" s="46"/>
      <c r="KXV1" s="46"/>
      <c r="KXW1" s="46"/>
      <c r="KXX1" s="46"/>
      <c r="KXY1" s="46"/>
      <c r="KXZ1" s="46"/>
      <c r="KYA1" s="46"/>
      <c r="KYB1" s="46"/>
      <c r="KYC1" s="46"/>
      <c r="KYD1" s="46"/>
      <c r="KYE1" s="46"/>
      <c r="KYF1" s="46"/>
      <c r="KYG1" s="46"/>
      <c r="KYH1" s="46"/>
      <c r="KYI1" s="46"/>
      <c r="KYJ1" s="46"/>
      <c r="KYK1" s="46"/>
      <c r="KYL1" s="46"/>
      <c r="KYM1" s="46"/>
      <c r="KYN1" s="46"/>
      <c r="KYO1" s="46"/>
      <c r="KYP1" s="46"/>
      <c r="KYQ1" s="46"/>
      <c r="KYR1" s="46"/>
      <c r="KYS1" s="46"/>
      <c r="KYT1" s="46"/>
      <c r="KYU1" s="46"/>
      <c r="KYV1" s="46"/>
      <c r="KYW1" s="46"/>
      <c r="KYX1" s="46"/>
      <c r="KYY1" s="46"/>
      <c r="KYZ1" s="46"/>
      <c r="KZA1" s="46"/>
      <c r="KZB1" s="46"/>
      <c r="KZC1" s="46"/>
      <c r="KZD1" s="46"/>
      <c r="KZE1" s="46"/>
      <c r="KZF1" s="46"/>
      <c r="KZG1" s="46"/>
      <c r="KZH1" s="46"/>
      <c r="KZI1" s="46"/>
      <c r="KZJ1" s="46"/>
      <c r="KZK1" s="46"/>
      <c r="KZL1" s="46"/>
      <c r="KZM1" s="46"/>
      <c r="KZN1" s="46"/>
      <c r="KZO1" s="46"/>
      <c r="KZP1" s="46"/>
      <c r="KZQ1" s="46"/>
      <c r="KZR1" s="46"/>
      <c r="KZS1" s="46"/>
      <c r="KZT1" s="46"/>
      <c r="KZU1" s="46"/>
      <c r="KZV1" s="46"/>
      <c r="KZW1" s="46"/>
      <c r="KZX1" s="46"/>
      <c r="KZY1" s="46"/>
      <c r="KZZ1" s="46"/>
      <c r="LAA1" s="46"/>
      <c r="LAB1" s="46"/>
      <c r="LAC1" s="46"/>
      <c r="LAD1" s="46"/>
      <c r="LAE1" s="46"/>
      <c r="LAF1" s="46"/>
      <c r="LAG1" s="46"/>
      <c r="LAH1" s="46"/>
      <c r="LAI1" s="46"/>
      <c r="LAJ1" s="46"/>
      <c r="LAK1" s="46"/>
      <c r="LAL1" s="46"/>
      <c r="LAM1" s="46"/>
      <c r="LAN1" s="46"/>
      <c r="LAO1" s="46"/>
      <c r="LAP1" s="46"/>
      <c r="LAQ1" s="46"/>
      <c r="LAR1" s="46"/>
      <c r="LAS1" s="46"/>
      <c r="LAT1" s="46"/>
      <c r="LAU1" s="46"/>
      <c r="LAV1" s="46"/>
      <c r="LAW1" s="46"/>
      <c r="LAX1" s="46"/>
      <c r="LAY1" s="46"/>
      <c r="LAZ1" s="46"/>
      <c r="LBA1" s="46"/>
      <c r="LBB1" s="46"/>
      <c r="LBC1" s="46"/>
      <c r="LBD1" s="46"/>
      <c r="LBE1" s="46"/>
      <c r="LBF1" s="46"/>
      <c r="LBG1" s="46"/>
      <c r="LBH1" s="46"/>
      <c r="LBI1" s="46"/>
      <c r="LBJ1" s="46"/>
      <c r="LBK1" s="46"/>
      <c r="LBL1" s="46"/>
      <c r="LBM1" s="46"/>
      <c r="LBN1" s="46"/>
      <c r="LBO1" s="46"/>
      <c r="LBP1" s="46"/>
      <c r="LBQ1" s="46"/>
      <c r="LBR1" s="46"/>
      <c r="LBS1" s="46"/>
      <c r="LBT1" s="46"/>
      <c r="LBU1" s="46"/>
      <c r="LBV1" s="46"/>
      <c r="LBW1" s="46"/>
      <c r="LBX1" s="46"/>
      <c r="LBY1" s="46"/>
      <c r="LBZ1" s="46"/>
      <c r="LCA1" s="46"/>
      <c r="LCB1" s="46"/>
      <c r="LCC1" s="46"/>
      <c r="LCD1" s="46"/>
      <c r="LCE1" s="46"/>
      <c r="LCF1" s="46"/>
      <c r="LCG1" s="46"/>
      <c r="LCH1" s="46"/>
      <c r="LCI1" s="46"/>
      <c r="LCJ1" s="46"/>
      <c r="LCK1" s="46"/>
      <c r="LCL1" s="46"/>
      <c r="LCM1" s="46"/>
      <c r="LCN1" s="46"/>
      <c r="LCO1" s="46"/>
      <c r="LCP1" s="46"/>
      <c r="LCQ1" s="46"/>
      <c r="LCR1" s="46"/>
      <c r="LCS1" s="46"/>
      <c r="LCT1" s="46"/>
      <c r="LCU1" s="46"/>
      <c r="LCV1" s="46"/>
      <c r="LCW1" s="46"/>
      <c r="LCX1" s="46"/>
      <c r="LCY1" s="46"/>
      <c r="LCZ1" s="46"/>
      <c r="LDA1" s="46"/>
      <c r="LDB1" s="46"/>
      <c r="LDC1" s="46"/>
      <c r="LDD1" s="46"/>
      <c r="LDE1" s="46"/>
      <c r="LDF1" s="46"/>
      <c r="LDG1" s="46"/>
      <c r="LDH1" s="46"/>
      <c r="LDI1" s="46"/>
      <c r="LDJ1" s="46"/>
      <c r="LDK1" s="46"/>
      <c r="LDL1" s="46"/>
      <c r="LDM1" s="46"/>
      <c r="LDN1" s="46"/>
      <c r="LDO1" s="46"/>
      <c r="LDP1" s="46"/>
      <c r="LDQ1" s="46"/>
      <c r="LDR1" s="46"/>
      <c r="LDS1" s="46"/>
      <c r="LDT1" s="46"/>
      <c r="LDU1" s="46"/>
      <c r="LDV1" s="46"/>
      <c r="LDW1" s="46"/>
      <c r="LDX1" s="46"/>
      <c r="LDY1" s="46"/>
      <c r="LDZ1" s="46"/>
      <c r="LEA1" s="46"/>
      <c r="LEB1" s="46"/>
      <c r="LEC1" s="46"/>
      <c r="LED1" s="46"/>
      <c r="LEE1" s="46"/>
      <c r="LEF1" s="46"/>
      <c r="LEG1" s="46"/>
      <c r="LEH1" s="46"/>
      <c r="LEI1" s="46"/>
      <c r="LEJ1" s="46"/>
      <c r="LEK1" s="46"/>
      <c r="LEL1" s="46"/>
      <c r="LEM1" s="46"/>
      <c r="LEN1" s="46"/>
      <c r="LEO1" s="46"/>
      <c r="LEP1" s="46"/>
      <c r="LEQ1" s="46"/>
      <c r="LER1" s="46"/>
      <c r="LES1" s="46"/>
      <c r="LET1" s="46"/>
      <c r="LEU1" s="46"/>
      <c r="LEV1" s="46"/>
      <c r="LEW1" s="46"/>
      <c r="LEX1" s="46"/>
      <c r="LEY1" s="46"/>
      <c r="LEZ1" s="46"/>
      <c r="LFA1" s="46"/>
      <c r="LFB1" s="46"/>
      <c r="LFC1" s="46"/>
      <c r="LFD1" s="46"/>
      <c r="LFE1" s="46"/>
      <c r="LFF1" s="46"/>
      <c r="LFG1" s="46"/>
      <c r="LFH1" s="46"/>
      <c r="LFI1" s="46"/>
      <c r="LFJ1" s="46"/>
      <c r="LFK1" s="46"/>
      <c r="LFL1" s="46"/>
      <c r="LFM1" s="46"/>
      <c r="LFN1" s="46"/>
      <c r="LFO1" s="46"/>
      <c r="LFP1" s="46"/>
      <c r="LFQ1" s="46"/>
      <c r="LFR1" s="46"/>
      <c r="LFS1" s="46"/>
      <c r="LFT1" s="46"/>
      <c r="LFU1" s="46"/>
      <c r="LFV1" s="46"/>
      <c r="LFW1" s="46"/>
      <c r="LFX1" s="46"/>
      <c r="LFY1" s="46"/>
      <c r="LFZ1" s="46"/>
      <c r="LGA1" s="46"/>
      <c r="LGB1" s="46"/>
      <c r="LGC1" s="46"/>
      <c r="LGD1" s="46"/>
      <c r="LGE1" s="46"/>
      <c r="LGF1" s="46"/>
      <c r="LGG1" s="46"/>
      <c r="LGH1" s="46"/>
      <c r="LGI1" s="46"/>
      <c r="LGJ1" s="46"/>
      <c r="LGK1" s="46"/>
      <c r="LGL1" s="46"/>
      <c r="LGM1" s="46"/>
      <c r="LGN1" s="46"/>
      <c r="LGO1" s="46"/>
      <c r="LGP1" s="46"/>
      <c r="LGQ1" s="46"/>
      <c r="LGR1" s="46"/>
      <c r="LGS1" s="46"/>
      <c r="LGT1" s="46"/>
      <c r="LGU1" s="46"/>
      <c r="LGV1" s="46"/>
      <c r="LGW1" s="46"/>
      <c r="LGX1" s="46"/>
      <c r="LGY1" s="46"/>
      <c r="LGZ1" s="46"/>
      <c r="LHA1" s="46"/>
      <c r="LHB1" s="46"/>
      <c r="LHC1" s="46"/>
      <c r="LHD1" s="46"/>
      <c r="LHE1" s="46"/>
      <c r="LHF1" s="46"/>
      <c r="LHG1" s="46"/>
      <c r="LHH1" s="46"/>
      <c r="LHI1" s="46"/>
      <c r="LHJ1" s="46"/>
      <c r="LHK1" s="46"/>
      <c r="LHL1" s="46"/>
      <c r="LHM1" s="46"/>
      <c r="LHN1" s="46"/>
      <c r="LHO1" s="46"/>
      <c r="LHP1" s="46"/>
      <c r="LHQ1" s="46"/>
      <c r="LHR1" s="46"/>
      <c r="LHS1" s="46"/>
      <c r="LHT1" s="46"/>
      <c r="LHU1" s="46"/>
      <c r="LHV1" s="46"/>
      <c r="LHW1" s="46"/>
      <c r="LHX1" s="46"/>
      <c r="LHY1" s="46"/>
      <c r="LHZ1" s="46"/>
      <c r="LIA1" s="46"/>
      <c r="LIB1" s="46"/>
      <c r="LIC1" s="46"/>
      <c r="LID1" s="46"/>
      <c r="LIE1" s="46"/>
      <c r="LIF1" s="46"/>
      <c r="LIG1" s="46"/>
      <c r="LIH1" s="46"/>
      <c r="LII1" s="46"/>
      <c r="LIJ1" s="46"/>
      <c r="LIK1" s="46"/>
      <c r="LIL1" s="46"/>
      <c r="LIM1" s="46"/>
      <c r="LIN1" s="46"/>
      <c r="LIO1" s="46"/>
      <c r="LIP1" s="46"/>
      <c r="LIQ1" s="46"/>
      <c r="LIR1" s="46"/>
      <c r="LIS1" s="46"/>
      <c r="LIT1" s="46"/>
      <c r="LIU1" s="46"/>
      <c r="LIV1" s="46"/>
      <c r="LIW1" s="46"/>
      <c r="LIX1" s="46"/>
      <c r="LIY1" s="46"/>
      <c r="LIZ1" s="46"/>
      <c r="LJA1" s="46"/>
      <c r="LJB1" s="46"/>
      <c r="LJC1" s="46"/>
      <c r="LJD1" s="46"/>
      <c r="LJE1" s="46"/>
      <c r="LJF1" s="46"/>
      <c r="LJG1" s="46"/>
      <c r="LJH1" s="46"/>
      <c r="LJI1" s="46"/>
      <c r="LJJ1" s="46"/>
      <c r="LJK1" s="46"/>
      <c r="LJL1" s="46"/>
      <c r="LJM1" s="46"/>
      <c r="LJN1" s="46"/>
      <c r="LJO1" s="46"/>
      <c r="LJP1" s="46"/>
      <c r="LJQ1" s="46"/>
      <c r="LJR1" s="46"/>
      <c r="LJS1" s="46"/>
      <c r="LJT1" s="46"/>
      <c r="LJU1" s="46"/>
      <c r="LJV1" s="46"/>
      <c r="LJW1" s="46"/>
      <c r="LJX1" s="46"/>
      <c r="LJY1" s="46"/>
      <c r="LJZ1" s="46"/>
      <c r="LKA1" s="46"/>
      <c r="LKB1" s="46"/>
      <c r="LKC1" s="46"/>
      <c r="LKD1" s="46"/>
      <c r="LKE1" s="46"/>
      <c r="LKF1" s="46"/>
      <c r="LKG1" s="46"/>
      <c r="LKH1" s="46"/>
      <c r="LKI1" s="46"/>
      <c r="LKJ1" s="46"/>
      <c r="LKK1" s="46"/>
      <c r="LKL1" s="46"/>
      <c r="LKM1" s="46"/>
      <c r="LKN1" s="46"/>
      <c r="LKO1" s="46"/>
      <c r="LKP1" s="46"/>
      <c r="LKQ1" s="46"/>
      <c r="LKR1" s="46"/>
      <c r="LKS1" s="46"/>
      <c r="LKT1" s="46"/>
      <c r="LKU1" s="46"/>
      <c r="LKV1" s="46"/>
      <c r="LKW1" s="46"/>
      <c r="LKX1" s="46"/>
      <c r="LKY1" s="46"/>
      <c r="LKZ1" s="46"/>
      <c r="LLA1" s="46"/>
      <c r="LLB1" s="46"/>
      <c r="LLC1" s="46"/>
      <c r="LLD1" s="46"/>
      <c r="LLE1" s="46"/>
      <c r="LLF1" s="46"/>
      <c r="LLG1" s="46"/>
      <c r="LLH1" s="46"/>
      <c r="LLI1" s="46"/>
      <c r="LLJ1" s="46"/>
      <c r="LLK1" s="46"/>
      <c r="LLL1" s="46"/>
      <c r="LLM1" s="46"/>
      <c r="LLN1" s="46"/>
      <c r="LLO1" s="46"/>
      <c r="LLP1" s="46"/>
      <c r="LLQ1" s="46"/>
      <c r="LLR1" s="46"/>
      <c r="LLS1" s="46"/>
      <c r="LLT1" s="46"/>
      <c r="LLU1" s="46"/>
      <c r="LLV1" s="46"/>
      <c r="LLW1" s="46"/>
      <c r="LLX1" s="46"/>
      <c r="LLY1" s="46"/>
      <c r="LLZ1" s="46"/>
      <c r="LMA1" s="46"/>
      <c r="LMB1" s="46"/>
      <c r="LMC1" s="46"/>
      <c r="LMD1" s="46"/>
      <c r="LME1" s="46"/>
      <c r="LMF1" s="46"/>
      <c r="LMG1" s="46"/>
      <c r="LMH1" s="46"/>
      <c r="LMI1" s="46"/>
      <c r="LMJ1" s="46"/>
      <c r="LMK1" s="46"/>
      <c r="LML1" s="46"/>
      <c r="LMM1" s="46"/>
      <c r="LMN1" s="46"/>
      <c r="LMO1" s="46"/>
      <c r="LMP1" s="46"/>
      <c r="LMQ1" s="46"/>
      <c r="LMR1" s="46"/>
      <c r="LMS1" s="46"/>
      <c r="LMT1" s="46"/>
      <c r="LMU1" s="46"/>
      <c r="LMV1" s="46"/>
      <c r="LMW1" s="46"/>
      <c r="LMX1" s="46"/>
      <c r="LMY1" s="46"/>
      <c r="LMZ1" s="46"/>
      <c r="LNA1" s="46"/>
      <c r="LNB1" s="46"/>
      <c r="LNC1" s="46"/>
      <c r="LND1" s="46"/>
      <c r="LNE1" s="46"/>
      <c r="LNF1" s="46"/>
      <c r="LNG1" s="46"/>
      <c r="LNH1" s="46"/>
      <c r="LNI1" s="46"/>
      <c r="LNJ1" s="46"/>
      <c r="LNK1" s="46"/>
      <c r="LNL1" s="46"/>
      <c r="LNM1" s="46"/>
      <c r="LNN1" s="46"/>
      <c r="LNO1" s="46"/>
      <c r="LNP1" s="46"/>
      <c r="LNQ1" s="46"/>
      <c r="LNR1" s="46"/>
      <c r="LNS1" s="46"/>
      <c r="LNT1" s="46"/>
      <c r="LNU1" s="46"/>
      <c r="LNV1" s="46"/>
      <c r="LNW1" s="46"/>
      <c r="LNX1" s="46"/>
      <c r="LNY1" s="46"/>
      <c r="LNZ1" s="46"/>
      <c r="LOA1" s="46"/>
      <c r="LOB1" s="46"/>
      <c r="LOC1" s="46"/>
      <c r="LOD1" s="46"/>
      <c r="LOE1" s="46"/>
      <c r="LOF1" s="46"/>
      <c r="LOG1" s="46"/>
      <c r="LOH1" s="46"/>
      <c r="LOI1" s="46"/>
      <c r="LOJ1" s="46"/>
      <c r="LOK1" s="46"/>
      <c r="LOL1" s="46"/>
      <c r="LOM1" s="46"/>
      <c r="LON1" s="46"/>
      <c r="LOO1" s="46"/>
      <c r="LOP1" s="46"/>
      <c r="LOQ1" s="46"/>
      <c r="LOR1" s="46"/>
      <c r="LOS1" s="46"/>
      <c r="LOT1" s="46"/>
      <c r="LOU1" s="46"/>
      <c r="LOV1" s="46"/>
      <c r="LOW1" s="46"/>
      <c r="LOX1" s="46"/>
      <c r="LOY1" s="46"/>
      <c r="LOZ1" s="46"/>
      <c r="LPA1" s="46"/>
      <c r="LPB1" s="46"/>
      <c r="LPC1" s="46"/>
      <c r="LPD1" s="46"/>
      <c r="LPE1" s="46"/>
      <c r="LPF1" s="46"/>
      <c r="LPG1" s="46"/>
      <c r="LPH1" s="46"/>
      <c r="LPI1" s="46"/>
      <c r="LPJ1" s="46"/>
      <c r="LPK1" s="46"/>
      <c r="LPL1" s="46"/>
      <c r="LPM1" s="46"/>
      <c r="LPN1" s="46"/>
      <c r="LPO1" s="46"/>
      <c r="LPP1" s="46"/>
      <c r="LPQ1" s="46"/>
      <c r="LPR1" s="46"/>
      <c r="LPS1" s="46"/>
      <c r="LPT1" s="46"/>
      <c r="LPU1" s="46"/>
      <c r="LPV1" s="46"/>
      <c r="LPW1" s="46"/>
      <c r="LPX1" s="46"/>
      <c r="LPY1" s="46"/>
      <c r="LPZ1" s="46"/>
      <c r="LQA1" s="46"/>
      <c r="LQB1" s="46"/>
      <c r="LQC1" s="46"/>
      <c r="LQD1" s="46"/>
      <c r="LQE1" s="46"/>
      <c r="LQF1" s="46"/>
      <c r="LQG1" s="46"/>
      <c r="LQH1" s="46"/>
      <c r="LQI1" s="46"/>
      <c r="LQJ1" s="46"/>
      <c r="LQK1" s="46"/>
      <c r="LQL1" s="46"/>
      <c r="LQM1" s="46"/>
      <c r="LQN1" s="46"/>
      <c r="LQO1" s="46"/>
      <c r="LQP1" s="46"/>
      <c r="LQQ1" s="46"/>
      <c r="LQR1" s="46"/>
      <c r="LQS1" s="46"/>
      <c r="LQT1" s="46"/>
      <c r="LQU1" s="46"/>
      <c r="LQV1" s="46"/>
      <c r="LQW1" s="46"/>
      <c r="LQX1" s="46"/>
      <c r="LQY1" s="46"/>
      <c r="LQZ1" s="46"/>
      <c r="LRA1" s="46"/>
      <c r="LRB1" s="46"/>
      <c r="LRC1" s="46"/>
      <c r="LRD1" s="46"/>
      <c r="LRE1" s="46"/>
      <c r="LRF1" s="46"/>
      <c r="LRG1" s="46"/>
      <c r="LRH1" s="46"/>
      <c r="LRI1" s="46"/>
      <c r="LRJ1" s="46"/>
      <c r="LRK1" s="46"/>
      <c r="LRL1" s="46"/>
      <c r="LRM1" s="46"/>
      <c r="LRN1" s="46"/>
      <c r="LRO1" s="46"/>
      <c r="LRP1" s="46"/>
      <c r="LRQ1" s="46"/>
      <c r="LRR1" s="46"/>
      <c r="LRS1" s="46"/>
      <c r="LRT1" s="46"/>
      <c r="LRU1" s="46"/>
      <c r="LRV1" s="46"/>
      <c r="LRW1" s="46"/>
      <c r="LRX1" s="46"/>
      <c r="LRY1" s="46"/>
      <c r="LRZ1" s="46"/>
      <c r="LSA1" s="46"/>
      <c r="LSB1" s="46"/>
      <c r="LSC1" s="46"/>
      <c r="LSD1" s="46"/>
      <c r="LSE1" s="46"/>
      <c r="LSF1" s="46"/>
      <c r="LSG1" s="46"/>
      <c r="LSH1" s="46"/>
      <c r="LSI1" s="46"/>
      <c r="LSJ1" s="46"/>
      <c r="LSK1" s="46"/>
      <c r="LSL1" s="46"/>
      <c r="LSM1" s="46"/>
      <c r="LSN1" s="46"/>
      <c r="LSO1" s="46"/>
      <c r="LSP1" s="46"/>
      <c r="LSQ1" s="46"/>
      <c r="LSR1" s="46"/>
      <c r="LSS1" s="46"/>
      <c r="LST1" s="46"/>
      <c r="LSU1" s="46"/>
      <c r="LSV1" s="46"/>
      <c r="LSW1" s="46"/>
      <c r="LSX1" s="46"/>
      <c r="LSY1" s="46"/>
      <c r="LSZ1" s="46"/>
      <c r="LTA1" s="46"/>
      <c r="LTB1" s="46"/>
      <c r="LTC1" s="46"/>
      <c r="LTD1" s="46"/>
      <c r="LTE1" s="46"/>
      <c r="LTF1" s="46"/>
      <c r="LTG1" s="46"/>
      <c r="LTH1" s="46"/>
      <c r="LTI1" s="46"/>
      <c r="LTJ1" s="46"/>
      <c r="LTK1" s="46"/>
      <c r="LTL1" s="46"/>
      <c r="LTM1" s="46"/>
      <c r="LTN1" s="46"/>
      <c r="LTO1" s="46"/>
      <c r="LTP1" s="46"/>
      <c r="LTQ1" s="46"/>
      <c r="LTR1" s="46"/>
      <c r="LTS1" s="46"/>
      <c r="LTT1" s="46"/>
      <c r="LTU1" s="46"/>
      <c r="LTV1" s="46"/>
      <c r="LTW1" s="46"/>
      <c r="LTX1" s="46"/>
      <c r="LTY1" s="46"/>
      <c r="LTZ1" s="46"/>
      <c r="LUA1" s="46"/>
      <c r="LUB1" s="46"/>
      <c r="LUC1" s="46"/>
      <c r="LUD1" s="46"/>
      <c r="LUE1" s="46"/>
      <c r="LUF1" s="46"/>
      <c r="LUG1" s="46"/>
      <c r="LUH1" s="46"/>
      <c r="LUI1" s="46"/>
      <c r="LUJ1" s="46"/>
      <c r="LUK1" s="46"/>
      <c r="LUL1" s="46"/>
      <c r="LUM1" s="46"/>
      <c r="LUN1" s="46"/>
      <c r="LUO1" s="46"/>
      <c r="LUP1" s="46"/>
      <c r="LUQ1" s="46"/>
      <c r="LUR1" s="46"/>
      <c r="LUS1" s="46"/>
      <c r="LUT1" s="46"/>
      <c r="LUU1" s="46"/>
      <c r="LUV1" s="46"/>
      <c r="LUW1" s="46"/>
      <c r="LUX1" s="46"/>
      <c r="LUY1" s="46"/>
      <c r="LUZ1" s="46"/>
      <c r="LVA1" s="46"/>
      <c r="LVB1" s="46"/>
      <c r="LVC1" s="46"/>
      <c r="LVD1" s="46"/>
      <c r="LVE1" s="46"/>
      <c r="LVF1" s="46"/>
      <c r="LVG1" s="46"/>
      <c r="LVH1" s="46"/>
      <c r="LVI1" s="46"/>
      <c r="LVJ1" s="46"/>
      <c r="LVK1" s="46"/>
      <c r="LVL1" s="46"/>
      <c r="LVM1" s="46"/>
      <c r="LVN1" s="46"/>
      <c r="LVO1" s="46"/>
      <c r="LVP1" s="46"/>
      <c r="LVQ1" s="46"/>
      <c r="LVR1" s="46"/>
      <c r="LVS1" s="46"/>
      <c r="LVT1" s="46"/>
      <c r="LVU1" s="46"/>
      <c r="LVV1" s="46"/>
      <c r="LVW1" s="46"/>
      <c r="LVX1" s="46"/>
      <c r="LVY1" s="46"/>
      <c r="LVZ1" s="46"/>
      <c r="LWA1" s="46"/>
      <c r="LWB1" s="46"/>
      <c r="LWC1" s="46"/>
      <c r="LWD1" s="46"/>
      <c r="LWE1" s="46"/>
      <c r="LWF1" s="46"/>
      <c r="LWG1" s="46"/>
      <c r="LWH1" s="46"/>
      <c r="LWI1" s="46"/>
      <c r="LWJ1" s="46"/>
      <c r="LWK1" s="46"/>
      <c r="LWL1" s="46"/>
      <c r="LWM1" s="46"/>
      <c r="LWN1" s="46"/>
      <c r="LWO1" s="46"/>
      <c r="LWP1" s="46"/>
      <c r="LWQ1" s="46"/>
      <c r="LWR1" s="46"/>
      <c r="LWS1" s="46"/>
      <c r="LWT1" s="46"/>
      <c r="LWU1" s="46"/>
      <c r="LWV1" s="46"/>
      <c r="LWW1" s="46"/>
      <c r="LWX1" s="46"/>
      <c r="LWY1" s="46"/>
      <c r="LWZ1" s="46"/>
      <c r="LXA1" s="46"/>
      <c r="LXB1" s="46"/>
      <c r="LXC1" s="46"/>
      <c r="LXD1" s="46"/>
      <c r="LXE1" s="46"/>
      <c r="LXF1" s="46"/>
      <c r="LXG1" s="46"/>
      <c r="LXH1" s="46"/>
      <c r="LXI1" s="46"/>
      <c r="LXJ1" s="46"/>
      <c r="LXK1" s="46"/>
      <c r="LXL1" s="46"/>
      <c r="LXM1" s="46"/>
      <c r="LXN1" s="46"/>
      <c r="LXO1" s="46"/>
      <c r="LXP1" s="46"/>
      <c r="LXQ1" s="46"/>
      <c r="LXR1" s="46"/>
      <c r="LXS1" s="46"/>
      <c r="LXT1" s="46"/>
      <c r="LXU1" s="46"/>
      <c r="LXV1" s="46"/>
      <c r="LXW1" s="46"/>
      <c r="LXX1" s="46"/>
      <c r="LXY1" s="46"/>
      <c r="LXZ1" s="46"/>
      <c r="LYA1" s="46"/>
      <c r="LYB1" s="46"/>
      <c r="LYC1" s="46"/>
      <c r="LYD1" s="46"/>
      <c r="LYE1" s="46"/>
      <c r="LYF1" s="46"/>
      <c r="LYG1" s="46"/>
      <c r="LYH1" s="46"/>
      <c r="LYI1" s="46"/>
      <c r="LYJ1" s="46"/>
      <c r="LYK1" s="46"/>
      <c r="LYL1" s="46"/>
      <c r="LYM1" s="46"/>
      <c r="LYN1" s="46"/>
      <c r="LYO1" s="46"/>
      <c r="LYP1" s="46"/>
      <c r="LYQ1" s="46"/>
      <c r="LYR1" s="46"/>
      <c r="LYS1" s="46"/>
      <c r="LYT1" s="46"/>
      <c r="LYU1" s="46"/>
      <c r="LYV1" s="46"/>
      <c r="LYW1" s="46"/>
      <c r="LYX1" s="46"/>
      <c r="LYY1" s="46"/>
      <c r="LYZ1" s="46"/>
      <c r="LZA1" s="46"/>
      <c r="LZB1" s="46"/>
      <c r="LZC1" s="46"/>
      <c r="LZD1" s="46"/>
      <c r="LZE1" s="46"/>
      <c r="LZF1" s="46"/>
      <c r="LZG1" s="46"/>
      <c r="LZH1" s="46"/>
      <c r="LZI1" s="46"/>
      <c r="LZJ1" s="46"/>
      <c r="LZK1" s="46"/>
      <c r="LZL1" s="46"/>
      <c r="LZM1" s="46"/>
      <c r="LZN1" s="46"/>
      <c r="LZO1" s="46"/>
      <c r="LZP1" s="46"/>
      <c r="LZQ1" s="46"/>
      <c r="LZR1" s="46"/>
      <c r="LZS1" s="46"/>
      <c r="LZT1" s="46"/>
      <c r="LZU1" s="46"/>
      <c r="LZV1" s="46"/>
      <c r="LZW1" s="46"/>
      <c r="LZX1" s="46"/>
      <c r="LZY1" s="46"/>
      <c r="LZZ1" s="46"/>
      <c r="MAA1" s="46"/>
      <c r="MAB1" s="46"/>
      <c r="MAC1" s="46"/>
      <c r="MAD1" s="46"/>
      <c r="MAE1" s="46"/>
      <c r="MAF1" s="46"/>
      <c r="MAG1" s="46"/>
      <c r="MAH1" s="46"/>
      <c r="MAI1" s="46"/>
      <c r="MAJ1" s="46"/>
      <c r="MAK1" s="46"/>
      <c r="MAL1" s="46"/>
      <c r="MAM1" s="46"/>
      <c r="MAN1" s="46"/>
      <c r="MAO1" s="46"/>
      <c r="MAP1" s="46"/>
      <c r="MAQ1" s="46"/>
      <c r="MAR1" s="46"/>
      <c r="MAS1" s="46"/>
      <c r="MAT1" s="46"/>
      <c r="MAU1" s="46"/>
      <c r="MAV1" s="46"/>
      <c r="MAW1" s="46"/>
      <c r="MAX1" s="46"/>
      <c r="MAY1" s="46"/>
      <c r="MAZ1" s="46"/>
      <c r="MBA1" s="46"/>
      <c r="MBB1" s="46"/>
      <c r="MBC1" s="46"/>
      <c r="MBD1" s="46"/>
      <c r="MBE1" s="46"/>
      <c r="MBF1" s="46"/>
      <c r="MBG1" s="46"/>
      <c r="MBH1" s="46"/>
      <c r="MBI1" s="46"/>
      <c r="MBJ1" s="46"/>
      <c r="MBK1" s="46"/>
      <c r="MBL1" s="46"/>
      <c r="MBM1" s="46"/>
      <c r="MBN1" s="46"/>
      <c r="MBO1" s="46"/>
      <c r="MBP1" s="46"/>
      <c r="MBQ1" s="46"/>
      <c r="MBR1" s="46"/>
      <c r="MBS1" s="46"/>
      <c r="MBT1" s="46"/>
      <c r="MBU1" s="46"/>
      <c r="MBV1" s="46"/>
      <c r="MBW1" s="46"/>
      <c r="MBX1" s="46"/>
      <c r="MBY1" s="46"/>
      <c r="MBZ1" s="46"/>
      <c r="MCA1" s="46"/>
      <c r="MCB1" s="46"/>
      <c r="MCC1" s="46"/>
      <c r="MCD1" s="46"/>
      <c r="MCE1" s="46"/>
      <c r="MCF1" s="46"/>
      <c r="MCG1" s="46"/>
      <c r="MCH1" s="46"/>
      <c r="MCI1" s="46"/>
      <c r="MCJ1" s="46"/>
      <c r="MCK1" s="46"/>
      <c r="MCL1" s="46"/>
      <c r="MCM1" s="46"/>
      <c r="MCN1" s="46"/>
      <c r="MCO1" s="46"/>
      <c r="MCP1" s="46"/>
      <c r="MCQ1" s="46"/>
      <c r="MCR1" s="46"/>
      <c r="MCS1" s="46"/>
      <c r="MCT1" s="46"/>
      <c r="MCU1" s="46"/>
      <c r="MCV1" s="46"/>
      <c r="MCW1" s="46"/>
      <c r="MCX1" s="46"/>
      <c r="MCY1" s="46"/>
      <c r="MCZ1" s="46"/>
      <c r="MDA1" s="46"/>
      <c r="MDB1" s="46"/>
      <c r="MDC1" s="46"/>
      <c r="MDD1" s="46"/>
      <c r="MDE1" s="46"/>
      <c r="MDF1" s="46"/>
      <c r="MDG1" s="46"/>
      <c r="MDH1" s="46"/>
      <c r="MDI1" s="46"/>
      <c r="MDJ1" s="46"/>
      <c r="MDK1" s="46"/>
      <c r="MDL1" s="46"/>
      <c r="MDM1" s="46"/>
      <c r="MDN1" s="46"/>
      <c r="MDO1" s="46"/>
      <c r="MDP1" s="46"/>
      <c r="MDQ1" s="46"/>
      <c r="MDR1" s="46"/>
      <c r="MDS1" s="46"/>
      <c r="MDT1" s="46"/>
      <c r="MDU1" s="46"/>
      <c r="MDV1" s="46"/>
      <c r="MDW1" s="46"/>
      <c r="MDX1" s="46"/>
      <c r="MDY1" s="46"/>
      <c r="MDZ1" s="46"/>
      <c r="MEA1" s="46"/>
      <c r="MEB1" s="46"/>
      <c r="MEC1" s="46"/>
      <c r="MED1" s="46"/>
      <c r="MEE1" s="46"/>
      <c r="MEF1" s="46"/>
      <c r="MEG1" s="46"/>
      <c r="MEH1" s="46"/>
      <c r="MEI1" s="46"/>
      <c r="MEJ1" s="46"/>
      <c r="MEK1" s="46"/>
      <c r="MEL1" s="46"/>
      <c r="MEM1" s="46"/>
      <c r="MEN1" s="46"/>
      <c r="MEO1" s="46"/>
      <c r="MEP1" s="46"/>
      <c r="MEQ1" s="46"/>
      <c r="MER1" s="46"/>
      <c r="MES1" s="46"/>
      <c r="MET1" s="46"/>
      <c r="MEU1" s="46"/>
      <c r="MEV1" s="46"/>
      <c r="MEW1" s="46"/>
      <c r="MEX1" s="46"/>
      <c r="MEY1" s="46"/>
      <c r="MEZ1" s="46"/>
      <c r="MFA1" s="46"/>
      <c r="MFB1" s="46"/>
      <c r="MFC1" s="46"/>
      <c r="MFD1" s="46"/>
      <c r="MFE1" s="46"/>
      <c r="MFF1" s="46"/>
      <c r="MFG1" s="46"/>
      <c r="MFH1" s="46"/>
      <c r="MFI1" s="46"/>
      <c r="MFJ1" s="46"/>
      <c r="MFK1" s="46"/>
      <c r="MFL1" s="46"/>
      <c r="MFM1" s="46"/>
      <c r="MFN1" s="46"/>
      <c r="MFO1" s="46"/>
      <c r="MFP1" s="46"/>
      <c r="MFQ1" s="46"/>
      <c r="MFR1" s="46"/>
      <c r="MFS1" s="46"/>
      <c r="MFT1" s="46"/>
      <c r="MFU1" s="46"/>
      <c r="MFV1" s="46"/>
      <c r="MFW1" s="46"/>
      <c r="MFX1" s="46"/>
      <c r="MFY1" s="46"/>
      <c r="MFZ1" s="46"/>
      <c r="MGA1" s="46"/>
      <c r="MGB1" s="46"/>
      <c r="MGC1" s="46"/>
      <c r="MGD1" s="46"/>
      <c r="MGE1" s="46"/>
      <c r="MGF1" s="46"/>
      <c r="MGG1" s="46"/>
      <c r="MGH1" s="46"/>
      <c r="MGI1" s="46"/>
      <c r="MGJ1" s="46"/>
      <c r="MGK1" s="46"/>
      <c r="MGL1" s="46"/>
      <c r="MGM1" s="46"/>
      <c r="MGN1" s="46"/>
      <c r="MGO1" s="46"/>
      <c r="MGP1" s="46"/>
      <c r="MGQ1" s="46"/>
      <c r="MGR1" s="46"/>
      <c r="MGS1" s="46"/>
      <c r="MGT1" s="46"/>
      <c r="MGU1" s="46"/>
      <c r="MGV1" s="46"/>
      <c r="MGW1" s="46"/>
      <c r="MGX1" s="46"/>
      <c r="MGY1" s="46"/>
      <c r="MGZ1" s="46"/>
      <c r="MHA1" s="46"/>
      <c r="MHB1" s="46"/>
      <c r="MHC1" s="46"/>
      <c r="MHD1" s="46"/>
      <c r="MHE1" s="46"/>
      <c r="MHF1" s="46"/>
      <c r="MHG1" s="46"/>
      <c r="MHH1" s="46"/>
      <c r="MHI1" s="46"/>
      <c r="MHJ1" s="46"/>
      <c r="MHK1" s="46"/>
      <c r="MHL1" s="46"/>
      <c r="MHM1" s="46"/>
      <c r="MHN1" s="46"/>
      <c r="MHO1" s="46"/>
      <c r="MHP1" s="46"/>
      <c r="MHQ1" s="46"/>
      <c r="MHR1" s="46"/>
      <c r="MHS1" s="46"/>
      <c r="MHT1" s="46"/>
      <c r="MHU1" s="46"/>
      <c r="MHV1" s="46"/>
      <c r="MHW1" s="46"/>
      <c r="MHX1" s="46"/>
      <c r="MHY1" s="46"/>
      <c r="MHZ1" s="46"/>
      <c r="MIA1" s="46"/>
      <c r="MIB1" s="46"/>
      <c r="MIC1" s="46"/>
      <c r="MID1" s="46"/>
      <c r="MIE1" s="46"/>
      <c r="MIF1" s="46"/>
      <c r="MIG1" s="46"/>
      <c r="MIH1" s="46"/>
      <c r="MII1" s="46"/>
      <c r="MIJ1" s="46"/>
      <c r="MIK1" s="46"/>
      <c r="MIL1" s="46"/>
      <c r="MIM1" s="46"/>
      <c r="MIN1" s="46"/>
      <c r="MIO1" s="46"/>
      <c r="MIP1" s="46"/>
      <c r="MIQ1" s="46"/>
      <c r="MIR1" s="46"/>
      <c r="MIS1" s="46"/>
      <c r="MIT1" s="46"/>
      <c r="MIU1" s="46"/>
      <c r="MIV1" s="46"/>
      <c r="MIW1" s="46"/>
      <c r="MIX1" s="46"/>
      <c r="MIY1" s="46"/>
      <c r="MIZ1" s="46"/>
      <c r="MJA1" s="46"/>
      <c r="MJB1" s="46"/>
      <c r="MJC1" s="46"/>
      <c r="MJD1" s="46"/>
      <c r="MJE1" s="46"/>
      <c r="MJF1" s="46"/>
      <c r="MJG1" s="46"/>
      <c r="MJH1" s="46"/>
      <c r="MJI1" s="46"/>
      <c r="MJJ1" s="46"/>
      <c r="MJK1" s="46"/>
      <c r="MJL1" s="46"/>
      <c r="MJM1" s="46"/>
      <c r="MJN1" s="46"/>
      <c r="MJO1" s="46"/>
      <c r="MJP1" s="46"/>
      <c r="MJQ1" s="46"/>
      <c r="MJR1" s="46"/>
      <c r="MJS1" s="46"/>
      <c r="MJT1" s="46"/>
      <c r="MJU1" s="46"/>
      <c r="MJV1" s="46"/>
      <c r="MJW1" s="46"/>
      <c r="MJX1" s="46"/>
      <c r="MJY1" s="46"/>
      <c r="MJZ1" s="46"/>
      <c r="MKA1" s="46"/>
      <c r="MKB1" s="46"/>
      <c r="MKC1" s="46"/>
      <c r="MKD1" s="46"/>
      <c r="MKE1" s="46"/>
      <c r="MKF1" s="46"/>
      <c r="MKG1" s="46"/>
      <c r="MKH1" s="46"/>
      <c r="MKI1" s="46"/>
      <c r="MKJ1" s="46"/>
      <c r="MKK1" s="46"/>
      <c r="MKL1" s="46"/>
      <c r="MKM1" s="46"/>
      <c r="MKN1" s="46"/>
      <c r="MKO1" s="46"/>
      <c r="MKP1" s="46"/>
      <c r="MKQ1" s="46"/>
      <c r="MKR1" s="46"/>
      <c r="MKS1" s="46"/>
      <c r="MKT1" s="46"/>
      <c r="MKU1" s="46"/>
      <c r="MKV1" s="46"/>
      <c r="MKW1" s="46"/>
      <c r="MKX1" s="46"/>
      <c r="MKY1" s="46"/>
      <c r="MKZ1" s="46"/>
      <c r="MLA1" s="46"/>
      <c r="MLB1" s="46"/>
      <c r="MLC1" s="46"/>
      <c r="MLD1" s="46"/>
      <c r="MLE1" s="46"/>
      <c r="MLF1" s="46"/>
      <c r="MLG1" s="46"/>
      <c r="MLH1" s="46"/>
      <c r="MLI1" s="46"/>
      <c r="MLJ1" s="46"/>
      <c r="MLK1" s="46"/>
      <c r="MLL1" s="46"/>
      <c r="MLM1" s="46"/>
      <c r="MLN1" s="46"/>
      <c r="MLO1" s="46"/>
      <c r="MLP1" s="46"/>
      <c r="MLQ1" s="46"/>
      <c r="MLR1" s="46"/>
      <c r="MLS1" s="46"/>
      <c r="MLT1" s="46"/>
      <c r="MLU1" s="46"/>
      <c r="MLV1" s="46"/>
      <c r="MLW1" s="46"/>
      <c r="MLX1" s="46"/>
      <c r="MLY1" s="46"/>
      <c r="MLZ1" s="46"/>
      <c r="MMA1" s="46"/>
      <c r="MMB1" s="46"/>
      <c r="MMC1" s="46"/>
      <c r="MMD1" s="46"/>
      <c r="MME1" s="46"/>
      <c r="MMF1" s="46"/>
      <c r="MMG1" s="46"/>
      <c r="MMH1" s="46"/>
      <c r="MMI1" s="46"/>
      <c r="MMJ1" s="46"/>
      <c r="MMK1" s="46"/>
      <c r="MML1" s="46"/>
      <c r="MMM1" s="46"/>
      <c r="MMN1" s="46"/>
      <c r="MMO1" s="46"/>
      <c r="MMP1" s="46"/>
      <c r="MMQ1" s="46"/>
      <c r="MMR1" s="46"/>
      <c r="MMS1" s="46"/>
      <c r="MMT1" s="46"/>
      <c r="MMU1" s="46"/>
      <c r="MMV1" s="46"/>
      <c r="MMW1" s="46"/>
      <c r="MMX1" s="46"/>
      <c r="MMY1" s="46"/>
      <c r="MMZ1" s="46"/>
      <c r="MNA1" s="46"/>
      <c r="MNB1" s="46"/>
      <c r="MNC1" s="46"/>
      <c r="MND1" s="46"/>
      <c r="MNE1" s="46"/>
      <c r="MNF1" s="46"/>
      <c r="MNG1" s="46"/>
      <c r="MNH1" s="46"/>
      <c r="MNI1" s="46"/>
      <c r="MNJ1" s="46"/>
      <c r="MNK1" s="46"/>
      <c r="MNL1" s="46"/>
      <c r="MNM1" s="46"/>
      <c r="MNN1" s="46"/>
      <c r="MNO1" s="46"/>
      <c r="MNP1" s="46"/>
      <c r="MNQ1" s="46"/>
      <c r="MNR1" s="46"/>
      <c r="MNS1" s="46"/>
      <c r="MNT1" s="46"/>
      <c r="MNU1" s="46"/>
      <c r="MNV1" s="46"/>
      <c r="MNW1" s="46"/>
      <c r="MNX1" s="46"/>
      <c r="MNY1" s="46"/>
      <c r="MNZ1" s="46"/>
      <c r="MOA1" s="46"/>
      <c r="MOB1" s="46"/>
      <c r="MOC1" s="46"/>
      <c r="MOD1" s="46"/>
      <c r="MOE1" s="46"/>
      <c r="MOF1" s="46"/>
      <c r="MOG1" s="46"/>
      <c r="MOH1" s="46"/>
      <c r="MOI1" s="46"/>
      <c r="MOJ1" s="46"/>
      <c r="MOK1" s="46"/>
      <c r="MOL1" s="46"/>
      <c r="MOM1" s="46"/>
      <c r="MON1" s="46"/>
      <c r="MOO1" s="46"/>
      <c r="MOP1" s="46"/>
      <c r="MOQ1" s="46"/>
      <c r="MOR1" s="46"/>
      <c r="MOS1" s="46"/>
      <c r="MOT1" s="46"/>
      <c r="MOU1" s="46"/>
      <c r="MOV1" s="46"/>
      <c r="MOW1" s="46"/>
      <c r="MOX1" s="46"/>
      <c r="MOY1" s="46"/>
      <c r="MOZ1" s="46"/>
      <c r="MPA1" s="46"/>
      <c r="MPB1" s="46"/>
      <c r="MPC1" s="46"/>
      <c r="MPD1" s="46"/>
      <c r="MPE1" s="46"/>
      <c r="MPF1" s="46"/>
      <c r="MPG1" s="46"/>
      <c r="MPH1" s="46"/>
      <c r="MPI1" s="46"/>
      <c r="MPJ1" s="46"/>
      <c r="MPK1" s="46"/>
      <c r="MPL1" s="46"/>
      <c r="MPM1" s="46"/>
      <c r="MPN1" s="46"/>
      <c r="MPO1" s="46"/>
      <c r="MPP1" s="46"/>
      <c r="MPQ1" s="46"/>
      <c r="MPR1" s="46"/>
      <c r="MPS1" s="46"/>
      <c r="MPT1" s="46"/>
      <c r="MPU1" s="46"/>
      <c r="MPV1" s="46"/>
      <c r="MPW1" s="46"/>
      <c r="MPX1" s="46"/>
      <c r="MPY1" s="46"/>
      <c r="MPZ1" s="46"/>
      <c r="MQA1" s="46"/>
      <c r="MQB1" s="46"/>
      <c r="MQC1" s="46"/>
      <c r="MQD1" s="46"/>
      <c r="MQE1" s="46"/>
      <c r="MQF1" s="46"/>
      <c r="MQG1" s="46"/>
      <c r="MQH1" s="46"/>
      <c r="MQI1" s="46"/>
      <c r="MQJ1" s="46"/>
      <c r="MQK1" s="46"/>
      <c r="MQL1" s="46"/>
      <c r="MQM1" s="46"/>
      <c r="MQN1" s="46"/>
      <c r="MQO1" s="46"/>
      <c r="MQP1" s="46"/>
      <c r="MQQ1" s="46"/>
      <c r="MQR1" s="46"/>
      <c r="MQS1" s="46"/>
      <c r="MQT1" s="46"/>
      <c r="MQU1" s="46"/>
      <c r="MQV1" s="46"/>
      <c r="MQW1" s="46"/>
      <c r="MQX1" s="46"/>
      <c r="MQY1" s="46"/>
      <c r="MQZ1" s="46"/>
      <c r="MRA1" s="46"/>
      <c r="MRB1" s="46"/>
      <c r="MRC1" s="46"/>
      <c r="MRD1" s="46"/>
      <c r="MRE1" s="46"/>
      <c r="MRF1" s="46"/>
      <c r="MRG1" s="46"/>
      <c r="MRH1" s="46"/>
      <c r="MRI1" s="46"/>
      <c r="MRJ1" s="46"/>
      <c r="MRK1" s="46"/>
      <c r="MRL1" s="46"/>
      <c r="MRM1" s="46"/>
      <c r="MRN1" s="46"/>
      <c r="MRO1" s="46"/>
      <c r="MRP1" s="46"/>
      <c r="MRQ1" s="46"/>
      <c r="MRR1" s="46"/>
      <c r="MRS1" s="46"/>
      <c r="MRT1" s="46"/>
      <c r="MRU1" s="46"/>
      <c r="MRV1" s="46"/>
      <c r="MRW1" s="46"/>
      <c r="MRX1" s="46"/>
      <c r="MRY1" s="46"/>
      <c r="MRZ1" s="46"/>
      <c r="MSA1" s="46"/>
      <c r="MSB1" s="46"/>
      <c r="MSC1" s="46"/>
      <c r="MSD1" s="46"/>
      <c r="MSE1" s="46"/>
      <c r="MSF1" s="46"/>
      <c r="MSG1" s="46"/>
      <c r="MSH1" s="46"/>
      <c r="MSI1" s="46"/>
      <c r="MSJ1" s="46"/>
      <c r="MSK1" s="46"/>
      <c r="MSL1" s="46"/>
      <c r="MSM1" s="46"/>
      <c r="MSN1" s="46"/>
      <c r="MSO1" s="46"/>
      <c r="MSP1" s="46"/>
      <c r="MSQ1" s="46"/>
      <c r="MSR1" s="46"/>
      <c r="MSS1" s="46"/>
      <c r="MST1" s="46"/>
      <c r="MSU1" s="46"/>
      <c r="MSV1" s="46"/>
      <c r="MSW1" s="46"/>
      <c r="MSX1" s="46"/>
      <c r="MSY1" s="46"/>
      <c r="MSZ1" s="46"/>
      <c r="MTA1" s="46"/>
      <c r="MTB1" s="46"/>
      <c r="MTC1" s="46"/>
      <c r="MTD1" s="46"/>
      <c r="MTE1" s="46"/>
      <c r="MTF1" s="46"/>
      <c r="MTG1" s="46"/>
      <c r="MTH1" s="46"/>
      <c r="MTI1" s="46"/>
      <c r="MTJ1" s="46"/>
      <c r="MTK1" s="46"/>
      <c r="MTL1" s="46"/>
      <c r="MTM1" s="46"/>
      <c r="MTN1" s="46"/>
      <c r="MTO1" s="46"/>
      <c r="MTP1" s="46"/>
      <c r="MTQ1" s="46"/>
      <c r="MTR1" s="46"/>
      <c r="MTS1" s="46"/>
      <c r="MTT1" s="46"/>
      <c r="MTU1" s="46"/>
      <c r="MTV1" s="46"/>
      <c r="MTW1" s="46"/>
      <c r="MTX1" s="46"/>
      <c r="MTY1" s="46"/>
      <c r="MTZ1" s="46"/>
      <c r="MUA1" s="46"/>
      <c r="MUB1" s="46"/>
      <c r="MUC1" s="46"/>
      <c r="MUD1" s="46"/>
      <c r="MUE1" s="46"/>
      <c r="MUF1" s="46"/>
      <c r="MUG1" s="46"/>
      <c r="MUH1" s="46"/>
      <c r="MUI1" s="46"/>
      <c r="MUJ1" s="46"/>
      <c r="MUK1" s="46"/>
      <c r="MUL1" s="46"/>
      <c r="MUM1" s="46"/>
      <c r="MUN1" s="46"/>
      <c r="MUO1" s="46"/>
      <c r="MUP1" s="46"/>
      <c r="MUQ1" s="46"/>
      <c r="MUR1" s="46"/>
      <c r="MUS1" s="46"/>
      <c r="MUT1" s="46"/>
      <c r="MUU1" s="46"/>
      <c r="MUV1" s="46"/>
      <c r="MUW1" s="46"/>
      <c r="MUX1" s="46"/>
      <c r="MUY1" s="46"/>
      <c r="MUZ1" s="46"/>
      <c r="MVA1" s="46"/>
      <c r="MVB1" s="46"/>
      <c r="MVC1" s="46"/>
      <c r="MVD1" s="46"/>
      <c r="MVE1" s="46"/>
      <c r="MVF1" s="46"/>
      <c r="MVG1" s="46"/>
      <c r="MVH1" s="46"/>
      <c r="MVI1" s="46"/>
      <c r="MVJ1" s="46"/>
      <c r="MVK1" s="46"/>
      <c r="MVL1" s="46"/>
      <c r="MVM1" s="46"/>
      <c r="MVN1" s="46"/>
      <c r="MVO1" s="46"/>
      <c r="MVP1" s="46"/>
      <c r="MVQ1" s="46"/>
      <c r="MVR1" s="46"/>
      <c r="MVS1" s="46"/>
      <c r="MVT1" s="46"/>
      <c r="MVU1" s="46"/>
      <c r="MVV1" s="46"/>
      <c r="MVW1" s="46"/>
      <c r="MVX1" s="46"/>
      <c r="MVY1" s="46"/>
      <c r="MVZ1" s="46"/>
      <c r="MWA1" s="46"/>
      <c r="MWB1" s="46"/>
      <c r="MWC1" s="46"/>
      <c r="MWD1" s="46"/>
      <c r="MWE1" s="46"/>
      <c r="MWF1" s="46"/>
      <c r="MWG1" s="46"/>
      <c r="MWH1" s="46"/>
      <c r="MWI1" s="46"/>
      <c r="MWJ1" s="46"/>
      <c r="MWK1" s="46"/>
      <c r="MWL1" s="46"/>
      <c r="MWM1" s="46"/>
      <c r="MWN1" s="46"/>
      <c r="MWO1" s="46"/>
      <c r="MWP1" s="46"/>
      <c r="MWQ1" s="46"/>
      <c r="MWR1" s="46"/>
      <c r="MWS1" s="46"/>
      <c r="MWT1" s="46"/>
      <c r="MWU1" s="46"/>
      <c r="MWV1" s="46"/>
      <c r="MWW1" s="46"/>
      <c r="MWX1" s="46"/>
      <c r="MWY1" s="46"/>
      <c r="MWZ1" s="46"/>
      <c r="MXA1" s="46"/>
      <c r="MXB1" s="46"/>
      <c r="MXC1" s="46"/>
      <c r="MXD1" s="46"/>
      <c r="MXE1" s="46"/>
      <c r="MXF1" s="46"/>
      <c r="MXG1" s="46"/>
      <c r="MXH1" s="46"/>
      <c r="MXI1" s="46"/>
      <c r="MXJ1" s="46"/>
      <c r="MXK1" s="46"/>
      <c r="MXL1" s="46"/>
      <c r="MXM1" s="46"/>
      <c r="MXN1" s="46"/>
      <c r="MXO1" s="46"/>
      <c r="MXP1" s="46"/>
      <c r="MXQ1" s="46"/>
      <c r="MXR1" s="46"/>
      <c r="MXS1" s="46"/>
      <c r="MXT1" s="46"/>
      <c r="MXU1" s="46"/>
      <c r="MXV1" s="46"/>
      <c r="MXW1" s="46"/>
      <c r="MXX1" s="46"/>
      <c r="MXY1" s="46"/>
      <c r="MXZ1" s="46"/>
      <c r="MYA1" s="46"/>
      <c r="MYB1" s="46"/>
      <c r="MYC1" s="46"/>
      <c r="MYD1" s="46"/>
      <c r="MYE1" s="46"/>
      <c r="MYF1" s="46"/>
      <c r="MYG1" s="46"/>
      <c r="MYH1" s="46"/>
      <c r="MYI1" s="46"/>
      <c r="MYJ1" s="46"/>
      <c r="MYK1" s="46"/>
      <c r="MYL1" s="46"/>
      <c r="MYM1" s="46"/>
      <c r="MYN1" s="46"/>
      <c r="MYO1" s="46"/>
      <c r="MYP1" s="46"/>
      <c r="MYQ1" s="46"/>
      <c r="MYR1" s="46"/>
      <c r="MYS1" s="46"/>
      <c r="MYT1" s="46"/>
      <c r="MYU1" s="46"/>
      <c r="MYV1" s="46"/>
      <c r="MYW1" s="46"/>
      <c r="MYX1" s="46"/>
      <c r="MYY1" s="46"/>
      <c r="MYZ1" s="46"/>
      <c r="MZA1" s="46"/>
      <c r="MZB1" s="46"/>
      <c r="MZC1" s="46"/>
      <c r="MZD1" s="46"/>
      <c r="MZE1" s="46"/>
      <c r="MZF1" s="46"/>
      <c r="MZG1" s="46"/>
      <c r="MZH1" s="46"/>
      <c r="MZI1" s="46"/>
      <c r="MZJ1" s="46"/>
      <c r="MZK1" s="46"/>
      <c r="MZL1" s="46"/>
      <c r="MZM1" s="46"/>
      <c r="MZN1" s="46"/>
      <c r="MZO1" s="46"/>
      <c r="MZP1" s="46"/>
      <c r="MZQ1" s="46"/>
      <c r="MZR1" s="46"/>
      <c r="MZS1" s="46"/>
      <c r="MZT1" s="46"/>
      <c r="MZU1" s="46"/>
      <c r="MZV1" s="46"/>
      <c r="MZW1" s="46"/>
      <c r="MZX1" s="46"/>
      <c r="MZY1" s="46"/>
      <c r="MZZ1" s="46"/>
      <c r="NAA1" s="46"/>
      <c r="NAB1" s="46"/>
      <c r="NAC1" s="46"/>
      <c r="NAD1" s="46"/>
      <c r="NAE1" s="46"/>
      <c r="NAF1" s="46"/>
      <c r="NAG1" s="46"/>
      <c r="NAH1" s="46"/>
      <c r="NAI1" s="46"/>
      <c r="NAJ1" s="46"/>
      <c r="NAK1" s="46"/>
      <c r="NAL1" s="46"/>
      <c r="NAM1" s="46"/>
      <c r="NAN1" s="46"/>
      <c r="NAO1" s="46"/>
      <c r="NAP1" s="46"/>
      <c r="NAQ1" s="46"/>
      <c r="NAR1" s="46"/>
      <c r="NAS1" s="46"/>
      <c r="NAT1" s="46"/>
      <c r="NAU1" s="46"/>
      <c r="NAV1" s="46"/>
      <c r="NAW1" s="46"/>
      <c r="NAX1" s="46"/>
      <c r="NAY1" s="46"/>
      <c r="NAZ1" s="46"/>
      <c r="NBA1" s="46"/>
      <c r="NBB1" s="46"/>
      <c r="NBC1" s="46"/>
      <c r="NBD1" s="46"/>
      <c r="NBE1" s="46"/>
      <c r="NBF1" s="46"/>
      <c r="NBG1" s="46"/>
      <c r="NBH1" s="46"/>
      <c r="NBI1" s="46"/>
      <c r="NBJ1" s="46"/>
      <c r="NBK1" s="46"/>
      <c r="NBL1" s="46"/>
      <c r="NBM1" s="46"/>
      <c r="NBN1" s="46"/>
      <c r="NBO1" s="46"/>
      <c r="NBP1" s="46"/>
      <c r="NBQ1" s="46"/>
      <c r="NBR1" s="46"/>
      <c r="NBS1" s="46"/>
      <c r="NBT1" s="46"/>
      <c r="NBU1" s="46"/>
      <c r="NBV1" s="46"/>
      <c r="NBW1" s="46"/>
      <c r="NBX1" s="46"/>
      <c r="NBY1" s="46"/>
      <c r="NBZ1" s="46"/>
      <c r="NCA1" s="46"/>
      <c r="NCB1" s="46"/>
      <c r="NCC1" s="46"/>
      <c r="NCD1" s="46"/>
      <c r="NCE1" s="46"/>
      <c r="NCF1" s="46"/>
      <c r="NCG1" s="46"/>
      <c r="NCH1" s="46"/>
      <c r="NCI1" s="46"/>
      <c r="NCJ1" s="46"/>
      <c r="NCK1" s="46"/>
      <c r="NCL1" s="46"/>
      <c r="NCM1" s="46"/>
      <c r="NCN1" s="46"/>
      <c r="NCO1" s="46"/>
      <c r="NCP1" s="46"/>
      <c r="NCQ1" s="46"/>
      <c r="NCR1" s="46"/>
      <c r="NCS1" s="46"/>
      <c r="NCT1" s="46"/>
      <c r="NCU1" s="46"/>
      <c r="NCV1" s="46"/>
      <c r="NCW1" s="46"/>
      <c r="NCX1" s="46"/>
      <c r="NCY1" s="46"/>
      <c r="NCZ1" s="46"/>
      <c r="NDA1" s="46"/>
      <c r="NDB1" s="46"/>
      <c r="NDC1" s="46"/>
      <c r="NDD1" s="46"/>
      <c r="NDE1" s="46"/>
      <c r="NDF1" s="46"/>
      <c r="NDG1" s="46"/>
      <c r="NDH1" s="46"/>
      <c r="NDI1" s="46"/>
      <c r="NDJ1" s="46"/>
      <c r="NDK1" s="46"/>
      <c r="NDL1" s="46"/>
      <c r="NDM1" s="46"/>
      <c r="NDN1" s="46"/>
      <c r="NDO1" s="46"/>
      <c r="NDP1" s="46"/>
      <c r="NDQ1" s="46"/>
      <c r="NDR1" s="46"/>
      <c r="NDS1" s="46"/>
      <c r="NDT1" s="46"/>
      <c r="NDU1" s="46"/>
      <c r="NDV1" s="46"/>
      <c r="NDW1" s="46"/>
      <c r="NDX1" s="46"/>
      <c r="NDY1" s="46"/>
      <c r="NDZ1" s="46"/>
      <c r="NEA1" s="46"/>
      <c r="NEB1" s="46"/>
      <c r="NEC1" s="46"/>
      <c r="NED1" s="46"/>
      <c r="NEE1" s="46"/>
      <c r="NEF1" s="46"/>
      <c r="NEG1" s="46"/>
      <c r="NEH1" s="46"/>
      <c r="NEI1" s="46"/>
      <c r="NEJ1" s="46"/>
      <c r="NEK1" s="46"/>
      <c r="NEL1" s="46"/>
      <c r="NEM1" s="46"/>
      <c r="NEN1" s="46"/>
      <c r="NEO1" s="46"/>
      <c r="NEP1" s="46"/>
      <c r="NEQ1" s="46"/>
      <c r="NER1" s="46"/>
      <c r="NES1" s="46"/>
      <c r="NET1" s="46"/>
      <c r="NEU1" s="46"/>
      <c r="NEV1" s="46"/>
      <c r="NEW1" s="46"/>
      <c r="NEX1" s="46"/>
      <c r="NEY1" s="46"/>
      <c r="NEZ1" s="46"/>
      <c r="NFA1" s="46"/>
      <c r="NFB1" s="46"/>
      <c r="NFC1" s="46"/>
      <c r="NFD1" s="46"/>
      <c r="NFE1" s="46"/>
      <c r="NFF1" s="46"/>
      <c r="NFG1" s="46"/>
      <c r="NFH1" s="46"/>
      <c r="NFI1" s="46"/>
      <c r="NFJ1" s="46"/>
      <c r="NFK1" s="46"/>
      <c r="NFL1" s="46"/>
      <c r="NFM1" s="46"/>
      <c r="NFN1" s="46"/>
      <c r="NFO1" s="46"/>
      <c r="NFP1" s="46"/>
      <c r="NFQ1" s="46"/>
      <c r="NFR1" s="46"/>
      <c r="NFS1" s="46"/>
      <c r="NFT1" s="46"/>
      <c r="NFU1" s="46"/>
      <c r="NFV1" s="46"/>
      <c r="NFW1" s="46"/>
      <c r="NFX1" s="46"/>
      <c r="NFY1" s="46"/>
      <c r="NFZ1" s="46"/>
      <c r="NGA1" s="46"/>
      <c r="NGB1" s="46"/>
      <c r="NGC1" s="46"/>
      <c r="NGD1" s="46"/>
      <c r="NGE1" s="46"/>
      <c r="NGF1" s="46"/>
      <c r="NGG1" s="46"/>
      <c r="NGH1" s="46"/>
      <c r="NGI1" s="46"/>
      <c r="NGJ1" s="46"/>
      <c r="NGK1" s="46"/>
      <c r="NGL1" s="46"/>
      <c r="NGM1" s="46"/>
      <c r="NGN1" s="46"/>
      <c r="NGO1" s="46"/>
      <c r="NGP1" s="46"/>
      <c r="NGQ1" s="46"/>
      <c r="NGR1" s="46"/>
      <c r="NGS1" s="46"/>
      <c r="NGT1" s="46"/>
      <c r="NGU1" s="46"/>
      <c r="NGV1" s="46"/>
      <c r="NGW1" s="46"/>
      <c r="NGX1" s="46"/>
      <c r="NGY1" s="46"/>
      <c r="NGZ1" s="46"/>
      <c r="NHA1" s="46"/>
      <c r="NHB1" s="46"/>
      <c r="NHC1" s="46"/>
      <c r="NHD1" s="46"/>
      <c r="NHE1" s="46"/>
      <c r="NHF1" s="46"/>
      <c r="NHG1" s="46"/>
      <c r="NHH1" s="46"/>
      <c r="NHI1" s="46"/>
      <c r="NHJ1" s="46"/>
      <c r="NHK1" s="46"/>
      <c r="NHL1" s="46"/>
      <c r="NHM1" s="46"/>
      <c r="NHN1" s="46"/>
      <c r="NHO1" s="46"/>
      <c r="NHP1" s="46"/>
      <c r="NHQ1" s="46"/>
      <c r="NHR1" s="46"/>
      <c r="NHS1" s="46"/>
      <c r="NHT1" s="46"/>
      <c r="NHU1" s="46"/>
      <c r="NHV1" s="46"/>
      <c r="NHW1" s="46"/>
      <c r="NHX1" s="46"/>
      <c r="NHY1" s="46"/>
      <c r="NHZ1" s="46"/>
      <c r="NIA1" s="46"/>
      <c r="NIB1" s="46"/>
      <c r="NIC1" s="46"/>
      <c r="NID1" s="46"/>
      <c r="NIE1" s="46"/>
      <c r="NIF1" s="46"/>
      <c r="NIG1" s="46"/>
      <c r="NIH1" s="46"/>
      <c r="NII1" s="46"/>
      <c r="NIJ1" s="46"/>
      <c r="NIK1" s="46"/>
      <c r="NIL1" s="46"/>
      <c r="NIM1" s="46"/>
      <c r="NIN1" s="46"/>
      <c r="NIO1" s="46"/>
      <c r="NIP1" s="46"/>
      <c r="NIQ1" s="46"/>
      <c r="NIR1" s="46"/>
      <c r="NIS1" s="46"/>
      <c r="NIT1" s="46"/>
      <c r="NIU1" s="46"/>
      <c r="NIV1" s="46"/>
      <c r="NIW1" s="46"/>
      <c r="NIX1" s="46"/>
      <c r="NIY1" s="46"/>
      <c r="NIZ1" s="46"/>
      <c r="NJA1" s="46"/>
      <c r="NJB1" s="46"/>
      <c r="NJC1" s="46"/>
      <c r="NJD1" s="46"/>
      <c r="NJE1" s="46"/>
      <c r="NJF1" s="46"/>
      <c r="NJG1" s="46"/>
      <c r="NJH1" s="46"/>
      <c r="NJI1" s="46"/>
      <c r="NJJ1" s="46"/>
      <c r="NJK1" s="46"/>
      <c r="NJL1" s="46"/>
      <c r="NJM1" s="46"/>
      <c r="NJN1" s="46"/>
      <c r="NJO1" s="46"/>
      <c r="NJP1" s="46"/>
      <c r="NJQ1" s="46"/>
      <c r="NJR1" s="46"/>
      <c r="NJS1" s="46"/>
      <c r="NJT1" s="46"/>
      <c r="NJU1" s="46"/>
      <c r="NJV1" s="46"/>
      <c r="NJW1" s="46"/>
      <c r="NJX1" s="46"/>
      <c r="NJY1" s="46"/>
      <c r="NJZ1" s="46"/>
      <c r="NKA1" s="46"/>
      <c r="NKB1" s="46"/>
      <c r="NKC1" s="46"/>
      <c r="NKD1" s="46"/>
      <c r="NKE1" s="46"/>
      <c r="NKF1" s="46"/>
      <c r="NKG1" s="46"/>
      <c r="NKH1" s="46"/>
      <c r="NKI1" s="46"/>
      <c r="NKJ1" s="46"/>
      <c r="NKK1" s="46"/>
      <c r="NKL1" s="46"/>
      <c r="NKM1" s="46"/>
      <c r="NKN1" s="46"/>
      <c r="NKO1" s="46"/>
      <c r="NKP1" s="46"/>
      <c r="NKQ1" s="46"/>
      <c r="NKR1" s="46"/>
      <c r="NKS1" s="46"/>
      <c r="NKT1" s="46"/>
      <c r="NKU1" s="46"/>
      <c r="NKV1" s="46"/>
      <c r="NKW1" s="46"/>
      <c r="NKX1" s="46"/>
      <c r="NKY1" s="46"/>
      <c r="NKZ1" s="46"/>
      <c r="NLA1" s="46"/>
      <c r="NLB1" s="46"/>
      <c r="NLC1" s="46"/>
      <c r="NLD1" s="46"/>
      <c r="NLE1" s="46"/>
      <c r="NLF1" s="46"/>
      <c r="NLG1" s="46"/>
      <c r="NLH1" s="46"/>
      <c r="NLI1" s="46"/>
      <c r="NLJ1" s="46"/>
      <c r="NLK1" s="46"/>
      <c r="NLL1" s="46"/>
      <c r="NLM1" s="46"/>
      <c r="NLN1" s="46"/>
      <c r="NLO1" s="46"/>
      <c r="NLP1" s="46"/>
      <c r="NLQ1" s="46"/>
      <c r="NLR1" s="46"/>
      <c r="NLS1" s="46"/>
      <c r="NLT1" s="46"/>
      <c r="NLU1" s="46"/>
      <c r="NLV1" s="46"/>
      <c r="NLW1" s="46"/>
      <c r="NLX1" s="46"/>
      <c r="NLY1" s="46"/>
      <c r="NLZ1" s="46"/>
      <c r="NMA1" s="46"/>
      <c r="NMB1" s="46"/>
      <c r="NMC1" s="46"/>
      <c r="NMD1" s="46"/>
      <c r="NME1" s="46"/>
      <c r="NMF1" s="46"/>
      <c r="NMG1" s="46"/>
      <c r="NMH1" s="46"/>
      <c r="NMI1" s="46"/>
      <c r="NMJ1" s="46"/>
      <c r="NMK1" s="46"/>
      <c r="NML1" s="46"/>
      <c r="NMM1" s="46"/>
      <c r="NMN1" s="46"/>
      <c r="NMO1" s="46"/>
      <c r="NMP1" s="46"/>
      <c r="NMQ1" s="46"/>
      <c r="NMR1" s="46"/>
      <c r="NMS1" s="46"/>
      <c r="NMT1" s="46"/>
      <c r="NMU1" s="46"/>
      <c r="NMV1" s="46"/>
      <c r="NMW1" s="46"/>
      <c r="NMX1" s="46"/>
      <c r="NMY1" s="46"/>
      <c r="NMZ1" s="46"/>
      <c r="NNA1" s="46"/>
      <c r="NNB1" s="46"/>
      <c r="NNC1" s="46"/>
      <c r="NND1" s="46"/>
      <c r="NNE1" s="46"/>
      <c r="NNF1" s="46"/>
      <c r="NNG1" s="46"/>
      <c r="NNH1" s="46"/>
      <c r="NNI1" s="46"/>
      <c r="NNJ1" s="46"/>
      <c r="NNK1" s="46"/>
      <c r="NNL1" s="46"/>
      <c r="NNM1" s="46"/>
      <c r="NNN1" s="46"/>
      <c r="NNO1" s="46"/>
      <c r="NNP1" s="46"/>
      <c r="NNQ1" s="46"/>
      <c r="NNR1" s="46"/>
      <c r="NNS1" s="46"/>
      <c r="NNT1" s="46"/>
      <c r="NNU1" s="46"/>
      <c r="NNV1" s="46"/>
      <c r="NNW1" s="46"/>
      <c r="NNX1" s="46"/>
      <c r="NNY1" s="46"/>
      <c r="NNZ1" s="46"/>
      <c r="NOA1" s="46"/>
      <c r="NOB1" s="46"/>
      <c r="NOC1" s="46"/>
      <c r="NOD1" s="46"/>
      <c r="NOE1" s="46"/>
      <c r="NOF1" s="46"/>
      <c r="NOG1" s="46"/>
      <c r="NOH1" s="46"/>
      <c r="NOI1" s="46"/>
      <c r="NOJ1" s="46"/>
      <c r="NOK1" s="46"/>
      <c r="NOL1" s="46"/>
      <c r="NOM1" s="46"/>
      <c r="NON1" s="46"/>
      <c r="NOO1" s="46"/>
      <c r="NOP1" s="46"/>
      <c r="NOQ1" s="46"/>
      <c r="NOR1" s="46"/>
      <c r="NOS1" s="46"/>
      <c r="NOT1" s="46"/>
      <c r="NOU1" s="46"/>
      <c r="NOV1" s="46"/>
      <c r="NOW1" s="46"/>
      <c r="NOX1" s="46"/>
      <c r="NOY1" s="46"/>
      <c r="NOZ1" s="46"/>
      <c r="NPA1" s="46"/>
      <c r="NPB1" s="46"/>
      <c r="NPC1" s="46"/>
      <c r="NPD1" s="46"/>
      <c r="NPE1" s="46"/>
      <c r="NPF1" s="46"/>
      <c r="NPG1" s="46"/>
      <c r="NPH1" s="46"/>
      <c r="NPI1" s="46"/>
      <c r="NPJ1" s="46"/>
      <c r="NPK1" s="46"/>
      <c r="NPL1" s="46"/>
      <c r="NPM1" s="46"/>
      <c r="NPN1" s="46"/>
      <c r="NPO1" s="46"/>
      <c r="NPP1" s="46"/>
      <c r="NPQ1" s="46"/>
      <c r="NPR1" s="46"/>
      <c r="NPS1" s="46"/>
      <c r="NPT1" s="46"/>
      <c r="NPU1" s="46"/>
      <c r="NPV1" s="46"/>
      <c r="NPW1" s="46"/>
      <c r="NPX1" s="46"/>
      <c r="NPY1" s="46"/>
      <c r="NPZ1" s="46"/>
      <c r="NQA1" s="46"/>
      <c r="NQB1" s="46"/>
      <c r="NQC1" s="46"/>
      <c r="NQD1" s="46"/>
      <c r="NQE1" s="46"/>
      <c r="NQF1" s="46"/>
      <c r="NQG1" s="46"/>
      <c r="NQH1" s="46"/>
      <c r="NQI1" s="46"/>
      <c r="NQJ1" s="46"/>
      <c r="NQK1" s="46"/>
      <c r="NQL1" s="46"/>
      <c r="NQM1" s="46"/>
      <c r="NQN1" s="46"/>
      <c r="NQO1" s="46"/>
      <c r="NQP1" s="46"/>
      <c r="NQQ1" s="46"/>
      <c r="NQR1" s="46"/>
      <c r="NQS1" s="46"/>
      <c r="NQT1" s="46"/>
      <c r="NQU1" s="46"/>
      <c r="NQV1" s="46"/>
      <c r="NQW1" s="46"/>
      <c r="NQX1" s="46"/>
      <c r="NQY1" s="46"/>
      <c r="NQZ1" s="46"/>
      <c r="NRA1" s="46"/>
      <c r="NRB1" s="46"/>
      <c r="NRC1" s="46"/>
      <c r="NRD1" s="46"/>
      <c r="NRE1" s="46"/>
      <c r="NRF1" s="46"/>
      <c r="NRG1" s="46"/>
      <c r="NRH1" s="46"/>
      <c r="NRI1" s="46"/>
      <c r="NRJ1" s="46"/>
      <c r="NRK1" s="46"/>
      <c r="NRL1" s="46"/>
      <c r="NRM1" s="46"/>
      <c r="NRN1" s="46"/>
      <c r="NRO1" s="46"/>
      <c r="NRP1" s="46"/>
      <c r="NRQ1" s="46"/>
      <c r="NRR1" s="46"/>
      <c r="NRS1" s="46"/>
      <c r="NRT1" s="46"/>
      <c r="NRU1" s="46"/>
      <c r="NRV1" s="46"/>
      <c r="NRW1" s="46"/>
      <c r="NRX1" s="46"/>
      <c r="NRY1" s="46"/>
      <c r="NRZ1" s="46"/>
      <c r="NSA1" s="46"/>
      <c r="NSB1" s="46"/>
      <c r="NSC1" s="46"/>
      <c r="NSD1" s="46"/>
      <c r="NSE1" s="46"/>
      <c r="NSF1" s="46"/>
      <c r="NSG1" s="46"/>
      <c r="NSH1" s="46"/>
      <c r="NSI1" s="46"/>
      <c r="NSJ1" s="46"/>
      <c r="NSK1" s="46"/>
      <c r="NSL1" s="46"/>
      <c r="NSM1" s="46"/>
      <c r="NSN1" s="46"/>
      <c r="NSO1" s="46"/>
      <c r="NSP1" s="46"/>
      <c r="NSQ1" s="46"/>
      <c r="NSR1" s="46"/>
      <c r="NSS1" s="46"/>
      <c r="NST1" s="46"/>
      <c r="NSU1" s="46"/>
      <c r="NSV1" s="46"/>
      <c r="NSW1" s="46"/>
      <c r="NSX1" s="46"/>
      <c r="NSY1" s="46"/>
      <c r="NSZ1" s="46"/>
      <c r="NTA1" s="46"/>
      <c r="NTB1" s="46"/>
      <c r="NTC1" s="46"/>
      <c r="NTD1" s="46"/>
      <c r="NTE1" s="46"/>
      <c r="NTF1" s="46"/>
      <c r="NTG1" s="46"/>
      <c r="NTH1" s="46"/>
      <c r="NTI1" s="46"/>
      <c r="NTJ1" s="46"/>
      <c r="NTK1" s="46"/>
      <c r="NTL1" s="46"/>
      <c r="NTM1" s="46"/>
      <c r="NTN1" s="46"/>
      <c r="NTO1" s="46"/>
      <c r="NTP1" s="46"/>
      <c r="NTQ1" s="46"/>
      <c r="NTR1" s="46"/>
      <c r="NTS1" s="46"/>
      <c r="NTT1" s="46"/>
      <c r="NTU1" s="46"/>
      <c r="NTV1" s="46"/>
      <c r="NTW1" s="46"/>
      <c r="NTX1" s="46"/>
      <c r="NTY1" s="46"/>
      <c r="NTZ1" s="46"/>
      <c r="NUA1" s="46"/>
      <c r="NUB1" s="46"/>
      <c r="NUC1" s="46"/>
      <c r="NUD1" s="46"/>
      <c r="NUE1" s="46"/>
      <c r="NUF1" s="46"/>
      <c r="NUG1" s="46"/>
      <c r="NUH1" s="46"/>
      <c r="NUI1" s="46"/>
      <c r="NUJ1" s="46"/>
      <c r="NUK1" s="46"/>
      <c r="NUL1" s="46"/>
      <c r="NUM1" s="46"/>
      <c r="NUN1" s="46"/>
      <c r="NUO1" s="46"/>
      <c r="NUP1" s="46"/>
      <c r="NUQ1" s="46"/>
      <c r="NUR1" s="46"/>
      <c r="NUS1" s="46"/>
      <c r="NUT1" s="46"/>
      <c r="NUU1" s="46"/>
      <c r="NUV1" s="46"/>
      <c r="NUW1" s="46"/>
      <c r="NUX1" s="46"/>
      <c r="NUY1" s="46"/>
      <c r="NUZ1" s="46"/>
      <c r="NVA1" s="46"/>
      <c r="NVB1" s="46"/>
      <c r="NVC1" s="46"/>
      <c r="NVD1" s="46"/>
      <c r="NVE1" s="46"/>
      <c r="NVF1" s="46"/>
      <c r="NVG1" s="46"/>
      <c r="NVH1" s="46"/>
      <c r="NVI1" s="46"/>
      <c r="NVJ1" s="46"/>
      <c r="NVK1" s="46"/>
      <c r="NVL1" s="46"/>
      <c r="NVM1" s="46"/>
      <c r="NVN1" s="46"/>
      <c r="NVO1" s="46"/>
      <c r="NVP1" s="46"/>
      <c r="NVQ1" s="46"/>
      <c r="NVR1" s="46"/>
      <c r="NVS1" s="46"/>
      <c r="NVT1" s="46"/>
      <c r="NVU1" s="46"/>
      <c r="NVV1" s="46"/>
      <c r="NVW1" s="46"/>
      <c r="NVX1" s="46"/>
      <c r="NVY1" s="46"/>
      <c r="NVZ1" s="46"/>
      <c r="NWA1" s="46"/>
      <c r="NWB1" s="46"/>
      <c r="NWC1" s="46"/>
      <c r="NWD1" s="46"/>
      <c r="NWE1" s="46"/>
      <c r="NWF1" s="46"/>
      <c r="NWG1" s="46"/>
      <c r="NWH1" s="46"/>
      <c r="NWI1" s="46"/>
      <c r="NWJ1" s="46"/>
      <c r="NWK1" s="46"/>
      <c r="NWL1" s="46"/>
      <c r="NWM1" s="46"/>
      <c r="NWN1" s="46"/>
      <c r="NWO1" s="46"/>
      <c r="NWP1" s="46"/>
      <c r="NWQ1" s="46"/>
      <c r="NWR1" s="46"/>
      <c r="NWS1" s="46"/>
      <c r="NWT1" s="46"/>
      <c r="NWU1" s="46"/>
      <c r="NWV1" s="46"/>
      <c r="NWW1" s="46"/>
      <c r="NWX1" s="46"/>
      <c r="NWY1" s="46"/>
      <c r="NWZ1" s="46"/>
      <c r="NXA1" s="46"/>
      <c r="NXB1" s="46"/>
      <c r="NXC1" s="46"/>
      <c r="NXD1" s="46"/>
      <c r="NXE1" s="46"/>
      <c r="NXF1" s="46"/>
      <c r="NXG1" s="46"/>
      <c r="NXH1" s="46"/>
      <c r="NXI1" s="46"/>
      <c r="NXJ1" s="46"/>
      <c r="NXK1" s="46"/>
      <c r="NXL1" s="46"/>
      <c r="NXM1" s="46"/>
      <c r="NXN1" s="46"/>
      <c r="NXO1" s="46"/>
      <c r="NXP1" s="46"/>
      <c r="NXQ1" s="46"/>
      <c r="NXR1" s="46"/>
      <c r="NXS1" s="46"/>
      <c r="NXT1" s="46"/>
      <c r="NXU1" s="46"/>
      <c r="NXV1" s="46"/>
      <c r="NXW1" s="46"/>
      <c r="NXX1" s="46"/>
      <c r="NXY1" s="46"/>
      <c r="NXZ1" s="46"/>
      <c r="NYA1" s="46"/>
      <c r="NYB1" s="46"/>
      <c r="NYC1" s="46"/>
      <c r="NYD1" s="46"/>
      <c r="NYE1" s="46"/>
      <c r="NYF1" s="46"/>
      <c r="NYG1" s="46"/>
      <c r="NYH1" s="46"/>
      <c r="NYI1" s="46"/>
      <c r="NYJ1" s="46"/>
      <c r="NYK1" s="46"/>
      <c r="NYL1" s="46"/>
      <c r="NYM1" s="46"/>
      <c r="NYN1" s="46"/>
      <c r="NYO1" s="46"/>
      <c r="NYP1" s="46"/>
      <c r="NYQ1" s="46"/>
      <c r="NYR1" s="46"/>
      <c r="NYS1" s="46"/>
      <c r="NYT1" s="46"/>
      <c r="NYU1" s="46"/>
      <c r="NYV1" s="46"/>
      <c r="NYW1" s="46"/>
      <c r="NYX1" s="46"/>
      <c r="NYY1" s="46"/>
      <c r="NYZ1" s="46"/>
      <c r="NZA1" s="46"/>
      <c r="NZB1" s="46"/>
      <c r="NZC1" s="46"/>
      <c r="NZD1" s="46"/>
      <c r="NZE1" s="46"/>
      <c r="NZF1" s="46"/>
      <c r="NZG1" s="46"/>
      <c r="NZH1" s="46"/>
      <c r="NZI1" s="46"/>
      <c r="NZJ1" s="46"/>
      <c r="NZK1" s="46"/>
      <c r="NZL1" s="46"/>
      <c r="NZM1" s="46"/>
      <c r="NZN1" s="46"/>
      <c r="NZO1" s="46"/>
      <c r="NZP1" s="46"/>
      <c r="NZQ1" s="46"/>
      <c r="NZR1" s="46"/>
      <c r="NZS1" s="46"/>
      <c r="NZT1" s="46"/>
      <c r="NZU1" s="46"/>
      <c r="NZV1" s="46"/>
      <c r="NZW1" s="46"/>
      <c r="NZX1" s="46"/>
      <c r="NZY1" s="46"/>
      <c r="NZZ1" s="46"/>
      <c r="OAA1" s="46"/>
      <c r="OAB1" s="46"/>
      <c r="OAC1" s="46"/>
      <c r="OAD1" s="46"/>
      <c r="OAE1" s="46"/>
      <c r="OAF1" s="46"/>
      <c r="OAG1" s="46"/>
      <c r="OAH1" s="46"/>
      <c r="OAI1" s="46"/>
      <c r="OAJ1" s="46"/>
      <c r="OAK1" s="46"/>
      <c r="OAL1" s="46"/>
      <c r="OAM1" s="46"/>
      <c r="OAN1" s="46"/>
      <c r="OAO1" s="46"/>
      <c r="OAP1" s="46"/>
      <c r="OAQ1" s="46"/>
      <c r="OAR1" s="46"/>
      <c r="OAS1" s="46"/>
      <c r="OAT1" s="46"/>
      <c r="OAU1" s="46"/>
      <c r="OAV1" s="46"/>
      <c r="OAW1" s="46"/>
      <c r="OAX1" s="46"/>
      <c r="OAY1" s="46"/>
      <c r="OAZ1" s="46"/>
      <c r="OBA1" s="46"/>
      <c r="OBB1" s="46"/>
      <c r="OBC1" s="46"/>
      <c r="OBD1" s="46"/>
      <c r="OBE1" s="46"/>
      <c r="OBF1" s="46"/>
      <c r="OBG1" s="46"/>
      <c r="OBH1" s="46"/>
      <c r="OBI1" s="46"/>
      <c r="OBJ1" s="46"/>
      <c r="OBK1" s="46"/>
      <c r="OBL1" s="46"/>
      <c r="OBM1" s="46"/>
      <c r="OBN1" s="46"/>
      <c r="OBO1" s="46"/>
      <c r="OBP1" s="46"/>
      <c r="OBQ1" s="46"/>
      <c r="OBR1" s="46"/>
      <c r="OBS1" s="46"/>
      <c r="OBT1" s="46"/>
      <c r="OBU1" s="46"/>
      <c r="OBV1" s="46"/>
      <c r="OBW1" s="46"/>
      <c r="OBX1" s="46"/>
      <c r="OBY1" s="46"/>
      <c r="OBZ1" s="46"/>
      <c r="OCA1" s="46"/>
      <c r="OCB1" s="46"/>
      <c r="OCC1" s="46"/>
      <c r="OCD1" s="46"/>
      <c r="OCE1" s="46"/>
      <c r="OCF1" s="46"/>
      <c r="OCG1" s="46"/>
      <c r="OCH1" s="46"/>
      <c r="OCI1" s="46"/>
      <c r="OCJ1" s="46"/>
      <c r="OCK1" s="46"/>
      <c r="OCL1" s="46"/>
      <c r="OCM1" s="46"/>
      <c r="OCN1" s="46"/>
      <c r="OCO1" s="46"/>
      <c r="OCP1" s="46"/>
      <c r="OCQ1" s="46"/>
      <c r="OCR1" s="46"/>
      <c r="OCS1" s="46"/>
      <c r="OCT1" s="46"/>
      <c r="OCU1" s="46"/>
      <c r="OCV1" s="46"/>
      <c r="OCW1" s="46"/>
      <c r="OCX1" s="46"/>
      <c r="OCY1" s="46"/>
      <c r="OCZ1" s="46"/>
      <c r="ODA1" s="46"/>
      <c r="ODB1" s="46"/>
      <c r="ODC1" s="46"/>
      <c r="ODD1" s="46"/>
      <c r="ODE1" s="46"/>
      <c r="ODF1" s="46"/>
      <c r="ODG1" s="46"/>
      <c r="ODH1" s="46"/>
      <c r="ODI1" s="46"/>
      <c r="ODJ1" s="46"/>
      <c r="ODK1" s="46"/>
      <c r="ODL1" s="46"/>
      <c r="ODM1" s="46"/>
      <c r="ODN1" s="46"/>
      <c r="ODO1" s="46"/>
      <c r="ODP1" s="46"/>
      <c r="ODQ1" s="46"/>
      <c r="ODR1" s="46"/>
      <c r="ODS1" s="46"/>
      <c r="ODT1" s="46"/>
      <c r="ODU1" s="46"/>
      <c r="ODV1" s="46"/>
      <c r="ODW1" s="46"/>
      <c r="ODX1" s="46"/>
      <c r="ODY1" s="46"/>
      <c r="ODZ1" s="46"/>
      <c r="OEA1" s="46"/>
      <c r="OEB1" s="46"/>
      <c r="OEC1" s="46"/>
      <c r="OED1" s="46"/>
      <c r="OEE1" s="46"/>
      <c r="OEF1" s="46"/>
      <c r="OEG1" s="46"/>
      <c r="OEH1" s="46"/>
      <c r="OEI1" s="46"/>
      <c r="OEJ1" s="46"/>
      <c r="OEK1" s="46"/>
      <c r="OEL1" s="46"/>
      <c r="OEM1" s="46"/>
      <c r="OEN1" s="46"/>
      <c r="OEO1" s="46"/>
      <c r="OEP1" s="46"/>
      <c r="OEQ1" s="46"/>
      <c r="OER1" s="46"/>
      <c r="OES1" s="46"/>
      <c r="OET1" s="46"/>
      <c r="OEU1" s="46"/>
      <c r="OEV1" s="46"/>
      <c r="OEW1" s="46"/>
      <c r="OEX1" s="46"/>
      <c r="OEY1" s="46"/>
      <c r="OEZ1" s="46"/>
      <c r="OFA1" s="46"/>
      <c r="OFB1" s="46"/>
      <c r="OFC1" s="46"/>
      <c r="OFD1" s="46"/>
      <c r="OFE1" s="46"/>
      <c r="OFF1" s="46"/>
      <c r="OFG1" s="46"/>
      <c r="OFH1" s="46"/>
      <c r="OFI1" s="46"/>
      <c r="OFJ1" s="46"/>
      <c r="OFK1" s="46"/>
      <c r="OFL1" s="46"/>
      <c r="OFM1" s="46"/>
      <c r="OFN1" s="46"/>
      <c r="OFO1" s="46"/>
      <c r="OFP1" s="46"/>
      <c r="OFQ1" s="46"/>
      <c r="OFR1" s="46"/>
      <c r="OFS1" s="46"/>
      <c r="OFT1" s="46"/>
      <c r="OFU1" s="46"/>
      <c r="OFV1" s="46"/>
      <c r="OFW1" s="46"/>
      <c r="OFX1" s="46"/>
      <c r="OFY1" s="46"/>
      <c r="OFZ1" s="46"/>
      <c r="OGA1" s="46"/>
      <c r="OGB1" s="46"/>
      <c r="OGC1" s="46"/>
      <c r="OGD1" s="46"/>
      <c r="OGE1" s="46"/>
      <c r="OGF1" s="46"/>
      <c r="OGG1" s="46"/>
      <c r="OGH1" s="46"/>
      <c r="OGI1" s="46"/>
      <c r="OGJ1" s="46"/>
      <c r="OGK1" s="46"/>
      <c r="OGL1" s="46"/>
      <c r="OGM1" s="46"/>
      <c r="OGN1" s="46"/>
      <c r="OGO1" s="46"/>
      <c r="OGP1" s="46"/>
      <c r="OGQ1" s="46"/>
      <c r="OGR1" s="46"/>
      <c r="OGS1" s="46"/>
      <c r="OGT1" s="46"/>
      <c r="OGU1" s="46"/>
      <c r="OGV1" s="46"/>
      <c r="OGW1" s="46"/>
      <c r="OGX1" s="46"/>
      <c r="OGY1" s="46"/>
      <c r="OGZ1" s="46"/>
      <c r="OHA1" s="46"/>
      <c r="OHB1" s="46"/>
      <c r="OHC1" s="46"/>
      <c r="OHD1" s="46"/>
      <c r="OHE1" s="46"/>
      <c r="OHF1" s="46"/>
      <c r="OHG1" s="46"/>
      <c r="OHH1" s="46"/>
      <c r="OHI1" s="46"/>
      <c r="OHJ1" s="46"/>
      <c r="OHK1" s="46"/>
      <c r="OHL1" s="46"/>
      <c r="OHM1" s="46"/>
      <c r="OHN1" s="46"/>
      <c r="OHO1" s="46"/>
      <c r="OHP1" s="46"/>
      <c r="OHQ1" s="46"/>
      <c r="OHR1" s="46"/>
      <c r="OHS1" s="46"/>
      <c r="OHT1" s="46"/>
      <c r="OHU1" s="46"/>
      <c r="OHV1" s="46"/>
      <c r="OHW1" s="46"/>
      <c r="OHX1" s="46"/>
      <c r="OHY1" s="46"/>
      <c r="OHZ1" s="46"/>
      <c r="OIA1" s="46"/>
      <c r="OIB1" s="46"/>
      <c r="OIC1" s="46"/>
      <c r="OID1" s="46"/>
      <c r="OIE1" s="46"/>
      <c r="OIF1" s="46"/>
      <c r="OIG1" s="46"/>
      <c r="OIH1" s="46"/>
      <c r="OII1" s="46"/>
      <c r="OIJ1" s="46"/>
      <c r="OIK1" s="46"/>
      <c r="OIL1" s="46"/>
      <c r="OIM1" s="46"/>
      <c r="OIN1" s="46"/>
      <c r="OIO1" s="46"/>
      <c r="OIP1" s="46"/>
      <c r="OIQ1" s="46"/>
      <c r="OIR1" s="46"/>
      <c r="OIS1" s="46"/>
      <c r="OIT1" s="46"/>
      <c r="OIU1" s="46"/>
      <c r="OIV1" s="46"/>
      <c r="OIW1" s="46"/>
      <c r="OIX1" s="46"/>
      <c r="OIY1" s="46"/>
      <c r="OIZ1" s="46"/>
      <c r="OJA1" s="46"/>
      <c r="OJB1" s="46"/>
      <c r="OJC1" s="46"/>
      <c r="OJD1" s="46"/>
      <c r="OJE1" s="46"/>
      <c r="OJF1" s="46"/>
      <c r="OJG1" s="46"/>
      <c r="OJH1" s="46"/>
      <c r="OJI1" s="46"/>
      <c r="OJJ1" s="46"/>
      <c r="OJK1" s="46"/>
      <c r="OJL1" s="46"/>
      <c r="OJM1" s="46"/>
      <c r="OJN1" s="46"/>
      <c r="OJO1" s="46"/>
      <c r="OJP1" s="46"/>
      <c r="OJQ1" s="46"/>
      <c r="OJR1" s="46"/>
      <c r="OJS1" s="46"/>
      <c r="OJT1" s="46"/>
      <c r="OJU1" s="46"/>
      <c r="OJV1" s="46"/>
      <c r="OJW1" s="46"/>
      <c r="OJX1" s="46"/>
      <c r="OJY1" s="46"/>
      <c r="OJZ1" s="46"/>
      <c r="OKA1" s="46"/>
      <c r="OKB1" s="46"/>
      <c r="OKC1" s="46"/>
      <c r="OKD1" s="46"/>
      <c r="OKE1" s="46"/>
      <c r="OKF1" s="46"/>
      <c r="OKG1" s="46"/>
      <c r="OKH1" s="46"/>
      <c r="OKI1" s="46"/>
      <c r="OKJ1" s="46"/>
      <c r="OKK1" s="46"/>
      <c r="OKL1" s="46"/>
      <c r="OKM1" s="46"/>
      <c r="OKN1" s="46"/>
      <c r="OKO1" s="46"/>
      <c r="OKP1" s="46"/>
      <c r="OKQ1" s="46"/>
      <c r="OKR1" s="46"/>
      <c r="OKS1" s="46"/>
      <c r="OKT1" s="46"/>
      <c r="OKU1" s="46"/>
      <c r="OKV1" s="46"/>
      <c r="OKW1" s="46"/>
      <c r="OKX1" s="46"/>
      <c r="OKY1" s="46"/>
      <c r="OKZ1" s="46"/>
      <c r="OLA1" s="46"/>
      <c r="OLB1" s="46"/>
      <c r="OLC1" s="46"/>
      <c r="OLD1" s="46"/>
      <c r="OLE1" s="46"/>
      <c r="OLF1" s="46"/>
      <c r="OLG1" s="46"/>
      <c r="OLH1" s="46"/>
      <c r="OLI1" s="46"/>
      <c r="OLJ1" s="46"/>
      <c r="OLK1" s="46"/>
      <c r="OLL1" s="46"/>
      <c r="OLM1" s="46"/>
      <c r="OLN1" s="46"/>
      <c r="OLO1" s="46"/>
      <c r="OLP1" s="46"/>
      <c r="OLQ1" s="46"/>
      <c r="OLR1" s="46"/>
      <c r="OLS1" s="46"/>
      <c r="OLT1" s="46"/>
      <c r="OLU1" s="46"/>
      <c r="OLV1" s="46"/>
      <c r="OLW1" s="46"/>
      <c r="OLX1" s="46"/>
      <c r="OLY1" s="46"/>
      <c r="OLZ1" s="46"/>
      <c r="OMA1" s="46"/>
      <c r="OMB1" s="46"/>
      <c r="OMC1" s="46"/>
      <c r="OMD1" s="46"/>
      <c r="OME1" s="46"/>
      <c r="OMF1" s="46"/>
      <c r="OMG1" s="46"/>
      <c r="OMH1" s="46"/>
      <c r="OMI1" s="46"/>
      <c r="OMJ1" s="46"/>
      <c r="OMK1" s="46"/>
      <c r="OML1" s="46"/>
      <c r="OMM1" s="46"/>
      <c r="OMN1" s="46"/>
      <c r="OMO1" s="46"/>
      <c r="OMP1" s="46"/>
      <c r="OMQ1" s="46"/>
      <c r="OMR1" s="46"/>
      <c r="OMS1" s="46"/>
      <c r="OMT1" s="46"/>
      <c r="OMU1" s="46"/>
      <c r="OMV1" s="46"/>
      <c r="OMW1" s="46"/>
      <c r="OMX1" s="46"/>
      <c r="OMY1" s="46"/>
      <c r="OMZ1" s="46"/>
      <c r="ONA1" s="46"/>
      <c r="ONB1" s="46"/>
      <c r="ONC1" s="46"/>
      <c r="OND1" s="46"/>
      <c r="ONE1" s="46"/>
      <c r="ONF1" s="46"/>
      <c r="ONG1" s="46"/>
      <c r="ONH1" s="46"/>
      <c r="ONI1" s="46"/>
      <c r="ONJ1" s="46"/>
      <c r="ONK1" s="46"/>
      <c r="ONL1" s="46"/>
      <c r="ONM1" s="46"/>
      <c r="ONN1" s="46"/>
      <c r="ONO1" s="46"/>
      <c r="ONP1" s="46"/>
      <c r="ONQ1" s="46"/>
      <c r="ONR1" s="46"/>
      <c r="ONS1" s="46"/>
      <c r="ONT1" s="46"/>
      <c r="ONU1" s="46"/>
      <c r="ONV1" s="46"/>
      <c r="ONW1" s="46"/>
      <c r="ONX1" s="46"/>
      <c r="ONY1" s="46"/>
      <c r="ONZ1" s="46"/>
      <c r="OOA1" s="46"/>
      <c r="OOB1" s="46"/>
      <c r="OOC1" s="46"/>
      <c r="OOD1" s="46"/>
      <c r="OOE1" s="46"/>
      <c r="OOF1" s="46"/>
      <c r="OOG1" s="46"/>
      <c r="OOH1" s="46"/>
      <c r="OOI1" s="46"/>
      <c r="OOJ1" s="46"/>
      <c r="OOK1" s="46"/>
      <c r="OOL1" s="46"/>
      <c r="OOM1" s="46"/>
      <c r="OON1" s="46"/>
      <c r="OOO1" s="46"/>
      <c r="OOP1" s="46"/>
      <c r="OOQ1" s="46"/>
      <c r="OOR1" s="46"/>
      <c r="OOS1" s="46"/>
      <c r="OOT1" s="46"/>
      <c r="OOU1" s="46"/>
      <c r="OOV1" s="46"/>
      <c r="OOW1" s="46"/>
      <c r="OOX1" s="46"/>
      <c r="OOY1" s="46"/>
      <c r="OOZ1" s="46"/>
      <c r="OPA1" s="46"/>
      <c r="OPB1" s="46"/>
      <c r="OPC1" s="46"/>
      <c r="OPD1" s="46"/>
      <c r="OPE1" s="46"/>
      <c r="OPF1" s="46"/>
      <c r="OPG1" s="46"/>
      <c r="OPH1" s="46"/>
      <c r="OPI1" s="46"/>
      <c r="OPJ1" s="46"/>
      <c r="OPK1" s="46"/>
      <c r="OPL1" s="46"/>
      <c r="OPM1" s="46"/>
      <c r="OPN1" s="46"/>
      <c r="OPO1" s="46"/>
      <c r="OPP1" s="46"/>
      <c r="OPQ1" s="46"/>
      <c r="OPR1" s="46"/>
      <c r="OPS1" s="46"/>
      <c r="OPT1" s="46"/>
      <c r="OPU1" s="46"/>
      <c r="OPV1" s="46"/>
      <c r="OPW1" s="46"/>
      <c r="OPX1" s="46"/>
      <c r="OPY1" s="46"/>
      <c r="OPZ1" s="46"/>
      <c r="OQA1" s="46"/>
      <c r="OQB1" s="46"/>
      <c r="OQC1" s="46"/>
      <c r="OQD1" s="46"/>
      <c r="OQE1" s="46"/>
      <c r="OQF1" s="46"/>
      <c r="OQG1" s="46"/>
      <c r="OQH1" s="46"/>
      <c r="OQI1" s="46"/>
      <c r="OQJ1" s="46"/>
      <c r="OQK1" s="46"/>
      <c r="OQL1" s="46"/>
      <c r="OQM1" s="46"/>
      <c r="OQN1" s="46"/>
      <c r="OQO1" s="46"/>
      <c r="OQP1" s="46"/>
      <c r="OQQ1" s="46"/>
      <c r="OQR1" s="46"/>
      <c r="OQS1" s="46"/>
      <c r="OQT1" s="46"/>
      <c r="OQU1" s="46"/>
      <c r="OQV1" s="46"/>
      <c r="OQW1" s="46"/>
      <c r="OQX1" s="46"/>
      <c r="OQY1" s="46"/>
      <c r="OQZ1" s="46"/>
      <c r="ORA1" s="46"/>
      <c r="ORB1" s="46"/>
      <c r="ORC1" s="46"/>
      <c r="ORD1" s="46"/>
      <c r="ORE1" s="46"/>
      <c r="ORF1" s="46"/>
      <c r="ORG1" s="46"/>
      <c r="ORH1" s="46"/>
      <c r="ORI1" s="46"/>
      <c r="ORJ1" s="46"/>
      <c r="ORK1" s="46"/>
      <c r="ORL1" s="46"/>
      <c r="ORM1" s="46"/>
      <c r="ORN1" s="46"/>
      <c r="ORO1" s="46"/>
      <c r="ORP1" s="46"/>
      <c r="ORQ1" s="46"/>
      <c r="ORR1" s="46"/>
      <c r="ORS1" s="46"/>
      <c r="ORT1" s="46"/>
      <c r="ORU1" s="46"/>
      <c r="ORV1" s="46"/>
      <c r="ORW1" s="46"/>
      <c r="ORX1" s="46"/>
      <c r="ORY1" s="46"/>
      <c r="ORZ1" s="46"/>
      <c r="OSA1" s="46"/>
      <c r="OSB1" s="46"/>
      <c r="OSC1" s="46"/>
      <c r="OSD1" s="46"/>
      <c r="OSE1" s="46"/>
      <c r="OSF1" s="46"/>
      <c r="OSG1" s="46"/>
      <c r="OSH1" s="46"/>
      <c r="OSI1" s="46"/>
      <c r="OSJ1" s="46"/>
      <c r="OSK1" s="46"/>
      <c r="OSL1" s="46"/>
      <c r="OSM1" s="46"/>
      <c r="OSN1" s="46"/>
      <c r="OSO1" s="46"/>
      <c r="OSP1" s="46"/>
      <c r="OSQ1" s="46"/>
      <c r="OSR1" s="46"/>
      <c r="OSS1" s="46"/>
      <c r="OST1" s="46"/>
      <c r="OSU1" s="46"/>
      <c r="OSV1" s="46"/>
      <c r="OSW1" s="46"/>
      <c r="OSX1" s="46"/>
      <c r="OSY1" s="46"/>
      <c r="OSZ1" s="46"/>
      <c r="OTA1" s="46"/>
      <c r="OTB1" s="46"/>
      <c r="OTC1" s="46"/>
      <c r="OTD1" s="46"/>
      <c r="OTE1" s="46"/>
      <c r="OTF1" s="46"/>
      <c r="OTG1" s="46"/>
      <c r="OTH1" s="46"/>
      <c r="OTI1" s="46"/>
      <c r="OTJ1" s="46"/>
      <c r="OTK1" s="46"/>
      <c r="OTL1" s="46"/>
      <c r="OTM1" s="46"/>
      <c r="OTN1" s="46"/>
      <c r="OTO1" s="46"/>
      <c r="OTP1" s="46"/>
      <c r="OTQ1" s="46"/>
      <c r="OTR1" s="46"/>
      <c r="OTS1" s="46"/>
      <c r="OTT1" s="46"/>
      <c r="OTU1" s="46"/>
      <c r="OTV1" s="46"/>
      <c r="OTW1" s="46"/>
      <c r="OTX1" s="46"/>
      <c r="OTY1" s="46"/>
      <c r="OTZ1" s="46"/>
      <c r="OUA1" s="46"/>
      <c r="OUB1" s="46"/>
      <c r="OUC1" s="46"/>
      <c r="OUD1" s="46"/>
      <c r="OUE1" s="46"/>
      <c r="OUF1" s="46"/>
      <c r="OUG1" s="46"/>
      <c r="OUH1" s="46"/>
      <c r="OUI1" s="46"/>
      <c r="OUJ1" s="46"/>
      <c r="OUK1" s="46"/>
      <c r="OUL1" s="46"/>
      <c r="OUM1" s="46"/>
      <c r="OUN1" s="46"/>
      <c r="OUO1" s="46"/>
      <c r="OUP1" s="46"/>
      <c r="OUQ1" s="46"/>
      <c r="OUR1" s="46"/>
      <c r="OUS1" s="46"/>
      <c r="OUT1" s="46"/>
      <c r="OUU1" s="46"/>
      <c r="OUV1" s="46"/>
      <c r="OUW1" s="46"/>
      <c r="OUX1" s="46"/>
      <c r="OUY1" s="46"/>
      <c r="OUZ1" s="46"/>
      <c r="OVA1" s="46"/>
      <c r="OVB1" s="46"/>
      <c r="OVC1" s="46"/>
      <c r="OVD1" s="46"/>
      <c r="OVE1" s="46"/>
      <c r="OVF1" s="46"/>
      <c r="OVG1" s="46"/>
      <c r="OVH1" s="46"/>
      <c r="OVI1" s="46"/>
      <c r="OVJ1" s="46"/>
      <c r="OVK1" s="46"/>
      <c r="OVL1" s="46"/>
      <c r="OVM1" s="46"/>
      <c r="OVN1" s="46"/>
      <c r="OVO1" s="46"/>
      <c r="OVP1" s="46"/>
      <c r="OVQ1" s="46"/>
      <c r="OVR1" s="46"/>
      <c r="OVS1" s="46"/>
      <c r="OVT1" s="46"/>
      <c r="OVU1" s="46"/>
      <c r="OVV1" s="46"/>
      <c r="OVW1" s="46"/>
      <c r="OVX1" s="46"/>
      <c r="OVY1" s="46"/>
      <c r="OVZ1" s="46"/>
      <c r="OWA1" s="46"/>
      <c r="OWB1" s="46"/>
      <c r="OWC1" s="46"/>
      <c r="OWD1" s="46"/>
      <c r="OWE1" s="46"/>
      <c r="OWF1" s="46"/>
      <c r="OWG1" s="46"/>
      <c r="OWH1" s="46"/>
      <c r="OWI1" s="46"/>
      <c r="OWJ1" s="46"/>
      <c r="OWK1" s="46"/>
      <c r="OWL1" s="46"/>
      <c r="OWM1" s="46"/>
      <c r="OWN1" s="46"/>
      <c r="OWO1" s="46"/>
      <c r="OWP1" s="46"/>
      <c r="OWQ1" s="46"/>
      <c r="OWR1" s="46"/>
      <c r="OWS1" s="46"/>
      <c r="OWT1" s="46"/>
      <c r="OWU1" s="46"/>
      <c r="OWV1" s="46"/>
      <c r="OWW1" s="46"/>
      <c r="OWX1" s="46"/>
      <c r="OWY1" s="46"/>
      <c r="OWZ1" s="46"/>
      <c r="OXA1" s="46"/>
      <c r="OXB1" s="46"/>
      <c r="OXC1" s="46"/>
      <c r="OXD1" s="46"/>
      <c r="OXE1" s="46"/>
      <c r="OXF1" s="46"/>
      <c r="OXG1" s="46"/>
      <c r="OXH1" s="46"/>
      <c r="OXI1" s="46"/>
      <c r="OXJ1" s="46"/>
      <c r="OXK1" s="46"/>
      <c r="OXL1" s="46"/>
      <c r="OXM1" s="46"/>
      <c r="OXN1" s="46"/>
      <c r="OXO1" s="46"/>
      <c r="OXP1" s="46"/>
      <c r="OXQ1" s="46"/>
      <c r="OXR1" s="46"/>
      <c r="OXS1" s="46"/>
      <c r="OXT1" s="46"/>
      <c r="OXU1" s="46"/>
      <c r="OXV1" s="46"/>
      <c r="OXW1" s="46"/>
      <c r="OXX1" s="46"/>
      <c r="OXY1" s="46"/>
      <c r="OXZ1" s="46"/>
      <c r="OYA1" s="46"/>
      <c r="OYB1" s="46"/>
      <c r="OYC1" s="46"/>
      <c r="OYD1" s="46"/>
      <c r="OYE1" s="46"/>
      <c r="OYF1" s="46"/>
      <c r="OYG1" s="46"/>
      <c r="OYH1" s="46"/>
      <c r="OYI1" s="46"/>
      <c r="OYJ1" s="46"/>
      <c r="OYK1" s="46"/>
      <c r="OYL1" s="46"/>
      <c r="OYM1" s="46"/>
      <c r="OYN1" s="46"/>
      <c r="OYO1" s="46"/>
      <c r="OYP1" s="46"/>
      <c r="OYQ1" s="46"/>
      <c r="OYR1" s="46"/>
      <c r="OYS1" s="46"/>
      <c r="OYT1" s="46"/>
      <c r="OYU1" s="46"/>
      <c r="OYV1" s="46"/>
      <c r="OYW1" s="46"/>
      <c r="OYX1" s="46"/>
      <c r="OYY1" s="46"/>
      <c r="OYZ1" s="46"/>
      <c r="OZA1" s="46"/>
      <c r="OZB1" s="46"/>
      <c r="OZC1" s="46"/>
      <c r="OZD1" s="46"/>
      <c r="OZE1" s="46"/>
      <c r="OZF1" s="46"/>
      <c r="OZG1" s="46"/>
      <c r="OZH1" s="46"/>
      <c r="OZI1" s="46"/>
      <c r="OZJ1" s="46"/>
      <c r="OZK1" s="46"/>
      <c r="OZL1" s="46"/>
      <c r="OZM1" s="46"/>
      <c r="OZN1" s="46"/>
      <c r="OZO1" s="46"/>
      <c r="OZP1" s="46"/>
      <c r="OZQ1" s="46"/>
      <c r="OZR1" s="46"/>
      <c r="OZS1" s="46"/>
      <c r="OZT1" s="46"/>
      <c r="OZU1" s="46"/>
      <c r="OZV1" s="46"/>
      <c r="OZW1" s="46"/>
      <c r="OZX1" s="46"/>
      <c r="OZY1" s="46"/>
      <c r="OZZ1" s="46"/>
      <c r="PAA1" s="46"/>
      <c r="PAB1" s="46"/>
      <c r="PAC1" s="46"/>
      <c r="PAD1" s="46"/>
      <c r="PAE1" s="46"/>
      <c r="PAF1" s="46"/>
      <c r="PAG1" s="46"/>
      <c r="PAH1" s="46"/>
      <c r="PAI1" s="46"/>
      <c r="PAJ1" s="46"/>
      <c r="PAK1" s="46"/>
      <c r="PAL1" s="46"/>
      <c r="PAM1" s="46"/>
      <c r="PAN1" s="46"/>
      <c r="PAO1" s="46"/>
      <c r="PAP1" s="46"/>
      <c r="PAQ1" s="46"/>
      <c r="PAR1" s="46"/>
      <c r="PAS1" s="46"/>
      <c r="PAT1" s="46"/>
      <c r="PAU1" s="46"/>
      <c r="PAV1" s="46"/>
      <c r="PAW1" s="46"/>
      <c r="PAX1" s="46"/>
      <c r="PAY1" s="46"/>
      <c r="PAZ1" s="46"/>
      <c r="PBA1" s="46"/>
      <c r="PBB1" s="46"/>
      <c r="PBC1" s="46"/>
      <c r="PBD1" s="46"/>
      <c r="PBE1" s="46"/>
      <c r="PBF1" s="46"/>
      <c r="PBG1" s="46"/>
      <c r="PBH1" s="46"/>
      <c r="PBI1" s="46"/>
      <c r="PBJ1" s="46"/>
      <c r="PBK1" s="46"/>
      <c r="PBL1" s="46"/>
      <c r="PBM1" s="46"/>
      <c r="PBN1" s="46"/>
      <c r="PBO1" s="46"/>
      <c r="PBP1" s="46"/>
      <c r="PBQ1" s="46"/>
      <c r="PBR1" s="46"/>
      <c r="PBS1" s="46"/>
      <c r="PBT1" s="46"/>
      <c r="PBU1" s="46"/>
      <c r="PBV1" s="46"/>
      <c r="PBW1" s="46"/>
      <c r="PBX1" s="46"/>
      <c r="PBY1" s="46"/>
      <c r="PBZ1" s="46"/>
      <c r="PCA1" s="46"/>
      <c r="PCB1" s="46"/>
      <c r="PCC1" s="46"/>
      <c r="PCD1" s="46"/>
      <c r="PCE1" s="46"/>
      <c r="PCF1" s="46"/>
      <c r="PCG1" s="46"/>
      <c r="PCH1" s="46"/>
      <c r="PCI1" s="46"/>
      <c r="PCJ1" s="46"/>
      <c r="PCK1" s="46"/>
      <c r="PCL1" s="46"/>
      <c r="PCM1" s="46"/>
      <c r="PCN1" s="46"/>
      <c r="PCO1" s="46"/>
      <c r="PCP1" s="46"/>
      <c r="PCQ1" s="46"/>
      <c r="PCR1" s="46"/>
      <c r="PCS1" s="46"/>
      <c r="PCT1" s="46"/>
      <c r="PCU1" s="46"/>
      <c r="PCV1" s="46"/>
      <c r="PCW1" s="46"/>
      <c r="PCX1" s="46"/>
      <c r="PCY1" s="46"/>
      <c r="PCZ1" s="46"/>
      <c r="PDA1" s="46"/>
      <c r="PDB1" s="46"/>
      <c r="PDC1" s="46"/>
      <c r="PDD1" s="46"/>
      <c r="PDE1" s="46"/>
      <c r="PDF1" s="46"/>
      <c r="PDG1" s="46"/>
      <c r="PDH1" s="46"/>
      <c r="PDI1" s="46"/>
      <c r="PDJ1" s="46"/>
      <c r="PDK1" s="46"/>
      <c r="PDL1" s="46"/>
      <c r="PDM1" s="46"/>
      <c r="PDN1" s="46"/>
      <c r="PDO1" s="46"/>
      <c r="PDP1" s="46"/>
      <c r="PDQ1" s="46"/>
      <c r="PDR1" s="46"/>
      <c r="PDS1" s="46"/>
      <c r="PDT1" s="46"/>
      <c r="PDU1" s="46"/>
      <c r="PDV1" s="46"/>
      <c r="PDW1" s="46"/>
      <c r="PDX1" s="46"/>
      <c r="PDY1" s="46"/>
      <c r="PDZ1" s="46"/>
      <c r="PEA1" s="46"/>
      <c r="PEB1" s="46"/>
      <c r="PEC1" s="46"/>
      <c r="PED1" s="46"/>
      <c r="PEE1" s="46"/>
      <c r="PEF1" s="46"/>
      <c r="PEG1" s="46"/>
      <c r="PEH1" s="46"/>
      <c r="PEI1" s="46"/>
      <c r="PEJ1" s="46"/>
      <c r="PEK1" s="46"/>
      <c r="PEL1" s="46"/>
      <c r="PEM1" s="46"/>
      <c r="PEN1" s="46"/>
      <c r="PEO1" s="46"/>
      <c r="PEP1" s="46"/>
      <c r="PEQ1" s="46"/>
      <c r="PER1" s="46"/>
      <c r="PES1" s="46"/>
      <c r="PET1" s="46"/>
      <c r="PEU1" s="46"/>
      <c r="PEV1" s="46"/>
      <c r="PEW1" s="46"/>
      <c r="PEX1" s="46"/>
      <c r="PEY1" s="46"/>
      <c r="PEZ1" s="46"/>
      <c r="PFA1" s="46"/>
      <c r="PFB1" s="46"/>
      <c r="PFC1" s="46"/>
      <c r="PFD1" s="46"/>
      <c r="PFE1" s="46"/>
      <c r="PFF1" s="46"/>
      <c r="PFG1" s="46"/>
      <c r="PFH1" s="46"/>
      <c r="PFI1" s="46"/>
      <c r="PFJ1" s="46"/>
      <c r="PFK1" s="46"/>
      <c r="PFL1" s="46"/>
      <c r="PFM1" s="46"/>
      <c r="PFN1" s="46"/>
      <c r="PFO1" s="46"/>
      <c r="PFP1" s="46"/>
      <c r="PFQ1" s="46"/>
      <c r="PFR1" s="46"/>
      <c r="PFS1" s="46"/>
      <c r="PFT1" s="46"/>
      <c r="PFU1" s="46"/>
      <c r="PFV1" s="46"/>
      <c r="PFW1" s="46"/>
      <c r="PFX1" s="46"/>
      <c r="PFY1" s="46"/>
      <c r="PFZ1" s="46"/>
      <c r="PGA1" s="46"/>
      <c r="PGB1" s="46"/>
      <c r="PGC1" s="46"/>
      <c r="PGD1" s="46"/>
      <c r="PGE1" s="46"/>
      <c r="PGF1" s="46"/>
      <c r="PGG1" s="46"/>
      <c r="PGH1" s="46"/>
      <c r="PGI1" s="46"/>
      <c r="PGJ1" s="46"/>
      <c r="PGK1" s="46"/>
      <c r="PGL1" s="46"/>
      <c r="PGM1" s="46"/>
      <c r="PGN1" s="46"/>
      <c r="PGO1" s="46"/>
      <c r="PGP1" s="46"/>
      <c r="PGQ1" s="46"/>
      <c r="PGR1" s="46"/>
      <c r="PGS1" s="46"/>
      <c r="PGT1" s="46"/>
      <c r="PGU1" s="46"/>
      <c r="PGV1" s="46"/>
      <c r="PGW1" s="46"/>
      <c r="PGX1" s="46"/>
      <c r="PGY1" s="46"/>
      <c r="PGZ1" s="46"/>
      <c r="PHA1" s="46"/>
      <c r="PHB1" s="46"/>
      <c r="PHC1" s="46"/>
      <c r="PHD1" s="46"/>
      <c r="PHE1" s="46"/>
      <c r="PHF1" s="46"/>
      <c r="PHG1" s="46"/>
      <c r="PHH1" s="46"/>
      <c r="PHI1" s="46"/>
      <c r="PHJ1" s="46"/>
      <c r="PHK1" s="46"/>
      <c r="PHL1" s="46"/>
      <c r="PHM1" s="46"/>
      <c r="PHN1" s="46"/>
      <c r="PHO1" s="46"/>
      <c r="PHP1" s="46"/>
      <c r="PHQ1" s="46"/>
      <c r="PHR1" s="46"/>
      <c r="PHS1" s="46"/>
      <c r="PHT1" s="46"/>
      <c r="PHU1" s="46"/>
      <c r="PHV1" s="46"/>
      <c r="PHW1" s="46"/>
      <c r="PHX1" s="46"/>
      <c r="PHY1" s="46"/>
      <c r="PHZ1" s="46"/>
      <c r="PIA1" s="46"/>
      <c r="PIB1" s="46"/>
      <c r="PIC1" s="46"/>
      <c r="PID1" s="46"/>
      <c r="PIE1" s="46"/>
      <c r="PIF1" s="46"/>
      <c r="PIG1" s="46"/>
      <c r="PIH1" s="46"/>
      <c r="PII1" s="46"/>
      <c r="PIJ1" s="46"/>
      <c r="PIK1" s="46"/>
      <c r="PIL1" s="46"/>
      <c r="PIM1" s="46"/>
      <c r="PIN1" s="46"/>
      <c r="PIO1" s="46"/>
      <c r="PIP1" s="46"/>
      <c r="PIQ1" s="46"/>
      <c r="PIR1" s="46"/>
      <c r="PIS1" s="46"/>
      <c r="PIT1" s="46"/>
      <c r="PIU1" s="46"/>
      <c r="PIV1" s="46"/>
      <c r="PIW1" s="46"/>
      <c r="PIX1" s="46"/>
      <c r="PIY1" s="46"/>
      <c r="PIZ1" s="46"/>
      <c r="PJA1" s="46"/>
      <c r="PJB1" s="46"/>
      <c r="PJC1" s="46"/>
      <c r="PJD1" s="46"/>
      <c r="PJE1" s="46"/>
      <c r="PJF1" s="46"/>
      <c r="PJG1" s="46"/>
      <c r="PJH1" s="46"/>
      <c r="PJI1" s="46"/>
      <c r="PJJ1" s="46"/>
      <c r="PJK1" s="46"/>
      <c r="PJL1" s="46"/>
      <c r="PJM1" s="46"/>
      <c r="PJN1" s="46"/>
      <c r="PJO1" s="46"/>
      <c r="PJP1" s="46"/>
      <c r="PJQ1" s="46"/>
      <c r="PJR1" s="46"/>
      <c r="PJS1" s="46"/>
      <c r="PJT1" s="46"/>
      <c r="PJU1" s="46"/>
      <c r="PJV1" s="46"/>
      <c r="PJW1" s="46"/>
      <c r="PJX1" s="46"/>
      <c r="PJY1" s="46"/>
      <c r="PJZ1" s="46"/>
      <c r="PKA1" s="46"/>
      <c r="PKB1" s="46"/>
      <c r="PKC1" s="46"/>
      <c r="PKD1" s="46"/>
      <c r="PKE1" s="46"/>
      <c r="PKF1" s="46"/>
      <c r="PKG1" s="46"/>
      <c r="PKH1" s="46"/>
      <c r="PKI1" s="46"/>
      <c r="PKJ1" s="46"/>
      <c r="PKK1" s="46"/>
      <c r="PKL1" s="46"/>
      <c r="PKM1" s="46"/>
      <c r="PKN1" s="46"/>
      <c r="PKO1" s="46"/>
      <c r="PKP1" s="46"/>
      <c r="PKQ1" s="46"/>
      <c r="PKR1" s="46"/>
      <c r="PKS1" s="46"/>
      <c r="PKT1" s="46"/>
      <c r="PKU1" s="46"/>
      <c r="PKV1" s="46"/>
      <c r="PKW1" s="46"/>
      <c r="PKX1" s="46"/>
      <c r="PKY1" s="46"/>
      <c r="PKZ1" s="46"/>
      <c r="PLA1" s="46"/>
      <c r="PLB1" s="46"/>
      <c r="PLC1" s="46"/>
      <c r="PLD1" s="46"/>
      <c r="PLE1" s="46"/>
      <c r="PLF1" s="46"/>
      <c r="PLG1" s="46"/>
      <c r="PLH1" s="46"/>
      <c r="PLI1" s="46"/>
      <c r="PLJ1" s="46"/>
      <c r="PLK1" s="46"/>
      <c r="PLL1" s="46"/>
      <c r="PLM1" s="46"/>
      <c r="PLN1" s="46"/>
      <c r="PLO1" s="46"/>
      <c r="PLP1" s="46"/>
      <c r="PLQ1" s="46"/>
      <c r="PLR1" s="46"/>
      <c r="PLS1" s="46"/>
      <c r="PLT1" s="46"/>
      <c r="PLU1" s="46"/>
      <c r="PLV1" s="46"/>
      <c r="PLW1" s="46"/>
      <c r="PLX1" s="46"/>
      <c r="PLY1" s="46"/>
      <c r="PLZ1" s="46"/>
      <c r="PMA1" s="46"/>
      <c r="PMB1" s="46"/>
      <c r="PMC1" s="46"/>
      <c r="PMD1" s="46"/>
      <c r="PME1" s="46"/>
      <c r="PMF1" s="46"/>
      <c r="PMG1" s="46"/>
      <c r="PMH1" s="46"/>
      <c r="PMI1" s="46"/>
      <c r="PMJ1" s="46"/>
      <c r="PMK1" s="46"/>
      <c r="PML1" s="46"/>
      <c r="PMM1" s="46"/>
      <c r="PMN1" s="46"/>
      <c r="PMO1" s="46"/>
      <c r="PMP1" s="46"/>
      <c r="PMQ1" s="46"/>
      <c r="PMR1" s="46"/>
      <c r="PMS1" s="46"/>
      <c r="PMT1" s="46"/>
      <c r="PMU1" s="46"/>
      <c r="PMV1" s="46"/>
      <c r="PMW1" s="46"/>
      <c r="PMX1" s="46"/>
      <c r="PMY1" s="46"/>
      <c r="PMZ1" s="46"/>
      <c r="PNA1" s="46"/>
      <c r="PNB1" s="46"/>
      <c r="PNC1" s="46"/>
      <c r="PND1" s="46"/>
      <c r="PNE1" s="46"/>
      <c r="PNF1" s="46"/>
      <c r="PNG1" s="46"/>
      <c r="PNH1" s="46"/>
      <c r="PNI1" s="46"/>
      <c r="PNJ1" s="46"/>
      <c r="PNK1" s="46"/>
      <c r="PNL1" s="46"/>
      <c r="PNM1" s="46"/>
      <c r="PNN1" s="46"/>
      <c r="PNO1" s="46"/>
      <c r="PNP1" s="46"/>
      <c r="PNQ1" s="46"/>
      <c r="PNR1" s="46"/>
      <c r="PNS1" s="46"/>
      <c r="PNT1" s="46"/>
      <c r="PNU1" s="46"/>
      <c r="PNV1" s="46"/>
      <c r="PNW1" s="46"/>
      <c r="PNX1" s="46"/>
      <c r="PNY1" s="46"/>
      <c r="PNZ1" s="46"/>
      <c r="POA1" s="46"/>
      <c r="POB1" s="46"/>
      <c r="POC1" s="46"/>
      <c r="POD1" s="46"/>
      <c r="POE1" s="46"/>
      <c r="POF1" s="46"/>
      <c r="POG1" s="46"/>
      <c r="POH1" s="46"/>
      <c r="POI1" s="46"/>
      <c r="POJ1" s="46"/>
      <c r="POK1" s="46"/>
      <c r="POL1" s="46"/>
      <c r="POM1" s="46"/>
      <c r="PON1" s="46"/>
      <c r="POO1" s="46"/>
      <c r="POP1" s="46"/>
      <c r="POQ1" s="46"/>
      <c r="POR1" s="46"/>
      <c r="POS1" s="46"/>
      <c r="POT1" s="46"/>
      <c r="POU1" s="46"/>
      <c r="POV1" s="46"/>
      <c r="POW1" s="46"/>
      <c r="POX1" s="46"/>
      <c r="POY1" s="46"/>
      <c r="POZ1" s="46"/>
      <c r="PPA1" s="46"/>
      <c r="PPB1" s="46"/>
      <c r="PPC1" s="46"/>
      <c r="PPD1" s="46"/>
      <c r="PPE1" s="46"/>
      <c r="PPF1" s="46"/>
      <c r="PPG1" s="46"/>
      <c r="PPH1" s="46"/>
      <c r="PPI1" s="46"/>
      <c r="PPJ1" s="46"/>
      <c r="PPK1" s="46"/>
      <c r="PPL1" s="46"/>
      <c r="PPM1" s="46"/>
      <c r="PPN1" s="46"/>
      <c r="PPO1" s="46"/>
      <c r="PPP1" s="46"/>
      <c r="PPQ1" s="46"/>
      <c r="PPR1" s="46"/>
      <c r="PPS1" s="46"/>
      <c r="PPT1" s="46"/>
      <c r="PPU1" s="46"/>
      <c r="PPV1" s="46"/>
      <c r="PPW1" s="46"/>
      <c r="PPX1" s="46"/>
      <c r="PPY1" s="46"/>
      <c r="PPZ1" s="46"/>
      <c r="PQA1" s="46"/>
      <c r="PQB1" s="46"/>
      <c r="PQC1" s="46"/>
      <c r="PQD1" s="46"/>
      <c r="PQE1" s="46"/>
      <c r="PQF1" s="46"/>
      <c r="PQG1" s="46"/>
      <c r="PQH1" s="46"/>
      <c r="PQI1" s="46"/>
      <c r="PQJ1" s="46"/>
      <c r="PQK1" s="46"/>
      <c r="PQL1" s="46"/>
      <c r="PQM1" s="46"/>
      <c r="PQN1" s="46"/>
      <c r="PQO1" s="46"/>
      <c r="PQP1" s="46"/>
      <c r="PQQ1" s="46"/>
      <c r="PQR1" s="46"/>
      <c r="PQS1" s="46"/>
      <c r="PQT1" s="46"/>
      <c r="PQU1" s="46"/>
      <c r="PQV1" s="46"/>
      <c r="PQW1" s="46"/>
      <c r="PQX1" s="46"/>
      <c r="PQY1" s="46"/>
      <c r="PQZ1" s="46"/>
      <c r="PRA1" s="46"/>
      <c r="PRB1" s="46"/>
      <c r="PRC1" s="46"/>
      <c r="PRD1" s="46"/>
      <c r="PRE1" s="46"/>
      <c r="PRF1" s="46"/>
      <c r="PRG1" s="46"/>
      <c r="PRH1" s="46"/>
      <c r="PRI1" s="46"/>
      <c r="PRJ1" s="46"/>
      <c r="PRK1" s="46"/>
      <c r="PRL1" s="46"/>
      <c r="PRM1" s="46"/>
      <c r="PRN1" s="46"/>
      <c r="PRO1" s="46"/>
      <c r="PRP1" s="46"/>
      <c r="PRQ1" s="46"/>
      <c r="PRR1" s="46"/>
      <c r="PRS1" s="46"/>
      <c r="PRT1" s="46"/>
      <c r="PRU1" s="46"/>
      <c r="PRV1" s="46"/>
      <c r="PRW1" s="46"/>
      <c r="PRX1" s="46"/>
      <c r="PRY1" s="46"/>
      <c r="PRZ1" s="46"/>
      <c r="PSA1" s="46"/>
      <c r="PSB1" s="46"/>
      <c r="PSC1" s="46"/>
      <c r="PSD1" s="46"/>
      <c r="PSE1" s="46"/>
      <c r="PSF1" s="46"/>
      <c r="PSG1" s="46"/>
      <c r="PSH1" s="46"/>
      <c r="PSI1" s="46"/>
      <c r="PSJ1" s="46"/>
      <c r="PSK1" s="46"/>
      <c r="PSL1" s="46"/>
      <c r="PSM1" s="46"/>
      <c r="PSN1" s="46"/>
      <c r="PSO1" s="46"/>
      <c r="PSP1" s="46"/>
      <c r="PSQ1" s="46"/>
      <c r="PSR1" s="46"/>
      <c r="PSS1" s="46"/>
      <c r="PST1" s="46"/>
      <c r="PSU1" s="46"/>
      <c r="PSV1" s="46"/>
      <c r="PSW1" s="46"/>
      <c r="PSX1" s="46"/>
      <c r="PSY1" s="46"/>
      <c r="PSZ1" s="46"/>
      <c r="PTA1" s="46"/>
      <c r="PTB1" s="46"/>
      <c r="PTC1" s="46"/>
      <c r="PTD1" s="46"/>
      <c r="PTE1" s="46"/>
      <c r="PTF1" s="46"/>
      <c r="PTG1" s="46"/>
      <c r="PTH1" s="46"/>
      <c r="PTI1" s="46"/>
      <c r="PTJ1" s="46"/>
      <c r="PTK1" s="46"/>
      <c r="PTL1" s="46"/>
      <c r="PTM1" s="46"/>
      <c r="PTN1" s="46"/>
      <c r="PTO1" s="46"/>
      <c r="PTP1" s="46"/>
      <c r="PTQ1" s="46"/>
      <c r="PTR1" s="46"/>
      <c r="PTS1" s="46"/>
      <c r="PTT1" s="46"/>
      <c r="PTU1" s="46"/>
      <c r="PTV1" s="46"/>
      <c r="PTW1" s="46"/>
      <c r="PTX1" s="46"/>
      <c r="PTY1" s="46"/>
      <c r="PTZ1" s="46"/>
      <c r="PUA1" s="46"/>
      <c r="PUB1" s="46"/>
      <c r="PUC1" s="46"/>
      <c r="PUD1" s="46"/>
      <c r="PUE1" s="46"/>
      <c r="PUF1" s="46"/>
      <c r="PUG1" s="46"/>
      <c r="PUH1" s="46"/>
      <c r="PUI1" s="46"/>
      <c r="PUJ1" s="46"/>
      <c r="PUK1" s="46"/>
      <c r="PUL1" s="46"/>
      <c r="PUM1" s="46"/>
      <c r="PUN1" s="46"/>
      <c r="PUO1" s="46"/>
      <c r="PUP1" s="46"/>
      <c r="PUQ1" s="46"/>
      <c r="PUR1" s="46"/>
      <c r="PUS1" s="46"/>
      <c r="PUT1" s="46"/>
      <c r="PUU1" s="46"/>
      <c r="PUV1" s="46"/>
      <c r="PUW1" s="46"/>
      <c r="PUX1" s="46"/>
      <c r="PUY1" s="46"/>
      <c r="PUZ1" s="46"/>
      <c r="PVA1" s="46"/>
      <c r="PVB1" s="46"/>
      <c r="PVC1" s="46"/>
      <c r="PVD1" s="46"/>
      <c r="PVE1" s="46"/>
      <c r="PVF1" s="46"/>
      <c r="PVG1" s="46"/>
      <c r="PVH1" s="46"/>
      <c r="PVI1" s="46"/>
      <c r="PVJ1" s="46"/>
      <c r="PVK1" s="46"/>
      <c r="PVL1" s="46"/>
      <c r="PVM1" s="46"/>
      <c r="PVN1" s="46"/>
      <c r="PVO1" s="46"/>
      <c r="PVP1" s="46"/>
      <c r="PVQ1" s="46"/>
      <c r="PVR1" s="46"/>
      <c r="PVS1" s="46"/>
      <c r="PVT1" s="46"/>
      <c r="PVU1" s="46"/>
      <c r="PVV1" s="46"/>
      <c r="PVW1" s="46"/>
      <c r="PVX1" s="46"/>
      <c r="PVY1" s="46"/>
      <c r="PVZ1" s="46"/>
      <c r="PWA1" s="46"/>
      <c r="PWB1" s="46"/>
      <c r="PWC1" s="46"/>
      <c r="PWD1" s="46"/>
      <c r="PWE1" s="46"/>
      <c r="PWF1" s="46"/>
      <c r="PWG1" s="46"/>
      <c r="PWH1" s="46"/>
      <c r="PWI1" s="46"/>
      <c r="PWJ1" s="46"/>
      <c r="PWK1" s="46"/>
      <c r="PWL1" s="46"/>
      <c r="PWM1" s="46"/>
      <c r="PWN1" s="46"/>
      <c r="PWO1" s="46"/>
      <c r="PWP1" s="46"/>
      <c r="PWQ1" s="46"/>
      <c r="PWR1" s="46"/>
      <c r="PWS1" s="46"/>
      <c r="PWT1" s="46"/>
      <c r="PWU1" s="46"/>
      <c r="PWV1" s="46"/>
      <c r="PWW1" s="46"/>
      <c r="PWX1" s="46"/>
      <c r="PWY1" s="46"/>
      <c r="PWZ1" s="46"/>
      <c r="PXA1" s="46"/>
      <c r="PXB1" s="46"/>
      <c r="PXC1" s="46"/>
      <c r="PXD1" s="46"/>
      <c r="PXE1" s="46"/>
      <c r="PXF1" s="46"/>
      <c r="PXG1" s="46"/>
      <c r="PXH1" s="46"/>
      <c r="PXI1" s="46"/>
      <c r="PXJ1" s="46"/>
      <c r="PXK1" s="46"/>
      <c r="PXL1" s="46"/>
      <c r="PXM1" s="46"/>
      <c r="PXN1" s="46"/>
      <c r="PXO1" s="46"/>
      <c r="PXP1" s="46"/>
      <c r="PXQ1" s="46"/>
      <c r="PXR1" s="46"/>
      <c r="PXS1" s="46"/>
      <c r="PXT1" s="46"/>
      <c r="PXU1" s="46"/>
      <c r="PXV1" s="46"/>
      <c r="PXW1" s="46"/>
      <c r="PXX1" s="46"/>
      <c r="PXY1" s="46"/>
      <c r="PXZ1" s="46"/>
      <c r="PYA1" s="46"/>
      <c r="PYB1" s="46"/>
      <c r="PYC1" s="46"/>
      <c r="PYD1" s="46"/>
      <c r="PYE1" s="46"/>
      <c r="PYF1" s="46"/>
      <c r="PYG1" s="46"/>
      <c r="PYH1" s="46"/>
      <c r="PYI1" s="46"/>
      <c r="PYJ1" s="46"/>
      <c r="PYK1" s="46"/>
      <c r="PYL1" s="46"/>
      <c r="PYM1" s="46"/>
      <c r="PYN1" s="46"/>
      <c r="PYO1" s="46"/>
      <c r="PYP1" s="46"/>
      <c r="PYQ1" s="46"/>
      <c r="PYR1" s="46"/>
      <c r="PYS1" s="46"/>
      <c r="PYT1" s="46"/>
      <c r="PYU1" s="46"/>
      <c r="PYV1" s="46"/>
      <c r="PYW1" s="46"/>
      <c r="PYX1" s="46"/>
      <c r="PYY1" s="46"/>
      <c r="PYZ1" s="46"/>
      <c r="PZA1" s="46"/>
      <c r="PZB1" s="46"/>
      <c r="PZC1" s="46"/>
      <c r="PZD1" s="46"/>
      <c r="PZE1" s="46"/>
      <c r="PZF1" s="46"/>
      <c r="PZG1" s="46"/>
      <c r="PZH1" s="46"/>
      <c r="PZI1" s="46"/>
      <c r="PZJ1" s="46"/>
      <c r="PZK1" s="46"/>
      <c r="PZL1" s="46"/>
      <c r="PZM1" s="46"/>
      <c r="PZN1" s="46"/>
      <c r="PZO1" s="46"/>
      <c r="PZP1" s="46"/>
      <c r="PZQ1" s="46"/>
      <c r="PZR1" s="46"/>
      <c r="PZS1" s="46"/>
      <c r="PZT1" s="46"/>
      <c r="PZU1" s="46"/>
      <c r="PZV1" s="46"/>
      <c r="PZW1" s="46"/>
      <c r="PZX1" s="46"/>
      <c r="PZY1" s="46"/>
      <c r="PZZ1" s="46"/>
      <c r="QAA1" s="46"/>
      <c r="QAB1" s="46"/>
      <c r="QAC1" s="46"/>
      <c r="QAD1" s="46"/>
      <c r="QAE1" s="46"/>
      <c r="QAF1" s="46"/>
      <c r="QAG1" s="46"/>
      <c r="QAH1" s="46"/>
      <c r="QAI1" s="46"/>
      <c r="QAJ1" s="46"/>
      <c r="QAK1" s="46"/>
      <c r="QAL1" s="46"/>
      <c r="QAM1" s="46"/>
      <c r="QAN1" s="46"/>
      <c r="QAO1" s="46"/>
      <c r="QAP1" s="46"/>
      <c r="QAQ1" s="46"/>
      <c r="QAR1" s="46"/>
      <c r="QAS1" s="46"/>
      <c r="QAT1" s="46"/>
      <c r="QAU1" s="46"/>
      <c r="QAV1" s="46"/>
      <c r="QAW1" s="46"/>
      <c r="QAX1" s="46"/>
      <c r="QAY1" s="46"/>
      <c r="QAZ1" s="46"/>
      <c r="QBA1" s="46"/>
      <c r="QBB1" s="46"/>
      <c r="QBC1" s="46"/>
      <c r="QBD1" s="46"/>
      <c r="QBE1" s="46"/>
      <c r="QBF1" s="46"/>
      <c r="QBG1" s="46"/>
      <c r="QBH1" s="46"/>
      <c r="QBI1" s="46"/>
      <c r="QBJ1" s="46"/>
      <c r="QBK1" s="46"/>
      <c r="QBL1" s="46"/>
      <c r="QBM1" s="46"/>
      <c r="QBN1" s="46"/>
      <c r="QBO1" s="46"/>
      <c r="QBP1" s="46"/>
      <c r="QBQ1" s="46"/>
      <c r="QBR1" s="46"/>
      <c r="QBS1" s="46"/>
      <c r="QBT1" s="46"/>
      <c r="QBU1" s="46"/>
      <c r="QBV1" s="46"/>
      <c r="QBW1" s="46"/>
      <c r="QBX1" s="46"/>
      <c r="QBY1" s="46"/>
      <c r="QBZ1" s="46"/>
      <c r="QCA1" s="46"/>
      <c r="QCB1" s="46"/>
      <c r="QCC1" s="46"/>
      <c r="QCD1" s="46"/>
      <c r="QCE1" s="46"/>
      <c r="QCF1" s="46"/>
      <c r="QCG1" s="46"/>
      <c r="QCH1" s="46"/>
      <c r="QCI1" s="46"/>
      <c r="QCJ1" s="46"/>
      <c r="QCK1" s="46"/>
      <c r="QCL1" s="46"/>
      <c r="QCM1" s="46"/>
      <c r="QCN1" s="46"/>
      <c r="QCO1" s="46"/>
      <c r="QCP1" s="46"/>
      <c r="QCQ1" s="46"/>
      <c r="QCR1" s="46"/>
      <c r="QCS1" s="46"/>
      <c r="QCT1" s="46"/>
      <c r="QCU1" s="46"/>
      <c r="QCV1" s="46"/>
      <c r="QCW1" s="46"/>
      <c r="QCX1" s="46"/>
      <c r="QCY1" s="46"/>
      <c r="QCZ1" s="46"/>
      <c r="QDA1" s="46"/>
      <c r="QDB1" s="46"/>
      <c r="QDC1" s="46"/>
      <c r="QDD1" s="46"/>
      <c r="QDE1" s="46"/>
      <c r="QDF1" s="46"/>
      <c r="QDG1" s="46"/>
      <c r="QDH1" s="46"/>
      <c r="QDI1" s="46"/>
      <c r="QDJ1" s="46"/>
      <c r="QDK1" s="46"/>
      <c r="QDL1" s="46"/>
      <c r="QDM1" s="46"/>
      <c r="QDN1" s="46"/>
      <c r="QDO1" s="46"/>
      <c r="QDP1" s="46"/>
      <c r="QDQ1" s="46"/>
      <c r="QDR1" s="46"/>
      <c r="QDS1" s="46"/>
      <c r="QDT1" s="46"/>
      <c r="QDU1" s="46"/>
      <c r="QDV1" s="46"/>
      <c r="QDW1" s="46"/>
      <c r="QDX1" s="46"/>
      <c r="QDY1" s="46"/>
      <c r="QDZ1" s="46"/>
      <c r="QEA1" s="46"/>
      <c r="QEB1" s="46"/>
      <c r="QEC1" s="46"/>
      <c r="QED1" s="46"/>
      <c r="QEE1" s="46"/>
      <c r="QEF1" s="46"/>
      <c r="QEG1" s="46"/>
      <c r="QEH1" s="46"/>
      <c r="QEI1" s="46"/>
      <c r="QEJ1" s="46"/>
      <c r="QEK1" s="46"/>
      <c r="QEL1" s="46"/>
      <c r="QEM1" s="46"/>
      <c r="QEN1" s="46"/>
      <c r="QEO1" s="46"/>
      <c r="QEP1" s="46"/>
      <c r="QEQ1" s="46"/>
      <c r="QER1" s="46"/>
      <c r="QES1" s="46"/>
      <c r="QET1" s="46"/>
      <c r="QEU1" s="46"/>
      <c r="QEV1" s="46"/>
      <c r="QEW1" s="46"/>
      <c r="QEX1" s="46"/>
      <c r="QEY1" s="46"/>
      <c r="QEZ1" s="46"/>
      <c r="QFA1" s="46"/>
      <c r="QFB1" s="46"/>
      <c r="QFC1" s="46"/>
      <c r="QFD1" s="46"/>
      <c r="QFE1" s="46"/>
      <c r="QFF1" s="46"/>
      <c r="QFG1" s="46"/>
      <c r="QFH1" s="46"/>
      <c r="QFI1" s="46"/>
      <c r="QFJ1" s="46"/>
      <c r="QFK1" s="46"/>
      <c r="QFL1" s="46"/>
      <c r="QFM1" s="46"/>
      <c r="QFN1" s="46"/>
      <c r="QFO1" s="46"/>
      <c r="QFP1" s="46"/>
      <c r="QFQ1" s="46"/>
      <c r="QFR1" s="46"/>
      <c r="QFS1" s="46"/>
      <c r="QFT1" s="46"/>
      <c r="QFU1" s="46"/>
      <c r="QFV1" s="46"/>
      <c r="QFW1" s="46"/>
      <c r="QFX1" s="46"/>
      <c r="QFY1" s="46"/>
      <c r="QFZ1" s="46"/>
      <c r="QGA1" s="46"/>
      <c r="QGB1" s="46"/>
      <c r="QGC1" s="46"/>
      <c r="QGD1" s="46"/>
      <c r="QGE1" s="46"/>
      <c r="QGF1" s="46"/>
      <c r="QGG1" s="46"/>
      <c r="QGH1" s="46"/>
      <c r="QGI1" s="46"/>
      <c r="QGJ1" s="46"/>
      <c r="QGK1" s="46"/>
      <c r="QGL1" s="46"/>
      <c r="QGM1" s="46"/>
      <c r="QGN1" s="46"/>
      <c r="QGO1" s="46"/>
      <c r="QGP1" s="46"/>
      <c r="QGQ1" s="46"/>
      <c r="QGR1" s="46"/>
      <c r="QGS1" s="46"/>
      <c r="QGT1" s="46"/>
      <c r="QGU1" s="46"/>
      <c r="QGV1" s="46"/>
      <c r="QGW1" s="46"/>
      <c r="QGX1" s="46"/>
      <c r="QGY1" s="46"/>
      <c r="QGZ1" s="46"/>
      <c r="QHA1" s="46"/>
      <c r="QHB1" s="46"/>
      <c r="QHC1" s="46"/>
      <c r="QHD1" s="46"/>
      <c r="QHE1" s="46"/>
      <c r="QHF1" s="46"/>
      <c r="QHG1" s="46"/>
      <c r="QHH1" s="46"/>
      <c r="QHI1" s="46"/>
      <c r="QHJ1" s="46"/>
      <c r="QHK1" s="46"/>
      <c r="QHL1" s="46"/>
      <c r="QHM1" s="46"/>
      <c r="QHN1" s="46"/>
      <c r="QHO1" s="46"/>
      <c r="QHP1" s="46"/>
      <c r="QHQ1" s="46"/>
      <c r="QHR1" s="46"/>
      <c r="QHS1" s="46"/>
      <c r="QHT1" s="46"/>
      <c r="QHU1" s="46"/>
      <c r="QHV1" s="46"/>
      <c r="QHW1" s="46"/>
      <c r="QHX1" s="46"/>
      <c r="QHY1" s="46"/>
      <c r="QHZ1" s="46"/>
      <c r="QIA1" s="46"/>
      <c r="QIB1" s="46"/>
      <c r="QIC1" s="46"/>
      <c r="QID1" s="46"/>
      <c r="QIE1" s="46"/>
      <c r="QIF1" s="46"/>
      <c r="QIG1" s="46"/>
      <c r="QIH1" s="46"/>
      <c r="QII1" s="46"/>
      <c r="QIJ1" s="46"/>
      <c r="QIK1" s="46"/>
      <c r="QIL1" s="46"/>
      <c r="QIM1" s="46"/>
      <c r="QIN1" s="46"/>
      <c r="QIO1" s="46"/>
      <c r="QIP1" s="46"/>
      <c r="QIQ1" s="46"/>
      <c r="QIR1" s="46"/>
      <c r="QIS1" s="46"/>
      <c r="QIT1" s="46"/>
      <c r="QIU1" s="46"/>
      <c r="QIV1" s="46"/>
      <c r="QIW1" s="46"/>
      <c r="QIX1" s="46"/>
      <c r="QIY1" s="46"/>
      <c r="QIZ1" s="46"/>
      <c r="QJA1" s="46"/>
      <c r="QJB1" s="46"/>
      <c r="QJC1" s="46"/>
      <c r="QJD1" s="46"/>
      <c r="QJE1" s="46"/>
      <c r="QJF1" s="46"/>
      <c r="QJG1" s="46"/>
      <c r="QJH1" s="46"/>
      <c r="QJI1" s="46"/>
      <c r="QJJ1" s="46"/>
      <c r="QJK1" s="46"/>
      <c r="QJL1" s="46"/>
      <c r="QJM1" s="46"/>
      <c r="QJN1" s="46"/>
      <c r="QJO1" s="46"/>
      <c r="QJP1" s="46"/>
      <c r="QJQ1" s="46"/>
      <c r="QJR1" s="46"/>
      <c r="QJS1" s="46"/>
      <c r="QJT1" s="46"/>
      <c r="QJU1" s="46"/>
      <c r="QJV1" s="46"/>
      <c r="QJW1" s="46"/>
      <c r="QJX1" s="46"/>
      <c r="QJY1" s="46"/>
      <c r="QJZ1" s="46"/>
      <c r="QKA1" s="46"/>
      <c r="QKB1" s="46"/>
      <c r="QKC1" s="46"/>
      <c r="QKD1" s="46"/>
      <c r="QKE1" s="46"/>
      <c r="QKF1" s="46"/>
      <c r="QKG1" s="46"/>
      <c r="QKH1" s="46"/>
      <c r="QKI1" s="46"/>
      <c r="QKJ1" s="46"/>
      <c r="QKK1" s="46"/>
      <c r="QKL1" s="46"/>
      <c r="QKM1" s="46"/>
      <c r="QKN1" s="46"/>
      <c r="QKO1" s="46"/>
      <c r="QKP1" s="46"/>
      <c r="QKQ1" s="46"/>
      <c r="QKR1" s="46"/>
      <c r="QKS1" s="46"/>
      <c r="QKT1" s="46"/>
      <c r="QKU1" s="46"/>
      <c r="QKV1" s="46"/>
      <c r="QKW1" s="46"/>
      <c r="QKX1" s="46"/>
      <c r="QKY1" s="46"/>
      <c r="QKZ1" s="46"/>
      <c r="QLA1" s="46"/>
      <c r="QLB1" s="46"/>
      <c r="QLC1" s="46"/>
      <c r="QLD1" s="46"/>
      <c r="QLE1" s="46"/>
      <c r="QLF1" s="46"/>
      <c r="QLG1" s="46"/>
      <c r="QLH1" s="46"/>
      <c r="QLI1" s="46"/>
      <c r="QLJ1" s="46"/>
      <c r="QLK1" s="46"/>
      <c r="QLL1" s="46"/>
      <c r="QLM1" s="46"/>
      <c r="QLN1" s="46"/>
      <c r="QLO1" s="46"/>
      <c r="QLP1" s="46"/>
      <c r="QLQ1" s="46"/>
      <c r="QLR1" s="46"/>
      <c r="QLS1" s="46"/>
      <c r="QLT1" s="46"/>
      <c r="QLU1" s="46"/>
      <c r="QLV1" s="46"/>
      <c r="QLW1" s="46"/>
      <c r="QLX1" s="46"/>
      <c r="QLY1" s="46"/>
      <c r="QLZ1" s="46"/>
      <c r="QMA1" s="46"/>
      <c r="QMB1" s="46"/>
      <c r="QMC1" s="46"/>
      <c r="QMD1" s="46"/>
      <c r="QME1" s="46"/>
      <c r="QMF1" s="46"/>
      <c r="QMG1" s="46"/>
      <c r="QMH1" s="46"/>
      <c r="QMI1" s="46"/>
      <c r="QMJ1" s="46"/>
      <c r="QMK1" s="46"/>
      <c r="QML1" s="46"/>
      <c r="QMM1" s="46"/>
      <c r="QMN1" s="46"/>
      <c r="QMO1" s="46"/>
      <c r="QMP1" s="46"/>
      <c r="QMQ1" s="46"/>
      <c r="QMR1" s="46"/>
      <c r="QMS1" s="46"/>
      <c r="QMT1" s="46"/>
      <c r="QMU1" s="46"/>
      <c r="QMV1" s="46"/>
      <c r="QMW1" s="46"/>
      <c r="QMX1" s="46"/>
      <c r="QMY1" s="46"/>
      <c r="QMZ1" s="46"/>
      <c r="QNA1" s="46"/>
      <c r="QNB1" s="46"/>
      <c r="QNC1" s="46"/>
      <c r="QND1" s="46"/>
      <c r="QNE1" s="46"/>
      <c r="QNF1" s="46"/>
      <c r="QNG1" s="46"/>
      <c r="QNH1" s="46"/>
      <c r="QNI1" s="46"/>
      <c r="QNJ1" s="46"/>
      <c r="QNK1" s="46"/>
      <c r="QNL1" s="46"/>
      <c r="QNM1" s="46"/>
      <c r="QNN1" s="46"/>
      <c r="QNO1" s="46"/>
      <c r="QNP1" s="46"/>
      <c r="QNQ1" s="46"/>
      <c r="QNR1" s="46"/>
      <c r="QNS1" s="46"/>
      <c r="QNT1" s="46"/>
      <c r="QNU1" s="46"/>
      <c r="QNV1" s="46"/>
      <c r="QNW1" s="46"/>
      <c r="QNX1" s="46"/>
      <c r="QNY1" s="46"/>
      <c r="QNZ1" s="46"/>
      <c r="QOA1" s="46"/>
      <c r="QOB1" s="46"/>
      <c r="QOC1" s="46"/>
      <c r="QOD1" s="46"/>
      <c r="QOE1" s="46"/>
      <c r="QOF1" s="46"/>
      <c r="QOG1" s="46"/>
      <c r="QOH1" s="46"/>
      <c r="QOI1" s="46"/>
      <c r="QOJ1" s="46"/>
      <c r="QOK1" s="46"/>
      <c r="QOL1" s="46"/>
      <c r="QOM1" s="46"/>
      <c r="QON1" s="46"/>
      <c r="QOO1" s="46"/>
      <c r="QOP1" s="46"/>
      <c r="QOQ1" s="46"/>
      <c r="QOR1" s="46"/>
      <c r="QOS1" s="46"/>
      <c r="QOT1" s="46"/>
      <c r="QOU1" s="46"/>
      <c r="QOV1" s="46"/>
      <c r="QOW1" s="46"/>
      <c r="QOX1" s="46"/>
      <c r="QOY1" s="46"/>
      <c r="QOZ1" s="46"/>
      <c r="QPA1" s="46"/>
      <c r="QPB1" s="46"/>
      <c r="QPC1" s="46"/>
      <c r="QPD1" s="46"/>
      <c r="QPE1" s="46"/>
      <c r="QPF1" s="46"/>
      <c r="QPG1" s="46"/>
      <c r="QPH1" s="46"/>
      <c r="QPI1" s="46"/>
      <c r="QPJ1" s="46"/>
      <c r="QPK1" s="46"/>
      <c r="QPL1" s="46"/>
      <c r="QPM1" s="46"/>
      <c r="QPN1" s="46"/>
      <c r="QPO1" s="46"/>
      <c r="QPP1" s="46"/>
      <c r="QPQ1" s="46"/>
      <c r="QPR1" s="46"/>
      <c r="QPS1" s="46"/>
      <c r="QPT1" s="46"/>
      <c r="QPU1" s="46"/>
      <c r="QPV1" s="46"/>
      <c r="QPW1" s="46"/>
      <c r="QPX1" s="46"/>
      <c r="QPY1" s="46"/>
      <c r="QPZ1" s="46"/>
      <c r="QQA1" s="46"/>
      <c r="QQB1" s="46"/>
      <c r="QQC1" s="46"/>
      <c r="QQD1" s="46"/>
      <c r="QQE1" s="46"/>
      <c r="QQF1" s="46"/>
      <c r="QQG1" s="46"/>
      <c r="QQH1" s="46"/>
      <c r="QQI1" s="46"/>
      <c r="QQJ1" s="46"/>
      <c r="QQK1" s="46"/>
      <c r="QQL1" s="46"/>
      <c r="QQM1" s="46"/>
      <c r="QQN1" s="46"/>
      <c r="QQO1" s="46"/>
      <c r="QQP1" s="46"/>
      <c r="QQQ1" s="46"/>
      <c r="QQR1" s="46"/>
      <c r="QQS1" s="46"/>
      <c r="QQT1" s="46"/>
      <c r="QQU1" s="46"/>
      <c r="QQV1" s="46"/>
      <c r="QQW1" s="46"/>
      <c r="QQX1" s="46"/>
      <c r="QQY1" s="46"/>
      <c r="QQZ1" s="46"/>
      <c r="QRA1" s="46"/>
      <c r="QRB1" s="46"/>
      <c r="QRC1" s="46"/>
      <c r="QRD1" s="46"/>
      <c r="QRE1" s="46"/>
      <c r="QRF1" s="46"/>
      <c r="QRG1" s="46"/>
      <c r="QRH1" s="46"/>
      <c r="QRI1" s="46"/>
      <c r="QRJ1" s="46"/>
      <c r="QRK1" s="46"/>
      <c r="QRL1" s="46"/>
      <c r="QRM1" s="46"/>
      <c r="QRN1" s="46"/>
      <c r="QRO1" s="46"/>
      <c r="QRP1" s="46"/>
      <c r="QRQ1" s="46"/>
      <c r="QRR1" s="46"/>
      <c r="QRS1" s="46"/>
      <c r="QRT1" s="46"/>
      <c r="QRU1" s="46"/>
      <c r="QRV1" s="46"/>
      <c r="QRW1" s="46"/>
      <c r="QRX1" s="46"/>
      <c r="QRY1" s="46"/>
      <c r="QRZ1" s="46"/>
      <c r="QSA1" s="46"/>
      <c r="QSB1" s="46"/>
      <c r="QSC1" s="46"/>
      <c r="QSD1" s="46"/>
      <c r="QSE1" s="46"/>
      <c r="QSF1" s="46"/>
      <c r="QSG1" s="46"/>
      <c r="QSH1" s="46"/>
      <c r="QSI1" s="46"/>
      <c r="QSJ1" s="46"/>
      <c r="QSK1" s="46"/>
      <c r="QSL1" s="46"/>
      <c r="QSM1" s="46"/>
      <c r="QSN1" s="46"/>
      <c r="QSO1" s="46"/>
      <c r="QSP1" s="46"/>
      <c r="QSQ1" s="46"/>
      <c r="QSR1" s="46"/>
      <c r="QSS1" s="46"/>
      <c r="QST1" s="46"/>
      <c r="QSU1" s="46"/>
      <c r="QSV1" s="46"/>
      <c r="QSW1" s="46"/>
      <c r="QSX1" s="46"/>
      <c r="QSY1" s="46"/>
      <c r="QSZ1" s="46"/>
      <c r="QTA1" s="46"/>
      <c r="QTB1" s="46"/>
      <c r="QTC1" s="46"/>
      <c r="QTD1" s="46"/>
      <c r="QTE1" s="46"/>
      <c r="QTF1" s="46"/>
      <c r="QTG1" s="46"/>
      <c r="QTH1" s="46"/>
      <c r="QTI1" s="46"/>
      <c r="QTJ1" s="46"/>
      <c r="QTK1" s="46"/>
      <c r="QTL1" s="46"/>
      <c r="QTM1" s="46"/>
      <c r="QTN1" s="46"/>
      <c r="QTO1" s="46"/>
      <c r="QTP1" s="46"/>
      <c r="QTQ1" s="46"/>
      <c r="QTR1" s="46"/>
      <c r="QTS1" s="46"/>
      <c r="QTT1" s="46"/>
      <c r="QTU1" s="46"/>
      <c r="QTV1" s="46"/>
      <c r="QTW1" s="46"/>
      <c r="QTX1" s="46"/>
      <c r="QTY1" s="46"/>
      <c r="QTZ1" s="46"/>
      <c r="QUA1" s="46"/>
      <c r="QUB1" s="46"/>
      <c r="QUC1" s="46"/>
      <c r="QUD1" s="46"/>
      <c r="QUE1" s="46"/>
      <c r="QUF1" s="46"/>
      <c r="QUG1" s="46"/>
      <c r="QUH1" s="46"/>
      <c r="QUI1" s="46"/>
      <c r="QUJ1" s="46"/>
      <c r="QUK1" s="46"/>
      <c r="QUL1" s="46"/>
      <c r="QUM1" s="46"/>
      <c r="QUN1" s="46"/>
      <c r="QUO1" s="46"/>
      <c r="QUP1" s="46"/>
      <c r="QUQ1" s="46"/>
      <c r="QUR1" s="46"/>
      <c r="QUS1" s="46"/>
      <c r="QUT1" s="46"/>
      <c r="QUU1" s="46"/>
      <c r="QUV1" s="46"/>
      <c r="QUW1" s="46"/>
      <c r="QUX1" s="46"/>
      <c r="QUY1" s="46"/>
      <c r="QUZ1" s="46"/>
      <c r="QVA1" s="46"/>
      <c r="QVB1" s="46"/>
      <c r="QVC1" s="46"/>
      <c r="QVD1" s="46"/>
      <c r="QVE1" s="46"/>
      <c r="QVF1" s="46"/>
      <c r="QVG1" s="46"/>
      <c r="QVH1" s="46"/>
      <c r="QVI1" s="46"/>
      <c r="QVJ1" s="46"/>
      <c r="QVK1" s="46"/>
      <c r="QVL1" s="46"/>
      <c r="QVM1" s="46"/>
      <c r="QVN1" s="46"/>
      <c r="QVO1" s="46"/>
      <c r="QVP1" s="46"/>
      <c r="QVQ1" s="46"/>
      <c r="QVR1" s="46"/>
      <c r="QVS1" s="46"/>
      <c r="QVT1" s="46"/>
      <c r="QVU1" s="46"/>
      <c r="QVV1" s="46"/>
      <c r="QVW1" s="46"/>
      <c r="QVX1" s="46"/>
      <c r="QVY1" s="46"/>
      <c r="QVZ1" s="46"/>
      <c r="QWA1" s="46"/>
      <c r="QWB1" s="46"/>
      <c r="QWC1" s="46"/>
      <c r="QWD1" s="46"/>
      <c r="QWE1" s="46"/>
      <c r="QWF1" s="46"/>
      <c r="QWG1" s="46"/>
      <c r="QWH1" s="46"/>
      <c r="QWI1" s="46"/>
      <c r="QWJ1" s="46"/>
      <c r="QWK1" s="46"/>
      <c r="QWL1" s="46"/>
      <c r="QWM1" s="46"/>
      <c r="QWN1" s="46"/>
      <c r="QWO1" s="46"/>
      <c r="QWP1" s="46"/>
      <c r="QWQ1" s="46"/>
      <c r="QWR1" s="46"/>
      <c r="QWS1" s="46"/>
      <c r="QWT1" s="46"/>
      <c r="QWU1" s="46"/>
      <c r="QWV1" s="46"/>
      <c r="QWW1" s="46"/>
      <c r="QWX1" s="46"/>
      <c r="QWY1" s="46"/>
      <c r="QWZ1" s="46"/>
      <c r="QXA1" s="46"/>
      <c r="QXB1" s="46"/>
      <c r="QXC1" s="46"/>
      <c r="QXD1" s="46"/>
      <c r="QXE1" s="46"/>
      <c r="QXF1" s="46"/>
      <c r="QXG1" s="46"/>
      <c r="QXH1" s="46"/>
      <c r="QXI1" s="46"/>
      <c r="QXJ1" s="46"/>
      <c r="QXK1" s="46"/>
      <c r="QXL1" s="46"/>
      <c r="QXM1" s="46"/>
      <c r="QXN1" s="46"/>
      <c r="QXO1" s="46"/>
      <c r="QXP1" s="46"/>
      <c r="QXQ1" s="46"/>
      <c r="QXR1" s="46"/>
      <c r="QXS1" s="46"/>
      <c r="QXT1" s="46"/>
      <c r="QXU1" s="46"/>
      <c r="QXV1" s="46"/>
      <c r="QXW1" s="46"/>
      <c r="QXX1" s="46"/>
      <c r="QXY1" s="46"/>
      <c r="QXZ1" s="46"/>
      <c r="QYA1" s="46"/>
      <c r="QYB1" s="46"/>
      <c r="QYC1" s="46"/>
      <c r="QYD1" s="46"/>
      <c r="QYE1" s="46"/>
      <c r="QYF1" s="46"/>
      <c r="QYG1" s="46"/>
      <c r="QYH1" s="46"/>
      <c r="QYI1" s="46"/>
      <c r="QYJ1" s="46"/>
      <c r="QYK1" s="46"/>
      <c r="QYL1" s="46"/>
      <c r="QYM1" s="46"/>
      <c r="QYN1" s="46"/>
      <c r="QYO1" s="46"/>
      <c r="QYP1" s="46"/>
      <c r="QYQ1" s="46"/>
      <c r="QYR1" s="46"/>
      <c r="QYS1" s="46"/>
      <c r="QYT1" s="46"/>
      <c r="QYU1" s="46"/>
      <c r="QYV1" s="46"/>
      <c r="QYW1" s="46"/>
      <c r="QYX1" s="46"/>
      <c r="QYY1" s="46"/>
      <c r="QYZ1" s="46"/>
      <c r="QZA1" s="46"/>
      <c r="QZB1" s="46"/>
      <c r="QZC1" s="46"/>
      <c r="QZD1" s="46"/>
      <c r="QZE1" s="46"/>
      <c r="QZF1" s="46"/>
      <c r="QZG1" s="46"/>
      <c r="QZH1" s="46"/>
      <c r="QZI1" s="46"/>
      <c r="QZJ1" s="46"/>
      <c r="QZK1" s="46"/>
      <c r="QZL1" s="46"/>
      <c r="QZM1" s="46"/>
      <c r="QZN1" s="46"/>
      <c r="QZO1" s="46"/>
      <c r="QZP1" s="46"/>
      <c r="QZQ1" s="46"/>
      <c r="QZR1" s="46"/>
      <c r="QZS1" s="46"/>
      <c r="QZT1" s="46"/>
      <c r="QZU1" s="46"/>
      <c r="QZV1" s="46"/>
      <c r="QZW1" s="46"/>
      <c r="QZX1" s="46"/>
      <c r="QZY1" s="46"/>
      <c r="QZZ1" s="46"/>
      <c r="RAA1" s="46"/>
      <c r="RAB1" s="46"/>
      <c r="RAC1" s="46"/>
      <c r="RAD1" s="46"/>
      <c r="RAE1" s="46"/>
      <c r="RAF1" s="46"/>
      <c r="RAG1" s="46"/>
      <c r="RAH1" s="46"/>
      <c r="RAI1" s="46"/>
      <c r="RAJ1" s="46"/>
      <c r="RAK1" s="46"/>
      <c r="RAL1" s="46"/>
      <c r="RAM1" s="46"/>
      <c r="RAN1" s="46"/>
      <c r="RAO1" s="46"/>
      <c r="RAP1" s="46"/>
      <c r="RAQ1" s="46"/>
      <c r="RAR1" s="46"/>
      <c r="RAS1" s="46"/>
      <c r="RAT1" s="46"/>
      <c r="RAU1" s="46"/>
      <c r="RAV1" s="46"/>
      <c r="RAW1" s="46"/>
      <c r="RAX1" s="46"/>
      <c r="RAY1" s="46"/>
      <c r="RAZ1" s="46"/>
      <c r="RBA1" s="46"/>
      <c r="RBB1" s="46"/>
      <c r="RBC1" s="46"/>
      <c r="RBD1" s="46"/>
      <c r="RBE1" s="46"/>
      <c r="RBF1" s="46"/>
      <c r="RBG1" s="46"/>
      <c r="RBH1" s="46"/>
      <c r="RBI1" s="46"/>
      <c r="RBJ1" s="46"/>
      <c r="RBK1" s="46"/>
      <c r="RBL1" s="46"/>
      <c r="RBM1" s="46"/>
      <c r="RBN1" s="46"/>
      <c r="RBO1" s="46"/>
      <c r="RBP1" s="46"/>
      <c r="RBQ1" s="46"/>
      <c r="RBR1" s="46"/>
      <c r="RBS1" s="46"/>
      <c r="RBT1" s="46"/>
      <c r="RBU1" s="46"/>
      <c r="RBV1" s="46"/>
      <c r="RBW1" s="46"/>
      <c r="RBX1" s="46"/>
      <c r="RBY1" s="46"/>
      <c r="RBZ1" s="46"/>
      <c r="RCA1" s="46"/>
      <c r="RCB1" s="46"/>
      <c r="RCC1" s="46"/>
      <c r="RCD1" s="46"/>
      <c r="RCE1" s="46"/>
      <c r="RCF1" s="46"/>
      <c r="RCG1" s="46"/>
      <c r="RCH1" s="46"/>
      <c r="RCI1" s="46"/>
      <c r="RCJ1" s="46"/>
      <c r="RCK1" s="46"/>
      <c r="RCL1" s="46"/>
      <c r="RCM1" s="46"/>
      <c r="RCN1" s="46"/>
      <c r="RCO1" s="46"/>
      <c r="RCP1" s="46"/>
      <c r="RCQ1" s="46"/>
      <c r="RCR1" s="46"/>
      <c r="RCS1" s="46"/>
      <c r="RCT1" s="46"/>
      <c r="RCU1" s="46"/>
      <c r="RCV1" s="46"/>
      <c r="RCW1" s="46"/>
      <c r="RCX1" s="46"/>
      <c r="RCY1" s="46"/>
      <c r="RCZ1" s="46"/>
      <c r="RDA1" s="46"/>
      <c r="RDB1" s="46"/>
      <c r="RDC1" s="46"/>
      <c r="RDD1" s="46"/>
      <c r="RDE1" s="46"/>
      <c r="RDF1" s="46"/>
      <c r="RDG1" s="46"/>
      <c r="RDH1" s="46"/>
      <c r="RDI1" s="46"/>
      <c r="RDJ1" s="46"/>
      <c r="RDK1" s="46"/>
      <c r="RDL1" s="46"/>
      <c r="RDM1" s="46"/>
      <c r="RDN1" s="46"/>
      <c r="RDO1" s="46"/>
      <c r="RDP1" s="46"/>
      <c r="RDQ1" s="46"/>
      <c r="RDR1" s="46"/>
      <c r="RDS1" s="46"/>
      <c r="RDT1" s="46"/>
      <c r="RDU1" s="46"/>
      <c r="RDV1" s="46"/>
      <c r="RDW1" s="46"/>
      <c r="RDX1" s="46"/>
      <c r="RDY1" s="46"/>
      <c r="RDZ1" s="46"/>
      <c r="REA1" s="46"/>
      <c r="REB1" s="46"/>
      <c r="REC1" s="46"/>
      <c r="RED1" s="46"/>
      <c r="REE1" s="46"/>
      <c r="REF1" s="46"/>
      <c r="REG1" s="46"/>
      <c r="REH1" s="46"/>
      <c r="REI1" s="46"/>
      <c r="REJ1" s="46"/>
      <c r="REK1" s="46"/>
      <c r="REL1" s="46"/>
      <c r="REM1" s="46"/>
      <c r="REN1" s="46"/>
      <c r="REO1" s="46"/>
      <c r="REP1" s="46"/>
      <c r="REQ1" s="46"/>
      <c r="RER1" s="46"/>
      <c r="RES1" s="46"/>
      <c r="RET1" s="46"/>
      <c r="REU1" s="46"/>
      <c r="REV1" s="46"/>
      <c r="REW1" s="46"/>
      <c r="REX1" s="46"/>
      <c r="REY1" s="46"/>
      <c r="REZ1" s="46"/>
      <c r="RFA1" s="46"/>
      <c r="RFB1" s="46"/>
      <c r="RFC1" s="46"/>
      <c r="RFD1" s="46"/>
      <c r="RFE1" s="46"/>
      <c r="RFF1" s="46"/>
      <c r="RFG1" s="46"/>
      <c r="RFH1" s="46"/>
      <c r="RFI1" s="46"/>
      <c r="RFJ1" s="46"/>
      <c r="RFK1" s="46"/>
      <c r="RFL1" s="46"/>
      <c r="RFM1" s="46"/>
      <c r="RFN1" s="46"/>
      <c r="RFO1" s="46"/>
      <c r="RFP1" s="46"/>
      <c r="RFQ1" s="46"/>
      <c r="RFR1" s="46"/>
      <c r="RFS1" s="46"/>
      <c r="RFT1" s="46"/>
      <c r="RFU1" s="46"/>
      <c r="RFV1" s="46"/>
      <c r="RFW1" s="46"/>
      <c r="RFX1" s="46"/>
      <c r="RFY1" s="46"/>
      <c r="RFZ1" s="46"/>
      <c r="RGA1" s="46"/>
      <c r="RGB1" s="46"/>
      <c r="RGC1" s="46"/>
      <c r="RGD1" s="46"/>
      <c r="RGE1" s="46"/>
      <c r="RGF1" s="46"/>
      <c r="RGG1" s="46"/>
      <c r="RGH1" s="46"/>
      <c r="RGI1" s="46"/>
      <c r="RGJ1" s="46"/>
      <c r="RGK1" s="46"/>
      <c r="RGL1" s="46"/>
      <c r="RGM1" s="46"/>
      <c r="RGN1" s="46"/>
      <c r="RGO1" s="46"/>
      <c r="RGP1" s="46"/>
      <c r="RGQ1" s="46"/>
      <c r="RGR1" s="46"/>
      <c r="RGS1" s="46"/>
      <c r="RGT1" s="46"/>
      <c r="RGU1" s="46"/>
      <c r="RGV1" s="46"/>
      <c r="RGW1" s="46"/>
      <c r="RGX1" s="46"/>
      <c r="RGY1" s="46"/>
      <c r="RGZ1" s="46"/>
      <c r="RHA1" s="46"/>
      <c r="RHB1" s="46"/>
      <c r="RHC1" s="46"/>
      <c r="RHD1" s="46"/>
      <c r="RHE1" s="46"/>
      <c r="RHF1" s="46"/>
      <c r="RHG1" s="46"/>
      <c r="RHH1" s="46"/>
      <c r="RHI1" s="46"/>
      <c r="RHJ1" s="46"/>
      <c r="RHK1" s="46"/>
      <c r="RHL1" s="46"/>
      <c r="RHM1" s="46"/>
      <c r="RHN1" s="46"/>
      <c r="RHO1" s="46"/>
      <c r="RHP1" s="46"/>
      <c r="RHQ1" s="46"/>
      <c r="RHR1" s="46"/>
      <c r="RHS1" s="46"/>
      <c r="RHT1" s="46"/>
      <c r="RHU1" s="46"/>
      <c r="RHV1" s="46"/>
      <c r="RHW1" s="46"/>
      <c r="RHX1" s="46"/>
      <c r="RHY1" s="46"/>
      <c r="RHZ1" s="46"/>
      <c r="RIA1" s="46"/>
      <c r="RIB1" s="46"/>
      <c r="RIC1" s="46"/>
      <c r="RID1" s="46"/>
      <c r="RIE1" s="46"/>
      <c r="RIF1" s="46"/>
      <c r="RIG1" s="46"/>
      <c r="RIH1" s="46"/>
      <c r="RII1" s="46"/>
      <c r="RIJ1" s="46"/>
      <c r="RIK1" s="46"/>
      <c r="RIL1" s="46"/>
      <c r="RIM1" s="46"/>
      <c r="RIN1" s="46"/>
      <c r="RIO1" s="46"/>
      <c r="RIP1" s="46"/>
      <c r="RIQ1" s="46"/>
      <c r="RIR1" s="46"/>
      <c r="RIS1" s="46"/>
      <c r="RIT1" s="46"/>
      <c r="RIU1" s="46"/>
      <c r="RIV1" s="46"/>
      <c r="RIW1" s="46"/>
      <c r="RIX1" s="46"/>
      <c r="RIY1" s="46"/>
      <c r="RIZ1" s="46"/>
      <c r="RJA1" s="46"/>
      <c r="RJB1" s="46"/>
      <c r="RJC1" s="46"/>
      <c r="RJD1" s="46"/>
      <c r="RJE1" s="46"/>
      <c r="RJF1" s="46"/>
      <c r="RJG1" s="46"/>
      <c r="RJH1" s="46"/>
      <c r="RJI1" s="46"/>
      <c r="RJJ1" s="46"/>
      <c r="RJK1" s="46"/>
      <c r="RJL1" s="46"/>
      <c r="RJM1" s="46"/>
      <c r="RJN1" s="46"/>
      <c r="RJO1" s="46"/>
      <c r="RJP1" s="46"/>
      <c r="RJQ1" s="46"/>
      <c r="RJR1" s="46"/>
      <c r="RJS1" s="46"/>
      <c r="RJT1" s="46"/>
      <c r="RJU1" s="46"/>
      <c r="RJV1" s="46"/>
      <c r="RJW1" s="46"/>
      <c r="RJX1" s="46"/>
      <c r="RJY1" s="46"/>
      <c r="RJZ1" s="46"/>
      <c r="RKA1" s="46"/>
      <c r="RKB1" s="46"/>
      <c r="RKC1" s="46"/>
      <c r="RKD1" s="46"/>
      <c r="RKE1" s="46"/>
      <c r="RKF1" s="46"/>
      <c r="RKG1" s="46"/>
      <c r="RKH1" s="46"/>
      <c r="RKI1" s="46"/>
      <c r="RKJ1" s="46"/>
      <c r="RKK1" s="46"/>
      <c r="RKL1" s="46"/>
      <c r="RKM1" s="46"/>
      <c r="RKN1" s="46"/>
      <c r="RKO1" s="46"/>
      <c r="RKP1" s="46"/>
      <c r="RKQ1" s="46"/>
      <c r="RKR1" s="46"/>
      <c r="RKS1" s="46"/>
      <c r="RKT1" s="46"/>
      <c r="RKU1" s="46"/>
      <c r="RKV1" s="46"/>
      <c r="RKW1" s="46"/>
      <c r="RKX1" s="46"/>
      <c r="RKY1" s="46"/>
      <c r="RKZ1" s="46"/>
      <c r="RLA1" s="46"/>
      <c r="RLB1" s="46"/>
      <c r="RLC1" s="46"/>
      <c r="RLD1" s="46"/>
      <c r="RLE1" s="46"/>
      <c r="RLF1" s="46"/>
      <c r="RLG1" s="46"/>
      <c r="RLH1" s="46"/>
      <c r="RLI1" s="46"/>
      <c r="RLJ1" s="46"/>
      <c r="RLK1" s="46"/>
      <c r="RLL1" s="46"/>
      <c r="RLM1" s="46"/>
      <c r="RLN1" s="46"/>
      <c r="RLO1" s="46"/>
      <c r="RLP1" s="46"/>
      <c r="RLQ1" s="46"/>
      <c r="RLR1" s="46"/>
      <c r="RLS1" s="46"/>
      <c r="RLT1" s="46"/>
      <c r="RLU1" s="46"/>
      <c r="RLV1" s="46"/>
      <c r="RLW1" s="46"/>
      <c r="RLX1" s="46"/>
      <c r="RLY1" s="46"/>
      <c r="RLZ1" s="46"/>
      <c r="RMA1" s="46"/>
      <c r="RMB1" s="46"/>
      <c r="RMC1" s="46"/>
      <c r="RMD1" s="46"/>
      <c r="RME1" s="46"/>
      <c r="RMF1" s="46"/>
      <c r="RMG1" s="46"/>
      <c r="RMH1" s="46"/>
      <c r="RMI1" s="46"/>
      <c r="RMJ1" s="46"/>
      <c r="RMK1" s="46"/>
      <c r="RML1" s="46"/>
      <c r="RMM1" s="46"/>
      <c r="RMN1" s="46"/>
      <c r="RMO1" s="46"/>
      <c r="RMP1" s="46"/>
      <c r="RMQ1" s="46"/>
      <c r="RMR1" s="46"/>
      <c r="RMS1" s="46"/>
      <c r="RMT1" s="46"/>
      <c r="RMU1" s="46"/>
      <c r="RMV1" s="46"/>
      <c r="RMW1" s="46"/>
      <c r="RMX1" s="46"/>
      <c r="RMY1" s="46"/>
      <c r="RMZ1" s="46"/>
      <c r="RNA1" s="46"/>
      <c r="RNB1" s="46"/>
      <c r="RNC1" s="46"/>
      <c r="RND1" s="46"/>
      <c r="RNE1" s="46"/>
      <c r="RNF1" s="46"/>
      <c r="RNG1" s="46"/>
      <c r="RNH1" s="46"/>
      <c r="RNI1" s="46"/>
      <c r="RNJ1" s="46"/>
      <c r="RNK1" s="46"/>
      <c r="RNL1" s="46"/>
      <c r="RNM1" s="46"/>
      <c r="RNN1" s="46"/>
      <c r="RNO1" s="46"/>
      <c r="RNP1" s="46"/>
      <c r="RNQ1" s="46"/>
      <c r="RNR1" s="46"/>
      <c r="RNS1" s="46"/>
      <c r="RNT1" s="46"/>
      <c r="RNU1" s="46"/>
      <c r="RNV1" s="46"/>
      <c r="RNW1" s="46"/>
      <c r="RNX1" s="46"/>
      <c r="RNY1" s="46"/>
      <c r="RNZ1" s="46"/>
      <c r="ROA1" s="46"/>
      <c r="ROB1" s="46"/>
      <c r="ROC1" s="46"/>
      <c r="ROD1" s="46"/>
      <c r="ROE1" s="46"/>
      <c r="ROF1" s="46"/>
      <c r="ROG1" s="46"/>
      <c r="ROH1" s="46"/>
      <c r="ROI1" s="46"/>
      <c r="ROJ1" s="46"/>
      <c r="ROK1" s="46"/>
      <c r="ROL1" s="46"/>
      <c r="ROM1" s="46"/>
      <c r="RON1" s="46"/>
      <c r="ROO1" s="46"/>
      <c r="ROP1" s="46"/>
      <c r="ROQ1" s="46"/>
      <c r="ROR1" s="46"/>
      <c r="ROS1" s="46"/>
      <c r="ROT1" s="46"/>
      <c r="ROU1" s="46"/>
      <c r="ROV1" s="46"/>
      <c r="ROW1" s="46"/>
      <c r="ROX1" s="46"/>
      <c r="ROY1" s="46"/>
      <c r="ROZ1" s="46"/>
      <c r="RPA1" s="46"/>
      <c r="RPB1" s="46"/>
      <c r="RPC1" s="46"/>
      <c r="RPD1" s="46"/>
      <c r="RPE1" s="46"/>
      <c r="RPF1" s="46"/>
      <c r="RPG1" s="46"/>
      <c r="RPH1" s="46"/>
      <c r="RPI1" s="46"/>
      <c r="RPJ1" s="46"/>
      <c r="RPK1" s="46"/>
      <c r="RPL1" s="46"/>
      <c r="RPM1" s="46"/>
      <c r="RPN1" s="46"/>
      <c r="RPO1" s="46"/>
      <c r="RPP1" s="46"/>
      <c r="RPQ1" s="46"/>
      <c r="RPR1" s="46"/>
      <c r="RPS1" s="46"/>
      <c r="RPT1" s="46"/>
      <c r="RPU1" s="46"/>
      <c r="RPV1" s="46"/>
      <c r="RPW1" s="46"/>
      <c r="RPX1" s="46"/>
      <c r="RPY1" s="46"/>
      <c r="RPZ1" s="46"/>
      <c r="RQA1" s="46"/>
      <c r="RQB1" s="46"/>
      <c r="RQC1" s="46"/>
      <c r="RQD1" s="46"/>
      <c r="RQE1" s="46"/>
      <c r="RQF1" s="46"/>
      <c r="RQG1" s="46"/>
      <c r="RQH1" s="46"/>
      <c r="RQI1" s="46"/>
      <c r="RQJ1" s="46"/>
      <c r="RQK1" s="46"/>
      <c r="RQL1" s="46"/>
      <c r="RQM1" s="46"/>
      <c r="RQN1" s="46"/>
      <c r="RQO1" s="46"/>
      <c r="RQP1" s="46"/>
      <c r="RQQ1" s="46"/>
      <c r="RQR1" s="46"/>
      <c r="RQS1" s="46"/>
      <c r="RQT1" s="46"/>
      <c r="RQU1" s="46"/>
      <c r="RQV1" s="46"/>
      <c r="RQW1" s="46"/>
      <c r="RQX1" s="46"/>
      <c r="RQY1" s="46"/>
      <c r="RQZ1" s="46"/>
      <c r="RRA1" s="46"/>
      <c r="RRB1" s="46"/>
      <c r="RRC1" s="46"/>
      <c r="RRD1" s="46"/>
      <c r="RRE1" s="46"/>
      <c r="RRF1" s="46"/>
      <c r="RRG1" s="46"/>
      <c r="RRH1" s="46"/>
      <c r="RRI1" s="46"/>
      <c r="RRJ1" s="46"/>
      <c r="RRK1" s="46"/>
      <c r="RRL1" s="46"/>
      <c r="RRM1" s="46"/>
      <c r="RRN1" s="46"/>
      <c r="RRO1" s="46"/>
      <c r="RRP1" s="46"/>
      <c r="RRQ1" s="46"/>
      <c r="RRR1" s="46"/>
      <c r="RRS1" s="46"/>
      <c r="RRT1" s="46"/>
      <c r="RRU1" s="46"/>
      <c r="RRV1" s="46"/>
      <c r="RRW1" s="46"/>
      <c r="RRX1" s="46"/>
      <c r="RRY1" s="46"/>
      <c r="RRZ1" s="46"/>
      <c r="RSA1" s="46"/>
      <c r="RSB1" s="46"/>
      <c r="RSC1" s="46"/>
      <c r="RSD1" s="46"/>
      <c r="RSE1" s="46"/>
      <c r="RSF1" s="46"/>
      <c r="RSG1" s="46"/>
      <c r="RSH1" s="46"/>
      <c r="RSI1" s="46"/>
      <c r="RSJ1" s="46"/>
      <c r="RSK1" s="46"/>
      <c r="RSL1" s="46"/>
      <c r="RSM1" s="46"/>
      <c r="RSN1" s="46"/>
      <c r="RSO1" s="46"/>
      <c r="RSP1" s="46"/>
      <c r="RSQ1" s="46"/>
      <c r="RSR1" s="46"/>
      <c r="RSS1" s="46"/>
      <c r="RST1" s="46"/>
      <c r="RSU1" s="46"/>
      <c r="RSV1" s="46"/>
      <c r="RSW1" s="46"/>
      <c r="RSX1" s="46"/>
      <c r="RSY1" s="46"/>
      <c r="RSZ1" s="46"/>
      <c r="RTA1" s="46"/>
      <c r="RTB1" s="46"/>
      <c r="RTC1" s="46"/>
      <c r="RTD1" s="46"/>
      <c r="RTE1" s="46"/>
      <c r="RTF1" s="46"/>
      <c r="RTG1" s="46"/>
      <c r="RTH1" s="46"/>
      <c r="RTI1" s="46"/>
      <c r="RTJ1" s="46"/>
      <c r="RTK1" s="46"/>
      <c r="RTL1" s="46"/>
      <c r="RTM1" s="46"/>
      <c r="RTN1" s="46"/>
      <c r="RTO1" s="46"/>
      <c r="RTP1" s="46"/>
      <c r="RTQ1" s="46"/>
      <c r="RTR1" s="46"/>
      <c r="RTS1" s="46"/>
      <c r="RTT1" s="46"/>
      <c r="RTU1" s="46"/>
      <c r="RTV1" s="46"/>
      <c r="RTW1" s="46"/>
      <c r="RTX1" s="46"/>
      <c r="RTY1" s="46"/>
      <c r="RTZ1" s="46"/>
      <c r="RUA1" s="46"/>
      <c r="RUB1" s="46"/>
      <c r="RUC1" s="46"/>
      <c r="RUD1" s="46"/>
      <c r="RUE1" s="46"/>
      <c r="RUF1" s="46"/>
      <c r="RUG1" s="46"/>
      <c r="RUH1" s="46"/>
      <c r="RUI1" s="46"/>
      <c r="RUJ1" s="46"/>
      <c r="RUK1" s="46"/>
      <c r="RUL1" s="46"/>
      <c r="RUM1" s="46"/>
      <c r="RUN1" s="46"/>
      <c r="RUO1" s="46"/>
      <c r="RUP1" s="46"/>
      <c r="RUQ1" s="46"/>
      <c r="RUR1" s="46"/>
      <c r="RUS1" s="46"/>
      <c r="RUT1" s="46"/>
      <c r="RUU1" s="46"/>
      <c r="RUV1" s="46"/>
      <c r="RUW1" s="46"/>
      <c r="RUX1" s="46"/>
      <c r="RUY1" s="46"/>
      <c r="RUZ1" s="46"/>
      <c r="RVA1" s="46"/>
      <c r="RVB1" s="46"/>
      <c r="RVC1" s="46"/>
      <c r="RVD1" s="46"/>
      <c r="RVE1" s="46"/>
      <c r="RVF1" s="46"/>
      <c r="RVG1" s="46"/>
      <c r="RVH1" s="46"/>
      <c r="RVI1" s="46"/>
      <c r="RVJ1" s="46"/>
      <c r="RVK1" s="46"/>
      <c r="RVL1" s="46"/>
      <c r="RVM1" s="46"/>
      <c r="RVN1" s="46"/>
      <c r="RVO1" s="46"/>
      <c r="RVP1" s="46"/>
      <c r="RVQ1" s="46"/>
      <c r="RVR1" s="46"/>
      <c r="RVS1" s="46"/>
      <c r="RVT1" s="46"/>
      <c r="RVU1" s="46"/>
      <c r="RVV1" s="46"/>
      <c r="RVW1" s="46"/>
      <c r="RVX1" s="46"/>
      <c r="RVY1" s="46"/>
      <c r="RVZ1" s="46"/>
      <c r="RWA1" s="46"/>
      <c r="RWB1" s="46"/>
      <c r="RWC1" s="46"/>
      <c r="RWD1" s="46"/>
      <c r="RWE1" s="46"/>
      <c r="RWF1" s="46"/>
      <c r="RWG1" s="46"/>
      <c r="RWH1" s="46"/>
      <c r="RWI1" s="46"/>
      <c r="RWJ1" s="46"/>
      <c r="RWK1" s="46"/>
      <c r="RWL1" s="46"/>
      <c r="RWM1" s="46"/>
      <c r="RWN1" s="46"/>
      <c r="RWO1" s="46"/>
      <c r="RWP1" s="46"/>
      <c r="RWQ1" s="46"/>
      <c r="RWR1" s="46"/>
      <c r="RWS1" s="46"/>
      <c r="RWT1" s="46"/>
      <c r="RWU1" s="46"/>
      <c r="RWV1" s="46"/>
      <c r="RWW1" s="46"/>
      <c r="RWX1" s="46"/>
      <c r="RWY1" s="46"/>
      <c r="RWZ1" s="46"/>
      <c r="RXA1" s="46"/>
      <c r="RXB1" s="46"/>
      <c r="RXC1" s="46"/>
      <c r="RXD1" s="46"/>
      <c r="RXE1" s="46"/>
      <c r="RXF1" s="46"/>
      <c r="RXG1" s="46"/>
      <c r="RXH1" s="46"/>
      <c r="RXI1" s="46"/>
      <c r="RXJ1" s="46"/>
      <c r="RXK1" s="46"/>
      <c r="RXL1" s="46"/>
      <c r="RXM1" s="46"/>
      <c r="RXN1" s="46"/>
      <c r="RXO1" s="46"/>
      <c r="RXP1" s="46"/>
      <c r="RXQ1" s="46"/>
      <c r="RXR1" s="46"/>
      <c r="RXS1" s="46"/>
      <c r="RXT1" s="46"/>
      <c r="RXU1" s="46"/>
      <c r="RXV1" s="46"/>
      <c r="RXW1" s="46"/>
      <c r="RXX1" s="46"/>
      <c r="RXY1" s="46"/>
      <c r="RXZ1" s="46"/>
      <c r="RYA1" s="46"/>
      <c r="RYB1" s="46"/>
      <c r="RYC1" s="46"/>
      <c r="RYD1" s="46"/>
      <c r="RYE1" s="46"/>
      <c r="RYF1" s="46"/>
      <c r="RYG1" s="46"/>
      <c r="RYH1" s="46"/>
      <c r="RYI1" s="46"/>
      <c r="RYJ1" s="46"/>
      <c r="RYK1" s="46"/>
      <c r="RYL1" s="46"/>
      <c r="RYM1" s="46"/>
      <c r="RYN1" s="46"/>
      <c r="RYO1" s="46"/>
      <c r="RYP1" s="46"/>
      <c r="RYQ1" s="46"/>
      <c r="RYR1" s="46"/>
      <c r="RYS1" s="46"/>
      <c r="RYT1" s="46"/>
      <c r="RYU1" s="46"/>
      <c r="RYV1" s="46"/>
      <c r="RYW1" s="46"/>
      <c r="RYX1" s="46"/>
      <c r="RYY1" s="46"/>
      <c r="RYZ1" s="46"/>
      <c r="RZA1" s="46"/>
      <c r="RZB1" s="46"/>
      <c r="RZC1" s="46"/>
      <c r="RZD1" s="46"/>
      <c r="RZE1" s="46"/>
      <c r="RZF1" s="46"/>
      <c r="RZG1" s="46"/>
      <c r="RZH1" s="46"/>
      <c r="RZI1" s="46"/>
      <c r="RZJ1" s="46"/>
      <c r="RZK1" s="46"/>
      <c r="RZL1" s="46"/>
      <c r="RZM1" s="46"/>
      <c r="RZN1" s="46"/>
      <c r="RZO1" s="46"/>
      <c r="RZP1" s="46"/>
      <c r="RZQ1" s="46"/>
      <c r="RZR1" s="46"/>
      <c r="RZS1" s="46"/>
      <c r="RZT1" s="46"/>
      <c r="RZU1" s="46"/>
      <c r="RZV1" s="46"/>
      <c r="RZW1" s="46"/>
      <c r="RZX1" s="46"/>
      <c r="RZY1" s="46"/>
      <c r="RZZ1" s="46"/>
      <c r="SAA1" s="46"/>
      <c r="SAB1" s="46"/>
      <c r="SAC1" s="46"/>
      <c r="SAD1" s="46"/>
      <c r="SAE1" s="46"/>
      <c r="SAF1" s="46"/>
      <c r="SAG1" s="46"/>
      <c r="SAH1" s="46"/>
      <c r="SAI1" s="46"/>
      <c r="SAJ1" s="46"/>
      <c r="SAK1" s="46"/>
      <c r="SAL1" s="46"/>
      <c r="SAM1" s="46"/>
      <c r="SAN1" s="46"/>
      <c r="SAO1" s="46"/>
      <c r="SAP1" s="46"/>
      <c r="SAQ1" s="46"/>
      <c r="SAR1" s="46"/>
      <c r="SAS1" s="46"/>
      <c r="SAT1" s="46"/>
      <c r="SAU1" s="46"/>
      <c r="SAV1" s="46"/>
      <c r="SAW1" s="46"/>
      <c r="SAX1" s="46"/>
      <c r="SAY1" s="46"/>
      <c r="SAZ1" s="46"/>
      <c r="SBA1" s="46"/>
      <c r="SBB1" s="46"/>
      <c r="SBC1" s="46"/>
      <c r="SBD1" s="46"/>
      <c r="SBE1" s="46"/>
      <c r="SBF1" s="46"/>
      <c r="SBG1" s="46"/>
      <c r="SBH1" s="46"/>
      <c r="SBI1" s="46"/>
      <c r="SBJ1" s="46"/>
      <c r="SBK1" s="46"/>
      <c r="SBL1" s="46"/>
      <c r="SBM1" s="46"/>
      <c r="SBN1" s="46"/>
      <c r="SBO1" s="46"/>
      <c r="SBP1" s="46"/>
      <c r="SBQ1" s="46"/>
      <c r="SBR1" s="46"/>
      <c r="SBS1" s="46"/>
      <c r="SBT1" s="46"/>
      <c r="SBU1" s="46"/>
      <c r="SBV1" s="46"/>
      <c r="SBW1" s="46"/>
      <c r="SBX1" s="46"/>
      <c r="SBY1" s="46"/>
      <c r="SBZ1" s="46"/>
      <c r="SCA1" s="46"/>
      <c r="SCB1" s="46"/>
      <c r="SCC1" s="46"/>
      <c r="SCD1" s="46"/>
      <c r="SCE1" s="46"/>
      <c r="SCF1" s="46"/>
      <c r="SCG1" s="46"/>
      <c r="SCH1" s="46"/>
      <c r="SCI1" s="46"/>
      <c r="SCJ1" s="46"/>
      <c r="SCK1" s="46"/>
      <c r="SCL1" s="46"/>
      <c r="SCM1" s="46"/>
      <c r="SCN1" s="46"/>
      <c r="SCO1" s="46"/>
      <c r="SCP1" s="46"/>
      <c r="SCQ1" s="46"/>
      <c r="SCR1" s="46"/>
      <c r="SCS1" s="46"/>
      <c r="SCT1" s="46"/>
      <c r="SCU1" s="46"/>
      <c r="SCV1" s="46"/>
      <c r="SCW1" s="46"/>
      <c r="SCX1" s="46"/>
      <c r="SCY1" s="46"/>
      <c r="SCZ1" s="46"/>
      <c r="SDA1" s="46"/>
      <c r="SDB1" s="46"/>
      <c r="SDC1" s="46"/>
      <c r="SDD1" s="46"/>
      <c r="SDE1" s="46"/>
      <c r="SDF1" s="46"/>
      <c r="SDG1" s="46"/>
      <c r="SDH1" s="46"/>
      <c r="SDI1" s="46"/>
      <c r="SDJ1" s="46"/>
      <c r="SDK1" s="46"/>
      <c r="SDL1" s="46"/>
      <c r="SDM1" s="46"/>
      <c r="SDN1" s="46"/>
      <c r="SDO1" s="46"/>
      <c r="SDP1" s="46"/>
      <c r="SDQ1" s="46"/>
      <c r="SDR1" s="46"/>
      <c r="SDS1" s="46"/>
      <c r="SDT1" s="46"/>
      <c r="SDU1" s="46"/>
      <c r="SDV1" s="46"/>
      <c r="SDW1" s="46"/>
      <c r="SDX1" s="46"/>
      <c r="SDY1" s="46"/>
      <c r="SDZ1" s="46"/>
      <c r="SEA1" s="46"/>
      <c r="SEB1" s="46"/>
      <c r="SEC1" s="46"/>
      <c r="SED1" s="46"/>
      <c r="SEE1" s="46"/>
      <c r="SEF1" s="46"/>
      <c r="SEG1" s="46"/>
      <c r="SEH1" s="46"/>
      <c r="SEI1" s="46"/>
      <c r="SEJ1" s="46"/>
      <c r="SEK1" s="46"/>
      <c r="SEL1" s="46"/>
      <c r="SEM1" s="46"/>
      <c r="SEN1" s="46"/>
      <c r="SEO1" s="46"/>
      <c r="SEP1" s="46"/>
      <c r="SEQ1" s="46"/>
      <c r="SER1" s="46"/>
      <c r="SES1" s="46"/>
      <c r="SET1" s="46"/>
      <c r="SEU1" s="46"/>
      <c r="SEV1" s="46"/>
      <c r="SEW1" s="46"/>
      <c r="SEX1" s="46"/>
      <c r="SEY1" s="46"/>
      <c r="SEZ1" s="46"/>
      <c r="SFA1" s="46"/>
      <c r="SFB1" s="46"/>
      <c r="SFC1" s="46"/>
      <c r="SFD1" s="46"/>
      <c r="SFE1" s="46"/>
      <c r="SFF1" s="46"/>
      <c r="SFG1" s="46"/>
      <c r="SFH1" s="46"/>
      <c r="SFI1" s="46"/>
      <c r="SFJ1" s="46"/>
      <c r="SFK1" s="46"/>
      <c r="SFL1" s="46"/>
      <c r="SFM1" s="46"/>
      <c r="SFN1" s="46"/>
      <c r="SFO1" s="46"/>
      <c r="SFP1" s="46"/>
      <c r="SFQ1" s="46"/>
      <c r="SFR1" s="46"/>
      <c r="SFS1" s="46"/>
      <c r="SFT1" s="46"/>
      <c r="SFU1" s="46"/>
      <c r="SFV1" s="46"/>
      <c r="SFW1" s="46"/>
      <c r="SFX1" s="46"/>
      <c r="SFY1" s="46"/>
      <c r="SFZ1" s="46"/>
      <c r="SGA1" s="46"/>
      <c r="SGB1" s="46"/>
      <c r="SGC1" s="46"/>
      <c r="SGD1" s="46"/>
      <c r="SGE1" s="46"/>
      <c r="SGF1" s="46"/>
      <c r="SGG1" s="46"/>
      <c r="SGH1" s="46"/>
      <c r="SGI1" s="46"/>
      <c r="SGJ1" s="46"/>
      <c r="SGK1" s="46"/>
      <c r="SGL1" s="46"/>
      <c r="SGM1" s="46"/>
      <c r="SGN1" s="46"/>
      <c r="SGO1" s="46"/>
      <c r="SGP1" s="46"/>
      <c r="SGQ1" s="46"/>
      <c r="SGR1" s="46"/>
      <c r="SGS1" s="46"/>
      <c r="SGT1" s="46"/>
      <c r="SGU1" s="46"/>
      <c r="SGV1" s="46"/>
      <c r="SGW1" s="46"/>
      <c r="SGX1" s="46"/>
      <c r="SGY1" s="46"/>
      <c r="SGZ1" s="46"/>
      <c r="SHA1" s="46"/>
      <c r="SHB1" s="46"/>
      <c r="SHC1" s="46"/>
      <c r="SHD1" s="46"/>
      <c r="SHE1" s="46"/>
      <c r="SHF1" s="46"/>
      <c r="SHG1" s="46"/>
      <c r="SHH1" s="46"/>
      <c r="SHI1" s="46"/>
      <c r="SHJ1" s="46"/>
      <c r="SHK1" s="46"/>
      <c r="SHL1" s="46"/>
      <c r="SHM1" s="46"/>
      <c r="SHN1" s="46"/>
      <c r="SHO1" s="46"/>
      <c r="SHP1" s="46"/>
      <c r="SHQ1" s="46"/>
      <c r="SHR1" s="46"/>
      <c r="SHS1" s="46"/>
      <c r="SHT1" s="46"/>
      <c r="SHU1" s="46"/>
      <c r="SHV1" s="46"/>
      <c r="SHW1" s="46"/>
      <c r="SHX1" s="46"/>
      <c r="SHY1" s="46"/>
      <c r="SHZ1" s="46"/>
      <c r="SIA1" s="46"/>
      <c r="SIB1" s="46"/>
      <c r="SIC1" s="46"/>
      <c r="SID1" s="46"/>
      <c r="SIE1" s="46"/>
      <c r="SIF1" s="46"/>
      <c r="SIG1" s="46"/>
      <c r="SIH1" s="46"/>
      <c r="SII1" s="46"/>
      <c r="SIJ1" s="46"/>
      <c r="SIK1" s="46"/>
      <c r="SIL1" s="46"/>
      <c r="SIM1" s="46"/>
      <c r="SIN1" s="46"/>
      <c r="SIO1" s="46"/>
      <c r="SIP1" s="46"/>
      <c r="SIQ1" s="46"/>
      <c r="SIR1" s="46"/>
      <c r="SIS1" s="46"/>
      <c r="SIT1" s="46"/>
      <c r="SIU1" s="46"/>
      <c r="SIV1" s="46"/>
      <c r="SIW1" s="46"/>
      <c r="SIX1" s="46"/>
      <c r="SIY1" s="46"/>
      <c r="SIZ1" s="46"/>
      <c r="SJA1" s="46"/>
      <c r="SJB1" s="46"/>
      <c r="SJC1" s="46"/>
      <c r="SJD1" s="46"/>
      <c r="SJE1" s="46"/>
      <c r="SJF1" s="46"/>
      <c r="SJG1" s="46"/>
      <c r="SJH1" s="46"/>
      <c r="SJI1" s="46"/>
      <c r="SJJ1" s="46"/>
      <c r="SJK1" s="46"/>
      <c r="SJL1" s="46"/>
      <c r="SJM1" s="46"/>
      <c r="SJN1" s="46"/>
      <c r="SJO1" s="46"/>
      <c r="SJP1" s="46"/>
      <c r="SJQ1" s="46"/>
      <c r="SJR1" s="46"/>
      <c r="SJS1" s="46"/>
      <c r="SJT1" s="46"/>
      <c r="SJU1" s="46"/>
      <c r="SJV1" s="46"/>
      <c r="SJW1" s="46"/>
      <c r="SJX1" s="46"/>
      <c r="SJY1" s="46"/>
      <c r="SJZ1" s="46"/>
      <c r="SKA1" s="46"/>
      <c r="SKB1" s="46"/>
      <c r="SKC1" s="46"/>
      <c r="SKD1" s="46"/>
      <c r="SKE1" s="46"/>
      <c r="SKF1" s="46"/>
      <c r="SKG1" s="46"/>
      <c r="SKH1" s="46"/>
      <c r="SKI1" s="46"/>
      <c r="SKJ1" s="46"/>
      <c r="SKK1" s="46"/>
      <c r="SKL1" s="46"/>
      <c r="SKM1" s="46"/>
      <c r="SKN1" s="46"/>
      <c r="SKO1" s="46"/>
      <c r="SKP1" s="46"/>
      <c r="SKQ1" s="46"/>
      <c r="SKR1" s="46"/>
      <c r="SKS1" s="46"/>
      <c r="SKT1" s="46"/>
      <c r="SKU1" s="46"/>
      <c r="SKV1" s="46"/>
      <c r="SKW1" s="46"/>
      <c r="SKX1" s="46"/>
      <c r="SKY1" s="46"/>
      <c r="SKZ1" s="46"/>
      <c r="SLA1" s="46"/>
      <c r="SLB1" s="46"/>
      <c r="SLC1" s="46"/>
      <c r="SLD1" s="46"/>
      <c r="SLE1" s="46"/>
      <c r="SLF1" s="46"/>
      <c r="SLG1" s="46"/>
      <c r="SLH1" s="46"/>
      <c r="SLI1" s="46"/>
      <c r="SLJ1" s="46"/>
      <c r="SLK1" s="46"/>
      <c r="SLL1" s="46"/>
      <c r="SLM1" s="46"/>
      <c r="SLN1" s="46"/>
      <c r="SLO1" s="46"/>
      <c r="SLP1" s="46"/>
      <c r="SLQ1" s="46"/>
      <c r="SLR1" s="46"/>
      <c r="SLS1" s="46"/>
      <c r="SLT1" s="46"/>
      <c r="SLU1" s="46"/>
      <c r="SLV1" s="46"/>
      <c r="SLW1" s="46"/>
      <c r="SLX1" s="46"/>
      <c r="SLY1" s="46"/>
      <c r="SLZ1" s="46"/>
      <c r="SMA1" s="46"/>
      <c r="SMB1" s="46"/>
      <c r="SMC1" s="46"/>
      <c r="SMD1" s="46"/>
      <c r="SME1" s="46"/>
      <c r="SMF1" s="46"/>
      <c r="SMG1" s="46"/>
      <c r="SMH1" s="46"/>
      <c r="SMI1" s="46"/>
      <c r="SMJ1" s="46"/>
      <c r="SMK1" s="46"/>
      <c r="SML1" s="46"/>
      <c r="SMM1" s="46"/>
      <c r="SMN1" s="46"/>
      <c r="SMO1" s="46"/>
      <c r="SMP1" s="46"/>
      <c r="SMQ1" s="46"/>
      <c r="SMR1" s="46"/>
      <c r="SMS1" s="46"/>
      <c r="SMT1" s="46"/>
      <c r="SMU1" s="46"/>
      <c r="SMV1" s="46"/>
      <c r="SMW1" s="46"/>
      <c r="SMX1" s="46"/>
      <c r="SMY1" s="46"/>
      <c r="SMZ1" s="46"/>
      <c r="SNA1" s="46"/>
      <c r="SNB1" s="46"/>
      <c r="SNC1" s="46"/>
      <c r="SND1" s="46"/>
      <c r="SNE1" s="46"/>
      <c r="SNF1" s="46"/>
      <c r="SNG1" s="46"/>
      <c r="SNH1" s="46"/>
      <c r="SNI1" s="46"/>
      <c r="SNJ1" s="46"/>
      <c r="SNK1" s="46"/>
      <c r="SNL1" s="46"/>
      <c r="SNM1" s="46"/>
      <c r="SNN1" s="46"/>
      <c r="SNO1" s="46"/>
      <c r="SNP1" s="46"/>
      <c r="SNQ1" s="46"/>
      <c r="SNR1" s="46"/>
      <c r="SNS1" s="46"/>
      <c r="SNT1" s="46"/>
      <c r="SNU1" s="46"/>
      <c r="SNV1" s="46"/>
      <c r="SNW1" s="46"/>
      <c r="SNX1" s="46"/>
      <c r="SNY1" s="46"/>
      <c r="SNZ1" s="46"/>
      <c r="SOA1" s="46"/>
      <c r="SOB1" s="46"/>
      <c r="SOC1" s="46"/>
      <c r="SOD1" s="46"/>
      <c r="SOE1" s="46"/>
      <c r="SOF1" s="46"/>
      <c r="SOG1" s="46"/>
      <c r="SOH1" s="46"/>
      <c r="SOI1" s="46"/>
      <c r="SOJ1" s="46"/>
      <c r="SOK1" s="46"/>
      <c r="SOL1" s="46"/>
      <c r="SOM1" s="46"/>
      <c r="SON1" s="46"/>
      <c r="SOO1" s="46"/>
      <c r="SOP1" s="46"/>
      <c r="SOQ1" s="46"/>
      <c r="SOR1" s="46"/>
      <c r="SOS1" s="46"/>
      <c r="SOT1" s="46"/>
      <c r="SOU1" s="46"/>
      <c r="SOV1" s="46"/>
      <c r="SOW1" s="46"/>
      <c r="SOX1" s="46"/>
      <c r="SOY1" s="46"/>
      <c r="SOZ1" s="46"/>
      <c r="SPA1" s="46"/>
      <c r="SPB1" s="46"/>
      <c r="SPC1" s="46"/>
      <c r="SPD1" s="46"/>
      <c r="SPE1" s="46"/>
      <c r="SPF1" s="46"/>
      <c r="SPG1" s="46"/>
      <c r="SPH1" s="46"/>
      <c r="SPI1" s="46"/>
      <c r="SPJ1" s="46"/>
      <c r="SPK1" s="46"/>
      <c r="SPL1" s="46"/>
      <c r="SPM1" s="46"/>
      <c r="SPN1" s="46"/>
      <c r="SPO1" s="46"/>
      <c r="SPP1" s="46"/>
      <c r="SPQ1" s="46"/>
      <c r="SPR1" s="46"/>
      <c r="SPS1" s="46"/>
      <c r="SPT1" s="46"/>
      <c r="SPU1" s="46"/>
      <c r="SPV1" s="46"/>
      <c r="SPW1" s="46"/>
      <c r="SPX1" s="46"/>
      <c r="SPY1" s="46"/>
      <c r="SPZ1" s="46"/>
      <c r="SQA1" s="46"/>
      <c r="SQB1" s="46"/>
      <c r="SQC1" s="46"/>
      <c r="SQD1" s="46"/>
      <c r="SQE1" s="46"/>
      <c r="SQF1" s="46"/>
      <c r="SQG1" s="46"/>
      <c r="SQH1" s="46"/>
      <c r="SQI1" s="46"/>
      <c r="SQJ1" s="46"/>
      <c r="SQK1" s="46"/>
      <c r="SQL1" s="46"/>
      <c r="SQM1" s="46"/>
      <c r="SQN1" s="46"/>
      <c r="SQO1" s="46"/>
      <c r="SQP1" s="46"/>
      <c r="SQQ1" s="46"/>
      <c r="SQR1" s="46"/>
      <c r="SQS1" s="46"/>
      <c r="SQT1" s="46"/>
      <c r="SQU1" s="46"/>
      <c r="SQV1" s="46"/>
      <c r="SQW1" s="46"/>
      <c r="SQX1" s="46"/>
      <c r="SQY1" s="46"/>
      <c r="SQZ1" s="46"/>
      <c r="SRA1" s="46"/>
      <c r="SRB1" s="46"/>
      <c r="SRC1" s="46"/>
      <c r="SRD1" s="46"/>
      <c r="SRE1" s="46"/>
      <c r="SRF1" s="46"/>
      <c r="SRG1" s="46"/>
      <c r="SRH1" s="46"/>
      <c r="SRI1" s="46"/>
      <c r="SRJ1" s="46"/>
      <c r="SRK1" s="46"/>
      <c r="SRL1" s="46"/>
      <c r="SRM1" s="46"/>
      <c r="SRN1" s="46"/>
      <c r="SRO1" s="46"/>
      <c r="SRP1" s="46"/>
      <c r="SRQ1" s="46"/>
      <c r="SRR1" s="46"/>
      <c r="SRS1" s="46"/>
      <c r="SRT1" s="46"/>
      <c r="SRU1" s="46"/>
      <c r="SRV1" s="46"/>
      <c r="SRW1" s="46"/>
      <c r="SRX1" s="46"/>
      <c r="SRY1" s="46"/>
      <c r="SRZ1" s="46"/>
      <c r="SSA1" s="46"/>
      <c r="SSB1" s="46"/>
      <c r="SSC1" s="46"/>
      <c r="SSD1" s="46"/>
      <c r="SSE1" s="46"/>
      <c r="SSF1" s="46"/>
      <c r="SSG1" s="46"/>
      <c r="SSH1" s="46"/>
      <c r="SSI1" s="46"/>
      <c r="SSJ1" s="46"/>
      <c r="SSK1" s="46"/>
      <c r="SSL1" s="46"/>
      <c r="SSM1" s="46"/>
      <c r="SSN1" s="46"/>
      <c r="SSO1" s="46"/>
      <c r="SSP1" s="46"/>
      <c r="SSQ1" s="46"/>
      <c r="SSR1" s="46"/>
      <c r="SSS1" s="46"/>
      <c r="SST1" s="46"/>
      <c r="SSU1" s="46"/>
      <c r="SSV1" s="46"/>
      <c r="SSW1" s="46"/>
      <c r="SSX1" s="46"/>
      <c r="SSY1" s="46"/>
      <c r="SSZ1" s="46"/>
      <c r="STA1" s="46"/>
      <c r="STB1" s="46"/>
      <c r="STC1" s="46"/>
      <c r="STD1" s="46"/>
      <c r="STE1" s="46"/>
      <c r="STF1" s="46"/>
      <c r="STG1" s="46"/>
      <c r="STH1" s="46"/>
      <c r="STI1" s="46"/>
      <c r="STJ1" s="46"/>
      <c r="STK1" s="46"/>
      <c r="STL1" s="46"/>
      <c r="STM1" s="46"/>
      <c r="STN1" s="46"/>
      <c r="STO1" s="46"/>
      <c r="STP1" s="46"/>
      <c r="STQ1" s="46"/>
      <c r="STR1" s="46"/>
      <c r="STS1" s="46"/>
      <c r="STT1" s="46"/>
      <c r="STU1" s="46"/>
      <c r="STV1" s="46"/>
      <c r="STW1" s="46"/>
      <c r="STX1" s="46"/>
      <c r="STY1" s="46"/>
      <c r="STZ1" s="46"/>
      <c r="SUA1" s="46"/>
      <c r="SUB1" s="46"/>
      <c r="SUC1" s="46"/>
      <c r="SUD1" s="46"/>
      <c r="SUE1" s="46"/>
      <c r="SUF1" s="46"/>
      <c r="SUG1" s="46"/>
      <c r="SUH1" s="46"/>
      <c r="SUI1" s="46"/>
      <c r="SUJ1" s="46"/>
      <c r="SUK1" s="46"/>
      <c r="SUL1" s="46"/>
      <c r="SUM1" s="46"/>
      <c r="SUN1" s="46"/>
      <c r="SUO1" s="46"/>
      <c r="SUP1" s="46"/>
      <c r="SUQ1" s="46"/>
      <c r="SUR1" s="46"/>
      <c r="SUS1" s="46"/>
      <c r="SUT1" s="46"/>
      <c r="SUU1" s="46"/>
      <c r="SUV1" s="46"/>
      <c r="SUW1" s="46"/>
      <c r="SUX1" s="46"/>
      <c r="SUY1" s="46"/>
      <c r="SUZ1" s="46"/>
      <c r="SVA1" s="46"/>
      <c r="SVB1" s="46"/>
      <c r="SVC1" s="46"/>
      <c r="SVD1" s="46"/>
      <c r="SVE1" s="46"/>
      <c r="SVF1" s="46"/>
      <c r="SVG1" s="46"/>
      <c r="SVH1" s="46"/>
      <c r="SVI1" s="46"/>
      <c r="SVJ1" s="46"/>
      <c r="SVK1" s="46"/>
      <c r="SVL1" s="46"/>
      <c r="SVM1" s="46"/>
      <c r="SVN1" s="46"/>
      <c r="SVO1" s="46"/>
      <c r="SVP1" s="46"/>
      <c r="SVQ1" s="46"/>
      <c r="SVR1" s="46"/>
      <c r="SVS1" s="46"/>
      <c r="SVT1" s="46"/>
      <c r="SVU1" s="46"/>
      <c r="SVV1" s="46"/>
      <c r="SVW1" s="46"/>
      <c r="SVX1" s="46"/>
      <c r="SVY1" s="46"/>
      <c r="SVZ1" s="46"/>
      <c r="SWA1" s="46"/>
      <c r="SWB1" s="46"/>
      <c r="SWC1" s="46"/>
      <c r="SWD1" s="46"/>
      <c r="SWE1" s="46"/>
      <c r="SWF1" s="46"/>
      <c r="SWG1" s="46"/>
      <c r="SWH1" s="46"/>
      <c r="SWI1" s="46"/>
      <c r="SWJ1" s="46"/>
      <c r="SWK1" s="46"/>
      <c r="SWL1" s="46"/>
      <c r="SWM1" s="46"/>
      <c r="SWN1" s="46"/>
      <c r="SWO1" s="46"/>
      <c r="SWP1" s="46"/>
      <c r="SWQ1" s="46"/>
      <c r="SWR1" s="46"/>
      <c r="SWS1" s="46"/>
      <c r="SWT1" s="46"/>
      <c r="SWU1" s="46"/>
      <c r="SWV1" s="46"/>
      <c r="SWW1" s="46"/>
      <c r="SWX1" s="46"/>
      <c r="SWY1" s="46"/>
      <c r="SWZ1" s="46"/>
      <c r="SXA1" s="46"/>
      <c r="SXB1" s="46"/>
      <c r="SXC1" s="46"/>
      <c r="SXD1" s="46"/>
      <c r="SXE1" s="46"/>
      <c r="SXF1" s="46"/>
      <c r="SXG1" s="46"/>
      <c r="SXH1" s="46"/>
      <c r="SXI1" s="46"/>
      <c r="SXJ1" s="46"/>
      <c r="SXK1" s="46"/>
      <c r="SXL1" s="46"/>
      <c r="SXM1" s="46"/>
      <c r="SXN1" s="46"/>
      <c r="SXO1" s="46"/>
      <c r="SXP1" s="46"/>
      <c r="SXQ1" s="46"/>
      <c r="SXR1" s="46"/>
      <c r="SXS1" s="46"/>
      <c r="SXT1" s="46"/>
      <c r="SXU1" s="46"/>
      <c r="SXV1" s="46"/>
      <c r="SXW1" s="46"/>
      <c r="SXX1" s="46"/>
      <c r="SXY1" s="46"/>
      <c r="SXZ1" s="46"/>
      <c r="SYA1" s="46"/>
      <c r="SYB1" s="46"/>
      <c r="SYC1" s="46"/>
      <c r="SYD1" s="46"/>
      <c r="SYE1" s="46"/>
      <c r="SYF1" s="46"/>
      <c r="SYG1" s="46"/>
      <c r="SYH1" s="46"/>
      <c r="SYI1" s="46"/>
      <c r="SYJ1" s="46"/>
      <c r="SYK1" s="46"/>
      <c r="SYL1" s="46"/>
      <c r="SYM1" s="46"/>
      <c r="SYN1" s="46"/>
      <c r="SYO1" s="46"/>
      <c r="SYP1" s="46"/>
      <c r="SYQ1" s="46"/>
      <c r="SYR1" s="46"/>
      <c r="SYS1" s="46"/>
      <c r="SYT1" s="46"/>
      <c r="SYU1" s="46"/>
      <c r="SYV1" s="46"/>
      <c r="SYW1" s="46"/>
      <c r="SYX1" s="46"/>
      <c r="SYY1" s="46"/>
      <c r="SYZ1" s="46"/>
      <c r="SZA1" s="46"/>
      <c r="SZB1" s="46"/>
      <c r="SZC1" s="46"/>
      <c r="SZD1" s="46"/>
      <c r="SZE1" s="46"/>
      <c r="SZF1" s="46"/>
      <c r="SZG1" s="46"/>
      <c r="SZH1" s="46"/>
      <c r="SZI1" s="46"/>
      <c r="SZJ1" s="46"/>
      <c r="SZK1" s="46"/>
      <c r="SZL1" s="46"/>
      <c r="SZM1" s="46"/>
      <c r="SZN1" s="46"/>
      <c r="SZO1" s="46"/>
      <c r="SZP1" s="46"/>
      <c r="SZQ1" s="46"/>
      <c r="SZR1" s="46"/>
      <c r="SZS1" s="46"/>
      <c r="SZT1" s="46"/>
      <c r="SZU1" s="46"/>
      <c r="SZV1" s="46"/>
      <c r="SZW1" s="46"/>
      <c r="SZX1" s="46"/>
      <c r="SZY1" s="46"/>
      <c r="SZZ1" s="46"/>
      <c r="TAA1" s="46"/>
      <c r="TAB1" s="46"/>
      <c r="TAC1" s="46"/>
      <c r="TAD1" s="46"/>
      <c r="TAE1" s="46"/>
      <c r="TAF1" s="46"/>
      <c r="TAG1" s="46"/>
      <c r="TAH1" s="46"/>
      <c r="TAI1" s="46"/>
      <c r="TAJ1" s="46"/>
      <c r="TAK1" s="46"/>
      <c r="TAL1" s="46"/>
      <c r="TAM1" s="46"/>
      <c r="TAN1" s="46"/>
      <c r="TAO1" s="46"/>
      <c r="TAP1" s="46"/>
      <c r="TAQ1" s="46"/>
      <c r="TAR1" s="46"/>
      <c r="TAS1" s="46"/>
      <c r="TAT1" s="46"/>
      <c r="TAU1" s="46"/>
      <c r="TAV1" s="46"/>
      <c r="TAW1" s="46"/>
      <c r="TAX1" s="46"/>
      <c r="TAY1" s="46"/>
      <c r="TAZ1" s="46"/>
      <c r="TBA1" s="46"/>
      <c r="TBB1" s="46"/>
      <c r="TBC1" s="46"/>
      <c r="TBD1" s="46"/>
      <c r="TBE1" s="46"/>
      <c r="TBF1" s="46"/>
      <c r="TBG1" s="46"/>
      <c r="TBH1" s="46"/>
      <c r="TBI1" s="46"/>
      <c r="TBJ1" s="46"/>
      <c r="TBK1" s="46"/>
      <c r="TBL1" s="46"/>
      <c r="TBM1" s="46"/>
      <c r="TBN1" s="46"/>
      <c r="TBO1" s="46"/>
      <c r="TBP1" s="46"/>
      <c r="TBQ1" s="46"/>
      <c r="TBR1" s="46"/>
      <c r="TBS1" s="46"/>
      <c r="TBT1" s="46"/>
      <c r="TBU1" s="46"/>
      <c r="TBV1" s="46"/>
      <c r="TBW1" s="46"/>
      <c r="TBX1" s="46"/>
      <c r="TBY1" s="46"/>
      <c r="TBZ1" s="46"/>
      <c r="TCA1" s="46"/>
      <c r="TCB1" s="46"/>
      <c r="TCC1" s="46"/>
      <c r="TCD1" s="46"/>
      <c r="TCE1" s="46"/>
      <c r="TCF1" s="46"/>
      <c r="TCG1" s="46"/>
      <c r="TCH1" s="46"/>
      <c r="TCI1" s="46"/>
      <c r="TCJ1" s="46"/>
      <c r="TCK1" s="46"/>
      <c r="TCL1" s="46"/>
      <c r="TCM1" s="46"/>
      <c r="TCN1" s="46"/>
      <c r="TCO1" s="46"/>
      <c r="TCP1" s="46"/>
      <c r="TCQ1" s="46"/>
      <c r="TCR1" s="46"/>
      <c r="TCS1" s="46"/>
      <c r="TCT1" s="46"/>
      <c r="TCU1" s="46"/>
      <c r="TCV1" s="46"/>
      <c r="TCW1" s="46"/>
      <c r="TCX1" s="46"/>
      <c r="TCY1" s="46"/>
      <c r="TCZ1" s="46"/>
      <c r="TDA1" s="46"/>
      <c r="TDB1" s="46"/>
      <c r="TDC1" s="46"/>
      <c r="TDD1" s="46"/>
      <c r="TDE1" s="46"/>
      <c r="TDF1" s="46"/>
      <c r="TDG1" s="46"/>
      <c r="TDH1" s="46"/>
      <c r="TDI1" s="46"/>
      <c r="TDJ1" s="46"/>
      <c r="TDK1" s="46"/>
      <c r="TDL1" s="46"/>
      <c r="TDM1" s="46"/>
      <c r="TDN1" s="46"/>
      <c r="TDO1" s="46"/>
      <c r="TDP1" s="46"/>
      <c r="TDQ1" s="46"/>
      <c r="TDR1" s="46"/>
      <c r="TDS1" s="46"/>
      <c r="TDT1" s="46"/>
      <c r="TDU1" s="46"/>
      <c r="TDV1" s="46"/>
      <c r="TDW1" s="46"/>
      <c r="TDX1" s="46"/>
      <c r="TDY1" s="46"/>
      <c r="TDZ1" s="46"/>
      <c r="TEA1" s="46"/>
      <c r="TEB1" s="46"/>
      <c r="TEC1" s="46"/>
      <c r="TED1" s="46"/>
      <c r="TEE1" s="46"/>
      <c r="TEF1" s="46"/>
      <c r="TEG1" s="46"/>
      <c r="TEH1" s="46"/>
      <c r="TEI1" s="46"/>
      <c r="TEJ1" s="46"/>
      <c r="TEK1" s="46"/>
      <c r="TEL1" s="46"/>
      <c r="TEM1" s="46"/>
      <c r="TEN1" s="46"/>
      <c r="TEO1" s="46"/>
      <c r="TEP1" s="46"/>
      <c r="TEQ1" s="46"/>
      <c r="TER1" s="46"/>
      <c r="TES1" s="46"/>
      <c r="TET1" s="46"/>
      <c r="TEU1" s="46"/>
      <c r="TEV1" s="46"/>
      <c r="TEW1" s="46"/>
      <c r="TEX1" s="46"/>
      <c r="TEY1" s="46"/>
      <c r="TEZ1" s="46"/>
      <c r="TFA1" s="46"/>
      <c r="TFB1" s="46"/>
      <c r="TFC1" s="46"/>
      <c r="TFD1" s="46"/>
      <c r="TFE1" s="46"/>
      <c r="TFF1" s="46"/>
      <c r="TFG1" s="46"/>
      <c r="TFH1" s="46"/>
      <c r="TFI1" s="46"/>
      <c r="TFJ1" s="46"/>
      <c r="TFK1" s="46"/>
      <c r="TFL1" s="46"/>
      <c r="TFM1" s="46"/>
      <c r="TFN1" s="46"/>
      <c r="TFO1" s="46"/>
      <c r="TFP1" s="46"/>
      <c r="TFQ1" s="46"/>
      <c r="TFR1" s="46"/>
      <c r="TFS1" s="46"/>
      <c r="TFT1" s="46"/>
      <c r="TFU1" s="46"/>
      <c r="TFV1" s="46"/>
      <c r="TFW1" s="46"/>
      <c r="TFX1" s="46"/>
      <c r="TFY1" s="46"/>
      <c r="TFZ1" s="46"/>
      <c r="TGA1" s="46"/>
      <c r="TGB1" s="46"/>
      <c r="TGC1" s="46"/>
      <c r="TGD1" s="46"/>
      <c r="TGE1" s="46"/>
      <c r="TGF1" s="46"/>
      <c r="TGG1" s="46"/>
      <c r="TGH1" s="46"/>
      <c r="TGI1" s="46"/>
      <c r="TGJ1" s="46"/>
      <c r="TGK1" s="46"/>
      <c r="TGL1" s="46"/>
      <c r="TGM1" s="46"/>
      <c r="TGN1" s="46"/>
      <c r="TGO1" s="46"/>
      <c r="TGP1" s="46"/>
      <c r="TGQ1" s="46"/>
      <c r="TGR1" s="46"/>
      <c r="TGS1" s="46"/>
      <c r="TGT1" s="46"/>
      <c r="TGU1" s="46"/>
      <c r="TGV1" s="46"/>
      <c r="TGW1" s="46"/>
      <c r="TGX1" s="46"/>
      <c r="TGY1" s="46"/>
      <c r="TGZ1" s="46"/>
      <c r="THA1" s="46"/>
      <c r="THB1" s="46"/>
      <c r="THC1" s="46"/>
      <c r="THD1" s="46"/>
      <c r="THE1" s="46"/>
      <c r="THF1" s="46"/>
      <c r="THG1" s="46"/>
      <c r="THH1" s="46"/>
      <c r="THI1" s="46"/>
      <c r="THJ1" s="46"/>
      <c r="THK1" s="46"/>
      <c r="THL1" s="46"/>
      <c r="THM1" s="46"/>
      <c r="THN1" s="46"/>
      <c r="THO1" s="46"/>
      <c r="THP1" s="46"/>
      <c r="THQ1" s="46"/>
      <c r="THR1" s="46"/>
      <c r="THS1" s="46"/>
      <c r="THT1" s="46"/>
      <c r="THU1" s="46"/>
      <c r="THV1" s="46"/>
      <c r="THW1" s="46"/>
      <c r="THX1" s="46"/>
      <c r="THY1" s="46"/>
      <c r="THZ1" s="46"/>
      <c r="TIA1" s="46"/>
      <c r="TIB1" s="46"/>
      <c r="TIC1" s="46"/>
      <c r="TID1" s="46"/>
      <c r="TIE1" s="46"/>
      <c r="TIF1" s="46"/>
      <c r="TIG1" s="46"/>
      <c r="TIH1" s="46"/>
      <c r="TII1" s="46"/>
      <c r="TIJ1" s="46"/>
      <c r="TIK1" s="46"/>
      <c r="TIL1" s="46"/>
      <c r="TIM1" s="46"/>
      <c r="TIN1" s="46"/>
      <c r="TIO1" s="46"/>
      <c r="TIP1" s="46"/>
      <c r="TIQ1" s="46"/>
      <c r="TIR1" s="46"/>
      <c r="TIS1" s="46"/>
      <c r="TIT1" s="46"/>
      <c r="TIU1" s="46"/>
      <c r="TIV1" s="46"/>
      <c r="TIW1" s="46"/>
      <c r="TIX1" s="46"/>
      <c r="TIY1" s="46"/>
      <c r="TIZ1" s="46"/>
      <c r="TJA1" s="46"/>
      <c r="TJB1" s="46"/>
      <c r="TJC1" s="46"/>
      <c r="TJD1" s="46"/>
      <c r="TJE1" s="46"/>
      <c r="TJF1" s="46"/>
      <c r="TJG1" s="46"/>
      <c r="TJH1" s="46"/>
      <c r="TJI1" s="46"/>
      <c r="TJJ1" s="46"/>
      <c r="TJK1" s="46"/>
      <c r="TJL1" s="46"/>
      <c r="TJM1" s="46"/>
      <c r="TJN1" s="46"/>
      <c r="TJO1" s="46"/>
      <c r="TJP1" s="46"/>
      <c r="TJQ1" s="46"/>
      <c r="TJR1" s="46"/>
      <c r="TJS1" s="46"/>
      <c r="TJT1" s="46"/>
      <c r="TJU1" s="46"/>
      <c r="TJV1" s="46"/>
      <c r="TJW1" s="46"/>
      <c r="TJX1" s="46"/>
      <c r="TJY1" s="46"/>
      <c r="TJZ1" s="46"/>
      <c r="TKA1" s="46"/>
      <c r="TKB1" s="46"/>
      <c r="TKC1" s="46"/>
      <c r="TKD1" s="46"/>
      <c r="TKE1" s="46"/>
      <c r="TKF1" s="46"/>
      <c r="TKG1" s="46"/>
      <c r="TKH1" s="46"/>
      <c r="TKI1" s="46"/>
      <c r="TKJ1" s="46"/>
      <c r="TKK1" s="46"/>
      <c r="TKL1" s="46"/>
      <c r="TKM1" s="46"/>
      <c r="TKN1" s="46"/>
      <c r="TKO1" s="46"/>
      <c r="TKP1" s="46"/>
      <c r="TKQ1" s="46"/>
      <c r="TKR1" s="46"/>
      <c r="TKS1" s="46"/>
      <c r="TKT1" s="46"/>
      <c r="TKU1" s="46"/>
      <c r="TKV1" s="46"/>
      <c r="TKW1" s="46"/>
      <c r="TKX1" s="46"/>
      <c r="TKY1" s="46"/>
      <c r="TKZ1" s="46"/>
      <c r="TLA1" s="46"/>
      <c r="TLB1" s="46"/>
      <c r="TLC1" s="46"/>
      <c r="TLD1" s="46"/>
      <c r="TLE1" s="46"/>
      <c r="TLF1" s="46"/>
      <c r="TLG1" s="46"/>
      <c r="TLH1" s="46"/>
      <c r="TLI1" s="46"/>
      <c r="TLJ1" s="46"/>
      <c r="TLK1" s="46"/>
      <c r="TLL1" s="46"/>
      <c r="TLM1" s="46"/>
      <c r="TLN1" s="46"/>
      <c r="TLO1" s="46"/>
      <c r="TLP1" s="46"/>
      <c r="TLQ1" s="46"/>
      <c r="TLR1" s="46"/>
      <c r="TLS1" s="46"/>
      <c r="TLT1" s="46"/>
      <c r="TLU1" s="46"/>
      <c r="TLV1" s="46"/>
      <c r="TLW1" s="46"/>
      <c r="TLX1" s="46"/>
      <c r="TLY1" s="46"/>
      <c r="TLZ1" s="46"/>
      <c r="TMA1" s="46"/>
      <c r="TMB1" s="46"/>
      <c r="TMC1" s="46"/>
      <c r="TMD1" s="46"/>
      <c r="TME1" s="46"/>
      <c r="TMF1" s="46"/>
      <c r="TMG1" s="46"/>
      <c r="TMH1" s="46"/>
      <c r="TMI1" s="46"/>
      <c r="TMJ1" s="46"/>
      <c r="TMK1" s="46"/>
      <c r="TML1" s="46"/>
      <c r="TMM1" s="46"/>
      <c r="TMN1" s="46"/>
      <c r="TMO1" s="46"/>
      <c r="TMP1" s="46"/>
      <c r="TMQ1" s="46"/>
      <c r="TMR1" s="46"/>
      <c r="TMS1" s="46"/>
      <c r="TMT1" s="46"/>
      <c r="TMU1" s="46"/>
      <c r="TMV1" s="46"/>
      <c r="TMW1" s="46"/>
      <c r="TMX1" s="46"/>
      <c r="TMY1" s="46"/>
      <c r="TMZ1" s="46"/>
      <c r="TNA1" s="46"/>
      <c r="TNB1" s="46"/>
      <c r="TNC1" s="46"/>
      <c r="TND1" s="46"/>
      <c r="TNE1" s="46"/>
      <c r="TNF1" s="46"/>
      <c r="TNG1" s="46"/>
      <c r="TNH1" s="46"/>
      <c r="TNI1" s="46"/>
      <c r="TNJ1" s="46"/>
      <c r="TNK1" s="46"/>
      <c r="TNL1" s="46"/>
      <c r="TNM1" s="46"/>
      <c r="TNN1" s="46"/>
      <c r="TNO1" s="46"/>
      <c r="TNP1" s="46"/>
      <c r="TNQ1" s="46"/>
      <c r="TNR1" s="46"/>
      <c r="TNS1" s="46"/>
      <c r="TNT1" s="46"/>
      <c r="TNU1" s="46"/>
      <c r="TNV1" s="46"/>
      <c r="TNW1" s="46"/>
      <c r="TNX1" s="46"/>
      <c r="TNY1" s="46"/>
      <c r="TNZ1" s="46"/>
      <c r="TOA1" s="46"/>
      <c r="TOB1" s="46"/>
      <c r="TOC1" s="46"/>
      <c r="TOD1" s="46"/>
      <c r="TOE1" s="46"/>
      <c r="TOF1" s="46"/>
      <c r="TOG1" s="46"/>
      <c r="TOH1" s="46"/>
      <c r="TOI1" s="46"/>
      <c r="TOJ1" s="46"/>
      <c r="TOK1" s="46"/>
      <c r="TOL1" s="46"/>
      <c r="TOM1" s="46"/>
      <c r="TON1" s="46"/>
      <c r="TOO1" s="46"/>
      <c r="TOP1" s="46"/>
      <c r="TOQ1" s="46"/>
      <c r="TOR1" s="46"/>
      <c r="TOS1" s="46"/>
      <c r="TOT1" s="46"/>
      <c r="TOU1" s="46"/>
      <c r="TOV1" s="46"/>
      <c r="TOW1" s="46"/>
      <c r="TOX1" s="46"/>
      <c r="TOY1" s="46"/>
      <c r="TOZ1" s="46"/>
      <c r="TPA1" s="46"/>
      <c r="TPB1" s="46"/>
      <c r="TPC1" s="46"/>
      <c r="TPD1" s="46"/>
      <c r="TPE1" s="46"/>
      <c r="TPF1" s="46"/>
      <c r="TPG1" s="46"/>
      <c r="TPH1" s="46"/>
      <c r="TPI1" s="46"/>
      <c r="TPJ1" s="46"/>
      <c r="TPK1" s="46"/>
      <c r="TPL1" s="46"/>
      <c r="TPM1" s="46"/>
      <c r="TPN1" s="46"/>
      <c r="TPO1" s="46"/>
      <c r="TPP1" s="46"/>
      <c r="TPQ1" s="46"/>
      <c r="TPR1" s="46"/>
      <c r="TPS1" s="46"/>
      <c r="TPT1" s="46"/>
      <c r="TPU1" s="46"/>
      <c r="TPV1" s="46"/>
      <c r="TPW1" s="46"/>
      <c r="TPX1" s="46"/>
      <c r="TPY1" s="46"/>
      <c r="TPZ1" s="46"/>
      <c r="TQA1" s="46"/>
      <c r="TQB1" s="46"/>
      <c r="TQC1" s="46"/>
      <c r="TQD1" s="46"/>
      <c r="TQE1" s="46"/>
      <c r="TQF1" s="46"/>
      <c r="TQG1" s="46"/>
      <c r="TQH1" s="46"/>
      <c r="TQI1" s="46"/>
      <c r="TQJ1" s="46"/>
      <c r="TQK1" s="46"/>
      <c r="TQL1" s="46"/>
      <c r="TQM1" s="46"/>
      <c r="TQN1" s="46"/>
      <c r="TQO1" s="46"/>
      <c r="TQP1" s="46"/>
      <c r="TQQ1" s="46"/>
      <c r="TQR1" s="46"/>
      <c r="TQS1" s="46"/>
      <c r="TQT1" s="46"/>
      <c r="TQU1" s="46"/>
      <c r="TQV1" s="46"/>
      <c r="TQW1" s="46"/>
      <c r="TQX1" s="46"/>
      <c r="TQY1" s="46"/>
      <c r="TQZ1" s="46"/>
      <c r="TRA1" s="46"/>
      <c r="TRB1" s="46"/>
      <c r="TRC1" s="46"/>
      <c r="TRD1" s="46"/>
      <c r="TRE1" s="46"/>
      <c r="TRF1" s="46"/>
      <c r="TRG1" s="46"/>
      <c r="TRH1" s="46"/>
      <c r="TRI1" s="46"/>
      <c r="TRJ1" s="46"/>
      <c r="TRK1" s="46"/>
      <c r="TRL1" s="46"/>
      <c r="TRM1" s="46"/>
      <c r="TRN1" s="46"/>
      <c r="TRO1" s="46"/>
      <c r="TRP1" s="46"/>
      <c r="TRQ1" s="46"/>
      <c r="TRR1" s="46"/>
      <c r="TRS1" s="46"/>
      <c r="TRT1" s="46"/>
      <c r="TRU1" s="46"/>
      <c r="TRV1" s="46"/>
      <c r="TRW1" s="46"/>
      <c r="TRX1" s="46"/>
      <c r="TRY1" s="46"/>
      <c r="TRZ1" s="46"/>
      <c r="TSA1" s="46"/>
      <c r="TSB1" s="46"/>
      <c r="TSC1" s="46"/>
      <c r="TSD1" s="46"/>
      <c r="TSE1" s="46"/>
      <c r="TSF1" s="46"/>
      <c r="TSG1" s="46"/>
      <c r="TSH1" s="46"/>
      <c r="TSI1" s="46"/>
      <c r="TSJ1" s="46"/>
      <c r="TSK1" s="46"/>
      <c r="TSL1" s="46"/>
      <c r="TSM1" s="46"/>
      <c r="TSN1" s="46"/>
      <c r="TSO1" s="46"/>
      <c r="TSP1" s="46"/>
      <c r="TSQ1" s="46"/>
      <c r="TSR1" s="46"/>
      <c r="TSS1" s="46"/>
      <c r="TST1" s="46"/>
      <c r="TSU1" s="46"/>
      <c r="TSV1" s="46"/>
      <c r="TSW1" s="46"/>
      <c r="TSX1" s="46"/>
      <c r="TSY1" s="46"/>
      <c r="TSZ1" s="46"/>
      <c r="TTA1" s="46"/>
      <c r="TTB1" s="46"/>
      <c r="TTC1" s="46"/>
      <c r="TTD1" s="46"/>
      <c r="TTE1" s="46"/>
      <c r="TTF1" s="46"/>
      <c r="TTG1" s="46"/>
      <c r="TTH1" s="46"/>
      <c r="TTI1" s="46"/>
      <c r="TTJ1" s="46"/>
      <c r="TTK1" s="46"/>
      <c r="TTL1" s="46"/>
      <c r="TTM1" s="46"/>
      <c r="TTN1" s="46"/>
      <c r="TTO1" s="46"/>
      <c r="TTP1" s="46"/>
      <c r="TTQ1" s="46"/>
      <c r="TTR1" s="46"/>
      <c r="TTS1" s="46"/>
      <c r="TTT1" s="46"/>
      <c r="TTU1" s="46"/>
      <c r="TTV1" s="46"/>
      <c r="TTW1" s="46"/>
      <c r="TTX1" s="46"/>
      <c r="TTY1" s="46"/>
      <c r="TTZ1" s="46"/>
      <c r="TUA1" s="46"/>
      <c r="TUB1" s="46"/>
      <c r="TUC1" s="46"/>
      <c r="TUD1" s="46"/>
      <c r="TUE1" s="46"/>
      <c r="TUF1" s="46"/>
      <c r="TUG1" s="46"/>
      <c r="TUH1" s="46"/>
      <c r="TUI1" s="46"/>
      <c r="TUJ1" s="46"/>
      <c r="TUK1" s="46"/>
      <c r="TUL1" s="46"/>
      <c r="TUM1" s="46"/>
      <c r="TUN1" s="46"/>
      <c r="TUO1" s="46"/>
      <c r="TUP1" s="46"/>
      <c r="TUQ1" s="46"/>
      <c r="TUR1" s="46"/>
      <c r="TUS1" s="46"/>
      <c r="TUT1" s="46"/>
      <c r="TUU1" s="46"/>
      <c r="TUV1" s="46"/>
      <c r="TUW1" s="46"/>
      <c r="TUX1" s="46"/>
      <c r="TUY1" s="46"/>
      <c r="TUZ1" s="46"/>
      <c r="TVA1" s="46"/>
      <c r="TVB1" s="46"/>
      <c r="TVC1" s="46"/>
      <c r="TVD1" s="46"/>
      <c r="TVE1" s="46"/>
      <c r="TVF1" s="46"/>
      <c r="TVG1" s="46"/>
      <c r="TVH1" s="46"/>
      <c r="TVI1" s="46"/>
      <c r="TVJ1" s="46"/>
      <c r="TVK1" s="46"/>
      <c r="TVL1" s="46"/>
      <c r="TVM1" s="46"/>
      <c r="TVN1" s="46"/>
      <c r="TVO1" s="46"/>
      <c r="TVP1" s="46"/>
      <c r="TVQ1" s="46"/>
      <c r="TVR1" s="46"/>
      <c r="TVS1" s="46"/>
      <c r="TVT1" s="46"/>
      <c r="TVU1" s="46"/>
      <c r="TVV1" s="46"/>
      <c r="TVW1" s="46"/>
      <c r="TVX1" s="46"/>
      <c r="TVY1" s="46"/>
      <c r="TVZ1" s="46"/>
      <c r="TWA1" s="46"/>
      <c r="TWB1" s="46"/>
      <c r="TWC1" s="46"/>
      <c r="TWD1" s="46"/>
      <c r="TWE1" s="46"/>
      <c r="TWF1" s="46"/>
      <c r="TWG1" s="46"/>
      <c r="TWH1" s="46"/>
      <c r="TWI1" s="46"/>
      <c r="TWJ1" s="46"/>
      <c r="TWK1" s="46"/>
      <c r="TWL1" s="46"/>
      <c r="TWM1" s="46"/>
      <c r="TWN1" s="46"/>
      <c r="TWO1" s="46"/>
      <c r="TWP1" s="46"/>
      <c r="TWQ1" s="46"/>
      <c r="TWR1" s="46"/>
      <c r="TWS1" s="46"/>
      <c r="TWT1" s="46"/>
      <c r="TWU1" s="46"/>
      <c r="TWV1" s="46"/>
      <c r="TWW1" s="46"/>
      <c r="TWX1" s="46"/>
      <c r="TWY1" s="46"/>
      <c r="TWZ1" s="46"/>
      <c r="TXA1" s="46"/>
      <c r="TXB1" s="46"/>
      <c r="TXC1" s="46"/>
      <c r="TXD1" s="46"/>
      <c r="TXE1" s="46"/>
      <c r="TXF1" s="46"/>
      <c r="TXG1" s="46"/>
      <c r="TXH1" s="46"/>
      <c r="TXI1" s="46"/>
      <c r="TXJ1" s="46"/>
      <c r="TXK1" s="46"/>
      <c r="TXL1" s="46"/>
      <c r="TXM1" s="46"/>
      <c r="TXN1" s="46"/>
      <c r="TXO1" s="46"/>
      <c r="TXP1" s="46"/>
      <c r="TXQ1" s="46"/>
      <c r="TXR1" s="46"/>
      <c r="TXS1" s="46"/>
      <c r="TXT1" s="46"/>
      <c r="TXU1" s="46"/>
      <c r="TXV1" s="46"/>
      <c r="TXW1" s="46"/>
      <c r="TXX1" s="46"/>
      <c r="TXY1" s="46"/>
      <c r="TXZ1" s="46"/>
      <c r="TYA1" s="46"/>
      <c r="TYB1" s="46"/>
      <c r="TYC1" s="46"/>
      <c r="TYD1" s="46"/>
      <c r="TYE1" s="46"/>
      <c r="TYF1" s="46"/>
      <c r="TYG1" s="46"/>
      <c r="TYH1" s="46"/>
      <c r="TYI1" s="46"/>
      <c r="TYJ1" s="46"/>
      <c r="TYK1" s="46"/>
      <c r="TYL1" s="46"/>
      <c r="TYM1" s="46"/>
      <c r="TYN1" s="46"/>
      <c r="TYO1" s="46"/>
      <c r="TYP1" s="46"/>
      <c r="TYQ1" s="46"/>
      <c r="TYR1" s="46"/>
      <c r="TYS1" s="46"/>
      <c r="TYT1" s="46"/>
      <c r="TYU1" s="46"/>
      <c r="TYV1" s="46"/>
      <c r="TYW1" s="46"/>
      <c r="TYX1" s="46"/>
      <c r="TYY1" s="46"/>
      <c r="TYZ1" s="46"/>
      <c r="TZA1" s="46"/>
      <c r="TZB1" s="46"/>
      <c r="TZC1" s="46"/>
      <c r="TZD1" s="46"/>
      <c r="TZE1" s="46"/>
      <c r="TZF1" s="46"/>
      <c r="TZG1" s="46"/>
      <c r="TZH1" s="46"/>
      <c r="TZI1" s="46"/>
      <c r="TZJ1" s="46"/>
      <c r="TZK1" s="46"/>
      <c r="TZL1" s="46"/>
      <c r="TZM1" s="46"/>
      <c r="TZN1" s="46"/>
      <c r="TZO1" s="46"/>
      <c r="TZP1" s="46"/>
      <c r="TZQ1" s="46"/>
      <c r="TZR1" s="46"/>
      <c r="TZS1" s="46"/>
      <c r="TZT1" s="46"/>
      <c r="TZU1" s="46"/>
      <c r="TZV1" s="46"/>
      <c r="TZW1" s="46"/>
      <c r="TZX1" s="46"/>
      <c r="TZY1" s="46"/>
      <c r="TZZ1" s="46"/>
      <c r="UAA1" s="46"/>
      <c r="UAB1" s="46"/>
      <c r="UAC1" s="46"/>
      <c r="UAD1" s="46"/>
      <c r="UAE1" s="46"/>
      <c r="UAF1" s="46"/>
      <c r="UAG1" s="46"/>
      <c r="UAH1" s="46"/>
      <c r="UAI1" s="46"/>
      <c r="UAJ1" s="46"/>
      <c r="UAK1" s="46"/>
      <c r="UAL1" s="46"/>
      <c r="UAM1" s="46"/>
      <c r="UAN1" s="46"/>
      <c r="UAO1" s="46"/>
      <c r="UAP1" s="46"/>
      <c r="UAQ1" s="46"/>
      <c r="UAR1" s="46"/>
      <c r="UAS1" s="46"/>
      <c r="UAT1" s="46"/>
      <c r="UAU1" s="46"/>
      <c r="UAV1" s="46"/>
      <c r="UAW1" s="46"/>
      <c r="UAX1" s="46"/>
      <c r="UAY1" s="46"/>
      <c r="UAZ1" s="46"/>
      <c r="UBA1" s="46"/>
      <c r="UBB1" s="46"/>
      <c r="UBC1" s="46"/>
      <c r="UBD1" s="46"/>
      <c r="UBE1" s="46"/>
      <c r="UBF1" s="46"/>
      <c r="UBG1" s="46"/>
      <c r="UBH1" s="46"/>
      <c r="UBI1" s="46"/>
      <c r="UBJ1" s="46"/>
      <c r="UBK1" s="46"/>
      <c r="UBL1" s="46"/>
      <c r="UBM1" s="46"/>
      <c r="UBN1" s="46"/>
      <c r="UBO1" s="46"/>
      <c r="UBP1" s="46"/>
      <c r="UBQ1" s="46"/>
      <c r="UBR1" s="46"/>
      <c r="UBS1" s="46"/>
      <c r="UBT1" s="46"/>
      <c r="UBU1" s="46"/>
      <c r="UBV1" s="46"/>
      <c r="UBW1" s="46"/>
      <c r="UBX1" s="46"/>
      <c r="UBY1" s="46"/>
      <c r="UBZ1" s="46"/>
      <c r="UCA1" s="46"/>
      <c r="UCB1" s="46"/>
      <c r="UCC1" s="46"/>
      <c r="UCD1" s="46"/>
      <c r="UCE1" s="46"/>
      <c r="UCF1" s="46"/>
      <c r="UCG1" s="46"/>
      <c r="UCH1" s="46"/>
      <c r="UCI1" s="46"/>
      <c r="UCJ1" s="46"/>
      <c r="UCK1" s="46"/>
      <c r="UCL1" s="46"/>
      <c r="UCM1" s="46"/>
      <c r="UCN1" s="46"/>
      <c r="UCO1" s="46"/>
      <c r="UCP1" s="46"/>
      <c r="UCQ1" s="46"/>
      <c r="UCR1" s="46"/>
      <c r="UCS1" s="46"/>
      <c r="UCT1" s="46"/>
      <c r="UCU1" s="46"/>
      <c r="UCV1" s="46"/>
      <c r="UCW1" s="46"/>
      <c r="UCX1" s="46"/>
      <c r="UCY1" s="46"/>
      <c r="UCZ1" s="46"/>
      <c r="UDA1" s="46"/>
      <c r="UDB1" s="46"/>
      <c r="UDC1" s="46"/>
      <c r="UDD1" s="46"/>
      <c r="UDE1" s="46"/>
      <c r="UDF1" s="46"/>
      <c r="UDG1" s="46"/>
      <c r="UDH1" s="46"/>
      <c r="UDI1" s="46"/>
      <c r="UDJ1" s="46"/>
      <c r="UDK1" s="46"/>
      <c r="UDL1" s="46"/>
      <c r="UDM1" s="46"/>
      <c r="UDN1" s="46"/>
      <c r="UDO1" s="46"/>
      <c r="UDP1" s="46"/>
      <c r="UDQ1" s="46"/>
      <c r="UDR1" s="46"/>
      <c r="UDS1" s="46"/>
      <c r="UDT1" s="46"/>
      <c r="UDU1" s="46"/>
      <c r="UDV1" s="46"/>
      <c r="UDW1" s="46"/>
      <c r="UDX1" s="46"/>
      <c r="UDY1" s="46"/>
      <c r="UDZ1" s="46"/>
      <c r="UEA1" s="46"/>
      <c r="UEB1" s="46"/>
      <c r="UEC1" s="46"/>
      <c r="UED1" s="46"/>
      <c r="UEE1" s="46"/>
      <c r="UEF1" s="46"/>
      <c r="UEG1" s="46"/>
      <c r="UEH1" s="46"/>
      <c r="UEI1" s="46"/>
      <c r="UEJ1" s="46"/>
      <c r="UEK1" s="46"/>
      <c r="UEL1" s="46"/>
      <c r="UEM1" s="46"/>
      <c r="UEN1" s="46"/>
      <c r="UEO1" s="46"/>
      <c r="UEP1" s="46"/>
      <c r="UEQ1" s="46"/>
      <c r="UER1" s="46"/>
      <c r="UES1" s="46"/>
      <c r="UET1" s="46"/>
      <c r="UEU1" s="46"/>
      <c r="UEV1" s="46"/>
      <c r="UEW1" s="46"/>
      <c r="UEX1" s="46"/>
      <c r="UEY1" s="46"/>
      <c r="UEZ1" s="46"/>
      <c r="UFA1" s="46"/>
      <c r="UFB1" s="46"/>
      <c r="UFC1" s="46"/>
      <c r="UFD1" s="46"/>
      <c r="UFE1" s="46"/>
      <c r="UFF1" s="46"/>
      <c r="UFG1" s="46"/>
      <c r="UFH1" s="46"/>
      <c r="UFI1" s="46"/>
      <c r="UFJ1" s="46"/>
      <c r="UFK1" s="46"/>
      <c r="UFL1" s="46"/>
      <c r="UFM1" s="46"/>
      <c r="UFN1" s="46"/>
      <c r="UFO1" s="46"/>
      <c r="UFP1" s="46"/>
      <c r="UFQ1" s="46"/>
      <c r="UFR1" s="46"/>
      <c r="UFS1" s="46"/>
      <c r="UFT1" s="46"/>
      <c r="UFU1" s="46"/>
      <c r="UFV1" s="46"/>
      <c r="UFW1" s="46"/>
      <c r="UFX1" s="46"/>
      <c r="UFY1" s="46"/>
      <c r="UFZ1" s="46"/>
      <c r="UGA1" s="46"/>
      <c r="UGB1" s="46"/>
      <c r="UGC1" s="46"/>
      <c r="UGD1" s="46"/>
      <c r="UGE1" s="46"/>
      <c r="UGF1" s="46"/>
      <c r="UGG1" s="46"/>
      <c r="UGH1" s="46"/>
      <c r="UGI1" s="46"/>
      <c r="UGJ1" s="46"/>
      <c r="UGK1" s="46"/>
      <c r="UGL1" s="46"/>
      <c r="UGM1" s="46"/>
      <c r="UGN1" s="46"/>
      <c r="UGO1" s="46"/>
      <c r="UGP1" s="46"/>
      <c r="UGQ1" s="46"/>
      <c r="UGR1" s="46"/>
      <c r="UGS1" s="46"/>
      <c r="UGT1" s="46"/>
      <c r="UGU1" s="46"/>
      <c r="UGV1" s="46"/>
      <c r="UGW1" s="46"/>
      <c r="UGX1" s="46"/>
      <c r="UGY1" s="46"/>
      <c r="UGZ1" s="46"/>
      <c r="UHA1" s="46"/>
      <c r="UHB1" s="46"/>
      <c r="UHC1" s="46"/>
      <c r="UHD1" s="46"/>
      <c r="UHE1" s="46"/>
      <c r="UHF1" s="46"/>
      <c r="UHG1" s="46"/>
      <c r="UHH1" s="46"/>
      <c r="UHI1" s="46"/>
      <c r="UHJ1" s="46"/>
      <c r="UHK1" s="46"/>
      <c r="UHL1" s="46"/>
      <c r="UHM1" s="46"/>
      <c r="UHN1" s="46"/>
      <c r="UHO1" s="46"/>
      <c r="UHP1" s="46"/>
      <c r="UHQ1" s="46"/>
      <c r="UHR1" s="46"/>
      <c r="UHS1" s="46"/>
      <c r="UHT1" s="46"/>
      <c r="UHU1" s="46"/>
      <c r="UHV1" s="46"/>
      <c r="UHW1" s="46"/>
      <c r="UHX1" s="46"/>
      <c r="UHY1" s="46"/>
      <c r="UHZ1" s="46"/>
      <c r="UIA1" s="46"/>
      <c r="UIB1" s="46"/>
      <c r="UIC1" s="46"/>
      <c r="UID1" s="46"/>
      <c r="UIE1" s="46"/>
      <c r="UIF1" s="46"/>
      <c r="UIG1" s="46"/>
      <c r="UIH1" s="46"/>
      <c r="UII1" s="46"/>
      <c r="UIJ1" s="46"/>
      <c r="UIK1" s="46"/>
      <c r="UIL1" s="46"/>
      <c r="UIM1" s="46"/>
      <c r="UIN1" s="46"/>
      <c r="UIO1" s="46"/>
      <c r="UIP1" s="46"/>
      <c r="UIQ1" s="46"/>
      <c r="UIR1" s="46"/>
      <c r="UIS1" s="46"/>
      <c r="UIT1" s="46"/>
      <c r="UIU1" s="46"/>
      <c r="UIV1" s="46"/>
      <c r="UIW1" s="46"/>
      <c r="UIX1" s="46"/>
      <c r="UIY1" s="46"/>
      <c r="UIZ1" s="46"/>
      <c r="UJA1" s="46"/>
      <c r="UJB1" s="46"/>
      <c r="UJC1" s="46"/>
      <c r="UJD1" s="46"/>
      <c r="UJE1" s="46"/>
      <c r="UJF1" s="46"/>
      <c r="UJG1" s="46"/>
      <c r="UJH1" s="46"/>
      <c r="UJI1" s="46"/>
      <c r="UJJ1" s="46"/>
      <c r="UJK1" s="46"/>
      <c r="UJL1" s="46"/>
      <c r="UJM1" s="46"/>
      <c r="UJN1" s="46"/>
      <c r="UJO1" s="46"/>
      <c r="UJP1" s="46"/>
      <c r="UJQ1" s="46"/>
      <c r="UJR1" s="46"/>
      <c r="UJS1" s="46"/>
      <c r="UJT1" s="46"/>
      <c r="UJU1" s="46"/>
      <c r="UJV1" s="46"/>
      <c r="UJW1" s="46"/>
      <c r="UJX1" s="46"/>
      <c r="UJY1" s="46"/>
      <c r="UJZ1" s="46"/>
      <c r="UKA1" s="46"/>
      <c r="UKB1" s="46"/>
      <c r="UKC1" s="46"/>
      <c r="UKD1" s="46"/>
      <c r="UKE1" s="46"/>
      <c r="UKF1" s="46"/>
      <c r="UKG1" s="46"/>
      <c r="UKH1" s="46"/>
      <c r="UKI1" s="46"/>
      <c r="UKJ1" s="46"/>
      <c r="UKK1" s="46"/>
      <c r="UKL1" s="46"/>
      <c r="UKM1" s="46"/>
      <c r="UKN1" s="46"/>
      <c r="UKO1" s="46"/>
      <c r="UKP1" s="46"/>
      <c r="UKQ1" s="46"/>
      <c r="UKR1" s="46"/>
      <c r="UKS1" s="46"/>
      <c r="UKT1" s="46"/>
      <c r="UKU1" s="46"/>
      <c r="UKV1" s="46"/>
      <c r="UKW1" s="46"/>
      <c r="UKX1" s="46"/>
      <c r="UKY1" s="46"/>
      <c r="UKZ1" s="46"/>
      <c r="ULA1" s="46"/>
      <c r="ULB1" s="46"/>
      <c r="ULC1" s="46"/>
      <c r="ULD1" s="46"/>
      <c r="ULE1" s="46"/>
      <c r="ULF1" s="46"/>
      <c r="ULG1" s="46"/>
      <c r="ULH1" s="46"/>
      <c r="ULI1" s="46"/>
      <c r="ULJ1" s="46"/>
      <c r="ULK1" s="46"/>
      <c r="ULL1" s="46"/>
      <c r="ULM1" s="46"/>
      <c r="ULN1" s="46"/>
      <c r="ULO1" s="46"/>
      <c r="ULP1" s="46"/>
      <c r="ULQ1" s="46"/>
      <c r="ULR1" s="46"/>
      <c r="ULS1" s="46"/>
      <c r="ULT1" s="46"/>
      <c r="ULU1" s="46"/>
      <c r="ULV1" s="46"/>
      <c r="ULW1" s="46"/>
      <c r="ULX1" s="46"/>
      <c r="ULY1" s="46"/>
      <c r="ULZ1" s="46"/>
      <c r="UMA1" s="46"/>
      <c r="UMB1" s="46"/>
      <c r="UMC1" s="46"/>
      <c r="UMD1" s="46"/>
      <c r="UME1" s="46"/>
      <c r="UMF1" s="46"/>
      <c r="UMG1" s="46"/>
      <c r="UMH1" s="46"/>
      <c r="UMI1" s="46"/>
      <c r="UMJ1" s="46"/>
      <c r="UMK1" s="46"/>
      <c r="UML1" s="46"/>
      <c r="UMM1" s="46"/>
      <c r="UMN1" s="46"/>
      <c r="UMO1" s="46"/>
      <c r="UMP1" s="46"/>
      <c r="UMQ1" s="46"/>
      <c r="UMR1" s="46"/>
      <c r="UMS1" s="46"/>
      <c r="UMT1" s="46"/>
      <c r="UMU1" s="46"/>
      <c r="UMV1" s="46"/>
      <c r="UMW1" s="46"/>
      <c r="UMX1" s="46"/>
      <c r="UMY1" s="46"/>
      <c r="UMZ1" s="46"/>
      <c r="UNA1" s="46"/>
      <c r="UNB1" s="46"/>
      <c r="UNC1" s="46"/>
      <c r="UND1" s="46"/>
      <c r="UNE1" s="46"/>
      <c r="UNF1" s="46"/>
      <c r="UNG1" s="46"/>
      <c r="UNH1" s="46"/>
      <c r="UNI1" s="46"/>
      <c r="UNJ1" s="46"/>
      <c r="UNK1" s="46"/>
      <c r="UNL1" s="46"/>
      <c r="UNM1" s="46"/>
      <c r="UNN1" s="46"/>
      <c r="UNO1" s="46"/>
      <c r="UNP1" s="46"/>
      <c r="UNQ1" s="46"/>
      <c r="UNR1" s="46"/>
      <c r="UNS1" s="46"/>
      <c r="UNT1" s="46"/>
      <c r="UNU1" s="46"/>
      <c r="UNV1" s="46"/>
      <c r="UNW1" s="46"/>
      <c r="UNX1" s="46"/>
      <c r="UNY1" s="46"/>
      <c r="UNZ1" s="46"/>
      <c r="UOA1" s="46"/>
      <c r="UOB1" s="46"/>
      <c r="UOC1" s="46"/>
      <c r="UOD1" s="46"/>
      <c r="UOE1" s="46"/>
      <c r="UOF1" s="46"/>
      <c r="UOG1" s="46"/>
      <c r="UOH1" s="46"/>
      <c r="UOI1" s="46"/>
      <c r="UOJ1" s="46"/>
      <c r="UOK1" s="46"/>
      <c r="UOL1" s="46"/>
      <c r="UOM1" s="46"/>
      <c r="UON1" s="46"/>
      <c r="UOO1" s="46"/>
      <c r="UOP1" s="46"/>
      <c r="UOQ1" s="46"/>
      <c r="UOR1" s="46"/>
      <c r="UOS1" s="46"/>
      <c r="UOT1" s="46"/>
      <c r="UOU1" s="46"/>
      <c r="UOV1" s="46"/>
      <c r="UOW1" s="46"/>
      <c r="UOX1" s="46"/>
      <c r="UOY1" s="46"/>
      <c r="UOZ1" s="46"/>
      <c r="UPA1" s="46"/>
      <c r="UPB1" s="46"/>
      <c r="UPC1" s="46"/>
      <c r="UPD1" s="46"/>
      <c r="UPE1" s="46"/>
      <c r="UPF1" s="46"/>
      <c r="UPG1" s="46"/>
      <c r="UPH1" s="46"/>
      <c r="UPI1" s="46"/>
      <c r="UPJ1" s="46"/>
      <c r="UPK1" s="46"/>
      <c r="UPL1" s="46"/>
      <c r="UPM1" s="46"/>
      <c r="UPN1" s="46"/>
      <c r="UPO1" s="46"/>
      <c r="UPP1" s="46"/>
      <c r="UPQ1" s="46"/>
      <c r="UPR1" s="46"/>
      <c r="UPS1" s="46"/>
      <c r="UPT1" s="46"/>
      <c r="UPU1" s="46"/>
      <c r="UPV1" s="46"/>
      <c r="UPW1" s="46"/>
      <c r="UPX1" s="46"/>
      <c r="UPY1" s="46"/>
      <c r="UPZ1" s="46"/>
      <c r="UQA1" s="46"/>
      <c r="UQB1" s="46"/>
      <c r="UQC1" s="46"/>
      <c r="UQD1" s="46"/>
      <c r="UQE1" s="46"/>
      <c r="UQF1" s="46"/>
      <c r="UQG1" s="46"/>
      <c r="UQH1" s="46"/>
      <c r="UQI1" s="46"/>
      <c r="UQJ1" s="46"/>
      <c r="UQK1" s="46"/>
      <c r="UQL1" s="46"/>
      <c r="UQM1" s="46"/>
      <c r="UQN1" s="46"/>
      <c r="UQO1" s="46"/>
      <c r="UQP1" s="46"/>
      <c r="UQQ1" s="46"/>
      <c r="UQR1" s="46"/>
      <c r="UQS1" s="46"/>
      <c r="UQT1" s="46"/>
      <c r="UQU1" s="46"/>
      <c r="UQV1" s="46"/>
      <c r="UQW1" s="46"/>
      <c r="UQX1" s="46"/>
      <c r="UQY1" s="46"/>
      <c r="UQZ1" s="46"/>
      <c r="URA1" s="46"/>
      <c r="URB1" s="46"/>
      <c r="URC1" s="46"/>
      <c r="URD1" s="46"/>
      <c r="URE1" s="46"/>
      <c r="URF1" s="46"/>
      <c r="URG1" s="46"/>
      <c r="URH1" s="46"/>
      <c r="URI1" s="46"/>
      <c r="URJ1" s="46"/>
      <c r="URK1" s="46"/>
      <c r="URL1" s="46"/>
      <c r="URM1" s="46"/>
      <c r="URN1" s="46"/>
      <c r="URO1" s="46"/>
      <c r="URP1" s="46"/>
      <c r="URQ1" s="46"/>
      <c r="URR1" s="46"/>
      <c r="URS1" s="46"/>
      <c r="URT1" s="46"/>
      <c r="URU1" s="46"/>
      <c r="URV1" s="46"/>
      <c r="URW1" s="46"/>
      <c r="URX1" s="46"/>
      <c r="URY1" s="46"/>
      <c r="URZ1" s="46"/>
      <c r="USA1" s="46"/>
      <c r="USB1" s="46"/>
      <c r="USC1" s="46"/>
      <c r="USD1" s="46"/>
      <c r="USE1" s="46"/>
      <c r="USF1" s="46"/>
      <c r="USG1" s="46"/>
      <c r="USH1" s="46"/>
      <c r="USI1" s="46"/>
      <c r="USJ1" s="46"/>
      <c r="USK1" s="46"/>
      <c r="USL1" s="46"/>
      <c r="USM1" s="46"/>
      <c r="USN1" s="46"/>
      <c r="USO1" s="46"/>
      <c r="USP1" s="46"/>
      <c r="USQ1" s="46"/>
      <c r="USR1" s="46"/>
      <c r="USS1" s="46"/>
      <c r="UST1" s="46"/>
      <c r="USU1" s="46"/>
      <c r="USV1" s="46"/>
      <c r="USW1" s="46"/>
      <c r="USX1" s="46"/>
      <c r="USY1" s="46"/>
      <c r="USZ1" s="46"/>
      <c r="UTA1" s="46"/>
      <c r="UTB1" s="46"/>
      <c r="UTC1" s="46"/>
      <c r="UTD1" s="46"/>
      <c r="UTE1" s="46"/>
      <c r="UTF1" s="46"/>
      <c r="UTG1" s="46"/>
      <c r="UTH1" s="46"/>
      <c r="UTI1" s="46"/>
      <c r="UTJ1" s="46"/>
      <c r="UTK1" s="46"/>
      <c r="UTL1" s="46"/>
      <c r="UTM1" s="46"/>
      <c r="UTN1" s="46"/>
      <c r="UTO1" s="46"/>
      <c r="UTP1" s="46"/>
      <c r="UTQ1" s="46"/>
      <c r="UTR1" s="46"/>
      <c r="UTS1" s="46"/>
      <c r="UTT1" s="46"/>
      <c r="UTU1" s="46"/>
      <c r="UTV1" s="46"/>
      <c r="UTW1" s="46"/>
      <c r="UTX1" s="46"/>
      <c r="UTY1" s="46"/>
      <c r="UTZ1" s="46"/>
      <c r="UUA1" s="46"/>
      <c r="UUB1" s="46"/>
      <c r="UUC1" s="46"/>
      <c r="UUD1" s="46"/>
      <c r="UUE1" s="46"/>
      <c r="UUF1" s="46"/>
      <c r="UUG1" s="46"/>
      <c r="UUH1" s="46"/>
      <c r="UUI1" s="46"/>
      <c r="UUJ1" s="46"/>
      <c r="UUK1" s="46"/>
      <c r="UUL1" s="46"/>
      <c r="UUM1" s="46"/>
      <c r="UUN1" s="46"/>
      <c r="UUO1" s="46"/>
      <c r="UUP1" s="46"/>
      <c r="UUQ1" s="46"/>
      <c r="UUR1" s="46"/>
      <c r="UUS1" s="46"/>
      <c r="UUT1" s="46"/>
      <c r="UUU1" s="46"/>
      <c r="UUV1" s="46"/>
      <c r="UUW1" s="46"/>
      <c r="UUX1" s="46"/>
      <c r="UUY1" s="46"/>
      <c r="UUZ1" s="46"/>
      <c r="UVA1" s="46"/>
      <c r="UVB1" s="46"/>
      <c r="UVC1" s="46"/>
      <c r="UVD1" s="46"/>
      <c r="UVE1" s="46"/>
      <c r="UVF1" s="46"/>
      <c r="UVG1" s="46"/>
      <c r="UVH1" s="46"/>
      <c r="UVI1" s="46"/>
      <c r="UVJ1" s="46"/>
      <c r="UVK1" s="46"/>
      <c r="UVL1" s="46"/>
      <c r="UVM1" s="46"/>
      <c r="UVN1" s="46"/>
      <c r="UVO1" s="46"/>
      <c r="UVP1" s="46"/>
      <c r="UVQ1" s="46"/>
      <c r="UVR1" s="46"/>
      <c r="UVS1" s="46"/>
      <c r="UVT1" s="46"/>
      <c r="UVU1" s="46"/>
      <c r="UVV1" s="46"/>
      <c r="UVW1" s="46"/>
      <c r="UVX1" s="46"/>
      <c r="UVY1" s="46"/>
      <c r="UVZ1" s="46"/>
      <c r="UWA1" s="46"/>
      <c r="UWB1" s="46"/>
      <c r="UWC1" s="46"/>
      <c r="UWD1" s="46"/>
      <c r="UWE1" s="46"/>
      <c r="UWF1" s="46"/>
      <c r="UWG1" s="46"/>
      <c r="UWH1" s="46"/>
      <c r="UWI1" s="46"/>
      <c r="UWJ1" s="46"/>
      <c r="UWK1" s="46"/>
      <c r="UWL1" s="46"/>
      <c r="UWM1" s="46"/>
      <c r="UWN1" s="46"/>
      <c r="UWO1" s="46"/>
      <c r="UWP1" s="46"/>
      <c r="UWQ1" s="46"/>
      <c r="UWR1" s="46"/>
      <c r="UWS1" s="46"/>
      <c r="UWT1" s="46"/>
      <c r="UWU1" s="46"/>
      <c r="UWV1" s="46"/>
      <c r="UWW1" s="46"/>
      <c r="UWX1" s="46"/>
      <c r="UWY1" s="46"/>
      <c r="UWZ1" s="46"/>
      <c r="UXA1" s="46"/>
      <c r="UXB1" s="46"/>
      <c r="UXC1" s="46"/>
      <c r="UXD1" s="46"/>
      <c r="UXE1" s="46"/>
      <c r="UXF1" s="46"/>
      <c r="UXG1" s="46"/>
      <c r="UXH1" s="46"/>
      <c r="UXI1" s="46"/>
      <c r="UXJ1" s="46"/>
      <c r="UXK1" s="46"/>
      <c r="UXL1" s="46"/>
      <c r="UXM1" s="46"/>
      <c r="UXN1" s="46"/>
      <c r="UXO1" s="46"/>
      <c r="UXP1" s="46"/>
      <c r="UXQ1" s="46"/>
      <c r="UXR1" s="46"/>
      <c r="UXS1" s="46"/>
      <c r="UXT1" s="46"/>
      <c r="UXU1" s="46"/>
      <c r="UXV1" s="46"/>
      <c r="UXW1" s="46"/>
      <c r="UXX1" s="46"/>
      <c r="UXY1" s="46"/>
      <c r="UXZ1" s="46"/>
      <c r="UYA1" s="46"/>
      <c r="UYB1" s="46"/>
      <c r="UYC1" s="46"/>
      <c r="UYD1" s="46"/>
      <c r="UYE1" s="46"/>
      <c r="UYF1" s="46"/>
      <c r="UYG1" s="46"/>
      <c r="UYH1" s="46"/>
      <c r="UYI1" s="46"/>
      <c r="UYJ1" s="46"/>
      <c r="UYK1" s="46"/>
      <c r="UYL1" s="46"/>
      <c r="UYM1" s="46"/>
      <c r="UYN1" s="46"/>
      <c r="UYO1" s="46"/>
      <c r="UYP1" s="46"/>
      <c r="UYQ1" s="46"/>
      <c r="UYR1" s="46"/>
      <c r="UYS1" s="46"/>
      <c r="UYT1" s="46"/>
      <c r="UYU1" s="46"/>
      <c r="UYV1" s="46"/>
      <c r="UYW1" s="46"/>
      <c r="UYX1" s="46"/>
      <c r="UYY1" s="46"/>
      <c r="UYZ1" s="46"/>
      <c r="UZA1" s="46"/>
      <c r="UZB1" s="46"/>
      <c r="UZC1" s="46"/>
      <c r="UZD1" s="46"/>
      <c r="UZE1" s="46"/>
      <c r="UZF1" s="46"/>
      <c r="UZG1" s="46"/>
      <c r="UZH1" s="46"/>
      <c r="UZI1" s="46"/>
      <c r="UZJ1" s="46"/>
      <c r="UZK1" s="46"/>
      <c r="UZL1" s="46"/>
      <c r="UZM1" s="46"/>
      <c r="UZN1" s="46"/>
      <c r="UZO1" s="46"/>
      <c r="UZP1" s="46"/>
      <c r="UZQ1" s="46"/>
      <c r="UZR1" s="46"/>
      <c r="UZS1" s="46"/>
      <c r="UZT1" s="46"/>
      <c r="UZU1" s="46"/>
      <c r="UZV1" s="46"/>
      <c r="UZW1" s="46"/>
      <c r="UZX1" s="46"/>
      <c r="UZY1" s="46"/>
      <c r="UZZ1" s="46"/>
      <c r="VAA1" s="46"/>
      <c r="VAB1" s="46"/>
      <c r="VAC1" s="46"/>
      <c r="VAD1" s="46"/>
      <c r="VAE1" s="46"/>
      <c r="VAF1" s="46"/>
      <c r="VAG1" s="46"/>
      <c r="VAH1" s="46"/>
      <c r="VAI1" s="46"/>
      <c r="VAJ1" s="46"/>
      <c r="VAK1" s="46"/>
      <c r="VAL1" s="46"/>
      <c r="VAM1" s="46"/>
      <c r="VAN1" s="46"/>
      <c r="VAO1" s="46"/>
      <c r="VAP1" s="46"/>
      <c r="VAQ1" s="46"/>
      <c r="VAR1" s="46"/>
      <c r="VAS1" s="46"/>
      <c r="VAT1" s="46"/>
      <c r="VAU1" s="46"/>
      <c r="VAV1" s="46"/>
      <c r="VAW1" s="46"/>
      <c r="VAX1" s="46"/>
      <c r="VAY1" s="46"/>
      <c r="VAZ1" s="46"/>
      <c r="VBA1" s="46"/>
      <c r="VBB1" s="46"/>
      <c r="VBC1" s="46"/>
      <c r="VBD1" s="46"/>
      <c r="VBE1" s="46"/>
      <c r="VBF1" s="46"/>
      <c r="VBG1" s="46"/>
      <c r="VBH1" s="46"/>
      <c r="VBI1" s="46"/>
      <c r="VBJ1" s="46"/>
      <c r="VBK1" s="46"/>
      <c r="VBL1" s="46"/>
      <c r="VBM1" s="46"/>
      <c r="VBN1" s="46"/>
      <c r="VBO1" s="46"/>
      <c r="VBP1" s="46"/>
      <c r="VBQ1" s="46"/>
      <c r="VBR1" s="46"/>
      <c r="VBS1" s="46"/>
      <c r="VBT1" s="46"/>
      <c r="VBU1" s="46"/>
      <c r="VBV1" s="46"/>
      <c r="VBW1" s="46"/>
      <c r="VBX1" s="46"/>
      <c r="VBY1" s="46"/>
      <c r="VBZ1" s="46"/>
      <c r="VCA1" s="46"/>
      <c r="VCB1" s="46"/>
      <c r="VCC1" s="46"/>
      <c r="VCD1" s="46"/>
      <c r="VCE1" s="46"/>
      <c r="VCF1" s="46"/>
      <c r="VCG1" s="46"/>
      <c r="VCH1" s="46"/>
      <c r="VCI1" s="46"/>
      <c r="VCJ1" s="46"/>
      <c r="VCK1" s="46"/>
      <c r="VCL1" s="46"/>
      <c r="VCM1" s="46"/>
      <c r="VCN1" s="46"/>
      <c r="VCO1" s="46"/>
      <c r="VCP1" s="46"/>
      <c r="VCQ1" s="46"/>
      <c r="VCR1" s="46"/>
      <c r="VCS1" s="46"/>
      <c r="VCT1" s="46"/>
      <c r="VCU1" s="46"/>
      <c r="VCV1" s="46"/>
      <c r="VCW1" s="46"/>
      <c r="VCX1" s="46"/>
      <c r="VCY1" s="46"/>
      <c r="VCZ1" s="46"/>
      <c r="VDA1" s="46"/>
      <c r="VDB1" s="46"/>
      <c r="VDC1" s="46"/>
      <c r="VDD1" s="46"/>
      <c r="VDE1" s="46"/>
      <c r="VDF1" s="46"/>
      <c r="VDG1" s="46"/>
      <c r="VDH1" s="46"/>
      <c r="VDI1" s="46"/>
      <c r="VDJ1" s="46"/>
      <c r="VDK1" s="46"/>
      <c r="VDL1" s="46"/>
      <c r="VDM1" s="46"/>
      <c r="VDN1" s="46"/>
      <c r="VDO1" s="46"/>
      <c r="VDP1" s="46"/>
      <c r="VDQ1" s="46"/>
      <c r="VDR1" s="46"/>
      <c r="VDS1" s="46"/>
      <c r="VDT1" s="46"/>
      <c r="VDU1" s="46"/>
      <c r="VDV1" s="46"/>
      <c r="VDW1" s="46"/>
      <c r="VDX1" s="46"/>
      <c r="VDY1" s="46"/>
      <c r="VDZ1" s="46"/>
      <c r="VEA1" s="46"/>
      <c r="VEB1" s="46"/>
      <c r="VEC1" s="46"/>
      <c r="VED1" s="46"/>
      <c r="VEE1" s="46"/>
      <c r="VEF1" s="46"/>
      <c r="VEG1" s="46"/>
      <c r="VEH1" s="46"/>
      <c r="VEI1" s="46"/>
      <c r="VEJ1" s="46"/>
      <c r="VEK1" s="46"/>
      <c r="VEL1" s="46"/>
      <c r="VEM1" s="46"/>
      <c r="VEN1" s="46"/>
      <c r="VEO1" s="46"/>
      <c r="VEP1" s="46"/>
      <c r="VEQ1" s="46"/>
      <c r="VER1" s="46"/>
      <c r="VES1" s="46"/>
      <c r="VET1" s="46"/>
      <c r="VEU1" s="46"/>
      <c r="VEV1" s="46"/>
      <c r="VEW1" s="46"/>
      <c r="VEX1" s="46"/>
      <c r="VEY1" s="46"/>
      <c r="VEZ1" s="46"/>
      <c r="VFA1" s="46"/>
      <c r="VFB1" s="46"/>
      <c r="VFC1" s="46"/>
      <c r="VFD1" s="46"/>
      <c r="VFE1" s="46"/>
      <c r="VFF1" s="46"/>
      <c r="VFG1" s="46"/>
      <c r="VFH1" s="46"/>
      <c r="VFI1" s="46"/>
      <c r="VFJ1" s="46"/>
      <c r="VFK1" s="46"/>
      <c r="VFL1" s="46"/>
      <c r="VFM1" s="46"/>
      <c r="VFN1" s="46"/>
      <c r="VFO1" s="46"/>
      <c r="VFP1" s="46"/>
      <c r="VFQ1" s="46"/>
      <c r="VFR1" s="46"/>
      <c r="VFS1" s="46"/>
      <c r="VFT1" s="46"/>
      <c r="VFU1" s="46"/>
      <c r="VFV1" s="46"/>
      <c r="VFW1" s="46"/>
      <c r="VFX1" s="46"/>
      <c r="VFY1" s="46"/>
      <c r="VFZ1" s="46"/>
      <c r="VGA1" s="46"/>
      <c r="VGB1" s="46"/>
      <c r="VGC1" s="46"/>
      <c r="VGD1" s="46"/>
      <c r="VGE1" s="46"/>
      <c r="VGF1" s="46"/>
      <c r="VGG1" s="46"/>
      <c r="VGH1" s="46"/>
      <c r="VGI1" s="46"/>
      <c r="VGJ1" s="46"/>
      <c r="VGK1" s="46"/>
      <c r="VGL1" s="46"/>
      <c r="VGM1" s="46"/>
      <c r="VGN1" s="46"/>
      <c r="VGO1" s="46"/>
      <c r="VGP1" s="46"/>
      <c r="VGQ1" s="46"/>
      <c r="VGR1" s="46"/>
      <c r="VGS1" s="46"/>
      <c r="VGT1" s="46"/>
      <c r="VGU1" s="46"/>
      <c r="VGV1" s="46"/>
      <c r="VGW1" s="46"/>
      <c r="VGX1" s="46"/>
      <c r="VGY1" s="46"/>
      <c r="VGZ1" s="46"/>
      <c r="VHA1" s="46"/>
      <c r="VHB1" s="46"/>
      <c r="VHC1" s="46"/>
      <c r="VHD1" s="46"/>
      <c r="VHE1" s="46"/>
      <c r="VHF1" s="46"/>
      <c r="VHG1" s="46"/>
      <c r="VHH1" s="46"/>
      <c r="VHI1" s="46"/>
      <c r="VHJ1" s="46"/>
      <c r="VHK1" s="46"/>
      <c r="VHL1" s="46"/>
      <c r="VHM1" s="46"/>
      <c r="VHN1" s="46"/>
      <c r="VHO1" s="46"/>
      <c r="VHP1" s="46"/>
      <c r="VHQ1" s="46"/>
      <c r="VHR1" s="46"/>
      <c r="VHS1" s="46"/>
      <c r="VHT1" s="46"/>
      <c r="VHU1" s="46"/>
      <c r="VHV1" s="46"/>
      <c r="VHW1" s="46"/>
      <c r="VHX1" s="46"/>
      <c r="VHY1" s="46"/>
      <c r="VHZ1" s="46"/>
      <c r="VIA1" s="46"/>
      <c r="VIB1" s="46"/>
      <c r="VIC1" s="46"/>
      <c r="VID1" s="46"/>
      <c r="VIE1" s="46"/>
      <c r="VIF1" s="46"/>
      <c r="VIG1" s="46"/>
      <c r="VIH1" s="46"/>
      <c r="VII1" s="46"/>
      <c r="VIJ1" s="46"/>
      <c r="VIK1" s="46"/>
      <c r="VIL1" s="46"/>
      <c r="VIM1" s="46"/>
      <c r="VIN1" s="46"/>
      <c r="VIO1" s="46"/>
      <c r="VIP1" s="46"/>
      <c r="VIQ1" s="46"/>
      <c r="VIR1" s="46"/>
      <c r="VIS1" s="46"/>
      <c r="VIT1" s="46"/>
      <c r="VIU1" s="46"/>
      <c r="VIV1" s="46"/>
      <c r="VIW1" s="46"/>
      <c r="VIX1" s="46"/>
      <c r="VIY1" s="46"/>
      <c r="VIZ1" s="46"/>
      <c r="VJA1" s="46"/>
      <c r="VJB1" s="46"/>
      <c r="VJC1" s="46"/>
      <c r="VJD1" s="46"/>
      <c r="VJE1" s="46"/>
      <c r="VJF1" s="46"/>
      <c r="VJG1" s="46"/>
      <c r="VJH1" s="46"/>
      <c r="VJI1" s="46"/>
      <c r="VJJ1" s="46"/>
      <c r="VJK1" s="46"/>
      <c r="VJL1" s="46"/>
      <c r="VJM1" s="46"/>
      <c r="VJN1" s="46"/>
      <c r="VJO1" s="46"/>
      <c r="VJP1" s="46"/>
      <c r="VJQ1" s="46"/>
      <c r="VJR1" s="46"/>
      <c r="VJS1" s="46"/>
      <c r="VJT1" s="46"/>
      <c r="VJU1" s="46"/>
      <c r="VJV1" s="46"/>
      <c r="VJW1" s="46"/>
      <c r="VJX1" s="46"/>
      <c r="VJY1" s="46"/>
      <c r="VJZ1" s="46"/>
      <c r="VKA1" s="46"/>
      <c r="VKB1" s="46"/>
      <c r="VKC1" s="46"/>
      <c r="VKD1" s="46"/>
      <c r="VKE1" s="46"/>
      <c r="VKF1" s="46"/>
      <c r="VKG1" s="46"/>
      <c r="VKH1" s="46"/>
      <c r="VKI1" s="46"/>
      <c r="VKJ1" s="46"/>
      <c r="VKK1" s="46"/>
      <c r="VKL1" s="46"/>
      <c r="VKM1" s="46"/>
      <c r="VKN1" s="46"/>
      <c r="VKO1" s="46"/>
      <c r="VKP1" s="46"/>
      <c r="VKQ1" s="46"/>
      <c r="VKR1" s="46"/>
      <c r="VKS1" s="46"/>
      <c r="VKT1" s="46"/>
      <c r="VKU1" s="46"/>
      <c r="VKV1" s="46"/>
      <c r="VKW1" s="46"/>
      <c r="VKX1" s="46"/>
      <c r="VKY1" s="46"/>
      <c r="VKZ1" s="46"/>
      <c r="VLA1" s="46"/>
      <c r="VLB1" s="46"/>
      <c r="VLC1" s="46"/>
      <c r="VLD1" s="46"/>
      <c r="VLE1" s="46"/>
      <c r="VLF1" s="46"/>
      <c r="VLG1" s="46"/>
      <c r="VLH1" s="46"/>
      <c r="VLI1" s="46"/>
      <c r="VLJ1" s="46"/>
      <c r="VLK1" s="46"/>
      <c r="VLL1" s="46"/>
      <c r="VLM1" s="46"/>
      <c r="VLN1" s="46"/>
      <c r="VLO1" s="46"/>
      <c r="VLP1" s="46"/>
      <c r="VLQ1" s="46"/>
      <c r="VLR1" s="46"/>
      <c r="VLS1" s="46"/>
      <c r="VLT1" s="46"/>
      <c r="VLU1" s="46"/>
      <c r="VLV1" s="46"/>
      <c r="VLW1" s="46"/>
      <c r="VLX1" s="46"/>
      <c r="VLY1" s="46"/>
      <c r="VLZ1" s="46"/>
      <c r="VMA1" s="46"/>
      <c r="VMB1" s="46"/>
      <c r="VMC1" s="46"/>
      <c r="VMD1" s="46"/>
      <c r="VME1" s="46"/>
      <c r="VMF1" s="46"/>
      <c r="VMG1" s="46"/>
      <c r="VMH1" s="46"/>
      <c r="VMI1" s="46"/>
      <c r="VMJ1" s="46"/>
      <c r="VMK1" s="46"/>
      <c r="VML1" s="46"/>
      <c r="VMM1" s="46"/>
      <c r="VMN1" s="46"/>
      <c r="VMO1" s="46"/>
      <c r="VMP1" s="46"/>
      <c r="VMQ1" s="46"/>
      <c r="VMR1" s="46"/>
      <c r="VMS1" s="46"/>
      <c r="VMT1" s="46"/>
      <c r="VMU1" s="46"/>
      <c r="VMV1" s="46"/>
      <c r="VMW1" s="46"/>
      <c r="VMX1" s="46"/>
      <c r="VMY1" s="46"/>
      <c r="VMZ1" s="46"/>
      <c r="VNA1" s="46"/>
      <c r="VNB1" s="46"/>
      <c r="VNC1" s="46"/>
      <c r="VND1" s="46"/>
      <c r="VNE1" s="46"/>
      <c r="VNF1" s="46"/>
      <c r="VNG1" s="46"/>
      <c r="VNH1" s="46"/>
      <c r="VNI1" s="46"/>
      <c r="VNJ1" s="46"/>
      <c r="VNK1" s="46"/>
      <c r="VNL1" s="46"/>
      <c r="VNM1" s="46"/>
      <c r="VNN1" s="46"/>
      <c r="VNO1" s="46"/>
      <c r="VNP1" s="46"/>
      <c r="VNQ1" s="46"/>
      <c r="VNR1" s="46"/>
      <c r="VNS1" s="46"/>
      <c r="VNT1" s="46"/>
      <c r="VNU1" s="46"/>
      <c r="VNV1" s="46"/>
      <c r="VNW1" s="46"/>
      <c r="VNX1" s="46"/>
      <c r="VNY1" s="46"/>
      <c r="VNZ1" s="46"/>
      <c r="VOA1" s="46"/>
      <c r="VOB1" s="46"/>
      <c r="VOC1" s="46"/>
      <c r="VOD1" s="46"/>
      <c r="VOE1" s="46"/>
      <c r="VOF1" s="46"/>
      <c r="VOG1" s="46"/>
      <c r="VOH1" s="46"/>
      <c r="VOI1" s="46"/>
      <c r="VOJ1" s="46"/>
      <c r="VOK1" s="46"/>
      <c r="VOL1" s="46"/>
      <c r="VOM1" s="46"/>
      <c r="VON1" s="46"/>
      <c r="VOO1" s="46"/>
      <c r="VOP1" s="46"/>
      <c r="VOQ1" s="46"/>
      <c r="VOR1" s="46"/>
      <c r="VOS1" s="46"/>
      <c r="VOT1" s="46"/>
      <c r="VOU1" s="46"/>
      <c r="VOV1" s="46"/>
      <c r="VOW1" s="46"/>
      <c r="VOX1" s="46"/>
      <c r="VOY1" s="46"/>
      <c r="VOZ1" s="46"/>
      <c r="VPA1" s="46"/>
      <c r="VPB1" s="46"/>
      <c r="VPC1" s="46"/>
      <c r="VPD1" s="46"/>
      <c r="VPE1" s="46"/>
      <c r="VPF1" s="46"/>
      <c r="VPG1" s="46"/>
      <c r="VPH1" s="46"/>
      <c r="VPI1" s="46"/>
      <c r="VPJ1" s="46"/>
      <c r="VPK1" s="46"/>
      <c r="VPL1" s="46"/>
      <c r="VPM1" s="46"/>
      <c r="VPN1" s="46"/>
      <c r="VPO1" s="46"/>
      <c r="VPP1" s="46"/>
      <c r="VPQ1" s="46"/>
      <c r="VPR1" s="46"/>
      <c r="VPS1" s="46"/>
      <c r="VPT1" s="46"/>
      <c r="VPU1" s="46"/>
      <c r="VPV1" s="46"/>
      <c r="VPW1" s="46"/>
      <c r="VPX1" s="46"/>
      <c r="VPY1" s="46"/>
      <c r="VPZ1" s="46"/>
      <c r="VQA1" s="46"/>
      <c r="VQB1" s="46"/>
      <c r="VQC1" s="46"/>
      <c r="VQD1" s="46"/>
      <c r="VQE1" s="46"/>
      <c r="VQF1" s="46"/>
      <c r="VQG1" s="46"/>
      <c r="VQH1" s="46"/>
      <c r="VQI1" s="46"/>
      <c r="VQJ1" s="46"/>
      <c r="VQK1" s="46"/>
      <c r="VQL1" s="46"/>
      <c r="VQM1" s="46"/>
      <c r="VQN1" s="46"/>
      <c r="VQO1" s="46"/>
      <c r="VQP1" s="46"/>
      <c r="VQQ1" s="46"/>
      <c r="VQR1" s="46"/>
      <c r="VQS1" s="46"/>
      <c r="VQT1" s="46"/>
      <c r="VQU1" s="46"/>
      <c r="VQV1" s="46"/>
      <c r="VQW1" s="46"/>
      <c r="VQX1" s="46"/>
      <c r="VQY1" s="46"/>
      <c r="VQZ1" s="46"/>
      <c r="VRA1" s="46"/>
      <c r="VRB1" s="46"/>
      <c r="VRC1" s="46"/>
      <c r="VRD1" s="46"/>
      <c r="VRE1" s="46"/>
      <c r="VRF1" s="46"/>
      <c r="VRG1" s="46"/>
      <c r="VRH1" s="46"/>
      <c r="VRI1" s="46"/>
      <c r="VRJ1" s="46"/>
      <c r="VRK1" s="46"/>
      <c r="VRL1" s="46"/>
      <c r="VRM1" s="46"/>
      <c r="VRN1" s="46"/>
      <c r="VRO1" s="46"/>
      <c r="VRP1" s="46"/>
      <c r="VRQ1" s="46"/>
      <c r="VRR1" s="46"/>
      <c r="VRS1" s="46"/>
      <c r="VRT1" s="46"/>
      <c r="VRU1" s="46"/>
      <c r="VRV1" s="46"/>
      <c r="VRW1" s="46"/>
      <c r="VRX1" s="46"/>
      <c r="VRY1" s="46"/>
      <c r="VRZ1" s="46"/>
      <c r="VSA1" s="46"/>
      <c r="VSB1" s="46"/>
      <c r="VSC1" s="46"/>
      <c r="VSD1" s="46"/>
      <c r="VSE1" s="46"/>
      <c r="VSF1" s="46"/>
      <c r="VSG1" s="46"/>
      <c r="VSH1" s="46"/>
      <c r="VSI1" s="46"/>
      <c r="VSJ1" s="46"/>
      <c r="VSK1" s="46"/>
      <c r="VSL1" s="46"/>
      <c r="VSM1" s="46"/>
      <c r="VSN1" s="46"/>
      <c r="VSO1" s="46"/>
      <c r="VSP1" s="46"/>
      <c r="VSQ1" s="46"/>
      <c r="VSR1" s="46"/>
      <c r="VSS1" s="46"/>
      <c r="VST1" s="46"/>
      <c r="VSU1" s="46"/>
      <c r="VSV1" s="46"/>
      <c r="VSW1" s="46"/>
      <c r="VSX1" s="46"/>
      <c r="VSY1" s="46"/>
      <c r="VSZ1" s="46"/>
      <c r="VTA1" s="46"/>
      <c r="VTB1" s="46"/>
      <c r="VTC1" s="46"/>
      <c r="VTD1" s="46"/>
      <c r="VTE1" s="46"/>
      <c r="VTF1" s="46"/>
      <c r="VTG1" s="46"/>
      <c r="VTH1" s="46"/>
      <c r="VTI1" s="46"/>
      <c r="VTJ1" s="46"/>
      <c r="VTK1" s="46"/>
      <c r="VTL1" s="46"/>
      <c r="VTM1" s="46"/>
      <c r="VTN1" s="46"/>
      <c r="VTO1" s="46"/>
      <c r="VTP1" s="46"/>
      <c r="VTQ1" s="46"/>
      <c r="VTR1" s="46"/>
      <c r="VTS1" s="46"/>
      <c r="VTT1" s="46"/>
      <c r="VTU1" s="46"/>
      <c r="VTV1" s="46"/>
      <c r="VTW1" s="46"/>
      <c r="VTX1" s="46"/>
      <c r="VTY1" s="46"/>
      <c r="VTZ1" s="46"/>
      <c r="VUA1" s="46"/>
      <c r="VUB1" s="46"/>
      <c r="VUC1" s="46"/>
      <c r="VUD1" s="46"/>
      <c r="VUE1" s="46"/>
      <c r="VUF1" s="46"/>
      <c r="VUG1" s="46"/>
      <c r="VUH1" s="46"/>
      <c r="VUI1" s="46"/>
      <c r="VUJ1" s="46"/>
      <c r="VUK1" s="46"/>
      <c r="VUL1" s="46"/>
      <c r="VUM1" s="46"/>
      <c r="VUN1" s="46"/>
      <c r="VUO1" s="46"/>
      <c r="VUP1" s="46"/>
      <c r="VUQ1" s="46"/>
      <c r="VUR1" s="46"/>
      <c r="VUS1" s="46"/>
      <c r="VUT1" s="46"/>
      <c r="VUU1" s="46"/>
      <c r="VUV1" s="46"/>
      <c r="VUW1" s="46"/>
      <c r="VUX1" s="46"/>
      <c r="VUY1" s="46"/>
      <c r="VUZ1" s="46"/>
      <c r="VVA1" s="46"/>
      <c r="VVB1" s="46"/>
      <c r="VVC1" s="46"/>
      <c r="VVD1" s="46"/>
      <c r="VVE1" s="46"/>
      <c r="VVF1" s="46"/>
      <c r="VVG1" s="46"/>
      <c r="VVH1" s="46"/>
      <c r="VVI1" s="46"/>
      <c r="VVJ1" s="46"/>
      <c r="VVK1" s="46"/>
      <c r="VVL1" s="46"/>
      <c r="VVM1" s="46"/>
      <c r="VVN1" s="46"/>
      <c r="VVO1" s="46"/>
      <c r="VVP1" s="46"/>
      <c r="VVQ1" s="46"/>
      <c r="VVR1" s="46"/>
      <c r="VVS1" s="46"/>
      <c r="VVT1" s="46"/>
      <c r="VVU1" s="46"/>
      <c r="VVV1" s="46"/>
      <c r="VVW1" s="46"/>
      <c r="VVX1" s="46"/>
      <c r="VVY1" s="46"/>
      <c r="VVZ1" s="46"/>
      <c r="VWA1" s="46"/>
      <c r="VWB1" s="46"/>
      <c r="VWC1" s="46"/>
      <c r="VWD1" s="46"/>
      <c r="VWE1" s="46"/>
      <c r="VWF1" s="46"/>
      <c r="VWG1" s="46"/>
      <c r="VWH1" s="46"/>
      <c r="VWI1" s="46"/>
      <c r="VWJ1" s="46"/>
      <c r="VWK1" s="46"/>
      <c r="VWL1" s="46"/>
      <c r="VWM1" s="46"/>
      <c r="VWN1" s="46"/>
      <c r="VWO1" s="46"/>
      <c r="VWP1" s="46"/>
      <c r="VWQ1" s="46"/>
      <c r="VWR1" s="46"/>
      <c r="VWS1" s="46"/>
      <c r="VWT1" s="46"/>
      <c r="VWU1" s="46"/>
      <c r="VWV1" s="46"/>
      <c r="VWW1" s="46"/>
      <c r="VWX1" s="46"/>
      <c r="VWY1" s="46"/>
      <c r="VWZ1" s="46"/>
      <c r="VXA1" s="46"/>
      <c r="VXB1" s="46"/>
      <c r="VXC1" s="46"/>
      <c r="VXD1" s="46"/>
      <c r="VXE1" s="46"/>
      <c r="VXF1" s="46"/>
      <c r="VXG1" s="46"/>
      <c r="VXH1" s="46"/>
      <c r="VXI1" s="46"/>
      <c r="VXJ1" s="46"/>
      <c r="VXK1" s="46"/>
      <c r="VXL1" s="46"/>
      <c r="VXM1" s="46"/>
      <c r="VXN1" s="46"/>
      <c r="VXO1" s="46"/>
      <c r="VXP1" s="46"/>
      <c r="VXQ1" s="46"/>
      <c r="VXR1" s="46"/>
      <c r="VXS1" s="46"/>
      <c r="VXT1" s="46"/>
      <c r="VXU1" s="46"/>
      <c r="VXV1" s="46"/>
      <c r="VXW1" s="46"/>
      <c r="VXX1" s="46"/>
      <c r="VXY1" s="46"/>
      <c r="VXZ1" s="46"/>
      <c r="VYA1" s="46"/>
      <c r="VYB1" s="46"/>
      <c r="VYC1" s="46"/>
      <c r="VYD1" s="46"/>
      <c r="VYE1" s="46"/>
      <c r="VYF1" s="46"/>
      <c r="VYG1" s="46"/>
      <c r="VYH1" s="46"/>
      <c r="VYI1" s="46"/>
      <c r="VYJ1" s="46"/>
      <c r="VYK1" s="46"/>
      <c r="VYL1" s="46"/>
      <c r="VYM1" s="46"/>
      <c r="VYN1" s="46"/>
      <c r="VYO1" s="46"/>
      <c r="VYP1" s="46"/>
      <c r="VYQ1" s="46"/>
      <c r="VYR1" s="46"/>
      <c r="VYS1" s="46"/>
      <c r="VYT1" s="46"/>
      <c r="VYU1" s="46"/>
      <c r="VYV1" s="46"/>
      <c r="VYW1" s="46"/>
      <c r="VYX1" s="46"/>
      <c r="VYY1" s="46"/>
      <c r="VYZ1" s="46"/>
      <c r="VZA1" s="46"/>
      <c r="VZB1" s="46"/>
      <c r="VZC1" s="46"/>
      <c r="VZD1" s="46"/>
      <c r="VZE1" s="46"/>
      <c r="VZF1" s="46"/>
      <c r="VZG1" s="46"/>
      <c r="VZH1" s="46"/>
      <c r="VZI1" s="46"/>
      <c r="VZJ1" s="46"/>
      <c r="VZK1" s="46"/>
      <c r="VZL1" s="46"/>
      <c r="VZM1" s="46"/>
      <c r="VZN1" s="46"/>
      <c r="VZO1" s="46"/>
      <c r="VZP1" s="46"/>
      <c r="VZQ1" s="46"/>
      <c r="VZR1" s="46"/>
      <c r="VZS1" s="46"/>
      <c r="VZT1" s="46"/>
      <c r="VZU1" s="46"/>
      <c r="VZV1" s="46"/>
      <c r="VZW1" s="46"/>
      <c r="VZX1" s="46"/>
      <c r="VZY1" s="46"/>
      <c r="VZZ1" s="46"/>
      <c r="WAA1" s="46"/>
      <c r="WAB1" s="46"/>
      <c r="WAC1" s="46"/>
      <c r="WAD1" s="46"/>
      <c r="WAE1" s="46"/>
      <c r="WAF1" s="46"/>
      <c r="WAG1" s="46"/>
      <c r="WAH1" s="46"/>
      <c r="WAI1" s="46"/>
      <c r="WAJ1" s="46"/>
      <c r="WAK1" s="46"/>
      <c r="WAL1" s="46"/>
      <c r="WAM1" s="46"/>
      <c r="WAN1" s="46"/>
      <c r="WAO1" s="46"/>
      <c r="WAP1" s="46"/>
      <c r="WAQ1" s="46"/>
      <c r="WAR1" s="46"/>
      <c r="WAS1" s="46"/>
      <c r="WAT1" s="46"/>
      <c r="WAU1" s="46"/>
      <c r="WAV1" s="46"/>
      <c r="WAW1" s="46"/>
      <c r="WAX1" s="46"/>
      <c r="WAY1" s="46"/>
      <c r="WAZ1" s="46"/>
      <c r="WBA1" s="46"/>
      <c r="WBB1" s="46"/>
      <c r="WBC1" s="46"/>
      <c r="WBD1" s="46"/>
      <c r="WBE1" s="46"/>
      <c r="WBF1" s="46"/>
      <c r="WBG1" s="46"/>
      <c r="WBH1" s="46"/>
      <c r="WBI1" s="46"/>
      <c r="WBJ1" s="46"/>
      <c r="WBK1" s="46"/>
      <c r="WBL1" s="46"/>
      <c r="WBM1" s="46"/>
      <c r="WBN1" s="46"/>
      <c r="WBO1" s="46"/>
      <c r="WBP1" s="46"/>
      <c r="WBQ1" s="46"/>
      <c r="WBR1" s="46"/>
      <c r="WBS1" s="46"/>
      <c r="WBT1" s="46"/>
      <c r="WBU1" s="46"/>
      <c r="WBV1" s="46"/>
      <c r="WBW1" s="46"/>
      <c r="WBX1" s="46"/>
      <c r="WBY1" s="46"/>
      <c r="WBZ1" s="46"/>
      <c r="WCA1" s="46"/>
      <c r="WCB1" s="46"/>
      <c r="WCC1" s="46"/>
      <c r="WCD1" s="46"/>
      <c r="WCE1" s="46"/>
      <c r="WCF1" s="46"/>
      <c r="WCG1" s="46"/>
      <c r="WCH1" s="46"/>
      <c r="WCI1" s="46"/>
      <c r="WCJ1" s="46"/>
      <c r="WCK1" s="46"/>
      <c r="WCL1" s="46"/>
      <c r="WCM1" s="46"/>
      <c r="WCN1" s="46"/>
      <c r="WCO1" s="46"/>
      <c r="WCP1" s="46"/>
      <c r="WCQ1" s="46"/>
      <c r="WCR1" s="46"/>
      <c r="WCS1" s="46"/>
      <c r="WCT1" s="46"/>
      <c r="WCU1" s="46"/>
      <c r="WCV1" s="46"/>
      <c r="WCW1" s="46"/>
      <c r="WCX1" s="46"/>
      <c r="WCY1" s="46"/>
      <c r="WCZ1" s="46"/>
      <c r="WDA1" s="46"/>
      <c r="WDB1" s="46"/>
      <c r="WDC1" s="46"/>
      <c r="WDD1" s="46"/>
      <c r="WDE1" s="46"/>
      <c r="WDF1" s="46"/>
      <c r="WDG1" s="46"/>
      <c r="WDH1" s="46"/>
      <c r="WDI1" s="46"/>
      <c r="WDJ1" s="46"/>
      <c r="WDK1" s="46"/>
      <c r="WDL1" s="46"/>
      <c r="WDM1" s="46"/>
      <c r="WDN1" s="46"/>
      <c r="WDO1" s="46"/>
      <c r="WDP1" s="46"/>
      <c r="WDQ1" s="46"/>
      <c r="WDR1" s="46"/>
      <c r="WDS1" s="46"/>
      <c r="WDT1" s="46"/>
      <c r="WDU1" s="46"/>
      <c r="WDV1" s="46"/>
      <c r="WDW1" s="46"/>
      <c r="WDX1" s="46"/>
      <c r="WDY1" s="46"/>
      <c r="WDZ1" s="46"/>
      <c r="WEA1" s="46"/>
      <c r="WEB1" s="46"/>
      <c r="WEC1" s="46"/>
      <c r="WED1" s="46"/>
      <c r="WEE1" s="46"/>
      <c r="WEF1" s="46"/>
      <c r="WEG1" s="46"/>
      <c r="WEH1" s="46"/>
      <c r="WEI1" s="46"/>
      <c r="WEJ1" s="46"/>
      <c r="WEK1" s="46"/>
      <c r="WEL1" s="46"/>
      <c r="WEM1" s="46"/>
      <c r="WEN1" s="46"/>
      <c r="WEO1" s="46"/>
      <c r="WEP1" s="46"/>
      <c r="WEQ1" s="46"/>
      <c r="WER1" s="46"/>
      <c r="WES1" s="46"/>
      <c r="WET1" s="46"/>
      <c r="WEU1" s="46"/>
      <c r="WEV1" s="46"/>
      <c r="WEW1" s="46"/>
      <c r="WEX1" s="46"/>
      <c r="WEY1" s="46"/>
      <c r="WEZ1" s="46"/>
      <c r="WFA1" s="46"/>
      <c r="WFB1" s="46"/>
      <c r="WFC1" s="46"/>
      <c r="WFD1" s="46"/>
      <c r="WFE1" s="46"/>
      <c r="WFF1" s="46"/>
      <c r="WFG1" s="46"/>
      <c r="WFH1" s="46"/>
      <c r="WFI1" s="46"/>
      <c r="WFJ1" s="46"/>
      <c r="WFK1" s="46"/>
      <c r="WFL1" s="46"/>
      <c r="WFM1" s="46"/>
      <c r="WFN1" s="46"/>
      <c r="WFO1" s="46"/>
      <c r="WFP1" s="46"/>
      <c r="WFQ1" s="46"/>
      <c r="WFR1" s="46"/>
      <c r="WFS1" s="46"/>
      <c r="WFT1" s="46"/>
      <c r="WFU1" s="46"/>
      <c r="WFV1" s="46"/>
      <c r="WFW1" s="46"/>
      <c r="WFX1" s="46"/>
      <c r="WFY1" s="46"/>
      <c r="WFZ1" s="46"/>
      <c r="WGA1" s="46"/>
      <c r="WGB1" s="46"/>
      <c r="WGC1" s="46"/>
      <c r="WGD1" s="46"/>
      <c r="WGE1" s="46"/>
      <c r="WGF1" s="46"/>
      <c r="WGG1" s="46"/>
      <c r="WGH1" s="46"/>
      <c r="WGI1" s="46"/>
      <c r="WGJ1" s="46"/>
      <c r="WGK1" s="46"/>
      <c r="WGL1" s="46"/>
      <c r="WGM1" s="46"/>
      <c r="WGN1" s="46"/>
      <c r="WGO1" s="46"/>
      <c r="WGP1" s="46"/>
      <c r="WGQ1" s="46"/>
      <c r="WGR1" s="46"/>
      <c r="WGS1" s="46"/>
      <c r="WGT1" s="46"/>
      <c r="WGU1" s="46"/>
      <c r="WGV1" s="46"/>
      <c r="WGW1" s="46"/>
      <c r="WGX1" s="46"/>
      <c r="WGY1" s="46"/>
      <c r="WGZ1" s="46"/>
      <c r="WHA1" s="46"/>
      <c r="WHB1" s="46"/>
      <c r="WHC1" s="46"/>
      <c r="WHD1" s="46"/>
      <c r="WHE1" s="46"/>
      <c r="WHF1" s="46"/>
      <c r="WHG1" s="46"/>
      <c r="WHH1" s="46"/>
      <c r="WHI1" s="46"/>
      <c r="WHJ1" s="46"/>
      <c r="WHK1" s="46"/>
      <c r="WHL1" s="46"/>
      <c r="WHM1" s="46"/>
      <c r="WHN1" s="46"/>
      <c r="WHO1" s="46"/>
      <c r="WHP1" s="46"/>
      <c r="WHQ1" s="46"/>
      <c r="WHR1" s="46"/>
      <c r="WHS1" s="46"/>
      <c r="WHT1" s="46"/>
      <c r="WHU1" s="46"/>
      <c r="WHV1" s="46"/>
      <c r="WHW1" s="46"/>
      <c r="WHX1" s="46"/>
      <c r="WHY1" s="46"/>
      <c r="WHZ1" s="46"/>
      <c r="WIA1" s="46"/>
      <c r="WIB1" s="46"/>
      <c r="WIC1" s="46"/>
      <c r="WID1" s="46"/>
      <c r="WIE1" s="46"/>
      <c r="WIF1" s="46"/>
      <c r="WIG1" s="46"/>
      <c r="WIH1" s="46"/>
      <c r="WII1" s="46"/>
      <c r="WIJ1" s="46"/>
      <c r="WIK1" s="46"/>
      <c r="WIL1" s="46"/>
      <c r="WIM1" s="46"/>
      <c r="WIN1" s="46"/>
      <c r="WIO1" s="46"/>
      <c r="WIP1" s="46"/>
      <c r="WIQ1" s="46"/>
      <c r="WIR1" s="46"/>
      <c r="WIS1" s="46"/>
      <c r="WIT1" s="46"/>
      <c r="WIU1" s="46"/>
      <c r="WIV1" s="46"/>
      <c r="WIW1" s="46"/>
      <c r="WIX1" s="46"/>
      <c r="WIY1" s="46"/>
      <c r="WIZ1" s="46"/>
      <c r="WJA1" s="46"/>
      <c r="WJB1" s="46"/>
      <c r="WJC1" s="46"/>
      <c r="WJD1" s="46"/>
      <c r="WJE1" s="46"/>
      <c r="WJF1" s="46"/>
      <c r="WJG1" s="46"/>
      <c r="WJH1" s="46"/>
      <c r="WJI1" s="46"/>
      <c r="WJJ1" s="46"/>
      <c r="WJK1" s="46"/>
      <c r="WJL1" s="46"/>
      <c r="WJM1" s="46"/>
      <c r="WJN1" s="46"/>
      <c r="WJO1" s="46"/>
      <c r="WJP1" s="46"/>
      <c r="WJQ1" s="46"/>
      <c r="WJR1" s="46"/>
      <c r="WJS1" s="46"/>
      <c r="WJT1" s="46"/>
      <c r="WJU1" s="46"/>
      <c r="WJV1" s="46"/>
      <c r="WJW1" s="46"/>
      <c r="WJX1" s="46"/>
      <c r="WJY1" s="46"/>
      <c r="WJZ1" s="46"/>
      <c r="WKA1" s="46"/>
      <c r="WKB1" s="46"/>
      <c r="WKC1" s="46"/>
      <c r="WKD1" s="46"/>
      <c r="WKE1" s="46"/>
      <c r="WKF1" s="46"/>
      <c r="WKG1" s="46"/>
      <c r="WKH1" s="46"/>
      <c r="WKI1" s="46"/>
      <c r="WKJ1" s="46"/>
      <c r="WKK1" s="46"/>
      <c r="WKL1" s="46"/>
      <c r="WKM1" s="46"/>
      <c r="WKN1" s="46"/>
      <c r="WKO1" s="46"/>
      <c r="WKP1" s="46"/>
      <c r="WKQ1" s="46"/>
      <c r="WKR1" s="46"/>
      <c r="WKS1" s="46"/>
      <c r="WKT1" s="46"/>
      <c r="WKU1" s="46"/>
      <c r="WKV1" s="46"/>
      <c r="WKW1" s="46"/>
      <c r="WKX1" s="46"/>
      <c r="WKY1" s="46"/>
      <c r="WKZ1" s="46"/>
      <c r="WLA1" s="46"/>
      <c r="WLB1" s="46"/>
      <c r="WLC1" s="46"/>
      <c r="WLD1" s="46"/>
      <c r="WLE1" s="46"/>
      <c r="WLF1" s="46"/>
      <c r="WLG1" s="46"/>
      <c r="WLH1" s="46"/>
      <c r="WLI1" s="46"/>
      <c r="WLJ1" s="46"/>
      <c r="WLK1" s="46"/>
      <c r="WLL1" s="46"/>
      <c r="WLM1" s="46"/>
      <c r="WLN1" s="46"/>
      <c r="WLO1" s="46"/>
      <c r="WLP1" s="46"/>
      <c r="WLQ1" s="46"/>
      <c r="WLR1" s="46"/>
      <c r="WLS1" s="46"/>
      <c r="WLT1" s="46"/>
      <c r="WLU1" s="46"/>
      <c r="WLV1" s="46"/>
      <c r="WLW1" s="46"/>
      <c r="WLX1" s="46"/>
      <c r="WLY1" s="46"/>
      <c r="WLZ1" s="46"/>
      <c r="WMA1" s="46"/>
      <c r="WMB1" s="46"/>
      <c r="WMC1" s="46"/>
      <c r="WMD1" s="46"/>
      <c r="WME1" s="46"/>
      <c r="WMF1" s="46"/>
      <c r="WMG1" s="46"/>
      <c r="WMH1" s="46"/>
      <c r="WMI1" s="46"/>
      <c r="WMJ1" s="46"/>
      <c r="WMK1" s="46"/>
      <c r="WML1" s="46"/>
      <c r="WMM1" s="46"/>
      <c r="WMN1" s="46"/>
      <c r="WMO1" s="46"/>
      <c r="WMP1" s="46"/>
      <c r="WMQ1" s="46"/>
      <c r="WMR1" s="46"/>
      <c r="WMS1" s="46"/>
      <c r="WMT1" s="46"/>
      <c r="WMU1" s="46"/>
      <c r="WMV1" s="46"/>
      <c r="WMW1" s="46"/>
      <c r="WMX1" s="46"/>
      <c r="WMY1" s="46"/>
      <c r="WMZ1" s="46"/>
      <c r="WNA1" s="46"/>
      <c r="WNB1" s="46"/>
      <c r="WNC1" s="46"/>
      <c r="WND1" s="46"/>
      <c r="WNE1" s="46"/>
      <c r="WNF1" s="46"/>
      <c r="WNG1" s="46"/>
      <c r="WNH1" s="46"/>
      <c r="WNI1" s="46"/>
      <c r="WNJ1" s="46"/>
      <c r="WNK1" s="46"/>
      <c r="WNL1" s="46"/>
      <c r="WNM1" s="46"/>
      <c r="WNN1" s="46"/>
      <c r="WNO1" s="46"/>
      <c r="WNP1" s="46"/>
      <c r="WNQ1" s="46"/>
      <c r="WNR1" s="46"/>
      <c r="WNS1" s="46"/>
      <c r="WNT1" s="46"/>
      <c r="WNU1" s="46"/>
      <c r="WNV1" s="46"/>
      <c r="WNW1" s="46"/>
      <c r="WNX1" s="46"/>
      <c r="WNY1" s="46"/>
      <c r="WNZ1" s="46"/>
      <c r="WOA1" s="46"/>
      <c r="WOB1" s="46"/>
      <c r="WOC1" s="46"/>
      <c r="WOD1" s="46"/>
      <c r="WOE1" s="46"/>
      <c r="WOF1" s="46"/>
      <c r="WOG1" s="46"/>
      <c r="WOH1" s="46"/>
      <c r="WOI1" s="46"/>
      <c r="WOJ1" s="46"/>
      <c r="WOK1" s="46"/>
      <c r="WOL1" s="46"/>
      <c r="WOM1" s="46"/>
      <c r="WON1" s="46"/>
      <c r="WOO1" s="46"/>
      <c r="WOP1" s="46"/>
      <c r="WOQ1" s="46"/>
      <c r="WOR1" s="46"/>
      <c r="WOS1" s="46"/>
      <c r="WOT1" s="46"/>
      <c r="WOU1" s="46"/>
      <c r="WOV1" s="46"/>
      <c r="WOW1" s="46"/>
      <c r="WOX1" s="46"/>
      <c r="WOY1" s="46"/>
      <c r="WOZ1" s="46"/>
      <c r="WPA1" s="46"/>
      <c r="WPB1" s="46"/>
      <c r="WPC1" s="46"/>
      <c r="WPD1" s="46"/>
      <c r="WPE1" s="46"/>
      <c r="WPF1" s="46"/>
      <c r="WPG1" s="46"/>
      <c r="WPH1" s="46"/>
      <c r="WPI1" s="46"/>
      <c r="WPJ1" s="46"/>
      <c r="WPK1" s="46"/>
      <c r="WPL1" s="46"/>
      <c r="WPM1" s="46"/>
      <c r="WPN1" s="46"/>
      <c r="WPO1" s="46"/>
      <c r="WPP1" s="46"/>
      <c r="WPQ1" s="46"/>
      <c r="WPR1" s="46"/>
      <c r="WPS1" s="46"/>
      <c r="WPT1" s="46"/>
      <c r="WPU1" s="46"/>
      <c r="WPV1" s="46"/>
      <c r="WPW1" s="46"/>
      <c r="WPX1" s="46"/>
      <c r="WPY1" s="46"/>
      <c r="WPZ1" s="46"/>
      <c r="WQA1" s="46"/>
      <c r="WQB1" s="46"/>
      <c r="WQC1" s="46"/>
      <c r="WQD1" s="46"/>
      <c r="WQE1" s="46"/>
      <c r="WQF1" s="46"/>
      <c r="WQG1" s="46"/>
      <c r="WQH1" s="46"/>
      <c r="WQI1" s="46"/>
      <c r="WQJ1" s="46"/>
      <c r="WQK1" s="46"/>
      <c r="WQL1" s="46"/>
      <c r="WQM1" s="46"/>
      <c r="WQN1" s="46"/>
      <c r="WQO1" s="46"/>
      <c r="WQP1" s="46"/>
      <c r="WQQ1" s="46"/>
      <c r="WQR1" s="46"/>
      <c r="WQS1" s="46"/>
      <c r="WQT1" s="46"/>
      <c r="WQU1" s="46"/>
      <c r="WQV1" s="46"/>
      <c r="WQW1" s="46"/>
      <c r="WQX1" s="46"/>
      <c r="WQY1" s="46"/>
      <c r="WQZ1" s="46"/>
      <c r="WRA1" s="46"/>
      <c r="WRB1" s="46"/>
      <c r="WRC1" s="46"/>
      <c r="WRD1" s="46"/>
      <c r="WRE1" s="46"/>
      <c r="WRF1" s="46"/>
      <c r="WRG1" s="46"/>
      <c r="WRH1" s="46"/>
      <c r="WRI1" s="46"/>
      <c r="WRJ1" s="46"/>
      <c r="WRK1" s="46"/>
      <c r="WRL1" s="46"/>
      <c r="WRM1" s="46"/>
      <c r="WRN1" s="46"/>
      <c r="WRO1" s="46"/>
      <c r="WRP1" s="46"/>
      <c r="WRQ1" s="46"/>
      <c r="WRR1" s="46"/>
      <c r="WRS1" s="46"/>
      <c r="WRT1" s="46"/>
      <c r="WRU1" s="46"/>
      <c r="WRV1" s="46"/>
      <c r="WRW1" s="46"/>
      <c r="WRX1" s="46"/>
      <c r="WRY1" s="46"/>
      <c r="WRZ1" s="46"/>
      <c r="WSA1" s="46"/>
      <c r="WSB1" s="46"/>
      <c r="WSC1" s="46"/>
      <c r="WSD1" s="46"/>
      <c r="WSE1" s="46"/>
      <c r="WSF1" s="46"/>
      <c r="WSG1" s="46"/>
      <c r="WSH1" s="46"/>
      <c r="WSI1" s="46"/>
      <c r="WSJ1" s="46"/>
      <c r="WSK1" s="46"/>
      <c r="WSL1" s="46"/>
      <c r="WSM1" s="46"/>
      <c r="WSN1" s="46"/>
      <c r="WSO1" s="46"/>
      <c r="WSP1" s="46"/>
      <c r="WSQ1" s="46"/>
      <c r="WSR1" s="46"/>
      <c r="WSS1" s="46"/>
      <c r="WST1" s="46"/>
      <c r="WSU1" s="46"/>
      <c r="WSV1" s="46"/>
      <c r="WSW1" s="46"/>
      <c r="WSX1" s="46"/>
      <c r="WSY1" s="46"/>
      <c r="WSZ1" s="46"/>
      <c r="WTA1" s="46"/>
      <c r="WTB1" s="46"/>
      <c r="WTC1" s="46"/>
      <c r="WTD1" s="46"/>
      <c r="WTE1" s="46"/>
      <c r="WTF1" s="46"/>
      <c r="WTG1" s="46"/>
      <c r="WTH1" s="46"/>
      <c r="WTI1" s="46"/>
      <c r="WTJ1" s="46"/>
      <c r="WTK1" s="46"/>
      <c r="WTL1" s="46"/>
      <c r="WTM1" s="46"/>
      <c r="WTN1" s="46"/>
      <c r="WTO1" s="46"/>
      <c r="WTP1" s="46"/>
      <c r="WTQ1" s="46"/>
      <c r="WTR1" s="46"/>
      <c r="WTS1" s="46"/>
      <c r="WTT1" s="46"/>
      <c r="WTU1" s="46"/>
      <c r="WTV1" s="46"/>
      <c r="WTW1" s="46"/>
      <c r="WTX1" s="46"/>
      <c r="WTY1" s="46"/>
      <c r="WTZ1" s="46"/>
      <c r="WUA1" s="46"/>
      <c r="WUB1" s="46"/>
      <c r="WUC1" s="46"/>
      <c r="WUD1" s="46"/>
      <c r="WUE1" s="46"/>
      <c r="WUF1" s="46"/>
      <c r="WUG1" s="46"/>
      <c r="WUH1" s="46"/>
      <c r="WUI1" s="46"/>
      <c r="WUJ1" s="46"/>
      <c r="WUK1" s="46"/>
      <c r="WUL1" s="46"/>
      <c r="WUM1" s="46"/>
      <c r="WUN1" s="46"/>
      <c r="WUO1" s="46"/>
      <c r="WUP1" s="46"/>
      <c r="WUQ1" s="46"/>
      <c r="WUR1" s="46"/>
      <c r="WUS1" s="46"/>
      <c r="WUT1" s="46"/>
      <c r="WUU1" s="46"/>
      <c r="WUV1" s="46"/>
      <c r="WUW1" s="46"/>
      <c r="WUX1" s="46"/>
      <c r="WUY1" s="46"/>
      <c r="WUZ1" s="46"/>
      <c r="WVA1" s="46"/>
      <c r="WVB1" s="46"/>
      <c r="WVC1" s="46"/>
      <c r="WVD1" s="46"/>
      <c r="WVE1" s="46"/>
      <c r="WVF1" s="46"/>
      <c r="WVG1" s="46"/>
      <c r="WVH1" s="46"/>
      <c r="WVI1" s="46"/>
      <c r="WVJ1" s="46"/>
      <c r="WVK1" s="46"/>
      <c r="WVL1" s="46"/>
      <c r="WVM1" s="46"/>
      <c r="WVN1" s="46"/>
      <c r="WVO1" s="46"/>
      <c r="WVP1" s="46"/>
      <c r="WVQ1" s="46"/>
      <c r="WVR1" s="46"/>
      <c r="WVS1" s="46"/>
      <c r="WVT1" s="46"/>
      <c r="WVU1" s="46"/>
      <c r="WVV1" s="46"/>
      <c r="WVW1" s="46"/>
      <c r="WVX1" s="46"/>
      <c r="WVY1" s="46"/>
      <c r="WVZ1" s="46"/>
      <c r="WWA1" s="46"/>
      <c r="WWB1" s="46"/>
      <c r="WWC1" s="46"/>
      <c r="WWD1" s="46"/>
      <c r="WWE1" s="46"/>
      <c r="WWF1" s="46"/>
      <c r="WWG1" s="46"/>
      <c r="WWH1" s="46"/>
      <c r="WWI1" s="46"/>
      <c r="WWJ1" s="46"/>
      <c r="WWK1" s="46"/>
      <c r="WWL1" s="46"/>
      <c r="WWM1" s="46"/>
      <c r="WWN1" s="46"/>
      <c r="WWO1" s="46"/>
      <c r="WWP1" s="46"/>
      <c r="WWQ1" s="46"/>
      <c r="WWR1" s="46"/>
      <c r="WWS1" s="46"/>
      <c r="WWT1" s="46"/>
      <c r="WWU1" s="46"/>
      <c r="WWV1" s="46"/>
      <c r="WWW1" s="46"/>
      <c r="WWX1" s="46"/>
      <c r="WWY1" s="46"/>
      <c r="WWZ1" s="46"/>
      <c r="WXA1" s="46"/>
      <c r="WXB1" s="46"/>
      <c r="WXC1" s="46"/>
      <c r="WXD1" s="46"/>
      <c r="WXE1" s="46"/>
      <c r="WXF1" s="46"/>
      <c r="WXG1" s="46"/>
      <c r="WXH1" s="46"/>
      <c r="WXI1" s="46"/>
      <c r="WXJ1" s="46"/>
      <c r="WXK1" s="46"/>
      <c r="WXL1" s="46"/>
      <c r="WXM1" s="46"/>
      <c r="WXN1" s="46"/>
      <c r="WXO1" s="46"/>
      <c r="WXP1" s="46"/>
      <c r="WXQ1" s="46"/>
      <c r="WXR1" s="46"/>
      <c r="WXS1" s="46"/>
      <c r="WXT1" s="46"/>
      <c r="WXU1" s="46"/>
      <c r="WXV1" s="46"/>
      <c r="WXW1" s="46"/>
      <c r="WXX1" s="46"/>
      <c r="WXY1" s="46"/>
      <c r="WXZ1" s="46"/>
      <c r="WYA1" s="46"/>
      <c r="WYB1" s="46"/>
      <c r="WYC1" s="46"/>
      <c r="WYD1" s="46"/>
      <c r="WYE1" s="46"/>
      <c r="WYF1" s="46"/>
      <c r="WYG1" s="46"/>
      <c r="WYH1" s="46"/>
      <c r="WYI1" s="46"/>
      <c r="WYJ1" s="46"/>
      <c r="WYK1" s="46"/>
      <c r="WYL1" s="46"/>
      <c r="WYM1" s="46"/>
      <c r="WYN1" s="46"/>
      <c r="WYO1" s="46"/>
      <c r="WYP1" s="46"/>
      <c r="WYQ1" s="46"/>
      <c r="WYR1" s="46"/>
      <c r="WYS1" s="46"/>
      <c r="WYT1" s="46"/>
      <c r="WYU1" s="46"/>
      <c r="WYV1" s="46"/>
      <c r="WYW1" s="46"/>
      <c r="WYX1" s="46"/>
      <c r="WYY1" s="46"/>
      <c r="WYZ1" s="46"/>
      <c r="WZA1" s="46"/>
      <c r="WZB1" s="46"/>
      <c r="WZC1" s="46"/>
      <c r="WZD1" s="46"/>
      <c r="WZE1" s="46"/>
      <c r="WZF1" s="46"/>
      <c r="WZG1" s="46"/>
      <c r="WZH1" s="46"/>
      <c r="WZI1" s="46"/>
      <c r="WZJ1" s="46"/>
      <c r="WZK1" s="46"/>
      <c r="WZL1" s="46"/>
      <c r="WZM1" s="46"/>
      <c r="WZN1" s="46"/>
      <c r="WZO1" s="46"/>
      <c r="WZP1" s="46"/>
      <c r="WZQ1" s="46"/>
      <c r="WZR1" s="46"/>
      <c r="WZS1" s="46"/>
      <c r="WZT1" s="46"/>
      <c r="WZU1" s="46"/>
      <c r="WZV1" s="46"/>
      <c r="WZW1" s="46"/>
      <c r="WZX1" s="46"/>
      <c r="WZY1" s="46"/>
      <c r="WZZ1" s="46"/>
      <c r="XAA1" s="46"/>
      <c r="XAB1" s="46"/>
      <c r="XAC1" s="46"/>
      <c r="XAD1" s="46"/>
      <c r="XAE1" s="46"/>
      <c r="XAF1" s="46"/>
      <c r="XAG1" s="46"/>
      <c r="XAH1" s="46"/>
      <c r="XAI1" s="46"/>
      <c r="XAJ1" s="46"/>
      <c r="XAK1" s="46"/>
      <c r="XAL1" s="46"/>
      <c r="XAM1" s="46"/>
      <c r="XAN1" s="46"/>
      <c r="XAO1" s="46"/>
      <c r="XAP1" s="46"/>
      <c r="XAQ1" s="46"/>
      <c r="XAR1" s="46"/>
      <c r="XAS1" s="46"/>
      <c r="XAT1" s="46"/>
      <c r="XAU1" s="46"/>
      <c r="XAV1" s="46"/>
      <c r="XAW1" s="46"/>
      <c r="XAX1" s="46"/>
      <c r="XAY1" s="46"/>
      <c r="XAZ1" s="46"/>
      <c r="XBA1" s="46"/>
      <c r="XBB1" s="46"/>
      <c r="XBC1" s="46"/>
      <c r="XBD1" s="46"/>
      <c r="XBE1" s="46"/>
      <c r="XBF1" s="46"/>
      <c r="XBG1" s="46"/>
      <c r="XBH1" s="46"/>
      <c r="XBI1" s="46"/>
      <c r="XBJ1" s="46"/>
      <c r="XBK1" s="46"/>
      <c r="XBL1" s="46"/>
      <c r="XBM1" s="46"/>
      <c r="XBN1" s="46"/>
      <c r="XBO1" s="46"/>
      <c r="XBP1" s="46"/>
      <c r="XBQ1" s="46"/>
      <c r="XBR1" s="46"/>
      <c r="XBS1" s="46"/>
      <c r="XBT1" s="46"/>
      <c r="XBU1" s="46"/>
      <c r="XBV1" s="46"/>
      <c r="XBW1" s="46"/>
      <c r="XBX1" s="46"/>
      <c r="XBY1" s="46"/>
      <c r="XBZ1" s="46"/>
      <c r="XCA1" s="46"/>
      <c r="XCB1" s="46"/>
      <c r="XCC1" s="46"/>
      <c r="XCD1" s="46"/>
      <c r="XCE1" s="46"/>
      <c r="XCF1" s="46"/>
      <c r="XCG1" s="46"/>
      <c r="XCH1" s="46"/>
      <c r="XCI1" s="46"/>
      <c r="XCJ1" s="46"/>
      <c r="XCK1" s="46"/>
      <c r="XCL1" s="46"/>
      <c r="XCM1" s="46"/>
      <c r="XCN1" s="46"/>
      <c r="XCO1" s="46"/>
      <c r="XCP1" s="46"/>
      <c r="XCQ1" s="46"/>
      <c r="XCR1" s="46"/>
      <c r="XCS1" s="46"/>
      <c r="XCT1" s="46"/>
      <c r="XCU1" s="46"/>
      <c r="XCV1" s="46"/>
      <c r="XCW1" s="46"/>
      <c r="XCX1" s="46"/>
      <c r="XCY1" s="46"/>
      <c r="XCZ1" s="46"/>
      <c r="XDA1" s="46"/>
      <c r="XDB1" s="46"/>
      <c r="XDC1" s="46"/>
      <c r="XDD1" s="46"/>
      <c r="XDE1" s="46"/>
      <c r="XDF1" s="46"/>
      <c r="XDG1" s="46"/>
      <c r="XDH1" s="46"/>
      <c r="XDI1" s="46"/>
      <c r="XDJ1" s="46"/>
      <c r="XDK1" s="46"/>
      <c r="XDL1" s="46"/>
      <c r="XDM1" s="46"/>
      <c r="XDN1" s="46"/>
      <c r="XDO1" s="46"/>
      <c r="XDP1" s="46"/>
      <c r="XDQ1" s="46"/>
      <c r="XDR1" s="46"/>
      <c r="XDS1" s="46"/>
      <c r="XDT1" s="46"/>
      <c r="XDU1" s="46"/>
      <c r="XDV1" s="46"/>
      <c r="XDW1" s="46"/>
      <c r="XDX1" s="46"/>
      <c r="XDY1" s="46"/>
      <c r="XDZ1" s="46"/>
      <c r="XEA1" s="46"/>
      <c r="XEB1" s="46"/>
      <c r="XEC1" s="46"/>
      <c r="XED1" s="46"/>
      <c r="XEE1" s="46"/>
      <c r="XEF1" s="46"/>
      <c r="XEG1" s="46"/>
      <c r="XEH1" s="46"/>
      <c r="XEI1" s="46"/>
      <c r="XEJ1" s="46"/>
      <c r="XEK1" s="46"/>
      <c r="XEL1" s="46"/>
      <c r="XEM1" s="46"/>
      <c r="XEN1" s="46"/>
      <c r="XEO1" s="46"/>
      <c r="XEP1" s="46"/>
      <c r="XEQ1" s="46"/>
      <c r="XER1" s="46"/>
      <c r="XES1" s="46"/>
      <c r="XET1" s="46"/>
      <c r="XEU1" s="46"/>
      <c r="XEV1" s="46"/>
      <c r="XEW1" s="46"/>
      <c r="XEX1" s="46"/>
      <c r="XEY1" s="46"/>
      <c r="XEZ1" s="46"/>
      <c r="XFA1" s="46"/>
      <c r="XFB1" s="46"/>
      <c r="XFC1" s="46"/>
      <c r="XFD1" s="46"/>
    </row>
    <row r="3" spans="2:16384" x14ac:dyDescent="0.25">
      <c r="B3" s="211" t="s">
        <v>193</v>
      </c>
      <c r="C3" s="150"/>
      <c r="D3" s="150"/>
      <c r="E3" s="150"/>
      <c r="F3" s="150"/>
      <c r="G3" s="150"/>
      <c r="H3" s="150"/>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c r="AH3" s="150"/>
    </row>
    <row r="4" spans="2:16384" x14ac:dyDescent="0.25">
      <c r="B4" s="56"/>
      <c r="C4" s="56"/>
      <c r="D4" s="56"/>
      <c r="E4" s="56"/>
      <c r="F4" s="56"/>
      <c r="G4" s="56"/>
      <c r="H4" s="56"/>
      <c r="I4" s="56"/>
      <c r="J4" s="56"/>
      <c r="K4" s="56"/>
      <c r="L4" s="149"/>
      <c r="M4" s="56"/>
      <c r="N4" s="149"/>
      <c r="O4" s="56"/>
      <c r="P4" s="149"/>
      <c r="Q4" s="56"/>
      <c r="R4" s="149"/>
      <c r="S4" s="56"/>
      <c r="T4" s="149"/>
      <c r="U4" s="56"/>
      <c r="V4" s="149"/>
      <c r="W4" s="56"/>
      <c r="X4" s="149"/>
      <c r="Y4" s="56"/>
      <c r="Z4" s="149"/>
      <c r="AA4" s="56"/>
      <c r="AB4" s="149"/>
      <c r="AC4" s="56"/>
      <c r="AD4" s="149"/>
      <c r="AE4" s="56"/>
      <c r="AF4" s="149"/>
      <c r="AG4" s="56"/>
      <c r="AH4" s="149"/>
    </row>
    <row r="5" spans="2:16384" x14ac:dyDescent="0.25">
      <c r="B5" s="99" t="s">
        <v>80</v>
      </c>
      <c r="C5" s="56"/>
      <c r="D5" s="56"/>
      <c r="E5" s="56"/>
      <c r="F5" s="56"/>
      <c r="G5" s="56"/>
      <c r="H5" s="56"/>
      <c r="I5" s="56"/>
      <c r="J5" s="56"/>
      <c r="K5" s="56"/>
      <c r="L5" s="149"/>
      <c r="M5" s="56"/>
      <c r="N5" s="149"/>
      <c r="O5" s="56"/>
      <c r="P5" s="149"/>
      <c r="Q5" s="56"/>
      <c r="R5" s="149"/>
      <c r="S5" s="56"/>
      <c r="T5" s="149"/>
      <c r="U5" s="56"/>
      <c r="V5" s="149"/>
      <c r="W5" s="56"/>
      <c r="X5" s="149"/>
      <c r="Y5" s="56"/>
      <c r="Z5" s="149"/>
      <c r="AA5" s="56"/>
      <c r="AB5" s="149"/>
      <c r="AC5" s="56"/>
      <c r="AD5" s="149"/>
      <c r="AE5" s="56"/>
      <c r="AF5" s="149"/>
      <c r="AG5" s="56"/>
      <c r="AH5" s="149"/>
    </row>
    <row r="6" spans="2:16384" x14ac:dyDescent="0.25">
      <c r="B6" s="99" t="s">
        <v>1</v>
      </c>
      <c r="C6" s="99" t="s">
        <v>194</v>
      </c>
      <c r="D6" s="151" t="s">
        <v>3</v>
      </c>
      <c r="E6" s="151" t="s">
        <v>187</v>
      </c>
      <c r="F6" s="152" t="s">
        <v>144</v>
      </c>
      <c r="G6" s="151" t="s">
        <v>145</v>
      </c>
      <c r="H6" s="152" t="s">
        <v>146</v>
      </c>
      <c r="I6" s="151" t="s">
        <v>195</v>
      </c>
      <c r="J6" s="152" t="s">
        <v>196</v>
      </c>
      <c r="K6" s="151" t="s">
        <v>189</v>
      </c>
      <c r="L6" s="153" t="s">
        <v>149</v>
      </c>
      <c r="M6" s="151" t="s">
        <v>144</v>
      </c>
      <c r="N6" s="153" t="s">
        <v>149</v>
      </c>
      <c r="O6" s="151" t="s">
        <v>145</v>
      </c>
      <c r="P6" s="153" t="s">
        <v>149</v>
      </c>
      <c r="Q6" s="151" t="s">
        <v>146</v>
      </c>
      <c r="R6" s="153" t="s">
        <v>149</v>
      </c>
      <c r="S6" s="151" t="s">
        <v>195</v>
      </c>
      <c r="T6" s="153" t="s">
        <v>149</v>
      </c>
      <c r="U6" s="151" t="s">
        <v>196</v>
      </c>
      <c r="V6" s="153" t="s">
        <v>149</v>
      </c>
      <c r="W6" s="151" t="s">
        <v>188</v>
      </c>
      <c r="X6" s="153" t="s">
        <v>152</v>
      </c>
      <c r="Y6" s="151" t="s">
        <v>144</v>
      </c>
      <c r="Z6" s="153" t="s">
        <v>152</v>
      </c>
      <c r="AA6" s="151" t="s">
        <v>145</v>
      </c>
      <c r="AB6" s="153" t="s">
        <v>152</v>
      </c>
      <c r="AC6" s="151" t="s">
        <v>146</v>
      </c>
      <c r="AD6" s="153" t="s">
        <v>152</v>
      </c>
      <c r="AE6" s="151" t="s">
        <v>195</v>
      </c>
      <c r="AF6" s="153" t="s">
        <v>152</v>
      </c>
      <c r="AG6" s="151" t="s">
        <v>197</v>
      </c>
      <c r="AH6" s="153" t="s">
        <v>152</v>
      </c>
    </row>
    <row r="7" spans="2:16384" x14ac:dyDescent="0.25">
      <c r="B7" s="209">
        <v>1989</v>
      </c>
      <c r="C7" s="159" t="s">
        <v>139</v>
      </c>
      <c r="D7" s="154">
        <v>18772002</v>
      </c>
      <c r="E7" s="155">
        <v>11556367</v>
      </c>
      <c r="F7" s="156">
        <v>3720777</v>
      </c>
      <c r="G7" s="155">
        <v>5066564</v>
      </c>
      <c r="H7" s="156">
        <v>2098430</v>
      </c>
      <c r="I7" s="155">
        <v>670596</v>
      </c>
      <c r="J7" s="156">
        <v>2769026</v>
      </c>
      <c r="K7" s="155">
        <v>6666050</v>
      </c>
      <c r="L7" s="157">
        <v>57.682920592604923</v>
      </c>
      <c r="M7" s="155">
        <v>1578094</v>
      </c>
      <c r="N7" s="157">
        <v>42.413022871298118</v>
      </c>
      <c r="O7" s="155">
        <v>3662586</v>
      </c>
      <c r="P7" s="157">
        <v>72.289346389387362</v>
      </c>
      <c r="Q7" s="155">
        <v>1245256</v>
      </c>
      <c r="R7" s="157">
        <v>59.342270173415365</v>
      </c>
      <c r="S7" s="155">
        <v>180114</v>
      </c>
      <c r="T7" s="157">
        <v>26.8587942665927</v>
      </c>
      <c r="U7" s="155">
        <v>1425370</v>
      </c>
      <c r="V7" s="157">
        <v>51.475500771751513</v>
      </c>
      <c r="W7" s="155">
        <v>6039863</v>
      </c>
      <c r="X7" s="157">
        <v>90.606326085162877</v>
      </c>
      <c r="Y7" s="155">
        <v>1292015</v>
      </c>
      <c r="Z7" s="157">
        <v>81.871865681005062</v>
      </c>
      <c r="AA7" s="155">
        <v>3383521</v>
      </c>
      <c r="AB7" s="157">
        <v>92.380656727241345</v>
      </c>
      <c r="AC7" s="155">
        <v>1189275</v>
      </c>
      <c r="AD7" s="157">
        <v>95.504458520978815</v>
      </c>
      <c r="AE7" s="155">
        <v>175052</v>
      </c>
      <c r="AF7" s="157">
        <v>97.18955772455223</v>
      </c>
      <c r="AG7" s="155">
        <v>1364327</v>
      </c>
      <c r="AH7" s="157">
        <v>95.717392676989135</v>
      </c>
    </row>
    <row r="8" spans="2:16384" x14ac:dyDescent="0.25">
      <c r="B8" s="210"/>
      <c r="C8" s="159" t="s">
        <v>140</v>
      </c>
      <c r="D8" s="154">
        <v>19014713</v>
      </c>
      <c r="E8" s="155">
        <v>11728559</v>
      </c>
      <c r="F8" s="156">
        <v>3746139</v>
      </c>
      <c r="G8" s="155">
        <v>5159417</v>
      </c>
      <c r="H8" s="156">
        <v>2138340</v>
      </c>
      <c r="I8" s="155">
        <v>684663</v>
      </c>
      <c r="J8" s="156">
        <v>2823003</v>
      </c>
      <c r="K8" s="155">
        <v>6903583</v>
      </c>
      <c r="L8" s="157">
        <v>58.861305979703047</v>
      </c>
      <c r="M8" s="155">
        <v>1664011</v>
      </c>
      <c r="N8" s="157">
        <v>44.419360840588133</v>
      </c>
      <c r="O8" s="155">
        <v>3755531</v>
      </c>
      <c r="P8" s="157">
        <v>72.789832649696663</v>
      </c>
      <c r="Q8" s="155">
        <v>1289501</v>
      </c>
      <c r="R8" s="157">
        <v>60.303833815015381</v>
      </c>
      <c r="S8" s="155">
        <v>194540</v>
      </c>
      <c r="T8" s="157">
        <v>28.413978847987988</v>
      </c>
      <c r="U8" s="155">
        <v>1484041</v>
      </c>
      <c r="V8" s="157">
        <v>52.569586358923459</v>
      </c>
      <c r="W8" s="155">
        <v>6185265</v>
      </c>
      <c r="X8" s="157">
        <v>89.59499726446397</v>
      </c>
      <c r="Y8" s="155">
        <v>1331593</v>
      </c>
      <c r="Z8" s="157">
        <v>80.023088789677473</v>
      </c>
      <c r="AA8" s="155">
        <v>3443760</v>
      </c>
      <c r="AB8" s="157">
        <v>91.698351045431394</v>
      </c>
      <c r="AC8" s="155">
        <v>1221350</v>
      </c>
      <c r="AD8" s="157">
        <v>94.714932365310304</v>
      </c>
      <c r="AE8" s="155">
        <v>188562</v>
      </c>
      <c r="AF8" s="157">
        <v>96.927110105890819</v>
      </c>
      <c r="AG8" s="155">
        <v>1409912</v>
      </c>
      <c r="AH8" s="157">
        <v>95.004922370743131</v>
      </c>
    </row>
    <row r="9" spans="2:16384" x14ac:dyDescent="0.25">
      <c r="B9" s="209">
        <v>1990</v>
      </c>
      <c r="C9" s="159" t="s">
        <v>139</v>
      </c>
      <c r="D9" s="154">
        <v>19338869</v>
      </c>
      <c r="E9" s="155">
        <v>11956695</v>
      </c>
      <c r="F9" s="156">
        <v>3789040</v>
      </c>
      <c r="G9" s="155">
        <v>5266648</v>
      </c>
      <c r="H9" s="156">
        <v>2187713</v>
      </c>
      <c r="I9" s="155">
        <v>713294</v>
      </c>
      <c r="J9" s="156">
        <v>2901007</v>
      </c>
      <c r="K9" s="155">
        <v>7099031</v>
      </c>
      <c r="L9" s="157">
        <v>59.372853451559983</v>
      </c>
      <c r="M9" s="155">
        <v>1721625</v>
      </c>
      <c r="N9" s="157">
        <v>45.436970842218614</v>
      </c>
      <c r="O9" s="155">
        <v>3858674</v>
      </c>
      <c r="P9" s="157">
        <v>73.266221703064261</v>
      </c>
      <c r="Q9" s="155">
        <v>1322195</v>
      </c>
      <c r="R9" s="157">
        <v>60.43731513228655</v>
      </c>
      <c r="S9" s="155">
        <v>196537</v>
      </c>
      <c r="T9" s="157">
        <v>27.553435189416987</v>
      </c>
      <c r="U9" s="155">
        <v>1518732</v>
      </c>
      <c r="V9" s="157">
        <v>52.351890222946714</v>
      </c>
      <c r="W9" s="155">
        <v>6360709</v>
      </c>
      <c r="X9" s="157">
        <v>89.599679167480744</v>
      </c>
      <c r="Y9" s="155">
        <v>1400333</v>
      </c>
      <c r="Z9" s="157">
        <v>81.337863936687725</v>
      </c>
      <c r="AA9" s="155">
        <v>3518435</v>
      </c>
      <c r="AB9" s="157">
        <v>91.182489114136104</v>
      </c>
      <c r="AC9" s="155">
        <v>1252330</v>
      </c>
      <c r="AD9" s="157">
        <v>94.71598364840284</v>
      </c>
      <c r="AE9" s="155">
        <v>189611</v>
      </c>
      <c r="AF9" s="157">
        <v>96.475981621781131</v>
      </c>
      <c r="AG9" s="155">
        <v>1441941</v>
      </c>
      <c r="AH9" s="157">
        <v>94.943742543121502</v>
      </c>
    </row>
    <row r="10" spans="2:16384" x14ac:dyDescent="0.25">
      <c r="B10" s="210"/>
      <c r="C10" s="159" t="s">
        <v>140</v>
      </c>
      <c r="D10" s="154">
        <v>19563361</v>
      </c>
      <c r="E10" s="155">
        <v>12120332</v>
      </c>
      <c r="F10" s="156">
        <v>3819967</v>
      </c>
      <c r="G10" s="155">
        <v>5353950</v>
      </c>
      <c r="H10" s="156">
        <v>2230005</v>
      </c>
      <c r="I10" s="155">
        <v>716410</v>
      </c>
      <c r="J10" s="156">
        <v>2946415</v>
      </c>
      <c r="K10" s="155">
        <v>7196609</v>
      </c>
      <c r="L10" s="157">
        <v>59.376335565725427</v>
      </c>
      <c r="M10" s="155">
        <v>1733553</v>
      </c>
      <c r="N10" s="157">
        <v>45.381360624319527</v>
      </c>
      <c r="O10" s="155">
        <v>3921861</v>
      </c>
      <c r="P10" s="157">
        <v>73.251730031098532</v>
      </c>
      <c r="Q10" s="155">
        <v>1347716</v>
      </c>
      <c r="R10" s="157">
        <v>60.435559561525643</v>
      </c>
      <c r="S10" s="155">
        <v>193479</v>
      </c>
      <c r="T10" s="157">
        <v>27.006741949442358</v>
      </c>
      <c r="U10" s="155">
        <v>1541195</v>
      </c>
      <c r="V10" s="157">
        <v>52.307465173778979</v>
      </c>
      <c r="W10" s="155">
        <v>6448224</v>
      </c>
      <c r="X10" s="157">
        <v>89.600866185727185</v>
      </c>
      <c r="Y10" s="155">
        <v>1409481</v>
      </c>
      <c r="Z10" s="157">
        <v>81.305907578251137</v>
      </c>
      <c r="AA10" s="155">
        <v>3575858</v>
      </c>
      <c r="AB10" s="157">
        <v>91.177581255429502</v>
      </c>
      <c r="AC10" s="155">
        <v>1276457</v>
      </c>
      <c r="AD10" s="157">
        <v>94.712610075119684</v>
      </c>
      <c r="AE10" s="155">
        <v>186428</v>
      </c>
      <c r="AF10" s="157">
        <v>96.355676843481717</v>
      </c>
      <c r="AG10" s="155">
        <v>1462885</v>
      </c>
      <c r="AH10" s="157">
        <v>94.9188778837201</v>
      </c>
    </row>
    <row r="11" spans="2:16384" x14ac:dyDescent="0.25">
      <c r="B11" s="209">
        <v>1991</v>
      </c>
      <c r="C11" s="159" t="s">
        <v>139</v>
      </c>
      <c r="D11" s="154">
        <v>19791135</v>
      </c>
      <c r="E11" s="155">
        <v>12291668</v>
      </c>
      <c r="F11" s="156">
        <v>3853798</v>
      </c>
      <c r="G11" s="155">
        <v>5439094</v>
      </c>
      <c r="H11" s="156">
        <v>2273640</v>
      </c>
      <c r="I11" s="155">
        <v>725136</v>
      </c>
      <c r="J11" s="156">
        <v>2998776</v>
      </c>
      <c r="K11" s="155">
        <v>7339043</v>
      </c>
      <c r="L11" s="157">
        <v>59.707461997834635</v>
      </c>
      <c r="M11" s="155">
        <v>1748727</v>
      </c>
      <c r="N11" s="157">
        <v>45.376716683126624</v>
      </c>
      <c r="O11" s="155">
        <v>4000179</v>
      </c>
      <c r="P11" s="157">
        <v>73.544950684801549</v>
      </c>
      <c r="Q11" s="155">
        <v>1392290</v>
      </c>
      <c r="R11" s="157">
        <v>61.236167555109866</v>
      </c>
      <c r="S11" s="155">
        <v>197847</v>
      </c>
      <c r="T11" s="157">
        <v>27.284123254120608</v>
      </c>
      <c r="U11" s="155">
        <v>1590137</v>
      </c>
      <c r="V11" s="157">
        <v>53.026201356820245</v>
      </c>
      <c r="W11" s="155">
        <v>6586725</v>
      </c>
      <c r="X11" s="157">
        <v>89.749099439804354</v>
      </c>
      <c r="Y11" s="155">
        <v>1419967</v>
      </c>
      <c r="Z11" s="157">
        <v>81.200038656691405</v>
      </c>
      <c r="AA11" s="155">
        <v>3657846</v>
      </c>
      <c r="AB11" s="157">
        <v>91.442057967905939</v>
      </c>
      <c r="AC11" s="155">
        <v>1319150</v>
      </c>
      <c r="AD11" s="157">
        <v>94.746784075156754</v>
      </c>
      <c r="AE11" s="155">
        <v>189762</v>
      </c>
      <c r="AF11" s="157">
        <v>95.913508923562148</v>
      </c>
      <c r="AG11" s="155">
        <v>1508912</v>
      </c>
      <c r="AH11" s="157">
        <v>94.891949561578656</v>
      </c>
    </row>
    <row r="12" spans="2:16384" x14ac:dyDescent="0.25">
      <c r="B12" s="210"/>
      <c r="C12" s="159" t="s">
        <v>140</v>
      </c>
      <c r="D12" s="154">
        <v>20033244</v>
      </c>
      <c r="E12" s="155">
        <v>12480141</v>
      </c>
      <c r="F12" s="156">
        <v>3889374</v>
      </c>
      <c r="G12" s="155">
        <v>5523119</v>
      </c>
      <c r="H12" s="156">
        <v>2318622</v>
      </c>
      <c r="I12" s="155">
        <v>749026</v>
      </c>
      <c r="J12" s="156">
        <v>3067648</v>
      </c>
      <c r="K12" s="155">
        <v>7466765</v>
      </c>
      <c r="L12" s="157">
        <v>59.829171801824998</v>
      </c>
      <c r="M12" s="155">
        <v>1774650</v>
      </c>
      <c r="N12" s="157">
        <v>45.62816535514456</v>
      </c>
      <c r="O12" s="155">
        <v>4063899</v>
      </c>
      <c r="P12" s="157">
        <v>73.579783452067574</v>
      </c>
      <c r="Q12" s="155">
        <v>1424890</v>
      </c>
      <c r="R12" s="157">
        <v>61.454174074083653</v>
      </c>
      <c r="S12" s="155">
        <v>203326</v>
      </c>
      <c r="T12" s="157">
        <v>27.145386141469054</v>
      </c>
      <c r="U12" s="155">
        <v>1628216</v>
      </c>
      <c r="V12" s="157">
        <v>53.077015355086374</v>
      </c>
      <c r="W12" s="155">
        <v>6815652</v>
      </c>
      <c r="X12" s="157">
        <v>91.279851448384946</v>
      </c>
      <c r="Y12" s="155">
        <v>1494662</v>
      </c>
      <c r="Z12" s="157">
        <v>84.222917194939853</v>
      </c>
      <c r="AA12" s="155">
        <v>3762389</v>
      </c>
      <c r="AB12" s="157">
        <v>92.580770339026628</v>
      </c>
      <c r="AC12" s="155">
        <v>1361959</v>
      </c>
      <c r="AD12" s="157">
        <v>95.583448546905373</v>
      </c>
      <c r="AE12" s="155">
        <v>196642</v>
      </c>
      <c r="AF12" s="157">
        <v>96.712668325742897</v>
      </c>
      <c r="AG12" s="155">
        <v>1558601</v>
      </c>
      <c r="AH12" s="157">
        <v>95.72446161934289</v>
      </c>
    </row>
    <row r="13" spans="2:16384" x14ac:dyDescent="0.25">
      <c r="B13" s="209">
        <v>1992</v>
      </c>
      <c r="C13" s="159" t="s">
        <v>139</v>
      </c>
      <c r="D13" s="154">
        <v>20260616</v>
      </c>
      <c r="E13" s="155">
        <v>12656694</v>
      </c>
      <c r="F13" s="156">
        <v>3926678</v>
      </c>
      <c r="G13" s="155">
        <v>5606039</v>
      </c>
      <c r="H13" s="156">
        <v>2364946</v>
      </c>
      <c r="I13" s="155">
        <v>759031</v>
      </c>
      <c r="J13" s="156">
        <v>3123977</v>
      </c>
      <c r="K13" s="155">
        <v>7535777</v>
      </c>
      <c r="L13" s="157">
        <v>59.539852982145256</v>
      </c>
      <c r="M13" s="155">
        <v>1751780</v>
      </c>
      <c r="N13" s="157">
        <v>44.612265125890126</v>
      </c>
      <c r="O13" s="155">
        <v>4131290</v>
      </c>
      <c r="P13" s="157">
        <v>73.693565100064419</v>
      </c>
      <c r="Q13" s="155">
        <v>1454005</v>
      </c>
      <c r="R13" s="157">
        <v>61.481530656513939</v>
      </c>
      <c r="S13" s="155">
        <v>198702</v>
      </c>
      <c r="T13" s="157">
        <v>26.178377431224813</v>
      </c>
      <c r="U13" s="155">
        <v>1652707</v>
      </c>
      <c r="V13" s="157">
        <v>52.903942634660886</v>
      </c>
      <c r="W13" s="155">
        <v>6908419</v>
      </c>
      <c r="X13" s="157">
        <v>91.674939425622597</v>
      </c>
      <c r="Y13" s="155">
        <v>1471866</v>
      </c>
      <c r="Z13" s="157">
        <v>84.021167041523483</v>
      </c>
      <c r="AA13" s="155">
        <v>3850154</v>
      </c>
      <c r="AB13" s="157">
        <v>93.194958475439876</v>
      </c>
      <c r="AC13" s="155">
        <v>1393229</v>
      </c>
      <c r="AD13" s="157">
        <v>95.82009690475617</v>
      </c>
      <c r="AE13" s="155">
        <v>193170</v>
      </c>
      <c r="AF13" s="157">
        <v>97.215931394751948</v>
      </c>
      <c r="AG13" s="155">
        <v>1586399</v>
      </c>
      <c r="AH13" s="157">
        <v>95.987915583342968</v>
      </c>
    </row>
    <row r="14" spans="2:16384" x14ac:dyDescent="0.25">
      <c r="B14" s="210"/>
      <c r="C14" s="159" t="s">
        <v>140</v>
      </c>
      <c r="D14" s="154">
        <v>20504013</v>
      </c>
      <c r="E14" s="155">
        <v>12851506</v>
      </c>
      <c r="F14" s="156">
        <v>3965287</v>
      </c>
      <c r="G14" s="155">
        <v>5687907</v>
      </c>
      <c r="H14" s="156">
        <v>2412551</v>
      </c>
      <c r="I14" s="155">
        <v>785761</v>
      </c>
      <c r="J14" s="156">
        <v>3198312</v>
      </c>
      <c r="K14" s="155">
        <v>7601808</v>
      </c>
      <c r="L14" s="157">
        <v>59.15110649288885</v>
      </c>
      <c r="M14" s="155">
        <v>1747473</v>
      </c>
      <c r="N14" s="157">
        <v>44.069269134869685</v>
      </c>
      <c r="O14" s="155">
        <v>4176220</v>
      </c>
      <c r="P14" s="157">
        <v>73.422789788932903</v>
      </c>
      <c r="Q14" s="155">
        <v>1476568</v>
      </c>
      <c r="R14" s="157">
        <v>61.203597354004124</v>
      </c>
      <c r="S14" s="155">
        <v>201547</v>
      </c>
      <c r="T14" s="157">
        <v>25.649911359815512</v>
      </c>
      <c r="U14" s="155">
        <v>1678115</v>
      </c>
      <c r="V14" s="157">
        <v>52.468771026716595</v>
      </c>
      <c r="W14" s="155">
        <v>7064345</v>
      </c>
      <c r="X14" s="157">
        <v>92.929800384329624</v>
      </c>
      <c r="Y14" s="155">
        <v>1513486</v>
      </c>
      <c r="Z14" s="157">
        <v>86.609979095528232</v>
      </c>
      <c r="AA14" s="155">
        <v>3930345</v>
      </c>
      <c r="AB14" s="157">
        <v>94.112498862607808</v>
      </c>
      <c r="AC14" s="155">
        <v>1423842</v>
      </c>
      <c r="AD14" s="157">
        <v>96.429151925275363</v>
      </c>
      <c r="AE14" s="155">
        <v>196672</v>
      </c>
      <c r="AF14" s="157">
        <v>97.581209345710931</v>
      </c>
      <c r="AG14" s="155">
        <v>1620514</v>
      </c>
      <c r="AH14" s="157">
        <v>96.567517720775982</v>
      </c>
    </row>
    <row r="15" spans="2:16384" x14ac:dyDescent="0.25">
      <c r="B15" s="209">
        <v>1993</v>
      </c>
      <c r="C15" s="159" t="s">
        <v>139</v>
      </c>
      <c r="D15" s="154">
        <v>20738193</v>
      </c>
      <c r="E15" s="155">
        <v>13039335</v>
      </c>
      <c r="F15" s="156">
        <v>4005196</v>
      </c>
      <c r="G15" s="155">
        <v>5768751</v>
      </c>
      <c r="H15" s="156">
        <v>2461425</v>
      </c>
      <c r="I15" s="155">
        <v>803963</v>
      </c>
      <c r="J15" s="156">
        <v>3265388</v>
      </c>
      <c r="K15" s="155">
        <v>7587081</v>
      </c>
      <c r="L15" s="157">
        <v>58.186103815877111</v>
      </c>
      <c r="M15" s="155">
        <v>1688964</v>
      </c>
      <c r="N15" s="157">
        <v>42.169322050656199</v>
      </c>
      <c r="O15" s="155">
        <v>4186861</v>
      </c>
      <c r="P15" s="157">
        <v>72.578292944174578</v>
      </c>
      <c r="Q15" s="155">
        <v>1499643</v>
      </c>
      <c r="R15" s="157">
        <v>60.925805173832224</v>
      </c>
      <c r="S15" s="155">
        <v>211613</v>
      </c>
      <c r="T15" s="157">
        <v>26.321236176291695</v>
      </c>
      <c r="U15" s="155">
        <v>1711256</v>
      </c>
      <c r="V15" s="157">
        <v>52.405900922034377</v>
      </c>
      <c r="W15" s="155">
        <v>7065337</v>
      </c>
      <c r="X15" s="157">
        <v>93.123257811535169</v>
      </c>
      <c r="Y15" s="155">
        <v>1451383</v>
      </c>
      <c r="Z15" s="157">
        <v>85.933329544028169</v>
      </c>
      <c r="AA15" s="155">
        <v>3953653</v>
      </c>
      <c r="AB15" s="157">
        <v>94.430003766544914</v>
      </c>
      <c r="AC15" s="155">
        <v>1452129</v>
      </c>
      <c r="AD15" s="157">
        <v>96.831645931731742</v>
      </c>
      <c r="AE15" s="155">
        <v>208172</v>
      </c>
      <c r="AF15" s="157">
        <v>98.373918426561687</v>
      </c>
      <c r="AG15" s="155">
        <v>1660301</v>
      </c>
      <c r="AH15" s="157">
        <v>97.022362522030605</v>
      </c>
    </row>
    <row r="16" spans="2:16384" x14ac:dyDescent="0.25">
      <c r="B16" s="210"/>
      <c r="C16" s="159" t="s">
        <v>140</v>
      </c>
      <c r="D16" s="154">
        <v>20972180</v>
      </c>
      <c r="E16" s="155">
        <v>13228753</v>
      </c>
      <c r="F16" s="156">
        <v>4046343</v>
      </c>
      <c r="G16" s="155">
        <v>5848332</v>
      </c>
      <c r="H16" s="156">
        <v>2511824</v>
      </c>
      <c r="I16" s="155">
        <v>822254</v>
      </c>
      <c r="J16" s="156">
        <v>3334078</v>
      </c>
      <c r="K16" s="155">
        <v>7625240</v>
      </c>
      <c r="L16" s="157">
        <v>57.641411854919355</v>
      </c>
      <c r="M16" s="155">
        <v>1654527</v>
      </c>
      <c r="N16" s="157">
        <v>40.889440168567027</v>
      </c>
      <c r="O16" s="155">
        <v>4238672</v>
      </c>
      <c r="P16" s="157">
        <v>72.476596745875582</v>
      </c>
      <c r="Q16" s="155">
        <v>1528021</v>
      </c>
      <c r="R16" s="157">
        <v>60.833123658345492</v>
      </c>
      <c r="S16" s="155">
        <v>204020</v>
      </c>
      <c r="T16" s="157">
        <v>24.812284281985857</v>
      </c>
      <c r="U16" s="155">
        <v>1732041</v>
      </c>
      <c r="V16" s="157">
        <v>51.949624453897002</v>
      </c>
      <c r="W16" s="155">
        <v>7140036</v>
      </c>
      <c r="X16" s="157">
        <v>93.636869134610848</v>
      </c>
      <c r="Y16" s="155">
        <v>1439347</v>
      </c>
      <c r="Z16" s="157">
        <v>86.994470322938227</v>
      </c>
      <c r="AA16" s="155">
        <v>4014906</v>
      </c>
      <c r="AB16" s="157">
        <v>94.720846529290299</v>
      </c>
      <c r="AC16" s="155">
        <v>1485519</v>
      </c>
      <c r="AD16" s="157">
        <v>97.21849372488991</v>
      </c>
      <c r="AE16" s="155">
        <v>200264</v>
      </c>
      <c r="AF16" s="157">
        <v>98.159004019213796</v>
      </c>
      <c r="AG16" s="155">
        <v>1685783</v>
      </c>
      <c r="AH16" s="157">
        <v>97.329278002079619</v>
      </c>
    </row>
    <row r="17" spans="2:34" x14ac:dyDescent="0.25">
      <c r="B17" s="209">
        <v>1994</v>
      </c>
      <c r="C17" s="159" t="s">
        <v>139</v>
      </c>
      <c r="D17" s="154">
        <v>21295487</v>
      </c>
      <c r="E17" s="155">
        <v>13379946</v>
      </c>
      <c r="F17" s="156">
        <v>4126360</v>
      </c>
      <c r="G17" s="155">
        <v>5901863</v>
      </c>
      <c r="H17" s="156">
        <v>2530244</v>
      </c>
      <c r="I17" s="155">
        <v>821479</v>
      </c>
      <c r="J17" s="156">
        <v>3351723</v>
      </c>
      <c r="K17" s="155">
        <v>7953848</v>
      </c>
      <c r="L17" s="157">
        <v>59.446039617798164</v>
      </c>
      <c r="M17" s="155">
        <v>1830859</v>
      </c>
      <c r="N17" s="157">
        <v>44.369832006901966</v>
      </c>
      <c r="O17" s="155">
        <v>4372046</v>
      </c>
      <c r="P17" s="157">
        <v>74.079083164078867</v>
      </c>
      <c r="Q17" s="155">
        <v>1544809</v>
      </c>
      <c r="R17" s="157">
        <v>61.053756080441261</v>
      </c>
      <c r="S17" s="155">
        <v>206134</v>
      </c>
      <c r="T17" s="157">
        <v>25.093033418991844</v>
      </c>
      <c r="U17" s="155">
        <v>1750943</v>
      </c>
      <c r="V17" s="157">
        <v>52.240086665873044</v>
      </c>
      <c r="W17" s="155">
        <v>7246388</v>
      </c>
      <c r="X17" s="157">
        <v>91.10543726759677</v>
      </c>
      <c r="Y17" s="155">
        <v>1518398</v>
      </c>
      <c r="Z17" s="157">
        <v>82.933639346339618</v>
      </c>
      <c r="AA17" s="155">
        <v>4049937</v>
      </c>
      <c r="AB17" s="157">
        <v>92.632534058424824</v>
      </c>
      <c r="AC17" s="155">
        <v>1477880</v>
      </c>
      <c r="AD17" s="157">
        <v>95.667490285206782</v>
      </c>
      <c r="AE17" s="155">
        <v>200173</v>
      </c>
      <c r="AF17" s="157">
        <v>97.108191758758863</v>
      </c>
      <c r="AG17" s="155">
        <v>1678053</v>
      </c>
      <c r="AH17" s="157">
        <v>95.837100351067974</v>
      </c>
    </row>
    <row r="18" spans="2:34" x14ac:dyDescent="0.25">
      <c r="B18" s="210"/>
      <c r="C18" s="159" t="s">
        <v>140</v>
      </c>
      <c r="D18" s="154">
        <v>21385559</v>
      </c>
      <c r="E18" s="155">
        <v>13573119</v>
      </c>
      <c r="F18" s="156">
        <v>4121351</v>
      </c>
      <c r="G18" s="155">
        <v>5986158</v>
      </c>
      <c r="H18" s="156">
        <v>2609478</v>
      </c>
      <c r="I18" s="155">
        <v>856132</v>
      </c>
      <c r="J18" s="156">
        <v>3465610</v>
      </c>
      <c r="K18" s="155">
        <v>7952736</v>
      </c>
      <c r="L18" s="157">
        <v>58.591809296006318</v>
      </c>
      <c r="M18" s="155">
        <v>1803652</v>
      </c>
      <c r="N18" s="157">
        <v>43.763610524801209</v>
      </c>
      <c r="O18" s="155">
        <v>4371270</v>
      </c>
      <c r="P18" s="157">
        <v>73.022963977897007</v>
      </c>
      <c r="Q18" s="155">
        <v>1562095</v>
      </c>
      <c r="R18" s="157">
        <v>59.862355612885032</v>
      </c>
      <c r="S18" s="155">
        <v>215719</v>
      </c>
      <c r="T18" s="157">
        <v>25.196932248765375</v>
      </c>
      <c r="U18" s="155">
        <v>1777814</v>
      </c>
      <c r="V18" s="157">
        <v>51.298732402087943</v>
      </c>
      <c r="W18" s="155">
        <v>7285335</v>
      </c>
      <c r="X18" s="157">
        <v>91.607907014642507</v>
      </c>
      <c r="Y18" s="155">
        <v>1522043</v>
      </c>
      <c r="Z18" s="157">
        <v>84.386733139208673</v>
      </c>
      <c r="AA18" s="155">
        <v>4054224</v>
      </c>
      <c r="AB18" s="157">
        <v>92.747050628307107</v>
      </c>
      <c r="AC18" s="155">
        <v>1498530</v>
      </c>
      <c r="AD18" s="157">
        <v>95.930785259539277</v>
      </c>
      <c r="AE18" s="155">
        <v>210538</v>
      </c>
      <c r="AF18" s="157">
        <v>97.598264408791067</v>
      </c>
      <c r="AG18" s="155">
        <v>1709068</v>
      </c>
      <c r="AH18" s="157">
        <v>96.133116287755641</v>
      </c>
    </row>
    <row r="19" spans="2:34" x14ac:dyDescent="0.25">
      <c r="B19" s="209">
        <v>1995</v>
      </c>
      <c r="C19" s="159" t="s">
        <v>139</v>
      </c>
      <c r="D19" s="154">
        <v>21623816</v>
      </c>
      <c r="E19" s="155">
        <v>13771998</v>
      </c>
      <c r="F19" s="156">
        <v>4166278</v>
      </c>
      <c r="G19" s="155">
        <v>6064956</v>
      </c>
      <c r="H19" s="156">
        <v>2665623</v>
      </c>
      <c r="I19" s="155">
        <v>875141</v>
      </c>
      <c r="J19" s="156">
        <v>3540764</v>
      </c>
      <c r="K19" s="155">
        <v>8474688</v>
      </c>
      <c r="L19" s="157">
        <v>61.535646461755221</v>
      </c>
      <c r="M19" s="155">
        <v>1913646</v>
      </c>
      <c r="N19" s="157">
        <v>45.931788517232889</v>
      </c>
      <c r="O19" s="155">
        <v>4605694</v>
      </c>
      <c r="P19" s="157">
        <v>75.939446221868707</v>
      </c>
      <c r="Q19" s="155">
        <v>1703001</v>
      </c>
      <c r="R19" s="157">
        <v>63.887541486549296</v>
      </c>
      <c r="S19" s="155">
        <v>252347</v>
      </c>
      <c r="T19" s="157">
        <v>28.83501058686543</v>
      </c>
      <c r="U19" s="155">
        <v>1955348</v>
      </c>
      <c r="V19" s="157">
        <v>55.22390083044224</v>
      </c>
      <c r="W19" s="155">
        <v>7604812</v>
      </c>
      <c r="X19" s="157">
        <v>89.735598525869037</v>
      </c>
      <c r="Y19" s="155">
        <v>1542987</v>
      </c>
      <c r="Z19" s="157">
        <v>80.630743617158032</v>
      </c>
      <c r="AA19" s="155">
        <v>4201739</v>
      </c>
      <c r="AB19" s="157">
        <v>91.229226257758327</v>
      </c>
      <c r="AC19" s="155">
        <v>1615727</v>
      </c>
      <c r="AD19" s="157">
        <v>94.875281928783366</v>
      </c>
      <c r="AE19" s="155">
        <v>244359</v>
      </c>
      <c r="AF19" s="157">
        <v>96.834517549247664</v>
      </c>
      <c r="AG19" s="155">
        <v>1860086</v>
      </c>
      <c r="AH19" s="157">
        <v>95.128130644775254</v>
      </c>
    </row>
    <row r="20" spans="2:34" x14ac:dyDescent="0.25">
      <c r="B20" s="210"/>
      <c r="C20" s="159" t="s">
        <v>140</v>
      </c>
      <c r="D20" s="154">
        <v>21850920</v>
      </c>
      <c r="E20" s="155">
        <v>13960874</v>
      </c>
      <c r="F20" s="156">
        <v>4210740</v>
      </c>
      <c r="G20" s="155">
        <v>6136069</v>
      </c>
      <c r="H20" s="156">
        <v>2721219</v>
      </c>
      <c r="I20" s="155">
        <v>892846</v>
      </c>
      <c r="J20" s="156">
        <v>3614065</v>
      </c>
      <c r="K20" s="155">
        <v>8608653</v>
      </c>
      <c r="L20" s="157">
        <v>61.662708222995214</v>
      </c>
      <c r="M20" s="155">
        <v>1975876</v>
      </c>
      <c r="N20" s="157">
        <v>46.924673572816175</v>
      </c>
      <c r="O20" s="155">
        <v>4678812</v>
      </c>
      <c r="P20" s="157">
        <v>76.250967842767096</v>
      </c>
      <c r="Q20" s="155">
        <v>1706853</v>
      </c>
      <c r="R20" s="157">
        <v>62.723838103438197</v>
      </c>
      <c r="S20" s="155">
        <v>247112</v>
      </c>
      <c r="T20" s="157">
        <v>27.676889407579807</v>
      </c>
      <c r="U20" s="155">
        <v>1953965</v>
      </c>
      <c r="V20" s="157">
        <v>54.065574360173372</v>
      </c>
      <c r="W20" s="155">
        <v>7729174</v>
      </c>
      <c r="X20" s="157">
        <v>89.783779181249372</v>
      </c>
      <c r="Y20" s="155">
        <v>1575634</v>
      </c>
      <c r="Z20" s="157">
        <v>79.743566903995998</v>
      </c>
      <c r="AA20" s="155">
        <v>4291015</v>
      </c>
      <c r="AB20" s="157">
        <v>91.711635346750427</v>
      </c>
      <c r="AC20" s="155">
        <v>1624582</v>
      </c>
      <c r="AD20" s="157">
        <v>95.179959844227952</v>
      </c>
      <c r="AE20" s="155">
        <v>237943</v>
      </c>
      <c r="AF20" s="157">
        <v>96.289536728285157</v>
      </c>
      <c r="AG20" s="155">
        <v>1862525</v>
      </c>
      <c r="AH20" s="157">
        <v>95.320284651976877</v>
      </c>
    </row>
    <row r="21" spans="2:34" x14ac:dyDescent="0.25">
      <c r="B21" s="209">
        <v>1996</v>
      </c>
      <c r="C21" s="159" t="s">
        <v>139</v>
      </c>
      <c r="D21" s="154">
        <v>22081643</v>
      </c>
      <c r="E21" s="155">
        <v>14153552</v>
      </c>
      <c r="F21" s="156">
        <v>4257376</v>
      </c>
      <c r="G21" s="155">
        <v>6206587</v>
      </c>
      <c r="H21" s="156">
        <v>2778336</v>
      </c>
      <c r="I21" s="155">
        <v>911253</v>
      </c>
      <c r="J21" s="156">
        <v>3689589</v>
      </c>
      <c r="K21" s="155">
        <v>8699499</v>
      </c>
      <c r="L21" s="157">
        <v>61.465129036159972</v>
      </c>
      <c r="M21" s="155">
        <v>1935376</v>
      </c>
      <c r="N21" s="157">
        <v>45.459362762415154</v>
      </c>
      <c r="O21" s="155">
        <v>4729929</v>
      </c>
      <c r="P21" s="157">
        <v>76.208212339567623</v>
      </c>
      <c r="Q21" s="155">
        <v>1763674</v>
      </c>
      <c r="R21" s="157">
        <v>63.479507158241475</v>
      </c>
      <c r="S21" s="155">
        <v>270520</v>
      </c>
      <c r="T21" s="157">
        <v>29.686596367858321</v>
      </c>
      <c r="U21" s="155">
        <v>2034194</v>
      </c>
      <c r="V21" s="157">
        <v>55.13334954110065</v>
      </c>
      <c r="W21" s="155">
        <v>7735788</v>
      </c>
      <c r="X21" s="157">
        <v>88.922224141873002</v>
      </c>
      <c r="Y21" s="155">
        <v>1497002</v>
      </c>
      <c r="Z21" s="157">
        <v>77.349414274022209</v>
      </c>
      <c r="AA21" s="155">
        <v>4299671</v>
      </c>
      <c r="AB21" s="157">
        <v>90.903499819976147</v>
      </c>
      <c r="AC21" s="155">
        <v>1678549</v>
      </c>
      <c r="AD21" s="157">
        <v>95.173427742315184</v>
      </c>
      <c r="AE21" s="155">
        <v>260566</v>
      </c>
      <c r="AF21" s="157">
        <v>96.320419931982855</v>
      </c>
      <c r="AG21" s="155">
        <v>1939115</v>
      </c>
      <c r="AH21" s="157">
        <v>95.325962027220612</v>
      </c>
    </row>
    <row r="22" spans="2:34" x14ac:dyDescent="0.25">
      <c r="B22" s="210"/>
      <c r="C22" s="159" t="s">
        <v>140</v>
      </c>
      <c r="D22" s="154">
        <v>22315597</v>
      </c>
      <c r="E22" s="155">
        <v>14352102</v>
      </c>
      <c r="F22" s="156">
        <v>4306857</v>
      </c>
      <c r="G22" s="155">
        <v>6276195</v>
      </c>
      <c r="H22" s="156">
        <v>2839480</v>
      </c>
      <c r="I22" s="155">
        <v>929570</v>
      </c>
      <c r="J22" s="156">
        <v>3769050</v>
      </c>
      <c r="K22" s="155">
        <v>9024627</v>
      </c>
      <c r="L22" s="157">
        <v>62.880176018815924</v>
      </c>
      <c r="M22" s="155">
        <v>2037228</v>
      </c>
      <c r="N22" s="157">
        <v>47.301965215004813</v>
      </c>
      <c r="O22" s="155">
        <v>4904189</v>
      </c>
      <c r="P22" s="157">
        <v>78.139525620220525</v>
      </c>
      <c r="Q22" s="155">
        <v>1817042</v>
      </c>
      <c r="R22" s="157">
        <v>63.992068970374859</v>
      </c>
      <c r="S22" s="155">
        <v>266168</v>
      </c>
      <c r="T22" s="157">
        <v>28.633454177738095</v>
      </c>
      <c r="U22" s="155">
        <v>2083210</v>
      </c>
      <c r="V22" s="157">
        <v>55.271487510115278</v>
      </c>
      <c r="W22" s="155">
        <v>7902508</v>
      </c>
      <c r="X22" s="157">
        <v>87.56603458514131</v>
      </c>
      <c r="Y22" s="155">
        <v>1528473</v>
      </c>
      <c r="Z22" s="157">
        <v>75.027095641724927</v>
      </c>
      <c r="AA22" s="155">
        <v>4402751</v>
      </c>
      <c r="AB22" s="157">
        <v>89.7753124930544</v>
      </c>
      <c r="AC22" s="155">
        <v>1718237</v>
      </c>
      <c r="AD22" s="157">
        <v>94.562316115973104</v>
      </c>
      <c r="AE22" s="155">
        <v>253047</v>
      </c>
      <c r="AF22" s="157">
        <v>95.070406660455049</v>
      </c>
      <c r="AG22" s="155">
        <v>1971284</v>
      </c>
      <c r="AH22" s="157">
        <v>94.627233932248785</v>
      </c>
    </row>
    <row r="23" spans="2:34" x14ac:dyDescent="0.25">
      <c r="B23" s="209">
        <v>1997</v>
      </c>
      <c r="C23" s="159" t="s">
        <v>139</v>
      </c>
      <c r="D23" s="154">
        <v>22610635</v>
      </c>
      <c r="E23" s="155">
        <v>14539705</v>
      </c>
      <c r="F23" s="156">
        <v>4358864</v>
      </c>
      <c r="G23" s="155">
        <v>6336607</v>
      </c>
      <c r="H23" s="156">
        <v>2896397</v>
      </c>
      <c r="I23" s="155">
        <v>947837</v>
      </c>
      <c r="J23" s="156">
        <v>3844234</v>
      </c>
      <c r="K23" s="155">
        <v>9187881</v>
      </c>
      <c r="L23" s="157">
        <v>63.191660353494107</v>
      </c>
      <c r="M23" s="155">
        <v>2077139</v>
      </c>
      <c r="N23" s="157">
        <v>47.653218820316482</v>
      </c>
      <c r="O23" s="155">
        <v>4942992</v>
      </c>
      <c r="P23" s="157">
        <v>78.006920738496163</v>
      </c>
      <c r="Q23" s="155">
        <v>1884007</v>
      </c>
      <c r="R23" s="157">
        <v>65.046573380651893</v>
      </c>
      <c r="S23" s="155">
        <v>283743</v>
      </c>
      <c r="T23" s="157">
        <v>29.935843399234258</v>
      </c>
      <c r="U23" s="155">
        <v>2167750</v>
      </c>
      <c r="V23" s="157">
        <v>56.389647456424349</v>
      </c>
      <c r="W23" s="155">
        <v>8078879</v>
      </c>
      <c r="X23" s="157">
        <v>87.929730478659877</v>
      </c>
      <c r="Y23" s="155">
        <v>1596470</v>
      </c>
      <c r="Z23" s="157">
        <v>76.859083576014896</v>
      </c>
      <c r="AA23" s="155">
        <v>4434438</v>
      </c>
      <c r="AB23" s="157">
        <v>89.711615960535639</v>
      </c>
      <c r="AC23" s="155">
        <v>1779740</v>
      </c>
      <c r="AD23" s="157">
        <v>94.465678736862444</v>
      </c>
      <c r="AE23" s="155">
        <v>268231</v>
      </c>
      <c r="AF23" s="157">
        <v>94.533080992306424</v>
      </c>
      <c r="AG23" s="155">
        <v>2047971</v>
      </c>
      <c r="AH23" s="157">
        <v>94.474501210932999</v>
      </c>
    </row>
    <row r="24" spans="2:34" x14ac:dyDescent="0.25">
      <c r="B24" s="210"/>
      <c r="C24" s="159" t="s">
        <v>140</v>
      </c>
      <c r="D24" s="154">
        <v>22784025</v>
      </c>
      <c r="E24" s="155">
        <v>14750887</v>
      </c>
      <c r="F24" s="156">
        <v>4411036</v>
      </c>
      <c r="G24" s="155">
        <v>6409165</v>
      </c>
      <c r="H24" s="156">
        <v>2964168</v>
      </c>
      <c r="I24" s="155">
        <v>966518</v>
      </c>
      <c r="J24" s="156">
        <v>3930686</v>
      </c>
      <c r="K24" s="155">
        <v>9507125</v>
      </c>
      <c r="L24" s="157">
        <v>64.451208934079702</v>
      </c>
      <c r="M24" s="155">
        <v>2216402</v>
      </c>
      <c r="N24" s="157">
        <v>50.246744755653772</v>
      </c>
      <c r="O24" s="155">
        <v>5055899</v>
      </c>
      <c r="P24" s="157">
        <v>78.885455437642818</v>
      </c>
      <c r="Q24" s="155">
        <v>1984364</v>
      </c>
      <c r="R24" s="157">
        <v>66.945058444730535</v>
      </c>
      <c r="S24" s="155">
        <v>250460</v>
      </c>
      <c r="T24" s="157">
        <v>25.913640511609714</v>
      </c>
      <c r="U24" s="155">
        <v>2234824</v>
      </c>
      <c r="V24" s="157">
        <v>56.855826184029965</v>
      </c>
      <c r="W24" s="155">
        <v>8494724</v>
      </c>
      <c r="X24" s="157">
        <v>89.351134017907611</v>
      </c>
      <c r="Y24" s="155">
        <v>1777448</v>
      </c>
      <c r="Z24" s="157">
        <v>80.195199246346107</v>
      </c>
      <c r="AA24" s="155">
        <v>4606103</v>
      </c>
      <c r="AB24" s="157">
        <v>91.103540636393248</v>
      </c>
      <c r="AC24" s="155">
        <v>1872331</v>
      </c>
      <c r="AD24" s="157">
        <v>94.354211223344109</v>
      </c>
      <c r="AE24" s="155">
        <v>238842</v>
      </c>
      <c r="AF24" s="157">
        <v>95.361335143336262</v>
      </c>
      <c r="AG24" s="155">
        <v>2111173</v>
      </c>
      <c r="AH24" s="157">
        <v>94.467081076630649</v>
      </c>
    </row>
    <row r="25" spans="2:34" x14ac:dyDescent="0.25">
      <c r="B25" s="209">
        <v>1998</v>
      </c>
      <c r="C25" s="159" t="s">
        <v>139</v>
      </c>
      <c r="D25" s="154">
        <v>23014824</v>
      </c>
      <c r="E25" s="155">
        <v>14950897</v>
      </c>
      <c r="F25" s="156">
        <v>4462739</v>
      </c>
      <c r="G25" s="155">
        <v>6475113</v>
      </c>
      <c r="H25" s="156">
        <v>3028414</v>
      </c>
      <c r="I25" s="155">
        <v>984631</v>
      </c>
      <c r="J25" s="156">
        <v>4013045</v>
      </c>
      <c r="K25" s="155">
        <v>9699330</v>
      </c>
      <c r="L25" s="157">
        <v>64.874569064317683</v>
      </c>
      <c r="M25" s="155">
        <v>2229906</v>
      </c>
      <c r="N25" s="157">
        <v>49.96720623814209</v>
      </c>
      <c r="O25" s="155">
        <v>5135008</v>
      </c>
      <c r="P25" s="157">
        <v>79.303758868764135</v>
      </c>
      <c r="Q25" s="155">
        <v>2061214</v>
      </c>
      <c r="R25" s="157">
        <v>68.062490795512105</v>
      </c>
      <c r="S25" s="155">
        <v>273202</v>
      </c>
      <c r="T25" s="157">
        <v>27.74663808066169</v>
      </c>
      <c r="U25" s="155">
        <v>2334416</v>
      </c>
      <c r="V25" s="157">
        <v>58.170690834515938</v>
      </c>
      <c r="W25" s="155">
        <v>8605139</v>
      </c>
      <c r="X25" s="157">
        <v>88.718901202454191</v>
      </c>
      <c r="Y25" s="155">
        <v>1742510</v>
      </c>
      <c r="Z25" s="157">
        <v>78.142755793293531</v>
      </c>
      <c r="AA25" s="155">
        <v>4653853</v>
      </c>
      <c r="AB25" s="157">
        <v>90.629907489920171</v>
      </c>
      <c r="AC25" s="155">
        <v>1949232</v>
      </c>
      <c r="AD25" s="157">
        <v>94.567182252788896</v>
      </c>
      <c r="AE25" s="155">
        <v>259544</v>
      </c>
      <c r="AF25" s="157">
        <v>95.000768662015659</v>
      </c>
      <c r="AG25" s="155">
        <v>2208776</v>
      </c>
      <c r="AH25" s="157">
        <v>94.617925853832389</v>
      </c>
    </row>
    <row r="26" spans="2:34" x14ac:dyDescent="0.25">
      <c r="B26" s="210"/>
      <c r="C26" s="159" t="s">
        <v>140</v>
      </c>
      <c r="D26" s="154">
        <v>23246657</v>
      </c>
      <c r="E26" s="155">
        <v>15152846</v>
      </c>
      <c r="F26" s="156">
        <v>4514960</v>
      </c>
      <c r="G26" s="155">
        <v>6540516</v>
      </c>
      <c r="H26" s="156">
        <v>3093622</v>
      </c>
      <c r="I26" s="155">
        <v>1003748</v>
      </c>
      <c r="J26" s="156">
        <v>4097370</v>
      </c>
      <c r="K26" s="155">
        <v>9907276</v>
      </c>
      <c r="L26" s="157">
        <v>65.38227868216967</v>
      </c>
      <c r="M26" s="155">
        <v>2323105</v>
      </c>
      <c r="N26" s="157">
        <v>51.453501249180498</v>
      </c>
      <c r="O26" s="155">
        <v>5199086</v>
      </c>
      <c r="P26" s="157">
        <v>79.490456104686544</v>
      </c>
      <c r="Q26" s="155">
        <v>2107838</v>
      </c>
      <c r="R26" s="157">
        <v>68.134956371528261</v>
      </c>
      <c r="S26" s="155">
        <v>277247</v>
      </c>
      <c r="T26" s="157">
        <v>27.621175832978</v>
      </c>
      <c r="U26" s="155">
        <v>2385085</v>
      </c>
      <c r="V26" s="157">
        <v>58.210144556142104</v>
      </c>
      <c r="W26" s="155">
        <v>8816195</v>
      </c>
      <c r="X26" s="157">
        <v>88.987073742570615</v>
      </c>
      <c r="Y26" s="155">
        <v>1827437</v>
      </c>
      <c r="Z26" s="157">
        <v>78.663555887486794</v>
      </c>
      <c r="AA26" s="155">
        <v>4733980</v>
      </c>
      <c r="AB26" s="157">
        <v>91.054081428928086</v>
      </c>
      <c r="AC26" s="155">
        <v>1990722</v>
      </c>
      <c r="AD26" s="157">
        <v>94.443785528109842</v>
      </c>
      <c r="AE26" s="155">
        <v>264056</v>
      </c>
      <c r="AF26" s="157">
        <v>95.242148697731622</v>
      </c>
      <c r="AG26" s="155">
        <v>2254778</v>
      </c>
      <c r="AH26" s="157">
        <v>94.536588842745644</v>
      </c>
    </row>
    <row r="27" spans="2:34" x14ac:dyDescent="0.25">
      <c r="B27" s="209">
        <v>1999</v>
      </c>
      <c r="C27" s="159" t="s">
        <v>139</v>
      </c>
      <c r="D27" s="154">
        <v>23480627</v>
      </c>
      <c r="E27" s="155">
        <v>15358023</v>
      </c>
      <c r="F27" s="156">
        <v>4566793</v>
      </c>
      <c r="G27" s="155">
        <v>6608535</v>
      </c>
      <c r="H27" s="156">
        <v>3160077</v>
      </c>
      <c r="I27" s="155">
        <v>1022618</v>
      </c>
      <c r="J27" s="156">
        <v>4182695</v>
      </c>
      <c r="K27" s="155">
        <v>10259161</v>
      </c>
      <c r="L27" s="157">
        <v>66.800010652412737</v>
      </c>
      <c r="M27" s="155">
        <v>2394427</v>
      </c>
      <c r="N27" s="157">
        <v>52.431257558641263</v>
      </c>
      <c r="O27" s="155">
        <v>5357449</v>
      </c>
      <c r="P27" s="157">
        <v>81.068633214471888</v>
      </c>
      <c r="Q27" s="155">
        <v>2210355</v>
      </c>
      <c r="R27" s="157">
        <v>69.946238651779694</v>
      </c>
      <c r="S27" s="155">
        <v>296930</v>
      </c>
      <c r="T27" s="157">
        <v>29.036257918401592</v>
      </c>
      <c r="U27" s="155">
        <v>2507285</v>
      </c>
      <c r="V27" s="157">
        <v>59.944246472668937</v>
      </c>
      <c r="W27" s="155">
        <v>8691438</v>
      </c>
      <c r="X27" s="157">
        <v>84.718799129870376</v>
      </c>
      <c r="Y27" s="155">
        <v>1726482</v>
      </c>
      <c r="Z27" s="157">
        <v>72.104181919097982</v>
      </c>
      <c r="AA27" s="155">
        <v>4670466</v>
      </c>
      <c r="AB27" s="157">
        <v>87.177050122175686</v>
      </c>
      <c r="AC27" s="155">
        <v>2017612</v>
      </c>
      <c r="AD27" s="157">
        <v>91.279998009369535</v>
      </c>
      <c r="AE27" s="155">
        <v>276878</v>
      </c>
      <c r="AF27" s="157">
        <v>93.246893207153207</v>
      </c>
      <c r="AG27" s="155">
        <v>2294490</v>
      </c>
      <c r="AH27" s="157">
        <v>91.512931318138939</v>
      </c>
    </row>
    <row r="28" spans="2:34" x14ac:dyDescent="0.25">
      <c r="B28" s="210"/>
      <c r="C28" s="159" t="s">
        <v>140</v>
      </c>
      <c r="D28" s="154">
        <v>23710809</v>
      </c>
      <c r="E28" s="155">
        <v>15562861</v>
      </c>
      <c r="F28" s="156">
        <v>4616387</v>
      </c>
      <c r="G28" s="155">
        <v>6676813</v>
      </c>
      <c r="H28" s="156">
        <v>3227423</v>
      </c>
      <c r="I28" s="155">
        <v>1042238</v>
      </c>
      <c r="J28" s="156">
        <v>4269661</v>
      </c>
      <c r="K28" s="155">
        <v>10225014</v>
      </c>
      <c r="L28" s="157">
        <v>65.701377143958297</v>
      </c>
      <c r="M28" s="155">
        <v>2378053</v>
      </c>
      <c r="N28" s="157">
        <v>51.513293837799992</v>
      </c>
      <c r="O28" s="155">
        <v>5344800</v>
      </c>
      <c r="P28" s="157">
        <v>80.050167647349113</v>
      </c>
      <c r="Q28" s="155">
        <v>2211249</v>
      </c>
      <c r="R28" s="157">
        <v>68.514384386552365</v>
      </c>
      <c r="S28" s="155">
        <v>290912</v>
      </c>
      <c r="T28" s="157">
        <v>27.912242693127677</v>
      </c>
      <c r="U28" s="155">
        <v>2502161</v>
      </c>
      <c r="V28" s="157">
        <v>58.603270845156089</v>
      </c>
      <c r="W28" s="155">
        <v>8741645</v>
      </c>
      <c r="X28" s="157">
        <v>85.492743579617596</v>
      </c>
      <c r="Y28" s="155">
        <v>1766864</v>
      </c>
      <c r="Z28" s="157">
        <v>74.298764577576705</v>
      </c>
      <c r="AA28" s="155">
        <v>4668183</v>
      </c>
      <c r="AB28" s="157">
        <v>87.340648854961827</v>
      </c>
      <c r="AC28" s="155">
        <v>2030598</v>
      </c>
      <c r="AD28" s="157">
        <v>91.830363744652914</v>
      </c>
      <c r="AE28" s="155">
        <v>276000</v>
      </c>
      <c r="AF28" s="157">
        <v>94.874051259487402</v>
      </c>
      <c r="AG28" s="155">
        <v>2306598</v>
      </c>
      <c r="AH28" s="157">
        <v>92.184235946447885</v>
      </c>
    </row>
    <row r="29" spans="2:34" x14ac:dyDescent="0.25">
      <c r="B29" s="209">
        <v>2000</v>
      </c>
      <c r="C29" s="159" t="s">
        <v>139</v>
      </c>
      <c r="D29" s="154">
        <v>23941674</v>
      </c>
      <c r="E29" s="155">
        <v>15768492</v>
      </c>
      <c r="F29" s="156">
        <v>4664074</v>
      </c>
      <c r="G29" s="155">
        <v>6748018</v>
      </c>
      <c r="H29" s="156">
        <v>3294989</v>
      </c>
      <c r="I29" s="155">
        <v>1061411</v>
      </c>
      <c r="J29" s="156">
        <v>4356400</v>
      </c>
      <c r="K29" s="155">
        <v>10163918</v>
      </c>
      <c r="L29" s="157">
        <v>64.45713388445769</v>
      </c>
      <c r="M29" s="155">
        <v>2250876</v>
      </c>
      <c r="N29" s="157">
        <v>48.259868947190803</v>
      </c>
      <c r="O29" s="155">
        <v>5385368</v>
      </c>
      <c r="P29" s="157">
        <v>79.806663230596016</v>
      </c>
      <c r="Q29" s="155">
        <v>2233320</v>
      </c>
      <c r="R29" s="157">
        <v>67.779285454367226</v>
      </c>
      <c r="S29" s="155">
        <v>294354</v>
      </c>
      <c r="T29" s="157">
        <v>27.732329889175823</v>
      </c>
      <c r="U29" s="155">
        <v>2527674</v>
      </c>
      <c r="V29" s="157">
        <v>58.022082453401893</v>
      </c>
      <c r="W29" s="155">
        <v>8682664</v>
      </c>
      <c r="X29" s="157">
        <v>85.42634838258239</v>
      </c>
      <c r="Y29" s="155">
        <v>1659591</v>
      </c>
      <c r="Z29" s="157">
        <v>73.730894105228359</v>
      </c>
      <c r="AA29" s="155">
        <v>4710951</v>
      </c>
      <c r="AB29" s="157">
        <v>87.476863233858865</v>
      </c>
      <c r="AC29" s="155">
        <v>2034388</v>
      </c>
      <c r="AD29" s="157">
        <v>91.092543836082612</v>
      </c>
      <c r="AE29" s="155">
        <v>277734</v>
      </c>
      <c r="AF29" s="157">
        <v>94.353737336676247</v>
      </c>
      <c r="AG29" s="155">
        <v>2312122</v>
      </c>
      <c r="AH29" s="157">
        <v>91.472318028353342</v>
      </c>
    </row>
    <row r="30" spans="2:34" x14ac:dyDescent="0.25">
      <c r="B30" s="210"/>
      <c r="C30" s="159" t="s">
        <v>140</v>
      </c>
      <c r="D30" s="154">
        <v>24179360</v>
      </c>
      <c r="E30" s="155">
        <v>15984803</v>
      </c>
      <c r="F30" s="156">
        <v>4709640</v>
      </c>
      <c r="G30" s="155">
        <v>6826267</v>
      </c>
      <c r="H30" s="156">
        <v>3366587</v>
      </c>
      <c r="I30" s="155">
        <v>1082309</v>
      </c>
      <c r="J30" s="156">
        <v>4448896</v>
      </c>
      <c r="K30" s="155">
        <v>10326642</v>
      </c>
      <c r="L30" s="157">
        <v>64.60287311642189</v>
      </c>
      <c r="M30" s="155">
        <v>2314691</v>
      </c>
      <c r="N30" s="157">
        <v>49.147939120612186</v>
      </c>
      <c r="O30" s="155">
        <v>5419005</v>
      </c>
      <c r="P30" s="157">
        <v>79.384603620104528</v>
      </c>
      <c r="Q30" s="155">
        <v>2303774</v>
      </c>
      <c r="R30" s="157">
        <v>68.430549990242341</v>
      </c>
      <c r="S30" s="155">
        <v>289172</v>
      </c>
      <c r="T30" s="157">
        <v>26.718062956142841</v>
      </c>
      <c r="U30" s="155">
        <v>2592946</v>
      </c>
      <c r="V30" s="157">
        <v>58.282908838507353</v>
      </c>
      <c r="W30" s="155">
        <v>8960890</v>
      </c>
      <c r="X30" s="157">
        <v>86.774480997791926</v>
      </c>
      <c r="Y30" s="155">
        <v>1752552</v>
      </c>
      <c r="Z30" s="157">
        <v>75.714296206275478</v>
      </c>
      <c r="AA30" s="155">
        <v>4803707</v>
      </c>
      <c r="AB30" s="157">
        <v>88.645553934716801</v>
      </c>
      <c r="AC30" s="155">
        <v>2134525</v>
      </c>
      <c r="AD30" s="157">
        <v>92.653402634112553</v>
      </c>
      <c r="AE30" s="155">
        <v>270106</v>
      </c>
      <c r="AF30" s="157">
        <v>93.406692210864122</v>
      </c>
      <c r="AG30" s="155">
        <v>2404631</v>
      </c>
      <c r="AH30" s="157">
        <v>92.737411423145716</v>
      </c>
    </row>
    <row r="31" spans="2:34" x14ac:dyDescent="0.25">
      <c r="B31" s="209">
        <v>2001</v>
      </c>
      <c r="C31" s="159" t="s">
        <v>139</v>
      </c>
      <c r="D31" s="154">
        <v>24417866</v>
      </c>
      <c r="E31" s="155">
        <v>16204614</v>
      </c>
      <c r="F31" s="156">
        <v>4751303</v>
      </c>
      <c r="G31" s="155">
        <v>6909193</v>
      </c>
      <c r="H31" s="156">
        <v>3441032</v>
      </c>
      <c r="I31" s="155">
        <v>1103086</v>
      </c>
      <c r="J31" s="156">
        <v>4544118</v>
      </c>
      <c r="K31" s="155">
        <v>10576021</v>
      </c>
      <c r="L31" s="157">
        <v>65.265491667990361</v>
      </c>
      <c r="M31" s="155">
        <v>2280729</v>
      </c>
      <c r="N31" s="157">
        <v>48.002179612624154</v>
      </c>
      <c r="O31" s="155">
        <v>5610004</v>
      </c>
      <c r="P31" s="157">
        <v>81.196226534705289</v>
      </c>
      <c r="Q31" s="155">
        <v>2383450</v>
      </c>
      <c r="R31" s="157">
        <v>69.265557542039716</v>
      </c>
      <c r="S31" s="155">
        <v>301838</v>
      </c>
      <c r="T31" s="157">
        <v>27.363052382135212</v>
      </c>
      <c r="U31" s="155">
        <v>2685288</v>
      </c>
      <c r="V31" s="157">
        <v>59.093711915051507</v>
      </c>
      <c r="W31" s="155">
        <v>9123510</v>
      </c>
      <c r="X31" s="157">
        <v>86.265997391646636</v>
      </c>
      <c r="Y31" s="155">
        <v>1729066</v>
      </c>
      <c r="Z31" s="157">
        <v>75.811988184479603</v>
      </c>
      <c r="AA31" s="155">
        <v>4904031</v>
      </c>
      <c r="AB31" s="157">
        <v>87.415820024370746</v>
      </c>
      <c r="AC31" s="155">
        <v>2205513</v>
      </c>
      <c r="AD31" s="157">
        <v>92.534477333277394</v>
      </c>
      <c r="AE31" s="155">
        <v>284900</v>
      </c>
      <c r="AF31" s="157">
        <v>94.388380522001867</v>
      </c>
      <c r="AG31" s="155">
        <v>2490413</v>
      </c>
      <c r="AH31" s="157">
        <v>92.742864080128456</v>
      </c>
    </row>
    <row r="32" spans="2:34" x14ac:dyDescent="0.25">
      <c r="B32" s="210"/>
      <c r="C32" s="159" t="s">
        <v>140</v>
      </c>
      <c r="D32" s="154">
        <v>24661269</v>
      </c>
      <c r="E32" s="155">
        <v>16432475</v>
      </c>
      <c r="F32" s="156">
        <v>4798485</v>
      </c>
      <c r="G32" s="155">
        <v>6992951</v>
      </c>
      <c r="H32" s="156">
        <v>3516073</v>
      </c>
      <c r="I32" s="155">
        <v>1124966</v>
      </c>
      <c r="J32" s="156">
        <v>4641039</v>
      </c>
      <c r="K32" s="155">
        <v>11104779</v>
      </c>
      <c r="L32" s="157">
        <v>67.578249776737835</v>
      </c>
      <c r="M32" s="155">
        <v>2509797</v>
      </c>
      <c r="N32" s="157">
        <v>52.303945932935079</v>
      </c>
      <c r="O32" s="155">
        <v>5778853</v>
      </c>
      <c r="P32" s="157">
        <v>82.6382595845445</v>
      </c>
      <c r="Q32" s="155">
        <v>2495618</v>
      </c>
      <c r="R32" s="157">
        <v>70.977422823701332</v>
      </c>
      <c r="S32" s="155">
        <v>320511</v>
      </c>
      <c r="T32" s="157">
        <v>28.490727719771087</v>
      </c>
      <c r="U32" s="155">
        <v>2816129</v>
      </c>
      <c r="V32" s="157">
        <v>60.678847990719319</v>
      </c>
      <c r="W32" s="155">
        <v>9685597</v>
      </c>
      <c r="X32" s="157">
        <v>87.220078850736243</v>
      </c>
      <c r="Y32" s="155">
        <v>1943675</v>
      </c>
      <c r="Z32" s="157">
        <v>77.443514355941929</v>
      </c>
      <c r="AA32" s="155">
        <v>5130098</v>
      </c>
      <c r="AB32" s="157">
        <v>88.773637259850702</v>
      </c>
      <c r="AC32" s="155">
        <v>2307561</v>
      </c>
      <c r="AD32" s="157">
        <v>92.464511796276511</v>
      </c>
      <c r="AE32" s="155">
        <v>304263</v>
      </c>
      <c r="AF32" s="157">
        <v>94.930595205780762</v>
      </c>
      <c r="AG32" s="155">
        <v>2611824</v>
      </c>
      <c r="AH32" s="157">
        <v>92.745183192957427</v>
      </c>
    </row>
    <row r="33" spans="2:34" x14ac:dyDescent="0.25">
      <c r="B33" s="209">
        <v>2002</v>
      </c>
      <c r="C33" s="159" t="s">
        <v>139</v>
      </c>
      <c r="D33" s="154">
        <v>24897588</v>
      </c>
      <c r="E33" s="155">
        <v>16650118</v>
      </c>
      <c r="F33" s="156">
        <v>4836577</v>
      </c>
      <c r="G33" s="155">
        <v>7075792</v>
      </c>
      <c r="H33" s="156">
        <v>3591221</v>
      </c>
      <c r="I33" s="155">
        <v>1146528</v>
      </c>
      <c r="J33" s="156">
        <v>4737749</v>
      </c>
      <c r="K33" s="155">
        <v>11369044</v>
      </c>
      <c r="L33" s="157">
        <v>68.282062625622231</v>
      </c>
      <c r="M33" s="155">
        <v>2543236</v>
      </c>
      <c r="N33" s="157">
        <v>52.583386969751544</v>
      </c>
      <c r="O33" s="155">
        <v>5918586</v>
      </c>
      <c r="P33" s="157">
        <v>83.645562221161953</v>
      </c>
      <c r="Q33" s="155">
        <v>2571880</v>
      </c>
      <c r="R33" s="157">
        <v>71.615754084752794</v>
      </c>
      <c r="S33" s="155">
        <v>335342</v>
      </c>
      <c r="T33" s="157">
        <v>29.248478885818752</v>
      </c>
      <c r="U33" s="155">
        <v>2907222</v>
      </c>
      <c r="V33" s="157">
        <v>61.362938391206455</v>
      </c>
      <c r="W33" s="155">
        <v>9611654</v>
      </c>
      <c r="X33" s="157">
        <v>84.542323875252833</v>
      </c>
      <c r="Y33" s="155">
        <v>1871778</v>
      </c>
      <c r="Z33" s="157">
        <v>73.59828187395901</v>
      </c>
      <c r="AA33" s="155">
        <v>5091207</v>
      </c>
      <c r="AB33" s="157">
        <v>86.020664395178173</v>
      </c>
      <c r="AC33" s="155">
        <v>2333384</v>
      </c>
      <c r="AD33" s="157">
        <v>90.726783520226448</v>
      </c>
      <c r="AE33" s="155">
        <v>315285</v>
      </c>
      <c r="AF33" s="157">
        <v>94.018941856373488</v>
      </c>
      <c r="AG33" s="155">
        <v>2648669</v>
      </c>
      <c r="AH33" s="157">
        <v>91.106527124519559</v>
      </c>
    </row>
    <row r="34" spans="2:34" x14ac:dyDescent="0.25">
      <c r="B34" s="210"/>
      <c r="C34" s="159" t="s">
        <v>140</v>
      </c>
      <c r="D34" s="154">
        <v>25148518</v>
      </c>
      <c r="E34" s="155">
        <v>16878958</v>
      </c>
      <c r="F34" s="156">
        <v>4884981</v>
      </c>
      <c r="G34" s="155">
        <v>7161742</v>
      </c>
      <c r="H34" s="156">
        <v>3665383</v>
      </c>
      <c r="I34" s="155">
        <v>1166852</v>
      </c>
      <c r="J34" s="156">
        <v>4832235</v>
      </c>
      <c r="K34" s="155">
        <v>11673915</v>
      </c>
      <c r="L34" s="157">
        <v>69.162533611375778</v>
      </c>
      <c r="M34" s="155">
        <v>2678106</v>
      </c>
      <c r="N34" s="157">
        <v>54.82326338628544</v>
      </c>
      <c r="O34" s="155">
        <v>6002401</v>
      </c>
      <c r="P34" s="157">
        <v>83.812025063175966</v>
      </c>
      <c r="Q34" s="155">
        <v>2654656</v>
      </c>
      <c r="R34" s="157">
        <v>72.425064447562505</v>
      </c>
      <c r="S34" s="155">
        <v>338752</v>
      </c>
      <c r="T34" s="157">
        <v>29.031273889062192</v>
      </c>
      <c r="U34" s="155">
        <v>2993408</v>
      </c>
      <c r="V34" s="157">
        <v>61.946656153932913</v>
      </c>
      <c r="W34" s="155">
        <v>9786176</v>
      </c>
      <c r="X34" s="157">
        <v>83.829426546278611</v>
      </c>
      <c r="Y34" s="155">
        <v>1923121</v>
      </c>
      <c r="Z34" s="157">
        <v>71.808994864280947</v>
      </c>
      <c r="AA34" s="155">
        <v>5165472</v>
      </c>
      <c r="AB34" s="157">
        <v>86.056762952025366</v>
      </c>
      <c r="AC34" s="155">
        <v>2384802</v>
      </c>
      <c r="AD34" s="157">
        <v>89.834690445767734</v>
      </c>
      <c r="AE34" s="155">
        <v>312781</v>
      </c>
      <c r="AF34" s="157">
        <v>92.333329397317215</v>
      </c>
      <c r="AG34" s="155">
        <v>2697583</v>
      </c>
      <c r="AH34" s="157">
        <v>90.117451413238697</v>
      </c>
    </row>
    <row r="35" spans="2:34" x14ac:dyDescent="0.25">
      <c r="B35" s="209">
        <v>2003</v>
      </c>
      <c r="C35" s="159" t="s">
        <v>139</v>
      </c>
      <c r="D35" s="154">
        <v>25384180</v>
      </c>
      <c r="E35" s="155">
        <v>17098862</v>
      </c>
      <c r="F35" s="156">
        <v>4923273</v>
      </c>
      <c r="G35" s="155">
        <v>7247058</v>
      </c>
      <c r="H35" s="156">
        <v>3739423</v>
      </c>
      <c r="I35" s="155">
        <v>1189108</v>
      </c>
      <c r="J35" s="156">
        <v>4928531</v>
      </c>
      <c r="K35" s="155">
        <v>11793469</v>
      </c>
      <c r="L35" s="157">
        <v>68.972245053501226</v>
      </c>
      <c r="M35" s="155">
        <v>2618615</v>
      </c>
      <c r="N35" s="157">
        <v>53.188498789321656</v>
      </c>
      <c r="O35" s="155">
        <v>6117752</v>
      </c>
      <c r="P35" s="157">
        <v>84.417042060378151</v>
      </c>
      <c r="Q35" s="155">
        <v>2720502</v>
      </c>
      <c r="R35" s="157">
        <v>72.751919213204815</v>
      </c>
      <c r="S35" s="155">
        <v>336600</v>
      </c>
      <c r="T35" s="157">
        <v>28.306932591488749</v>
      </c>
      <c r="U35" s="155">
        <v>3057102</v>
      </c>
      <c r="V35" s="157">
        <v>62.028665336588119</v>
      </c>
      <c r="W35" s="155">
        <v>9524775</v>
      </c>
      <c r="X35" s="157">
        <v>80.763132543952935</v>
      </c>
      <c r="Y35" s="155">
        <v>1778734</v>
      </c>
      <c r="Z35" s="157">
        <v>67.926518407631519</v>
      </c>
      <c r="AA35" s="155">
        <v>5064182</v>
      </c>
      <c r="AB35" s="157">
        <v>82.778478107644773</v>
      </c>
      <c r="AC35" s="155">
        <v>2375814</v>
      </c>
      <c r="AD35" s="157">
        <v>87.329985421808175</v>
      </c>
      <c r="AE35" s="155">
        <v>306045</v>
      </c>
      <c r="AF35" s="157">
        <v>90.922459893048128</v>
      </c>
      <c r="AG35" s="155">
        <v>2681859</v>
      </c>
      <c r="AH35" s="157">
        <v>87.725532219729658</v>
      </c>
    </row>
    <row r="36" spans="2:34" x14ac:dyDescent="0.25">
      <c r="B36" s="210"/>
      <c r="C36" s="159" t="s">
        <v>140</v>
      </c>
      <c r="D36" s="154">
        <v>25625384</v>
      </c>
      <c r="E36" s="155">
        <v>17285364</v>
      </c>
      <c r="F36" s="156">
        <v>4976820</v>
      </c>
      <c r="G36" s="155">
        <v>7320106</v>
      </c>
      <c r="H36" s="156">
        <v>3786965</v>
      </c>
      <c r="I36" s="155">
        <v>1201473</v>
      </c>
      <c r="J36" s="156">
        <v>4988438</v>
      </c>
      <c r="K36" s="155">
        <v>12008719</v>
      </c>
      <c r="L36" s="157">
        <v>69.473335939005977</v>
      </c>
      <c r="M36" s="155">
        <v>2691650</v>
      </c>
      <c r="N36" s="157">
        <v>54.08373218239759</v>
      </c>
      <c r="O36" s="155">
        <v>6214230</v>
      </c>
      <c r="P36" s="157">
        <v>84.892623139610265</v>
      </c>
      <c r="Q36" s="155">
        <v>2746221</v>
      </c>
      <c r="R36" s="157">
        <v>72.517728576841876</v>
      </c>
      <c r="S36" s="155">
        <v>356618</v>
      </c>
      <c r="T36" s="157">
        <v>29.681732340219046</v>
      </c>
      <c r="U36" s="155">
        <v>3102839</v>
      </c>
      <c r="V36" s="157">
        <v>62.200612696800086</v>
      </c>
      <c r="W36" s="155">
        <v>9993806</v>
      </c>
      <c r="X36" s="157">
        <v>83.221249493805288</v>
      </c>
      <c r="Y36" s="155">
        <v>1939147</v>
      </c>
      <c r="Z36" s="157">
        <v>72.043059090149171</v>
      </c>
      <c r="AA36" s="155">
        <v>5282430</v>
      </c>
      <c r="AB36" s="157">
        <v>85.005382806880334</v>
      </c>
      <c r="AC36" s="155">
        <v>2442672</v>
      </c>
      <c r="AD36" s="157">
        <v>88.946665253816064</v>
      </c>
      <c r="AE36" s="155">
        <v>329557</v>
      </c>
      <c r="AF36" s="157">
        <v>92.411768334744735</v>
      </c>
      <c r="AG36" s="155">
        <v>2772229</v>
      </c>
      <c r="AH36" s="157">
        <v>89.344919281986591</v>
      </c>
    </row>
    <row r="37" spans="2:34" x14ac:dyDescent="0.25">
      <c r="B37" s="209">
        <v>2004</v>
      </c>
      <c r="C37" s="159" t="s">
        <v>139</v>
      </c>
      <c r="D37" s="154">
        <v>25861959</v>
      </c>
      <c r="E37" s="155">
        <v>17499277</v>
      </c>
      <c r="F37" s="156">
        <v>5021101</v>
      </c>
      <c r="G37" s="155">
        <v>7401069</v>
      </c>
      <c r="H37" s="156">
        <v>3856405</v>
      </c>
      <c r="I37" s="155">
        <v>1220702</v>
      </c>
      <c r="J37" s="156">
        <v>5077107</v>
      </c>
      <c r="K37" s="155">
        <v>12036332</v>
      </c>
      <c r="L37" s="157">
        <v>68.781881674311464</v>
      </c>
      <c r="M37" s="155">
        <v>2633675</v>
      </c>
      <c r="N37" s="157">
        <v>52.452141472557514</v>
      </c>
      <c r="O37" s="155">
        <v>6243630</v>
      </c>
      <c r="P37" s="157">
        <v>84.361191606239586</v>
      </c>
      <c r="Q37" s="155">
        <v>2801574</v>
      </c>
      <c r="R37" s="157">
        <v>72.647297158882424</v>
      </c>
      <c r="S37" s="155">
        <v>357453</v>
      </c>
      <c r="T37" s="157">
        <v>29.28257674682273</v>
      </c>
      <c r="U37" s="155">
        <v>3159027</v>
      </c>
      <c r="V37" s="157">
        <v>62.221004993591819</v>
      </c>
      <c r="W37" s="155">
        <v>10035741</v>
      </c>
      <c r="X37" s="157">
        <v>83.378731992437565</v>
      </c>
      <c r="Y37" s="155">
        <v>1908284</v>
      </c>
      <c r="Z37" s="157">
        <v>72.457079935831118</v>
      </c>
      <c r="AA37" s="155">
        <v>5317397</v>
      </c>
      <c r="AB37" s="157">
        <v>85.165152323247852</v>
      </c>
      <c r="AC37" s="155">
        <v>2486843</v>
      </c>
      <c r="AD37" s="157">
        <v>88.765922299393125</v>
      </c>
      <c r="AE37" s="155">
        <v>323217</v>
      </c>
      <c r="AF37" s="157">
        <v>90.42223732910341</v>
      </c>
      <c r="AG37" s="155">
        <v>2810060</v>
      </c>
      <c r="AH37" s="157">
        <v>88.953339113594154</v>
      </c>
    </row>
    <row r="38" spans="2:34" x14ac:dyDescent="0.25">
      <c r="B38" s="210"/>
      <c r="C38" s="159" t="s">
        <v>140</v>
      </c>
      <c r="D38" s="154">
        <v>26146074</v>
      </c>
      <c r="E38" s="155">
        <v>17749525</v>
      </c>
      <c r="F38" s="156">
        <v>5068830</v>
      </c>
      <c r="G38" s="155">
        <v>7484395</v>
      </c>
      <c r="H38" s="156">
        <v>3942753</v>
      </c>
      <c r="I38" s="155">
        <v>1253547</v>
      </c>
      <c r="J38" s="156">
        <v>5196300</v>
      </c>
      <c r="K38" s="155">
        <v>12105294</v>
      </c>
      <c r="L38" s="157">
        <v>68.201094875644614</v>
      </c>
      <c r="M38" s="155">
        <v>2601385</v>
      </c>
      <c r="N38" s="157">
        <v>51.322346202728184</v>
      </c>
      <c r="O38" s="155">
        <v>6262472</v>
      </c>
      <c r="P38" s="157">
        <v>83.673723794642058</v>
      </c>
      <c r="Q38" s="155">
        <v>2872766</v>
      </c>
      <c r="R38" s="157">
        <v>72.861931751748074</v>
      </c>
      <c r="S38" s="155">
        <v>368671</v>
      </c>
      <c r="T38" s="157">
        <v>29.410225543996354</v>
      </c>
      <c r="U38" s="155">
        <v>3241437</v>
      </c>
      <c r="V38" s="157">
        <v>62.379712487731652</v>
      </c>
      <c r="W38" s="155">
        <v>10417612</v>
      </c>
      <c r="X38" s="157">
        <v>86.058314651424411</v>
      </c>
      <c r="Y38" s="155">
        <v>2003998</v>
      </c>
      <c r="Z38" s="157">
        <v>77.035809770564526</v>
      </c>
      <c r="AA38" s="155">
        <v>5493043</v>
      </c>
      <c r="AB38" s="157">
        <v>87.713653649868618</v>
      </c>
      <c r="AC38" s="155">
        <v>2587576</v>
      </c>
      <c r="AD38" s="157">
        <v>90.072633830948988</v>
      </c>
      <c r="AE38" s="155">
        <v>332995</v>
      </c>
      <c r="AF38" s="157">
        <v>90.323079385142847</v>
      </c>
      <c r="AG38" s="155">
        <v>2920571</v>
      </c>
      <c r="AH38" s="157">
        <v>90.101118732216605</v>
      </c>
    </row>
    <row r="39" spans="2:34" x14ac:dyDescent="0.25">
      <c r="B39" s="209">
        <v>2005</v>
      </c>
      <c r="C39" s="159" t="s">
        <v>139</v>
      </c>
      <c r="D39" s="154">
        <v>26356907</v>
      </c>
      <c r="E39" s="155">
        <v>17985542</v>
      </c>
      <c r="F39" s="156">
        <v>5101538</v>
      </c>
      <c r="G39" s="155">
        <v>7579117</v>
      </c>
      <c r="H39" s="156">
        <v>4032004</v>
      </c>
      <c r="I39" s="155">
        <v>1272883</v>
      </c>
      <c r="J39" s="156">
        <v>5304887</v>
      </c>
      <c r="K39" s="155">
        <v>11936497</v>
      </c>
      <c r="L39" s="157">
        <v>66.367179815876554</v>
      </c>
      <c r="M39" s="155">
        <v>2421308</v>
      </c>
      <c r="N39" s="157">
        <v>47.462314305999485</v>
      </c>
      <c r="O39" s="155">
        <v>6247892</v>
      </c>
      <c r="P39" s="157">
        <v>82.435618819448237</v>
      </c>
      <c r="Q39" s="155">
        <v>2888916</v>
      </c>
      <c r="R39" s="157">
        <v>71.649631299968945</v>
      </c>
      <c r="S39" s="155">
        <v>378381</v>
      </c>
      <c r="T39" s="157">
        <v>29.726298489334841</v>
      </c>
      <c r="U39" s="155">
        <v>3267297</v>
      </c>
      <c r="V39" s="157">
        <v>61.590322282076883</v>
      </c>
      <c r="W39" s="155">
        <v>10344149</v>
      </c>
      <c r="X39" s="157">
        <v>86.65983830934654</v>
      </c>
      <c r="Y39" s="155">
        <v>1885449</v>
      </c>
      <c r="Z39" s="157">
        <v>77.869027814718322</v>
      </c>
      <c r="AA39" s="155">
        <v>5495806</v>
      </c>
      <c r="AB39" s="157">
        <v>87.962564013590509</v>
      </c>
      <c r="AC39" s="155">
        <v>2619678</v>
      </c>
      <c r="AD39" s="157">
        <v>90.68031053862417</v>
      </c>
      <c r="AE39" s="155">
        <v>343216</v>
      </c>
      <c r="AF39" s="157">
        <v>90.70645724811763</v>
      </c>
      <c r="AG39" s="155">
        <v>2962894</v>
      </c>
      <c r="AH39" s="157">
        <v>90.683338551714158</v>
      </c>
    </row>
    <row r="40" spans="2:34" x14ac:dyDescent="0.25">
      <c r="B40" s="210"/>
      <c r="C40" s="159" t="s">
        <v>140</v>
      </c>
      <c r="D40" s="154">
        <v>26646182</v>
      </c>
      <c r="E40" s="155">
        <v>18253996</v>
      </c>
      <c r="F40" s="156">
        <v>5144059</v>
      </c>
      <c r="G40" s="155">
        <v>7678160</v>
      </c>
      <c r="H40" s="156">
        <v>4129125</v>
      </c>
      <c r="I40" s="155">
        <v>1302652</v>
      </c>
      <c r="J40" s="156">
        <v>5431777</v>
      </c>
      <c r="K40" s="155">
        <v>12108279</v>
      </c>
      <c r="L40" s="157">
        <v>66.332210218518725</v>
      </c>
      <c r="M40" s="155">
        <v>2458191</v>
      </c>
      <c r="N40" s="157">
        <v>47.786990779071544</v>
      </c>
      <c r="O40" s="155">
        <v>6319626</v>
      </c>
      <c r="P40" s="157">
        <v>82.306516144492946</v>
      </c>
      <c r="Q40" s="155">
        <v>2946152</v>
      </c>
      <c r="R40" s="157">
        <v>71.350516150516157</v>
      </c>
      <c r="S40" s="155">
        <v>384310</v>
      </c>
      <c r="T40" s="157">
        <v>29.502123360651961</v>
      </c>
      <c r="U40" s="155">
        <v>3330462</v>
      </c>
      <c r="V40" s="157">
        <v>61.314409630586816</v>
      </c>
      <c r="W40" s="155">
        <v>10733980</v>
      </c>
      <c r="X40" s="157">
        <v>88.649922916378117</v>
      </c>
      <c r="Y40" s="155">
        <v>1972515</v>
      </c>
      <c r="Z40" s="157">
        <v>80.242544212390328</v>
      </c>
      <c r="AA40" s="155">
        <v>5683848</v>
      </c>
      <c r="AB40" s="157">
        <v>89.939626174080558</v>
      </c>
      <c r="AC40" s="155">
        <v>2723130</v>
      </c>
      <c r="AD40" s="157">
        <v>92.430057919618534</v>
      </c>
      <c r="AE40" s="155">
        <v>354487</v>
      </c>
      <c r="AF40" s="157">
        <v>92.239858447607403</v>
      </c>
      <c r="AG40" s="155">
        <v>3077617</v>
      </c>
      <c r="AH40" s="157">
        <v>92.408110346252258</v>
      </c>
    </row>
    <row r="41" spans="2:34" x14ac:dyDescent="0.25">
      <c r="B41" s="209">
        <v>2006</v>
      </c>
      <c r="C41" s="159" t="s">
        <v>139</v>
      </c>
      <c r="D41" s="154">
        <v>26717814</v>
      </c>
      <c r="E41" s="155">
        <v>18476281</v>
      </c>
      <c r="F41" s="156">
        <v>5152704</v>
      </c>
      <c r="G41" s="155">
        <v>7700877</v>
      </c>
      <c r="H41" s="156">
        <v>4255066</v>
      </c>
      <c r="I41" s="155">
        <v>1367634</v>
      </c>
      <c r="J41" s="156">
        <v>5622700</v>
      </c>
      <c r="K41" s="155">
        <v>12056483</v>
      </c>
      <c r="L41" s="157">
        <v>65.253840856826102</v>
      </c>
      <c r="M41" s="155">
        <v>2344327</v>
      </c>
      <c r="N41" s="157">
        <v>45.497024474916472</v>
      </c>
      <c r="O41" s="155">
        <v>6301984</v>
      </c>
      <c r="P41" s="157">
        <v>81.834627406722632</v>
      </c>
      <c r="Q41" s="155">
        <v>3029302</v>
      </c>
      <c r="R41" s="157">
        <v>71.192832261591249</v>
      </c>
      <c r="S41" s="155">
        <v>380870</v>
      </c>
      <c r="T41" s="157">
        <v>27.848825051146726</v>
      </c>
      <c r="U41" s="155">
        <v>3410172</v>
      </c>
      <c r="V41" s="157">
        <v>60.650079143471999</v>
      </c>
      <c r="W41" s="155">
        <v>10783173</v>
      </c>
      <c r="X41" s="157">
        <v>89.438794049641174</v>
      </c>
      <c r="Y41" s="155">
        <v>1909386</v>
      </c>
      <c r="Z41" s="157">
        <v>81.447084813680007</v>
      </c>
      <c r="AA41" s="155">
        <v>5697798</v>
      </c>
      <c r="AB41" s="157">
        <v>90.4127652498007</v>
      </c>
      <c r="AC41" s="155">
        <v>2818667</v>
      </c>
      <c r="AD41" s="157">
        <v>93.046748062755043</v>
      </c>
      <c r="AE41" s="155">
        <v>357322</v>
      </c>
      <c r="AF41" s="157">
        <v>93.817312993934948</v>
      </c>
      <c r="AG41" s="155">
        <v>3175989</v>
      </c>
      <c r="AH41" s="157">
        <v>93.132809723380518</v>
      </c>
    </row>
    <row r="42" spans="2:34" x14ac:dyDescent="0.25">
      <c r="B42" s="210"/>
      <c r="C42" s="159" t="s">
        <v>140</v>
      </c>
      <c r="D42" s="154">
        <v>26951658</v>
      </c>
      <c r="E42" s="155">
        <v>18693110</v>
      </c>
      <c r="F42" s="156">
        <v>5175866</v>
      </c>
      <c r="G42" s="155">
        <v>7773485</v>
      </c>
      <c r="H42" s="156">
        <v>4343713</v>
      </c>
      <c r="I42" s="155">
        <v>1400046</v>
      </c>
      <c r="J42" s="156">
        <v>5743759</v>
      </c>
      <c r="K42" s="155">
        <v>12260578</v>
      </c>
      <c r="L42" s="157">
        <v>65.588754359226471</v>
      </c>
      <c r="M42" s="155">
        <v>2405343</v>
      </c>
      <c r="N42" s="157">
        <v>46.472281160292788</v>
      </c>
      <c r="O42" s="155">
        <v>6355537</v>
      </c>
      <c r="P42" s="157">
        <v>81.75917236606233</v>
      </c>
      <c r="Q42" s="155">
        <v>3113277</v>
      </c>
      <c r="R42" s="157">
        <v>71.673174539846443</v>
      </c>
      <c r="S42" s="155">
        <v>386421</v>
      </c>
      <c r="T42" s="157">
        <v>27.600593123368807</v>
      </c>
      <c r="U42" s="155">
        <v>3499698</v>
      </c>
      <c r="V42" s="157">
        <v>60.930446420192773</v>
      </c>
      <c r="W42" s="155">
        <v>11116925</v>
      </c>
      <c r="X42" s="157">
        <v>90.672111869440414</v>
      </c>
      <c r="Y42" s="155">
        <v>1995534</v>
      </c>
      <c r="Z42" s="157">
        <v>82.962554612793269</v>
      </c>
      <c r="AA42" s="155">
        <v>5819224</v>
      </c>
      <c r="AB42" s="157">
        <v>91.561484104332962</v>
      </c>
      <c r="AC42" s="155">
        <v>2937459</v>
      </c>
      <c r="AD42" s="157">
        <v>94.352638714769029</v>
      </c>
      <c r="AE42" s="155">
        <v>364708</v>
      </c>
      <c r="AF42" s="157">
        <v>94.380998962271718</v>
      </c>
      <c r="AG42" s="155">
        <v>3302167</v>
      </c>
      <c r="AH42" s="157">
        <v>94.355770126450906</v>
      </c>
    </row>
    <row r="43" spans="2:34" x14ac:dyDescent="0.25">
      <c r="B43" s="209">
        <v>2007</v>
      </c>
      <c r="C43" s="159" t="s">
        <v>139</v>
      </c>
      <c r="D43" s="154">
        <v>27166827</v>
      </c>
      <c r="E43" s="155">
        <v>18893979</v>
      </c>
      <c r="F43" s="156">
        <v>5197283</v>
      </c>
      <c r="G43" s="155">
        <v>7841595</v>
      </c>
      <c r="H43" s="156">
        <v>4425368</v>
      </c>
      <c r="I43" s="155">
        <v>1429733</v>
      </c>
      <c r="J43" s="156">
        <v>5855101</v>
      </c>
      <c r="K43" s="155">
        <v>12217712</v>
      </c>
      <c r="L43" s="157">
        <v>64.664579123328124</v>
      </c>
      <c r="M43" s="155">
        <v>2289989</v>
      </c>
      <c r="N43" s="157">
        <v>44.061272014627647</v>
      </c>
      <c r="O43" s="155">
        <v>6409999</v>
      </c>
      <c r="P43" s="157">
        <v>81.743561099495693</v>
      </c>
      <c r="Q43" s="155">
        <v>3129258</v>
      </c>
      <c r="R43" s="157">
        <v>70.711814249120081</v>
      </c>
      <c r="S43" s="155">
        <v>388466</v>
      </c>
      <c r="T43" s="157">
        <v>27.170527643972687</v>
      </c>
      <c r="U43" s="155">
        <v>3517724</v>
      </c>
      <c r="V43" s="157">
        <v>60.079646790038289</v>
      </c>
      <c r="W43" s="155">
        <v>11092113</v>
      </c>
      <c r="X43" s="157">
        <v>90.78715392865702</v>
      </c>
      <c r="Y43" s="155">
        <v>1912290</v>
      </c>
      <c r="Z43" s="157">
        <v>83.506514660114078</v>
      </c>
      <c r="AA43" s="155">
        <v>5862876</v>
      </c>
      <c r="AB43" s="157">
        <v>91.464538450005989</v>
      </c>
      <c r="AC43" s="155">
        <v>2946964</v>
      </c>
      <c r="AD43" s="157">
        <v>94.174529553012249</v>
      </c>
      <c r="AE43" s="155">
        <v>369983</v>
      </c>
      <c r="AF43" s="157">
        <v>95.242054645709018</v>
      </c>
      <c r="AG43" s="155">
        <v>3316947</v>
      </c>
      <c r="AH43" s="157">
        <v>94.292417483577452</v>
      </c>
    </row>
    <row r="44" spans="2:34" x14ac:dyDescent="0.25">
      <c r="B44" s="210"/>
      <c r="C44" s="159" t="s">
        <v>140</v>
      </c>
      <c r="D44" s="154">
        <v>27404667</v>
      </c>
      <c r="E44" s="155">
        <v>19112242</v>
      </c>
      <c r="F44" s="156">
        <v>5220583</v>
      </c>
      <c r="G44" s="155">
        <v>7915394</v>
      </c>
      <c r="H44" s="156">
        <v>4514190</v>
      </c>
      <c r="I44" s="155">
        <v>1462075</v>
      </c>
      <c r="J44" s="156">
        <v>5976265</v>
      </c>
      <c r="K44" s="155">
        <v>12420171</v>
      </c>
      <c r="L44" s="157">
        <v>64.985421385936831</v>
      </c>
      <c r="M44" s="155">
        <v>2363120</v>
      </c>
      <c r="N44" s="157">
        <v>45.265442576049459</v>
      </c>
      <c r="O44" s="155">
        <v>6439472</v>
      </c>
      <c r="P44" s="157">
        <v>81.353777209321478</v>
      </c>
      <c r="Q44" s="155">
        <v>3217597</v>
      </c>
      <c r="R44" s="157">
        <v>71.277394172597965</v>
      </c>
      <c r="S44" s="155">
        <v>399982</v>
      </c>
      <c r="T44" s="157">
        <v>27.357146521211291</v>
      </c>
      <c r="U44" s="155">
        <v>3617579</v>
      </c>
      <c r="V44" s="157">
        <v>60.532439575554299</v>
      </c>
      <c r="W44" s="155">
        <v>11491941</v>
      </c>
      <c r="X44" s="157">
        <v>92.526431399374459</v>
      </c>
      <c r="Y44" s="155">
        <v>2024420</v>
      </c>
      <c r="Z44" s="157">
        <v>85.667253461525434</v>
      </c>
      <c r="AA44" s="155">
        <v>6016444</v>
      </c>
      <c r="AB44" s="157">
        <v>93.43070363532911</v>
      </c>
      <c r="AC44" s="155">
        <v>3069821</v>
      </c>
      <c r="AD44" s="157">
        <v>95.407255787471215</v>
      </c>
      <c r="AE44" s="155">
        <v>381256</v>
      </c>
      <c r="AF44" s="157">
        <v>95.318289323019528</v>
      </c>
      <c r="AG44" s="155">
        <v>3451077</v>
      </c>
      <c r="AH44" s="157">
        <v>95.397419102665069</v>
      </c>
    </row>
    <row r="45" spans="2:34" x14ac:dyDescent="0.25">
      <c r="B45" s="209">
        <v>2008</v>
      </c>
      <c r="C45" s="159" t="s">
        <v>139</v>
      </c>
      <c r="D45" s="154">
        <v>27615154</v>
      </c>
      <c r="E45" s="155">
        <v>19309418</v>
      </c>
      <c r="F45" s="156">
        <v>5242167</v>
      </c>
      <c r="G45" s="155">
        <v>7980476</v>
      </c>
      <c r="H45" s="156">
        <v>4596209</v>
      </c>
      <c r="I45" s="155">
        <v>1490566</v>
      </c>
      <c r="J45" s="156">
        <v>6086775</v>
      </c>
      <c r="K45" s="155">
        <v>12442839</v>
      </c>
      <c r="L45" s="157">
        <v>64.439223388296838</v>
      </c>
      <c r="M45" s="155">
        <v>2278667</v>
      </c>
      <c r="N45" s="157">
        <v>43.468035260990348</v>
      </c>
      <c r="O45" s="155">
        <v>6493160</v>
      </c>
      <c r="P45" s="157">
        <v>81.363066563949317</v>
      </c>
      <c r="Q45" s="155">
        <v>3262154</v>
      </c>
      <c r="R45" s="157">
        <v>70.974883866247168</v>
      </c>
      <c r="S45" s="155">
        <v>408858</v>
      </c>
      <c r="T45" s="157">
        <v>27.429714618473788</v>
      </c>
      <c r="U45" s="155">
        <v>3671012</v>
      </c>
      <c r="V45" s="157">
        <v>60.31128142571395</v>
      </c>
      <c r="W45" s="155">
        <v>11458420</v>
      </c>
      <c r="X45" s="157">
        <v>92.088469520500908</v>
      </c>
      <c r="Y45" s="155">
        <v>1932358</v>
      </c>
      <c r="Z45" s="157">
        <v>84.802123346675927</v>
      </c>
      <c r="AA45" s="155">
        <v>6040361</v>
      </c>
      <c r="AB45" s="157">
        <v>93.026523295283042</v>
      </c>
      <c r="AC45" s="155">
        <v>3101237</v>
      </c>
      <c r="AD45" s="157">
        <v>95.06715501475405</v>
      </c>
      <c r="AE45" s="155">
        <v>384464</v>
      </c>
      <c r="AF45" s="157">
        <v>94.03362536626409</v>
      </c>
      <c r="AG45" s="155">
        <v>3485701</v>
      </c>
      <c r="AH45" s="157">
        <v>94.952045920852342</v>
      </c>
    </row>
    <row r="46" spans="2:34" x14ac:dyDescent="0.25">
      <c r="B46" s="210"/>
      <c r="C46" s="159" t="s">
        <v>140</v>
      </c>
      <c r="D46" s="154">
        <v>27849360</v>
      </c>
      <c r="E46" s="155">
        <v>19526361</v>
      </c>
      <c r="F46" s="156">
        <v>5264744</v>
      </c>
      <c r="G46" s="155">
        <v>8053800</v>
      </c>
      <c r="H46" s="156">
        <v>4684705</v>
      </c>
      <c r="I46" s="155">
        <v>1523112</v>
      </c>
      <c r="J46" s="156">
        <v>6207817</v>
      </c>
      <c r="K46" s="155">
        <v>12736010</v>
      </c>
      <c r="L46" s="157">
        <v>65.224698037693756</v>
      </c>
      <c r="M46" s="155">
        <v>2383903</v>
      </c>
      <c r="N46" s="157">
        <v>45.280511265125142</v>
      </c>
      <c r="O46" s="155">
        <v>6597822</v>
      </c>
      <c r="P46" s="157">
        <v>81.9218505550175</v>
      </c>
      <c r="Q46" s="155">
        <v>3343848</v>
      </c>
      <c r="R46" s="157">
        <v>71.37798431277956</v>
      </c>
      <c r="S46" s="155">
        <v>410437</v>
      </c>
      <c r="T46" s="157">
        <v>26.947263234745705</v>
      </c>
      <c r="U46" s="155">
        <v>3754285</v>
      </c>
      <c r="V46" s="157">
        <v>60.476734414046028</v>
      </c>
      <c r="W46" s="155">
        <v>11863065</v>
      </c>
      <c r="X46" s="157">
        <v>93.145851801309831</v>
      </c>
      <c r="Y46" s="155">
        <v>2060041</v>
      </c>
      <c r="Z46" s="157">
        <v>86.41463180339133</v>
      </c>
      <c r="AA46" s="155">
        <v>6194938</v>
      </c>
      <c r="AB46" s="157">
        <v>93.89368188471893</v>
      </c>
      <c r="AC46" s="155">
        <v>3214172</v>
      </c>
      <c r="AD46" s="157">
        <v>96.121952911735221</v>
      </c>
      <c r="AE46" s="155">
        <v>393914</v>
      </c>
      <c r="AF46" s="157">
        <v>95.974290816861057</v>
      </c>
      <c r="AG46" s="155">
        <v>3608086</v>
      </c>
      <c r="AH46" s="157">
        <v>96.105809761379334</v>
      </c>
    </row>
    <row r="47" spans="2:34" x14ac:dyDescent="0.25">
      <c r="B47" s="209">
        <v>2009</v>
      </c>
      <c r="C47" s="159" t="s">
        <v>139</v>
      </c>
      <c r="D47" s="154">
        <v>28064781</v>
      </c>
      <c r="E47" s="155">
        <v>19724419</v>
      </c>
      <c r="F47" s="156">
        <v>5285630</v>
      </c>
      <c r="G47" s="155">
        <v>8120596</v>
      </c>
      <c r="H47" s="156">
        <v>4766161</v>
      </c>
      <c r="I47" s="155">
        <v>1552032</v>
      </c>
      <c r="J47" s="156">
        <v>6318193</v>
      </c>
      <c r="K47" s="155">
        <v>12805341</v>
      </c>
      <c r="L47" s="157">
        <v>64.921258263678141</v>
      </c>
      <c r="M47" s="155">
        <v>2308363</v>
      </c>
      <c r="N47" s="157">
        <v>43.672428830621897</v>
      </c>
      <c r="O47" s="155">
        <v>6653004</v>
      </c>
      <c r="P47" s="157">
        <v>81.927533397794932</v>
      </c>
      <c r="Q47" s="155">
        <v>3417793</v>
      </c>
      <c r="R47" s="157">
        <v>71.709558279714017</v>
      </c>
      <c r="S47" s="155">
        <v>426181</v>
      </c>
      <c r="T47" s="157">
        <v>27.459549803096845</v>
      </c>
      <c r="U47" s="155">
        <v>3843974</v>
      </c>
      <c r="V47" s="157">
        <v>60.839768585733289</v>
      </c>
      <c r="W47" s="155">
        <v>11829349</v>
      </c>
      <c r="X47" s="157">
        <v>92.378242797282795</v>
      </c>
      <c r="Y47" s="155">
        <v>1959000</v>
      </c>
      <c r="Z47" s="157">
        <v>84.865335304715941</v>
      </c>
      <c r="AA47" s="155">
        <v>6202747</v>
      </c>
      <c r="AB47" s="157">
        <v>93.232275224845793</v>
      </c>
      <c r="AC47" s="155">
        <v>3263805</v>
      </c>
      <c r="AD47" s="157">
        <v>95.494519416477246</v>
      </c>
      <c r="AE47" s="155">
        <v>403797</v>
      </c>
      <c r="AF47" s="157">
        <v>94.747771486762673</v>
      </c>
      <c r="AG47" s="155">
        <v>3667602</v>
      </c>
      <c r="AH47" s="157">
        <v>95.411727550706644</v>
      </c>
    </row>
    <row r="48" spans="2:34" x14ac:dyDescent="0.25">
      <c r="B48" s="210"/>
      <c r="C48" s="159" t="s">
        <v>140</v>
      </c>
      <c r="D48" s="154">
        <v>28298170</v>
      </c>
      <c r="E48" s="155">
        <v>19942923</v>
      </c>
      <c r="F48" s="156">
        <v>5309452</v>
      </c>
      <c r="G48" s="155">
        <v>8194601</v>
      </c>
      <c r="H48" s="156">
        <v>4854737</v>
      </c>
      <c r="I48" s="155">
        <v>1584133</v>
      </c>
      <c r="J48" s="156">
        <v>6438870</v>
      </c>
      <c r="K48" s="155">
        <v>12981558</v>
      </c>
      <c r="L48" s="157">
        <v>65.093557248353221</v>
      </c>
      <c r="M48" s="155">
        <v>2349468</v>
      </c>
      <c r="N48" s="157">
        <v>44.250668430564957</v>
      </c>
      <c r="O48" s="155">
        <v>6699676</v>
      </c>
      <c r="P48" s="157">
        <v>81.75719598794376</v>
      </c>
      <c r="Q48" s="155">
        <v>3498885</v>
      </c>
      <c r="R48" s="157">
        <v>72.071566389693203</v>
      </c>
      <c r="S48" s="155">
        <v>433529</v>
      </c>
      <c r="T48" s="157">
        <v>27.366957193619474</v>
      </c>
      <c r="U48" s="155">
        <v>3932414</v>
      </c>
      <c r="V48" s="157">
        <v>61.073045425672511</v>
      </c>
      <c r="W48" s="155">
        <v>11936191</v>
      </c>
      <c r="X48" s="157">
        <v>91.947291688717186</v>
      </c>
      <c r="Y48" s="155">
        <v>1973787</v>
      </c>
      <c r="Z48" s="157">
        <v>84.009954593976161</v>
      </c>
      <c r="AA48" s="155">
        <v>6234807</v>
      </c>
      <c r="AB48" s="157">
        <v>93.06132117433738</v>
      </c>
      <c r="AC48" s="155">
        <v>3325519</v>
      </c>
      <c r="AD48" s="157">
        <v>95.045107227016615</v>
      </c>
      <c r="AE48" s="155">
        <v>402078</v>
      </c>
      <c r="AF48" s="157">
        <v>92.745352675368892</v>
      </c>
      <c r="AG48" s="155">
        <v>3727597</v>
      </c>
      <c r="AH48" s="157">
        <v>94.791570775610097</v>
      </c>
    </row>
    <row r="49" spans="2:34" x14ac:dyDescent="0.25">
      <c r="B49" s="209">
        <v>2010</v>
      </c>
      <c r="C49" s="159" t="s">
        <v>139</v>
      </c>
      <c r="D49" s="154">
        <v>28512941</v>
      </c>
      <c r="E49" s="155">
        <v>20143245</v>
      </c>
      <c r="F49" s="156">
        <v>5331195</v>
      </c>
      <c r="G49" s="155">
        <v>8261235</v>
      </c>
      <c r="H49" s="156">
        <v>4937240</v>
      </c>
      <c r="I49" s="155">
        <v>1613575</v>
      </c>
      <c r="J49" s="156">
        <v>6550815</v>
      </c>
      <c r="K49" s="155">
        <v>12967926</v>
      </c>
      <c r="L49" s="157">
        <v>64.378534838850442</v>
      </c>
      <c r="M49" s="155">
        <v>2245169</v>
      </c>
      <c r="N49" s="157">
        <v>42.1138037531923</v>
      </c>
      <c r="O49" s="155">
        <v>6782234</v>
      </c>
      <c r="P49" s="157">
        <v>82.097095652163389</v>
      </c>
      <c r="Q49" s="155">
        <v>3516864</v>
      </c>
      <c r="R49" s="157">
        <v>71.231376234495386</v>
      </c>
      <c r="S49" s="155">
        <v>423659</v>
      </c>
      <c r="T49" s="157">
        <v>26.255922408316934</v>
      </c>
      <c r="U49" s="155">
        <v>3940523</v>
      </c>
      <c r="V49" s="157">
        <v>60.153171780915812</v>
      </c>
      <c r="W49" s="155">
        <v>11826700</v>
      </c>
      <c r="X49" s="157">
        <v>91.19962590779744</v>
      </c>
      <c r="Y49" s="155">
        <v>1841152</v>
      </c>
      <c r="Z49" s="157">
        <v>82.005051735526365</v>
      </c>
      <c r="AA49" s="155">
        <v>6252553</v>
      </c>
      <c r="AB49" s="157">
        <v>92.190169197936839</v>
      </c>
      <c r="AC49" s="155">
        <v>3333957</v>
      </c>
      <c r="AD49" s="157">
        <v>94.799144920019657</v>
      </c>
      <c r="AE49" s="155">
        <v>399038</v>
      </c>
      <c r="AF49" s="157">
        <v>94.188486495034923</v>
      </c>
      <c r="AG49" s="155">
        <v>3732995</v>
      </c>
      <c r="AH49" s="157">
        <v>94.733490960463868</v>
      </c>
    </row>
    <row r="50" spans="2:34" x14ac:dyDescent="0.25">
      <c r="B50" s="210"/>
      <c r="C50" s="159" t="s">
        <v>140</v>
      </c>
      <c r="D50" s="154">
        <v>28744685</v>
      </c>
      <c r="E50" s="155">
        <v>20353798</v>
      </c>
      <c r="F50" s="156">
        <v>5341768</v>
      </c>
      <c r="G50" s="155">
        <v>8338752</v>
      </c>
      <c r="H50" s="156">
        <v>5020306</v>
      </c>
      <c r="I50" s="155">
        <v>1652972</v>
      </c>
      <c r="J50" s="156">
        <v>6673278</v>
      </c>
      <c r="K50" s="155">
        <v>13185749</v>
      </c>
      <c r="L50" s="157">
        <v>64.782744724105058</v>
      </c>
      <c r="M50" s="155">
        <v>2288834</v>
      </c>
      <c r="N50" s="157">
        <v>42.847873587920702</v>
      </c>
      <c r="O50" s="155">
        <v>6866295</v>
      </c>
      <c r="P50" s="157">
        <v>82.341997939259983</v>
      </c>
      <c r="Q50" s="155">
        <v>3603680</v>
      </c>
      <c r="R50" s="157">
        <v>71.78207862229911</v>
      </c>
      <c r="S50" s="155">
        <v>426940</v>
      </c>
      <c r="T50" s="157">
        <v>25.828628676105826</v>
      </c>
      <c r="U50" s="155">
        <v>4030620</v>
      </c>
      <c r="V50" s="157">
        <v>60.399401913122752</v>
      </c>
      <c r="W50" s="155">
        <v>12071373</v>
      </c>
      <c r="X50" s="157">
        <v>91.548633300997921</v>
      </c>
      <c r="Y50" s="155">
        <v>1893144</v>
      </c>
      <c r="Z50" s="157">
        <v>82.712158243018067</v>
      </c>
      <c r="AA50" s="155">
        <v>6350031</v>
      </c>
      <c r="AB50" s="157">
        <v>92.481185268037564</v>
      </c>
      <c r="AC50" s="155">
        <v>3424134</v>
      </c>
      <c r="AD50" s="157">
        <v>95.017704124672548</v>
      </c>
      <c r="AE50" s="155">
        <v>404064</v>
      </c>
      <c r="AF50" s="157">
        <v>94.641870051997927</v>
      </c>
      <c r="AG50" s="155">
        <v>3828198</v>
      </c>
      <c r="AH50" s="157">
        <v>94.977894219747824</v>
      </c>
    </row>
    <row r="51" spans="2:34" x14ac:dyDescent="0.25">
      <c r="B51" s="209">
        <v>2011</v>
      </c>
      <c r="C51" s="159" t="s">
        <v>139</v>
      </c>
      <c r="D51" s="154">
        <v>28956660</v>
      </c>
      <c r="E51" s="155">
        <v>20552049</v>
      </c>
      <c r="F51" s="156">
        <v>5346637</v>
      </c>
      <c r="G51" s="155">
        <v>8415912</v>
      </c>
      <c r="H51" s="156">
        <v>5094144</v>
      </c>
      <c r="I51" s="155">
        <v>1695356</v>
      </c>
      <c r="J51" s="156">
        <v>6789500</v>
      </c>
      <c r="K51" s="155">
        <v>13162633</v>
      </c>
      <c r="L51" s="157">
        <v>64.045356256205892</v>
      </c>
      <c r="M51" s="155">
        <v>2192176</v>
      </c>
      <c r="N51" s="157">
        <v>41.001025504443263</v>
      </c>
      <c r="O51" s="155">
        <v>6904544</v>
      </c>
      <c r="P51" s="157">
        <v>82.041542259472294</v>
      </c>
      <c r="Q51" s="155">
        <v>3624895</v>
      </c>
      <c r="R51" s="157">
        <v>71.15807876652093</v>
      </c>
      <c r="S51" s="155">
        <v>441018</v>
      </c>
      <c r="T51" s="157">
        <v>26.013297502117549</v>
      </c>
      <c r="U51" s="155">
        <v>4065913</v>
      </c>
      <c r="V51" s="157">
        <v>59.885308196479855</v>
      </c>
      <c r="W51" s="155">
        <v>12004961</v>
      </c>
      <c r="X51" s="157">
        <v>91.204860000275019</v>
      </c>
      <c r="Y51" s="155">
        <v>1787609</v>
      </c>
      <c r="Z51" s="157">
        <v>81.544958069060144</v>
      </c>
      <c r="AA51" s="155">
        <v>6359039</v>
      </c>
      <c r="AB51" s="157">
        <v>92.099333424481031</v>
      </c>
      <c r="AC51" s="155">
        <v>3442405</v>
      </c>
      <c r="AD51" s="157">
        <v>94.965647280817791</v>
      </c>
      <c r="AE51" s="155">
        <v>415908</v>
      </c>
      <c r="AF51" s="157">
        <v>94.306354842659474</v>
      </c>
      <c r="AG51" s="155">
        <v>3858313</v>
      </c>
      <c r="AH51" s="157">
        <v>94.894135708265281</v>
      </c>
    </row>
    <row r="52" spans="2:34" x14ac:dyDescent="0.25">
      <c r="B52" s="210"/>
      <c r="C52" s="159" t="s">
        <v>140</v>
      </c>
      <c r="D52" s="154">
        <v>29186358</v>
      </c>
      <c r="E52" s="155">
        <v>20766473</v>
      </c>
      <c r="F52" s="156">
        <v>5351351</v>
      </c>
      <c r="G52" s="155">
        <v>8498891</v>
      </c>
      <c r="H52" s="156">
        <v>5174562</v>
      </c>
      <c r="I52" s="155">
        <v>1741669</v>
      </c>
      <c r="J52" s="156">
        <v>6916231</v>
      </c>
      <c r="K52" s="155">
        <v>13442689</v>
      </c>
      <c r="L52" s="157">
        <v>64.732653445772897</v>
      </c>
      <c r="M52" s="155">
        <v>2280378</v>
      </c>
      <c r="N52" s="157">
        <v>42.613127040255819</v>
      </c>
      <c r="O52" s="155">
        <v>7022475</v>
      </c>
      <c r="P52" s="157">
        <v>82.628133482356702</v>
      </c>
      <c r="Q52" s="155">
        <v>3688995</v>
      </c>
      <c r="R52" s="157">
        <v>71.290961437895618</v>
      </c>
      <c r="S52" s="155">
        <v>450841</v>
      </c>
      <c r="T52" s="157">
        <v>25.88557297626587</v>
      </c>
      <c r="U52" s="155">
        <v>4139836</v>
      </c>
      <c r="V52" s="157">
        <v>59.856820860957363</v>
      </c>
      <c r="W52" s="155">
        <v>12388204</v>
      </c>
      <c r="X52" s="157">
        <v>92.155698908157433</v>
      </c>
      <c r="Y52" s="155">
        <v>1903786</v>
      </c>
      <c r="Z52" s="157">
        <v>83.485544940356377</v>
      </c>
      <c r="AA52" s="155">
        <v>6523282</v>
      </c>
      <c r="AB52" s="157">
        <v>92.891494807742276</v>
      </c>
      <c r="AC52" s="155">
        <v>3532912</v>
      </c>
      <c r="AD52" s="157">
        <v>95.768956043583685</v>
      </c>
      <c r="AE52" s="155">
        <v>428224</v>
      </c>
      <c r="AF52" s="157">
        <v>94.983375513762056</v>
      </c>
      <c r="AG52" s="155">
        <v>3961136</v>
      </c>
      <c r="AH52" s="157">
        <v>95.683403883632096</v>
      </c>
    </row>
    <row r="53" spans="2:34" x14ac:dyDescent="0.25">
      <c r="B53" s="209">
        <v>2012</v>
      </c>
      <c r="C53" s="159" t="s">
        <v>139</v>
      </c>
      <c r="D53" s="154">
        <v>29396733</v>
      </c>
      <c r="E53" s="155">
        <v>20960942</v>
      </c>
      <c r="F53" s="156">
        <v>5354622</v>
      </c>
      <c r="G53" s="155">
        <v>8575771</v>
      </c>
      <c r="H53" s="156">
        <v>5247311</v>
      </c>
      <c r="I53" s="155">
        <v>1783238</v>
      </c>
      <c r="J53" s="156">
        <v>7030549</v>
      </c>
      <c r="K53" s="155">
        <v>13374717</v>
      </c>
      <c r="L53" s="157">
        <v>63.80780501181674</v>
      </c>
      <c r="M53" s="155">
        <v>2179501</v>
      </c>
      <c r="N53" s="157">
        <v>40.703171951260053</v>
      </c>
      <c r="O53" s="155">
        <v>7032905</v>
      </c>
      <c r="P53" s="157">
        <v>82.009011201441822</v>
      </c>
      <c r="Q53" s="155">
        <v>3710269</v>
      </c>
      <c r="R53" s="157">
        <v>70.708006443681342</v>
      </c>
      <c r="S53" s="155">
        <v>452042</v>
      </c>
      <c r="T53" s="157">
        <v>25.349504665109201</v>
      </c>
      <c r="U53" s="155">
        <v>4162311</v>
      </c>
      <c r="V53" s="157">
        <v>59.203214428915864</v>
      </c>
      <c r="W53" s="155">
        <v>12208650</v>
      </c>
      <c r="X53" s="157">
        <v>91.281557583610933</v>
      </c>
      <c r="Y53" s="155">
        <v>1786854</v>
      </c>
      <c r="Z53" s="157">
        <v>81.984546003878862</v>
      </c>
      <c r="AA53" s="155">
        <v>6469878</v>
      </c>
      <c r="AB53" s="157">
        <v>91.994389231761275</v>
      </c>
      <c r="AC53" s="155">
        <v>3525801</v>
      </c>
      <c r="AD53" s="157">
        <v>95.028177202245985</v>
      </c>
      <c r="AE53" s="155">
        <v>426117</v>
      </c>
      <c r="AF53" s="157">
        <v>94.264913437246975</v>
      </c>
      <c r="AG53" s="155">
        <v>3951918</v>
      </c>
      <c r="AH53" s="157">
        <v>94.945284002084421</v>
      </c>
    </row>
    <row r="54" spans="2:34" x14ac:dyDescent="0.25">
      <c r="B54" s="210"/>
      <c r="C54" s="159" t="s">
        <v>140</v>
      </c>
      <c r="D54" s="154">
        <v>29624668</v>
      </c>
      <c r="E54" s="155">
        <v>21172017</v>
      </c>
      <c r="F54" s="156">
        <v>5358733</v>
      </c>
      <c r="G54" s="155">
        <v>8657599</v>
      </c>
      <c r="H54" s="156">
        <v>5326428</v>
      </c>
      <c r="I54" s="155">
        <v>1829257</v>
      </c>
      <c r="J54" s="156">
        <v>7155685</v>
      </c>
      <c r="K54" s="155">
        <v>13577183</v>
      </c>
      <c r="L54" s="157">
        <v>64.127961922569781</v>
      </c>
      <c r="M54" s="155">
        <v>2199833</v>
      </c>
      <c r="N54" s="157">
        <v>41.051364193737591</v>
      </c>
      <c r="O54" s="155">
        <v>7119630</v>
      </c>
      <c r="P54" s="157">
        <v>82.235617519360744</v>
      </c>
      <c r="Q54" s="155">
        <v>3779140</v>
      </c>
      <c r="R54" s="157">
        <v>70.950738468632252</v>
      </c>
      <c r="S54" s="155">
        <v>478580</v>
      </c>
      <c r="T54" s="157">
        <v>26.162534843381767</v>
      </c>
      <c r="U54" s="155">
        <v>4257720</v>
      </c>
      <c r="V54" s="157">
        <v>59.501221755848675</v>
      </c>
      <c r="W54" s="155">
        <v>12570783</v>
      </c>
      <c r="X54" s="157">
        <v>92.587564003519731</v>
      </c>
      <c r="Y54" s="155">
        <v>1843085</v>
      </c>
      <c r="Z54" s="157">
        <v>83.782950796719575</v>
      </c>
      <c r="AA54" s="155">
        <v>6643330</v>
      </c>
      <c r="AB54" s="157">
        <v>93.310045606302566</v>
      </c>
      <c r="AC54" s="155">
        <v>3628896</v>
      </c>
      <c r="AD54" s="157">
        <v>96.024386500632417</v>
      </c>
      <c r="AE54" s="155">
        <v>455472</v>
      </c>
      <c r="AF54" s="157">
        <v>95.171549166283583</v>
      </c>
      <c r="AG54" s="155">
        <v>4084368</v>
      </c>
      <c r="AH54" s="157">
        <v>95.928525126123844</v>
      </c>
    </row>
    <row r="55" spans="2:34" x14ac:dyDescent="0.25">
      <c r="B55" s="209">
        <v>2013</v>
      </c>
      <c r="C55" s="159" t="s">
        <v>139</v>
      </c>
      <c r="D55" s="154">
        <v>29858624</v>
      </c>
      <c r="E55" s="155">
        <v>21382468</v>
      </c>
      <c r="F55" s="156">
        <v>5365875</v>
      </c>
      <c r="G55" s="155">
        <v>8739065</v>
      </c>
      <c r="H55" s="156">
        <v>5403373</v>
      </c>
      <c r="I55" s="155">
        <v>1874155</v>
      </c>
      <c r="J55" s="156">
        <v>7277528</v>
      </c>
      <c r="K55" s="155">
        <v>13617439</v>
      </c>
      <c r="L55" s="157">
        <v>63.685066663025061</v>
      </c>
      <c r="M55" s="155">
        <v>2138177</v>
      </c>
      <c r="N55" s="157">
        <v>39.847685605795888</v>
      </c>
      <c r="O55" s="155">
        <v>7169566</v>
      </c>
      <c r="P55" s="157">
        <v>82.040424233027224</v>
      </c>
      <c r="Q55" s="155">
        <v>3845678</v>
      </c>
      <c r="R55" s="157">
        <v>71.171803242160038</v>
      </c>
      <c r="S55" s="155">
        <v>464018</v>
      </c>
      <c r="T55" s="157">
        <v>24.758784625604605</v>
      </c>
      <c r="U55" s="155">
        <v>4309696</v>
      </c>
      <c r="V55" s="157">
        <v>59.219229386681846</v>
      </c>
      <c r="W55" s="155">
        <v>12512526</v>
      </c>
      <c r="X55" s="157">
        <v>91.886044064526374</v>
      </c>
      <c r="Y55" s="155">
        <v>1764743</v>
      </c>
      <c r="Z55" s="157">
        <v>82.534935133994992</v>
      </c>
      <c r="AA55" s="155">
        <v>6626659</v>
      </c>
      <c r="AB55" s="157">
        <v>92.427616957567579</v>
      </c>
      <c r="AC55" s="155">
        <v>3678435</v>
      </c>
      <c r="AD55" s="157">
        <v>95.651143959530671</v>
      </c>
      <c r="AE55" s="155">
        <v>442689</v>
      </c>
      <c r="AF55" s="157">
        <v>95.403411074570386</v>
      </c>
      <c r="AG55" s="155">
        <v>4121124</v>
      </c>
      <c r="AH55" s="157">
        <v>95.624470960364732</v>
      </c>
    </row>
    <row r="56" spans="2:34" x14ac:dyDescent="0.25">
      <c r="B56" s="210"/>
      <c r="C56" s="159" t="s">
        <v>140</v>
      </c>
      <c r="D56" s="154">
        <v>30060754</v>
      </c>
      <c r="E56" s="155">
        <v>21578165</v>
      </c>
      <c r="F56" s="156">
        <v>5365257</v>
      </c>
      <c r="G56" s="155">
        <v>8815784</v>
      </c>
      <c r="H56" s="156">
        <v>5479097</v>
      </c>
      <c r="I56" s="155">
        <v>1918027</v>
      </c>
      <c r="J56" s="156">
        <v>7397124</v>
      </c>
      <c r="K56" s="155">
        <v>13994731</v>
      </c>
      <c r="L56" s="157">
        <v>64.855982888257643</v>
      </c>
      <c r="M56" s="155">
        <v>2260470</v>
      </c>
      <c r="N56" s="157">
        <v>42.131625754367406</v>
      </c>
      <c r="O56" s="155">
        <v>7309730</v>
      </c>
      <c r="P56" s="157">
        <v>82.916391780923846</v>
      </c>
      <c r="Q56" s="155">
        <v>3928861</v>
      </c>
      <c r="R56" s="157">
        <v>71.706359642838962</v>
      </c>
      <c r="S56" s="155">
        <v>495670</v>
      </c>
      <c r="T56" s="157">
        <v>25.842701901485228</v>
      </c>
      <c r="U56" s="155">
        <v>4424531</v>
      </c>
      <c r="V56" s="157">
        <v>59.814206169857364</v>
      </c>
      <c r="W56" s="155">
        <v>12948068</v>
      </c>
      <c r="X56" s="157">
        <v>92.521020947097881</v>
      </c>
      <c r="Y56" s="155">
        <v>1906347</v>
      </c>
      <c r="Z56" s="157">
        <v>84.334098660897965</v>
      </c>
      <c r="AA56" s="155">
        <v>6794508</v>
      </c>
      <c r="AB56" s="157">
        <v>92.951559086313722</v>
      </c>
      <c r="AC56" s="155">
        <v>3777954</v>
      </c>
      <c r="AD56" s="157">
        <v>96.159014024675344</v>
      </c>
      <c r="AE56" s="155">
        <v>469259</v>
      </c>
      <c r="AF56" s="157">
        <v>94.671656545685636</v>
      </c>
      <c r="AG56" s="155">
        <v>4247213</v>
      </c>
      <c r="AH56" s="157">
        <v>95.992388797818336</v>
      </c>
    </row>
    <row r="57" spans="2:34" x14ac:dyDescent="0.25">
      <c r="B57" s="209">
        <v>2014</v>
      </c>
      <c r="C57" s="159" t="s">
        <v>139</v>
      </c>
      <c r="D57" s="154">
        <v>29888553</v>
      </c>
      <c r="E57" s="155">
        <v>21673062</v>
      </c>
      <c r="F57" s="156">
        <v>5296205</v>
      </c>
      <c r="G57" s="155">
        <v>8953636</v>
      </c>
      <c r="H57" s="156">
        <v>5530305</v>
      </c>
      <c r="I57" s="155">
        <v>1892916</v>
      </c>
      <c r="J57" s="156">
        <v>7423221</v>
      </c>
      <c r="K57" s="155">
        <v>14038355</v>
      </c>
      <c r="L57" s="157">
        <v>64.773288610534124</v>
      </c>
      <c r="M57" s="155">
        <v>2178226</v>
      </c>
      <c r="N57" s="157">
        <v>41.128053011543173</v>
      </c>
      <c r="O57" s="155">
        <v>7371650</v>
      </c>
      <c r="P57" s="157">
        <v>82.331356780641968</v>
      </c>
      <c r="Q57" s="155">
        <v>4007444</v>
      </c>
      <c r="R57" s="157">
        <v>72.463345150041462</v>
      </c>
      <c r="S57" s="155">
        <v>481035</v>
      </c>
      <c r="T57" s="157">
        <v>25.412379630157915</v>
      </c>
      <c r="U57" s="155">
        <v>4488479</v>
      </c>
      <c r="V57" s="157">
        <v>60.465382884330133</v>
      </c>
      <c r="W57" s="155">
        <v>12949479</v>
      </c>
      <c r="X57" s="157">
        <v>92.243564149788199</v>
      </c>
      <c r="Y57" s="155">
        <v>1823475</v>
      </c>
      <c r="Z57" s="157">
        <v>83.713765238317777</v>
      </c>
      <c r="AA57" s="155">
        <v>6839431</v>
      </c>
      <c r="AB57" s="157">
        <v>92.780191680288667</v>
      </c>
      <c r="AC57" s="155">
        <v>3830671</v>
      </c>
      <c r="AD57" s="157">
        <v>95.588884086714614</v>
      </c>
      <c r="AE57" s="155">
        <v>455902</v>
      </c>
      <c r="AF57" s="157">
        <v>94.775224256031265</v>
      </c>
      <c r="AG57" s="155">
        <v>4286573</v>
      </c>
      <c r="AH57" s="157">
        <v>95.501683309646765</v>
      </c>
    </row>
    <row r="58" spans="2:34" x14ac:dyDescent="0.25">
      <c r="B58" s="210"/>
      <c r="C58" s="159" t="s">
        <v>140</v>
      </c>
      <c r="D58" s="154">
        <v>30067613</v>
      </c>
      <c r="E58" s="155">
        <v>21881807</v>
      </c>
      <c r="F58" s="156">
        <v>5307246</v>
      </c>
      <c r="G58" s="155">
        <v>9024285</v>
      </c>
      <c r="H58" s="156">
        <v>5620987</v>
      </c>
      <c r="I58" s="155">
        <v>1929289</v>
      </c>
      <c r="J58" s="156">
        <v>7550276</v>
      </c>
      <c r="K58" s="155">
        <v>14308780</v>
      </c>
      <c r="L58" s="157">
        <v>65.391217462067914</v>
      </c>
      <c r="M58" s="155">
        <v>2248014</v>
      </c>
      <c r="N58" s="157">
        <v>42.357448665466045</v>
      </c>
      <c r="O58" s="155">
        <v>7457901</v>
      </c>
      <c r="P58" s="157">
        <v>82.642569466722293</v>
      </c>
      <c r="Q58" s="155">
        <v>4100781</v>
      </c>
      <c r="R58" s="157">
        <v>72.954820923798607</v>
      </c>
      <c r="S58" s="155">
        <v>502084</v>
      </c>
      <c r="T58" s="157">
        <v>26.024302217034357</v>
      </c>
      <c r="U58" s="155">
        <v>4602865</v>
      </c>
      <c r="V58" s="157">
        <v>60.962870761280783</v>
      </c>
      <c r="W58" s="155">
        <v>13346297</v>
      </c>
      <c r="X58" s="157">
        <v>93.273479639773626</v>
      </c>
      <c r="Y58" s="155">
        <v>1942251</v>
      </c>
      <c r="Z58" s="157">
        <v>86.398527767175821</v>
      </c>
      <c r="AA58" s="155">
        <v>6987677</v>
      </c>
      <c r="AB58" s="157">
        <v>93.694955189134305</v>
      </c>
      <c r="AC58" s="155">
        <v>3940163</v>
      </c>
      <c r="AD58" s="157">
        <v>96.083233901054456</v>
      </c>
      <c r="AE58" s="155">
        <v>476206</v>
      </c>
      <c r="AF58" s="157">
        <v>94.845882362313873</v>
      </c>
      <c r="AG58" s="155">
        <v>4416369</v>
      </c>
      <c r="AH58" s="157">
        <v>95.948262658148792</v>
      </c>
    </row>
    <row r="59" spans="2:34" x14ac:dyDescent="0.25">
      <c r="B59" s="209">
        <v>2015</v>
      </c>
      <c r="C59" s="159" t="s">
        <v>139</v>
      </c>
      <c r="D59" s="154">
        <v>30337439</v>
      </c>
      <c r="E59" s="155">
        <v>22112737</v>
      </c>
      <c r="F59" s="156">
        <v>5324858</v>
      </c>
      <c r="G59" s="155">
        <v>9102900</v>
      </c>
      <c r="H59" s="156">
        <v>5715944</v>
      </c>
      <c r="I59" s="155">
        <v>1969035</v>
      </c>
      <c r="J59" s="156">
        <v>7684979</v>
      </c>
      <c r="K59" s="155">
        <v>14167281</v>
      </c>
      <c r="L59" s="157">
        <v>64.068419029268071</v>
      </c>
      <c r="M59" s="155">
        <v>2098444</v>
      </c>
      <c r="N59" s="157">
        <v>39.408449953031607</v>
      </c>
      <c r="O59" s="155">
        <v>7428265</v>
      </c>
      <c r="P59" s="157">
        <v>81.603280273319484</v>
      </c>
      <c r="Q59" s="155">
        <v>4143126</v>
      </c>
      <c r="R59" s="157">
        <v>72.483670238896664</v>
      </c>
      <c r="S59" s="155">
        <v>497446</v>
      </c>
      <c r="T59" s="157">
        <v>25.26344122882529</v>
      </c>
      <c r="U59" s="155">
        <v>4640572</v>
      </c>
      <c r="V59" s="157">
        <v>60.38496656919947</v>
      </c>
      <c r="W59" s="155">
        <v>13120758</v>
      </c>
      <c r="X59" s="157">
        <v>92.613099154311968</v>
      </c>
      <c r="Y59" s="155">
        <v>1772647</v>
      </c>
      <c r="Z59" s="157">
        <v>84.474353378026763</v>
      </c>
      <c r="AA59" s="155">
        <v>6905575</v>
      </c>
      <c r="AB59" s="157">
        <v>92.963498205839457</v>
      </c>
      <c r="AC59" s="155">
        <v>3968181</v>
      </c>
      <c r="AD59" s="157">
        <v>95.777463683218897</v>
      </c>
      <c r="AE59" s="155">
        <v>474355</v>
      </c>
      <c r="AF59" s="157">
        <v>95.358089119220978</v>
      </c>
      <c r="AG59" s="155">
        <v>4442536</v>
      </c>
      <c r="AH59" s="157">
        <v>95.732508837272647</v>
      </c>
    </row>
    <row r="60" spans="2:34" x14ac:dyDescent="0.25">
      <c r="B60" s="210"/>
      <c r="C60" s="159" t="s">
        <v>140</v>
      </c>
      <c r="D60" s="154"/>
      <c r="E60" s="155"/>
      <c r="F60" s="156"/>
      <c r="G60" s="155"/>
      <c r="H60" s="156"/>
      <c r="I60" s="155"/>
      <c r="J60" s="156"/>
      <c r="K60" s="155"/>
      <c r="L60" s="157"/>
      <c r="M60" s="155"/>
      <c r="N60" s="157"/>
      <c r="O60" s="155"/>
      <c r="P60" s="157"/>
      <c r="Q60" s="155"/>
      <c r="R60" s="157"/>
      <c r="S60" s="155"/>
      <c r="T60" s="157"/>
      <c r="U60" s="155"/>
      <c r="V60" s="157"/>
      <c r="W60" s="155"/>
      <c r="X60" s="157"/>
      <c r="Y60" s="155"/>
      <c r="Z60" s="157"/>
      <c r="AA60" s="155"/>
      <c r="AB60" s="157"/>
      <c r="AC60" s="155"/>
      <c r="AD60" s="157"/>
      <c r="AE60" s="155"/>
      <c r="AF60" s="157"/>
      <c r="AG60" s="155"/>
      <c r="AH60" s="157"/>
    </row>
    <row r="61" spans="2:34" x14ac:dyDescent="0.25">
      <c r="B61" s="56"/>
      <c r="C61" s="56"/>
      <c r="D61" s="56"/>
      <c r="E61" s="56"/>
      <c r="F61" s="56"/>
      <c r="G61" s="56"/>
      <c r="H61" s="56"/>
      <c r="I61" s="56"/>
      <c r="J61" s="56"/>
      <c r="K61" s="56"/>
      <c r="L61" s="149"/>
      <c r="M61" s="56"/>
      <c r="N61" s="149"/>
      <c r="O61" s="56"/>
      <c r="P61" s="149"/>
      <c r="Q61" s="56"/>
      <c r="R61" s="149"/>
      <c r="S61" s="56"/>
      <c r="T61" s="149"/>
      <c r="U61" s="56"/>
      <c r="V61" s="149"/>
      <c r="W61" s="56"/>
      <c r="X61" s="149"/>
      <c r="Y61" s="56"/>
      <c r="Z61" s="149"/>
      <c r="AA61" s="56"/>
      <c r="AB61" s="149"/>
      <c r="AC61" s="56"/>
      <c r="AD61" s="149"/>
      <c r="AE61" s="56"/>
      <c r="AF61" s="149"/>
      <c r="AG61" s="56"/>
      <c r="AH61" s="149"/>
    </row>
    <row r="62" spans="2:34" x14ac:dyDescent="0.25">
      <c r="B62" s="139" t="s">
        <v>192</v>
      </c>
      <c r="C62" s="56"/>
      <c r="D62" s="56"/>
      <c r="E62" s="56"/>
      <c r="F62" s="56"/>
      <c r="G62" s="56"/>
      <c r="H62" s="56"/>
      <c r="I62" s="56"/>
      <c r="J62" s="56"/>
      <c r="K62" s="56"/>
      <c r="L62" s="149"/>
      <c r="M62" s="56"/>
      <c r="N62" s="149"/>
      <c r="O62" s="56"/>
      <c r="P62" s="149"/>
      <c r="Q62" s="56"/>
      <c r="R62" s="149"/>
      <c r="S62" s="56"/>
      <c r="T62" s="149"/>
      <c r="U62" s="56"/>
      <c r="V62" s="149"/>
      <c r="W62" s="56"/>
      <c r="X62" s="149"/>
      <c r="Y62" s="56"/>
      <c r="Z62" s="149"/>
      <c r="AA62" s="56"/>
      <c r="AB62" s="149"/>
      <c r="AC62" s="56"/>
      <c r="AD62" s="149"/>
      <c r="AE62" s="56"/>
      <c r="AF62" s="149"/>
      <c r="AG62" s="56"/>
      <c r="AH62" s="149"/>
    </row>
    <row r="63" spans="2:34" s="46" customFormat="1" x14ac:dyDescent="0.25">
      <c r="B63" s="139"/>
      <c r="C63" s="56"/>
      <c r="D63" s="56"/>
      <c r="E63" s="56"/>
      <c r="F63" s="56"/>
      <c r="G63" s="56"/>
      <c r="H63" s="56"/>
      <c r="I63" s="56"/>
      <c r="J63" s="56"/>
      <c r="K63" s="56"/>
      <c r="L63" s="149"/>
      <c r="M63" s="56"/>
      <c r="N63" s="149"/>
      <c r="O63" s="56"/>
      <c r="P63" s="149"/>
      <c r="Q63" s="56"/>
      <c r="R63" s="149"/>
      <c r="S63" s="56"/>
      <c r="T63" s="149"/>
      <c r="U63" s="56"/>
      <c r="V63" s="149"/>
      <c r="W63" s="56"/>
      <c r="X63" s="149"/>
      <c r="Y63" s="56"/>
      <c r="Z63" s="149"/>
      <c r="AA63" s="56"/>
      <c r="AB63" s="149"/>
      <c r="AC63" s="56"/>
      <c r="AD63" s="149"/>
      <c r="AE63" s="56"/>
      <c r="AF63" s="149"/>
      <c r="AG63" s="56"/>
      <c r="AH63" s="149"/>
    </row>
    <row r="64" spans="2:34" s="46" customFormat="1" x14ac:dyDescent="0.25">
      <c r="B64" s="139"/>
      <c r="C64" s="56"/>
      <c r="D64" s="56"/>
      <c r="E64" s="56"/>
      <c r="F64" s="56"/>
      <c r="G64" s="56"/>
      <c r="H64" s="56"/>
      <c r="I64" s="56"/>
      <c r="J64" s="56"/>
      <c r="K64" s="56"/>
      <c r="L64" s="149"/>
      <c r="M64" s="56"/>
      <c r="N64" s="149"/>
      <c r="O64" s="56"/>
      <c r="P64" s="149"/>
      <c r="Q64" s="56"/>
      <c r="R64" s="149"/>
      <c r="S64" s="56"/>
      <c r="T64" s="149"/>
      <c r="U64" s="56"/>
      <c r="V64" s="149"/>
      <c r="W64" s="56"/>
      <c r="X64" s="149"/>
      <c r="Y64" s="56"/>
      <c r="Z64" s="149"/>
      <c r="AA64" s="56"/>
      <c r="AB64" s="149"/>
      <c r="AC64" s="56"/>
      <c r="AD64" s="149"/>
      <c r="AE64" s="56"/>
      <c r="AF64" s="149"/>
      <c r="AG64" s="56"/>
      <c r="AH64" s="149"/>
    </row>
    <row r="65" spans="2:34" x14ac:dyDescent="0.25">
      <c r="B65" s="2" t="s">
        <v>97</v>
      </c>
      <c r="C65" s="56"/>
      <c r="D65" s="56"/>
      <c r="E65" s="56"/>
      <c r="F65" s="56"/>
      <c r="G65" s="56"/>
      <c r="H65" s="56"/>
      <c r="I65" s="56"/>
      <c r="J65" s="56"/>
      <c r="K65" s="56"/>
      <c r="L65" s="149"/>
      <c r="M65" s="56"/>
      <c r="N65" s="149"/>
      <c r="O65" s="56"/>
      <c r="P65" s="149"/>
      <c r="Q65" s="56"/>
      <c r="R65" s="149"/>
      <c r="S65" s="56"/>
      <c r="T65" s="149"/>
      <c r="U65" s="56"/>
      <c r="V65" s="149"/>
      <c r="W65" s="56"/>
      <c r="X65" s="149"/>
      <c r="Y65" s="56"/>
      <c r="Z65" s="149"/>
      <c r="AA65" s="56"/>
      <c r="AB65" s="149"/>
      <c r="AC65" s="56"/>
      <c r="AD65" s="149"/>
      <c r="AE65" s="56"/>
      <c r="AF65" s="149"/>
      <c r="AG65" s="56"/>
      <c r="AH65" s="149"/>
    </row>
    <row r="66" spans="2:34" s="46" customFormat="1" x14ac:dyDescent="0.25">
      <c r="B66" s="99" t="s">
        <v>1</v>
      </c>
      <c r="C66" s="99" t="s">
        <v>194</v>
      </c>
      <c r="D66" s="151" t="s">
        <v>3</v>
      </c>
      <c r="E66" s="151" t="s">
        <v>187</v>
      </c>
      <c r="F66" s="152" t="s">
        <v>144</v>
      </c>
      <c r="G66" s="151" t="s">
        <v>145</v>
      </c>
      <c r="H66" s="152" t="s">
        <v>146</v>
      </c>
      <c r="I66" s="151" t="s">
        <v>195</v>
      </c>
      <c r="J66" s="152" t="s">
        <v>196</v>
      </c>
      <c r="K66" s="151" t="s">
        <v>189</v>
      </c>
      <c r="L66" s="153" t="s">
        <v>149</v>
      </c>
      <c r="M66" s="151" t="s">
        <v>144</v>
      </c>
      <c r="N66" s="153" t="s">
        <v>149</v>
      </c>
      <c r="O66" s="151" t="s">
        <v>145</v>
      </c>
      <c r="P66" s="153" t="s">
        <v>149</v>
      </c>
      <c r="Q66" s="151" t="s">
        <v>146</v>
      </c>
      <c r="R66" s="153" t="s">
        <v>149</v>
      </c>
      <c r="S66" s="151" t="s">
        <v>195</v>
      </c>
      <c r="T66" s="153" t="s">
        <v>149</v>
      </c>
      <c r="U66" s="151" t="s">
        <v>196</v>
      </c>
      <c r="V66" s="153" t="s">
        <v>149</v>
      </c>
      <c r="W66" s="151" t="s">
        <v>188</v>
      </c>
      <c r="X66" s="153" t="s">
        <v>152</v>
      </c>
      <c r="Y66" s="151" t="s">
        <v>144</v>
      </c>
      <c r="Z66" s="153" t="s">
        <v>152</v>
      </c>
      <c r="AA66" s="151" t="s">
        <v>145</v>
      </c>
      <c r="AB66" s="153" t="s">
        <v>152</v>
      </c>
      <c r="AC66" s="151" t="s">
        <v>146</v>
      </c>
      <c r="AD66" s="153" t="s">
        <v>152</v>
      </c>
      <c r="AE66" s="151" t="s">
        <v>195</v>
      </c>
      <c r="AF66" s="153" t="s">
        <v>152</v>
      </c>
      <c r="AG66" s="151" t="s">
        <v>197</v>
      </c>
      <c r="AH66" s="153" t="s">
        <v>152</v>
      </c>
    </row>
    <row r="67" spans="2:34" x14ac:dyDescent="0.25">
      <c r="B67" s="209">
        <v>1989</v>
      </c>
      <c r="C67" s="159" t="s">
        <v>139</v>
      </c>
      <c r="D67" s="154">
        <v>9466149</v>
      </c>
      <c r="E67" s="155">
        <v>5783784</v>
      </c>
      <c r="F67" s="156">
        <v>1888514</v>
      </c>
      <c r="G67" s="155">
        <v>2552335</v>
      </c>
      <c r="H67" s="156">
        <v>1038948</v>
      </c>
      <c r="I67" s="155">
        <v>303987</v>
      </c>
      <c r="J67" s="156">
        <v>1342935</v>
      </c>
      <c r="K67" s="155">
        <v>4674964</v>
      </c>
      <c r="L67" s="157">
        <v>80.828813800792005</v>
      </c>
      <c r="M67" s="155">
        <v>1143806</v>
      </c>
      <c r="N67" s="157">
        <v>60.566455954258217</v>
      </c>
      <c r="O67" s="155">
        <v>2451912</v>
      </c>
      <c r="P67" s="157">
        <v>96.065445954390782</v>
      </c>
      <c r="Q67" s="155">
        <v>926197</v>
      </c>
      <c r="R67" s="157">
        <v>89.147580052129655</v>
      </c>
      <c r="S67" s="155">
        <v>153049</v>
      </c>
      <c r="T67" s="157">
        <v>50.347218795540591</v>
      </c>
      <c r="U67" s="155">
        <v>1079246</v>
      </c>
      <c r="V67" s="157">
        <v>80.364723534646131</v>
      </c>
      <c r="W67" s="155">
        <v>4221801</v>
      </c>
      <c r="X67" s="157">
        <v>90.306599152421285</v>
      </c>
      <c r="Y67" s="155">
        <v>940188</v>
      </c>
      <c r="Z67" s="157">
        <v>82.198204940348276</v>
      </c>
      <c r="AA67" s="155">
        <v>2258367</v>
      </c>
      <c r="AB67" s="157">
        <v>92.106364339340075</v>
      </c>
      <c r="AC67" s="155">
        <v>875014</v>
      </c>
      <c r="AD67" s="157">
        <v>94.473853834551406</v>
      </c>
      <c r="AE67" s="155">
        <v>148232</v>
      </c>
      <c r="AF67" s="157">
        <v>96.852641964338218</v>
      </c>
      <c r="AG67" s="155">
        <v>1023246</v>
      </c>
      <c r="AH67" s="157">
        <v>94.811192258298846</v>
      </c>
    </row>
    <row r="68" spans="2:34" x14ac:dyDescent="0.25">
      <c r="B68" s="210"/>
      <c r="C68" s="159" t="s">
        <v>140</v>
      </c>
      <c r="D68" s="154">
        <v>9586662</v>
      </c>
      <c r="E68" s="155">
        <v>5868324</v>
      </c>
      <c r="F68" s="156">
        <v>1901409</v>
      </c>
      <c r="G68" s="155">
        <v>2598341</v>
      </c>
      <c r="H68" s="156">
        <v>1058359</v>
      </c>
      <c r="I68" s="155">
        <v>310215</v>
      </c>
      <c r="J68" s="156">
        <v>1368574</v>
      </c>
      <c r="K68" s="155">
        <v>4793400</v>
      </c>
      <c r="L68" s="157">
        <v>81.682606481850698</v>
      </c>
      <c r="M68" s="155">
        <v>1192217</v>
      </c>
      <c r="N68" s="157">
        <v>62.70176484911979</v>
      </c>
      <c r="O68" s="155">
        <v>2492949</v>
      </c>
      <c r="P68" s="157">
        <v>95.943873417692288</v>
      </c>
      <c r="Q68" s="155">
        <v>947326</v>
      </c>
      <c r="R68" s="157">
        <v>89.508947342064459</v>
      </c>
      <c r="S68" s="155">
        <v>160908</v>
      </c>
      <c r="T68" s="157">
        <v>51.869832213142494</v>
      </c>
      <c r="U68" s="155">
        <v>1108234</v>
      </c>
      <c r="V68" s="157">
        <v>80.977280000935281</v>
      </c>
      <c r="W68" s="155">
        <v>4272379</v>
      </c>
      <c r="X68" s="157">
        <v>89.130450202361573</v>
      </c>
      <c r="Y68" s="155">
        <v>951646</v>
      </c>
      <c r="Z68" s="157">
        <v>79.821542554753037</v>
      </c>
      <c r="AA68" s="155">
        <v>2277423</v>
      </c>
      <c r="AB68" s="157">
        <v>91.354576447412285</v>
      </c>
      <c r="AC68" s="155">
        <v>888380</v>
      </c>
      <c r="AD68" s="157">
        <v>93.777643598930041</v>
      </c>
      <c r="AE68" s="155">
        <v>154930</v>
      </c>
      <c r="AF68" s="157">
        <v>96.284833569493117</v>
      </c>
      <c r="AG68" s="155">
        <v>1043310</v>
      </c>
      <c r="AH68" s="157">
        <v>94.141670441441079</v>
      </c>
    </row>
    <row r="69" spans="2:34" x14ac:dyDescent="0.25">
      <c r="B69" s="209">
        <v>1990</v>
      </c>
      <c r="C69" s="159" t="s">
        <v>139</v>
      </c>
      <c r="D69" s="154">
        <v>9757037</v>
      </c>
      <c r="E69" s="155">
        <v>5992408</v>
      </c>
      <c r="F69" s="156">
        <v>1924587</v>
      </c>
      <c r="G69" s="155">
        <v>2654472</v>
      </c>
      <c r="H69" s="156">
        <v>1084026</v>
      </c>
      <c r="I69" s="155">
        <v>329323</v>
      </c>
      <c r="J69" s="156">
        <v>1413349</v>
      </c>
      <c r="K69" s="155">
        <v>4891363</v>
      </c>
      <c r="L69" s="157">
        <v>81.626000766302965</v>
      </c>
      <c r="M69" s="155">
        <v>1224116</v>
      </c>
      <c r="N69" s="157">
        <v>63.604087526310835</v>
      </c>
      <c r="O69" s="155">
        <v>2544820</v>
      </c>
      <c r="P69" s="157">
        <v>95.869159667157916</v>
      </c>
      <c r="Q69" s="155">
        <v>963443</v>
      </c>
      <c r="R69" s="157">
        <v>88.87637381391221</v>
      </c>
      <c r="S69" s="155">
        <v>158984</v>
      </c>
      <c r="T69" s="157">
        <v>48.276008660190755</v>
      </c>
      <c r="U69" s="155">
        <v>1122427</v>
      </c>
      <c r="V69" s="157">
        <v>79.416124396734276</v>
      </c>
      <c r="W69" s="155">
        <v>4380805</v>
      </c>
      <c r="X69" s="157">
        <v>89.562050495945613</v>
      </c>
      <c r="Y69" s="155">
        <v>1003552</v>
      </c>
      <c r="Z69" s="157">
        <v>81.981772969228402</v>
      </c>
      <c r="AA69" s="155">
        <v>2322714</v>
      </c>
      <c r="AB69" s="157">
        <v>91.272231434836257</v>
      </c>
      <c r="AC69" s="155">
        <v>902257</v>
      </c>
      <c r="AD69" s="157">
        <v>93.649235087078324</v>
      </c>
      <c r="AE69" s="155">
        <v>152282</v>
      </c>
      <c r="AF69" s="157">
        <v>95.784481457253563</v>
      </c>
      <c r="AG69" s="155">
        <v>1054539</v>
      </c>
      <c r="AH69" s="157">
        <v>93.951677926493218</v>
      </c>
    </row>
    <row r="70" spans="2:34" x14ac:dyDescent="0.25">
      <c r="B70" s="210"/>
      <c r="C70" s="159" t="s">
        <v>140</v>
      </c>
      <c r="D70" s="154">
        <v>9865124</v>
      </c>
      <c r="E70" s="155">
        <v>6069305</v>
      </c>
      <c r="F70" s="156">
        <v>1940482</v>
      </c>
      <c r="G70" s="155">
        <v>2697986</v>
      </c>
      <c r="H70" s="156">
        <v>1104915</v>
      </c>
      <c r="I70" s="155">
        <v>325922</v>
      </c>
      <c r="J70" s="156">
        <v>1430837</v>
      </c>
      <c r="K70" s="155">
        <v>4956492</v>
      </c>
      <c r="L70" s="157">
        <v>81.664902324071704</v>
      </c>
      <c r="M70" s="155">
        <v>1232765</v>
      </c>
      <c r="N70" s="157">
        <v>63.528803668366926</v>
      </c>
      <c r="O70" s="155">
        <v>2586525</v>
      </c>
      <c r="P70" s="157">
        <v>95.86873319579864</v>
      </c>
      <c r="Q70" s="155">
        <v>981882</v>
      </c>
      <c r="R70" s="157">
        <v>88.864935311766075</v>
      </c>
      <c r="S70" s="155">
        <v>155320</v>
      </c>
      <c r="T70" s="157">
        <v>47.655574033050854</v>
      </c>
      <c r="U70" s="155">
        <v>1137202</v>
      </c>
      <c r="V70" s="157">
        <v>79.478095688048327</v>
      </c>
      <c r="W70" s="155">
        <v>4438813</v>
      </c>
      <c r="X70" s="157">
        <v>89.555536456025749</v>
      </c>
      <c r="Y70" s="155">
        <v>1010158</v>
      </c>
      <c r="Z70" s="157">
        <v>81.942462675367977</v>
      </c>
      <c r="AA70" s="155">
        <v>2360686</v>
      </c>
      <c r="AB70" s="157">
        <v>91.268632624853808</v>
      </c>
      <c r="AC70" s="155">
        <v>919471</v>
      </c>
      <c r="AD70" s="157">
        <v>93.643737231154049</v>
      </c>
      <c r="AE70" s="155">
        <v>148498</v>
      </c>
      <c r="AF70" s="157">
        <v>95.607777491630188</v>
      </c>
      <c r="AG70" s="155">
        <v>1067969</v>
      </c>
      <c r="AH70" s="157">
        <v>93.911987492107812</v>
      </c>
    </row>
    <row r="71" spans="2:34" x14ac:dyDescent="0.25">
      <c r="B71" s="209">
        <v>1991</v>
      </c>
      <c r="C71" s="159" t="s">
        <v>139</v>
      </c>
      <c r="D71" s="154">
        <v>9982598</v>
      </c>
      <c r="E71" s="155">
        <v>6157812</v>
      </c>
      <c r="F71" s="156">
        <v>1957832</v>
      </c>
      <c r="G71" s="155">
        <v>2740355</v>
      </c>
      <c r="H71" s="156">
        <v>1126428</v>
      </c>
      <c r="I71" s="155">
        <v>333197</v>
      </c>
      <c r="J71" s="156">
        <v>1459625</v>
      </c>
      <c r="K71" s="155">
        <v>5009213</v>
      </c>
      <c r="L71" s="157">
        <v>81.347286990898709</v>
      </c>
      <c r="M71" s="155">
        <v>1227279</v>
      </c>
      <c r="N71" s="157">
        <v>62.685613474496279</v>
      </c>
      <c r="O71" s="155">
        <v>2627740</v>
      </c>
      <c r="P71" s="157">
        <v>95.890495939394711</v>
      </c>
      <c r="Q71" s="155">
        <v>996127</v>
      </c>
      <c r="R71" s="157">
        <v>88.432372064614867</v>
      </c>
      <c r="S71" s="155">
        <v>158067</v>
      </c>
      <c r="T71" s="157">
        <v>47.439502756627462</v>
      </c>
      <c r="U71" s="155">
        <v>1154194</v>
      </c>
      <c r="V71" s="157">
        <v>79.07469384259656</v>
      </c>
      <c r="W71" s="155">
        <v>4493313</v>
      </c>
      <c r="X71" s="157">
        <v>89.700976979817</v>
      </c>
      <c r="Y71" s="155">
        <v>1001567</v>
      </c>
      <c r="Z71" s="157">
        <v>81.608745851595273</v>
      </c>
      <c r="AA71" s="155">
        <v>2409939</v>
      </c>
      <c r="AB71" s="157">
        <v>91.711470693447609</v>
      </c>
      <c r="AC71" s="155">
        <v>931208</v>
      </c>
      <c r="AD71" s="157">
        <v>93.482859113345981</v>
      </c>
      <c r="AE71" s="155">
        <v>150599</v>
      </c>
      <c r="AF71" s="157">
        <v>95.275421182156933</v>
      </c>
      <c r="AG71" s="155">
        <v>1081807</v>
      </c>
      <c r="AH71" s="157">
        <v>93.728350693211013</v>
      </c>
    </row>
    <row r="72" spans="2:34" x14ac:dyDescent="0.25">
      <c r="B72" s="210"/>
      <c r="C72" s="159" t="s">
        <v>140</v>
      </c>
      <c r="D72" s="154">
        <v>10098097</v>
      </c>
      <c r="E72" s="155">
        <v>6245759</v>
      </c>
      <c r="F72" s="156">
        <v>1975992</v>
      </c>
      <c r="G72" s="155">
        <v>2782059</v>
      </c>
      <c r="H72" s="156">
        <v>1148735</v>
      </c>
      <c r="I72" s="155">
        <v>338973</v>
      </c>
      <c r="J72" s="156">
        <v>1487708</v>
      </c>
      <c r="K72" s="155">
        <v>5086506</v>
      </c>
      <c r="L72" s="157">
        <v>81.439357490418701</v>
      </c>
      <c r="M72" s="155">
        <v>1248343</v>
      </c>
      <c r="N72" s="157">
        <v>63.175508807727965</v>
      </c>
      <c r="O72" s="155">
        <v>2666292</v>
      </c>
      <c r="P72" s="157">
        <v>95.838801405721441</v>
      </c>
      <c r="Q72" s="155">
        <v>1013775</v>
      </c>
      <c r="R72" s="157">
        <v>88.251424392919162</v>
      </c>
      <c r="S72" s="155">
        <v>158096</v>
      </c>
      <c r="T72" s="157">
        <v>46.63970286719001</v>
      </c>
      <c r="U72" s="155">
        <v>1171871</v>
      </c>
      <c r="V72" s="157">
        <v>78.770229104098391</v>
      </c>
      <c r="W72" s="155">
        <v>4639055</v>
      </c>
      <c r="X72" s="157">
        <v>91.2031756179979</v>
      </c>
      <c r="Y72" s="155">
        <v>1059445</v>
      </c>
      <c r="Z72" s="157">
        <v>84.868101154890923</v>
      </c>
      <c r="AA72" s="155">
        <v>2468031</v>
      </c>
      <c r="AB72" s="157">
        <v>92.564167765571057</v>
      </c>
      <c r="AC72" s="155">
        <v>959972</v>
      </c>
      <c r="AD72" s="157">
        <v>94.692806589233314</v>
      </c>
      <c r="AE72" s="155">
        <v>151607</v>
      </c>
      <c r="AF72" s="157">
        <v>95.895531828762273</v>
      </c>
      <c r="AG72" s="155">
        <v>1111579</v>
      </c>
      <c r="AH72" s="157">
        <v>94.855065105288901</v>
      </c>
    </row>
    <row r="73" spans="2:34" x14ac:dyDescent="0.25">
      <c r="B73" s="209">
        <v>1992</v>
      </c>
      <c r="C73" s="159" t="s">
        <v>139</v>
      </c>
      <c r="D73" s="154">
        <v>10208009</v>
      </c>
      <c r="E73" s="155">
        <v>6329540</v>
      </c>
      <c r="F73" s="156">
        <v>1994963</v>
      </c>
      <c r="G73" s="155">
        <v>2823106</v>
      </c>
      <c r="H73" s="156">
        <v>1171839</v>
      </c>
      <c r="I73" s="155">
        <v>339632</v>
      </c>
      <c r="J73" s="156">
        <v>1511471</v>
      </c>
      <c r="K73" s="155">
        <v>5132003</v>
      </c>
      <c r="L73" s="157">
        <v>81.080189081671023</v>
      </c>
      <c r="M73" s="155">
        <v>1226703</v>
      </c>
      <c r="N73" s="157">
        <v>61.490012596724853</v>
      </c>
      <c r="O73" s="155">
        <v>2713515</v>
      </c>
      <c r="P73" s="157">
        <v>96.118069955573759</v>
      </c>
      <c r="Q73" s="155">
        <v>1033661</v>
      </c>
      <c r="R73" s="157">
        <v>88.208448430202452</v>
      </c>
      <c r="S73" s="155">
        <v>158124</v>
      </c>
      <c r="T73" s="157">
        <v>46.557450416921846</v>
      </c>
      <c r="U73" s="155">
        <v>1191785</v>
      </c>
      <c r="V73" s="157">
        <v>78.849346100586786</v>
      </c>
      <c r="W73" s="155">
        <v>4690199</v>
      </c>
      <c r="X73" s="157">
        <v>91.39119754996247</v>
      </c>
      <c r="Y73" s="155">
        <v>1035363</v>
      </c>
      <c r="Z73" s="157">
        <v>84.402092438022891</v>
      </c>
      <c r="AA73" s="155">
        <v>2522319</v>
      </c>
      <c r="AB73" s="157">
        <v>92.953936130811883</v>
      </c>
      <c r="AC73" s="155">
        <v>979710</v>
      </c>
      <c r="AD73" s="157">
        <v>94.780590541773364</v>
      </c>
      <c r="AE73" s="155">
        <v>152807</v>
      </c>
      <c r="AF73" s="157">
        <v>96.63744909058714</v>
      </c>
      <c r="AG73" s="155">
        <v>1132517</v>
      </c>
      <c r="AH73" s="157">
        <v>95.026955365271419</v>
      </c>
    </row>
    <row r="74" spans="2:34" x14ac:dyDescent="0.25">
      <c r="B74" s="210"/>
      <c r="C74" s="159" t="s">
        <v>140</v>
      </c>
      <c r="D74" s="154">
        <v>10334007</v>
      </c>
      <c r="E74" s="155">
        <v>6430549</v>
      </c>
      <c r="F74" s="156">
        <v>2014634</v>
      </c>
      <c r="G74" s="155">
        <v>2863673</v>
      </c>
      <c r="H74" s="156">
        <v>1195480</v>
      </c>
      <c r="I74" s="155">
        <v>356762</v>
      </c>
      <c r="J74" s="156">
        <v>1552242</v>
      </c>
      <c r="K74" s="155">
        <v>5200474</v>
      </c>
      <c r="L74" s="157">
        <v>80.871384387242827</v>
      </c>
      <c r="M74" s="155">
        <v>1232279</v>
      </c>
      <c r="N74" s="157">
        <v>61.166395484241797</v>
      </c>
      <c r="O74" s="155">
        <v>2750098</v>
      </c>
      <c r="P74" s="157">
        <v>96.033939629280297</v>
      </c>
      <c r="Q74" s="155">
        <v>1056353</v>
      </c>
      <c r="R74" s="157">
        <v>88.362247800046845</v>
      </c>
      <c r="S74" s="155">
        <v>161744</v>
      </c>
      <c r="T74" s="157">
        <v>45.336667021711953</v>
      </c>
      <c r="U74" s="155">
        <v>1218097</v>
      </c>
      <c r="V74" s="157">
        <v>78.473395256667459</v>
      </c>
      <c r="W74" s="155">
        <v>4804921</v>
      </c>
      <c r="X74" s="157">
        <v>92.39390486328746</v>
      </c>
      <c r="Y74" s="155">
        <v>1064101</v>
      </c>
      <c r="Z74" s="157">
        <v>86.352278988767964</v>
      </c>
      <c r="AA74" s="155">
        <v>2574084</v>
      </c>
      <c r="AB74" s="157">
        <v>93.59971899183229</v>
      </c>
      <c r="AC74" s="155">
        <v>1009716</v>
      </c>
      <c r="AD74" s="157">
        <v>95.585093240611812</v>
      </c>
      <c r="AE74" s="155">
        <v>157020</v>
      </c>
      <c r="AF74" s="157">
        <v>97.079335245820559</v>
      </c>
      <c r="AG74" s="155">
        <v>1166736</v>
      </c>
      <c r="AH74" s="157">
        <v>95.783504926126568</v>
      </c>
    </row>
    <row r="75" spans="2:34" x14ac:dyDescent="0.25">
      <c r="B75" s="209">
        <v>1993</v>
      </c>
      <c r="C75" s="159" t="s">
        <v>139</v>
      </c>
      <c r="D75" s="154">
        <v>10450847</v>
      </c>
      <c r="E75" s="155">
        <v>6523538</v>
      </c>
      <c r="F75" s="156">
        <v>2035009</v>
      </c>
      <c r="G75" s="155">
        <v>2903772</v>
      </c>
      <c r="H75" s="156">
        <v>1219651</v>
      </c>
      <c r="I75" s="155">
        <v>365106</v>
      </c>
      <c r="J75" s="156">
        <v>1584757</v>
      </c>
      <c r="K75" s="155">
        <v>5238735</v>
      </c>
      <c r="L75" s="157">
        <v>80.305119706515086</v>
      </c>
      <c r="M75" s="155">
        <v>1214755</v>
      </c>
      <c r="N75" s="157">
        <v>59.692856395229697</v>
      </c>
      <c r="O75" s="155">
        <v>2780044</v>
      </c>
      <c r="P75" s="157">
        <v>95.739059402735478</v>
      </c>
      <c r="Q75" s="155">
        <v>1075211</v>
      </c>
      <c r="R75" s="157">
        <v>88.157267939763102</v>
      </c>
      <c r="S75" s="155">
        <v>168725</v>
      </c>
      <c r="T75" s="157">
        <v>46.212606749820601</v>
      </c>
      <c r="U75" s="155">
        <v>1243936</v>
      </c>
      <c r="V75" s="157">
        <v>78.493800626846891</v>
      </c>
      <c r="W75" s="155">
        <v>4848964</v>
      </c>
      <c r="X75" s="157">
        <v>92.559825988525859</v>
      </c>
      <c r="Y75" s="155">
        <v>1039326</v>
      </c>
      <c r="Z75" s="157">
        <v>85.558487102337509</v>
      </c>
      <c r="AA75" s="155">
        <v>2610842</v>
      </c>
      <c r="AB75" s="157">
        <v>93.913693452333845</v>
      </c>
      <c r="AC75" s="155">
        <v>1033278</v>
      </c>
      <c r="AD75" s="157">
        <v>96.100021298145194</v>
      </c>
      <c r="AE75" s="155">
        <v>165518</v>
      </c>
      <c r="AF75" s="157">
        <v>98.09927396651355</v>
      </c>
      <c r="AG75" s="155">
        <v>1198796</v>
      </c>
      <c r="AH75" s="157">
        <v>96.371195945772129</v>
      </c>
    </row>
    <row r="76" spans="2:34" x14ac:dyDescent="0.25">
      <c r="B76" s="210"/>
      <c r="C76" s="159" t="s">
        <v>140</v>
      </c>
      <c r="D76" s="154">
        <v>10567556</v>
      </c>
      <c r="E76" s="155">
        <v>6617315</v>
      </c>
      <c r="F76" s="156">
        <v>2055986</v>
      </c>
      <c r="G76" s="155">
        <v>2943240</v>
      </c>
      <c r="H76" s="156">
        <v>1244623</v>
      </c>
      <c r="I76" s="155">
        <v>373466</v>
      </c>
      <c r="J76" s="156">
        <v>1618089</v>
      </c>
      <c r="K76" s="155">
        <v>5262959</v>
      </c>
      <c r="L76" s="157">
        <v>79.533149018899664</v>
      </c>
      <c r="M76" s="155">
        <v>1181839</v>
      </c>
      <c r="N76" s="157">
        <v>57.482833054310674</v>
      </c>
      <c r="O76" s="155">
        <v>2816024</v>
      </c>
      <c r="P76" s="157">
        <v>95.677688533724734</v>
      </c>
      <c r="Q76" s="155">
        <v>1101177</v>
      </c>
      <c r="R76" s="157">
        <v>88.474742954292182</v>
      </c>
      <c r="S76" s="155">
        <v>163919</v>
      </c>
      <c r="T76" s="157">
        <v>43.891277920881691</v>
      </c>
      <c r="U76" s="155">
        <v>1265096</v>
      </c>
      <c r="V76" s="157">
        <v>78.184574519695758</v>
      </c>
      <c r="W76" s="155">
        <v>4910297</v>
      </c>
      <c r="X76" s="157">
        <v>93.299168775588029</v>
      </c>
      <c r="Y76" s="155">
        <v>1028254</v>
      </c>
      <c r="Z76" s="157">
        <v>87.004575073254472</v>
      </c>
      <c r="AA76" s="155">
        <v>2658425</v>
      </c>
      <c r="AB76" s="157">
        <v>94.403492299781533</v>
      </c>
      <c r="AC76" s="155">
        <v>1062973</v>
      </c>
      <c r="AD76" s="157">
        <v>96.53062132609017</v>
      </c>
      <c r="AE76" s="155">
        <v>160645</v>
      </c>
      <c r="AF76" s="157">
        <v>98.002672051440044</v>
      </c>
      <c r="AG76" s="155">
        <v>1223618</v>
      </c>
      <c r="AH76" s="157">
        <v>96.72135553349311</v>
      </c>
    </row>
    <row r="77" spans="2:34" x14ac:dyDescent="0.25">
      <c r="B77" s="209">
        <v>1994</v>
      </c>
      <c r="C77" s="159" t="s">
        <v>139</v>
      </c>
      <c r="D77" s="154">
        <v>10744061</v>
      </c>
      <c r="E77" s="155">
        <v>6707268</v>
      </c>
      <c r="F77" s="156">
        <v>2095352</v>
      </c>
      <c r="G77" s="155">
        <v>2978584</v>
      </c>
      <c r="H77" s="156">
        <v>1259087</v>
      </c>
      <c r="I77" s="155">
        <v>374245</v>
      </c>
      <c r="J77" s="156">
        <v>1633332</v>
      </c>
      <c r="K77" s="155">
        <v>5365670</v>
      </c>
      <c r="L77" s="157">
        <v>79.997847111521409</v>
      </c>
      <c r="M77" s="155">
        <v>1260760</v>
      </c>
      <c r="N77" s="157">
        <v>60.169365338138888</v>
      </c>
      <c r="O77" s="155">
        <v>2846684</v>
      </c>
      <c r="P77" s="157">
        <v>95.571721327986722</v>
      </c>
      <c r="Q77" s="155">
        <v>1092153</v>
      </c>
      <c r="R77" s="157">
        <v>86.741662808050592</v>
      </c>
      <c r="S77" s="155">
        <v>166073</v>
      </c>
      <c r="T77" s="157">
        <v>44.375475958262633</v>
      </c>
      <c r="U77" s="155">
        <v>1258226</v>
      </c>
      <c r="V77" s="157">
        <v>77.034307783108389</v>
      </c>
      <c r="W77" s="155">
        <v>4938777</v>
      </c>
      <c r="X77" s="157">
        <v>92.043994505811938</v>
      </c>
      <c r="Y77" s="155">
        <v>1069362</v>
      </c>
      <c r="Z77" s="157">
        <v>84.818839430184966</v>
      </c>
      <c r="AA77" s="155">
        <v>2669517</v>
      </c>
      <c r="AB77" s="157">
        <v>93.776372790235939</v>
      </c>
      <c r="AC77" s="155">
        <v>1037450</v>
      </c>
      <c r="AD77" s="157">
        <v>94.991269538242349</v>
      </c>
      <c r="AE77" s="155">
        <v>162448</v>
      </c>
      <c r="AF77" s="157">
        <v>97.817224955290754</v>
      </c>
      <c r="AG77" s="155">
        <v>1199898</v>
      </c>
      <c r="AH77" s="157">
        <v>95.364266832826544</v>
      </c>
    </row>
    <row r="78" spans="2:34" x14ac:dyDescent="0.25">
      <c r="B78" s="210"/>
      <c r="C78" s="159" t="s">
        <v>140</v>
      </c>
      <c r="D78" s="154">
        <v>10773110</v>
      </c>
      <c r="E78" s="155">
        <v>6787776</v>
      </c>
      <c r="F78" s="156">
        <v>2094440</v>
      </c>
      <c r="G78" s="155">
        <v>3011870</v>
      </c>
      <c r="H78" s="156">
        <v>1292744</v>
      </c>
      <c r="I78" s="155">
        <v>388722</v>
      </c>
      <c r="J78" s="156">
        <v>1681466</v>
      </c>
      <c r="K78" s="155">
        <v>5474542</v>
      </c>
      <c r="L78" s="157">
        <v>80.652956137621516</v>
      </c>
      <c r="M78" s="155">
        <v>1290967</v>
      </c>
      <c r="N78" s="157">
        <v>61.63781249403182</v>
      </c>
      <c r="O78" s="155">
        <v>2873471</v>
      </c>
      <c r="P78" s="157">
        <v>95.404881352780833</v>
      </c>
      <c r="Q78" s="155">
        <v>1133653</v>
      </c>
      <c r="R78" s="157">
        <v>87.69354179945914</v>
      </c>
      <c r="S78" s="155">
        <v>176451</v>
      </c>
      <c r="T78" s="157">
        <v>45.392594193279514</v>
      </c>
      <c r="U78" s="155">
        <v>1310104</v>
      </c>
      <c r="V78" s="157">
        <v>77.914391370387506</v>
      </c>
      <c r="W78" s="155">
        <v>5016578</v>
      </c>
      <c r="X78" s="157">
        <v>91.63466094515303</v>
      </c>
      <c r="Y78" s="155">
        <v>1096446</v>
      </c>
      <c r="Z78" s="157">
        <v>84.932147762103909</v>
      </c>
      <c r="AA78" s="155">
        <v>2666700</v>
      </c>
      <c r="AB78" s="157">
        <v>92.804138270405375</v>
      </c>
      <c r="AC78" s="155">
        <v>1080095</v>
      </c>
      <c r="AD78" s="157">
        <v>95.275626668830753</v>
      </c>
      <c r="AE78" s="155">
        <v>173337</v>
      </c>
      <c r="AF78" s="157">
        <v>98.235204107655946</v>
      </c>
      <c r="AG78" s="155">
        <v>1253432</v>
      </c>
      <c r="AH78" s="157">
        <v>95.674236549159446</v>
      </c>
    </row>
    <row r="79" spans="2:34" x14ac:dyDescent="0.25">
      <c r="B79" s="209">
        <v>1995</v>
      </c>
      <c r="C79" s="159" t="s">
        <v>139</v>
      </c>
      <c r="D79" s="154">
        <v>10891455</v>
      </c>
      <c r="E79" s="155">
        <v>6885390</v>
      </c>
      <c r="F79" s="156">
        <v>2116986</v>
      </c>
      <c r="G79" s="155">
        <v>3050515</v>
      </c>
      <c r="H79" s="156">
        <v>1320543</v>
      </c>
      <c r="I79" s="155">
        <v>397346</v>
      </c>
      <c r="J79" s="156">
        <v>1717889</v>
      </c>
      <c r="K79" s="155">
        <v>5662725</v>
      </c>
      <c r="L79" s="157">
        <v>82.242618065207637</v>
      </c>
      <c r="M79" s="155">
        <v>1338649</v>
      </c>
      <c r="N79" s="157">
        <v>63.233720015153615</v>
      </c>
      <c r="O79" s="155">
        <v>2944732</v>
      </c>
      <c r="P79" s="157">
        <v>96.532290449317571</v>
      </c>
      <c r="Q79" s="155">
        <v>1179875</v>
      </c>
      <c r="R79" s="157">
        <v>89.347715295904791</v>
      </c>
      <c r="S79" s="155">
        <v>199469</v>
      </c>
      <c r="T79" s="157">
        <v>50.200329184136748</v>
      </c>
      <c r="U79" s="155">
        <v>1379344</v>
      </c>
      <c r="V79" s="157">
        <v>80.292964213636623</v>
      </c>
      <c r="W79" s="155">
        <v>5142997</v>
      </c>
      <c r="X79" s="157">
        <v>90.821945264868063</v>
      </c>
      <c r="Y79" s="155">
        <v>1115528</v>
      </c>
      <c r="Z79" s="157">
        <v>83.332374655342818</v>
      </c>
      <c r="AA79" s="155">
        <v>2718555</v>
      </c>
      <c r="AB79" s="157">
        <v>92.319267084407002</v>
      </c>
      <c r="AC79" s="155">
        <v>1115398</v>
      </c>
      <c r="AD79" s="157">
        <v>94.535268566585444</v>
      </c>
      <c r="AE79" s="155">
        <v>193516</v>
      </c>
      <c r="AF79" s="157">
        <v>97.015576355223118</v>
      </c>
      <c r="AG79" s="155">
        <v>1308914</v>
      </c>
      <c r="AH79" s="157">
        <v>94.893949587630061</v>
      </c>
    </row>
    <row r="80" spans="2:34" x14ac:dyDescent="0.25">
      <c r="B80" s="210"/>
      <c r="C80" s="159" t="s">
        <v>140</v>
      </c>
      <c r="D80" s="154">
        <v>11004408</v>
      </c>
      <c r="E80" s="155">
        <v>6979340</v>
      </c>
      <c r="F80" s="156">
        <v>2139826</v>
      </c>
      <c r="G80" s="155">
        <v>3086151</v>
      </c>
      <c r="H80" s="156">
        <v>1347967</v>
      </c>
      <c r="I80" s="155">
        <v>405396</v>
      </c>
      <c r="J80" s="156">
        <v>1753363</v>
      </c>
      <c r="K80" s="155">
        <v>5725980</v>
      </c>
      <c r="L80" s="157">
        <v>82.041854960497702</v>
      </c>
      <c r="M80" s="155">
        <v>1368853</v>
      </c>
      <c r="N80" s="157">
        <v>63.970294780977518</v>
      </c>
      <c r="O80" s="155">
        <v>2970435</v>
      </c>
      <c r="P80" s="157">
        <v>96.250475106370359</v>
      </c>
      <c r="Q80" s="155">
        <v>1191027</v>
      </c>
      <c r="R80" s="157">
        <v>88.357281743544164</v>
      </c>
      <c r="S80" s="155">
        <v>195665</v>
      </c>
      <c r="T80" s="157">
        <v>48.265153084884901</v>
      </c>
      <c r="U80" s="155">
        <v>1386692</v>
      </c>
      <c r="V80" s="157">
        <v>79.08755916487344</v>
      </c>
      <c r="W80" s="155">
        <v>5228932</v>
      </c>
      <c r="X80" s="157">
        <v>91.319424797152621</v>
      </c>
      <c r="Y80" s="155">
        <v>1144772</v>
      </c>
      <c r="Z80" s="157">
        <v>83.630017248017126</v>
      </c>
      <c r="AA80" s="155">
        <v>2762377</v>
      </c>
      <c r="AB80" s="157">
        <v>92.995706016122213</v>
      </c>
      <c r="AC80" s="155">
        <v>1133469</v>
      </c>
      <c r="AD80" s="157">
        <v>95.167363964041115</v>
      </c>
      <c r="AE80" s="155">
        <v>188314</v>
      </c>
      <c r="AF80" s="157">
        <v>96.243068509953233</v>
      </c>
      <c r="AG80" s="155">
        <v>1321783</v>
      </c>
      <c r="AH80" s="157">
        <v>95.319148015565105</v>
      </c>
    </row>
    <row r="81" spans="2:34" x14ac:dyDescent="0.25">
      <c r="B81" s="209">
        <v>1996</v>
      </c>
      <c r="C81" s="159" t="s">
        <v>139</v>
      </c>
      <c r="D81" s="154">
        <v>11119845</v>
      </c>
      <c r="E81" s="155">
        <v>7074676</v>
      </c>
      <c r="F81" s="156">
        <v>2162847</v>
      </c>
      <c r="G81" s="155">
        <v>3121895</v>
      </c>
      <c r="H81" s="156">
        <v>1376376</v>
      </c>
      <c r="I81" s="155">
        <v>413558</v>
      </c>
      <c r="J81" s="156">
        <v>1789934</v>
      </c>
      <c r="K81" s="155">
        <v>5796432</v>
      </c>
      <c r="L81" s="157">
        <v>81.932119576924805</v>
      </c>
      <c r="M81" s="155">
        <v>1347933</v>
      </c>
      <c r="N81" s="157">
        <v>62.322161484376835</v>
      </c>
      <c r="O81" s="155">
        <v>3016724</v>
      </c>
      <c r="P81" s="157">
        <v>96.631180741184437</v>
      </c>
      <c r="Q81" s="155">
        <v>1223192</v>
      </c>
      <c r="R81" s="157">
        <v>88.870483065673909</v>
      </c>
      <c r="S81" s="155">
        <v>208583</v>
      </c>
      <c r="T81" s="157">
        <v>50.436214509210316</v>
      </c>
      <c r="U81" s="155">
        <v>1431775</v>
      </c>
      <c r="V81" s="157">
        <v>79.990379533547056</v>
      </c>
      <c r="W81" s="155">
        <v>5205336</v>
      </c>
      <c r="X81" s="157">
        <v>89.802416383043919</v>
      </c>
      <c r="Y81" s="155">
        <v>1079276</v>
      </c>
      <c r="Z81" s="157">
        <v>80.068964852110597</v>
      </c>
      <c r="AA81" s="155">
        <v>2763543</v>
      </c>
      <c r="AB81" s="157">
        <v>91.607419173911836</v>
      </c>
      <c r="AC81" s="155">
        <v>1159903</v>
      </c>
      <c r="AD81" s="157">
        <v>94.825914492573531</v>
      </c>
      <c r="AE81" s="155">
        <v>202614</v>
      </c>
      <c r="AF81" s="157">
        <v>97.138309449955173</v>
      </c>
      <c r="AG81" s="155">
        <v>1362517</v>
      </c>
      <c r="AH81" s="157">
        <v>95.162787449145299</v>
      </c>
    </row>
    <row r="82" spans="2:34" x14ac:dyDescent="0.25">
      <c r="B82" s="210"/>
      <c r="C82" s="159" t="s">
        <v>140</v>
      </c>
      <c r="D82" s="154">
        <v>11236168</v>
      </c>
      <c r="E82" s="155">
        <v>7172644</v>
      </c>
      <c r="F82" s="156">
        <v>2188471</v>
      </c>
      <c r="G82" s="155">
        <v>3156024</v>
      </c>
      <c r="H82" s="156">
        <v>1406301</v>
      </c>
      <c r="I82" s="155">
        <v>421848</v>
      </c>
      <c r="J82" s="156">
        <v>1828149</v>
      </c>
      <c r="K82" s="155">
        <v>5912712</v>
      </c>
      <c r="L82" s="157">
        <v>82.434204179100476</v>
      </c>
      <c r="M82" s="155">
        <v>1387892</v>
      </c>
      <c r="N82" s="157">
        <v>63.418340933007563</v>
      </c>
      <c r="O82" s="155">
        <v>3054645</v>
      </c>
      <c r="P82" s="157">
        <v>96.787762070250409</v>
      </c>
      <c r="Q82" s="155">
        <v>1264287</v>
      </c>
      <c r="R82" s="157">
        <v>89.901592902230746</v>
      </c>
      <c r="S82" s="155">
        <v>205888</v>
      </c>
      <c r="T82" s="157">
        <v>48.80620507860651</v>
      </c>
      <c r="U82" s="155">
        <v>1470175</v>
      </c>
      <c r="V82" s="157">
        <v>80.41877330567695</v>
      </c>
      <c r="W82" s="155">
        <v>5293843</v>
      </c>
      <c r="X82" s="157">
        <v>89.533246334338628</v>
      </c>
      <c r="Y82" s="155">
        <v>1107706</v>
      </c>
      <c r="Z82" s="157">
        <v>79.812117945776762</v>
      </c>
      <c r="AA82" s="155">
        <v>2790220</v>
      </c>
      <c r="AB82" s="157">
        <v>91.343511275450993</v>
      </c>
      <c r="AC82" s="155">
        <v>1200679</v>
      </c>
      <c r="AD82" s="157">
        <v>94.968863873471761</v>
      </c>
      <c r="AE82" s="155">
        <v>195238</v>
      </c>
      <c r="AF82" s="157">
        <v>94.827284737332917</v>
      </c>
      <c r="AG82" s="155">
        <v>1395917</v>
      </c>
      <c r="AH82" s="157">
        <v>94.949036679306886</v>
      </c>
    </row>
    <row r="83" spans="2:34" x14ac:dyDescent="0.25">
      <c r="B83" s="209">
        <v>1997</v>
      </c>
      <c r="C83" s="159" t="s">
        <v>139</v>
      </c>
      <c r="D83" s="154">
        <v>11377984</v>
      </c>
      <c r="E83" s="155">
        <v>7271307</v>
      </c>
      <c r="F83" s="156">
        <v>2218210</v>
      </c>
      <c r="G83" s="155">
        <v>3186053</v>
      </c>
      <c r="H83" s="156">
        <v>1437003</v>
      </c>
      <c r="I83" s="155">
        <v>430041</v>
      </c>
      <c r="J83" s="156">
        <v>1867044</v>
      </c>
      <c r="K83" s="155">
        <v>5990446</v>
      </c>
      <c r="L83" s="157">
        <v>82.38472120624256</v>
      </c>
      <c r="M83" s="155">
        <v>1403901</v>
      </c>
      <c r="N83" s="157">
        <v>63.289814760550179</v>
      </c>
      <c r="O83" s="155">
        <v>3083769</v>
      </c>
      <c r="P83" s="157">
        <v>96.789632815273322</v>
      </c>
      <c r="Q83" s="155">
        <v>1288030</v>
      </c>
      <c r="R83" s="157">
        <v>89.633076618490009</v>
      </c>
      <c r="S83" s="155">
        <v>214746</v>
      </c>
      <c r="T83" s="157">
        <v>49.936168876921037</v>
      </c>
      <c r="U83" s="155">
        <v>1502776</v>
      </c>
      <c r="V83" s="157">
        <v>80.48958674782169</v>
      </c>
      <c r="W83" s="155">
        <v>5354410</v>
      </c>
      <c r="X83" s="157">
        <v>89.382493390308497</v>
      </c>
      <c r="Y83" s="155">
        <v>1129867</v>
      </c>
      <c r="Z83" s="157">
        <v>80.480532459197619</v>
      </c>
      <c r="AA83" s="155">
        <v>2808988</v>
      </c>
      <c r="AB83" s="157">
        <v>91.089442821430538</v>
      </c>
      <c r="AC83" s="155">
        <v>1212145</v>
      </c>
      <c r="AD83" s="157">
        <v>94.108444679083561</v>
      </c>
      <c r="AE83" s="155">
        <v>203410</v>
      </c>
      <c r="AF83" s="157">
        <v>94.721205517215694</v>
      </c>
      <c r="AG83" s="155">
        <v>1415555</v>
      </c>
      <c r="AH83" s="157">
        <v>94.196007921340239</v>
      </c>
    </row>
    <row r="84" spans="2:34" x14ac:dyDescent="0.25">
      <c r="B84" s="210"/>
      <c r="C84" s="159" t="s">
        <v>140</v>
      </c>
      <c r="D84" s="154">
        <v>11469578</v>
      </c>
      <c r="E84" s="155">
        <v>7370395</v>
      </c>
      <c r="F84" s="156">
        <v>2241516</v>
      </c>
      <c r="G84" s="155">
        <v>3222773</v>
      </c>
      <c r="H84" s="156">
        <v>1467786</v>
      </c>
      <c r="I84" s="155">
        <v>438320</v>
      </c>
      <c r="J84" s="156">
        <v>1906106</v>
      </c>
      <c r="K84" s="155">
        <v>6098061</v>
      </c>
      <c r="L84" s="157">
        <v>82.737234571552804</v>
      </c>
      <c r="M84" s="155">
        <v>1472316</v>
      </c>
      <c r="N84" s="157">
        <v>65.683938905633511</v>
      </c>
      <c r="O84" s="155">
        <v>3117398</v>
      </c>
      <c r="P84" s="157">
        <v>96.730300272467218</v>
      </c>
      <c r="Q84" s="155">
        <v>1313321</v>
      </c>
      <c r="R84" s="157">
        <v>89.47632693049259</v>
      </c>
      <c r="S84" s="155">
        <v>195026</v>
      </c>
      <c r="T84" s="157">
        <v>44.493977003102756</v>
      </c>
      <c r="U84" s="155">
        <v>1508347</v>
      </c>
      <c r="V84" s="157">
        <v>79.132377737649435</v>
      </c>
      <c r="W84" s="155">
        <v>5549214</v>
      </c>
      <c r="X84" s="157">
        <v>90.999647264925684</v>
      </c>
      <c r="Y84" s="155">
        <v>1231510</v>
      </c>
      <c r="Z84" s="157">
        <v>83.644407858095676</v>
      </c>
      <c r="AA84" s="155">
        <v>2894343</v>
      </c>
      <c r="AB84" s="157">
        <v>92.844834057120721</v>
      </c>
      <c r="AC84" s="155">
        <v>1237284</v>
      </c>
      <c r="AD84" s="157">
        <v>94.210326340628072</v>
      </c>
      <c r="AE84" s="155">
        <v>186077</v>
      </c>
      <c r="AF84" s="157">
        <v>95.411381046629685</v>
      </c>
      <c r="AG84" s="155">
        <v>1423361</v>
      </c>
      <c r="AH84" s="157">
        <v>94.365620112613342</v>
      </c>
    </row>
    <row r="85" spans="2:34" x14ac:dyDescent="0.25">
      <c r="B85" s="209">
        <v>1998</v>
      </c>
      <c r="C85" s="159" t="s">
        <v>139</v>
      </c>
      <c r="D85" s="154">
        <v>11584650</v>
      </c>
      <c r="E85" s="155">
        <v>7469334</v>
      </c>
      <c r="F85" s="156">
        <v>2267832</v>
      </c>
      <c r="G85" s="155">
        <v>3255576</v>
      </c>
      <c r="H85" s="156">
        <v>1499488</v>
      </c>
      <c r="I85" s="155">
        <v>446438</v>
      </c>
      <c r="J85" s="156">
        <v>1945926</v>
      </c>
      <c r="K85" s="155">
        <v>6195341</v>
      </c>
      <c r="L85" s="157">
        <v>82.943686813308929</v>
      </c>
      <c r="M85" s="155">
        <v>1479139</v>
      </c>
      <c r="N85" s="157">
        <v>65.222600263158824</v>
      </c>
      <c r="O85" s="155">
        <v>3154119</v>
      </c>
      <c r="P85" s="157">
        <v>96.883592949450417</v>
      </c>
      <c r="Q85" s="155">
        <v>1357509</v>
      </c>
      <c r="R85" s="157">
        <v>90.53150141915107</v>
      </c>
      <c r="S85" s="155">
        <v>204574</v>
      </c>
      <c r="T85" s="157">
        <v>45.823608205394699</v>
      </c>
      <c r="U85" s="155">
        <v>1562083</v>
      </c>
      <c r="V85" s="157">
        <v>80.274532536180715</v>
      </c>
      <c r="W85" s="155">
        <v>5594973</v>
      </c>
      <c r="X85" s="157">
        <v>90.309363116574218</v>
      </c>
      <c r="Y85" s="155">
        <v>1207882</v>
      </c>
      <c r="Z85" s="157">
        <v>81.661155577670513</v>
      </c>
      <c r="AA85" s="155">
        <v>2908897</v>
      </c>
      <c r="AB85" s="157">
        <v>92.225340895508381</v>
      </c>
      <c r="AC85" s="155">
        <v>1284021</v>
      </c>
      <c r="AD85" s="157">
        <v>94.58655522725816</v>
      </c>
      <c r="AE85" s="155">
        <v>194173</v>
      </c>
      <c r="AF85" s="157">
        <v>94.915776198343877</v>
      </c>
      <c r="AG85" s="155">
        <v>1478194</v>
      </c>
      <c r="AH85" s="157">
        <v>94.629670766534161</v>
      </c>
    </row>
    <row r="86" spans="2:34" x14ac:dyDescent="0.25">
      <c r="B86" s="210"/>
      <c r="C86" s="159" t="s">
        <v>140</v>
      </c>
      <c r="D86" s="154">
        <v>11700640</v>
      </c>
      <c r="E86" s="155">
        <v>7569635</v>
      </c>
      <c r="F86" s="156">
        <v>2294536</v>
      </c>
      <c r="G86" s="155">
        <v>3288672</v>
      </c>
      <c r="H86" s="156">
        <v>1531438</v>
      </c>
      <c r="I86" s="155">
        <v>454989</v>
      </c>
      <c r="J86" s="156">
        <v>1986427</v>
      </c>
      <c r="K86" s="155">
        <v>6299441</v>
      </c>
      <c r="L86" s="157">
        <v>83.219877840873437</v>
      </c>
      <c r="M86" s="155">
        <v>1528278</v>
      </c>
      <c r="N86" s="157">
        <v>66.605100116101895</v>
      </c>
      <c r="O86" s="155">
        <v>3181118</v>
      </c>
      <c r="P86" s="157">
        <v>96.729561354856912</v>
      </c>
      <c r="Q86" s="155">
        <v>1381101</v>
      </c>
      <c r="R86" s="157">
        <v>90.183278722351147</v>
      </c>
      <c r="S86" s="155">
        <v>208944</v>
      </c>
      <c r="T86" s="157">
        <v>45.922868464951897</v>
      </c>
      <c r="U86" s="155">
        <v>1590045</v>
      </c>
      <c r="V86" s="157">
        <v>80.045478640795764</v>
      </c>
      <c r="W86" s="155">
        <v>5666955</v>
      </c>
      <c r="X86" s="157">
        <v>89.959648800584048</v>
      </c>
      <c r="Y86" s="155">
        <v>1243367</v>
      </c>
      <c r="Z86" s="157">
        <v>81.357383931457491</v>
      </c>
      <c r="AA86" s="155">
        <v>2927483</v>
      </c>
      <c r="AB86" s="157">
        <v>92.026859739248906</v>
      </c>
      <c r="AC86" s="155">
        <v>1297624</v>
      </c>
      <c r="AD86" s="157">
        <v>93.955764277920295</v>
      </c>
      <c r="AE86" s="155">
        <v>198481</v>
      </c>
      <c r="AF86" s="157">
        <v>94.992438165250022</v>
      </c>
      <c r="AG86" s="155">
        <v>1496105</v>
      </c>
      <c r="AH86" s="157">
        <v>94.091991107169932</v>
      </c>
    </row>
    <row r="87" spans="2:34" x14ac:dyDescent="0.25">
      <c r="B87" s="209">
        <v>1999</v>
      </c>
      <c r="C87" s="159" t="s">
        <v>139</v>
      </c>
      <c r="D87" s="154">
        <v>11817236</v>
      </c>
      <c r="E87" s="155">
        <v>7671180</v>
      </c>
      <c r="F87" s="156">
        <v>2320961</v>
      </c>
      <c r="G87" s="155">
        <v>3322696</v>
      </c>
      <c r="H87" s="156">
        <v>1564048</v>
      </c>
      <c r="I87" s="155">
        <v>463475</v>
      </c>
      <c r="J87" s="156">
        <v>2027523</v>
      </c>
      <c r="K87" s="155">
        <v>6437052</v>
      </c>
      <c r="L87" s="157">
        <v>83.912149108742071</v>
      </c>
      <c r="M87" s="155">
        <v>1552318</v>
      </c>
      <c r="N87" s="157">
        <v>66.882554252311863</v>
      </c>
      <c r="O87" s="155">
        <v>3240674</v>
      </c>
      <c r="P87" s="157">
        <v>97.531462402819884</v>
      </c>
      <c r="Q87" s="155">
        <v>1430622</v>
      </c>
      <c r="R87" s="157">
        <v>91.469187646414937</v>
      </c>
      <c r="S87" s="155">
        <v>213438</v>
      </c>
      <c r="T87" s="157">
        <v>46.051674847618536</v>
      </c>
      <c r="U87" s="155">
        <v>1644060</v>
      </c>
      <c r="V87" s="157">
        <v>81.087119603575402</v>
      </c>
      <c r="W87" s="155">
        <v>5563766</v>
      </c>
      <c r="X87" s="157">
        <v>86.433448106369198</v>
      </c>
      <c r="Y87" s="155">
        <v>1174324</v>
      </c>
      <c r="Z87" s="157">
        <v>75.649705794817805</v>
      </c>
      <c r="AA87" s="155">
        <v>2896652</v>
      </c>
      <c r="AB87" s="157">
        <v>89.384245376116198</v>
      </c>
      <c r="AC87" s="155">
        <v>1295808</v>
      </c>
      <c r="AD87" s="157">
        <v>90.576546425261185</v>
      </c>
      <c r="AE87" s="155">
        <v>196982</v>
      </c>
      <c r="AF87" s="157">
        <v>92.290032702705233</v>
      </c>
      <c r="AG87" s="155">
        <v>1492790</v>
      </c>
      <c r="AH87" s="157">
        <v>90.798997603493788</v>
      </c>
    </row>
    <row r="88" spans="2:34" x14ac:dyDescent="0.25">
      <c r="B88" s="210"/>
      <c r="C88" s="159" t="s">
        <v>140</v>
      </c>
      <c r="D88" s="154">
        <v>11930923</v>
      </c>
      <c r="E88" s="155">
        <v>7771919</v>
      </c>
      <c r="F88" s="156">
        <v>2346043</v>
      </c>
      <c r="G88" s="155">
        <v>3356669</v>
      </c>
      <c r="H88" s="156">
        <v>1597370</v>
      </c>
      <c r="I88" s="155">
        <v>471837</v>
      </c>
      <c r="J88" s="156">
        <v>2069207</v>
      </c>
      <c r="K88" s="155">
        <v>6492602</v>
      </c>
      <c r="L88" s="157">
        <v>83.539239150588159</v>
      </c>
      <c r="M88" s="155">
        <v>1569080</v>
      </c>
      <c r="N88" s="157">
        <v>66.881979571559427</v>
      </c>
      <c r="O88" s="155">
        <v>3258986</v>
      </c>
      <c r="P88" s="157">
        <v>97.089882857082415</v>
      </c>
      <c r="Q88" s="155">
        <v>1447046</v>
      </c>
      <c r="R88" s="157">
        <v>90.589281130858851</v>
      </c>
      <c r="S88" s="155">
        <v>217490</v>
      </c>
      <c r="T88" s="157">
        <v>46.09430799195485</v>
      </c>
      <c r="U88" s="155">
        <v>1664536</v>
      </c>
      <c r="V88" s="157">
        <v>80.443184273008939</v>
      </c>
      <c r="W88" s="155">
        <v>5610296</v>
      </c>
      <c r="X88" s="157">
        <v>86.410594704557582</v>
      </c>
      <c r="Y88" s="155">
        <v>1221341</v>
      </c>
      <c r="Z88" s="157">
        <v>77.838032477630207</v>
      </c>
      <c r="AA88" s="155">
        <v>2881010</v>
      </c>
      <c r="AB88" s="157">
        <v>88.402036707123017</v>
      </c>
      <c r="AC88" s="155">
        <v>1304320</v>
      </c>
      <c r="AD88" s="157">
        <v>90.136733732030635</v>
      </c>
      <c r="AE88" s="155">
        <v>203625</v>
      </c>
      <c r="AF88" s="157">
        <v>93.624994252609312</v>
      </c>
      <c r="AG88" s="155">
        <v>1507945</v>
      </c>
      <c r="AH88" s="157">
        <v>90.592513469219043</v>
      </c>
    </row>
    <row r="89" spans="2:34" x14ac:dyDescent="0.25">
      <c r="B89" s="209">
        <v>2000</v>
      </c>
      <c r="C89" s="159" t="s">
        <v>139</v>
      </c>
      <c r="D89" s="154">
        <v>12046088</v>
      </c>
      <c r="E89" s="155">
        <v>7874175</v>
      </c>
      <c r="F89" s="156">
        <v>2370001</v>
      </c>
      <c r="G89" s="155">
        <v>3393216</v>
      </c>
      <c r="H89" s="156">
        <v>1630483</v>
      </c>
      <c r="I89" s="155">
        <v>480475</v>
      </c>
      <c r="J89" s="156">
        <v>2110958</v>
      </c>
      <c r="K89" s="155">
        <v>6434411</v>
      </c>
      <c r="L89" s="157">
        <v>81.715367006702294</v>
      </c>
      <c r="M89" s="155">
        <v>1495896</v>
      </c>
      <c r="N89" s="157">
        <v>63.117948051498715</v>
      </c>
      <c r="O89" s="155">
        <v>3271512</v>
      </c>
      <c r="P89" s="157">
        <v>96.413314094947083</v>
      </c>
      <c r="Q89" s="155">
        <v>1456482</v>
      </c>
      <c r="R89" s="157">
        <v>89.328254265760506</v>
      </c>
      <c r="S89" s="155">
        <v>210521</v>
      </c>
      <c r="T89" s="157">
        <v>43.815182891929858</v>
      </c>
      <c r="U89" s="155">
        <v>1667003</v>
      </c>
      <c r="V89" s="157">
        <v>78.969027332613919</v>
      </c>
      <c r="W89" s="155">
        <v>5520120</v>
      </c>
      <c r="X89" s="157">
        <v>85.79060305597514</v>
      </c>
      <c r="Y89" s="155">
        <v>1137652</v>
      </c>
      <c r="Z89" s="157">
        <v>76.051543690203061</v>
      </c>
      <c r="AA89" s="155">
        <v>2880804</v>
      </c>
      <c r="AB89" s="157">
        <v>88.057265264501552</v>
      </c>
      <c r="AC89" s="155">
        <v>1305275</v>
      </c>
      <c r="AD89" s="157">
        <v>89.618340631741404</v>
      </c>
      <c r="AE89" s="155">
        <v>196389</v>
      </c>
      <c r="AF89" s="157">
        <v>93.287130500045123</v>
      </c>
      <c r="AG89" s="155">
        <v>1501664</v>
      </c>
      <c r="AH89" s="157">
        <v>90.081661520705126</v>
      </c>
    </row>
    <row r="90" spans="2:34" x14ac:dyDescent="0.25">
      <c r="B90" s="210"/>
      <c r="C90" s="159" t="s">
        <v>140</v>
      </c>
      <c r="D90" s="154">
        <v>12165111</v>
      </c>
      <c r="E90" s="155">
        <v>7981969</v>
      </c>
      <c r="F90" s="156">
        <v>2393846</v>
      </c>
      <c r="G90" s="155">
        <v>3432869</v>
      </c>
      <c r="H90" s="156">
        <v>1665576</v>
      </c>
      <c r="I90" s="155">
        <v>489678</v>
      </c>
      <c r="J90" s="156">
        <v>2155254</v>
      </c>
      <c r="K90" s="155">
        <v>6543965</v>
      </c>
      <c r="L90" s="157">
        <v>81.984344965509138</v>
      </c>
      <c r="M90" s="155">
        <v>1533048</v>
      </c>
      <c r="N90" s="157">
        <v>64.041212341980227</v>
      </c>
      <c r="O90" s="155">
        <v>3317990</v>
      </c>
      <c r="P90" s="157">
        <v>96.653557126706559</v>
      </c>
      <c r="Q90" s="155">
        <v>1485076</v>
      </c>
      <c r="R90" s="157">
        <v>89.162908207130741</v>
      </c>
      <c r="S90" s="155">
        <v>207851</v>
      </c>
      <c r="T90" s="157">
        <v>42.446464819738679</v>
      </c>
      <c r="U90" s="155">
        <v>1692927</v>
      </c>
      <c r="V90" s="157">
        <v>78.548839255141161</v>
      </c>
      <c r="W90" s="155">
        <v>5722803</v>
      </c>
      <c r="X90" s="157">
        <v>87.451613815171697</v>
      </c>
      <c r="Y90" s="155">
        <v>1191928</v>
      </c>
      <c r="Z90" s="157">
        <v>77.748902839310958</v>
      </c>
      <c r="AA90" s="155">
        <v>2979786</v>
      </c>
      <c r="AB90" s="157">
        <v>89.806961443524543</v>
      </c>
      <c r="AC90" s="155">
        <v>1360013</v>
      </c>
      <c r="AD90" s="157">
        <v>91.578680148356042</v>
      </c>
      <c r="AE90" s="155">
        <v>191076</v>
      </c>
      <c r="AF90" s="157">
        <v>91.929314749508066</v>
      </c>
      <c r="AG90" s="155">
        <v>1551089</v>
      </c>
      <c r="AH90" s="157">
        <v>91.621729702462062</v>
      </c>
    </row>
    <row r="91" spans="2:34" x14ac:dyDescent="0.25">
      <c r="B91" s="209">
        <v>2001</v>
      </c>
      <c r="C91" s="159" t="s">
        <v>139</v>
      </c>
      <c r="D91" s="154">
        <v>12285123</v>
      </c>
      <c r="E91" s="155">
        <v>8091540</v>
      </c>
      <c r="F91" s="156">
        <v>2415466</v>
      </c>
      <c r="G91" s="155">
        <v>3474828</v>
      </c>
      <c r="H91" s="156">
        <v>1702394</v>
      </c>
      <c r="I91" s="155">
        <v>498852</v>
      </c>
      <c r="J91" s="156">
        <v>2201246</v>
      </c>
      <c r="K91" s="155">
        <v>6574877</v>
      </c>
      <c r="L91" s="157">
        <v>81.256188562375016</v>
      </c>
      <c r="M91" s="155">
        <v>1488902</v>
      </c>
      <c r="N91" s="157">
        <v>61.640362563579863</v>
      </c>
      <c r="O91" s="155">
        <v>3356484</v>
      </c>
      <c r="P91" s="157">
        <v>96.594248693748298</v>
      </c>
      <c r="Q91" s="155">
        <v>1516353</v>
      </c>
      <c r="R91" s="157">
        <v>89.071801239900978</v>
      </c>
      <c r="S91" s="155">
        <v>213138</v>
      </c>
      <c r="T91" s="157">
        <v>42.725698203074259</v>
      </c>
      <c r="U91" s="155">
        <v>1729491</v>
      </c>
      <c r="V91" s="157">
        <v>78.568728801778633</v>
      </c>
      <c r="W91" s="155">
        <v>5708717</v>
      </c>
      <c r="X91" s="157">
        <v>86.826217433421192</v>
      </c>
      <c r="Y91" s="155">
        <v>1169983</v>
      </c>
      <c r="Z91" s="157">
        <v>78.580255785807267</v>
      </c>
      <c r="AA91" s="155">
        <v>2956942</v>
      </c>
      <c r="AB91" s="157">
        <v>88.096412793864047</v>
      </c>
      <c r="AC91" s="155">
        <v>1383976</v>
      </c>
      <c r="AD91" s="157">
        <v>91.270040683139086</v>
      </c>
      <c r="AE91" s="155">
        <v>197816</v>
      </c>
      <c r="AF91" s="157">
        <v>92.811230282727621</v>
      </c>
      <c r="AG91" s="155">
        <v>1581792</v>
      </c>
      <c r="AH91" s="157">
        <v>91.459972905322999</v>
      </c>
    </row>
    <row r="92" spans="2:34" x14ac:dyDescent="0.25">
      <c r="B92" s="210"/>
      <c r="C92" s="159" t="s">
        <v>140</v>
      </c>
      <c r="D92" s="154">
        <v>12403063</v>
      </c>
      <c r="E92" s="155">
        <v>8202208</v>
      </c>
      <c r="F92" s="156">
        <v>2438830</v>
      </c>
      <c r="G92" s="155">
        <v>3516320</v>
      </c>
      <c r="H92" s="156">
        <v>1738731</v>
      </c>
      <c r="I92" s="155">
        <v>508327</v>
      </c>
      <c r="J92" s="156">
        <v>2247058</v>
      </c>
      <c r="K92" s="155">
        <v>6783812</v>
      </c>
      <c r="L92" s="157">
        <v>82.707144222628841</v>
      </c>
      <c r="M92" s="155">
        <v>1591693</v>
      </c>
      <c r="N92" s="157">
        <v>65.264614589782809</v>
      </c>
      <c r="O92" s="155">
        <v>3403230</v>
      </c>
      <c r="P92" s="157">
        <v>96.783853574191198</v>
      </c>
      <c r="Q92" s="155">
        <v>1566249</v>
      </c>
      <c r="R92" s="157">
        <v>90.080006625521719</v>
      </c>
      <c r="S92" s="155">
        <v>222640</v>
      </c>
      <c r="T92" s="157">
        <v>43.798578474092466</v>
      </c>
      <c r="U92" s="155">
        <v>1788889</v>
      </c>
      <c r="V92" s="157">
        <v>79.610272632037095</v>
      </c>
      <c r="W92" s="155">
        <v>5995734</v>
      </c>
      <c r="X92" s="157">
        <v>88.382962263694807</v>
      </c>
      <c r="Y92" s="155">
        <v>1280067</v>
      </c>
      <c r="Z92" s="157">
        <v>80.421727054149258</v>
      </c>
      <c r="AA92" s="155">
        <v>3072257</v>
      </c>
      <c r="AB92" s="157">
        <v>90.274738997951943</v>
      </c>
      <c r="AC92" s="155">
        <v>1434555</v>
      </c>
      <c r="AD92" s="157">
        <v>91.591758398568814</v>
      </c>
      <c r="AE92" s="155">
        <v>208855</v>
      </c>
      <c r="AF92" s="157">
        <v>93.808390226374414</v>
      </c>
      <c r="AG92" s="155">
        <v>1643410</v>
      </c>
      <c r="AH92" s="157">
        <v>91.867634045488572</v>
      </c>
    </row>
    <row r="93" spans="2:34" x14ac:dyDescent="0.25">
      <c r="B93" s="209">
        <v>2002</v>
      </c>
      <c r="C93" s="159" t="s">
        <v>139</v>
      </c>
      <c r="D93" s="154">
        <v>12520273</v>
      </c>
      <c r="E93" s="155">
        <v>8309908</v>
      </c>
      <c r="F93" s="156">
        <v>2458281</v>
      </c>
      <c r="G93" s="155">
        <v>3558050</v>
      </c>
      <c r="H93" s="156">
        <v>1775513</v>
      </c>
      <c r="I93" s="155">
        <v>518064</v>
      </c>
      <c r="J93" s="156">
        <v>2293577</v>
      </c>
      <c r="K93" s="155">
        <v>6895721</v>
      </c>
      <c r="L93" s="157">
        <v>82.981917489339224</v>
      </c>
      <c r="M93" s="155">
        <v>1612155</v>
      </c>
      <c r="N93" s="157">
        <v>65.580582529011124</v>
      </c>
      <c r="O93" s="155">
        <v>3454912</v>
      </c>
      <c r="P93" s="157">
        <v>97.101277385084529</v>
      </c>
      <c r="Q93" s="155">
        <v>1591393</v>
      </c>
      <c r="R93" s="157">
        <v>89.630039318213946</v>
      </c>
      <c r="S93" s="155">
        <v>237261</v>
      </c>
      <c r="T93" s="157">
        <v>45.79762345964977</v>
      </c>
      <c r="U93" s="155">
        <v>1828654</v>
      </c>
      <c r="V93" s="157">
        <v>79.729348524161168</v>
      </c>
      <c r="W93" s="155">
        <v>5915885</v>
      </c>
      <c r="X93" s="157">
        <v>85.790666414722978</v>
      </c>
      <c r="Y93" s="155">
        <v>1235197</v>
      </c>
      <c r="Z93" s="157">
        <v>76.617756977461852</v>
      </c>
      <c r="AA93" s="155">
        <v>3027739</v>
      </c>
      <c r="AB93" s="157">
        <v>87.635777698534724</v>
      </c>
      <c r="AC93" s="155">
        <v>1432589</v>
      </c>
      <c r="AD93" s="157">
        <v>90.021069591232333</v>
      </c>
      <c r="AE93" s="155">
        <v>220360</v>
      </c>
      <c r="AF93" s="157">
        <v>92.876621105027795</v>
      </c>
      <c r="AG93" s="155">
        <v>1652949</v>
      </c>
      <c r="AH93" s="157">
        <v>90.391566693316506</v>
      </c>
    </row>
    <row r="94" spans="2:34" x14ac:dyDescent="0.25">
      <c r="B94" s="210"/>
      <c r="C94" s="159" t="s">
        <v>140</v>
      </c>
      <c r="D94" s="154">
        <v>12648212</v>
      </c>
      <c r="E94" s="155">
        <v>8424788</v>
      </c>
      <c r="F94" s="156">
        <v>2482617</v>
      </c>
      <c r="G94" s="155">
        <v>3602924</v>
      </c>
      <c r="H94" s="156">
        <v>1812125</v>
      </c>
      <c r="I94" s="155">
        <v>527122</v>
      </c>
      <c r="J94" s="156">
        <v>2339247</v>
      </c>
      <c r="K94" s="155">
        <v>7046822</v>
      </c>
      <c r="L94" s="157">
        <v>83.643908903108297</v>
      </c>
      <c r="M94" s="155">
        <v>1669422</v>
      </c>
      <c r="N94" s="157">
        <v>67.244444068497074</v>
      </c>
      <c r="O94" s="155">
        <v>3500835</v>
      </c>
      <c r="P94" s="157">
        <v>97.166495879457898</v>
      </c>
      <c r="Q94" s="155">
        <v>1636723</v>
      </c>
      <c r="R94" s="157">
        <v>90.320645650824304</v>
      </c>
      <c r="S94" s="155">
        <v>239842</v>
      </c>
      <c r="T94" s="157">
        <v>45.500282667010673</v>
      </c>
      <c r="U94" s="155">
        <v>1876565</v>
      </c>
      <c r="V94" s="157">
        <v>80.220900144362702</v>
      </c>
      <c r="W94" s="155">
        <v>6029684</v>
      </c>
      <c r="X94" s="157">
        <v>85.566004079569481</v>
      </c>
      <c r="Y94" s="155">
        <v>1262854</v>
      </c>
      <c r="Z94" s="157">
        <v>75.646181732360063</v>
      </c>
      <c r="AA94" s="155">
        <v>3086114</v>
      </c>
      <c r="AB94" s="157">
        <v>88.153654770933215</v>
      </c>
      <c r="AC94" s="155">
        <v>1462404</v>
      </c>
      <c r="AD94" s="157">
        <v>89.349511187904113</v>
      </c>
      <c r="AE94" s="155">
        <v>218312</v>
      </c>
      <c r="AF94" s="157">
        <v>91.023256977510187</v>
      </c>
      <c r="AG94" s="155">
        <v>1680716</v>
      </c>
      <c r="AH94" s="157">
        <v>89.563431056211755</v>
      </c>
    </row>
    <row r="95" spans="2:34" x14ac:dyDescent="0.25">
      <c r="B95" s="209">
        <v>2003</v>
      </c>
      <c r="C95" s="159" t="s">
        <v>139</v>
      </c>
      <c r="D95" s="154">
        <v>12763655</v>
      </c>
      <c r="E95" s="155">
        <v>8533372</v>
      </c>
      <c r="F95" s="156">
        <v>2503438</v>
      </c>
      <c r="G95" s="155">
        <v>3644997</v>
      </c>
      <c r="H95" s="156">
        <v>1848676</v>
      </c>
      <c r="I95" s="155">
        <v>536261</v>
      </c>
      <c r="J95" s="156">
        <v>2384937</v>
      </c>
      <c r="K95" s="155">
        <v>7065801</v>
      </c>
      <c r="L95" s="157">
        <v>82.801980272276893</v>
      </c>
      <c r="M95" s="155">
        <v>1626293</v>
      </c>
      <c r="N95" s="157">
        <v>64.96238372989464</v>
      </c>
      <c r="O95" s="155">
        <v>3538784</v>
      </c>
      <c r="P95" s="157">
        <v>97.086060701833219</v>
      </c>
      <c r="Q95" s="155">
        <v>1661108</v>
      </c>
      <c r="R95" s="157">
        <v>89.853927892177964</v>
      </c>
      <c r="S95" s="155">
        <v>239616</v>
      </c>
      <c r="T95" s="157">
        <v>44.682719795025186</v>
      </c>
      <c r="U95" s="155">
        <v>1900724</v>
      </c>
      <c r="V95" s="157">
        <v>79.697031829352312</v>
      </c>
      <c r="W95" s="155">
        <v>5829136</v>
      </c>
      <c r="X95" s="157">
        <v>82.497879575153618</v>
      </c>
      <c r="Y95" s="155">
        <v>1170898</v>
      </c>
      <c r="Z95" s="157">
        <v>71.997973304933367</v>
      </c>
      <c r="AA95" s="155">
        <v>3008554</v>
      </c>
      <c r="AB95" s="157">
        <v>85.016604573774487</v>
      </c>
      <c r="AC95" s="155">
        <v>1436684</v>
      </c>
      <c r="AD95" s="157">
        <v>86.489499779665138</v>
      </c>
      <c r="AE95" s="155">
        <v>213000</v>
      </c>
      <c r="AF95" s="157">
        <v>88.892227564102569</v>
      </c>
      <c r="AG95" s="155">
        <v>1649684</v>
      </c>
      <c r="AH95" s="157">
        <v>86.792401211327899</v>
      </c>
    </row>
    <row r="96" spans="2:34" x14ac:dyDescent="0.25">
      <c r="B96" s="210"/>
      <c r="C96" s="159" t="s">
        <v>140</v>
      </c>
      <c r="D96" s="154">
        <v>12883718</v>
      </c>
      <c r="E96" s="155">
        <v>8627457</v>
      </c>
      <c r="F96" s="156">
        <v>2529574</v>
      </c>
      <c r="G96" s="155">
        <v>3681425</v>
      </c>
      <c r="H96" s="156">
        <v>1873259</v>
      </c>
      <c r="I96" s="155">
        <v>543199</v>
      </c>
      <c r="J96" s="156">
        <v>2416458</v>
      </c>
      <c r="K96" s="155">
        <v>7174881</v>
      </c>
      <c r="L96" s="157">
        <v>83.163335383763723</v>
      </c>
      <c r="M96" s="155">
        <v>1654249</v>
      </c>
      <c r="N96" s="157">
        <v>65.396347369161774</v>
      </c>
      <c r="O96" s="155">
        <v>3577712</v>
      </c>
      <c r="P96" s="157">
        <v>97.182802854872776</v>
      </c>
      <c r="Q96" s="155">
        <v>1688825</v>
      </c>
      <c r="R96" s="157">
        <v>90.154378011796553</v>
      </c>
      <c r="S96" s="155">
        <v>254095</v>
      </c>
      <c r="T96" s="157">
        <v>46.77751615890309</v>
      </c>
      <c r="U96" s="155">
        <v>1942920</v>
      </c>
      <c r="V96" s="157">
        <v>80.403632092922777</v>
      </c>
      <c r="W96" s="155">
        <v>6140678</v>
      </c>
      <c r="X96" s="157">
        <v>85.585781840841676</v>
      </c>
      <c r="Y96" s="155">
        <v>1262720</v>
      </c>
      <c r="Z96" s="157">
        <v>76.331918592666526</v>
      </c>
      <c r="AA96" s="155">
        <v>3151928</v>
      </c>
      <c r="AB96" s="157">
        <v>88.098986167695998</v>
      </c>
      <c r="AC96" s="155">
        <v>1493025</v>
      </c>
      <c r="AD96" s="157">
        <v>88.406140363862448</v>
      </c>
      <c r="AE96" s="155">
        <v>233005</v>
      </c>
      <c r="AF96" s="157">
        <v>91.699954741336896</v>
      </c>
      <c r="AG96" s="155">
        <v>1726030</v>
      </c>
      <c r="AH96" s="157">
        <v>88.836905276593995</v>
      </c>
    </row>
    <row r="97" spans="2:34" x14ac:dyDescent="0.25">
      <c r="B97" s="209">
        <v>2004</v>
      </c>
      <c r="C97" s="159" t="s">
        <v>139</v>
      </c>
      <c r="D97" s="154">
        <v>13001465</v>
      </c>
      <c r="E97" s="155">
        <v>8733385</v>
      </c>
      <c r="F97" s="156">
        <v>2551974</v>
      </c>
      <c r="G97" s="155">
        <v>3722813</v>
      </c>
      <c r="H97" s="156">
        <v>1906894</v>
      </c>
      <c r="I97" s="155">
        <v>551704</v>
      </c>
      <c r="J97" s="156">
        <v>2458598</v>
      </c>
      <c r="K97" s="155">
        <v>7223022</v>
      </c>
      <c r="L97" s="157">
        <v>82.705869488176702</v>
      </c>
      <c r="M97" s="155">
        <v>1628721</v>
      </c>
      <c r="N97" s="157">
        <v>63.822006023572342</v>
      </c>
      <c r="O97" s="155">
        <v>3612994</v>
      </c>
      <c r="P97" s="157">
        <v>97.050107002419949</v>
      </c>
      <c r="Q97" s="155">
        <v>1721863</v>
      </c>
      <c r="R97" s="157">
        <v>90.296733850963932</v>
      </c>
      <c r="S97" s="155">
        <v>259444</v>
      </c>
      <c r="T97" s="157">
        <v>47.025941446862809</v>
      </c>
      <c r="U97" s="155">
        <v>1981307</v>
      </c>
      <c r="V97" s="157">
        <v>80.5868629194362</v>
      </c>
      <c r="W97" s="155">
        <v>6178521</v>
      </c>
      <c r="X97" s="157">
        <v>85.539279819443991</v>
      </c>
      <c r="Y97" s="155">
        <v>1244841</v>
      </c>
      <c r="Z97" s="157">
        <v>76.43058571725912</v>
      </c>
      <c r="AA97" s="155">
        <v>3180303</v>
      </c>
      <c r="AB97" s="157">
        <v>88.024032146192326</v>
      </c>
      <c r="AC97" s="155">
        <v>1519432</v>
      </c>
      <c r="AD97" s="157">
        <v>88.243489754992126</v>
      </c>
      <c r="AE97" s="155">
        <v>233945</v>
      </c>
      <c r="AF97" s="157">
        <v>90.171674812290902</v>
      </c>
      <c r="AG97" s="155">
        <v>1753377</v>
      </c>
      <c r="AH97" s="157">
        <v>88.495977655153908</v>
      </c>
    </row>
    <row r="98" spans="2:34" x14ac:dyDescent="0.25">
      <c r="B98" s="210"/>
      <c r="C98" s="159" t="s">
        <v>140</v>
      </c>
      <c r="D98" s="154">
        <v>13137930</v>
      </c>
      <c r="E98" s="155">
        <v>8854309</v>
      </c>
      <c r="F98" s="156">
        <v>2575682</v>
      </c>
      <c r="G98" s="155">
        <v>3763226</v>
      </c>
      <c r="H98" s="156">
        <v>1949328</v>
      </c>
      <c r="I98" s="155">
        <v>566073</v>
      </c>
      <c r="J98" s="156">
        <v>2515401</v>
      </c>
      <c r="K98" s="155">
        <v>7304302</v>
      </c>
      <c r="L98" s="157">
        <v>82.495363498237055</v>
      </c>
      <c r="M98" s="155">
        <v>1619947</v>
      </c>
      <c r="N98" s="157">
        <v>62.896640355338818</v>
      </c>
      <c r="O98" s="155">
        <v>3646090</v>
      </c>
      <c r="P98" s="157">
        <v>96.887351437304062</v>
      </c>
      <c r="Q98" s="155">
        <v>1771745</v>
      </c>
      <c r="R98" s="157">
        <v>90.890040054829143</v>
      </c>
      <c r="S98" s="155">
        <v>266520</v>
      </c>
      <c r="T98" s="157">
        <v>47.082266774779931</v>
      </c>
      <c r="U98" s="155">
        <v>2038265</v>
      </c>
      <c r="V98" s="157">
        <v>81.031414076721759</v>
      </c>
      <c r="W98" s="155">
        <v>6403396</v>
      </c>
      <c r="X98" s="157">
        <v>87.666090476543829</v>
      </c>
      <c r="Y98" s="155">
        <v>1303125</v>
      </c>
      <c r="Z98" s="157">
        <v>80.442446573869404</v>
      </c>
      <c r="AA98" s="155">
        <v>3278773</v>
      </c>
      <c r="AB98" s="157">
        <v>89.92572865727395</v>
      </c>
      <c r="AC98" s="155">
        <v>1584144</v>
      </c>
      <c r="AD98" s="157">
        <v>89.411512379038754</v>
      </c>
      <c r="AE98" s="155">
        <v>237354</v>
      </c>
      <c r="AF98" s="157">
        <v>89.056731202161188</v>
      </c>
      <c r="AG98" s="155">
        <v>1821498</v>
      </c>
      <c r="AH98" s="157">
        <v>89.365121807027066</v>
      </c>
    </row>
    <row r="99" spans="2:34" x14ac:dyDescent="0.25">
      <c r="B99" s="209">
        <v>2005</v>
      </c>
      <c r="C99" s="159" t="s">
        <v>139</v>
      </c>
      <c r="D99" s="154">
        <v>13248542</v>
      </c>
      <c r="E99" s="155">
        <v>8973206</v>
      </c>
      <c r="F99" s="156">
        <v>2594359</v>
      </c>
      <c r="G99" s="155">
        <v>3813373</v>
      </c>
      <c r="H99" s="156">
        <v>1991981</v>
      </c>
      <c r="I99" s="155">
        <v>573493</v>
      </c>
      <c r="J99" s="156">
        <v>2565474</v>
      </c>
      <c r="K99" s="155">
        <v>7279637</v>
      </c>
      <c r="L99" s="157">
        <v>81.126377796297106</v>
      </c>
      <c r="M99" s="155">
        <v>1544475</v>
      </c>
      <c r="N99" s="157">
        <v>59.532046258825403</v>
      </c>
      <c r="O99" s="155">
        <v>3675235</v>
      </c>
      <c r="P99" s="157">
        <v>96.377537681207698</v>
      </c>
      <c r="Q99" s="155">
        <v>1792366</v>
      </c>
      <c r="R99" s="157">
        <v>89.979071085517376</v>
      </c>
      <c r="S99" s="155">
        <v>267561</v>
      </c>
      <c r="T99" s="157">
        <v>46.654623508918156</v>
      </c>
      <c r="U99" s="155">
        <v>2059927</v>
      </c>
      <c r="V99" s="157">
        <v>80.29420684052927</v>
      </c>
      <c r="W99" s="155">
        <v>6385577</v>
      </c>
      <c r="X99" s="157">
        <v>87.718343648179172</v>
      </c>
      <c r="Y99" s="155">
        <v>1238432</v>
      </c>
      <c r="Z99" s="157">
        <v>80.184658217193544</v>
      </c>
      <c r="AA99" s="155">
        <v>3295324</v>
      </c>
      <c r="AB99" s="157">
        <v>89.662946723134709</v>
      </c>
      <c r="AC99" s="155">
        <v>1610663</v>
      </c>
      <c r="AD99" s="157">
        <v>89.862394176189468</v>
      </c>
      <c r="AE99" s="155">
        <v>241158</v>
      </c>
      <c r="AF99" s="157">
        <v>90.131969905927988</v>
      </c>
      <c r="AG99" s="155">
        <v>1851821</v>
      </c>
      <c r="AH99" s="157">
        <v>89.897408985852408</v>
      </c>
    </row>
    <row r="100" spans="2:34" x14ac:dyDescent="0.25">
      <c r="B100" s="210"/>
      <c r="C100" s="159" t="s">
        <v>140</v>
      </c>
      <c r="D100" s="154">
        <v>13393167</v>
      </c>
      <c r="E100" s="155">
        <v>9107414</v>
      </c>
      <c r="F100" s="156">
        <v>2617164</v>
      </c>
      <c r="G100" s="155">
        <v>3864167</v>
      </c>
      <c r="H100" s="156">
        <v>2039401</v>
      </c>
      <c r="I100" s="155">
        <v>586682</v>
      </c>
      <c r="J100" s="156">
        <v>2626083</v>
      </c>
      <c r="K100" s="155">
        <v>7383234</v>
      </c>
      <c r="L100" s="157">
        <v>81.068391093234595</v>
      </c>
      <c r="M100" s="155">
        <v>1572036</v>
      </c>
      <c r="N100" s="157">
        <v>60.066392476742003</v>
      </c>
      <c r="O100" s="155">
        <v>3718348</v>
      </c>
      <c r="P100" s="157">
        <v>96.226379449956482</v>
      </c>
      <c r="Q100" s="155">
        <v>1822873</v>
      </c>
      <c r="R100" s="157">
        <v>89.382764841245049</v>
      </c>
      <c r="S100" s="155">
        <v>269977</v>
      </c>
      <c r="T100" s="157">
        <v>46.01760408534777</v>
      </c>
      <c r="U100" s="155">
        <v>2092850</v>
      </c>
      <c r="V100" s="157">
        <v>79.694739275186649</v>
      </c>
      <c r="W100" s="155">
        <v>6620836</v>
      </c>
      <c r="X100" s="157">
        <v>89.67392879597206</v>
      </c>
      <c r="Y100" s="155">
        <v>1300177</v>
      </c>
      <c r="Z100" s="157">
        <v>82.706566516288433</v>
      </c>
      <c r="AA100" s="155">
        <v>3399812</v>
      </c>
      <c r="AB100" s="157">
        <v>91.433399993760673</v>
      </c>
      <c r="AC100" s="155">
        <v>1674976</v>
      </c>
      <c r="AD100" s="157">
        <v>91.886598792126492</v>
      </c>
      <c r="AE100" s="155">
        <v>245871</v>
      </c>
      <c r="AF100" s="157">
        <v>91.071091241105734</v>
      </c>
      <c r="AG100" s="155">
        <v>1920847</v>
      </c>
      <c r="AH100" s="157">
        <v>91.781398571326179</v>
      </c>
    </row>
    <row r="101" spans="2:34" x14ac:dyDescent="0.25">
      <c r="B101" s="209">
        <v>2006</v>
      </c>
      <c r="C101" s="159" t="s">
        <v>139</v>
      </c>
      <c r="D101" s="154">
        <v>13409244</v>
      </c>
      <c r="E101" s="155">
        <v>9200876</v>
      </c>
      <c r="F101" s="156">
        <v>2614647</v>
      </c>
      <c r="G101" s="155">
        <v>3851530</v>
      </c>
      <c r="H101" s="156">
        <v>2103958</v>
      </c>
      <c r="I101" s="155">
        <v>630741</v>
      </c>
      <c r="J101" s="156">
        <v>2734699</v>
      </c>
      <c r="K101" s="155">
        <v>7375385</v>
      </c>
      <c r="L101" s="157">
        <v>80.159595673281544</v>
      </c>
      <c r="M101" s="155">
        <v>1515045</v>
      </c>
      <c r="N101" s="157">
        <v>57.944533239094987</v>
      </c>
      <c r="O101" s="155">
        <v>3711750</v>
      </c>
      <c r="P101" s="157">
        <v>96.370792905676453</v>
      </c>
      <c r="Q101" s="155">
        <v>1875232</v>
      </c>
      <c r="R101" s="157">
        <v>89.128775384299502</v>
      </c>
      <c r="S101" s="155">
        <v>273358</v>
      </c>
      <c r="T101" s="157">
        <v>43.339183595168222</v>
      </c>
      <c r="U101" s="155">
        <v>2148590</v>
      </c>
      <c r="V101" s="157">
        <v>78.567696115733398</v>
      </c>
      <c r="W101" s="155">
        <v>6638334</v>
      </c>
      <c r="X101" s="157">
        <v>90.006609824436282</v>
      </c>
      <c r="Y101" s="155">
        <v>1266866</v>
      </c>
      <c r="Z101" s="157">
        <v>83.619034418119597</v>
      </c>
      <c r="AA101" s="155">
        <v>3392701</v>
      </c>
      <c r="AB101" s="157">
        <v>91.404351047349635</v>
      </c>
      <c r="AC101" s="155">
        <v>1723164</v>
      </c>
      <c r="AD101" s="157">
        <v>91.890710056142382</v>
      </c>
      <c r="AE101" s="155">
        <v>255603</v>
      </c>
      <c r="AF101" s="157">
        <v>93.504854439965186</v>
      </c>
      <c r="AG101" s="155">
        <v>1978767</v>
      </c>
      <c r="AH101" s="157">
        <v>92.096072307885635</v>
      </c>
    </row>
    <row r="102" spans="2:34" x14ac:dyDescent="0.25">
      <c r="B102" s="210"/>
      <c r="C102" s="159" t="s">
        <v>140</v>
      </c>
      <c r="D102" s="154">
        <v>13523405</v>
      </c>
      <c r="E102" s="155">
        <v>9306057</v>
      </c>
      <c r="F102" s="156">
        <v>2625980</v>
      </c>
      <c r="G102" s="155">
        <v>3887633</v>
      </c>
      <c r="H102" s="156">
        <v>2146747</v>
      </c>
      <c r="I102" s="155">
        <v>645697</v>
      </c>
      <c r="J102" s="156">
        <v>2792444</v>
      </c>
      <c r="K102" s="155">
        <v>7512840</v>
      </c>
      <c r="L102" s="157">
        <v>80.730646717508819</v>
      </c>
      <c r="M102" s="155">
        <v>1561386</v>
      </c>
      <c r="N102" s="157">
        <v>59.459173337192205</v>
      </c>
      <c r="O102" s="155">
        <v>3753542</v>
      </c>
      <c r="P102" s="157">
        <v>96.550831830062151</v>
      </c>
      <c r="Q102" s="155">
        <v>1919357</v>
      </c>
      <c r="R102" s="157">
        <v>89.407694525717289</v>
      </c>
      <c r="S102" s="155">
        <v>278555</v>
      </c>
      <c r="T102" s="157">
        <v>43.140203531997209</v>
      </c>
      <c r="U102" s="155">
        <v>2197912</v>
      </c>
      <c r="V102" s="157">
        <v>78.709259702253647</v>
      </c>
      <c r="W102" s="155">
        <v>6893971</v>
      </c>
      <c r="X102" s="157">
        <v>91.762515906102081</v>
      </c>
      <c r="Y102" s="155">
        <v>1337640</v>
      </c>
      <c r="Z102" s="157">
        <v>85.670039311227328</v>
      </c>
      <c r="AA102" s="155">
        <v>3493599</v>
      </c>
      <c r="AB102" s="157">
        <v>93.074727817085829</v>
      </c>
      <c r="AC102" s="155">
        <v>1800626</v>
      </c>
      <c r="AD102" s="157">
        <v>93.814022091773438</v>
      </c>
      <c r="AE102" s="155">
        <v>262106</v>
      </c>
      <c r="AF102" s="157">
        <v>94.094882518712637</v>
      </c>
      <c r="AG102" s="155">
        <v>2062732</v>
      </c>
      <c r="AH102" s="157">
        <v>93.849617273121027</v>
      </c>
    </row>
    <row r="103" spans="2:34" x14ac:dyDescent="0.25">
      <c r="B103" s="209">
        <v>2007</v>
      </c>
      <c r="C103" s="159" t="s">
        <v>139</v>
      </c>
      <c r="D103" s="154">
        <v>13630560</v>
      </c>
      <c r="E103" s="155">
        <v>9405568</v>
      </c>
      <c r="F103" s="156">
        <v>2637433</v>
      </c>
      <c r="G103" s="155">
        <v>3921236</v>
      </c>
      <c r="H103" s="156">
        <v>2186751</v>
      </c>
      <c r="I103" s="155">
        <v>660148</v>
      </c>
      <c r="J103" s="156">
        <v>2846899</v>
      </c>
      <c r="K103" s="155">
        <v>7476752</v>
      </c>
      <c r="L103" s="157">
        <v>79.492828078006568</v>
      </c>
      <c r="M103" s="155">
        <v>1497846</v>
      </c>
      <c r="N103" s="157">
        <v>56.79181234177323</v>
      </c>
      <c r="O103" s="155">
        <v>3772395</v>
      </c>
      <c r="P103" s="157">
        <v>96.204232543004295</v>
      </c>
      <c r="Q103" s="155">
        <v>1936188</v>
      </c>
      <c r="R103" s="157">
        <v>88.541768129979133</v>
      </c>
      <c r="S103" s="155">
        <v>270323</v>
      </c>
      <c r="T103" s="157">
        <v>40.948847834122041</v>
      </c>
      <c r="U103" s="155">
        <v>2206511</v>
      </c>
      <c r="V103" s="157">
        <v>77.505770313593843</v>
      </c>
      <c r="W103" s="155">
        <v>6836137</v>
      </c>
      <c r="X103" s="157">
        <v>91.431907865875445</v>
      </c>
      <c r="Y103" s="155">
        <v>1279477</v>
      </c>
      <c r="Z103" s="157">
        <v>85.421131411373395</v>
      </c>
      <c r="AA103" s="155">
        <v>3490394</v>
      </c>
      <c r="AB103" s="157">
        <v>92.524616324642579</v>
      </c>
      <c r="AC103" s="155">
        <v>1809700</v>
      </c>
      <c r="AD103" s="157">
        <v>93.467163312653526</v>
      </c>
      <c r="AE103" s="155">
        <v>256566</v>
      </c>
      <c r="AF103" s="157">
        <v>94.910902882847552</v>
      </c>
      <c r="AG103" s="155">
        <v>2066266</v>
      </c>
      <c r="AH103" s="157">
        <v>93.644038031081649</v>
      </c>
    </row>
    <row r="104" spans="2:34" x14ac:dyDescent="0.25">
      <c r="B104" s="210"/>
      <c r="C104" s="159" t="s">
        <v>140</v>
      </c>
      <c r="D104" s="154">
        <v>13747076</v>
      </c>
      <c r="E104" s="155">
        <v>9511793</v>
      </c>
      <c r="F104" s="156">
        <v>2649493</v>
      </c>
      <c r="G104" s="155">
        <v>3957756</v>
      </c>
      <c r="H104" s="156">
        <v>2229519</v>
      </c>
      <c r="I104" s="155">
        <v>675025</v>
      </c>
      <c r="J104" s="156">
        <v>2904544</v>
      </c>
      <c r="K104" s="155">
        <v>7609721</v>
      </c>
      <c r="L104" s="157">
        <v>80.003013101735917</v>
      </c>
      <c r="M104" s="155">
        <v>1540994</v>
      </c>
      <c r="N104" s="157">
        <v>58.161844549126954</v>
      </c>
      <c r="O104" s="155">
        <v>3801793</v>
      </c>
      <c r="P104" s="157">
        <v>96.059307344869154</v>
      </c>
      <c r="Q104" s="155">
        <v>1983103</v>
      </c>
      <c r="R104" s="157">
        <v>88.947571202577777</v>
      </c>
      <c r="S104" s="155">
        <v>283831</v>
      </c>
      <c r="T104" s="157">
        <v>42.047479722973222</v>
      </c>
      <c r="U104" s="155">
        <v>2266934</v>
      </c>
      <c r="V104" s="157">
        <v>78.047845031784675</v>
      </c>
      <c r="W104" s="155">
        <v>7073021</v>
      </c>
      <c r="X104" s="157">
        <v>92.947179009585241</v>
      </c>
      <c r="Y104" s="155">
        <v>1345319</v>
      </c>
      <c r="Z104" s="157">
        <v>87.302027133136136</v>
      </c>
      <c r="AA104" s="155">
        <v>3581513</v>
      </c>
      <c r="AB104" s="157">
        <v>94.205891798948542</v>
      </c>
      <c r="AC104" s="155">
        <v>1878161</v>
      </c>
      <c r="AD104" s="157">
        <v>94.708192161476234</v>
      </c>
      <c r="AE104" s="155">
        <v>268028</v>
      </c>
      <c r="AF104" s="157">
        <v>94.432250177041979</v>
      </c>
      <c r="AG104" s="155">
        <v>2146189</v>
      </c>
      <c r="AH104" s="157">
        <v>94.673642902704714</v>
      </c>
    </row>
    <row r="105" spans="2:34" x14ac:dyDescent="0.25">
      <c r="B105" s="209">
        <v>2008</v>
      </c>
      <c r="C105" s="159" t="s">
        <v>139</v>
      </c>
      <c r="D105" s="154">
        <v>13850282</v>
      </c>
      <c r="E105" s="155">
        <v>9607470</v>
      </c>
      <c r="F105" s="156">
        <v>2660562</v>
      </c>
      <c r="G105" s="155">
        <v>3989355</v>
      </c>
      <c r="H105" s="156">
        <v>2269209</v>
      </c>
      <c r="I105" s="155">
        <v>688344</v>
      </c>
      <c r="J105" s="156">
        <v>2957553</v>
      </c>
      <c r="K105" s="155">
        <v>7607631</v>
      </c>
      <c r="L105" s="157">
        <v>79.184540779206174</v>
      </c>
      <c r="M105" s="155">
        <v>1492177</v>
      </c>
      <c r="N105" s="157">
        <v>56.085030155282979</v>
      </c>
      <c r="O105" s="155">
        <v>3820650</v>
      </c>
      <c r="P105" s="157">
        <v>95.771120895483108</v>
      </c>
      <c r="Q105" s="155">
        <v>2006609</v>
      </c>
      <c r="R105" s="157">
        <v>88.427685594407563</v>
      </c>
      <c r="S105" s="155">
        <v>288195</v>
      </c>
      <c r="T105" s="157">
        <v>41.867874202433669</v>
      </c>
      <c r="U105" s="155">
        <v>2294804</v>
      </c>
      <c r="V105" s="157">
        <v>77.591306056053767</v>
      </c>
      <c r="W105" s="155">
        <v>7026989</v>
      </c>
      <c r="X105" s="157">
        <v>92.367637179037729</v>
      </c>
      <c r="Y105" s="155">
        <v>1284377</v>
      </c>
      <c r="Z105" s="157">
        <v>86.074038133545812</v>
      </c>
      <c r="AA105" s="155">
        <v>3572886</v>
      </c>
      <c r="AB105" s="157">
        <v>93.515134859251702</v>
      </c>
      <c r="AC105" s="155">
        <v>1899427</v>
      </c>
      <c r="AD105" s="157">
        <v>94.658550818819208</v>
      </c>
      <c r="AE105" s="155">
        <v>270299</v>
      </c>
      <c r="AF105" s="157">
        <v>93.790315584933808</v>
      </c>
      <c r="AG105" s="155">
        <v>2169726</v>
      </c>
      <c r="AH105" s="157">
        <v>94.549512725269778</v>
      </c>
    </row>
    <row r="106" spans="2:34" x14ac:dyDescent="0.25">
      <c r="B106" s="210"/>
      <c r="C106" s="159" t="s">
        <v>140</v>
      </c>
      <c r="D106" s="154">
        <v>13965180</v>
      </c>
      <c r="E106" s="155">
        <v>9714220</v>
      </c>
      <c r="F106" s="156">
        <v>2672476</v>
      </c>
      <c r="G106" s="155">
        <v>4025783</v>
      </c>
      <c r="H106" s="156">
        <v>2312388</v>
      </c>
      <c r="I106" s="155">
        <v>703573</v>
      </c>
      <c r="J106" s="156">
        <v>3015961</v>
      </c>
      <c r="K106" s="155">
        <v>7770761</v>
      </c>
      <c r="L106" s="157">
        <v>79.993669074820218</v>
      </c>
      <c r="M106" s="155">
        <v>1558208</v>
      </c>
      <c r="N106" s="157">
        <v>58.305780856404319</v>
      </c>
      <c r="O106" s="155">
        <v>3865821</v>
      </c>
      <c r="P106" s="157">
        <v>96.026561789346317</v>
      </c>
      <c r="Q106" s="155">
        <v>2061072</v>
      </c>
      <c r="R106" s="157">
        <v>89.131754705525196</v>
      </c>
      <c r="S106" s="155">
        <v>285660</v>
      </c>
      <c r="T106" s="157">
        <v>40.601330636621931</v>
      </c>
      <c r="U106" s="155">
        <v>2346732</v>
      </c>
      <c r="V106" s="157">
        <v>77.81042261488129</v>
      </c>
      <c r="W106" s="155">
        <v>7264439</v>
      </c>
      <c r="X106" s="157">
        <v>93.484267499669599</v>
      </c>
      <c r="Y106" s="155">
        <v>1365968</v>
      </c>
      <c r="Z106" s="157">
        <v>87.662751057625172</v>
      </c>
      <c r="AA106" s="155">
        <v>3653265</v>
      </c>
      <c r="AB106" s="157">
        <v>94.501659543988197</v>
      </c>
      <c r="AC106" s="155">
        <v>1972073</v>
      </c>
      <c r="AD106" s="157">
        <v>95.681907279318722</v>
      </c>
      <c r="AE106" s="155">
        <v>273133</v>
      </c>
      <c r="AF106" s="157">
        <v>95.614716796191274</v>
      </c>
      <c r="AG106" s="155">
        <v>2245206</v>
      </c>
      <c r="AH106" s="157">
        <v>95.673728401879714</v>
      </c>
    </row>
    <row r="107" spans="2:34" x14ac:dyDescent="0.25">
      <c r="B107" s="209">
        <v>2009</v>
      </c>
      <c r="C107" s="159" t="s">
        <v>139</v>
      </c>
      <c r="D107" s="154">
        <v>14071103</v>
      </c>
      <c r="E107" s="155">
        <v>9809535</v>
      </c>
      <c r="F107" s="156">
        <v>2682910</v>
      </c>
      <c r="G107" s="155">
        <v>4058075</v>
      </c>
      <c r="H107" s="156">
        <v>2351624</v>
      </c>
      <c r="I107" s="155">
        <v>716926</v>
      </c>
      <c r="J107" s="156">
        <v>3068550</v>
      </c>
      <c r="K107" s="155">
        <v>7756067</v>
      </c>
      <c r="L107" s="157">
        <v>79.06661222983557</v>
      </c>
      <c r="M107" s="155">
        <v>1502268</v>
      </c>
      <c r="N107" s="157">
        <v>55.993976689490147</v>
      </c>
      <c r="O107" s="155">
        <v>3873129</v>
      </c>
      <c r="P107" s="157">
        <v>95.44251892830961</v>
      </c>
      <c r="Q107" s="155">
        <v>2090081</v>
      </c>
      <c r="R107" s="157">
        <v>88.878196514408771</v>
      </c>
      <c r="S107" s="155">
        <v>290589</v>
      </c>
      <c r="T107" s="157">
        <v>40.532635167367346</v>
      </c>
      <c r="U107" s="155">
        <v>2380670</v>
      </c>
      <c r="V107" s="157">
        <v>77.582897459712242</v>
      </c>
      <c r="W107" s="155">
        <v>7184752</v>
      </c>
      <c r="X107" s="157">
        <v>92.633959969659884</v>
      </c>
      <c r="Y107" s="155">
        <v>1293831</v>
      </c>
      <c r="Z107" s="157">
        <v>86.125178729760592</v>
      </c>
      <c r="AA107" s="155">
        <v>3633679</v>
      </c>
      <c r="AB107" s="157">
        <v>93.81766008826456</v>
      </c>
      <c r="AC107" s="155">
        <v>1981565</v>
      </c>
      <c r="AD107" s="157">
        <v>94.808048109140259</v>
      </c>
      <c r="AE107" s="155">
        <v>275677</v>
      </c>
      <c r="AF107" s="157">
        <v>94.868353585304334</v>
      </c>
      <c r="AG107" s="155">
        <v>2257242</v>
      </c>
      <c r="AH107" s="157">
        <v>94.815409107520153</v>
      </c>
    </row>
    <row r="108" spans="2:34" x14ac:dyDescent="0.25">
      <c r="B108" s="210"/>
      <c r="C108" s="159" t="s">
        <v>140</v>
      </c>
      <c r="D108" s="154">
        <v>14185759</v>
      </c>
      <c r="E108" s="155">
        <v>9916725</v>
      </c>
      <c r="F108" s="156">
        <v>2695559</v>
      </c>
      <c r="G108" s="155">
        <v>4095276</v>
      </c>
      <c r="H108" s="156">
        <v>2393999</v>
      </c>
      <c r="I108" s="155">
        <v>731891</v>
      </c>
      <c r="J108" s="156">
        <v>3125890</v>
      </c>
      <c r="K108" s="155">
        <v>7869898</v>
      </c>
      <c r="L108" s="157">
        <v>79.359849143744526</v>
      </c>
      <c r="M108" s="155">
        <v>1531865</v>
      </c>
      <c r="N108" s="157">
        <v>56.829214274293385</v>
      </c>
      <c r="O108" s="155">
        <v>3900096</v>
      </c>
      <c r="P108" s="157">
        <v>95.234020857202296</v>
      </c>
      <c r="Q108" s="155">
        <v>2134270</v>
      </c>
      <c r="R108" s="157">
        <v>89.15083089007139</v>
      </c>
      <c r="S108" s="155">
        <v>303667</v>
      </c>
      <c r="T108" s="157">
        <v>41.490741107623954</v>
      </c>
      <c r="U108" s="155">
        <v>2437937</v>
      </c>
      <c r="V108" s="157">
        <v>77.991771943350528</v>
      </c>
      <c r="W108" s="155">
        <v>7284797</v>
      </c>
      <c r="X108" s="157">
        <v>92.565329309223571</v>
      </c>
      <c r="Y108" s="155">
        <v>1321184</v>
      </c>
      <c r="Z108" s="157">
        <v>86.246764564762557</v>
      </c>
      <c r="AA108" s="155">
        <v>3661295</v>
      </c>
      <c r="AB108" s="157">
        <v>93.877048154712085</v>
      </c>
      <c r="AC108" s="155">
        <v>2020850</v>
      </c>
      <c r="AD108" s="157">
        <v>94.685770778767449</v>
      </c>
      <c r="AE108" s="155">
        <v>281468</v>
      </c>
      <c r="AF108" s="157">
        <v>92.689689692986065</v>
      </c>
      <c r="AG108" s="155">
        <v>2302318</v>
      </c>
      <c r="AH108" s="157">
        <v>94.43714091053215</v>
      </c>
    </row>
    <row r="109" spans="2:34" x14ac:dyDescent="0.25">
      <c r="B109" s="209">
        <v>2010</v>
      </c>
      <c r="C109" s="159" t="s">
        <v>139</v>
      </c>
      <c r="D109" s="154">
        <v>14291032</v>
      </c>
      <c r="E109" s="155">
        <v>10013622</v>
      </c>
      <c r="F109" s="156">
        <v>2706651</v>
      </c>
      <c r="G109" s="155">
        <v>4126801</v>
      </c>
      <c r="H109" s="156">
        <v>2434254</v>
      </c>
      <c r="I109" s="155">
        <v>745916</v>
      </c>
      <c r="J109" s="156">
        <v>3180170</v>
      </c>
      <c r="K109" s="155">
        <v>7892789</v>
      </c>
      <c r="L109" s="157">
        <v>78.820520686720556</v>
      </c>
      <c r="M109" s="155">
        <v>1480552</v>
      </c>
      <c r="N109" s="157">
        <v>54.700513660608628</v>
      </c>
      <c r="O109" s="155">
        <v>3950329</v>
      </c>
      <c r="P109" s="157">
        <v>95.723757942289922</v>
      </c>
      <c r="Q109" s="155">
        <v>2163422</v>
      </c>
      <c r="R109" s="157">
        <v>88.874127350720173</v>
      </c>
      <c r="S109" s="155">
        <v>298486</v>
      </c>
      <c r="T109" s="157">
        <v>40.016033977016178</v>
      </c>
      <c r="U109" s="155">
        <v>2461908</v>
      </c>
      <c r="V109" s="157">
        <v>77.414352062940026</v>
      </c>
      <c r="W109" s="155">
        <v>7210480</v>
      </c>
      <c r="X109" s="157">
        <v>91.355286451975331</v>
      </c>
      <c r="Y109" s="155">
        <v>1243403</v>
      </c>
      <c r="Z109" s="157">
        <v>83.982393053401708</v>
      </c>
      <c r="AA109" s="155">
        <v>3654057</v>
      </c>
      <c r="AB109" s="157">
        <v>92.500067715878856</v>
      </c>
      <c r="AC109" s="155">
        <v>2032889</v>
      </c>
      <c r="AD109" s="157">
        <v>93.966364398624037</v>
      </c>
      <c r="AE109" s="155">
        <v>280131</v>
      </c>
      <c r="AF109" s="157">
        <v>93.850632860502671</v>
      </c>
      <c r="AG109" s="155">
        <v>2313020</v>
      </c>
      <c r="AH109" s="157">
        <v>93.952332906022491</v>
      </c>
    </row>
    <row r="110" spans="2:34" x14ac:dyDescent="0.25">
      <c r="B110" s="210"/>
      <c r="C110" s="159" t="s">
        <v>140</v>
      </c>
      <c r="D110" s="154">
        <v>14404644</v>
      </c>
      <c r="E110" s="155">
        <v>10117061</v>
      </c>
      <c r="F110" s="156">
        <v>2712293</v>
      </c>
      <c r="G110" s="155">
        <v>4166265</v>
      </c>
      <c r="H110" s="156">
        <v>2474521</v>
      </c>
      <c r="I110" s="155">
        <v>763982</v>
      </c>
      <c r="J110" s="156">
        <v>3238503</v>
      </c>
      <c r="K110" s="155">
        <v>8014811</v>
      </c>
      <c r="L110" s="157">
        <v>79.220744048098553</v>
      </c>
      <c r="M110" s="155">
        <v>1512644</v>
      </c>
      <c r="N110" s="157">
        <v>55.769933410586539</v>
      </c>
      <c r="O110" s="155">
        <v>3995666</v>
      </c>
      <c r="P110" s="157">
        <v>95.905229264101052</v>
      </c>
      <c r="Q110" s="155">
        <v>2203707</v>
      </c>
      <c r="R110" s="157">
        <v>89.055902132170232</v>
      </c>
      <c r="S110" s="155">
        <v>302794</v>
      </c>
      <c r="T110" s="157">
        <v>39.633656290331452</v>
      </c>
      <c r="U110" s="155">
        <v>2506501</v>
      </c>
      <c r="V110" s="157">
        <v>77.396902210681901</v>
      </c>
      <c r="W110" s="155">
        <v>7388971</v>
      </c>
      <c r="X110" s="157">
        <v>92.191456542144294</v>
      </c>
      <c r="Y110" s="155">
        <v>1282667</v>
      </c>
      <c r="Z110" s="157">
        <v>84.796356578282797</v>
      </c>
      <c r="AA110" s="155">
        <v>3734949</v>
      </c>
      <c r="AB110" s="157">
        <v>93.475005168099628</v>
      </c>
      <c r="AC110" s="155">
        <v>2084484</v>
      </c>
      <c r="AD110" s="157">
        <v>94.589888764704199</v>
      </c>
      <c r="AE110" s="155">
        <v>286871</v>
      </c>
      <c r="AF110" s="157">
        <v>94.741309272971066</v>
      </c>
      <c r="AG110" s="155">
        <v>2371355</v>
      </c>
      <c r="AH110" s="157">
        <v>94.608180886422943</v>
      </c>
    </row>
    <row r="111" spans="2:34" x14ac:dyDescent="0.25">
      <c r="B111" s="209">
        <v>2011</v>
      </c>
      <c r="C111" s="159" t="s">
        <v>139</v>
      </c>
      <c r="D111" s="154">
        <v>14508257</v>
      </c>
      <c r="E111" s="155">
        <v>10212716</v>
      </c>
      <c r="F111" s="156">
        <v>2715202</v>
      </c>
      <c r="G111" s="155">
        <v>4204270</v>
      </c>
      <c r="H111" s="156">
        <v>2509579</v>
      </c>
      <c r="I111" s="155">
        <v>783665</v>
      </c>
      <c r="J111" s="156">
        <v>3293244</v>
      </c>
      <c r="K111" s="155">
        <v>7998251</v>
      </c>
      <c r="L111" s="157">
        <v>78.316590806990021</v>
      </c>
      <c r="M111" s="155">
        <v>1456181</v>
      </c>
      <c r="N111" s="157">
        <v>53.630669099389294</v>
      </c>
      <c r="O111" s="155">
        <v>4009292</v>
      </c>
      <c r="P111" s="157">
        <v>95.362381578728289</v>
      </c>
      <c r="Q111" s="155">
        <v>2220961</v>
      </c>
      <c r="R111" s="157">
        <v>88.499345906225699</v>
      </c>
      <c r="S111" s="155">
        <v>311817</v>
      </c>
      <c r="T111" s="157">
        <v>39.789578455079663</v>
      </c>
      <c r="U111" s="155">
        <v>2532778</v>
      </c>
      <c r="V111" s="157">
        <v>76.908300751477881</v>
      </c>
      <c r="W111" s="155">
        <v>7334079</v>
      </c>
      <c r="X111" s="157">
        <v>91.696034545552521</v>
      </c>
      <c r="Y111" s="155">
        <v>1219741</v>
      </c>
      <c r="Z111" s="157">
        <v>83.763007483273029</v>
      </c>
      <c r="AA111" s="155">
        <v>3722298</v>
      </c>
      <c r="AB111" s="157">
        <v>92.841778548432004</v>
      </c>
      <c r="AC111" s="155">
        <v>2096647</v>
      </c>
      <c r="AD111" s="157">
        <v>94.40269324855322</v>
      </c>
      <c r="AE111" s="155">
        <v>295393</v>
      </c>
      <c r="AF111" s="157">
        <v>94.73280802521991</v>
      </c>
      <c r="AG111" s="155">
        <v>2392040</v>
      </c>
      <c r="AH111" s="157">
        <v>94.44333455202154</v>
      </c>
    </row>
    <row r="112" spans="2:34" x14ac:dyDescent="0.25">
      <c r="B112" s="210"/>
      <c r="C112" s="159" t="s">
        <v>140</v>
      </c>
      <c r="D112" s="154">
        <v>14620635</v>
      </c>
      <c r="E112" s="155">
        <v>10317224</v>
      </c>
      <c r="F112" s="156">
        <v>2717782</v>
      </c>
      <c r="G112" s="155">
        <v>4246208</v>
      </c>
      <c r="H112" s="156">
        <v>2547878</v>
      </c>
      <c r="I112" s="155">
        <v>805356</v>
      </c>
      <c r="J112" s="156">
        <v>3353234</v>
      </c>
      <c r="K112" s="155">
        <v>8129820</v>
      </c>
      <c r="L112" s="157">
        <v>78.798521772911016</v>
      </c>
      <c r="M112" s="155">
        <v>1487474</v>
      </c>
      <c r="N112" s="157">
        <v>54.731174170702431</v>
      </c>
      <c r="O112" s="155">
        <v>4070255</v>
      </c>
      <c r="P112" s="157">
        <v>95.856232195879244</v>
      </c>
      <c r="Q112" s="155">
        <v>2251912</v>
      </c>
      <c r="R112" s="157">
        <v>88.383823715264228</v>
      </c>
      <c r="S112" s="155">
        <v>320179</v>
      </c>
      <c r="T112" s="157">
        <v>39.75620719284391</v>
      </c>
      <c r="U112" s="155">
        <v>2572091</v>
      </c>
      <c r="V112" s="157">
        <v>76.704787080173944</v>
      </c>
      <c r="W112" s="155">
        <v>7558062</v>
      </c>
      <c r="X112" s="157">
        <v>92.967150564219139</v>
      </c>
      <c r="Y112" s="155">
        <v>1279291</v>
      </c>
      <c r="Z112" s="157">
        <v>86.004259570251307</v>
      </c>
      <c r="AA112" s="155">
        <v>3824663</v>
      </c>
      <c r="AB112" s="157">
        <v>93.966176566333075</v>
      </c>
      <c r="AC112" s="155">
        <v>2148498</v>
      </c>
      <c r="AD112" s="157">
        <v>95.407724635776177</v>
      </c>
      <c r="AE112" s="155">
        <v>305610</v>
      </c>
      <c r="AF112" s="157">
        <v>95.449732805711804</v>
      </c>
      <c r="AG112" s="155">
        <v>2454108</v>
      </c>
      <c r="AH112" s="157">
        <v>95.412953896265734</v>
      </c>
    </row>
    <row r="113" spans="2:34" x14ac:dyDescent="0.25">
      <c r="B113" s="209">
        <v>2012</v>
      </c>
      <c r="C113" s="159" t="s">
        <v>139</v>
      </c>
      <c r="D113" s="154">
        <v>14723343</v>
      </c>
      <c r="E113" s="155">
        <v>10412387</v>
      </c>
      <c r="F113" s="156">
        <v>2719945</v>
      </c>
      <c r="G113" s="155">
        <v>4284605</v>
      </c>
      <c r="H113" s="156">
        <v>2582969</v>
      </c>
      <c r="I113" s="155">
        <v>824868</v>
      </c>
      <c r="J113" s="156">
        <v>3407837</v>
      </c>
      <c r="K113" s="155">
        <v>8096067</v>
      </c>
      <c r="L113" s="157">
        <v>77.754188352776367</v>
      </c>
      <c r="M113" s="155">
        <v>1440242</v>
      </c>
      <c r="N113" s="157">
        <v>52.951144232695881</v>
      </c>
      <c r="O113" s="155">
        <v>4071555</v>
      </c>
      <c r="P113" s="157">
        <v>95.027546296566427</v>
      </c>
      <c r="Q113" s="155">
        <v>2265541</v>
      </c>
      <c r="R113" s="157">
        <v>87.710731332818938</v>
      </c>
      <c r="S113" s="155">
        <v>318729</v>
      </c>
      <c r="T113" s="157">
        <v>38.640000581911288</v>
      </c>
      <c r="U113" s="155">
        <v>2584270</v>
      </c>
      <c r="V113" s="157">
        <v>75.833145775458149</v>
      </c>
      <c r="W113" s="155">
        <v>7438884</v>
      </c>
      <c r="X113" s="157">
        <v>91.882688223800528</v>
      </c>
      <c r="Y113" s="155">
        <v>1217679</v>
      </c>
      <c r="Z113" s="157">
        <v>84.546833101659303</v>
      </c>
      <c r="AA113" s="155">
        <v>3777084</v>
      </c>
      <c r="AB113" s="157">
        <v>92.767603532311355</v>
      </c>
      <c r="AC113" s="155">
        <v>2143400</v>
      </c>
      <c r="AD113" s="157">
        <v>94.608749080241765</v>
      </c>
      <c r="AE113" s="155">
        <v>300721</v>
      </c>
      <c r="AF113" s="157">
        <v>94.350059141151263</v>
      </c>
      <c r="AG113" s="155">
        <v>2444121</v>
      </c>
      <c r="AH113" s="157">
        <v>94.576843750846464</v>
      </c>
    </row>
    <row r="114" spans="2:34" x14ac:dyDescent="0.25">
      <c r="B114" s="210"/>
      <c r="C114" s="159" t="s">
        <v>140</v>
      </c>
      <c r="D114" s="154">
        <v>14834880</v>
      </c>
      <c r="E114" s="155">
        <v>10514288</v>
      </c>
      <c r="F114" s="156">
        <v>2721535</v>
      </c>
      <c r="G114" s="155">
        <v>4325657</v>
      </c>
      <c r="H114" s="156">
        <v>2620828</v>
      </c>
      <c r="I114" s="155">
        <v>846268</v>
      </c>
      <c r="J114" s="156">
        <v>3467096</v>
      </c>
      <c r="K114" s="155">
        <v>8204068</v>
      </c>
      <c r="L114" s="157">
        <v>78.027803689607893</v>
      </c>
      <c r="M114" s="155">
        <v>1450698</v>
      </c>
      <c r="N114" s="157">
        <v>53.304403581067305</v>
      </c>
      <c r="O114" s="155">
        <v>4118906</v>
      </c>
      <c r="P114" s="157">
        <v>95.220356121624988</v>
      </c>
      <c r="Q114" s="155">
        <v>2294012</v>
      </c>
      <c r="R114" s="157">
        <v>87.530047755900043</v>
      </c>
      <c r="S114" s="155">
        <v>340452</v>
      </c>
      <c r="T114" s="157">
        <v>40.229808996677171</v>
      </c>
      <c r="U114" s="155">
        <v>2634464</v>
      </c>
      <c r="V114" s="157">
        <v>75.984743427929317</v>
      </c>
      <c r="W114" s="155">
        <v>7651015</v>
      </c>
      <c r="X114" s="157">
        <v>93.258795514615429</v>
      </c>
      <c r="Y114" s="155">
        <v>1259644</v>
      </c>
      <c r="Z114" s="157">
        <v>86.830201737370558</v>
      </c>
      <c r="AA114" s="155">
        <v>3883636</v>
      </c>
      <c r="AB114" s="157">
        <v>94.288046389016884</v>
      </c>
      <c r="AC114" s="155">
        <v>2186769</v>
      </c>
      <c r="AD114" s="157">
        <v>95.325089842598913</v>
      </c>
      <c r="AE114" s="155">
        <v>320966</v>
      </c>
      <c r="AF114" s="157">
        <v>94.276432507372547</v>
      </c>
      <c r="AG114" s="155">
        <v>2507735</v>
      </c>
      <c r="AH114" s="157">
        <v>95.189571768678562</v>
      </c>
    </row>
    <row r="115" spans="2:34" x14ac:dyDescent="0.25">
      <c r="B115" s="209">
        <v>2013</v>
      </c>
      <c r="C115" s="159" t="s">
        <v>139</v>
      </c>
      <c r="D115" s="154">
        <v>14954988</v>
      </c>
      <c r="E115" s="155">
        <v>10621623</v>
      </c>
      <c r="F115" s="156">
        <v>2726228</v>
      </c>
      <c r="G115" s="155">
        <v>4368063</v>
      </c>
      <c r="H115" s="156">
        <v>2659279</v>
      </c>
      <c r="I115" s="155">
        <v>868053</v>
      </c>
      <c r="J115" s="156">
        <v>3527332</v>
      </c>
      <c r="K115" s="155">
        <v>8242287</v>
      </c>
      <c r="L115" s="157">
        <v>77.599129624540424</v>
      </c>
      <c r="M115" s="155">
        <v>1416948</v>
      </c>
      <c r="N115" s="157">
        <v>51.974669763497403</v>
      </c>
      <c r="O115" s="155">
        <v>4157775</v>
      </c>
      <c r="P115" s="157">
        <v>95.185783721525993</v>
      </c>
      <c r="Q115" s="155">
        <v>2341254</v>
      </c>
      <c r="R115" s="157">
        <v>88.040931395314288</v>
      </c>
      <c r="S115" s="155">
        <v>326310</v>
      </c>
      <c r="T115" s="157">
        <v>37.591022667970734</v>
      </c>
      <c r="U115" s="155">
        <v>2667564</v>
      </c>
      <c r="V115" s="157">
        <v>75.625543611999106</v>
      </c>
      <c r="W115" s="155">
        <v>7617330</v>
      </c>
      <c r="X115" s="157">
        <v>92.417674851652222</v>
      </c>
      <c r="Y115" s="155">
        <v>1206843</v>
      </c>
      <c r="Z115" s="157">
        <v>85.172003489189436</v>
      </c>
      <c r="AA115" s="155">
        <v>3874638</v>
      </c>
      <c r="AB115" s="157">
        <v>93.190179843786638</v>
      </c>
      <c r="AC115" s="155">
        <v>2224652</v>
      </c>
      <c r="AD115" s="157">
        <v>95.019677489072095</v>
      </c>
      <c r="AE115" s="155">
        <v>311197</v>
      </c>
      <c r="AF115" s="157">
        <v>95.368514602678431</v>
      </c>
      <c r="AG115" s="155">
        <v>2535849</v>
      </c>
      <c r="AH115" s="157">
        <v>95.062349019554915</v>
      </c>
    </row>
    <row r="116" spans="2:34" x14ac:dyDescent="0.25">
      <c r="B116" s="210"/>
      <c r="C116" s="159" t="s">
        <v>140</v>
      </c>
      <c r="D116" s="154">
        <v>15048046</v>
      </c>
      <c r="E116" s="155">
        <v>10710874</v>
      </c>
      <c r="F116" s="156">
        <v>2726068</v>
      </c>
      <c r="G116" s="155">
        <v>4403688</v>
      </c>
      <c r="H116" s="156">
        <v>2693350</v>
      </c>
      <c r="I116" s="155">
        <v>887768</v>
      </c>
      <c r="J116" s="156">
        <v>3581118</v>
      </c>
      <c r="K116" s="155">
        <v>8430691</v>
      </c>
      <c r="L116" s="157">
        <v>78.711513178102919</v>
      </c>
      <c r="M116" s="155">
        <v>1503360</v>
      </c>
      <c r="N116" s="157">
        <v>55.147560515731818</v>
      </c>
      <c r="O116" s="155">
        <v>4208292</v>
      </c>
      <c r="P116" s="157">
        <v>95.562900913961201</v>
      </c>
      <c r="Q116" s="155">
        <v>2374348</v>
      </c>
      <c r="R116" s="157">
        <v>88.155939629086461</v>
      </c>
      <c r="S116" s="155">
        <v>344691</v>
      </c>
      <c r="T116" s="157">
        <v>38.826697966135299</v>
      </c>
      <c r="U116" s="155">
        <v>2719039</v>
      </c>
      <c r="V116" s="157">
        <v>75.92709874402351</v>
      </c>
      <c r="W116" s="155">
        <v>7870743</v>
      </c>
      <c r="X116" s="157">
        <v>93.35821939150658</v>
      </c>
      <c r="Y116" s="155">
        <v>1297627</v>
      </c>
      <c r="Z116" s="157">
        <v>86.315120796083448</v>
      </c>
      <c r="AA116" s="155">
        <v>3969841</v>
      </c>
      <c r="AB116" s="157">
        <v>94.333781971403127</v>
      </c>
      <c r="AC116" s="155">
        <v>2276189</v>
      </c>
      <c r="AD116" s="157">
        <v>95.865854541962676</v>
      </c>
      <c r="AE116" s="155">
        <v>327086</v>
      </c>
      <c r="AF116" s="157">
        <v>94.89252692991694</v>
      </c>
      <c r="AG116" s="155">
        <v>2603275</v>
      </c>
      <c r="AH116" s="157">
        <v>95.742466364035238</v>
      </c>
    </row>
    <row r="117" spans="2:34" x14ac:dyDescent="0.25">
      <c r="B117" s="209">
        <v>2014</v>
      </c>
      <c r="C117" s="159" t="s">
        <v>139</v>
      </c>
      <c r="D117" s="154">
        <v>14979727</v>
      </c>
      <c r="E117" s="155">
        <v>10754960</v>
      </c>
      <c r="F117" s="156">
        <v>2707701</v>
      </c>
      <c r="G117" s="155">
        <v>4481139</v>
      </c>
      <c r="H117" s="156">
        <v>2717272</v>
      </c>
      <c r="I117" s="155">
        <v>848848</v>
      </c>
      <c r="J117" s="156">
        <v>3566120</v>
      </c>
      <c r="K117" s="155">
        <v>8494075</v>
      </c>
      <c r="L117" s="157">
        <v>78.978210983583381</v>
      </c>
      <c r="M117" s="155">
        <v>1461830</v>
      </c>
      <c r="N117" s="157">
        <v>53.987866459405964</v>
      </c>
      <c r="O117" s="155">
        <v>4277123</v>
      </c>
      <c r="P117" s="157">
        <v>95.447228929966244</v>
      </c>
      <c r="Q117" s="155">
        <v>2422591</v>
      </c>
      <c r="R117" s="157">
        <v>89.155263072669939</v>
      </c>
      <c r="S117" s="155">
        <v>332531</v>
      </c>
      <c r="T117" s="157">
        <v>39.174386933820898</v>
      </c>
      <c r="U117" s="155">
        <v>2755122</v>
      </c>
      <c r="V117" s="157">
        <v>77.25825266676388</v>
      </c>
      <c r="W117" s="155">
        <v>7866900</v>
      </c>
      <c r="X117" s="157">
        <v>92.61632373154228</v>
      </c>
      <c r="Y117" s="155">
        <v>1254941</v>
      </c>
      <c r="Z117" s="157">
        <v>85.847259941306447</v>
      </c>
      <c r="AA117" s="155">
        <v>3997382</v>
      </c>
      <c r="AB117" s="157">
        <v>93.459598893929396</v>
      </c>
      <c r="AC117" s="155">
        <v>2300628</v>
      </c>
      <c r="AD117" s="157">
        <v>94.965596751577124</v>
      </c>
      <c r="AE117" s="155">
        <v>313949</v>
      </c>
      <c r="AF117" s="157">
        <v>94.411949562597172</v>
      </c>
      <c r="AG117" s="155">
        <v>2614577</v>
      </c>
      <c r="AH117" s="157">
        <v>94.898773992585447</v>
      </c>
    </row>
    <row r="118" spans="2:34" x14ac:dyDescent="0.25">
      <c r="B118" s="210"/>
      <c r="C118" s="159" t="s">
        <v>140</v>
      </c>
      <c r="D118" s="154">
        <v>15084312</v>
      </c>
      <c r="E118" s="155">
        <v>10857915</v>
      </c>
      <c r="F118" s="156">
        <v>2713941</v>
      </c>
      <c r="G118" s="155">
        <v>4517791</v>
      </c>
      <c r="H118" s="156">
        <v>2761711</v>
      </c>
      <c r="I118" s="155">
        <v>864472</v>
      </c>
      <c r="J118" s="156">
        <v>3626183</v>
      </c>
      <c r="K118" s="155">
        <v>8607759</v>
      </c>
      <c r="L118" s="157">
        <v>79.276352780437136</v>
      </c>
      <c r="M118" s="155">
        <v>1491748</v>
      </c>
      <c r="N118" s="157">
        <v>54.966117539032723</v>
      </c>
      <c r="O118" s="155">
        <v>4306150</v>
      </c>
      <c r="P118" s="157">
        <v>95.315387542274536</v>
      </c>
      <c r="Q118" s="155">
        <v>2463100</v>
      </c>
      <c r="R118" s="157">
        <v>89.187463858455857</v>
      </c>
      <c r="S118" s="155">
        <v>346761</v>
      </c>
      <c r="T118" s="157">
        <v>40.112461710732099</v>
      </c>
      <c r="U118" s="155">
        <v>2809861</v>
      </c>
      <c r="V118" s="157">
        <v>77.488119049700472</v>
      </c>
      <c r="W118" s="155">
        <v>8085129</v>
      </c>
      <c r="X118" s="157">
        <v>93.928384844417693</v>
      </c>
      <c r="Y118" s="155">
        <v>1318914</v>
      </c>
      <c r="Z118" s="157">
        <v>88.413994857040194</v>
      </c>
      <c r="AA118" s="155">
        <v>4080030</v>
      </c>
      <c r="AB118" s="157">
        <v>94.748905634963947</v>
      </c>
      <c r="AC118" s="155">
        <v>2358468</v>
      </c>
      <c r="AD118" s="157">
        <v>95.752019812431485</v>
      </c>
      <c r="AE118" s="155">
        <v>327717</v>
      </c>
      <c r="AF118" s="157">
        <v>94.508032910275375</v>
      </c>
      <c r="AG118" s="155">
        <v>2686185</v>
      </c>
      <c r="AH118" s="157">
        <v>95.598501135821309</v>
      </c>
    </row>
    <row r="119" spans="2:34" x14ac:dyDescent="0.25">
      <c r="B119" s="209">
        <v>2015</v>
      </c>
      <c r="C119" s="159" t="s">
        <v>139</v>
      </c>
      <c r="D119" s="154">
        <v>15203768</v>
      </c>
      <c r="E119" s="155">
        <v>10971581</v>
      </c>
      <c r="F119" s="156">
        <v>2723702</v>
      </c>
      <c r="G119" s="155">
        <v>4557768</v>
      </c>
      <c r="H119" s="156">
        <v>2808307</v>
      </c>
      <c r="I119" s="155">
        <v>881804</v>
      </c>
      <c r="J119" s="156">
        <v>3690111</v>
      </c>
      <c r="K119" s="155">
        <v>8558274</v>
      </c>
      <c r="L119" s="157">
        <v>78.004017834804301</v>
      </c>
      <c r="M119" s="155">
        <v>1411973</v>
      </c>
      <c r="N119" s="157">
        <v>51.840216000135108</v>
      </c>
      <c r="O119" s="155">
        <v>4305254</v>
      </c>
      <c r="P119" s="157">
        <v>94.459700449869317</v>
      </c>
      <c r="Q119" s="155">
        <v>2490854</v>
      </c>
      <c r="R119" s="157">
        <v>88.695929611684193</v>
      </c>
      <c r="S119" s="155">
        <v>350193</v>
      </c>
      <c r="T119" s="157">
        <v>39.713246934692968</v>
      </c>
      <c r="U119" s="155">
        <v>2841047</v>
      </c>
      <c r="V119" s="157">
        <v>76.990827647190017</v>
      </c>
      <c r="W119" s="155">
        <v>7944310</v>
      </c>
      <c r="X119" s="157">
        <v>92.826076846803446</v>
      </c>
      <c r="Y119" s="155">
        <v>1211068</v>
      </c>
      <c r="Z119" s="157">
        <v>85.771328488575918</v>
      </c>
      <c r="AA119" s="155">
        <v>4030251</v>
      </c>
      <c r="AB119" s="157">
        <v>93.612386168156391</v>
      </c>
      <c r="AC119" s="155">
        <v>2371087</v>
      </c>
      <c r="AD119" s="157">
        <v>95.191729422920815</v>
      </c>
      <c r="AE119" s="155">
        <v>331904</v>
      </c>
      <c r="AF119" s="157">
        <v>94.777451291145169</v>
      </c>
      <c r="AG119" s="155">
        <v>2702991</v>
      </c>
      <c r="AH119" s="157">
        <v>95.140664691573207</v>
      </c>
    </row>
    <row r="120" spans="2:34" x14ac:dyDescent="0.25">
      <c r="B120" s="210"/>
      <c r="C120" s="159" t="s">
        <v>140</v>
      </c>
      <c r="D120" s="154"/>
      <c r="E120" s="155"/>
      <c r="F120" s="156"/>
      <c r="G120" s="155"/>
      <c r="H120" s="156"/>
      <c r="I120" s="155"/>
      <c r="J120" s="156"/>
      <c r="K120" s="155"/>
      <c r="L120" s="157"/>
      <c r="M120" s="155"/>
      <c r="N120" s="157"/>
      <c r="O120" s="155"/>
      <c r="P120" s="157"/>
      <c r="Q120" s="155"/>
      <c r="R120" s="157"/>
      <c r="S120" s="155"/>
      <c r="T120" s="157"/>
      <c r="U120" s="155"/>
      <c r="V120" s="157"/>
      <c r="W120" s="155"/>
      <c r="X120" s="157"/>
      <c r="Y120" s="155"/>
      <c r="Z120" s="157"/>
      <c r="AA120" s="155"/>
      <c r="AB120" s="157"/>
      <c r="AC120" s="155"/>
      <c r="AD120" s="157"/>
      <c r="AE120" s="155"/>
      <c r="AF120" s="157"/>
      <c r="AG120" s="155"/>
      <c r="AH120" s="157"/>
    </row>
    <row r="121" spans="2:34" x14ac:dyDescent="0.25">
      <c r="B121" s="56"/>
      <c r="C121" s="56"/>
      <c r="D121" s="56"/>
      <c r="E121" s="56"/>
      <c r="F121" s="56"/>
      <c r="G121" s="56"/>
      <c r="H121" s="56"/>
      <c r="I121" s="56"/>
      <c r="J121" s="56"/>
      <c r="K121" s="56"/>
      <c r="L121" s="149"/>
      <c r="M121" s="56"/>
      <c r="N121" s="149"/>
      <c r="O121" s="56"/>
      <c r="P121" s="149"/>
      <c r="Q121" s="56"/>
      <c r="R121" s="149"/>
      <c r="S121" s="56"/>
      <c r="T121" s="149"/>
      <c r="U121" s="56"/>
      <c r="V121" s="149"/>
      <c r="W121" s="56"/>
      <c r="X121" s="149"/>
      <c r="Y121" s="56"/>
      <c r="Z121" s="149"/>
      <c r="AA121" s="56"/>
      <c r="AB121" s="149"/>
      <c r="AC121" s="56"/>
      <c r="AD121" s="149"/>
      <c r="AE121" s="56"/>
      <c r="AF121" s="149"/>
      <c r="AG121" s="56"/>
      <c r="AH121" s="149"/>
    </row>
    <row r="122" spans="2:34" x14ac:dyDescent="0.25">
      <c r="B122" s="139" t="s">
        <v>192</v>
      </c>
      <c r="C122" s="56"/>
      <c r="D122" s="56"/>
      <c r="E122" s="56"/>
      <c r="F122" s="56"/>
      <c r="G122" s="56"/>
      <c r="H122" s="56"/>
      <c r="I122" s="56"/>
      <c r="J122" s="56"/>
      <c r="K122" s="56"/>
      <c r="L122" s="149"/>
      <c r="M122" s="56"/>
      <c r="N122" s="149"/>
      <c r="O122" s="56"/>
      <c r="P122" s="149"/>
      <c r="Q122" s="56"/>
      <c r="R122" s="149"/>
      <c r="S122" s="56"/>
      <c r="T122" s="149"/>
      <c r="U122" s="56"/>
      <c r="V122" s="149"/>
      <c r="W122" s="56"/>
      <c r="X122" s="149"/>
      <c r="Y122" s="56"/>
      <c r="Z122" s="149"/>
      <c r="AA122" s="56"/>
      <c r="AB122" s="149"/>
      <c r="AC122" s="56"/>
      <c r="AD122" s="149"/>
      <c r="AE122" s="56"/>
      <c r="AF122" s="149"/>
      <c r="AG122" s="56"/>
      <c r="AH122" s="149"/>
    </row>
    <row r="123" spans="2:34" s="46" customFormat="1" x14ac:dyDescent="0.25">
      <c r="B123" s="139"/>
      <c r="C123" s="56"/>
      <c r="D123" s="56"/>
      <c r="E123" s="56"/>
      <c r="F123" s="56"/>
      <c r="G123" s="56"/>
      <c r="H123" s="56"/>
      <c r="I123" s="56"/>
      <c r="J123" s="56"/>
      <c r="K123" s="56"/>
      <c r="L123" s="149"/>
      <c r="M123" s="56"/>
      <c r="N123" s="149"/>
      <c r="O123" s="56"/>
      <c r="P123" s="149"/>
      <c r="Q123" s="56"/>
      <c r="R123" s="149"/>
      <c r="S123" s="56"/>
      <c r="T123" s="149"/>
      <c r="U123" s="56"/>
      <c r="V123" s="149"/>
      <c r="W123" s="56"/>
      <c r="X123" s="149"/>
      <c r="Y123" s="56"/>
      <c r="Z123" s="149"/>
      <c r="AA123" s="56"/>
      <c r="AB123" s="149"/>
      <c r="AC123" s="56"/>
      <c r="AD123" s="149"/>
      <c r="AE123" s="56"/>
      <c r="AF123" s="149"/>
      <c r="AG123" s="56"/>
      <c r="AH123" s="149"/>
    </row>
    <row r="124" spans="2:34" s="46" customFormat="1" x14ac:dyDescent="0.25">
      <c r="B124" s="139"/>
      <c r="C124" s="56"/>
      <c r="D124" s="56"/>
      <c r="E124" s="56"/>
      <c r="F124" s="56"/>
      <c r="G124" s="56"/>
      <c r="H124" s="56"/>
      <c r="I124" s="56"/>
      <c r="J124" s="56"/>
      <c r="K124" s="56"/>
      <c r="L124" s="149"/>
      <c r="M124" s="56"/>
      <c r="N124" s="149"/>
      <c r="O124" s="56"/>
      <c r="P124" s="149"/>
      <c r="Q124" s="56"/>
      <c r="R124" s="149"/>
      <c r="S124" s="56"/>
      <c r="T124" s="149"/>
      <c r="U124" s="56"/>
      <c r="V124" s="149"/>
      <c r="W124" s="56"/>
      <c r="X124" s="149"/>
      <c r="Y124" s="56"/>
      <c r="Z124" s="149"/>
      <c r="AA124" s="56"/>
      <c r="AB124" s="149"/>
      <c r="AC124" s="56"/>
      <c r="AD124" s="149"/>
      <c r="AE124" s="56"/>
      <c r="AF124" s="149"/>
      <c r="AG124" s="56"/>
      <c r="AH124" s="149"/>
    </row>
    <row r="125" spans="2:34" x14ac:dyDescent="0.25">
      <c r="B125" s="2" t="s">
        <v>98</v>
      </c>
      <c r="C125" s="56"/>
      <c r="D125" s="56"/>
      <c r="E125" s="56"/>
      <c r="F125" s="56"/>
      <c r="G125" s="56"/>
      <c r="H125" s="56"/>
      <c r="I125" s="56"/>
      <c r="J125" s="56"/>
      <c r="K125" s="56"/>
      <c r="L125" s="149"/>
      <c r="M125" s="56"/>
      <c r="N125" s="149"/>
      <c r="O125" s="56"/>
      <c r="P125" s="149"/>
      <c r="Q125" s="56"/>
      <c r="R125" s="149"/>
      <c r="S125" s="56"/>
      <c r="T125" s="149"/>
      <c r="U125" s="56"/>
      <c r="V125" s="149"/>
      <c r="W125" s="56"/>
      <c r="X125" s="149"/>
      <c r="Y125" s="56"/>
      <c r="Z125" s="149"/>
      <c r="AA125" s="56"/>
      <c r="AB125" s="149"/>
      <c r="AC125" s="56"/>
      <c r="AD125" s="149"/>
      <c r="AE125" s="56"/>
      <c r="AF125" s="149"/>
      <c r="AG125" s="56"/>
      <c r="AH125" s="149"/>
    </row>
    <row r="126" spans="2:34" s="46" customFormat="1" x14ac:dyDescent="0.25">
      <c r="B126" s="99" t="s">
        <v>1</v>
      </c>
      <c r="C126" s="99" t="s">
        <v>194</v>
      </c>
      <c r="D126" s="151" t="s">
        <v>3</v>
      </c>
      <c r="E126" s="151" t="s">
        <v>187</v>
      </c>
      <c r="F126" s="152" t="s">
        <v>144</v>
      </c>
      <c r="G126" s="151" t="s">
        <v>145</v>
      </c>
      <c r="H126" s="152" t="s">
        <v>146</v>
      </c>
      <c r="I126" s="151" t="s">
        <v>195</v>
      </c>
      <c r="J126" s="152" t="s">
        <v>196</v>
      </c>
      <c r="K126" s="151" t="s">
        <v>189</v>
      </c>
      <c r="L126" s="153" t="s">
        <v>149</v>
      </c>
      <c r="M126" s="151" t="s">
        <v>144</v>
      </c>
      <c r="N126" s="153" t="s">
        <v>149</v>
      </c>
      <c r="O126" s="151" t="s">
        <v>145</v>
      </c>
      <c r="P126" s="153" t="s">
        <v>149</v>
      </c>
      <c r="Q126" s="151" t="s">
        <v>146</v>
      </c>
      <c r="R126" s="153" t="s">
        <v>149</v>
      </c>
      <c r="S126" s="151" t="s">
        <v>195</v>
      </c>
      <c r="T126" s="153" t="s">
        <v>149</v>
      </c>
      <c r="U126" s="151" t="s">
        <v>196</v>
      </c>
      <c r="V126" s="153" t="s">
        <v>149</v>
      </c>
      <c r="W126" s="151" t="s">
        <v>188</v>
      </c>
      <c r="X126" s="153" t="s">
        <v>152</v>
      </c>
      <c r="Y126" s="151" t="s">
        <v>144</v>
      </c>
      <c r="Z126" s="153" t="s">
        <v>152</v>
      </c>
      <c r="AA126" s="151" t="s">
        <v>145</v>
      </c>
      <c r="AB126" s="153" t="s">
        <v>152</v>
      </c>
      <c r="AC126" s="151" t="s">
        <v>146</v>
      </c>
      <c r="AD126" s="153" t="s">
        <v>152</v>
      </c>
      <c r="AE126" s="151" t="s">
        <v>195</v>
      </c>
      <c r="AF126" s="153" t="s">
        <v>152</v>
      </c>
      <c r="AG126" s="151" t="s">
        <v>197</v>
      </c>
      <c r="AH126" s="153" t="s">
        <v>152</v>
      </c>
    </row>
    <row r="127" spans="2:34" x14ac:dyDescent="0.25">
      <c r="B127" s="209">
        <v>1989</v>
      </c>
      <c r="C127" s="159" t="s">
        <v>139</v>
      </c>
      <c r="D127" s="154">
        <v>9305853</v>
      </c>
      <c r="E127" s="155">
        <v>5772583</v>
      </c>
      <c r="F127" s="156">
        <v>1832263</v>
      </c>
      <c r="G127" s="155">
        <v>2514229</v>
      </c>
      <c r="H127" s="156">
        <v>1059482</v>
      </c>
      <c r="I127" s="155">
        <v>366609</v>
      </c>
      <c r="J127" s="156">
        <v>1426091</v>
      </c>
      <c r="K127" s="155">
        <v>1991086</v>
      </c>
      <c r="L127" s="157">
        <v>34.492115574604995</v>
      </c>
      <c r="M127" s="155">
        <v>434288</v>
      </c>
      <c r="N127" s="157">
        <v>23.702274182254403</v>
      </c>
      <c r="O127" s="155">
        <v>1210674</v>
      </c>
      <c r="P127" s="157">
        <v>48.152892994234023</v>
      </c>
      <c r="Q127" s="155">
        <v>319059</v>
      </c>
      <c r="R127" s="157">
        <v>30.114622051153301</v>
      </c>
      <c r="S127" s="155">
        <v>27065</v>
      </c>
      <c r="T127" s="157">
        <v>7.3825247061583319</v>
      </c>
      <c r="U127" s="155">
        <v>346124</v>
      </c>
      <c r="V127" s="157">
        <v>24.270821427244123</v>
      </c>
      <c r="W127" s="155">
        <v>1818062</v>
      </c>
      <c r="X127" s="157">
        <v>91.310068977432408</v>
      </c>
      <c r="Y127" s="155">
        <v>351827</v>
      </c>
      <c r="Z127" s="157">
        <v>81.012369671738568</v>
      </c>
      <c r="AA127" s="155">
        <v>1125154</v>
      </c>
      <c r="AB127" s="157">
        <v>92.936166135557556</v>
      </c>
      <c r="AC127" s="155">
        <v>314261</v>
      </c>
      <c r="AD127" s="157">
        <v>98.496202896642941</v>
      </c>
      <c r="AE127" s="155">
        <v>26820</v>
      </c>
      <c r="AF127" s="157">
        <v>99.094771845556991</v>
      </c>
      <c r="AG127" s="155">
        <v>341081</v>
      </c>
      <c r="AH127" s="157">
        <v>98.543007708220173</v>
      </c>
    </row>
    <row r="128" spans="2:34" x14ac:dyDescent="0.25">
      <c r="B128" s="210"/>
      <c r="C128" s="159" t="s">
        <v>140</v>
      </c>
      <c r="D128" s="154">
        <v>9428051</v>
      </c>
      <c r="E128" s="155">
        <v>5860235</v>
      </c>
      <c r="F128" s="156">
        <v>1844730</v>
      </c>
      <c r="G128" s="155">
        <v>2561076</v>
      </c>
      <c r="H128" s="156">
        <v>1079981</v>
      </c>
      <c r="I128" s="155">
        <v>374448</v>
      </c>
      <c r="J128" s="156">
        <v>1454429</v>
      </c>
      <c r="K128" s="155">
        <v>2110183</v>
      </c>
      <c r="L128" s="157">
        <v>36.008504778391995</v>
      </c>
      <c r="M128" s="155">
        <v>471794</v>
      </c>
      <c r="N128" s="157">
        <v>25.575233231963484</v>
      </c>
      <c r="O128" s="155">
        <v>1262582</v>
      </c>
      <c r="P128" s="157">
        <v>49.298888435954261</v>
      </c>
      <c r="Q128" s="155">
        <v>342175</v>
      </c>
      <c r="R128" s="157">
        <v>31.683427764006961</v>
      </c>
      <c r="S128" s="155">
        <v>33632</v>
      </c>
      <c r="T128" s="157">
        <v>8.9817544759218908</v>
      </c>
      <c r="U128" s="155">
        <v>375807</v>
      </c>
      <c r="V128" s="157">
        <v>25.838799968922508</v>
      </c>
      <c r="W128" s="155">
        <v>1912886</v>
      </c>
      <c r="X128" s="157">
        <v>90.650242182786982</v>
      </c>
      <c r="Y128" s="155">
        <v>379947</v>
      </c>
      <c r="Z128" s="157">
        <v>80.532393375074719</v>
      </c>
      <c r="AA128" s="155">
        <v>1166337</v>
      </c>
      <c r="AB128" s="157">
        <v>92.37712877262625</v>
      </c>
      <c r="AC128" s="155">
        <v>332970</v>
      </c>
      <c r="AD128" s="157">
        <v>97.309856067801562</v>
      </c>
      <c r="AE128" s="155">
        <v>33632</v>
      </c>
      <c r="AF128" s="157">
        <v>100</v>
      </c>
      <c r="AG128" s="155">
        <v>366602</v>
      </c>
      <c r="AH128" s="157">
        <v>97.550604432594383</v>
      </c>
    </row>
    <row r="129" spans="2:34" x14ac:dyDescent="0.25">
      <c r="B129" s="209">
        <v>1990</v>
      </c>
      <c r="C129" s="159" t="s">
        <v>139</v>
      </c>
      <c r="D129" s="154">
        <v>9581832</v>
      </c>
      <c r="E129" s="155">
        <v>5964287</v>
      </c>
      <c r="F129" s="156">
        <v>1864453</v>
      </c>
      <c r="G129" s="155">
        <v>2612176</v>
      </c>
      <c r="H129" s="156">
        <v>1103687</v>
      </c>
      <c r="I129" s="155">
        <v>383971</v>
      </c>
      <c r="J129" s="156">
        <v>1487658</v>
      </c>
      <c r="K129" s="155">
        <v>2207668</v>
      </c>
      <c r="L129" s="157">
        <v>37.014784835136204</v>
      </c>
      <c r="M129" s="155">
        <v>497509</v>
      </c>
      <c r="N129" s="157">
        <v>26.68391211792413</v>
      </c>
      <c r="O129" s="155">
        <v>1313854</v>
      </c>
      <c r="P129" s="157">
        <v>50.297300028788264</v>
      </c>
      <c r="Q129" s="155">
        <v>358752</v>
      </c>
      <c r="R129" s="157">
        <v>32.504867775012301</v>
      </c>
      <c r="S129" s="155">
        <v>37553</v>
      </c>
      <c r="T129" s="157">
        <v>9.78016568959635</v>
      </c>
      <c r="U129" s="155">
        <v>396305</v>
      </c>
      <c r="V129" s="157">
        <v>26.639523331303295</v>
      </c>
      <c r="W129" s="155">
        <v>1979904</v>
      </c>
      <c r="X129" s="157">
        <v>89.683050168775381</v>
      </c>
      <c r="Y129" s="155">
        <v>396781</v>
      </c>
      <c r="Z129" s="157">
        <v>79.753532096906781</v>
      </c>
      <c r="AA129" s="155">
        <v>1195721</v>
      </c>
      <c r="AB129" s="157">
        <v>91.008666107497476</v>
      </c>
      <c r="AC129" s="155">
        <v>350073</v>
      </c>
      <c r="AD129" s="157">
        <v>97.580780037463214</v>
      </c>
      <c r="AE129" s="155">
        <v>37329</v>
      </c>
      <c r="AF129" s="157">
        <v>99.403509706281795</v>
      </c>
      <c r="AG129" s="155">
        <v>387402</v>
      </c>
      <c r="AH129" s="157">
        <v>97.753497937194837</v>
      </c>
    </row>
    <row r="130" spans="2:34" x14ac:dyDescent="0.25">
      <c r="B130" s="210"/>
      <c r="C130" s="159" t="s">
        <v>140</v>
      </c>
      <c r="D130" s="154">
        <v>9698237</v>
      </c>
      <c r="E130" s="155">
        <v>6051027</v>
      </c>
      <c r="F130" s="156">
        <v>1879485</v>
      </c>
      <c r="G130" s="155">
        <v>2655964</v>
      </c>
      <c r="H130" s="156">
        <v>1125090</v>
      </c>
      <c r="I130" s="155">
        <v>390488</v>
      </c>
      <c r="J130" s="156">
        <v>1515578</v>
      </c>
      <c r="K130" s="155">
        <v>2240117</v>
      </c>
      <c r="L130" s="157">
        <v>37.020442976043569</v>
      </c>
      <c r="M130" s="155">
        <v>500788</v>
      </c>
      <c r="N130" s="157">
        <v>26.644958592380359</v>
      </c>
      <c r="O130" s="155">
        <v>1335336</v>
      </c>
      <c r="P130" s="157">
        <v>50.276886283097213</v>
      </c>
      <c r="Q130" s="155">
        <v>365834</v>
      </c>
      <c r="R130" s="157">
        <v>32.515976499657803</v>
      </c>
      <c r="S130" s="155">
        <v>38159</v>
      </c>
      <c r="T130" s="157">
        <v>9.7721312818831834</v>
      </c>
      <c r="U130" s="155">
        <v>403993</v>
      </c>
      <c r="V130" s="157">
        <v>26.656034859307802</v>
      </c>
      <c r="W130" s="155">
        <v>2009411</v>
      </c>
      <c r="X130" s="157">
        <v>89.701162930329076</v>
      </c>
      <c r="Y130" s="155">
        <v>399323</v>
      </c>
      <c r="Z130" s="157">
        <v>79.738931444044184</v>
      </c>
      <c r="AA130" s="155">
        <v>1215172</v>
      </c>
      <c r="AB130" s="157">
        <v>91.001216173307682</v>
      </c>
      <c r="AC130" s="155">
        <v>356986</v>
      </c>
      <c r="AD130" s="157">
        <v>97.581416708124451</v>
      </c>
      <c r="AE130" s="155">
        <v>37930</v>
      </c>
      <c r="AF130" s="157">
        <v>99.399879451767603</v>
      </c>
      <c r="AG130" s="155">
        <v>394916</v>
      </c>
      <c r="AH130" s="157">
        <v>97.753178891713461</v>
      </c>
    </row>
    <row r="131" spans="2:34" x14ac:dyDescent="0.25">
      <c r="B131" s="209">
        <v>1991</v>
      </c>
      <c r="C131" s="159" t="s">
        <v>139</v>
      </c>
      <c r="D131" s="154">
        <v>9808537</v>
      </c>
      <c r="E131" s="155">
        <v>6133856</v>
      </c>
      <c r="F131" s="156">
        <v>1895966</v>
      </c>
      <c r="G131" s="155">
        <v>2698739</v>
      </c>
      <c r="H131" s="156">
        <v>1147212</v>
      </c>
      <c r="I131" s="155">
        <v>391939</v>
      </c>
      <c r="J131" s="156">
        <v>1539151</v>
      </c>
      <c r="K131" s="155">
        <v>2329830</v>
      </c>
      <c r="L131" s="157">
        <v>37.98312187309255</v>
      </c>
      <c r="M131" s="155">
        <v>521448</v>
      </c>
      <c r="N131" s="157">
        <v>27.503024843272506</v>
      </c>
      <c r="O131" s="155">
        <v>1372439</v>
      </c>
      <c r="P131" s="157">
        <v>50.854825160936279</v>
      </c>
      <c r="Q131" s="155">
        <v>396163</v>
      </c>
      <c r="R131" s="157">
        <v>34.532675739096177</v>
      </c>
      <c r="S131" s="155">
        <v>39780</v>
      </c>
      <c r="T131" s="157">
        <v>10.149538576155983</v>
      </c>
      <c r="U131" s="155">
        <v>435943</v>
      </c>
      <c r="V131" s="157">
        <v>28.323601777863249</v>
      </c>
      <c r="W131" s="155">
        <v>2093412</v>
      </c>
      <c r="X131" s="157">
        <v>89.852564350188629</v>
      </c>
      <c r="Y131" s="155">
        <v>418400</v>
      </c>
      <c r="Z131" s="157">
        <v>80.238106196591033</v>
      </c>
      <c r="AA131" s="155">
        <v>1247907</v>
      </c>
      <c r="AB131" s="157">
        <v>90.926226957992313</v>
      </c>
      <c r="AC131" s="155">
        <v>387942</v>
      </c>
      <c r="AD131" s="157">
        <v>97.924844066709909</v>
      </c>
      <c r="AE131" s="155">
        <v>39163</v>
      </c>
      <c r="AF131" s="157">
        <v>98.448969331322274</v>
      </c>
      <c r="AG131" s="155">
        <v>427105</v>
      </c>
      <c r="AH131" s="157">
        <v>97.972670739064512</v>
      </c>
    </row>
    <row r="132" spans="2:34" x14ac:dyDescent="0.25">
      <c r="B132" s="210"/>
      <c r="C132" s="159" t="s">
        <v>140</v>
      </c>
      <c r="D132" s="154">
        <v>9935147</v>
      </c>
      <c r="E132" s="155">
        <v>6234382</v>
      </c>
      <c r="F132" s="156">
        <v>1913382</v>
      </c>
      <c r="G132" s="155">
        <v>2741060</v>
      </c>
      <c r="H132" s="156">
        <v>1169887</v>
      </c>
      <c r="I132" s="155">
        <v>410053</v>
      </c>
      <c r="J132" s="156">
        <v>1579940</v>
      </c>
      <c r="K132" s="155">
        <v>2380259</v>
      </c>
      <c r="L132" s="157">
        <v>38.179550114189347</v>
      </c>
      <c r="M132" s="155">
        <v>526307</v>
      </c>
      <c r="N132" s="157">
        <v>27.506634848660642</v>
      </c>
      <c r="O132" s="155">
        <v>1397607</v>
      </c>
      <c r="P132" s="157">
        <v>50.987829525803882</v>
      </c>
      <c r="Q132" s="155">
        <v>411115</v>
      </c>
      <c r="R132" s="157">
        <v>35.141428189218274</v>
      </c>
      <c r="S132" s="155">
        <v>45230</v>
      </c>
      <c r="T132" s="157">
        <v>11.030281451422134</v>
      </c>
      <c r="U132" s="155">
        <v>456345</v>
      </c>
      <c r="V132" s="157">
        <v>28.883691785764015</v>
      </c>
      <c r="W132" s="155">
        <v>2176597</v>
      </c>
      <c r="X132" s="157">
        <v>91.443704235547472</v>
      </c>
      <c r="Y132" s="155">
        <v>435217</v>
      </c>
      <c r="Z132" s="157">
        <v>82.692610966603141</v>
      </c>
      <c r="AA132" s="155">
        <v>1294358</v>
      </c>
      <c r="AB132" s="157">
        <v>92.612443984610834</v>
      </c>
      <c r="AC132" s="155">
        <v>401987</v>
      </c>
      <c r="AD132" s="157">
        <v>97.779696678544937</v>
      </c>
      <c r="AE132" s="155">
        <v>45035</v>
      </c>
      <c r="AF132" s="157">
        <v>99.568870218881273</v>
      </c>
      <c r="AG132" s="155">
        <v>447022</v>
      </c>
      <c r="AH132" s="157">
        <v>97.957028125650552</v>
      </c>
    </row>
    <row r="133" spans="2:34" x14ac:dyDescent="0.25">
      <c r="B133" s="209">
        <v>1992</v>
      </c>
      <c r="C133" s="159" t="s">
        <v>139</v>
      </c>
      <c r="D133" s="154">
        <v>10052607</v>
      </c>
      <c r="E133" s="155">
        <v>6327154</v>
      </c>
      <c r="F133" s="156">
        <v>1931715</v>
      </c>
      <c r="G133" s="155">
        <v>2782933</v>
      </c>
      <c r="H133" s="156">
        <v>1193107</v>
      </c>
      <c r="I133" s="155">
        <v>419399</v>
      </c>
      <c r="J133" s="156">
        <v>1612506</v>
      </c>
      <c r="K133" s="155">
        <v>2403774</v>
      </c>
      <c r="L133" s="157">
        <v>37.991393918972101</v>
      </c>
      <c r="M133" s="155">
        <v>525077</v>
      </c>
      <c r="N133" s="157">
        <v>27.181908304278839</v>
      </c>
      <c r="O133" s="155">
        <v>1417775</v>
      </c>
      <c r="P133" s="157">
        <v>50.945351540982116</v>
      </c>
      <c r="Q133" s="155">
        <v>420344</v>
      </c>
      <c r="R133" s="157">
        <v>35.231039630142142</v>
      </c>
      <c r="S133" s="155">
        <v>40578</v>
      </c>
      <c r="T133" s="157">
        <v>9.6752734269752665</v>
      </c>
      <c r="U133" s="155">
        <v>460922</v>
      </c>
      <c r="V133" s="157">
        <v>28.584203717691594</v>
      </c>
      <c r="W133" s="155">
        <v>2218220</v>
      </c>
      <c r="X133" s="157">
        <v>92.280721898148499</v>
      </c>
      <c r="Y133" s="155">
        <v>436503</v>
      </c>
      <c r="Z133" s="157">
        <v>83.131235990150017</v>
      </c>
      <c r="AA133" s="155">
        <v>1327835</v>
      </c>
      <c r="AB133" s="157">
        <v>93.65625716351326</v>
      </c>
      <c r="AC133" s="155">
        <v>413519</v>
      </c>
      <c r="AD133" s="157">
        <v>98.376329863159697</v>
      </c>
      <c r="AE133" s="155">
        <v>40363</v>
      </c>
      <c r="AF133" s="157">
        <v>99.470156242298785</v>
      </c>
      <c r="AG133" s="155">
        <v>453882</v>
      </c>
      <c r="AH133" s="157">
        <v>98.472626604935314</v>
      </c>
    </row>
    <row r="134" spans="2:34" x14ac:dyDescent="0.25">
      <c r="B134" s="210"/>
      <c r="C134" s="159" t="s">
        <v>140</v>
      </c>
      <c r="D134" s="154">
        <v>10170006</v>
      </c>
      <c r="E134" s="155">
        <v>6420957</v>
      </c>
      <c r="F134" s="156">
        <v>1950653</v>
      </c>
      <c r="G134" s="155">
        <v>2824234</v>
      </c>
      <c r="H134" s="156">
        <v>1217071</v>
      </c>
      <c r="I134" s="155">
        <v>428999</v>
      </c>
      <c r="J134" s="156">
        <v>1646070</v>
      </c>
      <c r="K134" s="155">
        <v>2401334</v>
      </c>
      <c r="L134" s="157">
        <v>37.398381580814203</v>
      </c>
      <c r="M134" s="155">
        <v>515194</v>
      </c>
      <c r="N134" s="157">
        <v>26.411360708439684</v>
      </c>
      <c r="O134" s="155">
        <v>1426122</v>
      </c>
      <c r="P134" s="157">
        <v>50.495886672279987</v>
      </c>
      <c r="Q134" s="155">
        <v>420215</v>
      </c>
      <c r="R134" s="157">
        <v>34.526744947501008</v>
      </c>
      <c r="S134" s="155">
        <v>39803</v>
      </c>
      <c r="T134" s="157">
        <v>9.2781102053850937</v>
      </c>
      <c r="U134" s="155">
        <v>460018</v>
      </c>
      <c r="V134" s="157">
        <v>27.946442131865595</v>
      </c>
      <c r="W134" s="155">
        <v>2259424</v>
      </c>
      <c r="X134" s="157">
        <v>94.090368103729006</v>
      </c>
      <c r="Y134" s="155">
        <v>449385</v>
      </c>
      <c r="Z134" s="157">
        <v>87.226365213880598</v>
      </c>
      <c r="AA134" s="155">
        <v>1356261</v>
      </c>
      <c r="AB134" s="157">
        <v>95.101330741689708</v>
      </c>
      <c r="AC134" s="155">
        <v>414126</v>
      </c>
      <c r="AD134" s="157">
        <v>98.550979855550139</v>
      </c>
      <c r="AE134" s="155">
        <v>39652</v>
      </c>
      <c r="AF134" s="157">
        <v>99.620631610682608</v>
      </c>
      <c r="AG134" s="155">
        <v>453778</v>
      </c>
      <c r="AH134" s="157">
        <v>98.643531340077999</v>
      </c>
    </row>
    <row r="135" spans="2:34" x14ac:dyDescent="0.25">
      <c r="B135" s="209">
        <v>1993</v>
      </c>
      <c r="C135" s="159" t="s">
        <v>139</v>
      </c>
      <c r="D135" s="154">
        <v>10287346</v>
      </c>
      <c r="E135" s="155">
        <v>6515797</v>
      </c>
      <c r="F135" s="156">
        <v>1970187</v>
      </c>
      <c r="G135" s="155">
        <v>2864979</v>
      </c>
      <c r="H135" s="156">
        <v>1241774</v>
      </c>
      <c r="I135" s="155">
        <v>438857</v>
      </c>
      <c r="J135" s="156">
        <v>1680631</v>
      </c>
      <c r="K135" s="155">
        <v>2348346</v>
      </c>
      <c r="L135" s="157">
        <v>36.040809742844964</v>
      </c>
      <c r="M135" s="155">
        <v>474209</v>
      </c>
      <c r="N135" s="157">
        <v>24.069238097703415</v>
      </c>
      <c r="O135" s="155">
        <v>1406817</v>
      </c>
      <c r="P135" s="157">
        <v>49.103920133446003</v>
      </c>
      <c r="Q135" s="155">
        <v>424432</v>
      </c>
      <c r="R135" s="157">
        <v>34.179488377112101</v>
      </c>
      <c r="S135" s="155">
        <v>42888</v>
      </c>
      <c r="T135" s="157">
        <v>9.7726594312042412</v>
      </c>
      <c r="U135" s="155">
        <v>467320</v>
      </c>
      <c r="V135" s="157">
        <v>27.806222781800404</v>
      </c>
      <c r="W135" s="155">
        <v>2216373</v>
      </c>
      <c r="X135" s="157">
        <v>94.380172257410109</v>
      </c>
      <c r="Y135" s="155">
        <v>412057</v>
      </c>
      <c r="Z135" s="157">
        <v>86.893542720614747</v>
      </c>
      <c r="AA135" s="155">
        <v>1342811</v>
      </c>
      <c r="AB135" s="157">
        <v>95.450296662607855</v>
      </c>
      <c r="AC135" s="155">
        <v>418851</v>
      </c>
      <c r="AD135" s="157">
        <v>98.685066159007803</v>
      </c>
      <c r="AE135" s="155">
        <v>42654</v>
      </c>
      <c r="AF135" s="157">
        <v>99.454392837157243</v>
      </c>
      <c r="AG135" s="155">
        <v>461505</v>
      </c>
      <c r="AH135" s="157">
        <v>98.755670632543016</v>
      </c>
    </row>
    <row r="136" spans="2:34" x14ac:dyDescent="0.25">
      <c r="B136" s="210"/>
      <c r="C136" s="159" t="s">
        <v>140</v>
      </c>
      <c r="D136" s="154">
        <v>10404624</v>
      </c>
      <c r="E136" s="155">
        <v>6611438</v>
      </c>
      <c r="F136" s="156">
        <v>1990357</v>
      </c>
      <c r="G136" s="155">
        <v>2905092</v>
      </c>
      <c r="H136" s="156">
        <v>1267201</v>
      </c>
      <c r="I136" s="155">
        <v>448788</v>
      </c>
      <c r="J136" s="156">
        <v>1715989</v>
      </c>
      <c r="K136" s="155">
        <v>2362281</v>
      </c>
      <c r="L136" s="157">
        <v>35.73021481862191</v>
      </c>
      <c r="M136" s="155">
        <v>472688</v>
      </c>
      <c r="N136" s="157">
        <v>23.748905347131195</v>
      </c>
      <c r="O136" s="155">
        <v>1422648</v>
      </c>
      <c r="P136" s="157">
        <v>48.970841543056125</v>
      </c>
      <c r="Q136" s="155">
        <v>426844</v>
      </c>
      <c r="R136" s="157">
        <v>33.684001196337441</v>
      </c>
      <c r="S136" s="155">
        <v>40101</v>
      </c>
      <c r="T136" s="157">
        <v>8.9353993422284024</v>
      </c>
      <c r="U136" s="155">
        <v>466945</v>
      </c>
      <c r="V136" s="157">
        <v>27.211421518436307</v>
      </c>
      <c r="W136" s="155">
        <v>2229739</v>
      </c>
      <c r="X136" s="157">
        <v>94.389236504886583</v>
      </c>
      <c r="Y136" s="155">
        <v>411093</v>
      </c>
      <c r="Z136" s="157">
        <v>86.969205903259663</v>
      </c>
      <c r="AA136" s="155">
        <v>1356481</v>
      </c>
      <c r="AB136" s="157">
        <v>95.349025198081321</v>
      </c>
      <c r="AC136" s="155">
        <v>422546</v>
      </c>
      <c r="AD136" s="157">
        <v>98.993074753305649</v>
      </c>
      <c r="AE136" s="155">
        <v>39619</v>
      </c>
      <c r="AF136" s="157">
        <v>98.798034961721655</v>
      </c>
      <c r="AG136" s="155">
        <v>462165</v>
      </c>
      <c r="AH136" s="157">
        <v>98.976324834830649</v>
      </c>
    </row>
    <row r="137" spans="2:34" x14ac:dyDescent="0.25">
      <c r="B137" s="209">
        <v>1994</v>
      </c>
      <c r="C137" s="159" t="s">
        <v>139</v>
      </c>
      <c r="D137" s="154">
        <v>10551426</v>
      </c>
      <c r="E137" s="155">
        <v>6672678</v>
      </c>
      <c r="F137" s="156">
        <v>2031008</v>
      </c>
      <c r="G137" s="155">
        <v>2923279</v>
      </c>
      <c r="H137" s="156">
        <v>1271157</v>
      </c>
      <c r="I137" s="155">
        <v>447234</v>
      </c>
      <c r="J137" s="156">
        <v>1718391</v>
      </c>
      <c r="K137" s="155">
        <v>2588178</v>
      </c>
      <c r="L137" s="157">
        <v>38.787695135296502</v>
      </c>
      <c r="M137" s="155">
        <v>570099</v>
      </c>
      <c r="N137" s="157">
        <v>28.069756495296915</v>
      </c>
      <c r="O137" s="155">
        <v>1525362</v>
      </c>
      <c r="P137" s="157">
        <v>52.179829568098015</v>
      </c>
      <c r="Q137" s="155">
        <v>452656</v>
      </c>
      <c r="R137" s="157">
        <v>35.609763388786753</v>
      </c>
      <c r="S137" s="155">
        <v>40061</v>
      </c>
      <c r="T137" s="157">
        <v>8.9575032309708114</v>
      </c>
      <c r="U137" s="155">
        <v>492717</v>
      </c>
      <c r="V137" s="157">
        <v>28.673159950209236</v>
      </c>
      <c r="W137" s="155">
        <v>2307611</v>
      </c>
      <c r="X137" s="157">
        <v>89.159671398180492</v>
      </c>
      <c r="Y137" s="155">
        <v>449036</v>
      </c>
      <c r="Z137" s="157">
        <v>78.764565452666986</v>
      </c>
      <c r="AA137" s="155">
        <v>1380420</v>
      </c>
      <c r="AB137" s="157">
        <v>90.497862146821547</v>
      </c>
      <c r="AC137" s="155">
        <v>440430</v>
      </c>
      <c r="AD137" s="157">
        <v>97.299052702272803</v>
      </c>
      <c r="AE137" s="155">
        <v>37725</v>
      </c>
      <c r="AF137" s="157">
        <v>94.168892439030486</v>
      </c>
      <c r="AG137" s="155">
        <v>478155</v>
      </c>
      <c r="AH137" s="157">
        <v>97.044550928829338</v>
      </c>
    </row>
    <row r="138" spans="2:34" x14ac:dyDescent="0.25">
      <c r="B138" s="210"/>
      <c r="C138" s="159" t="s">
        <v>140</v>
      </c>
      <c r="D138" s="154">
        <v>10612449</v>
      </c>
      <c r="E138" s="155">
        <v>6785343</v>
      </c>
      <c r="F138" s="156">
        <v>2026911</v>
      </c>
      <c r="G138" s="155">
        <v>2974288</v>
      </c>
      <c r="H138" s="156">
        <v>1316734</v>
      </c>
      <c r="I138" s="155">
        <v>467410</v>
      </c>
      <c r="J138" s="156">
        <v>1784144</v>
      </c>
      <c r="K138" s="155">
        <v>2478194</v>
      </c>
      <c r="L138" s="157">
        <v>36.522752055422991</v>
      </c>
      <c r="M138" s="155">
        <v>512685</v>
      </c>
      <c r="N138" s="157">
        <v>25.293907823283806</v>
      </c>
      <c r="O138" s="155">
        <v>1497799</v>
      </c>
      <c r="P138" s="157">
        <v>50.358236996551774</v>
      </c>
      <c r="Q138" s="155">
        <v>428442</v>
      </c>
      <c r="R138" s="157">
        <v>32.538234753564495</v>
      </c>
      <c r="S138" s="155">
        <v>39268</v>
      </c>
      <c r="T138" s="157">
        <v>8.4011895338139961</v>
      </c>
      <c r="U138" s="155">
        <v>467710</v>
      </c>
      <c r="V138" s="157">
        <v>26.214812257306587</v>
      </c>
      <c r="W138" s="155">
        <v>2268757</v>
      </c>
      <c r="X138" s="157">
        <v>91.548805299343002</v>
      </c>
      <c r="Y138" s="155">
        <v>425597</v>
      </c>
      <c r="Z138" s="157">
        <v>83.013351278075234</v>
      </c>
      <c r="AA138" s="155">
        <v>1387524</v>
      </c>
      <c r="AB138" s="157">
        <v>92.637530135886053</v>
      </c>
      <c r="AC138" s="155">
        <v>418435</v>
      </c>
      <c r="AD138" s="157">
        <v>97.664327960377364</v>
      </c>
      <c r="AE138" s="155">
        <v>37201</v>
      </c>
      <c r="AF138" s="157">
        <v>94.736171946623202</v>
      </c>
      <c r="AG138" s="155">
        <v>455636</v>
      </c>
      <c r="AH138" s="157">
        <v>97.418485813859007</v>
      </c>
    </row>
    <row r="139" spans="2:34" x14ac:dyDescent="0.25">
      <c r="B139" s="209">
        <v>1995</v>
      </c>
      <c r="C139" s="159" t="s">
        <v>139</v>
      </c>
      <c r="D139" s="154">
        <v>10732361</v>
      </c>
      <c r="E139" s="155">
        <v>6886608</v>
      </c>
      <c r="F139" s="156">
        <v>2049292</v>
      </c>
      <c r="G139" s="155">
        <v>3014441</v>
      </c>
      <c r="H139" s="156">
        <v>1345080</v>
      </c>
      <c r="I139" s="155">
        <v>477795</v>
      </c>
      <c r="J139" s="156">
        <v>1822875</v>
      </c>
      <c r="K139" s="155">
        <v>2811963</v>
      </c>
      <c r="L139" s="157">
        <v>40.83233719706422</v>
      </c>
      <c r="M139" s="155">
        <v>574997</v>
      </c>
      <c r="N139" s="157">
        <v>28.058324533546219</v>
      </c>
      <c r="O139" s="155">
        <v>1660962</v>
      </c>
      <c r="P139" s="157">
        <v>55.100166166795105</v>
      </c>
      <c r="Q139" s="155">
        <v>523126</v>
      </c>
      <c r="R139" s="157">
        <v>38.891813126356794</v>
      </c>
      <c r="S139" s="155">
        <v>52878</v>
      </c>
      <c r="T139" s="157">
        <v>11.067089442124761</v>
      </c>
      <c r="U139" s="155">
        <v>576004</v>
      </c>
      <c r="V139" s="157">
        <v>31.598655969279299</v>
      </c>
      <c r="W139" s="155">
        <v>2461815</v>
      </c>
      <c r="X139" s="157">
        <v>87.547915815393011</v>
      </c>
      <c r="Y139" s="155">
        <v>427459</v>
      </c>
      <c r="Z139" s="157">
        <v>74.341083518696621</v>
      </c>
      <c r="AA139" s="155">
        <v>1483184</v>
      </c>
      <c r="AB139" s="157">
        <v>89.296684692365019</v>
      </c>
      <c r="AC139" s="155">
        <v>500329</v>
      </c>
      <c r="AD139" s="157">
        <v>95.642158868035622</v>
      </c>
      <c r="AE139" s="155">
        <v>50843</v>
      </c>
      <c r="AF139" s="157">
        <v>96.15151858996181</v>
      </c>
      <c r="AG139" s="155">
        <v>551172</v>
      </c>
      <c r="AH139" s="157">
        <v>95.688918826952602</v>
      </c>
    </row>
    <row r="140" spans="2:34" x14ac:dyDescent="0.25">
      <c r="B140" s="210"/>
      <c r="C140" s="159" t="s">
        <v>140</v>
      </c>
      <c r="D140" s="154">
        <v>10846512</v>
      </c>
      <c r="E140" s="155">
        <v>6981534</v>
      </c>
      <c r="F140" s="156">
        <v>2070914</v>
      </c>
      <c r="G140" s="155">
        <v>3049918</v>
      </c>
      <c r="H140" s="156">
        <v>1373252</v>
      </c>
      <c r="I140" s="155">
        <v>487450</v>
      </c>
      <c r="J140" s="156">
        <v>1860702</v>
      </c>
      <c r="K140" s="155">
        <v>2882673</v>
      </c>
      <c r="L140" s="157">
        <v>41.289965786888672</v>
      </c>
      <c r="M140" s="155">
        <v>607023</v>
      </c>
      <c r="N140" s="157">
        <v>29.311840086068276</v>
      </c>
      <c r="O140" s="155">
        <v>1708377</v>
      </c>
      <c r="P140" s="157">
        <v>56.013866602315211</v>
      </c>
      <c r="Q140" s="155">
        <v>515826</v>
      </c>
      <c r="R140" s="157">
        <v>37.562370198623412</v>
      </c>
      <c r="S140" s="155">
        <v>51447</v>
      </c>
      <c r="T140" s="157">
        <v>10.554313262898757</v>
      </c>
      <c r="U140" s="155">
        <v>567273</v>
      </c>
      <c r="V140" s="157">
        <v>30.487041987378955</v>
      </c>
      <c r="W140" s="155">
        <v>2500242</v>
      </c>
      <c r="X140" s="157">
        <v>86.733458841845746</v>
      </c>
      <c r="Y140" s="155">
        <v>430862</v>
      </c>
      <c r="Z140" s="157">
        <v>70.979518074273955</v>
      </c>
      <c r="AA140" s="155">
        <v>1528638</v>
      </c>
      <c r="AB140" s="157">
        <v>89.478961610932487</v>
      </c>
      <c r="AC140" s="155">
        <v>491113</v>
      </c>
      <c r="AD140" s="157">
        <v>95.209043359582495</v>
      </c>
      <c r="AE140" s="155">
        <v>49629</v>
      </c>
      <c r="AF140" s="157">
        <v>96.466266254592099</v>
      </c>
      <c r="AG140" s="155">
        <v>540742</v>
      </c>
      <c r="AH140" s="157">
        <v>95.323063145963232</v>
      </c>
    </row>
    <row r="141" spans="2:34" x14ac:dyDescent="0.25">
      <c r="B141" s="209">
        <v>1996</v>
      </c>
      <c r="C141" s="159" t="s">
        <v>139</v>
      </c>
      <c r="D141" s="154">
        <v>10961798</v>
      </c>
      <c r="E141" s="155">
        <v>7078876</v>
      </c>
      <c r="F141" s="156">
        <v>2094529</v>
      </c>
      <c r="G141" s="155">
        <v>3084692</v>
      </c>
      <c r="H141" s="156">
        <v>1401960</v>
      </c>
      <c r="I141" s="155">
        <v>497695</v>
      </c>
      <c r="J141" s="156">
        <v>1899655</v>
      </c>
      <c r="K141" s="155">
        <v>2903067</v>
      </c>
      <c r="L141" s="157">
        <v>41.010281858306321</v>
      </c>
      <c r="M141" s="155">
        <v>587443</v>
      </c>
      <c r="N141" s="157">
        <v>28.04654411564605</v>
      </c>
      <c r="O141" s="155">
        <v>1713205</v>
      </c>
      <c r="P141" s="157">
        <v>55.538932249962073</v>
      </c>
      <c r="Q141" s="155">
        <v>540482</v>
      </c>
      <c r="R141" s="157">
        <v>38.55188450455077</v>
      </c>
      <c r="S141" s="155">
        <v>61937</v>
      </c>
      <c r="T141" s="157">
        <v>12.444770391504838</v>
      </c>
      <c r="U141" s="155">
        <v>602419</v>
      </c>
      <c r="V141" s="157">
        <v>31.71202139335827</v>
      </c>
      <c r="W141" s="155">
        <v>2530452</v>
      </c>
      <c r="X141" s="157">
        <v>87.164781246867534</v>
      </c>
      <c r="Y141" s="155">
        <v>417726</v>
      </c>
      <c r="Z141" s="157">
        <v>71.109196977408871</v>
      </c>
      <c r="AA141" s="155">
        <v>1536128</v>
      </c>
      <c r="AB141" s="157">
        <v>89.663992341838835</v>
      </c>
      <c r="AC141" s="155">
        <v>518646</v>
      </c>
      <c r="AD141" s="157">
        <v>95.959902457436144</v>
      </c>
      <c r="AE141" s="155">
        <v>57952</v>
      </c>
      <c r="AF141" s="157">
        <v>93.566042914574481</v>
      </c>
      <c r="AG141" s="155">
        <v>576598</v>
      </c>
      <c r="AH141" s="157">
        <v>95.713780607849358</v>
      </c>
    </row>
    <row r="142" spans="2:34" x14ac:dyDescent="0.25">
      <c r="B142" s="210"/>
      <c r="C142" s="159" t="s">
        <v>140</v>
      </c>
      <c r="D142" s="154">
        <v>11079429</v>
      </c>
      <c r="E142" s="155">
        <v>7179458</v>
      </c>
      <c r="F142" s="156">
        <v>2118386</v>
      </c>
      <c r="G142" s="155">
        <v>3120171</v>
      </c>
      <c r="H142" s="156">
        <v>1433179</v>
      </c>
      <c r="I142" s="155">
        <v>507722</v>
      </c>
      <c r="J142" s="156">
        <v>1940901</v>
      </c>
      <c r="K142" s="155">
        <v>3111915</v>
      </c>
      <c r="L142" s="157">
        <v>43.34470652241437</v>
      </c>
      <c r="M142" s="155">
        <v>649336</v>
      </c>
      <c r="N142" s="157">
        <v>30.652392906675175</v>
      </c>
      <c r="O142" s="155">
        <v>1849544</v>
      </c>
      <c r="P142" s="157">
        <v>59.27700757426436</v>
      </c>
      <c r="Q142" s="155">
        <v>552755</v>
      </c>
      <c r="R142" s="157">
        <v>38.568455161567393</v>
      </c>
      <c r="S142" s="155">
        <v>60280</v>
      </c>
      <c r="T142" s="157">
        <v>11.872638963842418</v>
      </c>
      <c r="U142" s="155">
        <v>613035</v>
      </c>
      <c r="V142" s="157">
        <v>31.585073118103395</v>
      </c>
      <c r="W142" s="155">
        <v>2608665</v>
      </c>
      <c r="X142" s="157">
        <v>83.828285798294615</v>
      </c>
      <c r="Y142" s="155">
        <v>420767</v>
      </c>
      <c r="Z142" s="157">
        <v>64.799579878522067</v>
      </c>
      <c r="AA142" s="155">
        <v>1612531</v>
      </c>
      <c r="AB142" s="157">
        <v>87.185327842971034</v>
      </c>
      <c r="AC142" s="155">
        <v>517558</v>
      </c>
      <c r="AD142" s="157">
        <v>93.632441135765404</v>
      </c>
      <c r="AE142" s="155">
        <v>57809</v>
      </c>
      <c r="AF142" s="157">
        <v>95.900796284007967</v>
      </c>
      <c r="AG142" s="155">
        <v>575367</v>
      </c>
      <c r="AH142" s="157">
        <v>93.855489490812104</v>
      </c>
    </row>
    <row r="143" spans="2:34" x14ac:dyDescent="0.25">
      <c r="B143" s="209">
        <v>1997</v>
      </c>
      <c r="C143" s="159" t="s">
        <v>139</v>
      </c>
      <c r="D143" s="154">
        <v>11232651</v>
      </c>
      <c r="E143" s="155">
        <v>7268398</v>
      </c>
      <c r="F143" s="156">
        <v>2140654</v>
      </c>
      <c r="G143" s="155">
        <v>3150554</v>
      </c>
      <c r="H143" s="156">
        <v>1459394</v>
      </c>
      <c r="I143" s="155">
        <v>517796</v>
      </c>
      <c r="J143" s="156">
        <v>1977190</v>
      </c>
      <c r="K143" s="155">
        <v>3197435</v>
      </c>
      <c r="L143" s="157">
        <v>43.990917943678923</v>
      </c>
      <c r="M143" s="155">
        <v>673238</v>
      </c>
      <c r="N143" s="157">
        <v>31.45010823794971</v>
      </c>
      <c r="O143" s="155">
        <v>1859223</v>
      </c>
      <c r="P143" s="157">
        <v>59.012573661648084</v>
      </c>
      <c r="Q143" s="155">
        <v>595977</v>
      </c>
      <c r="R143" s="157">
        <v>40.837292739315082</v>
      </c>
      <c r="S143" s="155">
        <v>68997</v>
      </c>
      <c r="T143" s="157">
        <v>13.325131905229087</v>
      </c>
      <c r="U143" s="155">
        <v>664974</v>
      </c>
      <c r="V143" s="157">
        <v>33.632276109023415</v>
      </c>
      <c r="W143" s="155">
        <v>2724469</v>
      </c>
      <c r="X143" s="157">
        <v>85.20795575203249</v>
      </c>
      <c r="Y143" s="155">
        <v>466603</v>
      </c>
      <c r="Z143" s="157">
        <v>69.307288061577026</v>
      </c>
      <c r="AA143" s="155">
        <v>1625450</v>
      </c>
      <c r="AB143" s="157">
        <v>87.426306580759814</v>
      </c>
      <c r="AC143" s="155">
        <v>567595</v>
      </c>
      <c r="AD143" s="157">
        <v>95.237735684430774</v>
      </c>
      <c r="AE143" s="155">
        <v>64821</v>
      </c>
      <c r="AF143" s="157">
        <v>93.947562937519024</v>
      </c>
      <c r="AG143" s="155">
        <v>632416</v>
      </c>
      <c r="AH143" s="157">
        <v>95.103868722686897</v>
      </c>
    </row>
    <row r="144" spans="2:34" x14ac:dyDescent="0.25">
      <c r="B144" s="210"/>
      <c r="C144" s="159" t="s">
        <v>140</v>
      </c>
      <c r="D144" s="154">
        <v>11314447</v>
      </c>
      <c r="E144" s="155">
        <v>7380492</v>
      </c>
      <c r="F144" s="156">
        <v>2169520</v>
      </c>
      <c r="G144" s="155">
        <v>3186392</v>
      </c>
      <c r="H144" s="156">
        <v>1496382</v>
      </c>
      <c r="I144" s="155">
        <v>528198</v>
      </c>
      <c r="J144" s="156">
        <v>2024580</v>
      </c>
      <c r="K144" s="155">
        <v>3409064</v>
      </c>
      <c r="L144" s="157">
        <v>46.190199786138919</v>
      </c>
      <c r="M144" s="155">
        <v>744086</v>
      </c>
      <c r="N144" s="157">
        <v>34.29726391091117</v>
      </c>
      <c r="O144" s="155">
        <v>1938501</v>
      </c>
      <c r="P144" s="157">
        <v>60.836865018491139</v>
      </c>
      <c r="Q144" s="155">
        <v>671043</v>
      </c>
      <c r="R144" s="157">
        <v>44.844364607433128</v>
      </c>
      <c r="S144" s="155">
        <v>55434</v>
      </c>
      <c r="T144" s="157">
        <v>10.494928038349254</v>
      </c>
      <c r="U144" s="155">
        <v>726477</v>
      </c>
      <c r="V144" s="157">
        <v>35.882849776249884</v>
      </c>
      <c r="W144" s="155">
        <v>2945510</v>
      </c>
      <c r="X144" s="157">
        <v>86.402308668889759</v>
      </c>
      <c r="Y144" s="155">
        <v>545938</v>
      </c>
      <c r="Z144" s="157">
        <v>73.370282467349199</v>
      </c>
      <c r="AA144" s="155">
        <v>1711760</v>
      </c>
      <c r="AB144" s="157">
        <v>88.303281762557774</v>
      </c>
      <c r="AC144" s="155">
        <v>635047</v>
      </c>
      <c r="AD144" s="157">
        <v>94.635813204220881</v>
      </c>
      <c r="AE144" s="155">
        <v>52765</v>
      </c>
      <c r="AF144" s="157">
        <v>95.185265360609023</v>
      </c>
      <c r="AG144" s="155">
        <v>687812</v>
      </c>
      <c r="AH144" s="157">
        <v>94.677739281491355</v>
      </c>
    </row>
    <row r="145" spans="2:34" x14ac:dyDescent="0.25">
      <c r="B145" s="209">
        <v>1998</v>
      </c>
      <c r="C145" s="159" t="s">
        <v>139</v>
      </c>
      <c r="D145" s="154">
        <v>11430174</v>
      </c>
      <c r="E145" s="155">
        <v>7481563</v>
      </c>
      <c r="F145" s="156">
        <v>2194907</v>
      </c>
      <c r="G145" s="155">
        <v>3219537</v>
      </c>
      <c r="H145" s="156">
        <v>1528926</v>
      </c>
      <c r="I145" s="155">
        <v>538193</v>
      </c>
      <c r="J145" s="156">
        <v>2067119</v>
      </c>
      <c r="K145" s="155">
        <v>3503989</v>
      </c>
      <c r="L145" s="157">
        <v>46.834986218788778</v>
      </c>
      <c r="M145" s="155">
        <v>750767</v>
      </c>
      <c r="N145" s="157">
        <v>34.204957203198134</v>
      </c>
      <c r="O145" s="155">
        <v>1980889</v>
      </c>
      <c r="P145" s="157">
        <v>61.527138840149995</v>
      </c>
      <c r="Q145" s="155">
        <v>703705</v>
      </c>
      <c r="R145" s="157">
        <v>46.0260993664834</v>
      </c>
      <c r="S145" s="155">
        <v>68628</v>
      </c>
      <c r="T145" s="157">
        <v>12.751559384830349</v>
      </c>
      <c r="U145" s="155">
        <v>772333</v>
      </c>
      <c r="V145" s="157">
        <v>37.362773986403297</v>
      </c>
      <c r="W145" s="155">
        <v>3010166</v>
      </c>
      <c r="X145" s="157">
        <v>85.906833611635193</v>
      </c>
      <c r="Y145" s="155">
        <v>534628</v>
      </c>
      <c r="Z145" s="157">
        <v>71.210908311100525</v>
      </c>
      <c r="AA145" s="155">
        <v>1744956</v>
      </c>
      <c r="AB145" s="157">
        <v>88.089539595605814</v>
      </c>
      <c r="AC145" s="155">
        <v>665211</v>
      </c>
      <c r="AD145" s="157">
        <v>94.52981007666564</v>
      </c>
      <c r="AE145" s="155">
        <v>65371</v>
      </c>
      <c r="AF145" s="157">
        <v>95.254123681296264</v>
      </c>
      <c r="AG145" s="155">
        <v>730582</v>
      </c>
      <c r="AH145" s="157">
        <v>94.5941711671002</v>
      </c>
    </row>
    <row r="146" spans="2:34" x14ac:dyDescent="0.25">
      <c r="B146" s="210"/>
      <c r="C146" s="159" t="s">
        <v>140</v>
      </c>
      <c r="D146" s="154">
        <v>11546017</v>
      </c>
      <c r="E146" s="155">
        <v>7583211</v>
      </c>
      <c r="F146" s="156">
        <v>2220424</v>
      </c>
      <c r="G146" s="155">
        <v>3251844</v>
      </c>
      <c r="H146" s="156">
        <v>1562184</v>
      </c>
      <c r="I146" s="155">
        <v>548759</v>
      </c>
      <c r="J146" s="156">
        <v>2110943</v>
      </c>
      <c r="K146" s="155">
        <v>3607835</v>
      </c>
      <c r="L146" s="157">
        <v>47.576613653503777</v>
      </c>
      <c r="M146" s="155">
        <v>794827</v>
      </c>
      <c r="N146" s="157">
        <v>35.79618126988359</v>
      </c>
      <c r="O146" s="155">
        <v>2017968</v>
      </c>
      <c r="P146" s="157">
        <v>62.056113392893387</v>
      </c>
      <c r="Q146" s="155">
        <v>726737</v>
      </c>
      <c r="R146" s="157">
        <v>46.520576321355229</v>
      </c>
      <c r="S146" s="155">
        <v>68303</v>
      </c>
      <c r="T146" s="157">
        <v>12.446811806275615</v>
      </c>
      <c r="U146" s="155">
        <v>795040</v>
      </c>
      <c r="V146" s="157">
        <v>37.662788621009661</v>
      </c>
      <c r="W146" s="155">
        <v>3149240</v>
      </c>
      <c r="X146" s="157">
        <v>87.288914265757725</v>
      </c>
      <c r="Y146" s="155">
        <v>584070</v>
      </c>
      <c r="Z146" s="157">
        <v>73.48391536774669</v>
      </c>
      <c r="AA146" s="155">
        <v>1806497</v>
      </c>
      <c r="AB146" s="157">
        <v>89.52059695693886</v>
      </c>
      <c r="AC146" s="155">
        <v>693098</v>
      </c>
      <c r="AD146" s="157">
        <v>95.371227830700789</v>
      </c>
      <c r="AE146" s="155">
        <v>65575</v>
      </c>
      <c r="AF146" s="157">
        <v>96.006031945888168</v>
      </c>
      <c r="AG146" s="155">
        <v>758673</v>
      </c>
      <c r="AH146" s="157">
        <v>95.425764741396662</v>
      </c>
    </row>
    <row r="147" spans="2:34" x14ac:dyDescent="0.25">
      <c r="B147" s="209">
        <v>1999</v>
      </c>
      <c r="C147" s="159" t="s">
        <v>139</v>
      </c>
      <c r="D147" s="154">
        <v>11663391</v>
      </c>
      <c r="E147" s="155">
        <v>7686843</v>
      </c>
      <c r="F147" s="156">
        <v>2245832</v>
      </c>
      <c r="G147" s="155">
        <v>3285839</v>
      </c>
      <c r="H147" s="156">
        <v>1596029</v>
      </c>
      <c r="I147" s="155">
        <v>559143</v>
      </c>
      <c r="J147" s="156">
        <v>2155172</v>
      </c>
      <c r="K147" s="155">
        <v>3822109</v>
      </c>
      <c r="L147" s="157">
        <v>49.722740532101412</v>
      </c>
      <c r="M147" s="155">
        <v>842109</v>
      </c>
      <c r="N147" s="157">
        <v>37.496526899607808</v>
      </c>
      <c r="O147" s="155">
        <v>2116775</v>
      </c>
      <c r="P147" s="157">
        <v>64.42114175405429</v>
      </c>
      <c r="Q147" s="155">
        <v>779733</v>
      </c>
      <c r="R147" s="157">
        <v>48.854563419586988</v>
      </c>
      <c r="S147" s="155">
        <v>83492</v>
      </c>
      <c r="T147" s="157">
        <v>14.932137217134079</v>
      </c>
      <c r="U147" s="155">
        <v>863225</v>
      </c>
      <c r="V147" s="157">
        <v>40.053647690300359</v>
      </c>
      <c r="W147" s="155">
        <v>3127672</v>
      </c>
      <c r="X147" s="157">
        <v>81.831051914008739</v>
      </c>
      <c r="Y147" s="155">
        <v>552158</v>
      </c>
      <c r="Z147" s="157">
        <v>65.568471539907549</v>
      </c>
      <c r="AA147" s="155">
        <v>1773814</v>
      </c>
      <c r="AB147" s="157">
        <v>83.797947349151428</v>
      </c>
      <c r="AC147" s="155">
        <v>721804</v>
      </c>
      <c r="AD147" s="157">
        <v>92.570662008661941</v>
      </c>
      <c r="AE147" s="155">
        <v>79896</v>
      </c>
      <c r="AF147" s="157">
        <v>95.693000526996599</v>
      </c>
      <c r="AG147" s="155">
        <v>801700</v>
      </c>
      <c r="AH147" s="157">
        <v>92.872657765935884</v>
      </c>
    </row>
    <row r="148" spans="2:34" x14ac:dyDescent="0.25">
      <c r="B148" s="210"/>
      <c r="C148" s="159" t="s">
        <v>140</v>
      </c>
      <c r="D148" s="154">
        <v>11779886</v>
      </c>
      <c r="E148" s="155">
        <v>7790942</v>
      </c>
      <c r="F148" s="156">
        <v>2270344</v>
      </c>
      <c r="G148" s="155">
        <v>3320144</v>
      </c>
      <c r="H148" s="156">
        <v>1630053</v>
      </c>
      <c r="I148" s="155">
        <v>570401</v>
      </c>
      <c r="J148" s="156">
        <v>2200454</v>
      </c>
      <c r="K148" s="155">
        <v>3732412</v>
      </c>
      <c r="L148" s="157">
        <v>47.907069517395975</v>
      </c>
      <c r="M148" s="155">
        <v>808973</v>
      </c>
      <c r="N148" s="157">
        <v>35.632177326431588</v>
      </c>
      <c r="O148" s="155">
        <v>2085814</v>
      </c>
      <c r="P148" s="157">
        <v>62.822998038639291</v>
      </c>
      <c r="Q148" s="155">
        <v>764203</v>
      </c>
      <c r="R148" s="157">
        <v>46.882095244755845</v>
      </c>
      <c r="S148" s="155">
        <v>73422</v>
      </c>
      <c r="T148" s="157">
        <v>12.871997068728842</v>
      </c>
      <c r="U148" s="155">
        <v>837625</v>
      </c>
      <c r="V148" s="157">
        <v>38.066008196490358</v>
      </c>
      <c r="W148" s="155">
        <v>3131349</v>
      </c>
      <c r="X148" s="157">
        <v>83.896124007746195</v>
      </c>
      <c r="Y148" s="155">
        <v>545523</v>
      </c>
      <c r="Z148" s="157">
        <v>67.434018193437851</v>
      </c>
      <c r="AA148" s="155">
        <v>1787173</v>
      </c>
      <c r="AB148" s="157">
        <v>85.682280395087957</v>
      </c>
      <c r="AC148" s="155">
        <v>726278</v>
      </c>
      <c r="AD148" s="157">
        <v>95.037313384009224</v>
      </c>
      <c r="AE148" s="155">
        <v>72375</v>
      </c>
      <c r="AF148" s="157">
        <v>98.573996894663736</v>
      </c>
      <c r="AG148" s="155">
        <v>798653</v>
      </c>
      <c r="AH148" s="157">
        <v>95.347321295329053</v>
      </c>
    </row>
    <row r="149" spans="2:34" x14ac:dyDescent="0.25">
      <c r="B149" s="209">
        <v>2000</v>
      </c>
      <c r="C149" s="159" t="s">
        <v>139</v>
      </c>
      <c r="D149" s="154">
        <v>11895586</v>
      </c>
      <c r="E149" s="155">
        <v>7894317</v>
      </c>
      <c r="F149" s="156">
        <v>2294073</v>
      </c>
      <c r="G149" s="155">
        <v>3354802</v>
      </c>
      <c r="H149" s="156">
        <v>1664506</v>
      </c>
      <c r="I149" s="155">
        <v>580936</v>
      </c>
      <c r="J149" s="156">
        <v>2245442</v>
      </c>
      <c r="K149" s="155">
        <v>3729507</v>
      </c>
      <c r="L149" s="157">
        <v>47.242934379250286</v>
      </c>
      <c r="M149" s="155">
        <v>754980</v>
      </c>
      <c r="N149" s="157">
        <v>32.910025095103776</v>
      </c>
      <c r="O149" s="155">
        <v>2113856</v>
      </c>
      <c r="P149" s="157">
        <v>63.009858704030819</v>
      </c>
      <c r="Q149" s="155">
        <v>776838</v>
      </c>
      <c r="R149" s="157">
        <v>46.670784004383279</v>
      </c>
      <c r="S149" s="155">
        <v>83833</v>
      </c>
      <c r="T149" s="157">
        <v>14.43067738959197</v>
      </c>
      <c r="U149" s="155">
        <v>860671</v>
      </c>
      <c r="V149" s="157">
        <v>38.329691882489058</v>
      </c>
      <c r="W149" s="155">
        <v>3162544</v>
      </c>
      <c r="X149" s="157">
        <v>84.797910286801979</v>
      </c>
      <c r="Y149" s="155">
        <v>521939</v>
      </c>
      <c r="Z149" s="157">
        <v>69.132824710588352</v>
      </c>
      <c r="AA149" s="155">
        <v>1830147</v>
      </c>
      <c r="AB149" s="157">
        <v>86.578603272881409</v>
      </c>
      <c r="AC149" s="155">
        <v>729113</v>
      </c>
      <c r="AD149" s="157">
        <v>93.856505474757938</v>
      </c>
      <c r="AE149" s="155">
        <v>81345</v>
      </c>
      <c r="AF149" s="157">
        <v>97.032194959025688</v>
      </c>
      <c r="AG149" s="155">
        <v>810458</v>
      </c>
      <c r="AH149" s="157">
        <v>94.165831078309822</v>
      </c>
    </row>
    <row r="150" spans="2:34" x14ac:dyDescent="0.25">
      <c r="B150" s="210"/>
      <c r="C150" s="159" t="s">
        <v>140</v>
      </c>
      <c r="D150" s="154">
        <v>12014249</v>
      </c>
      <c r="E150" s="155">
        <v>8002834</v>
      </c>
      <c r="F150" s="156">
        <v>2315794</v>
      </c>
      <c r="G150" s="155">
        <v>3393398</v>
      </c>
      <c r="H150" s="156">
        <v>1701011</v>
      </c>
      <c r="I150" s="155">
        <v>592631</v>
      </c>
      <c r="J150" s="156">
        <v>2293642</v>
      </c>
      <c r="K150" s="155">
        <v>3782677</v>
      </c>
      <c r="L150" s="157">
        <v>47.2667182650546</v>
      </c>
      <c r="M150" s="155">
        <v>781643</v>
      </c>
      <c r="N150" s="157">
        <v>33.752699937904666</v>
      </c>
      <c r="O150" s="155">
        <v>2101015</v>
      </c>
      <c r="P150" s="157">
        <v>61.914782763471898</v>
      </c>
      <c r="Q150" s="155">
        <v>818698</v>
      </c>
      <c r="R150" s="157">
        <v>48.130082639089338</v>
      </c>
      <c r="S150" s="155">
        <v>81321</v>
      </c>
      <c r="T150" s="157">
        <v>13.722029390970098</v>
      </c>
      <c r="U150" s="155">
        <v>900019</v>
      </c>
      <c r="V150" s="157">
        <v>39.239733140568575</v>
      </c>
      <c r="W150" s="155">
        <v>3238087</v>
      </c>
      <c r="X150" s="157">
        <v>85.603053075903659</v>
      </c>
      <c r="Y150" s="155">
        <v>560624</v>
      </c>
      <c r="Z150" s="157">
        <v>71.723792063640303</v>
      </c>
      <c r="AA150" s="155">
        <v>1823921</v>
      </c>
      <c r="AB150" s="157">
        <v>86.811422098366748</v>
      </c>
      <c r="AC150" s="155">
        <v>774512</v>
      </c>
      <c r="AD150" s="157">
        <v>94.602893863182757</v>
      </c>
      <c r="AE150" s="155">
        <v>79030</v>
      </c>
      <c r="AF150" s="157">
        <v>97.182769518328598</v>
      </c>
      <c r="AG150" s="155">
        <v>853542</v>
      </c>
      <c r="AH150" s="157">
        <v>94.835997906710858</v>
      </c>
    </row>
    <row r="151" spans="2:34" x14ac:dyDescent="0.25">
      <c r="B151" s="209">
        <v>2001</v>
      </c>
      <c r="C151" s="159" t="s">
        <v>139</v>
      </c>
      <c r="D151" s="154">
        <v>12132743</v>
      </c>
      <c r="E151" s="155">
        <v>8113074</v>
      </c>
      <c r="F151" s="156">
        <v>2335837</v>
      </c>
      <c r="G151" s="155">
        <v>3434365</v>
      </c>
      <c r="H151" s="156">
        <v>1738638</v>
      </c>
      <c r="I151" s="155">
        <v>604234</v>
      </c>
      <c r="J151" s="156">
        <v>2342872</v>
      </c>
      <c r="K151" s="155">
        <v>4001144</v>
      </c>
      <c r="L151" s="157">
        <v>49.317237831184578</v>
      </c>
      <c r="M151" s="155">
        <v>791827</v>
      </c>
      <c r="N151" s="157">
        <v>33.899069155938534</v>
      </c>
      <c r="O151" s="155">
        <v>2253520</v>
      </c>
      <c r="P151" s="157">
        <v>65.616787965169692</v>
      </c>
      <c r="Q151" s="155">
        <v>867097</v>
      </c>
      <c r="R151" s="157">
        <v>49.872198813093924</v>
      </c>
      <c r="S151" s="155">
        <v>88700</v>
      </c>
      <c r="T151" s="157">
        <v>14.679743278266367</v>
      </c>
      <c r="U151" s="155">
        <v>955797</v>
      </c>
      <c r="V151" s="157">
        <v>40.795954708579899</v>
      </c>
      <c r="W151" s="155">
        <v>3414793</v>
      </c>
      <c r="X151" s="157">
        <v>85.345416210963663</v>
      </c>
      <c r="Y151" s="155">
        <v>559083</v>
      </c>
      <c r="Z151" s="157">
        <v>70.606710809305568</v>
      </c>
      <c r="AA151" s="155">
        <v>1947089</v>
      </c>
      <c r="AB151" s="157">
        <v>86.402117576058785</v>
      </c>
      <c r="AC151" s="155">
        <v>821537</v>
      </c>
      <c r="AD151" s="157">
        <v>94.745685892120491</v>
      </c>
      <c r="AE151" s="155">
        <v>87084</v>
      </c>
      <c r="AF151" s="157">
        <v>98.17812852311161</v>
      </c>
      <c r="AG151" s="155">
        <v>908621</v>
      </c>
      <c r="AH151" s="157">
        <v>95.064223888545371</v>
      </c>
    </row>
    <row r="152" spans="2:34" x14ac:dyDescent="0.25">
      <c r="B152" s="210"/>
      <c r="C152" s="159" t="s">
        <v>140</v>
      </c>
      <c r="D152" s="154">
        <v>12258206</v>
      </c>
      <c r="E152" s="155">
        <v>8230267</v>
      </c>
      <c r="F152" s="156">
        <v>2359655</v>
      </c>
      <c r="G152" s="155">
        <v>3476631</v>
      </c>
      <c r="H152" s="156">
        <v>1777342</v>
      </c>
      <c r="I152" s="155">
        <v>616639</v>
      </c>
      <c r="J152" s="156">
        <v>2393981</v>
      </c>
      <c r="K152" s="155">
        <v>4320967</v>
      </c>
      <c r="L152" s="157">
        <v>52.500933444808048</v>
      </c>
      <c r="M152" s="155">
        <v>918104</v>
      </c>
      <c r="N152" s="157">
        <v>38.908399744877961</v>
      </c>
      <c r="O152" s="155">
        <v>2375623</v>
      </c>
      <c r="P152" s="157">
        <v>68.331180386989587</v>
      </c>
      <c r="Q152" s="155">
        <v>929369</v>
      </c>
      <c r="R152" s="157">
        <v>52.28982379305728</v>
      </c>
      <c r="S152" s="155">
        <v>97871</v>
      </c>
      <c r="T152" s="157">
        <v>15.871685053978096</v>
      </c>
      <c r="U152" s="155">
        <v>1027240</v>
      </c>
      <c r="V152" s="157">
        <v>42.909279564039984</v>
      </c>
      <c r="W152" s="155">
        <v>3689863</v>
      </c>
      <c r="X152" s="157">
        <v>85.394380470852937</v>
      </c>
      <c r="Y152" s="155">
        <v>663608</v>
      </c>
      <c r="Z152" s="157">
        <v>72.280264545193134</v>
      </c>
      <c r="AA152" s="155">
        <v>2057841</v>
      </c>
      <c r="AB152" s="157">
        <v>86.623214205284256</v>
      </c>
      <c r="AC152" s="155">
        <v>873006</v>
      </c>
      <c r="AD152" s="157">
        <v>93.935347531497186</v>
      </c>
      <c r="AE152" s="155">
        <v>95408</v>
      </c>
      <c r="AF152" s="157">
        <v>97.483422055562926</v>
      </c>
      <c r="AG152" s="155">
        <v>968414</v>
      </c>
      <c r="AH152" s="157">
        <v>94.273392780654959</v>
      </c>
    </row>
    <row r="153" spans="2:34" x14ac:dyDescent="0.25">
      <c r="B153" s="209">
        <v>2002</v>
      </c>
      <c r="C153" s="159" t="s">
        <v>139</v>
      </c>
      <c r="D153" s="154">
        <v>12377315</v>
      </c>
      <c r="E153" s="155">
        <v>8340210</v>
      </c>
      <c r="F153" s="156">
        <v>2378296</v>
      </c>
      <c r="G153" s="155">
        <v>3517742</v>
      </c>
      <c r="H153" s="156">
        <v>1815708</v>
      </c>
      <c r="I153" s="155">
        <v>628464</v>
      </c>
      <c r="J153" s="156">
        <v>2444172</v>
      </c>
      <c r="K153" s="155">
        <v>4473323</v>
      </c>
      <c r="L153" s="157">
        <v>53.635615889767763</v>
      </c>
      <c r="M153" s="155">
        <v>931081</v>
      </c>
      <c r="N153" s="157">
        <v>39.149079845401921</v>
      </c>
      <c r="O153" s="155">
        <v>2463674</v>
      </c>
      <c r="P153" s="157">
        <v>70.035664923692536</v>
      </c>
      <c r="Q153" s="155">
        <v>980487</v>
      </c>
      <c r="R153" s="157">
        <v>54.000257750695603</v>
      </c>
      <c r="S153" s="155">
        <v>98081</v>
      </c>
      <c r="T153" s="157">
        <v>15.606462740904808</v>
      </c>
      <c r="U153" s="155">
        <v>1078568</v>
      </c>
      <c r="V153" s="157">
        <v>44.128154647054295</v>
      </c>
      <c r="W153" s="155">
        <v>3695769</v>
      </c>
      <c r="X153" s="157">
        <v>82.617977731543192</v>
      </c>
      <c r="Y153" s="155">
        <v>636581</v>
      </c>
      <c r="Z153" s="157">
        <v>68.370098842098599</v>
      </c>
      <c r="AA153" s="155">
        <v>2063468</v>
      </c>
      <c r="AB153" s="157">
        <v>83.755724174545819</v>
      </c>
      <c r="AC153" s="155">
        <v>900795</v>
      </c>
      <c r="AD153" s="157">
        <v>91.872202283151125</v>
      </c>
      <c r="AE153" s="155">
        <v>94925</v>
      </c>
      <c r="AF153" s="157">
        <v>96.782251404451429</v>
      </c>
      <c r="AG153" s="155">
        <v>995720</v>
      </c>
      <c r="AH153" s="157">
        <v>92.318704059456607</v>
      </c>
    </row>
    <row r="154" spans="2:34" x14ac:dyDescent="0.25">
      <c r="B154" s="210"/>
      <c r="C154" s="159" t="s">
        <v>140</v>
      </c>
      <c r="D154" s="154">
        <v>12500306</v>
      </c>
      <c r="E154" s="155">
        <v>8454170</v>
      </c>
      <c r="F154" s="156">
        <v>2402364</v>
      </c>
      <c r="G154" s="155">
        <v>3558818</v>
      </c>
      <c r="H154" s="156">
        <v>1853258</v>
      </c>
      <c r="I154" s="155">
        <v>639730</v>
      </c>
      <c r="J154" s="156">
        <v>2492988</v>
      </c>
      <c r="K154" s="155">
        <v>4627093</v>
      </c>
      <c r="L154" s="157">
        <v>54.731487538102499</v>
      </c>
      <c r="M154" s="155">
        <v>1008684</v>
      </c>
      <c r="N154" s="157">
        <v>41.987142664475492</v>
      </c>
      <c r="O154" s="155">
        <v>2501566</v>
      </c>
      <c r="P154" s="157">
        <v>70.292046404171273</v>
      </c>
      <c r="Q154" s="155">
        <v>1017933</v>
      </c>
      <c r="R154" s="157">
        <v>54.926675077080468</v>
      </c>
      <c r="S154" s="155">
        <v>98910</v>
      </c>
      <c r="T154" s="157">
        <v>15.461210198052303</v>
      </c>
      <c r="U154" s="155">
        <v>1116843</v>
      </c>
      <c r="V154" s="157">
        <v>44.799373282181861</v>
      </c>
      <c r="W154" s="155">
        <v>3756492</v>
      </c>
      <c r="X154" s="157">
        <v>81.184709276429061</v>
      </c>
      <c r="Y154" s="155">
        <v>660267</v>
      </c>
      <c r="Z154" s="157">
        <v>65.458260466112279</v>
      </c>
      <c r="AA154" s="155">
        <v>2079358</v>
      </c>
      <c r="AB154" s="157">
        <v>83.12225222120864</v>
      </c>
      <c r="AC154" s="155">
        <v>922398</v>
      </c>
      <c r="AD154" s="157">
        <v>90.614804707186039</v>
      </c>
      <c r="AE154" s="155">
        <v>94469</v>
      </c>
      <c r="AF154" s="157">
        <v>95.510059650187046</v>
      </c>
      <c r="AG154" s="155">
        <v>1016867</v>
      </c>
      <c r="AH154" s="157">
        <v>91.04833893394148</v>
      </c>
    </row>
    <row r="155" spans="2:34" x14ac:dyDescent="0.25">
      <c r="B155" s="209">
        <v>2003</v>
      </c>
      <c r="C155" s="159" t="s">
        <v>139</v>
      </c>
      <c r="D155" s="154">
        <v>12620525</v>
      </c>
      <c r="E155" s="155">
        <v>8565490</v>
      </c>
      <c r="F155" s="156">
        <v>2419835</v>
      </c>
      <c r="G155" s="155">
        <v>3602061</v>
      </c>
      <c r="H155" s="156">
        <v>1890747</v>
      </c>
      <c r="I155" s="155">
        <v>652847</v>
      </c>
      <c r="J155" s="156">
        <v>2543594</v>
      </c>
      <c r="K155" s="155">
        <v>4727668</v>
      </c>
      <c r="L155" s="157">
        <v>55.194367164050163</v>
      </c>
      <c r="M155" s="155">
        <v>992322</v>
      </c>
      <c r="N155" s="157">
        <v>41.007837311221635</v>
      </c>
      <c r="O155" s="155">
        <v>2578968</v>
      </c>
      <c r="P155" s="157">
        <v>71.59701071136773</v>
      </c>
      <c r="Q155" s="155">
        <v>1059394</v>
      </c>
      <c r="R155" s="157">
        <v>56.030447225355907</v>
      </c>
      <c r="S155" s="155">
        <v>96984</v>
      </c>
      <c r="T155" s="157">
        <v>14.855548084007433</v>
      </c>
      <c r="U155" s="155">
        <v>1156378</v>
      </c>
      <c r="V155" s="157">
        <v>45.46236545612232</v>
      </c>
      <c r="W155" s="155">
        <v>3695639</v>
      </c>
      <c r="X155" s="157">
        <v>78.170442594530755</v>
      </c>
      <c r="Y155" s="155">
        <v>607836</v>
      </c>
      <c r="Z155" s="157">
        <v>61.253907501798807</v>
      </c>
      <c r="AA155" s="155">
        <v>2055628</v>
      </c>
      <c r="AB155" s="157">
        <v>79.707386830701282</v>
      </c>
      <c r="AC155" s="155">
        <v>939130</v>
      </c>
      <c r="AD155" s="157">
        <v>88.64784961968823</v>
      </c>
      <c r="AE155" s="155">
        <v>93045</v>
      </c>
      <c r="AF155" s="157">
        <v>95.938505320465225</v>
      </c>
      <c r="AG155" s="155">
        <v>1032175</v>
      </c>
      <c r="AH155" s="157">
        <v>89.259307942558578</v>
      </c>
    </row>
    <row r="156" spans="2:34" x14ac:dyDescent="0.25">
      <c r="B156" s="210"/>
      <c r="C156" s="159" t="s">
        <v>140</v>
      </c>
      <c r="D156" s="154">
        <v>12741666</v>
      </c>
      <c r="E156" s="155">
        <v>8657907</v>
      </c>
      <c r="F156" s="156">
        <v>2447246</v>
      </c>
      <c r="G156" s="155">
        <v>3638681</v>
      </c>
      <c r="H156" s="156">
        <v>1913706</v>
      </c>
      <c r="I156" s="155">
        <v>658274</v>
      </c>
      <c r="J156" s="156">
        <v>2571980</v>
      </c>
      <c r="K156" s="155">
        <v>4833838</v>
      </c>
      <c r="L156" s="157">
        <v>55.831484445374613</v>
      </c>
      <c r="M156" s="155">
        <v>1037401</v>
      </c>
      <c r="N156" s="157">
        <v>42.390548396033743</v>
      </c>
      <c r="O156" s="155">
        <v>2636518</v>
      </c>
      <c r="P156" s="157">
        <v>72.458069283897103</v>
      </c>
      <c r="Q156" s="155">
        <v>1057396</v>
      </c>
      <c r="R156" s="157">
        <v>55.253837318794005</v>
      </c>
      <c r="S156" s="155">
        <v>102523</v>
      </c>
      <c r="T156" s="157">
        <v>15.574517602092747</v>
      </c>
      <c r="U156" s="155">
        <v>1159919</v>
      </c>
      <c r="V156" s="157">
        <v>45.098290033359511</v>
      </c>
      <c r="W156" s="155">
        <v>3853128</v>
      </c>
      <c r="X156" s="157">
        <v>79.711566668142382</v>
      </c>
      <c r="Y156" s="155">
        <v>676427</v>
      </c>
      <c r="Z156" s="157">
        <v>65.204005008670705</v>
      </c>
      <c r="AA156" s="155">
        <v>2130502</v>
      </c>
      <c r="AB156" s="157">
        <v>80.807413414207673</v>
      </c>
      <c r="AC156" s="155">
        <v>949647</v>
      </c>
      <c r="AD156" s="157">
        <v>89.809967126790724</v>
      </c>
      <c r="AE156" s="155">
        <v>96552</v>
      </c>
      <c r="AF156" s="157">
        <v>94.175941008359104</v>
      </c>
      <c r="AG156" s="155">
        <v>1046199</v>
      </c>
      <c r="AH156" s="157">
        <v>90.19586712520443</v>
      </c>
    </row>
    <row r="157" spans="2:34" x14ac:dyDescent="0.25">
      <c r="B157" s="209">
        <v>2004</v>
      </c>
      <c r="C157" s="159" t="s">
        <v>139</v>
      </c>
      <c r="D157" s="154">
        <v>12860494</v>
      </c>
      <c r="E157" s="155">
        <v>8765892</v>
      </c>
      <c r="F157" s="156">
        <v>2469127</v>
      </c>
      <c r="G157" s="155">
        <v>3678256</v>
      </c>
      <c r="H157" s="156">
        <v>1949511</v>
      </c>
      <c r="I157" s="155">
        <v>668998</v>
      </c>
      <c r="J157" s="156">
        <v>2618509</v>
      </c>
      <c r="K157" s="155">
        <v>4813310</v>
      </c>
      <c r="L157" s="157">
        <v>54.909528887647717</v>
      </c>
      <c r="M157" s="155">
        <v>1004954</v>
      </c>
      <c r="N157" s="157">
        <v>40.70078209828818</v>
      </c>
      <c r="O157" s="155">
        <v>2630636</v>
      </c>
      <c r="P157" s="157">
        <v>71.518567495030254</v>
      </c>
      <c r="Q157" s="155">
        <v>1079711</v>
      </c>
      <c r="R157" s="157">
        <v>55.383683395477121</v>
      </c>
      <c r="S157" s="155">
        <v>98009</v>
      </c>
      <c r="T157" s="157">
        <v>14.650118535481422</v>
      </c>
      <c r="U157" s="155">
        <v>1177720</v>
      </c>
      <c r="V157" s="157">
        <v>44.97674058023096</v>
      </c>
      <c r="W157" s="155">
        <v>3857220</v>
      </c>
      <c r="X157" s="157">
        <v>80.136538058009975</v>
      </c>
      <c r="Y157" s="155">
        <v>663443</v>
      </c>
      <c r="Z157" s="157">
        <v>66.017250540820768</v>
      </c>
      <c r="AA157" s="155">
        <v>2137094</v>
      </c>
      <c r="AB157" s="157">
        <v>81.238681444335143</v>
      </c>
      <c r="AC157" s="155">
        <v>967411</v>
      </c>
      <c r="AD157" s="157">
        <v>89.599068639663756</v>
      </c>
      <c r="AE157" s="155">
        <v>89272</v>
      </c>
      <c r="AF157" s="157">
        <v>91.085512554969441</v>
      </c>
      <c r="AG157" s="155">
        <v>1056683</v>
      </c>
      <c r="AH157" s="157">
        <v>89.722769418877164</v>
      </c>
    </row>
    <row r="158" spans="2:34" x14ac:dyDescent="0.25">
      <c r="B158" s="210"/>
      <c r="C158" s="159" t="s">
        <v>140</v>
      </c>
      <c r="D158" s="154">
        <v>13008144</v>
      </c>
      <c r="E158" s="155">
        <v>8895216</v>
      </c>
      <c r="F158" s="156">
        <v>2493148</v>
      </c>
      <c r="G158" s="155">
        <v>3721169</v>
      </c>
      <c r="H158" s="156">
        <v>1993425</v>
      </c>
      <c r="I158" s="155">
        <v>687474</v>
      </c>
      <c r="J158" s="156">
        <v>2680899</v>
      </c>
      <c r="K158" s="155">
        <v>4800992</v>
      </c>
      <c r="L158" s="157">
        <v>53.972742202100541</v>
      </c>
      <c r="M158" s="155">
        <v>981438</v>
      </c>
      <c r="N158" s="157">
        <v>39.365412723191724</v>
      </c>
      <c r="O158" s="155">
        <v>2616382</v>
      </c>
      <c r="P158" s="157">
        <v>70.31075449677239</v>
      </c>
      <c r="Q158" s="155">
        <v>1101021</v>
      </c>
      <c r="R158" s="157">
        <v>55.232627262124232</v>
      </c>
      <c r="S158" s="155">
        <v>102151</v>
      </c>
      <c r="T158" s="157">
        <v>14.85888920890099</v>
      </c>
      <c r="U158" s="155">
        <v>1203172</v>
      </c>
      <c r="V158" s="157">
        <v>44.879422910001459</v>
      </c>
      <c r="W158" s="155">
        <v>4014216</v>
      </c>
      <c r="X158" s="157">
        <v>83.612220141170823</v>
      </c>
      <c r="Y158" s="155">
        <v>700873</v>
      </c>
      <c r="Z158" s="157">
        <v>71.412865611480285</v>
      </c>
      <c r="AA158" s="155">
        <v>2214270</v>
      </c>
      <c r="AB158" s="157">
        <v>84.63099042876766</v>
      </c>
      <c r="AC158" s="155">
        <v>1003432</v>
      </c>
      <c r="AD158" s="157">
        <v>91.13649966712714</v>
      </c>
      <c r="AE158" s="155">
        <v>95641</v>
      </c>
      <c r="AF158" s="157">
        <v>93.627081477420688</v>
      </c>
      <c r="AG158" s="155">
        <v>1099073</v>
      </c>
      <c r="AH158" s="157">
        <v>91.347953576047317</v>
      </c>
    </row>
    <row r="159" spans="2:34" x14ac:dyDescent="0.25">
      <c r="B159" s="209">
        <v>2005</v>
      </c>
      <c r="C159" s="159" t="s">
        <v>139</v>
      </c>
      <c r="D159" s="154">
        <v>13108365</v>
      </c>
      <c r="E159" s="155">
        <v>9012336</v>
      </c>
      <c r="F159" s="156">
        <v>2507179</v>
      </c>
      <c r="G159" s="155">
        <v>3765744</v>
      </c>
      <c r="H159" s="156">
        <v>2040023</v>
      </c>
      <c r="I159" s="155">
        <v>699390</v>
      </c>
      <c r="J159" s="156">
        <v>2739413</v>
      </c>
      <c r="K159" s="155">
        <v>4656860</v>
      </c>
      <c r="L159" s="157">
        <v>51.672063713558835</v>
      </c>
      <c r="M159" s="155">
        <v>876833</v>
      </c>
      <c r="N159" s="157">
        <v>34.972891843781397</v>
      </c>
      <c r="O159" s="155">
        <v>2572657</v>
      </c>
      <c r="P159" s="157">
        <v>68.317363049639056</v>
      </c>
      <c r="Q159" s="155">
        <v>1096550</v>
      </c>
      <c r="R159" s="157">
        <v>53.751844954689233</v>
      </c>
      <c r="S159" s="155">
        <v>110820</v>
      </c>
      <c r="T159" s="157">
        <v>15.845236563290868</v>
      </c>
      <c r="U159" s="155">
        <v>1207370</v>
      </c>
      <c r="V159" s="157">
        <v>44.074040679517843</v>
      </c>
      <c r="W159" s="155">
        <v>3958572</v>
      </c>
      <c r="X159" s="157">
        <v>85.005175160945356</v>
      </c>
      <c r="Y159" s="155">
        <v>647017</v>
      </c>
      <c r="Z159" s="157">
        <v>73.790220030496116</v>
      </c>
      <c r="AA159" s="155">
        <v>2200482</v>
      </c>
      <c r="AB159" s="157">
        <v>85.533438775553833</v>
      </c>
      <c r="AC159" s="155">
        <v>1009015</v>
      </c>
      <c r="AD159" s="157">
        <v>92.017235876157031</v>
      </c>
      <c r="AE159" s="155">
        <v>102058</v>
      </c>
      <c r="AF159" s="157">
        <v>92.09348493051796</v>
      </c>
      <c r="AG159" s="155">
        <v>1111073</v>
      </c>
      <c r="AH159" s="157">
        <v>92.024234493154538</v>
      </c>
    </row>
    <row r="160" spans="2:34" x14ac:dyDescent="0.25">
      <c r="B160" s="210"/>
      <c r="C160" s="159" t="s">
        <v>140</v>
      </c>
      <c r="D160" s="154">
        <v>13253015</v>
      </c>
      <c r="E160" s="155">
        <v>9146582</v>
      </c>
      <c r="F160" s="156">
        <v>2526895</v>
      </c>
      <c r="G160" s="155">
        <v>3813993</v>
      </c>
      <c r="H160" s="156">
        <v>2089724</v>
      </c>
      <c r="I160" s="155">
        <v>715970</v>
      </c>
      <c r="J160" s="156">
        <v>2805694</v>
      </c>
      <c r="K160" s="155">
        <v>4725045</v>
      </c>
      <c r="L160" s="157">
        <v>51.659133433669538</v>
      </c>
      <c r="M160" s="155">
        <v>886155</v>
      </c>
      <c r="N160" s="157">
        <v>35.068928467546137</v>
      </c>
      <c r="O160" s="155">
        <v>2601278</v>
      </c>
      <c r="P160" s="157">
        <v>68.203533671928611</v>
      </c>
      <c r="Q160" s="155">
        <v>1123279</v>
      </c>
      <c r="R160" s="157">
        <v>53.752505115508079</v>
      </c>
      <c r="S160" s="155">
        <v>114333</v>
      </c>
      <c r="T160" s="157">
        <v>15.968965180105313</v>
      </c>
      <c r="U160" s="155">
        <v>1237612</v>
      </c>
      <c r="V160" s="157">
        <v>44.110726258815106</v>
      </c>
      <c r="W160" s="155">
        <v>4113144</v>
      </c>
      <c r="X160" s="157">
        <v>87.04983762059409</v>
      </c>
      <c r="Y160" s="155">
        <v>672338</v>
      </c>
      <c r="Z160" s="157">
        <v>75.871376903589109</v>
      </c>
      <c r="AA160" s="155">
        <v>2284036</v>
      </c>
      <c r="AB160" s="157">
        <v>87.804379232054401</v>
      </c>
      <c r="AC160" s="155">
        <v>1048154</v>
      </c>
      <c r="AD160" s="157">
        <v>93.311991054760213</v>
      </c>
      <c r="AE160" s="155">
        <v>108616</v>
      </c>
      <c r="AF160" s="157">
        <v>94.999693876658526</v>
      </c>
      <c r="AG160" s="155">
        <v>1156770</v>
      </c>
      <c r="AH160" s="157">
        <v>93.467904318962653</v>
      </c>
    </row>
    <row r="161" spans="2:34" x14ac:dyDescent="0.25">
      <c r="B161" s="209">
        <v>2006</v>
      </c>
      <c r="C161" s="159" t="s">
        <v>139</v>
      </c>
      <c r="D161" s="154">
        <v>13308570</v>
      </c>
      <c r="E161" s="155">
        <v>9275405</v>
      </c>
      <c r="F161" s="156">
        <v>2538057</v>
      </c>
      <c r="G161" s="155">
        <v>3849347</v>
      </c>
      <c r="H161" s="156">
        <v>2151108</v>
      </c>
      <c r="I161" s="155">
        <v>736893</v>
      </c>
      <c r="J161" s="156">
        <v>2888001</v>
      </c>
      <c r="K161" s="155">
        <v>4681098</v>
      </c>
      <c r="L161" s="157">
        <v>50.467855581508303</v>
      </c>
      <c r="M161" s="155">
        <v>829282</v>
      </c>
      <c r="N161" s="157">
        <v>32.673891878708794</v>
      </c>
      <c r="O161" s="155">
        <v>2590234</v>
      </c>
      <c r="P161" s="157">
        <v>67.290218314950565</v>
      </c>
      <c r="Q161" s="155">
        <v>1154070</v>
      </c>
      <c r="R161" s="157">
        <v>53.650025940120159</v>
      </c>
      <c r="S161" s="155">
        <v>107512</v>
      </c>
      <c r="T161" s="157">
        <v>14.589906540026842</v>
      </c>
      <c r="U161" s="155">
        <v>1261582</v>
      </c>
      <c r="V161" s="157">
        <v>43.683572131727097</v>
      </c>
      <c r="W161" s="155">
        <v>4144839</v>
      </c>
      <c r="X161" s="157">
        <v>88.544162074795281</v>
      </c>
      <c r="Y161" s="155">
        <v>642520</v>
      </c>
      <c r="Z161" s="157">
        <v>77.479072257687974</v>
      </c>
      <c r="AA161" s="155">
        <v>2305097</v>
      </c>
      <c r="AB161" s="157">
        <v>88.991843980119171</v>
      </c>
      <c r="AC161" s="155">
        <v>1095503</v>
      </c>
      <c r="AD161" s="157">
        <v>94.925177848830657</v>
      </c>
      <c r="AE161" s="155">
        <v>101719</v>
      </c>
      <c r="AF161" s="157">
        <v>94.61176426817471</v>
      </c>
      <c r="AG161" s="155">
        <v>1197222</v>
      </c>
      <c r="AH161" s="157">
        <v>94.89846874796882</v>
      </c>
    </row>
    <row r="162" spans="2:34" x14ac:dyDescent="0.25">
      <c r="B162" s="210"/>
      <c r="C162" s="159" t="s">
        <v>140</v>
      </c>
      <c r="D162" s="154">
        <v>13428253</v>
      </c>
      <c r="E162" s="155">
        <v>9387053</v>
      </c>
      <c r="F162" s="156">
        <v>2549886</v>
      </c>
      <c r="G162" s="155">
        <v>3885852</v>
      </c>
      <c r="H162" s="156">
        <v>2196966</v>
      </c>
      <c r="I162" s="155">
        <v>754349</v>
      </c>
      <c r="J162" s="156">
        <v>2951315</v>
      </c>
      <c r="K162" s="155">
        <v>4747738</v>
      </c>
      <c r="L162" s="157">
        <v>50.577513517820769</v>
      </c>
      <c r="M162" s="155">
        <v>843957</v>
      </c>
      <c r="N162" s="157">
        <v>33.097832608987225</v>
      </c>
      <c r="O162" s="155">
        <v>2601995</v>
      </c>
      <c r="P162" s="157">
        <v>66.960733450476241</v>
      </c>
      <c r="Q162" s="155">
        <v>1193920</v>
      </c>
      <c r="R162" s="157">
        <v>54.344036275481734</v>
      </c>
      <c r="S162" s="155">
        <v>107866</v>
      </c>
      <c r="T162" s="157">
        <v>14.299216940699861</v>
      </c>
      <c r="U162" s="155">
        <v>1301786</v>
      </c>
      <c r="V162" s="157">
        <v>44.108676979583677</v>
      </c>
      <c r="W162" s="155">
        <v>4222954</v>
      </c>
      <c r="X162" s="157">
        <v>88.946652068837835</v>
      </c>
      <c r="Y162" s="155">
        <v>657894</v>
      </c>
      <c r="Z162" s="157">
        <v>77.953497630803469</v>
      </c>
      <c r="AA162" s="155">
        <v>2325625</v>
      </c>
      <c r="AB162" s="157">
        <v>89.378534547529881</v>
      </c>
      <c r="AC162" s="155">
        <v>1136833</v>
      </c>
      <c r="AD162" s="157">
        <v>95.218523854194586</v>
      </c>
      <c r="AE162" s="155">
        <v>102602</v>
      </c>
      <c r="AF162" s="157">
        <v>95.119870950994752</v>
      </c>
      <c r="AG162" s="155">
        <v>1239435</v>
      </c>
      <c r="AH162" s="157">
        <v>95.210349473723028</v>
      </c>
    </row>
    <row r="163" spans="2:34" x14ac:dyDescent="0.25">
      <c r="B163" s="209">
        <v>2007</v>
      </c>
      <c r="C163" s="159" t="s">
        <v>139</v>
      </c>
      <c r="D163" s="154">
        <v>13536267</v>
      </c>
      <c r="E163" s="155">
        <v>9488411</v>
      </c>
      <c r="F163" s="156">
        <v>2559850</v>
      </c>
      <c r="G163" s="155">
        <v>3920359</v>
      </c>
      <c r="H163" s="156">
        <v>2238617</v>
      </c>
      <c r="I163" s="155">
        <v>769585</v>
      </c>
      <c r="J163" s="156">
        <v>3008202</v>
      </c>
      <c r="K163" s="155">
        <v>4740960</v>
      </c>
      <c r="L163" s="157">
        <v>49.965795115746985</v>
      </c>
      <c r="M163" s="155">
        <v>792143</v>
      </c>
      <c r="N163" s="157">
        <v>30.94489911518253</v>
      </c>
      <c r="O163" s="155">
        <v>2637604</v>
      </c>
      <c r="P163" s="157">
        <v>67.279654745904651</v>
      </c>
      <c r="Q163" s="155">
        <v>1193070</v>
      </c>
      <c r="R163" s="157">
        <v>53.294958449792887</v>
      </c>
      <c r="S163" s="155">
        <v>118143</v>
      </c>
      <c r="T163" s="157">
        <v>15.351520624752302</v>
      </c>
      <c r="U163" s="155">
        <v>1311213</v>
      </c>
      <c r="V163" s="157">
        <v>43.587930597745761</v>
      </c>
      <c r="W163" s="155">
        <v>4255976</v>
      </c>
      <c r="X163" s="157">
        <v>89.77034187168843</v>
      </c>
      <c r="Y163" s="155">
        <v>632813</v>
      </c>
      <c r="Z163" s="157">
        <v>79.88620741457035</v>
      </c>
      <c r="AA163" s="155">
        <v>2372482</v>
      </c>
      <c r="AB163" s="157">
        <v>89.948377390995773</v>
      </c>
      <c r="AC163" s="155">
        <v>1137264</v>
      </c>
      <c r="AD163" s="157">
        <v>95.322487364530161</v>
      </c>
      <c r="AE163" s="155">
        <v>113417</v>
      </c>
      <c r="AF163" s="157">
        <v>95.99976299907739</v>
      </c>
      <c r="AG163" s="155">
        <v>1250681</v>
      </c>
      <c r="AH163" s="157">
        <v>95.383511298316904</v>
      </c>
    </row>
    <row r="164" spans="2:34" x14ac:dyDescent="0.25">
      <c r="B164" s="210"/>
      <c r="C164" s="159" t="s">
        <v>140</v>
      </c>
      <c r="D164" s="154">
        <v>13657591</v>
      </c>
      <c r="E164" s="155">
        <v>9600449</v>
      </c>
      <c r="F164" s="156">
        <v>2571090</v>
      </c>
      <c r="G164" s="155">
        <v>3957638</v>
      </c>
      <c r="H164" s="156">
        <v>2284671</v>
      </c>
      <c r="I164" s="155">
        <v>787050</v>
      </c>
      <c r="J164" s="156">
        <v>3071721</v>
      </c>
      <c r="K164" s="155">
        <v>4810450</v>
      </c>
      <c r="L164" s="157">
        <v>50.106510643408456</v>
      </c>
      <c r="M164" s="155">
        <v>822126</v>
      </c>
      <c r="N164" s="157">
        <v>31.9757768106134</v>
      </c>
      <c r="O164" s="155">
        <v>2637679</v>
      </c>
      <c r="P164" s="157">
        <v>66.647808617160038</v>
      </c>
      <c r="Q164" s="155">
        <v>1234494</v>
      </c>
      <c r="R164" s="157">
        <v>54.033775541423687</v>
      </c>
      <c r="S164" s="155">
        <v>116151</v>
      </c>
      <c r="T164" s="157">
        <v>14.757766342672001</v>
      </c>
      <c r="U164" s="155">
        <v>1350645</v>
      </c>
      <c r="V164" s="157">
        <v>43.970301990317481</v>
      </c>
      <c r="W164" s="155">
        <v>4418920</v>
      </c>
      <c r="X164" s="157">
        <v>91.860844619526233</v>
      </c>
      <c r="Y164" s="155">
        <v>679101</v>
      </c>
      <c r="Z164" s="157">
        <v>82.603031652082521</v>
      </c>
      <c r="AA164" s="155">
        <v>2434931</v>
      </c>
      <c r="AB164" s="157">
        <v>92.313393707119033</v>
      </c>
      <c r="AC164" s="155">
        <v>1191660</v>
      </c>
      <c r="AD164" s="157">
        <v>96.530238300064639</v>
      </c>
      <c r="AE164" s="155">
        <v>113228</v>
      </c>
      <c r="AF164" s="157">
        <v>97.483448269924494</v>
      </c>
      <c r="AG164" s="155">
        <v>1304888</v>
      </c>
      <c r="AH164" s="157">
        <v>96.612211202795706</v>
      </c>
    </row>
    <row r="165" spans="2:34" x14ac:dyDescent="0.25">
      <c r="B165" s="209">
        <v>2008</v>
      </c>
      <c r="C165" s="159" t="s">
        <v>139</v>
      </c>
      <c r="D165" s="154">
        <v>13764872</v>
      </c>
      <c r="E165" s="155">
        <v>9701948</v>
      </c>
      <c r="F165" s="156">
        <v>2581605</v>
      </c>
      <c r="G165" s="155">
        <v>3991121</v>
      </c>
      <c r="H165" s="156">
        <v>2327000</v>
      </c>
      <c r="I165" s="155">
        <v>802222</v>
      </c>
      <c r="J165" s="156">
        <v>3129222</v>
      </c>
      <c r="K165" s="155">
        <v>4835208</v>
      </c>
      <c r="L165" s="157">
        <v>49.837496552238782</v>
      </c>
      <c r="M165" s="155">
        <v>786490</v>
      </c>
      <c r="N165" s="157">
        <v>30.465156365904157</v>
      </c>
      <c r="O165" s="155">
        <v>2672510</v>
      </c>
      <c r="P165" s="157">
        <v>66.961387539991904</v>
      </c>
      <c r="Q165" s="155">
        <v>1255545</v>
      </c>
      <c r="R165" s="157">
        <v>53.955522131499791</v>
      </c>
      <c r="S165" s="155">
        <v>120663</v>
      </c>
      <c r="T165" s="157">
        <v>15.041098349334723</v>
      </c>
      <c r="U165" s="155">
        <v>1376208</v>
      </c>
      <c r="V165" s="157">
        <v>43.979238289900813</v>
      </c>
      <c r="W165" s="155">
        <v>4431431</v>
      </c>
      <c r="X165" s="157">
        <v>91.649232049582977</v>
      </c>
      <c r="Y165" s="155">
        <v>647981</v>
      </c>
      <c r="Z165" s="157">
        <v>82.38896870907449</v>
      </c>
      <c r="AA165" s="155">
        <v>2467475</v>
      </c>
      <c r="AB165" s="157">
        <v>92.327998772689341</v>
      </c>
      <c r="AC165" s="155">
        <v>1201810</v>
      </c>
      <c r="AD165" s="157">
        <v>95.720185258194647</v>
      </c>
      <c r="AE165" s="155">
        <v>114165</v>
      </c>
      <c r="AF165" s="157">
        <v>94.614753486984412</v>
      </c>
      <c r="AG165" s="155">
        <v>1315975</v>
      </c>
      <c r="AH165" s="157">
        <v>95.623263343913138</v>
      </c>
    </row>
    <row r="166" spans="2:34" x14ac:dyDescent="0.25">
      <c r="B166" s="210"/>
      <c r="C166" s="159" t="s">
        <v>140</v>
      </c>
      <c r="D166" s="154">
        <v>13884180</v>
      </c>
      <c r="E166" s="155">
        <v>9812141</v>
      </c>
      <c r="F166" s="156">
        <v>2592268</v>
      </c>
      <c r="G166" s="155">
        <v>4028017</v>
      </c>
      <c r="H166" s="156">
        <v>2372317</v>
      </c>
      <c r="I166" s="155">
        <v>819539</v>
      </c>
      <c r="J166" s="156">
        <v>3191856</v>
      </c>
      <c r="K166" s="155">
        <v>4965249</v>
      </c>
      <c r="L166" s="157">
        <v>50.603115059190451</v>
      </c>
      <c r="M166" s="155">
        <v>825695</v>
      </c>
      <c r="N166" s="157">
        <v>31.852223612682025</v>
      </c>
      <c r="O166" s="155">
        <v>2732001</v>
      </c>
      <c r="P166" s="157">
        <v>67.824962009842565</v>
      </c>
      <c r="Q166" s="155">
        <v>1282776</v>
      </c>
      <c r="R166" s="157">
        <v>54.072706134972691</v>
      </c>
      <c r="S166" s="155">
        <v>124777</v>
      </c>
      <c r="T166" s="157">
        <v>15.225266887847924</v>
      </c>
      <c r="U166" s="155">
        <v>1407553</v>
      </c>
      <c r="V166" s="157">
        <v>44.098261325072308</v>
      </c>
      <c r="W166" s="155">
        <v>4598626</v>
      </c>
      <c r="X166" s="157">
        <v>92.616221261008263</v>
      </c>
      <c r="Y166" s="155">
        <v>694073</v>
      </c>
      <c r="Z166" s="157">
        <v>84.05924705853856</v>
      </c>
      <c r="AA166" s="155">
        <v>2541673</v>
      </c>
      <c r="AB166" s="157">
        <v>93.033384687633713</v>
      </c>
      <c r="AC166" s="155">
        <v>1242099</v>
      </c>
      <c r="AD166" s="157">
        <v>96.828986510505345</v>
      </c>
      <c r="AE166" s="155">
        <v>120781</v>
      </c>
      <c r="AF166" s="157">
        <v>96.79748671630189</v>
      </c>
      <c r="AG166" s="155">
        <v>1362880</v>
      </c>
      <c r="AH166" s="157">
        <v>96.82619411134074</v>
      </c>
    </row>
    <row r="167" spans="2:34" x14ac:dyDescent="0.25">
      <c r="B167" s="209">
        <v>2009</v>
      </c>
      <c r="C167" s="159" t="s">
        <v>139</v>
      </c>
      <c r="D167" s="154">
        <v>13993678</v>
      </c>
      <c r="E167" s="155">
        <v>9914884</v>
      </c>
      <c r="F167" s="156">
        <v>2602720</v>
      </c>
      <c r="G167" s="155">
        <v>4062521</v>
      </c>
      <c r="H167" s="156">
        <v>2414537</v>
      </c>
      <c r="I167" s="155">
        <v>835106</v>
      </c>
      <c r="J167" s="156">
        <v>3249643</v>
      </c>
      <c r="K167" s="155">
        <v>5049274</v>
      </c>
      <c r="L167" s="157">
        <v>50.926203473484911</v>
      </c>
      <c r="M167" s="155">
        <v>806095</v>
      </c>
      <c r="N167" s="157">
        <v>30.971253150550194</v>
      </c>
      <c r="O167" s="155">
        <v>2779875</v>
      </c>
      <c r="P167" s="157">
        <v>68.427338590988214</v>
      </c>
      <c r="Q167" s="155">
        <v>1327712</v>
      </c>
      <c r="R167" s="157">
        <v>54.98826483089718</v>
      </c>
      <c r="S167" s="155">
        <v>135592</v>
      </c>
      <c r="T167" s="157">
        <v>16.236501713554926</v>
      </c>
      <c r="U167" s="155">
        <v>1463304</v>
      </c>
      <c r="V167" s="157">
        <v>45.029684799222565</v>
      </c>
      <c r="W167" s="155">
        <v>4644597</v>
      </c>
      <c r="X167" s="157">
        <v>91.985441867484326</v>
      </c>
      <c r="Y167" s="155">
        <v>665169</v>
      </c>
      <c r="Z167" s="157">
        <v>82.517445214273749</v>
      </c>
      <c r="AA167" s="155">
        <v>2569068</v>
      </c>
      <c r="AB167" s="157">
        <v>92.416673411574251</v>
      </c>
      <c r="AC167" s="155">
        <v>1282240</v>
      </c>
      <c r="AD167" s="157">
        <v>96.57516087826275</v>
      </c>
      <c r="AE167" s="155">
        <v>128120</v>
      </c>
      <c r="AF167" s="157">
        <v>94.48935040415364</v>
      </c>
      <c r="AG167" s="155">
        <v>1410360</v>
      </c>
      <c r="AH167" s="157">
        <v>96.381886470617189</v>
      </c>
    </row>
    <row r="168" spans="2:34" x14ac:dyDescent="0.25">
      <c r="B168" s="210"/>
      <c r="C168" s="159" t="s">
        <v>140</v>
      </c>
      <c r="D168" s="154">
        <v>14112411</v>
      </c>
      <c r="E168" s="155">
        <v>10026198</v>
      </c>
      <c r="F168" s="156">
        <v>2613893</v>
      </c>
      <c r="G168" s="155">
        <v>4099325</v>
      </c>
      <c r="H168" s="156">
        <v>2460738</v>
      </c>
      <c r="I168" s="155">
        <v>852242</v>
      </c>
      <c r="J168" s="156">
        <v>3312980</v>
      </c>
      <c r="K168" s="155">
        <v>5111660</v>
      </c>
      <c r="L168" s="157">
        <v>50.983034645834849</v>
      </c>
      <c r="M168" s="155">
        <v>817603</v>
      </c>
      <c r="N168" s="157">
        <v>31.279130400517541</v>
      </c>
      <c r="O168" s="155">
        <v>2799580</v>
      </c>
      <c r="P168" s="157">
        <v>68.293682496508566</v>
      </c>
      <c r="Q168" s="155">
        <v>1364615</v>
      </c>
      <c r="R168" s="157">
        <v>55.455517816199851</v>
      </c>
      <c r="S168" s="155">
        <v>129862</v>
      </c>
      <c r="T168" s="157">
        <v>15.237690702875476</v>
      </c>
      <c r="U168" s="155">
        <v>1494477</v>
      </c>
      <c r="V168" s="157">
        <v>45.109750134320159</v>
      </c>
      <c r="W168" s="155">
        <v>4651394</v>
      </c>
      <c r="X168" s="157">
        <v>90.995762628969842</v>
      </c>
      <c r="Y168" s="155">
        <v>652603</v>
      </c>
      <c r="Z168" s="157">
        <v>79.81905643692599</v>
      </c>
      <c r="AA168" s="155">
        <v>2573512</v>
      </c>
      <c r="AB168" s="157">
        <v>91.924931596882388</v>
      </c>
      <c r="AC168" s="155">
        <v>1304669</v>
      </c>
      <c r="AD168" s="157">
        <v>95.607112628836717</v>
      </c>
      <c r="AE168" s="155">
        <v>120610</v>
      </c>
      <c r="AF168" s="157">
        <v>92.875514007176847</v>
      </c>
      <c r="AG168" s="155">
        <v>1425279</v>
      </c>
      <c r="AH168" s="157">
        <v>95.369751424745914</v>
      </c>
    </row>
    <row r="169" spans="2:34" x14ac:dyDescent="0.25">
      <c r="B169" s="209">
        <v>2010</v>
      </c>
      <c r="C169" s="159" t="s">
        <v>139</v>
      </c>
      <c r="D169" s="154">
        <v>14221909</v>
      </c>
      <c r="E169" s="155">
        <v>10129623</v>
      </c>
      <c r="F169" s="156">
        <v>2624544</v>
      </c>
      <c r="G169" s="155">
        <v>4134434</v>
      </c>
      <c r="H169" s="156">
        <v>2502986</v>
      </c>
      <c r="I169" s="155">
        <v>867659</v>
      </c>
      <c r="J169" s="156">
        <v>3370645</v>
      </c>
      <c r="K169" s="155">
        <v>5075137</v>
      </c>
      <c r="L169" s="157">
        <v>50.101933704739068</v>
      </c>
      <c r="M169" s="155">
        <v>764617</v>
      </c>
      <c r="N169" s="157">
        <v>29.133327541851077</v>
      </c>
      <c r="O169" s="155">
        <v>2831905</v>
      </c>
      <c r="P169" s="157">
        <v>68.495590932156617</v>
      </c>
      <c r="Q169" s="155">
        <v>1353442</v>
      </c>
      <c r="R169" s="157">
        <v>54.073095095218271</v>
      </c>
      <c r="S169" s="155">
        <v>125173</v>
      </c>
      <c r="T169" s="157">
        <v>14.426520096028508</v>
      </c>
      <c r="U169" s="155">
        <v>1478615</v>
      </c>
      <c r="V169" s="157">
        <v>43.86742003385109</v>
      </c>
      <c r="W169" s="155">
        <v>4616220</v>
      </c>
      <c r="X169" s="157">
        <v>90.957544594362673</v>
      </c>
      <c r="Y169" s="155">
        <v>597749</v>
      </c>
      <c r="Z169" s="157">
        <v>78.176263410308692</v>
      </c>
      <c r="AA169" s="155">
        <v>2598496</v>
      </c>
      <c r="AB169" s="157">
        <v>91.757880296125748</v>
      </c>
      <c r="AC169" s="155">
        <v>1301068</v>
      </c>
      <c r="AD169" s="157">
        <v>96.130310718893014</v>
      </c>
      <c r="AE169" s="155">
        <v>118907</v>
      </c>
      <c r="AF169" s="157">
        <v>94.994128126672678</v>
      </c>
      <c r="AG169" s="155">
        <v>1419975</v>
      </c>
      <c r="AH169" s="157">
        <v>96.034126530570845</v>
      </c>
    </row>
    <row r="170" spans="2:34" x14ac:dyDescent="0.25">
      <c r="B170" s="210"/>
      <c r="C170" s="159" t="s">
        <v>140</v>
      </c>
      <c r="D170" s="154">
        <v>14340041</v>
      </c>
      <c r="E170" s="155">
        <v>10236737</v>
      </c>
      <c r="F170" s="156">
        <v>2629475</v>
      </c>
      <c r="G170" s="155">
        <v>4172487</v>
      </c>
      <c r="H170" s="156">
        <v>2545785</v>
      </c>
      <c r="I170" s="155">
        <v>888990</v>
      </c>
      <c r="J170" s="156">
        <v>3434775</v>
      </c>
      <c r="K170" s="155">
        <v>5170938</v>
      </c>
      <c r="L170" s="157">
        <v>50.513537663417551</v>
      </c>
      <c r="M170" s="155">
        <v>776190</v>
      </c>
      <c r="N170" s="157">
        <v>29.518820296827315</v>
      </c>
      <c r="O170" s="155">
        <v>2870629</v>
      </c>
      <c r="P170" s="157">
        <v>68.798992063965699</v>
      </c>
      <c r="Q170" s="155">
        <v>1399973</v>
      </c>
      <c r="R170" s="157">
        <v>54.991800171656294</v>
      </c>
      <c r="S170" s="155">
        <v>124146</v>
      </c>
      <c r="T170" s="157">
        <v>13.964836499848143</v>
      </c>
      <c r="U170" s="155">
        <v>1524119</v>
      </c>
      <c r="V170" s="157">
        <v>44.373183105152449</v>
      </c>
      <c r="W170" s="155">
        <v>4682402</v>
      </c>
      <c r="X170" s="157">
        <v>90.552275041781584</v>
      </c>
      <c r="Y170" s="155">
        <v>610477</v>
      </c>
      <c r="Z170" s="157">
        <v>78.650459294760296</v>
      </c>
      <c r="AA170" s="155">
        <v>2615082</v>
      </c>
      <c r="AB170" s="157">
        <v>91.097874368300467</v>
      </c>
      <c r="AC170" s="155">
        <v>1339650</v>
      </c>
      <c r="AD170" s="157">
        <v>95.691131186101444</v>
      </c>
      <c r="AE170" s="155">
        <v>117193</v>
      </c>
      <c r="AF170" s="157">
        <v>94.39933626536498</v>
      </c>
      <c r="AG170" s="155">
        <v>1456843</v>
      </c>
      <c r="AH170" s="157">
        <v>95.585908974299244</v>
      </c>
    </row>
    <row r="171" spans="2:34" x14ac:dyDescent="0.25">
      <c r="B171" s="209">
        <v>2011</v>
      </c>
      <c r="C171" s="159" t="s">
        <v>139</v>
      </c>
      <c r="D171" s="154">
        <v>14448403</v>
      </c>
      <c r="E171" s="155">
        <v>10339333</v>
      </c>
      <c r="F171" s="156">
        <v>2631435</v>
      </c>
      <c r="G171" s="155">
        <v>4211642</v>
      </c>
      <c r="H171" s="156">
        <v>2584565</v>
      </c>
      <c r="I171" s="155">
        <v>911691</v>
      </c>
      <c r="J171" s="156">
        <v>3496256</v>
      </c>
      <c r="K171" s="155">
        <v>5164382</v>
      </c>
      <c r="L171" s="157">
        <v>49.948889352920538</v>
      </c>
      <c r="M171" s="155">
        <v>735995</v>
      </c>
      <c r="N171" s="157">
        <v>27.969339922893781</v>
      </c>
      <c r="O171" s="155">
        <v>2895252</v>
      </c>
      <c r="P171" s="157">
        <v>68.744019553418838</v>
      </c>
      <c r="Q171" s="155">
        <v>1403934</v>
      </c>
      <c r="R171" s="157">
        <v>54.319933915378407</v>
      </c>
      <c r="S171" s="155">
        <v>129201</v>
      </c>
      <c r="T171" s="157">
        <v>14.17157787013363</v>
      </c>
      <c r="U171" s="155">
        <v>1533135</v>
      </c>
      <c r="V171" s="157">
        <v>43.850764932544983</v>
      </c>
      <c r="W171" s="155">
        <v>4670882</v>
      </c>
      <c r="X171" s="157">
        <v>90.44416156666955</v>
      </c>
      <c r="Y171" s="155">
        <v>567868</v>
      </c>
      <c r="Z171" s="157">
        <v>77.156502421891446</v>
      </c>
      <c r="AA171" s="155">
        <v>2636741</v>
      </c>
      <c r="AB171" s="157">
        <v>91.071209000114678</v>
      </c>
      <c r="AC171" s="155">
        <v>1345758</v>
      </c>
      <c r="AD171" s="157">
        <v>95.856215463120066</v>
      </c>
      <c r="AE171" s="155">
        <v>120515</v>
      </c>
      <c r="AF171" s="157">
        <v>93.277141817787793</v>
      </c>
      <c r="AG171" s="155">
        <v>1466273</v>
      </c>
      <c r="AH171" s="157">
        <v>95.638870680011863</v>
      </c>
    </row>
    <row r="172" spans="2:34" x14ac:dyDescent="0.25">
      <c r="B172" s="210"/>
      <c r="C172" s="159" t="s">
        <v>140</v>
      </c>
      <c r="D172" s="154">
        <v>14565723</v>
      </c>
      <c r="E172" s="155">
        <v>10449249</v>
      </c>
      <c r="F172" s="156">
        <v>2633569</v>
      </c>
      <c r="G172" s="155">
        <v>4252683</v>
      </c>
      <c r="H172" s="156">
        <v>2626684</v>
      </c>
      <c r="I172" s="155">
        <v>936313</v>
      </c>
      <c r="J172" s="156">
        <v>3562997</v>
      </c>
      <c r="K172" s="155">
        <v>5312869</v>
      </c>
      <c r="L172" s="157">
        <v>50.844505667345089</v>
      </c>
      <c r="M172" s="155">
        <v>792904</v>
      </c>
      <c r="N172" s="157">
        <v>30.10758404279516</v>
      </c>
      <c r="O172" s="155">
        <v>2952220</v>
      </c>
      <c r="P172" s="157">
        <v>69.420175451591376</v>
      </c>
      <c r="Q172" s="155">
        <v>1437083</v>
      </c>
      <c r="R172" s="157">
        <v>54.710920689355859</v>
      </c>
      <c r="S172" s="155">
        <v>130662</v>
      </c>
      <c r="T172" s="157">
        <v>13.954948825873398</v>
      </c>
      <c r="U172" s="155">
        <v>1567745</v>
      </c>
      <c r="V172" s="157">
        <v>44.000738703961858</v>
      </c>
      <c r="W172" s="155">
        <v>4830142</v>
      </c>
      <c r="X172" s="157">
        <v>90.914005220155062</v>
      </c>
      <c r="Y172" s="155">
        <v>624495</v>
      </c>
      <c r="Z172" s="157">
        <v>78.760480461695238</v>
      </c>
      <c r="AA172" s="155">
        <v>2698619</v>
      </c>
      <c r="AB172" s="157">
        <v>91.409820406338284</v>
      </c>
      <c r="AC172" s="155">
        <v>1384414</v>
      </c>
      <c r="AD172" s="157">
        <v>96.335006398377814</v>
      </c>
      <c r="AE172" s="155">
        <v>122614</v>
      </c>
      <c r="AF172" s="157">
        <v>93.84059634782875</v>
      </c>
      <c r="AG172" s="155">
        <v>1507028</v>
      </c>
      <c r="AH172" s="157">
        <v>96.12711250873069</v>
      </c>
    </row>
    <row r="173" spans="2:34" x14ac:dyDescent="0.25">
      <c r="B173" s="209">
        <v>2012</v>
      </c>
      <c r="C173" s="159" t="s">
        <v>139</v>
      </c>
      <c r="D173" s="154">
        <v>14673390</v>
      </c>
      <c r="E173" s="155">
        <v>10548555</v>
      </c>
      <c r="F173" s="156">
        <v>2634677</v>
      </c>
      <c r="G173" s="155">
        <v>4291166</v>
      </c>
      <c r="H173" s="156">
        <v>2664342</v>
      </c>
      <c r="I173" s="155">
        <v>958370</v>
      </c>
      <c r="J173" s="156">
        <v>3622712</v>
      </c>
      <c r="K173" s="155">
        <v>5278650</v>
      </c>
      <c r="L173" s="157">
        <v>50.041451175066157</v>
      </c>
      <c r="M173" s="155">
        <v>739259</v>
      </c>
      <c r="N173" s="157">
        <v>28.058809485944575</v>
      </c>
      <c r="O173" s="155">
        <v>2961350</v>
      </c>
      <c r="P173" s="157">
        <v>69.010380861518755</v>
      </c>
      <c r="Q173" s="155">
        <v>1444728</v>
      </c>
      <c r="R173" s="157">
        <v>54.224570269132109</v>
      </c>
      <c r="S173" s="155">
        <v>133313</v>
      </c>
      <c r="T173" s="157">
        <v>13.910389515531579</v>
      </c>
      <c r="U173" s="155">
        <v>1578041</v>
      </c>
      <c r="V173" s="157">
        <v>43.559659172465274</v>
      </c>
      <c r="W173" s="155">
        <v>4769766</v>
      </c>
      <c r="X173" s="157">
        <v>90.359580574578729</v>
      </c>
      <c r="Y173" s="155">
        <v>569175</v>
      </c>
      <c r="Z173" s="157">
        <v>76.992637221866772</v>
      </c>
      <c r="AA173" s="155">
        <v>2692794</v>
      </c>
      <c r="AB173" s="157">
        <v>90.931298225471494</v>
      </c>
      <c r="AC173" s="155">
        <v>1382401</v>
      </c>
      <c r="AD173" s="157">
        <v>95.685900737024539</v>
      </c>
      <c r="AE173" s="155">
        <v>125396</v>
      </c>
      <c r="AF173" s="157">
        <v>94.061344355014143</v>
      </c>
      <c r="AG173" s="155">
        <v>1507797</v>
      </c>
      <c r="AH173" s="157">
        <v>95.54865811471312</v>
      </c>
    </row>
    <row r="174" spans="2:34" x14ac:dyDescent="0.25">
      <c r="B174" s="210"/>
      <c r="C174" s="159" t="s">
        <v>140</v>
      </c>
      <c r="D174" s="154">
        <v>14789788</v>
      </c>
      <c r="E174" s="155">
        <v>10657729</v>
      </c>
      <c r="F174" s="156">
        <v>2637198</v>
      </c>
      <c r="G174" s="155">
        <v>4331942</v>
      </c>
      <c r="H174" s="156">
        <v>2705600</v>
      </c>
      <c r="I174" s="155">
        <v>982989</v>
      </c>
      <c r="J174" s="156">
        <v>3688589</v>
      </c>
      <c r="K174" s="155">
        <v>5373115</v>
      </c>
      <c r="L174" s="157">
        <v>50.415196333102486</v>
      </c>
      <c r="M174" s="155">
        <v>749135</v>
      </c>
      <c r="N174" s="157">
        <v>28.406475357557532</v>
      </c>
      <c r="O174" s="155">
        <v>3000724</v>
      </c>
      <c r="P174" s="157">
        <v>69.269717830940493</v>
      </c>
      <c r="Q174" s="155">
        <v>1485128</v>
      </c>
      <c r="R174" s="157">
        <v>54.890892962743941</v>
      </c>
      <c r="S174" s="155">
        <v>138128</v>
      </c>
      <c r="T174" s="157">
        <v>14.051835778426819</v>
      </c>
      <c r="U174" s="155">
        <v>1623256</v>
      </c>
      <c r="V174" s="157">
        <v>44.007505308940623</v>
      </c>
      <c r="W174" s="155">
        <v>4919768</v>
      </c>
      <c r="X174" s="157">
        <v>91.562678260189855</v>
      </c>
      <c r="Y174" s="155">
        <v>583441</v>
      </c>
      <c r="Z174" s="157">
        <v>77.881957190626522</v>
      </c>
      <c r="AA174" s="155">
        <v>2759694</v>
      </c>
      <c r="AB174" s="157">
        <v>91.967605151290158</v>
      </c>
      <c r="AC174" s="155">
        <v>1442127</v>
      </c>
      <c r="AD174" s="157">
        <v>97.104559337646307</v>
      </c>
      <c r="AE174" s="155">
        <v>134506</v>
      </c>
      <c r="AF174" s="157">
        <v>97.104559337646307</v>
      </c>
      <c r="AG174" s="155">
        <v>1576633</v>
      </c>
      <c r="AH174" s="157">
        <v>97.12780978477825</v>
      </c>
    </row>
    <row r="175" spans="2:34" x14ac:dyDescent="0.25">
      <c r="B175" s="209">
        <v>2013</v>
      </c>
      <c r="C175" s="159" t="s">
        <v>139</v>
      </c>
      <c r="D175" s="154">
        <v>14903636</v>
      </c>
      <c r="E175" s="155">
        <v>10760845</v>
      </c>
      <c r="F175" s="156">
        <v>2639647</v>
      </c>
      <c r="G175" s="155">
        <v>4371002</v>
      </c>
      <c r="H175" s="156">
        <v>2744094</v>
      </c>
      <c r="I175" s="155">
        <v>1006102</v>
      </c>
      <c r="J175" s="156">
        <v>3750196</v>
      </c>
      <c r="K175" s="155">
        <v>5375152</v>
      </c>
      <c r="L175" s="157">
        <v>49.95102150435212</v>
      </c>
      <c r="M175" s="155">
        <v>721229</v>
      </c>
      <c r="N175" s="157">
        <v>27.322933710454468</v>
      </c>
      <c r="O175" s="155">
        <v>3011791</v>
      </c>
      <c r="P175" s="157">
        <v>68.903903498557085</v>
      </c>
      <c r="Q175" s="155">
        <v>1504424</v>
      </c>
      <c r="R175" s="157">
        <v>54.82406943785454</v>
      </c>
      <c r="S175" s="155">
        <v>137708</v>
      </c>
      <c r="T175" s="157">
        <v>13.687280216121229</v>
      </c>
      <c r="U175" s="155">
        <v>1642132</v>
      </c>
      <c r="V175" s="157">
        <v>43.787898019196867</v>
      </c>
      <c r="W175" s="155">
        <v>4895196</v>
      </c>
      <c r="X175" s="157">
        <v>91.070838554891097</v>
      </c>
      <c r="Y175" s="155">
        <v>557900</v>
      </c>
      <c r="Z175" s="157">
        <v>77.3540720076425</v>
      </c>
      <c r="AA175" s="155">
        <v>2752021</v>
      </c>
      <c r="AB175" s="157">
        <v>91.374899519920206</v>
      </c>
      <c r="AC175" s="155">
        <v>1453783</v>
      </c>
      <c r="AD175" s="157">
        <v>96.633861198704622</v>
      </c>
      <c r="AE175" s="155">
        <v>131492</v>
      </c>
      <c r="AF175" s="157">
        <v>95.48610102535801</v>
      </c>
      <c r="AG175" s="155">
        <v>1585275</v>
      </c>
      <c r="AH175" s="157">
        <v>96.537610861976987</v>
      </c>
    </row>
    <row r="176" spans="2:34" x14ac:dyDescent="0.25">
      <c r="B176" s="210"/>
      <c r="C176" s="159" t="s">
        <v>140</v>
      </c>
      <c r="D176" s="154">
        <v>15012708</v>
      </c>
      <c r="E176" s="155">
        <v>10867291</v>
      </c>
      <c r="F176" s="156">
        <v>2639189</v>
      </c>
      <c r="G176" s="155">
        <v>4412096</v>
      </c>
      <c r="H176" s="156">
        <v>2785747</v>
      </c>
      <c r="I176" s="155">
        <v>1030259</v>
      </c>
      <c r="J176" s="156">
        <v>3816006</v>
      </c>
      <c r="K176" s="155">
        <v>5564040</v>
      </c>
      <c r="L176" s="157">
        <v>51.199880448586498</v>
      </c>
      <c r="M176" s="155">
        <v>757110</v>
      </c>
      <c r="N176" s="157">
        <v>28.687221718490036</v>
      </c>
      <c r="O176" s="155">
        <v>3101438</v>
      </c>
      <c r="P176" s="157">
        <v>70.293982723857312</v>
      </c>
      <c r="Q176" s="155">
        <v>1554513</v>
      </c>
      <c r="R176" s="157">
        <v>55.802375449026776</v>
      </c>
      <c r="S176" s="155">
        <v>150979</v>
      </c>
      <c r="T176" s="157">
        <v>14.654470380748919</v>
      </c>
      <c r="U176" s="155">
        <v>1705492</v>
      </c>
      <c r="V176" s="157">
        <v>44.693116310613767</v>
      </c>
      <c r="W176" s="155">
        <v>5077325</v>
      </c>
      <c r="X176" s="157">
        <v>91.25248919849605</v>
      </c>
      <c r="Y176" s="155">
        <v>608720</v>
      </c>
      <c r="Z176" s="157">
        <v>80.400470209084546</v>
      </c>
      <c r="AA176" s="155">
        <v>2824667</v>
      </c>
      <c r="AB176" s="157">
        <v>91.076042790473323</v>
      </c>
      <c r="AC176" s="155">
        <v>1501765</v>
      </c>
      <c r="AD176" s="157">
        <v>96.606782960322619</v>
      </c>
      <c r="AE176" s="155">
        <v>142173</v>
      </c>
      <c r="AF176" s="157">
        <v>94.167400764344706</v>
      </c>
      <c r="AG176" s="155">
        <v>1643938</v>
      </c>
      <c r="AH176" s="157">
        <v>96.39083619272327</v>
      </c>
    </row>
    <row r="177" spans="2:34" x14ac:dyDescent="0.25">
      <c r="B177" s="209">
        <v>2014</v>
      </c>
      <c r="C177" s="159" t="s">
        <v>139</v>
      </c>
      <c r="D177" s="154">
        <v>14908826</v>
      </c>
      <c r="E177" s="155">
        <v>10918102</v>
      </c>
      <c r="F177" s="156">
        <v>2588504</v>
      </c>
      <c r="G177" s="155">
        <v>4472497</v>
      </c>
      <c r="H177" s="156">
        <v>2813033</v>
      </c>
      <c r="I177" s="155">
        <v>1044068</v>
      </c>
      <c r="J177" s="156">
        <v>3857101</v>
      </c>
      <c r="K177" s="155">
        <v>5544280</v>
      </c>
      <c r="L177" s="157">
        <v>50.780621027354385</v>
      </c>
      <c r="M177" s="155">
        <v>716396</v>
      </c>
      <c r="N177" s="157">
        <v>27.676063085086984</v>
      </c>
      <c r="O177" s="155">
        <v>3094527</v>
      </c>
      <c r="P177" s="157">
        <v>69.190141435533661</v>
      </c>
      <c r="Q177" s="155">
        <v>1584853</v>
      </c>
      <c r="R177" s="157">
        <v>56.339651898857923</v>
      </c>
      <c r="S177" s="155">
        <v>148504</v>
      </c>
      <c r="T177" s="157">
        <v>14.223594631767281</v>
      </c>
      <c r="U177" s="155">
        <v>1733357</v>
      </c>
      <c r="V177" s="157">
        <v>44.939372860601786</v>
      </c>
      <c r="W177" s="155">
        <v>5082579</v>
      </c>
      <c r="X177" s="157">
        <v>91.672480466354514</v>
      </c>
      <c r="Y177" s="155">
        <v>568534</v>
      </c>
      <c r="Z177" s="157">
        <v>79.360297935778533</v>
      </c>
      <c r="AA177" s="155">
        <v>2842049</v>
      </c>
      <c r="AB177" s="157">
        <v>91.841144058526552</v>
      </c>
      <c r="AC177" s="155">
        <v>1530043</v>
      </c>
      <c r="AD177" s="157">
        <v>96.541635091708827</v>
      </c>
      <c r="AE177" s="155">
        <v>141953</v>
      </c>
      <c r="AF177" s="157">
        <v>95.58867101222863</v>
      </c>
      <c r="AG177" s="155">
        <v>1671996</v>
      </c>
      <c r="AH177" s="157">
        <v>96.459990642435457</v>
      </c>
    </row>
    <row r="178" spans="2:34" x14ac:dyDescent="0.25">
      <c r="B178" s="210"/>
      <c r="C178" s="159" t="s">
        <v>140</v>
      </c>
      <c r="D178" s="154">
        <v>14983301</v>
      </c>
      <c r="E178" s="155">
        <v>11023892</v>
      </c>
      <c r="F178" s="156">
        <v>2593305</v>
      </c>
      <c r="G178" s="155">
        <v>4506494</v>
      </c>
      <c r="H178" s="156">
        <v>2859276</v>
      </c>
      <c r="I178" s="155">
        <v>1064817</v>
      </c>
      <c r="J178" s="156">
        <v>3924093</v>
      </c>
      <c r="K178" s="155">
        <v>5701021</v>
      </c>
      <c r="L178" s="157">
        <v>51.71513835585472</v>
      </c>
      <c r="M178" s="155">
        <v>756266</v>
      </c>
      <c r="N178" s="157">
        <v>29.162246631229259</v>
      </c>
      <c r="O178" s="155">
        <v>3151751</v>
      </c>
      <c r="P178" s="157">
        <v>69.937982830999005</v>
      </c>
      <c r="Q178" s="155">
        <v>1637681</v>
      </c>
      <c r="R178" s="157">
        <v>57.276072684134029</v>
      </c>
      <c r="S178" s="155">
        <v>155323</v>
      </c>
      <c r="T178" s="157">
        <v>14.586825717470703</v>
      </c>
      <c r="U178" s="155">
        <v>1793004</v>
      </c>
      <c r="V178" s="157">
        <v>45.692189252395394</v>
      </c>
      <c r="W178" s="155">
        <v>5261168</v>
      </c>
      <c r="X178" s="157">
        <v>92.284662694629617</v>
      </c>
      <c r="Y178" s="155">
        <v>623337</v>
      </c>
      <c r="Z178" s="157">
        <v>82.422983447622926</v>
      </c>
      <c r="AA178" s="155">
        <v>2907647</v>
      </c>
      <c r="AB178" s="157">
        <v>92.254971918784193</v>
      </c>
      <c r="AC178" s="155">
        <v>1581695</v>
      </c>
      <c r="AD178" s="157">
        <v>96.581385507922477</v>
      </c>
      <c r="AE178" s="155">
        <v>148489</v>
      </c>
      <c r="AF178" s="157">
        <v>95.600136489766484</v>
      </c>
      <c r="AG178" s="155">
        <v>1730184</v>
      </c>
      <c r="AH178" s="157">
        <v>96.496382607066138</v>
      </c>
    </row>
    <row r="179" spans="2:34" x14ac:dyDescent="0.25">
      <c r="B179" s="209">
        <v>2015</v>
      </c>
      <c r="C179" s="159" t="s">
        <v>139</v>
      </c>
      <c r="D179" s="154">
        <v>15133671</v>
      </c>
      <c r="E179" s="155">
        <v>11141156</v>
      </c>
      <c r="F179" s="156">
        <v>2601156</v>
      </c>
      <c r="G179" s="155">
        <v>4545132</v>
      </c>
      <c r="H179" s="156">
        <v>2907637</v>
      </c>
      <c r="I179" s="155">
        <v>1087231</v>
      </c>
      <c r="J179" s="156">
        <v>3994868</v>
      </c>
      <c r="K179" s="155">
        <v>5609007</v>
      </c>
      <c r="L179" s="157">
        <v>50.344928300079452</v>
      </c>
      <c r="M179" s="155">
        <v>686471</v>
      </c>
      <c r="N179" s="157">
        <v>26.39099692598214</v>
      </c>
      <c r="O179" s="155">
        <v>3123011</v>
      </c>
      <c r="P179" s="157">
        <v>68.711117740914901</v>
      </c>
      <c r="Q179" s="155">
        <v>1652272</v>
      </c>
      <c r="R179" s="157">
        <v>56.825250194573805</v>
      </c>
      <c r="S179" s="155">
        <v>147253</v>
      </c>
      <c r="T179" s="157">
        <v>13.54385590550674</v>
      </c>
      <c r="U179" s="155">
        <v>1799525</v>
      </c>
      <c r="V179" s="157">
        <v>45.045918913966624</v>
      </c>
      <c r="W179" s="155">
        <v>5176448</v>
      </c>
      <c r="X179" s="157">
        <v>92.288135850071143</v>
      </c>
      <c r="Y179" s="155">
        <v>561579</v>
      </c>
      <c r="Z179" s="157">
        <v>81.806660441591845</v>
      </c>
      <c r="AA179" s="155">
        <v>2875324</v>
      </c>
      <c r="AB179" s="157">
        <v>92.068968056788776</v>
      </c>
      <c r="AC179" s="155">
        <v>1597094</v>
      </c>
      <c r="AD179" s="157">
        <v>96.660477209563552</v>
      </c>
      <c r="AE179" s="155">
        <v>142451</v>
      </c>
      <c r="AF179" s="157">
        <v>96.738945895839137</v>
      </c>
      <c r="AG179" s="155">
        <v>1739545</v>
      </c>
      <c r="AH179" s="157">
        <v>96.666898209249666</v>
      </c>
    </row>
    <row r="180" spans="2:34" x14ac:dyDescent="0.25">
      <c r="B180" s="210"/>
      <c r="C180" s="159" t="s">
        <v>140</v>
      </c>
      <c r="D180" s="154"/>
      <c r="E180" s="155"/>
      <c r="F180" s="156"/>
      <c r="G180" s="155"/>
      <c r="H180" s="156"/>
      <c r="I180" s="155"/>
      <c r="J180" s="156"/>
      <c r="K180" s="155"/>
      <c r="L180" s="157"/>
      <c r="M180" s="155"/>
      <c r="N180" s="157"/>
      <c r="O180" s="155"/>
      <c r="P180" s="157"/>
      <c r="Q180" s="155"/>
      <c r="R180" s="157"/>
      <c r="S180" s="155"/>
      <c r="T180" s="157"/>
      <c r="U180" s="155"/>
      <c r="V180" s="157"/>
      <c r="W180" s="155"/>
      <c r="X180" s="157"/>
      <c r="Y180" s="155"/>
      <c r="Z180" s="157"/>
      <c r="AA180" s="155"/>
      <c r="AB180" s="157"/>
      <c r="AC180" s="155"/>
      <c r="AD180" s="157"/>
      <c r="AE180" s="155"/>
      <c r="AF180" s="157"/>
      <c r="AG180" s="155"/>
      <c r="AH180" s="157"/>
    </row>
    <row r="182" spans="2:34" x14ac:dyDescent="0.25">
      <c r="B182" s="139" t="s">
        <v>192</v>
      </c>
    </row>
  </sheetData>
  <mergeCells count="81">
    <mergeCell ref="B175:B176"/>
    <mergeCell ref="B177:B178"/>
    <mergeCell ref="B179:B180"/>
    <mergeCell ref="B163:B164"/>
    <mergeCell ref="B165:B166"/>
    <mergeCell ref="B167:B168"/>
    <mergeCell ref="B169:B170"/>
    <mergeCell ref="B171:B172"/>
    <mergeCell ref="B173:B174"/>
    <mergeCell ref="B161:B162"/>
    <mergeCell ref="B139:B140"/>
    <mergeCell ref="B141:B142"/>
    <mergeCell ref="B143:B144"/>
    <mergeCell ref="B145:B146"/>
    <mergeCell ref="B147:B148"/>
    <mergeCell ref="B149:B150"/>
    <mergeCell ref="B151:B152"/>
    <mergeCell ref="B153:B154"/>
    <mergeCell ref="B155:B156"/>
    <mergeCell ref="B157:B158"/>
    <mergeCell ref="B159:B160"/>
    <mergeCell ref="B137:B138"/>
    <mergeCell ref="B109:B110"/>
    <mergeCell ref="B111:B112"/>
    <mergeCell ref="B113:B114"/>
    <mergeCell ref="B115:B116"/>
    <mergeCell ref="B117:B118"/>
    <mergeCell ref="B119:B120"/>
    <mergeCell ref="B127:B128"/>
    <mergeCell ref="B129:B130"/>
    <mergeCell ref="B131:B132"/>
    <mergeCell ref="B133:B134"/>
    <mergeCell ref="B135:B136"/>
    <mergeCell ref="B107:B108"/>
    <mergeCell ref="B85:B86"/>
    <mergeCell ref="B87:B88"/>
    <mergeCell ref="B89:B90"/>
    <mergeCell ref="B91:B92"/>
    <mergeCell ref="B93:B94"/>
    <mergeCell ref="B95:B96"/>
    <mergeCell ref="B97:B98"/>
    <mergeCell ref="B99:B100"/>
    <mergeCell ref="B101:B102"/>
    <mergeCell ref="B103:B104"/>
    <mergeCell ref="B105:B106"/>
    <mergeCell ref="B83:B84"/>
    <mergeCell ref="B55:B56"/>
    <mergeCell ref="B57:B58"/>
    <mergeCell ref="B59:B60"/>
    <mergeCell ref="B67:B68"/>
    <mergeCell ref="B69:B70"/>
    <mergeCell ref="B71:B72"/>
    <mergeCell ref="B73:B74"/>
    <mergeCell ref="B75:B76"/>
    <mergeCell ref="B77:B78"/>
    <mergeCell ref="B79:B80"/>
    <mergeCell ref="B81:B82"/>
    <mergeCell ref="B53:B54"/>
    <mergeCell ref="B31:B32"/>
    <mergeCell ref="B33:B34"/>
    <mergeCell ref="B35:B36"/>
    <mergeCell ref="B37:B38"/>
    <mergeCell ref="B39:B40"/>
    <mergeCell ref="B41:B42"/>
    <mergeCell ref="B43:B44"/>
    <mergeCell ref="B45:B46"/>
    <mergeCell ref="B47:B48"/>
    <mergeCell ref="B49:B50"/>
    <mergeCell ref="B51:B52"/>
    <mergeCell ref="B29:B30"/>
    <mergeCell ref="B7:B8"/>
    <mergeCell ref="B9:B10"/>
    <mergeCell ref="B11:B12"/>
    <mergeCell ref="B13:B14"/>
    <mergeCell ref="B15:B16"/>
    <mergeCell ref="B17:B18"/>
    <mergeCell ref="B19:B20"/>
    <mergeCell ref="B21:B22"/>
    <mergeCell ref="B23:B24"/>
    <mergeCell ref="B25:B26"/>
    <mergeCell ref="B27:B28"/>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3:AA98"/>
  <sheetViews>
    <sheetView showGridLines="0" topLeftCell="Y10" zoomScale="55" zoomScaleNormal="55" workbookViewId="0">
      <selection activeCell="B98" sqref="B98"/>
    </sheetView>
  </sheetViews>
  <sheetFormatPr baseColWidth="10" defaultRowHeight="15" x14ac:dyDescent="0.25"/>
  <cols>
    <col min="1" max="1" width="11.42578125" style="217"/>
    <col min="2" max="2" width="11.42578125" style="221"/>
    <col min="3" max="3" width="12.5703125" style="217" bestFit="1" customWidth="1"/>
    <col min="4" max="4" width="15" style="217" bestFit="1" customWidth="1"/>
    <col min="5" max="6" width="15.42578125" style="217" bestFit="1" customWidth="1"/>
    <col min="7" max="7" width="18.5703125" style="217" bestFit="1" customWidth="1"/>
    <col min="8" max="8" width="8.7109375" style="219" customWidth="1"/>
    <col min="9" max="9" width="14.7109375" style="219" bestFit="1" customWidth="1"/>
    <col min="10" max="10" width="11.85546875" style="217" bestFit="1" customWidth="1"/>
    <col min="11" max="11" width="15" style="217" bestFit="1" customWidth="1"/>
    <col min="12" max="13" width="15.42578125" style="217" bestFit="1" customWidth="1"/>
    <col min="14" max="14" width="18.85546875" style="217" bestFit="1" customWidth="1"/>
    <col min="15" max="15" width="8.7109375" style="219" customWidth="1"/>
    <col min="16" max="16" width="14.7109375" style="219" bestFit="1" customWidth="1"/>
    <col min="17" max="17" width="12.5703125" style="217" bestFit="1" customWidth="1"/>
    <col min="18" max="18" width="15" style="217" bestFit="1" customWidth="1"/>
    <col min="19" max="20" width="15.42578125" style="217" bestFit="1" customWidth="1"/>
    <col min="21" max="21" width="18.85546875" style="217" bestFit="1" customWidth="1"/>
    <col min="22" max="22" width="8.7109375" style="185" customWidth="1"/>
    <col min="23" max="23" width="8.7109375" style="98" customWidth="1"/>
    <col min="24" max="26" width="27.140625" style="98" bestFit="1" customWidth="1"/>
    <col min="27" max="27" width="11.28515625" style="98" customWidth="1"/>
    <col min="28" max="16384" width="11.42578125" style="46"/>
  </cols>
  <sheetData>
    <row r="3" spans="1:27" x14ac:dyDescent="0.25">
      <c r="B3" s="218" t="s">
        <v>141</v>
      </c>
      <c r="C3" s="219"/>
      <c r="D3" s="219"/>
      <c r="E3" s="219"/>
      <c r="F3" s="219"/>
      <c r="G3" s="219"/>
      <c r="J3" s="219"/>
      <c r="K3" s="219"/>
      <c r="L3" s="219"/>
      <c r="M3" s="219"/>
      <c r="N3" s="219"/>
      <c r="Q3" s="219"/>
      <c r="R3" s="219"/>
      <c r="S3" s="219"/>
      <c r="T3" s="219"/>
      <c r="U3" s="219"/>
      <c r="W3" s="245" t="s">
        <v>191</v>
      </c>
    </row>
    <row r="4" spans="1:27" x14ac:dyDescent="0.25">
      <c r="B4" s="188"/>
      <c r="C4" s="220"/>
      <c r="D4" s="220"/>
      <c r="E4" s="220"/>
      <c r="F4" s="220"/>
      <c r="G4" s="220"/>
      <c r="J4" s="220"/>
      <c r="K4" s="220"/>
      <c r="L4" s="220"/>
      <c r="M4" s="220"/>
      <c r="N4" s="220"/>
      <c r="Q4" s="220"/>
      <c r="R4" s="220"/>
      <c r="S4" s="220"/>
      <c r="T4" s="220"/>
      <c r="U4" s="220"/>
    </row>
    <row r="5" spans="1:27" s="185" customFormat="1" x14ac:dyDescent="0.25">
      <c r="A5" s="221"/>
      <c r="B5" s="222" t="s">
        <v>80</v>
      </c>
      <c r="C5" s="222"/>
      <c r="D5" s="222"/>
      <c r="E5" s="222"/>
      <c r="F5" s="222"/>
      <c r="G5" s="222"/>
      <c r="H5" s="219"/>
      <c r="I5" s="213" t="s">
        <v>97</v>
      </c>
      <c r="J5" s="229"/>
      <c r="K5" s="229"/>
      <c r="L5" s="229"/>
      <c r="M5" s="229"/>
      <c r="N5" s="229"/>
      <c r="O5" s="219"/>
      <c r="P5" s="212" t="s">
        <v>98</v>
      </c>
      <c r="Q5" s="235"/>
      <c r="R5" s="235"/>
      <c r="S5" s="235"/>
      <c r="T5" s="235"/>
      <c r="U5" s="235"/>
      <c r="W5" s="98"/>
      <c r="X5" s="222" t="s">
        <v>80</v>
      </c>
      <c r="Y5" s="213" t="s">
        <v>97</v>
      </c>
      <c r="Z5" s="212" t="s">
        <v>98</v>
      </c>
      <c r="AA5" s="98"/>
    </row>
    <row r="6" spans="1:27" s="185" customFormat="1" x14ac:dyDescent="0.25">
      <c r="A6" s="221"/>
      <c r="B6" s="223" t="s">
        <v>143</v>
      </c>
      <c r="C6" s="222"/>
      <c r="D6" s="222"/>
      <c r="E6" s="222"/>
      <c r="F6" s="222"/>
      <c r="G6" s="222"/>
      <c r="H6" s="219"/>
      <c r="I6" s="230" t="s">
        <v>143</v>
      </c>
      <c r="J6" s="229"/>
      <c r="K6" s="229"/>
      <c r="L6" s="229"/>
      <c r="M6" s="229"/>
      <c r="N6" s="229"/>
      <c r="O6" s="219"/>
      <c r="P6" s="236" t="s">
        <v>143</v>
      </c>
      <c r="Q6" s="235"/>
      <c r="R6" s="235"/>
      <c r="S6" s="235"/>
      <c r="T6" s="235"/>
      <c r="U6" s="235"/>
      <c r="W6" s="98" t="s">
        <v>142</v>
      </c>
      <c r="X6" s="223" t="s">
        <v>148</v>
      </c>
      <c r="Y6" s="230" t="s">
        <v>148</v>
      </c>
      <c r="Z6" s="236" t="s">
        <v>148</v>
      </c>
      <c r="AA6" s="98"/>
    </row>
    <row r="7" spans="1:27" s="185" customFormat="1" x14ac:dyDescent="0.25">
      <c r="A7" s="221"/>
      <c r="B7" s="222"/>
      <c r="C7" s="222"/>
      <c r="D7" s="222"/>
      <c r="E7" s="222"/>
      <c r="F7" s="222"/>
      <c r="G7" s="222"/>
      <c r="H7" s="219"/>
      <c r="I7" s="229"/>
      <c r="J7" s="229"/>
      <c r="K7" s="229"/>
      <c r="L7" s="229"/>
      <c r="M7" s="229"/>
      <c r="N7" s="229"/>
      <c r="O7" s="219"/>
      <c r="P7" s="235"/>
      <c r="Q7" s="240"/>
      <c r="R7" s="240"/>
      <c r="S7" s="240"/>
      <c r="T7" s="240"/>
      <c r="U7" s="240"/>
      <c r="W7" s="98">
        <v>1989</v>
      </c>
      <c r="X7" s="244">
        <f>+C40/C9</f>
        <v>0.58861305979703049</v>
      </c>
      <c r="Y7" s="244">
        <f>+J40/C9</f>
        <v>0.40869470836101862</v>
      </c>
      <c r="Z7" s="244">
        <f>+Q40/C9</f>
        <v>0.17991835143601187</v>
      </c>
      <c r="AA7" s="246">
        <f>+Y7/Z7</f>
        <v>2.2715565427263895</v>
      </c>
    </row>
    <row r="8" spans="1:27" s="185" customFormat="1" x14ac:dyDescent="0.25">
      <c r="A8" s="221"/>
      <c r="B8" s="224" t="s">
        <v>142</v>
      </c>
      <c r="C8" s="225" t="s">
        <v>3</v>
      </c>
      <c r="D8" s="224" t="s">
        <v>144</v>
      </c>
      <c r="E8" s="224" t="s">
        <v>145</v>
      </c>
      <c r="F8" s="224" t="s">
        <v>146</v>
      </c>
      <c r="G8" s="224" t="s">
        <v>147</v>
      </c>
      <c r="H8" s="219"/>
      <c r="I8" s="231" t="s">
        <v>142</v>
      </c>
      <c r="J8" s="232" t="s">
        <v>3</v>
      </c>
      <c r="K8" s="231" t="s">
        <v>144</v>
      </c>
      <c r="L8" s="231" t="s">
        <v>145</v>
      </c>
      <c r="M8" s="231" t="s">
        <v>146</v>
      </c>
      <c r="N8" s="231" t="s">
        <v>147</v>
      </c>
      <c r="O8" s="219"/>
      <c r="P8" s="237" t="s">
        <v>142</v>
      </c>
      <c r="Q8" s="238" t="s">
        <v>3</v>
      </c>
      <c r="R8" s="237" t="s">
        <v>144</v>
      </c>
      <c r="S8" s="237" t="s">
        <v>145</v>
      </c>
      <c r="T8" s="237" t="s">
        <v>146</v>
      </c>
      <c r="U8" s="237" t="s">
        <v>147</v>
      </c>
      <c r="W8" s="98">
        <v>1990</v>
      </c>
      <c r="X8" s="244">
        <f>+C41/C10</f>
        <v>0.59376335565725424</v>
      </c>
      <c r="Y8" s="244">
        <f>+J41/C10</f>
        <v>0.4089402831539598</v>
      </c>
      <c r="Z8" s="244">
        <f>+Q41/C10</f>
        <v>0.18482307250329447</v>
      </c>
      <c r="AA8" s="246">
        <f t="shared" ref="AA8:AA32" si="0">+Y8/Z8</f>
        <v>2.2126040738050734</v>
      </c>
    </row>
    <row r="9" spans="1:27" s="163" customFormat="1" x14ac:dyDescent="0.25">
      <c r="A9" s="217"/>
      <c r="B9" s="226">
        <v>1989</v>
      </c>
      <c r="C9" s="214">
        <v>11728559</v>
      </c>
      <c r="D9" s="214">
        <v>3746139</v>
      </c>
      <c r="E9" s="214">
        <v>5159417</v>
      </c>
      <c r="F9" s="214">
        <v>2138340</v>
      </c>
      <c r="G9" s="214">
        <v>684663</v>
      </c>
      <c r="H9" s="219"/>
      <c r="I9" s="233">
        <v>1989</v>
      </c>
      <c r="J9" s="215">
        <v>5868324</v>
      </c>
      <c r="K9" s="215">
        <v>1901409</v>
      </c>
      <c r="L9" s="215">
        <v>2598341</v>
      </c>
      <c r="M9" s="215">
        <v>1058359</v>
      </c>
      <c r="N9" s="215">
        <v>310215</v>
      </c>
      <c r="O9" s="219"/>
      <c r="P9" s="239">
        <v>1989</v>
      </c>
      <c r="Q9" s="216">
        <v>5860235</v>
      </c>
      <c r="R9" s="216">
        <v>1844730</v>
      </c>
      <c r="S9" s="216">
        <v>2561076</v>
      </c>
      <c r="T9" s="216">
        <v>1079981</v>
      </c>
      <c r="U9" s="216">
        <v>374448</v>
      </c>
      <c r="V9" s="185"/>
      <c r="W9" s="98">
        <v>1991</v>
      </c>
      <c r="X9" s="244">
        <f>+C42/C11</f>
        <v>0.59829171801824999</v>
      </c>
      <c r="Y9" s="244">
        <f>+J42/C11</f>
        <v>0.4075679914193277</v>
      </c>
      <c r="Z9" s="244">
        <f>+Q42/C11</f>
        <v>0.19072372659892223</v>
      </c>
      <c r="AA9" s="246">
        <f t="shared" si="0"/>
        <v>2.1369548439896668</v>
      </c>
    </row>
    <row r="10" spans="1:27" s="163" customFormat="1" x14ac:dyDescent="0.25">
      <c r="A10" s="217"/>
      <c r="B10" s="226">
        <v>1990</v>
      </c>
      <c r="C10" s="214">
        <v>12120332</v>
      </c>
      <c r="D10" s="214">
        <v>3819967</v>
      </c>
      <c r="E10" s="214">
        <v>5353950</v>
      </c>
      <c r="F10" s="214">
        <v>2230005</v>
      </c>
      <c r="G10" s="214">
        <v>716410</v>
      </c>
      <c r="H10" s="219"/>
      <c r="I10" s="233">
        <v>1990</v>
      </c>
      <c r="J10" s="215">
        <v>6069305</v>
      </c>
      <c r="K10" s="215">
        <v>1940482</v>
      </c>
      <c r="L10" s="215">
        <v>2697986</v>
      </c>
      <c r="M10" s="215">
        <v>1104915</v>
      </c>
      <c r="N10" s="215">
        <v>325922</v>
      </c>
      <c r="O10" s="219"/>
      <c r="P10" s="239">
        <v>1990</v>
      </c>
      <c r="Q10" s="216">
        <v>6051027</v>
      </c>
      <c r="R10" s="216">
        <v>1879485</v>
      </c>
      <c r="S10" s="216">
        <v>2655964</v>
      </c>
      <c r="T10" s="216">
        <v>1125090</v>
      </c>
      <c r="U10" s="216">
        <v>390488</v>
      </c>
      <c r="V10" s="185"/>
      <c r="W10" s="98">
        <v>1992</v>
      </c>
      <c r="X10" s="244">
        <f>+C43/C12</f>
        <v>0.5915110649288885</v>
      </c>
      <c r="Y10" s="244">
        <f>+J43/C12</f>
        <v>0.40465872248746565</v>
      </c>
      <c r="Z10" s="244">
        <f>+Q43/C12</f>
        <v>0.18685234244142282</v>
      </c>
      <c r="AA10" s="246">
        <f t="shared" si="0"/>
        <v>2.1656604204163186</v>
      </c>
    </row>
    <row r="11" spans="1:27" s="163" customFormat="1" x14ac:dyDescent="0.25">
      <c r="A11" s="217"/>
      <c r="B11" s="226">
        <v>1991</v>
      </c>
      <c r="C11" s="214">
        <v>12480141</v>
      </c>
      <c r="D11" s="214">
        <v>3889374</v>
      </c>
      <c r="E11" s="214">
        <v>5523119</v>
      </c>
      <c r="F11" s="214">
        <v>2318622</v>
      </c>
      <c r="G11" s="214">
        <v>749026</v>
      </c>
      <c r="H11" s="219"/>
      <c r="I11" s="233">
        <v>1991</v>
      </c>
      <c r="J11" s="215">
        <v>6245759</v>
      </c>
      <c r="K11" s="215">
        <v>1975992</v>
      </c>
      <c r="L11" s="215">
        <v>2782059</v>
      </c>
      <c r="M11" s="215">
        <v>1148735</v>
      </c>
      <c r="N11" s="215">
        <v>338973</v>
      </c>
      <c r="O11" s="219"/>
      <c r="P11" s="239">
        <v>1991</v>
      </c>
      <c r="Q11" s="216">
        <v>6234382</v>
      </c>
      <c r="R11" s="216">
        <v>1913382</v>
      </c>
      <c r="S11" s="216">
        <v>2741060</v>
      </c>
      <c r="T11" s="216">
        <v>1169887</v>
      </c>
      <c r="U11" s="216">
        <v>410053</v>
      </c>
      <c r="V11" s="185"/>
      <c r="W11" s="98">
        <v>1993</v>
      </c>
      <c r="X11" s="244">
        <f>+C44/C13</f>
        <v>0.57641411854919355</v>
      </c>
      <c r="Y11" s="244">
        <f>+J44/C13</f>
        <v>0.39784241190382796</v>
      </c>
      <c r="Z11" s="244">
        <f>+Q44/C13</f>
        <v>0.17857170664536559</v>
      </c>
      <c r="AA11" s="246">
        <f t="shared" si="0"/>
        <v>2.2279140373224013</v>
      </c>
    </row>
    <row r="12" spans="1:27" s="163" customFormat="1" x14ac:dyDescent="0.25">
      <c r="A12" s="217"/>
      <c r="B12" s="226">
        <v>1992</v>
      </c>
      <c r="C12" s="214">
        <v>12851506</v>
      </c>
      <c r="D12" s="214">
        <v>3965287</v>
      </c>
      <c r="E12" s="214">
        <v>5687907</v>
      </c>
      <c r="F12" s="214">
        <v>2412551</v>
      </c>
      <c r="G12" s="214">
        <v>785761</v>
      </c>
      <c r="H12" s="219"/>
      <c r="I12" s="233">
        <v>1992</v>
      </c>
      <c r="J12" s="215">
        <v>6430549</v>
      </c>
      <c r="K12" s="215">
        <v>2014634</v>
      </c>
      <c r="L12" s="215">
        <v>2863673</v>
      </c>
      <c r="M12" s="215">
        <v>1195480</v>
      </c>
      <c r="N12" s="215">
        <v>356762</v>
      </c>
      <c r="O12" s="219"/>
      <c r="P12" s="239">
        <v>1992</v>
      </c>
      <c r="Q12" s="216">
        <v>6420957</v>
      </c>
      <c r="R12" s="216">
        <v>1950653</v>
      </c>
      <c r="S12" s="216">
        <v>2824234</v>
      </c>
      <c r="T12" s="216">
        <v>1217071</v>
      </c>
      <c r="U12" s="216">
        <v>428999</v>
      </c>
      <c r="V12" s="185"/>
      <c r="W12" s="98">
        <v>1994</v>
      </c>
      <c r="X12" s="244">
        <f>+C45/C14</f>
        <v>0.58591809296006314</v>
      </c>
      <c r="Y12" s="244">
        <f>+J45/C14</f>
        <v>0.40333706644729189</v>
      </c>
      <c r="Z12" s="244">
        <f>+Q45/C14</f>
        <v>0.18258102651277131</v>
      </c>
      <c r="AA12" s="246">
        <f t="shared" si="0"/>
        <v>2.2090853258461607</v>
      </c>
    </row>
    <row r="13" spans="1:27" s="163" customFormat="1" x14ac:dyDescent="0.25">
      <c r="A13" s="217"/>
      <c r="B13" s="226">
        <v>1993</v>
      </c>
      <c r="C13" s="214">
        <v>13228753</v>
      </c>
      <c r="D13" s="214">
        <v>4046343</v>
      </c>
      <c r="E13" s="214">
        <v>5848332</v>
      </c>
      <c r="F13" s="214">
        <v>2511824</v>
      </c>
      <c r="G13" s="214">
        <v>822254</v>
      </c>
      <c r="H13" s="219"/>
      <c r="I13" s="233">
        <v>1993</v>
      </c>
      <c r="J13" s="215">
        <v>6617315</v>
      </c>
      <c r="K13" s="215">
        <v>2055986</v>
      </c>
      <c r="L13" s="215">
        <v>2943240</v>
      </c>
      <c r="M13" s="215">
        <v>1244623</v>
      </c>
      <c r="N13" s="215">
        <v>373466</v>
      </c>
      <c r="O13" s="219"/>
      <c r="P13" s="239">
        <v>1993</v>
      </c>
      <c r="Q13" s="216">
        <v>6611438</v>
      </c>
      <c r="R13" s="216">
        <v>1990357</v>
      </c>
      <c r="S13" s="216">
        <v>2905092</v>
      </c>
      <c r="T13" s="216">
        <v>1267201</v>
      </c>
      <c r="U13" s="216">
        <v>448788</v>
      </c>
      <c r="V13" s="185"/>
      <c r="W13" s="98">
        <v>1995</v>
      </c>
      <c r="X13" s="244">
        <f>+C46/C15</f>
        <v>0.61662708222995211</v>
      </c>
      <c r="Y13" s="244">
        <f>+J46/C15</f>
        <v>0.41014480898545463</v>
      </c>
      <c r="Z13" s="244">
        <f>+Q46/C15</f>
        <v>0.20648227324449744</v>
      </c>
      <c r="AA13" s="246">
        <f t="shared" si="0"/>
        <v>1.9863439245450316</v>
      </c>
    </row>
    <row r="14" spans="1:27" s="163" customFormat="1" x14ac:dyDescent="0.25">
      <c r="A14" s="217"/>
      <c r="B14" s="226">
        <v>1994</v>
      </c>
      <c r="C14" s="214">
        <v>13573119</v>
      </c>
      <c r="D14" s="214">
        <v>4121351</v>
      </c>
      <c r="E14" s="214">
        <v>5986158</v>
      </c>
      <c r="F14" s="214">
        <v>2609478</v>
      </c>
      <c r="G14" s="214">
        <v>856132</v>
      </c>
      <c r="H14" s="219"/>
      <c r="I14" s="233">
        <v>1994</v>
      </c>
      <c r="J14" s="215">
        <v>6787776</v>
      </c>
      <c r="K14" s="215">
        <v>2094440</v>
      </c>
      <c r="L14" s="215">
        <v>3011870</v>
      </c>
      <c r="M14" s="215">
        <v>1292744</v>
      </c>
      <c r="N14" s="215">
        <v>388722</v>
      </c>
      <c r="O14" s="219"/>
      <c r="P14" s="239">
        <v>1994</v>
      </c>
      <c r="Q14" s="216">
        <v>6785343</v>
      </c>
      <c r="R14" s="216">
        <v>2026911</v>
      </c>
      <c r="S14" s="216">
        <v>2974288</v>
      </c>
      <c r="T14" s="216">
        <v>1316734</v>
      </c>
      <c r="U14" s="216">
        <v>467410</v>
      </c>
      <c r="V14" s="185"/>
      <c r="W14" s="98">
        <v>1996</v>
      </c>
      <c r="X14" s="244">
        <f>+C47/C16</f>
        <v>0.62880176018815925</v>
      </c>
      <c r="Y14" s="244">
        <f>+J47/C16</f>
        <v>0.41197533295122901</v>
      </c>
      <c r="Z14" s="244">
        <f>+Q47/C16</f>
        <v>0.21682642723693019</v>
      </c>
      <c r="AA14" s="246">
        <f t="shared" si="0"/>
        <v>1.9000236188970456</v>
      </c>
    </row>
    <row r="15" spans="1:27" s="163" customFormat="1" x14ac:dyDescent="0.25">
      <c r="A15" s="217"/>
      <c r="B15" s="226">
        <v>1995</v>
      </c>
      <c r="C15" s="214">
        <v>13960874</v>
      </c>
      <c r="D15" s="214">
        <v>4210740</v>
      </c>
      <c r="E15" s="214">
        <v>6136069</v>
      </c>
      <c r="F15" s="214">
        <v>2721219</v>
      </c>
      <c r="G15" s="214">
        <v>892846</v>
      </c>
      <c r="H15" s="219"/>
      <c r="I15" s="233">
        <v>1995</v>
      </c>
      <c r="J15" s="215">
        <v>6979340</v>
      </c>
      <c r="K15" s="215">
        <v>2139826</v>
      </c>
      <c r="L15" s="215">
        <v>3086151</v>
      </c>
      <c r="M15" s="215">
        <v>1347967</v>
      </c>
      <c r="N15" s="215">
        <v>405396</v>
      </c>
      <c r="O15" s="219"/>
      <c r="P15" s="239">
        <v>1995</v>
      </c>
      <c r="Q15" s="216">
        <v>6981534</v>
      </c>
      <c r="R15" s="216">
        <v>2070914</v>
      </c>
      <c r="S15" s="216">
        <v>3049918</v>
      </c>
      <c r="T15" s="216">
        <v>1373252</v>
      </c>
      <c r="U15" s="216">
        <v>487450</v>
      </c>
      <c r="V15" s="185"/>
      <c r="W15" s="98">
        <v>1997</v>
      </c>
      <c r="X15" s="244">
        <f>+C48/C17</f>
        <v>0.64451208934079696</v>
      </c>
      <c r="Y15" s="244">
        <f>+J48/C17</f>
        <v>0.41340300417188469</v>
      </c>
      <c r="Z15" s="244">
        <f>+Q48/C17</f>
        <v>0.23110908516891221</v>
      </c>
      <c r="AA15" s="246">
        <f t="shared" si="0"/>
        <v>1.7887786794263763</v>
      </c>
    </row>
    <row r="16" spans="1:27" s="163" customFormat="1" x14ac:dyDescent="0.25">
      <c r="A16" s="217"/>
      <c r="B16" s="226">
        <v>1996</v>
      </c>
      <c r="C16" s="214">
        <v>14352102</v>
      </c>
      <c r="D16" s="214">
        <v>4306857</v>
      </c>
      <c r="E16" s="214">
        <v>6276195</v>
      </c>
      <c r="F16" s="214">
        <v>2839480</v>
      </c>
      <c r="G16" s="214">
        <v>929570</v>
      </c>
      <c r="H16" s="219"/>
      <c r="I16" s="233">
        <v>1996</v>
      </c>
      <c r="J16" s="215">
        <v>7172644</v>
      </c>
      <c r="K16" s="215">
        <v>2188471</v>
      </c>
      <c r="L16" s="215">
        <v>3156024</v>
      </c>
      <c r="M16" s="215">
        <v>1406301</v>
      </c>
      <c r="N16" s="215">
        <v>421848</v>
      </c>
      <c r="O16" s="219"/>
      <c r="P16" s="239">
        <v>1996</v>
      </c>
      <c r="Q16" s="216">
        <v>7179458</v>
      </c>
      <c r="R16" s="216">
        <v>2118386</v>
      </c>
      <c r="S16" s="216">
        <v>3120171</v>
      </c>
      <c r="T16" s="216">
        <v>1433179</v>
      </c>
      <c r="U16" s="216">
        <v>507722</v>
      </c>
      <c r="V16" s="185"/>
      <c r="W16" s="98">
        <v>1998</v>
      </c>
      <c r="X16" s="244">
        <f>+C49/C18</f>
        <v>0.6538227868216967</v>
      </c>
      <c r="Y16" s="244">
        <f>+J49/C18</f>
        <v>0.41572659023921976</v>
      </c>
      <c r="Z16" s="244">
        <f>+Q49/C18</f>
        <v>0.23809619658247699</v>
      </c>
      <c r="AA16" s="246">
        <f t="shared" si="0"/>
        <v>1.7460446500463573</v>
      </c>
    </row>
    <row r="17" spans="1:27" s="163" customFormat="1" x14ac:dyDescent="0.25">
      <c r="A17" s="217"/>
      <c r="B17" s="226">
        <v>1997</v>
      </c>
      <c r="C17" s="214">
        <v>14750887</v>
      </c>
      <c r="D17" s="214">
        <v>4411036</v>
      </c>
      <c r="E17" s="214">
        <v>6409165</v>
      </c>
      <c r="F17" s="214">
        <v>2964168</v>
      </c>
      <c r="G17" s="214">
        <v>966518</v>
      </c>
      <c r="H17" s="219"/>
      <c r="I17" s="233">
        <v>1997</v>
      </c>
      <c r="J17" s="215">
        <v>7370395</v>
      </c>
      <c r="K17" s="215">
        <v>2241516</v>
      </c>
      <c r="L17" s="215">
        <v>3222773</v>
      </c>
      <c r="M17" s="215">
        <v>1467786</v>
      </c>
      <c r="N17" s="215">
        <v>438320</v>
      </c>
      <c r="O17" s="219"/>
      <c r="P17" s="239">
        <v>1997</v>
      </c>
      <c r="Q17" s="216">
        <v>7380492</v>
      </c>
      <c r="R17" s="216">
        <v>2169520</v>
      </c>
      <c r="S17" s="216">
        <v>3186392</v>
      </c>
      <c r="T17" s="216">
        <v>1496382</v>
      </c>
      <c r="U17" s="216">
        <v>528198</v>
      </c>
      <c r="V17" s="185"/>
      <c r="W17" s="98">
        <v>1999</v>
      </c>
      <c r="X17" s="244">
        <f>+C50/C19</f>
        <v>0.65701377143958295</v>
      </c>
      <c r="Y17" s="244">
        <f>+J50/C19</f>
        <v>0.41718563187064384</v>
      </c>
      <c r="Z17" s="244">
        <f>+Q50/C19</f>
        <v>0.23982813956893917</v>
      </c>
      <c r="AA17" s="246">
        <f t="shared" si="0"/>
        <v>1.7395191098946203</v>
      </c>
    </row>
    <row r="18" spans="1:27" s="163" customFormat="1" x14ac:dyDescent="0.25">
      <c r="A18" s="217"/>
      <c r="B18" s="226">
        <v>1998</v>
      </c>
      <c r="C18" s="214">
        <v>15152846</v>
      </c>
      <c r="D18" s="214">
        <v>4514960</v>
      </c>
      <c r="E18" s="214">
        <v>6540516</v>
      </c>
      <c r="F18" s="214">
        <v>3093622</v>
      </c>
      <c r="G18" s="214">
        <v>1003748</v>
      </c>
      <c r="H18" s="219"/>
      <c r="I18" s="233">
        <v>1998</v>
      </c>
      <c r="J18" s="215">
        <v>7569635</v>
      </c>
      <c r="K18" s="215">
        <v>2294536</v>
      </c>
      <c r="L18" s="215">
        <v>3288672</v>
      </c>
      <c r="M18" s="215">
        <v>1531438</v>
      </c>
      <c r="N18" s="215">
        <v>454989</v>
      </c>
      <c r="O18" s="219"/>
      <c r="P18" s="239">
        <v>1998</v>
      </c>
      <c r="Q18" s="216">
        <v>7583211</v>
      </c>
      <c r="R18" s="216">
        <v>2220424</v>
      </c>
      <c r="S18" s="216">
        <v>3251844</v>
      </c>
      <c r="T18" s="216">
        <v>1562184</v>
      </c>
      <c r="U18" s="216">
        <v>548759</v>
      </c>
      <c r="V18" s="185"/>
      <c r="W18" s="98">
        <v>2000</v>
      </c>
      <c r="X18" s="244">
        <f>+C51/C20</f>
        <v>0.64602873116421888</v>
      </c>
      <c r="Y18" s="244">
        <f>+J51/C20</f>
        <v>0.40938665306040994</v>
      </c>
      <c r="Z18" s="244">
        <f>+Q51/C20</f>
        <v>0.23664207810380897</v>
      </c>
      <c r="AA18" s="246">
        <f t="shared" si="0"/>
        <v>1.7299824965229651</v>
      </c>
    </row>
    <row r="19" spans="1:27" s="163" customFormat="1" x14ac:dyDescent="0.25">
      <c r="A19" s="217"/>
      <c r="B19" s="226">
        <v>1999</v>
      </c>
      <c r="C19" s="214">
        <v>15562861</v>
      </c>
      <c r="D19" s="214">
        <v>4616387</v>
      </c>
      <c r="E19" s="214">
        <v>6676813</v>
      </c>
      <c r="F19" s="214">
        <v>3227423</v>
      </c>
      <c r="G19" s="214">
        <v>1042238</v>
      </c>
      <c r="H19" s="219"/>
      <c r="I19" s="233">
        <v>1999</v>
      </c>
      <c r="J19" s="215">
        <v>7771919</v>
      </c>
      <c r="K19" s="215">
        <v>2346043</v>
      </c>
      <c r="L19" s="215">
        <v>3356669</v>
      </c>
      <c r="M19" s="215">
        <v>1597370</v>
      </c>
      <c r="N19" s="215">
        <v>471837</v>
      </c>
      <c r="O19" s="219"/>
      <c r="P19" s="239">
        <v>1999</v>
      </c>
      <c r="Q19" s="216">
        <v>7790942</v>
      </c>
      <c r="R19" s="216">
        <v>2270344</v>
      </c>
      <c r="S19" s="216">
        <v>3320144</v>
      </c>
      <c r="T19" s="216">
        <v>1630053</v>
      </c>
      <c r="U19" s="216">
        <v>570401</v>
      </c>
      <c r="V19" s="185"/>
      <c r="W19" s="98">
        <v>2001</v>
      </c>
      <c r="X19" s="244">
        <f>+C52/C21</f>
        <v>0.67578249776737831</v>
      </c>
      <c r="Y19" s="244">
        <f>+J52/C21</f>
        <v>0.41282959505491412</v>
      </c>
      <c r="Z19" s="244">
        <f>+Q52/C21</f>
        <v>0.26295290271246419</v>
      </c>
      <c r="AA19" s="246">
        <f t="shared" si="0"/>
        <v>1.569975424482529</v>
      </c>
    </row>
    <row r="20" spans="1:27" s="163" customFormat="1" x14ac:dyDescent="0.25">
      <c r="A20" s="217"/>
      <c r="B20" s="226">
        <v>2000</v>
      </c>
      <c r="C20" s="214">
        <v>15984803</v>
      </c>
      <c r="D20" s="214">
        <v>4709640</v>
      </c>
      <c r="E20" s="214">
        <v>6826267</v>
      </c>
      <c r="F20" s="214">
        <v>3366587</v>
      </c>
      <c r="G20" s="214">
        <v>1082309</v>
      </c>
      <c r="H20" s="219"/>
      <c r="I20" s="233">
        <v>2000</v>
      </c>
      <c r="J20" s="215">
        <v>7981969</v>
      </c>
      <c r="K20" s="215">
        <v>2393846</v>
      </c>
      <c r="L20" s="215">
        <v>3432869</v>
      </c>
      <c r="M20" s="215">
        <v>1665576</v>
      </c>
      <c r="N20" s="215">
        <v>489678</v>
      </c>
      <c r="O20" s="219"/>
      <c r="P20" s="239">
        <v>2000</v>
      </c>
      <c r="Q20" s="216">
        <v>8002834</v>
      </c>
      <c r="R20" s="216">
        <v>2315794</v>
      </c>
      <c r="S20" s="216">
        <v>3393398</v>
      </c>
      <c r="T20" s="216">
        <v>1701011</v>
      </c>
      <c r="U20" s="216">
        <v>592631</v>
      </c>
      <c r="V20" s="185"/>
      <c r="W20" s="98">
        <v>2002</v>
      </c>
      <c r="X20" s="244">
        <f>+C53/C22</f>
        <v>0.69162533611375776</v>
      </c>
      <c r="Y20" s="244">
        <f>+J53/C22</f>
        <v>0.41749152998662598</v>
      </c>
      <c r="Z20" s="244">
        <f>+Q53/C22</f>
        <v>0.27413380612713178</v>
      </c>
      <c r="AA20" s="246">
        <f t="shared" si="0"/>
        <v>1.5229479934810042</v>
      </c>
    </row>
    <row r="21" spans="1:27" s="163" customFormat="1" x14ac:dyDescent="0.25">
      <c r="A21" s="217"/>
      <c r="B21" s="226">
        <v>2001</v>
      </c>
      <c r="C21" s="214">
        <v>16432475</v>
      </c>
      <c r="D21" s="214">
        <v>4798485</v>
      </c>
      <c r="E21" s="214">
        <v>6992951</v>
      </c>
      <c r="F21" s="214">
        <v>3516073</v>
      </c>
      <c r="G21" s="214">
        <v>1124966</v>
      </c>
      <c r="H21" s="219"/>
      <c r="I21" s="233">
        <v>2001</v>
      </c>
      <c r="J21" s="215">
        <v>8202208</v>
      </c>
      <c r="K21" s="215">
        <v>2438830</v>
      </c>
      <c r="L21" s="215">
        <v>3516320</v>
      </c>
      <c r="M21" s="215">
        <v>1738731</v>
      </c>
      <c r="N21" s="215">
        <v>508327</v>
      </c>
      <c r="O21" s="219"/>
      <c r="P21" s="239">
        <v>2001</v>
      </c>
      <c r="Q21" s="216">
        <v>8230267</v>
      </c>
      <c r="R21" s="216">
        <v>2359655</v>
      </c>
      <c r="S21" s="216">
        <v>3476631</v>
      </c>
      <c r="T21" s="216">
        <v>1777342</v>
      </c>
      <c r="U21" s="216">
        <v>616639</v>
      </c>
      <c r="V21" s="185"/>
      <c r="W21" s="98">
        <v>2003</v>
      </c>
      <c r="X21" s="244">
        <f>+C54/C23</f>
        <v>0.69473335939005976</v>
      </c>
      <c r="Y21" s="244">
        <f>+J54/C23</f>
        <v>0.41508417178834073</v>
      </c>
      <c r="Z21" s="244">
        <f>+Q54/C23</f>
        <v>0.27964918760171903</v>
      </c>
      <c r="AA21" s="246">
        <f t="shared" si="0"/>
        <v>1.4843031562083793</v>
      </c>
    </row>
    <row r="22" spans="1:27" s="163" customFormat="1" x14ac:dyDescent="0.25">
      <c r="A22" s="217"/>
      <c r="B22" s="226">
        <v>2002</v>
      </c>
      <c r="C22" s="214">
        <v>16878958</v>
      </c>
      <c r="D22" s="214">
        <v>4884981</v>
      </c>
      <c r="E22" s="214">
        <v>7161742</v>
      </c>
      <c r="F22" s="214">
        <v>3665383</v>
      </c>
      <c r="G22" s="214">
        <v>1166852</v>
      </c>
      <c r="H22" s="219"/>
      <c r="I22" s="233">
        <v>2002</v>
      </c>
      <c r="J22" s="215">
        <v>8424788</v>
      </c>
      <c r="K22" s="215">
        <v>2482617</v>
      </c>
      <c r="L22" s="215">
        <v>3602924</v>
      </c>
      <c r="M22" s="215">
        <v>1812125</v>
      </c>
      <c r="N22" s="215">
        <v>527122</v>
      </c>
      <c r="O22" s="219"/>
      <c r="P22" s="239">
        <v>2002</v>
      </c>
      <c r="Q22" s="216">
        <v>8454170</v>
      </c>
      <c r="R22" s="216">
        <v>2402364</v>
      </c>
      <c r="S22" s="216">
        <v>3558818</v>
      </c>
      <c r="T22" s="216">
        <v>1853258</v>
      </c>
      <c r="U22" s="216">
        <v>639730</v>
      </c>
      <c r="V22" s="185"/>
      <c r="W22" s="98">
        <v>2004</v>
      </c>
      <c r="X22" s="244">
        <f>+C55/C24</f>
        <v>0.68200664524825316</v>
      </c>
      <c r="Y22" s="244">
        <f>+J55/C24</f>
        <v>0.41152098436437029</v>
      </c>
      <c r="Z22" s="244">
        <f>+Q55/C24</f>
        <v>0.27048566088388282</v>
      </c>
      <c r="AA22" s="246">
        <f t="shared" si="0"/>
        <v>1.5214151575341095</v>
      </c>
    </row>
    <row r="23" spans="1:27" s="163" customFormat="1" x14ac:dyDescent="0.25">
      <c r="A23" s="217"/>
      <c r="B23" s="226">
        <v>2003</v>
      </c>
      <c r="C23" s="214">
        <v>17285364</v>
      </c>
      <c r="D23" s="214">
        <v>4976820</v>
      </c>
      <c r="E23" s="214">
        <v>7320106</v>
      </c>
      <c r="F23" s="214">
        <v>3786965</v>
      </c>
      <c r="G23" s="214">
        <v>1201473</v>
      </c>
      <c r="H23" s="219"/>
      <c r="I23" s="233">
        <v>2003</v>
      </c>
      <c r="J23" s="215">
        <v>8627457</v>
      </c>
      <c r="K23" s="215">
        <v>2529574</v>
      </c>
      <c r="L23" s="215">
        <v>3681425</v>
      </c>
      <c r="M23" s="215">
        <v>1873259</v>
      </c>
      <c r="N23" s="215">
        <v>543199</v>
      </c>
      <c r="O23" s="219"/>
      <c r="P23" s="239">
        <v>2003</v>
      </c>
      <c r="Q23" s="216">
        <v>8657907</v>
      </c>
      <c r="R23" s="216">
        <v>2447246</v>
      </c>
      <c r="S23" s="216">
        <v>3638681</v>
      </c>
      <c r="T23" s="216">
        <v>1913706</v>
      </c>
      <c r="U23" s="216">
        <v>658274</v>
      </c>
      <c r="V23" s="185"/>
      <c r="W23" s="98">
        <v>2005</v>
      </c>
      <c r="X23" s="244">
        <f>+C56/C25</f>
        <v>0.66332210218518728</v>
      </c>
      <c r="Y23" s="244">
        <f>+J56/C25</f>
        <v>0.40447220433268422</v>
      </c>
      <c r="Z23" s="244">
        <f>+Q56/C25</f>
        <v>0.25884989785250306</v>
      </c>
      <c r="AA23" s="246">
        <f t="shared" si="0"/>
        <v>1.5625743246889714</v>
      </c>
    </row>
    <row r="24" spans="1:27" s="163" customFormat="1" x14ac:dyDescent="0.25">
      <c r="A24" s="217"/>
      <c r="B24" s="226">
        <v>2004</v>
      </c>
      <c r="C24" s="214">
        <v>17749525</v>
      </c>
      <c r="D24" s="214">
        <v>5068830</v>
      </c>
      <c r="E24" s="214">
        <v>7484395</v>
      </c>
      <c r="F24" s="214">
        <v>3942753</v>
      </c>
      <c r="G24" s="214">
        <v>1253547</v>
      </c>
      <c r="H24" s="219"/>
      <c r="I24" s="233">
        <v>2004</v>
      </c>
      <c r="J24" s="215">
        <v>8854309</v>
      </c>
      <c r="K24" s="215">
        <v>2575682</v>
      </c>
      <c r="L24" s="215">
        <v>3763226</v>
      </c>
      <c r="M24" s="215">
        <v>1949328</v>
      </c>
      <c r="N24" s="215">
        <v>566073</v>
      </c>
      <c r="O24" s="219"/>
      <c r="P24" s="239">
        <v>2004</v>
      </c>
      <c r="Q24" s="216">
        <v>8895216</v>
      </c>
      <c r="R24" s="216">
        <v>2493148</v>
      </c>
      <c r="S24" s="216">
        <v>3721169</v>
      </c>
      <c r="T24" s="216">
        <v>1993425</v>
      </c>
      <c r="U24" s="216">
        <v>687474</v>
      </c>
      <c r="V24" s="185"/>
      <c r="W24" s="98">
        <v>2006</v>
      </c>
      <c r="X24" s="244">
        <f>+C57/C26</f>
        <v>0.65588754359226475</v>
      </c>
      <c r="Y24" s="244">
        <f>+J57/C26</f>
        <v>0.40190423102415812</v>
      </c>
      <c r="Z24" s="244">
        <f>+Q57/C26</f>
        <v>0.25398331256810663</v>
      </c>
      <c r="AA24" s="246">
        <f t="shared" si="0"/>
        <v>1.582404083797379</v>
      </c>
    </row>
    <row r="25" spans="1:27" s="163" customFormat="1" x14ac:dyDescent="0.25">
      <c r="A25" s="217"/>
      <c r="B25" s="226">
        <v>2005</v>
      </c>
      <c r="C25" s="214">
        <v>18253996</v>
      </c>
      <c r="D25" s="214">
        <v>5144059</v>
      </c>
      <c r="E25" s="214">
        <v>7678160</v>
      </c>
      <c r="F25" s="214">
        <v>4129125</v>
      </c>
      <c r="G25" s="214">
        <v>1302652</v>
      </c>
      <c r="H25" s="219"/>
      <c r="I25" s="233">
        <v>2005</v>
      </c>
      <c r="J25" s="215">
        <v>9107414</v>
      </c>
      <c r="K25" s="215">
        <v>2617164</v>
      </c>
      <c r="L25" s="215">
        <v>3864167</v>
      </c>
      <c r="M25" s="215">
        <v>2039401</v>
      </c>
      <c r="N25" s="215">
        <v>586682</v>
      </c>
      <c r="O25" s="219"/>
      <c r="P25" s="239">
        <v>2005</v>
      </c>
      <c r="Q25" s="216">
        <v>9146582</v>
      </c>
      <c r="R25" s="216">
        <v>2526895</v>
      </c>
      <c r="S25" s="216">
        <v>3813993</v>
      </c>
      <c r="T25" s="216">
        <v>2089724</v>
      </c>
      <c r="U25" s="216">
        <v>715970</v>
      </c>
      <c r="V25" s="185"/>
      <c r="W25" s="98">
        <v>2007</v>
      </c>
      <c r="X25" s="244">
        <f>+C58/C27</f>
        <v>0.64985421385936826</v>
      </c>
      <c r="Y25" s="244">
        <f>+J58/C27</f>
        <v>0.39815951472359967</v>
      </c>
      <c r="Z25" s="244">
        <f>+Q58/C27</f>
        <v>0.25169469913576858</v>
      </c>
      <c r="AA25" s="246">
        <f t="shared" si="0"/>
        <v>1.581914581795882</v>
      </c>
    </row>
    <row r="26" spans="1:27" s="163" customFormat="1" x14ac:dyDescent="0.25">
      <c r="A26" s="217"/>
      <c r="B26" s="226">
        <v>2006</v>
      </c>
      <c r="C26" s="214">
        <v>18693110</v>
      </c>
      <c r="D26" s="214">
        <v>5175866</v>
      </c>
      <c r="E26" s="214">
        <v>7773485</v>
      </c>
      <c r="F26" s="214">
        <v>4343713</v>
      </c>
      <c r="G26" s="214">
        <v>1400046</v>
      </c>
      <c r="H26" s="219"/>
      <c r="I26" s="233">
        <v>2006</v>
      </c>
      <c r="J26" s="215">
        <v>9306057</v>
      </c>
      <c r="K26" s="215">
        <v>2625980</v>
      </c>
      <c r="L26" s="215">
        <v>3887633</v>
      </c>
      <c r="M26" s="215">
        <v>2146747</v>
      </c>
      <c r="N26" s="215">
        <v>645697</v>
      </c>
      <c r="O26" s="219"/>
      <c r="P26" s="239">
        <v>2006</v>
      </c>
      <c r="Q26" s="216">
        <v>9387053</v>
      </c>
      <c r="R26" s="216">
        <v>2549886</v>
      </c>
      <c r="S26" s="216">
        <v>3885852</v>
      </c>
      <c r="T26" s="216">
        <v>2196966</v>
      </c>
      <c r="U26" s="216">
        <v>754349</v>
      </c>
      <c r="V26" s="185"/>
      <c r="W26" s="98">
        <v>2008</v>
      </c>
      <c r="X26" s="244">
        <f>+C59/C28</f>
        <v>0.65224698037693762</v>
      </c>
      <c r="Y26" s="244">
        <f>+J59/C28</f>
        <v>0.39796257991952522</v>
      </c>
      <c r="Z26" s="244">
        <f>+Q59/C28</f>
        <v>0.25428440045741241</v>
      </c>
      <c r="AA26" s="246">
        <f t="shared" si="0"/>
        <v>1.5650294678071535</v>
      </c>
    </row>
    <row r="27" spans="1:27" s="163" customFormat="1" x14ac:dyDescent="0.25">
      <c r="A27" s="217"/>
      <c r="B27" s="226">
        <v>2007</v>
      </c>
      <c r="C27" s="214">
        <v>19112242</v>
      </c>
      <c r="D27" s="214">
        <v>5220583</v>
      </c>
      <c r="E27" s="214">
        <v>7915394</v>
      </c>
      <c r="F27" s="214">
        <v>4514190</v>
      </c>
      <c r="G27" s="214">
        <v>1462075</v>
      </c>
      <c r="H27" s="219"/>
      <c r="I27" s="233">
        <v>2007</v>
      </c>
      <c r="J27" s="215">
        <v>9511793</v>
      </c>
      <c r="K27" s="215">
        <v>2649493</v>
      </c>
      <c r="L27" s="215">
        <v>3957756</v>
      </c>
      <c r="M27" s="215">
        <v>2229519</v>
      </c>
      <c r="N27" s="215">
        <v>675025</v>
      </c>
      <c r="O27" s="219"/>
      <c r="P27" s="239">
        <v>2007</v>
      </c>
      <c r="Q27" s="216">
        <v>9600449</v>
      </c>
      <c r="R27" s="216">
        <v>2571090</v>
      </c>
      <c r="S27" s="216">
        <v>3957638</v>
      </c>
      <c r="T27" s="216">
        <v>2284671</v>
      </c>
      <c r="U27" s="216">
        <v>787050</v>
      </c>
      <c r="V27" s="185"/>
      <c r="W27" s="98">
        <v>2009</v>
      </c>
      <c r="X27" s="244">
        <f>+C60/C29</f>
        <v>0.65093557248353218</v>
      </c>
      <c r="Y27" s="244">
        <f>+J60/C29</f>
        <v>0.39462108939597268</v>
      </c>
      <c r="Z27" s="244">
        <f>+Q60/C29</f>
        <v>0.25631448308755944</v>
      </c>
      <c r="AA27" s="246">
        <f t="shared" si="0"/>
        <v>1.5395973128103198</v>
      </c>
    </row>
    <row r="28" spans="1:27" s="163" customFormat="1" x14ac:dyDescent="0.25">
      <c r="A28" s="217"/>
      <c r="B28" s="226">
        <v>2008</v>
      </c>
      <c r="C28" s="214">
        <v>19526361</v>
      </c>
      <c r="D28" s="214">
        <v>5264744</v>
      </c>
      <c r="E28" s="214">
        <v>8053800</v>
      </c>
      <c r="F28" s="214">
        <v>4684705</v>
      </c>
      <c r="G28" s="214">
        <v>1523112</v>
      </c>
      <c r="H28" s="219"/>
      <c r="I28" s="233">
        <v>2008</v>
      </c>
      <c r="J28" s="215">
        <v>9714220</v>
      </c>
      <c r="K28" s="215">
        <v>2672476</v>
      </c>
      <c r="L28" s="215">
        <v>4025783</v>
      </c>
      <c r="M28" s="215">
        <v>2312388</v>
      </c>
      <c r="N28" s="215">
        <v>703573</v>
      </c>
      <c r="O28" s="219"/>
      <c r="P28" s="239">
        <v>2008</v>
      </c>
      <c r="Q28" s="216">
        <v>9812141</v>
      </c>
      <c r="R28" s="216">
        <v>2592268</v>
      </c>
      <c r="S28" s="216">
        <v>4028017</v>
      </c>
      <c r="T28" s="216">
        <v>2372317</v>
      </c>
      <c r="U28" s="216">
        <v>819539</v>
      </c>
      <c r="V28" s="185"/>
      <c r="W28" s="98">
        <v>2010</v>
      </c>
      <c r="X28" s="244">
        <f>+C61/C30</f>
        <v>0.64782744724105057</v>
      </c>
      <c r="Y28" s="244">
        <f>+J61/C30</f>
        <v>0.39377471467487296</v>
      </c>
      <c r="Z28" s="244">
        <f>+Q61/C30</f>
        <v>0.25405273256617755</v>
      </c>
      <c r="AA28" s="246">
        <f t="shared" si="0"/>
        <v>1.5499723647817862</v>
      </c>
    </row>
    <row r="29" spans="1:27" s="163" customFormat="1" x14ac:dyDescent="0.25">
      <c r="A29" s="217"/>
      <c r="B29" s="226">
        <v>2009</v>
      </c>
      <c r="C29" s="214">
        <v>19942923</v>
      </c>
      <c r="D29" s="214">
        <v>5309452</v>
      </c>
      <c r="E29" s="214">
        <v>8194601</v>
      </c>
      <c r="F29" s="214">
        <v>4854737</v>
      </c>
      <c r="G29" s="214">
        <v>1584133</v>
      </c>
      <c r="H29" s="219"/>
      <c r="I29" s="233">
        <v>2009</v>
      </c>
      <c r="J29" s="215">
        <v>9916725</v>
      </c>
      <c r="K29" s="215">
        <v>2695559</v>
      </c>
      <c r="L29" s="215">
        <v>4095276</v>
      </c>
      <c r="M29" s="215">
        <v>2393999</v>
      </c>
      <c r="N29" s="215">
        <v>731891</v>
      </c>
      <c r="O29" s="219"/>
      <c r="P29" s="239">
        <v>2009</v>
      </c>
      <c r="Q29" s="216">
        <v>10026198</v>
      </c>
      <c r="R29" s="216">
        <v>2613893</v>
      </c>
      <c r="S29" s="216">
        <v>4099325</v>
      </c>
      <c r="T29" s="216">
        <v>2460738</v>
      </c>
      <c r="U29" s="216">
        <v>852242</v>
      </c>
      <c r="V29" s="185"/>
      <c r="W29" s="98">
        <v>2011</v>
      </c>
      <c r="X29" s="244">
        <f>+C62/C31</f>
        <v>0.64732653445772903</v>
      </c>
      <c r="Y29" s="244">
        <f>+J62/C31</f>
        <v>0.39148776010254605</v>
      </c>
      <c r="Z29" s="244">
        <f>+Q62/C31</f>
        <v>0.25583877435518299</v>
      </c>
      <c r="AA29" s="246">
        <f t="shared" si="0"/>
        <v>1.5302127720446335</v>
      </c>
    </row>
    <row r="30" spans="1:27" s="163" customFormat="1" x14ac:dyDescent="0.25">
      <c r="A30" s="217"/>
      <c r="B30" s="226">
        <v>2010</v>
      </c>
      <c r="C30" s="214">
        <v>20353798</v>
      </c>
      <c r="D30" s="214">
        <v>5341768</v>
      </c>
      <c r="E30" s="214">
        <v>8338752</v>
      </c>
      <c r="F30" s="214">
        <v>5020306</v>
      </c>
      <c r="G30" s="214">
        <v>1652972</v>
      </c>
      <c r="H30" s="219"/>
      <c r="I30" s="233">
        <v>2010</v>
      </c>
      <c r="J30" s="215">
        <v>10117061</v>
      </c>
      <c r="K30" s="215">
        <v>2712293</v>
      </c>
      <c r="L30" s="215">
        <v>4166265</v>
      </c>
      <c r="M30" s="215">
        <v>2474521</v>
      </c>
      <c r="N30" s="215">
        <v>763982</v>
      </c>
      <c r="O30" s="219"/>
      <c r="P30" s="239">
        <v>2010</v>
      </c>
      <c r="Q30" s="216">
        <v>10236737</v>
      </c>
      <c r="R30" s="216">
        <v>2629475</v>
      </c>
      <c r="S30" s="216">
        <v>4172487</v>
      </c>
      <c r="T30" s="216">
        <v>2545785</v>
      </c>
      <c r="U30" s="216">
        <v>888990</v>
      </c>
      <c r="V30" s="185"/>
      <c r="W30" s="98">
        <v>2012</v>
      </c>
      <c r="X30" s="244">
        <f>+C63/C32</f>
        <v>0.64127961922569776</v>
      </c>
      <c r="Y30" s="244">
        <f>+J63/C32</f>
        <v>0.38749581582142129</v>
      </c>
      <c r="Z30" s="244">
        <f>+Q63/C32</f>
        <v>0.25378380340427648</v>
      </c>
      <c r="AA30" s="246">
        <f t="shared" si="0"/>
        <v>1.5268737036151285</v>
      </c>
    </row>
    <row r="31" spans="1:27" s="163" customFormat="1" x14ac:dyDescent="0.25">
      <c r="A31" s="217"/>
      <c r="B31" s="226">
        <v>2011</v>
      </c>
      <c r="C31" s="214">
        <v>20766473</v>
      </c>
      <c r="D31" s="214">
        <v>5351351</v>
      </c>
      <c r="E31" s="214">
        <v>8498891</v>
      </c>
      <c r="F31" s="214">
        <v>5174562</v>
      </c>
      <c r="G31" s="214">
        <v>1741669</v>
      </c>
      <c r="H31" s="219"/>
      <c r="I31" s="233">
        <v>2011</v>
      </c>
      <c r="J31" s="215">
        <v>10317224</v>
      </c>
      <c r="K31" s="215">
        <v>2717782</v>
      </c>
      <c r="L31" s="215">
        <v>4246208</v>
      </c>
      <c r="M31" s="215">
        <v>2547878</v>
      </c>
      <c r="N31" s="215">
        <v>805356</v>
      </c>
      <c r="O31" s="219"/>
      <c r="P31" s="239">
        <v>2011</v>
      </c>
      <c r="Q31" s="216">
        <v>10449249</v>
      </c>
      <c r="R31" s="216">
        <v>2633569</v>
      </c>
      <c r="S31" s="216">
        <v>4252683</v>
      </c>
      <c r="T31" s="216">
        <v>2626684</v>
      </c>
      <c r="U31" s="216">
        <v>936313</v>
      </c>
      <c r="V31" s="185"/>
      <c r="W31" s="98">
        <v>2013</v>
      </c>
      <c r="X31" s="244">
        <f>+C64/C33</f>
        <v>0.64855982888257646</v>
      </c>
      <c r="Y31" s="244">
        <f>+J64/C33</f>
        <v>0.39070472396517497</v>
      </c>
      <c r="Z31" s="244">
        <f>+Q64/C33</f>
        <v>0.25785510491740143</v>
      </c>
      <c r="AA31" s="246">
        <f t="shared" si="0"/>
        <v>1.5152103507523311</v>
      </c>
    </row>
    <row r="32" spans="1:27" s="163" customFormat="1" x14ac:dyDescent="0.25">
      <c r="A32" s="217"/>
      <c r="B32" s="226">
        <v>2012</v>
      </c>
      <c r="C32" s="214">
        <v>21172017</v>
      </c>
      <c r="D32" s="214">
        <v>5358733</v>
      </c>
      <c r="E32" s="214">
        <v>8657599</v>
      </c>
      <c r="F32" s="214">
        <v>5326428</v>
      </c>
      <c r="G32" s="214">
        <v>1829257</v>
      </c>
      <c r="H32" s="219"/>
      <c r="I32" s="233">
        <v>2012</v>
      </c>
      <c r="J32" s="215">
        <v>10514288</v>
      </c>
      <c r="K32" s="215">
        <v>2721535</v>
      </c>
      <c r="L32" s="215">
        <v>4325657</v>
      </c>
      <c r="M32" s="215">
        <v>2620828</v>
      </c>
      <c r="N32" s="215">
        <v>846268</v>
      </c>
      <c r="O32" s="219"/>
      <c r="P32" s="239">
        <v>2012</v>
      </c>
      <c r="Q32" s="216">
        <v>10657729</v>
      </c>
      <c r="R32" s="216">
        <v>2637198</v>
      </c>
      <c r="S32" s="216">
        <v>4331942</v>
      </c>
      <c r="T32" s="216">
        <v>2705600</v>
      </c>
      <c r="U32" s="216">
        <v>982989</v>
      </c>
      <c r="V32" s="185"/>
      <c r="W32" s="98">
        <v>2014</v>
      </c>
      <c r="X32" s="244">
        <f>+C65/C34</f>
        <v>0.65391217462067919</v>
      </c>
      <c r="Y32" s="244">
        <f>+J65/C34</f>
        <v>0.39337514493204334</v>
      </c>
      <c r="Z32" s="244">
        <f>+Q65/C34</f>
        <v>0.26053702968863585</v>
      </c>
      <c r="AA32" s="246">
        <f t="shared" si="0"/>
        <v>1.5098627070484394</v>
      </c>
    </row>
    <row r="33" spans="1:27" s="163" customFormat="1" x14ac:dyDescent="0.25">
      <c r="A33" s="217"/>
      <c r="B33" s="226">
        <v>2013</v>
      </c>
      <c r="C33" s="214">
        <v>21578165</v>
      </c>
      <c r="D33" s="214">
        <v>5365257</v>
      </c>
      <c r="E33" s="214">
        <v>8815784</v>
      </c>
      <c r="F33" s="214">
        <v>5479097</v>
      </c>
      <c r="G33" s="214">
        <v>1918027</v>
      </c>
      <c r="H33" s="219"/>
      <c r="I33" s="233">
        <v>2013</v>
      </c>
      <c r="J33" s="215">
        <v>10710874</v>
      </c>
      <c r="K33" s="215">
        <v>2726068</v>
      </c>
      <c r="L33" s="215">
        <v>4403688</v>
      </c>
      <c r="M33" s="215">
        <v>2693350</v>
      </c>
      <c r="N33" s="215">
        <v>887768</v>
      </c>
      <c r="O33" s="219"/>
      <c r="P33" s="239">
        <v>2013</v>
      </c>
      <c r="Q33" s="216">
        <v>10867291</v>
      </c>
      <c r="R33" s="216">
        <v>2639189</v>
      </c>
      <c r="S33" s="216">
        <v>4412096</v>
      </c>
      <c r="T33" s="216">
        <v>2785747</v>
      </c>
      <c r="U33" s="216">
        <v>1030259</v>
      </c>
      <c r="V33" s="185"/>
      <c r="AA33" s="98"/>
    </row>
    <row r="34" spans="1:27" s="163" customFormat="1" x14ac:dyDescent="0.25">
      <c r="A34" s="217"/>
      <c r="B34" s="226">
        <v>2014</v>
      </c>
      <c r="C34" s="214">
        <v>21881807</v>
      </c>
      <c r="D34" s="214">
        <v>5307246</v>
      </c>
      <c r="E34" s="214">
        <v>9024285</v>
      </c>
      <c r="F34" s="214">
        <v>5620987</v>
      </c>
      <c r="G34" s="214">
        <v>1929289</v>
      </c>
      <c r="H34" s="219"/>
      <c r="I34" s="233">
        <v>2014</v>
      </c>
      <c r="J34" s="215">
        <v>10857915</v>
      </c>
      <c r="K34" s="215">
        <v>2713941</v>
      </c>
      <c r="L34" s="215">
        <v>4517791</v>
      </c>
      <c r="M34" s="215">
        <v>2761711</v>
      </c>
      <c r="N34" s="215">
        <v>864472</v>
      </c>
      <c r="O34" s="219"/>
      <c r="P34" s="239">
        <v>2014</v>
      </c>
      <c r="Q34" s="216">
        <v>11023892</v>
      </c>
      <c r="R34" s="216">
        <v>2593305</v>
      </c>
      <c r="S34" s="216">
        <v>4506494</v>
      </c>
      <c r="T34" s="216">
        <v>2859276</v>
      </c>
      <c r="U34" s="216">
        <v>1064817</v>
      </c>
      <c r="V34" s="185"/>
      <c r="W34" s="245" t="s">
        <v>190</v>
      </c>
      <c r="AA34" s="98"/>
    </row>
    <row r="35" spans="1:27" s="163" customFormat="1" x14ac:dyDescent="0.25">
      <c r="A35" s="217"/>
      <c r="B35" s="222"/>
      <c r="C35" s="227"/>
      <c r="D35" s="227"/>
      <c r="E35" s="227"/>
      <c r="F35" s="227"/>
      <c r="G35" s="227"/>
      <c r="H35" s="219"/>
      <c r="I35" s="213"/>
      <c r="J35" s="234"/>
      <c r="K35" s="234"/>
      <c r="L35" s="234"/>
      <c r="M35" s="234"/>
      <c r="N35" s="234"/>
      <c r="O35" s="219"/>
      <c r="P35" s="241"/>
      <c r="Q35" s="242"/>
      <c r="R35" s="242"/>
      <c r="S35" s="242"/>
      <c r="T35" s="242"/>
      <c r="U35" s="242"/>
      <c r="V35" s="185"/>
      <c r="W35" s="98"/>
      <c r="X35" s="98"/>
      <c r="Y35" s="98"/>
      <c r="Z35" s="98"/>
      <c r="AA35" s="98"/>
    </row>
    <row r="36" spans="1:27" s="163" customFormat="1" x14ac:dyDescent="0.25">
      <c r="A36" s="217"/>
      <c r="B36" s="222" t="s">
        <v>80</v>
      </c>
      <c r="C36" s="222"/>
      <c r="D36" s="222"/>
      <c r="E36" s="222"/>
      <c r="F36" s="222"/>
      <c r="G36" s="222"/>
      <c r="H36" s="219"/>
      <c r="I36" s="213" t="s">
        <v>97</v>
      </c>
      <c r="J36" s="234"/>
      <c r="K36" s="234"/>
      <c r="L36" s="234"/>
      <c r="M36" s="234"/>
      <c r="N36" s="234"/>
      <c r="O36" s="219"/>
      <c r="P36" s="212" t="s">
        <v>98</v>
      </c>
      <c r="Q36" s="242"/>
      <c r="R36" s="242"/>
      <c r="S36" s="242"/>
      <c r="T36" s="242"/>
      <c r="U36" s="242"/>
      <c r="V36" s="185"/>
      <c r="W36" s="98"/>
      <c r="X36" s="222" t="s">
        <v>80</v>
      </c>
      <c r="Y36" s="213" t="s">
        <v>97</v>
      </c>
      <c r="Z36" s="212" t="s">
        <v>98</v>
      </c>
      <c r="AA36" s="98"/>
    </row>
    <row r="37" spans="1:27" s="163" customFormat="1" x14ac:dyDescent="0.25">
      <c r="A37" s="217"/>
      <c r="B37" s="223" t="s">
        <v>148</v>
      </c>
      <c r="C37" s="222"/>
      <c r="D37" s="222"/>
      <c r="E37" s="222"/>
      <c r="F37" s="222"/>
      <c r="G37" s="222"/>
      <c r="H37" s="219"/>
      <c r="I37" s="230" t="s">
        <v>148</v>
      </c>
      <c r="J37" s="234"/>
      <c r="K37" s="234"/>
      <c r="L37" s="234"/>
      <c r="M37" s="234"/>
      <c r="N37" s="234"/>
      <c r="O37" s="219"/>
      <c r="P37" s="236" t="s">
        <v>148</v>
      </c>
      <c r="Q37" s="242"/>
      <c r="R37" s="242"/>
      <c r="S37" s="242"/>
      <c r="T37" s="242"/>
      <c r="U37" s="242"/>
      <c r="V37" s="185"/>
      <c r="W37" s="98" t="s">
        <v>142</v>
      </c>
      <c r="X37" s="223" t="s">
        <v>148</v>
      </c>
      <c r="Y37" s="230" t="s">
        <v>148</v>
      </c>
      <c r="Z37" s="236" t="s">
        <v>148</v>
      </c>
      <c r="AA37" s="98"/>
    </row>
    <row r="38" spans="1:27" s="163" customFormat="1" x14ac:dyDescent="0.25">
      <c r="A38" s="217"/>
      <c r="B38" s="222"/>
      <c r="C38" s="222"/>
      <c r="D38" s="222"/>
      <c r="E38" s="222"/>
      <c r="F38" s="222"/>
      <c r="G38" s="222"/>
      <c r="H38" s="219"/>
      <c r="I38" s="213"/>
      <c r="J38" s="234"/>
      <c r="K38" s="234"/>
      <c r="L38" s="234"/>
      <c r="M38" s="234"/>
      <c r="N38" s="234"/>
      <c r="O38" s="219"/>
      <c r="P38" s="243"/>
      <c r="Q38" s="240"/>
      <c r="R38" s="240"/>
      <c r="S38" s="240"/>
      <c r="T38" s="240"/>
      <c r="U38" s="240"/>
      <c r="V38" s="185"/>
      <c r="W38" s="98">
        <v>1989</v>
      </c>
      <c r="X38" s="176">
        <f>+C71/C40</f>
        <v>0.89594997264463971</v>
      </c>
      <c r="Y38" s="176">
        <f>+J71/C40</f>
        <v>0.61886400149024068</v>
      </c>
      <c r="Z38" s="176">
        <f>+Q71/C40</f>
        <v>0.27708597115439909</v>
      </c>
      <c r="AA38" s="246"/>
    </row>
    <row r="39" spans="1:27" s="163" customFormat="1" x14ac:dyDescent="0.25">
      <c r="A39" s="217"/>
      <c r="B39" s="224" t="s">
        <v>142</v>
      </c>
      <c r="C39" s="225" t="s">
        <v>3</v>
      </c>
      <c r="D39" s="224" t="s">
        <v>144</v>
      </c>
      <c r="E39" s="224" t="s">
        <v>145</v>
      </c>
      <c r="F39" s="224" t="s">
        <v>146</v>
      </c>
      <c r="G39" s="224" t="s">
        <v>150</v>
      </c>
      <c r="H39" s="219"/>
      <c r="I39" s="231" t="s">
        <v>142</v>
      </c>
      <c r="J39" s="232" t="s">
        <v>3</v>
      </c>
      <c r="K39" s="231" t="s">
        <v>144</v>
      </c>
      <c r="L39" s="231" t="s">
        <v>145</v>
      </c>
      <c r="M39" s="231" t="s">
        <v>146</v>
      </c>
      <c r="N39" s="231" t="s">
        <v>150</v>
      </c>
      <c r="O39" s="219"/>
      <c r="P39" s="237" t="s">
        <v>142</v>
      </c>
      <c r="Q39" s="238" t="s">
        <v>3</v>
      </c>
      <c r="R39" s="237" t="s">
        <v>144</v>
      </c>
      <c r="S39" s="237" t="s">
        <v>145</v>
      </c>
      <c r="T39" s="237" t="s">
        <v>146</v>
      </c>
      <c r="U39" s="237" t="s">
        <v>150</v>
      </c>
      <c r="V39" s="185"/>
      <c r="W39" s="98">
        <v>1990</v>
      </c>
      <c r="X39" s="176">
        <f t="shared" ref="X39:X63" si="1">+C72/C41</f>
        <v>0.8960086618572719</v>
      </c>
      <c r="Y39" s="176">
        <f t="shared" ref="Y39:Y63" si="2">+J72/C41</f>
        <v>0.61679229759460319</v>
      </c>
      <c r="Z39" s="176">
        <f t="shared" ref="Z39:Z63" si="3">+Q72/C41</f>
        <v>0.27921636426266871</v>
      </c>
      <c r="AA39" s="246"/>
    </row>
    <row r="40" spans="1:27" s="185" customFormat="1" x14ac:dyDescent="0.25">
      <c r="A40" s="221"/>
      <c r="B40" s="226">
        <v>1989</v>
      </c>
      <c r="C40" s="214">
        <v>6903583</v>
      </c>
      <c r="D40" s="214">
        <v>1664011</v>
      </c>
      <c r="E40" s="214">
        <v>3755531</v>
      </c>
      <c r="F40" s="214">
        <v>1289501</v>
      </c>
      <c r="G40" s="214">
        <v>194540</v>
      </c>
      <c r="H40" s="219"/>
      <c r="I40" s="233">
        <v>1989</v>
      </c>
      <c r="J40" s="215">
        <v>4793400</v>
      </c>
      <c r="K40" s="215">
        <v>1192217</v>
      </c>
      <c r="L40" s="215">
        <v>2492949</v>
      </c>
      <c r="M40" s="215">
        <v>947326</v>
      </c>
      <c r="N40" s="215">
        <v>160908</v>
      </c>
      <c r="O40" s="219"/>
      <c r="P40" s="239">
        <v>1989</v>
      </c>
      <c r="Q40" s="216">
        <v>2110183</v>
      </c>
      <c r="R40" s="216">
        <v>471794</v>
      </c>
      <c r="S40" s="216">
        <v>1262582</v>
      </c>
      <c r="T40" s="216">
        <v>342175</v>
      </c>
      <c r="U40" s="216">
        <v>33632</v>
      </c>
      <c r="W40" s="98">
        <v>1991</v>
      </c>
      <c r="X40" s="176">
        <f t="shared" si="1"/>
        <v>0.91279851448384941</v>
      </c>
      <c r="Y40" s="176">
        <f t="shared" si="2"/>
        <v>0.62129382671076427</v>
      </c>
      <c r="Z40" s="176">
        <f t="shared" si="3"/>
        <v>0.29150468777308514</v>
      </c>
      <c r="AA40" s="246"/>
    </row>
    <row r="41" spans="1:27" s="163" customFormat="1" x14ac:dyDescent="0.25">
      <c r="A41" s="217"/>
      <c r="B41" s="226">
        <v>1990</v>
      </c>
      <c r="C41" s="214">
        <v>7196609</v>
      </c>
      <c r="D41" s="214">
        <v>1733553</v>
      </c>
      <c r="E41" s="214">
        <v>3921861</v>
      </c>
      <c r="F41" s="214">
        <v>1347716</v>
      </c>
      <c r="G41" s="214">
        <v>193479</v>
      </c>
      <c r="H41" s="219"/>
      <c r="I41" s="233">
        <v>1990</v>
      </c>
      <c r="J41" s="215">
        <v>4956492</v>
      </c>
      <c r="K41" s="215">
        <v>1232765</v>
      </c>
      <c r="L41" s="215">
        <v>2586525</v>
      </c>
      <c r="M41" s="215">
        <v>981882</v>
      </c>
      <c r="N41" s="215">
        <v>155320</v>
      </c>
      <c r="O41" s="219"/>
      <c r="P41" s="239">
        <v>1990</v>
      </c>
      <c r="Q41" s="216">
        <v>2240117</v>
      </c>
      <c r="R41" s="216">
        <v>500788</v>
      </c>
      <c r="S41" s="216">
        <v>1335336</v>
      </c>
      <c r="T41" s="216">
        <v>365834</v>
      </c>
      <c r="U41" s="216">
        <v>38159</v>
      </c>
      <c r="V41" s="185"/>
      <c r="W41" s="98">
        <v>1992</v>
      </c>
      <c r="X41" s="176">
        <f t="shared" si="1"/>
        <v>0.92929800384329619</v>
      </c>
      <c r="Y41" s="176">
        <f t="shared" si="2"/>
        <v>0.63207607979575386</v>
      </c>
      <c r="Z41" s="176">
        <f t="shared" si="3"/>
        <v>0.29722192404754239</v>
      </c>
      <c r="AA41" s="246"/>
    </row>
    <row r="42" spans="1:27" s="163" customFormat="1" x14ac:dyDescent="0.25">
      <c r="A42" s="217"/>
      <c r="B42" s="226">
        <v>1991</v>
      </c>
      <c r="C42" s="214">
        <v>7466765</v>
      </c>
      <c r="D42" s="214">
        <v>1774650</v>
      </c>
      <c r="E42" s="214">
        <v>4063899</v>
      </c>
      <c r="F42" s="214">
        <v>1424890</v>
      </c>
      <c r="G42" s="214">
        <v>203326</v>
      </c>
      <c r="H42" s="219"/>
      <c r="I42" s="233">
        <v>1991</v>
      </c>
      <c r="J42" s="215">
        <v>5086506</v>
      </c>
      <c r="K42" s="215">
        <v>1248343</v>
      </c>
      <c r="L42" s="215">
        <v>2666292</v>
      </c>
      <c r="M42" s="215">
        <v>1013775</v>
      </c>
      <c r="N42" s="215">
        <v>158096</v>
      </c>
      <c r="O42" s="219"/>
      <c r="P42" s="239">
        <v>1991</v>
      </c>
      <c r="Q42" s="216">
        <v>2380259</v>
      </c>
      <c r="R42" s="216">
        <v>526307</v>
      </c>
      <c r="S42" s="216">
        <v>1397607</v>
      </c>
      <c r="T42" s="216">
        <v>411115</v>
      </c>
      <c r="U42" s="216">
        <v>45230</v>
      </c>
      <c r="V42" s="185"/>
      <c r="W42" s="98">
        <v>1993</v>
      </c>
      <c r="X42" s="176">
        <f t="shared" si="1"/>
        <v>0.93636869134610845</v>
      </c>
      <c r="Y42" s="176">
        <f t="shared" si="2"/>
        <v>0.64395310836117947</v>
      </c>
      <c r="Z42" s="176">
        <f t="shared" si="3"/>
        <v>0.29241558298492898</v>
      </c>
      <c r="AA42" s="246"/>
    </row>
    <row r="43" spans="1:27" s="163" customFormat="1" x14ac:dyDescent="0.25">
      <c r="A43" s="217"/>
      <c r="B43" s="226">
        <v>1992</v>
      </c>
      <c r="C43" s="214">
        <v>7601808</v>
      </c>
      <c r="D43" s="214">
        <v>1747473</v>
      </c>
      <c r="E43" s="214">
        <v>4176220</v>
      </c>
      <c r="F43" s="214">
        <v>1476568</v>
      </c>
      <c r="G43" s="214">
        <v>201547</v>
      </c>
      <c r="H43" s="219"/>
      <c r="I43" s="233">
        <v>1992</v>
      </c>
      <c r="J43" s="215">
        <v>5200474</v>
      </c>
      <c r="K43" s="215">
        <v>1232279</v>
      </c>
      <c r="L43" s="215">
        <v>2750098</v>
      </c>
      <c r="M43" s="215">
        <v>1056353</v>
      </c>
      <c r="N43" s="215">
        <v>161744</v>
      </c>
      <c r="O43" s="219"/>
      <c r="P43" s="239">
        <v>1992</v>
      </c>
      <c r="Q43" s="216">
        <v>2401334</v>
      </c>
      <c r="R43" s="216">
        <v>515194</v>
      </c>
      <c r="S43" s="216">
        <v>1426122</v>
      </c>
      <c r="T43" s="216">
        <v>420215</v>
      </c>
      <c r="U43" s="216">
        <v>39803</v>
      </c>
      <c r="V43" s="185"/>
      <c r="W43" s="98">
        <v>1994</v>
      </c>
      <c r="X43" s="176">
        <f t="shared" si="1"/>
        <v>0.91607907014642509</v>
      </c>
      <c r="Y43" s="176">
        <f t="shared" si="2"/>
        <v>0.63079901055435517</v>
      </c>
      <c r="Z43" s="176">
        <f t="shared" si="3"/>
        <v>0.28528005959206992</v>
      </c>
      <c r="AA43" s="246"/>
    </row>
    <row r="44" spans="1:27" s="163" customFormat="1" x14ac:dyDescent="0.25">
      <c r="A44" s="217"/>
      <c r="B44" s="226">
        <v>1993</v>
      </c>
      <c r="C44" s="214">
        <v>7625240</v>
      </c>
      <c r="D44" s="214">
        <v>1654527</v>
      </c>
      <c r="E44" s="214">
        <v>4238672</v>
      </c>
      <c r="F44" s="214">
        <v>1528021</v>
      </c>
      <c r="G44" s="214">
        <v>204020</v>
      </c>
      <c r="H44" s="219"/>
      <c r="I44" s="233">
        <v>1993</v>
      </c>
      <c r="J44" s="215">
        <v>5262959</v>
      </c>
      <c r="K44" s="215">
        <v>1181839</v>
      </c>
      <c r="L44" s="215">
        <v>2816024</v>
      </c>
      <c r="M44" s="215">
        <v>1101177</v>
      </c>
      <c r="N44" s="215">
        <v>163919</v>
      </c>
      <c r="O44" s="219"/>
      <c r="P44" s="239">
        <v>1993</v>
      </c>
      <c r="Q44" s="216">
        <v>2362281</v>
      </c>
      <c r="R44" s="216">
        <v>472688</v>
      </c>
      <c r="S44" s="216">
        <v>1422648</v>
      </c>
      <c r="T44" s="216">
        <v>426844</v>
      </c>
      <c r="U44" s="216">
        <v>40101</v>
      </c>
      <c r="V44" s="185"/>
      <c r="W44" s="98">
        <v>1995</v>
      </c>
      <c r="X44" s="176">
        <f t="shared" si="1"/>
        <v>0.89783779181249379</v>
      </c>
      <c r="Y44" s="176">
        <f t="shared" si="2"/>
        <v>0.60740420133091666</v>
      </c>
      <c r="Z44" s="176">
        <f t="shared" si="3"/>
        <v>0.29043359048157708</v>
      </c>
      <c r="AA44" s="246"/>
    </row>
    <row r="45" spans="1:27" s="163" customFormat="1" x14ac:dyDescent="0.25">
      <c r="A45" s="217"/>
      <c r="B45" s="226">
        <v>1994</v>
      </c>
      <c r="C45" s="214">
        <v>7952736</v>
      </c>
      <c r="D45" s="214">
        <v>1803652</v>
      </c>
      <c r="E45" s="214">
        <v>4371270</v>
      </c>
      <c r="F45" s="214">
        <v>1562095</v>
      </c>
      <c r="G45" s="214">
        <v>215719</v>
      </c>
      <c r="H45" s="219"/>
      <c r="I45" s="233">
        <v>1994</v>
      </c>
      <c r="J45" s="215">
        <v>5474542</v>
      </c>
      <c r="K45" s="215">
        <v>1290967</v>
      </c>
      <c r="L45" s="215">
        <v>2873471</v>
      </c>
      <c r="M45" s="215">
        <v>1133653</v>
      </c>
      <c r="N45" s="215">
        <v>176451</v>
      </c>
      <c r="O45" s="219"/>
      <c r="P45" s="239">
        <v>1994</v>
      </c>
      <c r="Q45" s="216">
        <v>2478194</v>
      </c>
      <c r="R45" s="216">
        <v>512685</v>
      </c>
      <c r="S45" s="216">
        <v>1497799</v>
      </c>
      <c r="T45" s="216">
        <v>428442</v>
      </c>
      <c r="U45" s="216">
        <v>39268</v>
      </c>
      <c r="V45" s="185"/>
      <c r="W45" s="98">
        <v>1996</v>
      </c>
      <c r="X45" s="176">
        <f t="shared" si="1"/>
        <v>0.87566034585141306</v>
      </c>
      <c r="Y45" s="176">
        <f t="shared" si="2"/>
        <v>0.58659964561416222</v>
      </c>
      <c r="Z45" s="176">
        <f t="shared" si="3"/>
        <v>0.28906070023725078</v>
      </c>
      <c r="AA45" s="246"/>
    </row>
    <row r="46" spans="1:27" s="163" customFormat="1" x14ac:dyDescent="0.25">
      <c r="A46" s="217"/>
      <c r="B46" s="226">
        <v>1995</v>
      </c>
      <c r="C46" s="214">
        <v>8608653</v>
      </c>
      <c r="D46" s="214">
        <v>1975876</v>
      </c>
      <c r="E46" s="214">
        <v>4678812</v>
      </c>
      <c r="F46" s="214">
        <v>1706853</v>
      </c>
      <c r="G46" s="214">
        <v>247112</v>
      </c>
      <c r="H46" s="219"/>
      <c r="I46" s="233">
        <v>1995</v>
      </c>
      <c r="J46" s="215">
        <v>5725980</v>
      </c>
      <c r="K46" s="215">
        <v>1368853</v>
      </c>
      <c r="L46" s="215">
        <v>2970435</v>
      </c>
      <c r="M46" s="215">
        <v>1191027</v>
      </c>
      <c r="N46" s="215">
        <v>195665</v>
      </c>
      <c r="O46" s="219"/>
      <c r="P46" s="239">
        <v>1995</v>
      </c>
      <c r="Q46" s="216">
        <v>2882673</v>
      </c>
      <c r="R46" s="216">
        <v>607023</v>
      </c>
      <c r="S46" s="216">
        <v>1708377</v>
      </c>
      <c r="T46" s="216">
        <v>515826</v>
      </c>
      <c r="U46" s="216">
        <v>51447</v>
      </c>
      <c r="V46" s="185"/>
      <c r="W46" s="98">
        <v>1997</v>
      </c>
      <c r="X46" s="176">
        <f t="shared" si="1"/>
        <v>0.89351134017907619</v>
      </c>
      <c r="Y46" s="176">
        <f t="shared" si="2"/>
        <v>0.58369002195721631</v>
      </c>
      <c r="Z46" s="176">
        <f t="shared" si="3"/>
        <v>0.30982131822185993</v>
      </c>
      <c r="AA46" s="246"/>
    </row>
    <row r="47" spans="1:27" s="163" customFormat="1" x14ac:dyDescent="0.25">
      <c r="A47" s="217"/>
      <c r="B47" s="226">
        <v>1996</v>
      </c>
      <c r="C47" s="214">
        <v>9024627</v>
      </c>
      <c r="D47" s="214">
        <v>2037228</v>
      </c>
      <c r="E47" s="214">
        <v>4904189</v>
      </c>
      <c r="F47" s="214">
        <v>1817042</v>
      </c>
      <c r="G47" s="214">
        <v>266168</v>
      </c>
      <c r="H47" s="219"/>
      <c r="I47" s="233">
        <v>1996</v>
      </c>
      <c r="J47" s="215">
        <v>5912712</v>
      </c>
      <c r="K47" s="215">
        <v>1387892</v>
      </c>
      <c r="L47" s="215">
        <v>3054645</v>
      </c>
      <c r="M47" s="215">
        <v>1264287</v>
      </c>
      <c r="N47" s="215">
        <v>205888</v>
      </c>
      <c r="O47" s="219"/>
      <c r="P47" s="239">
        <v>1996</v>
      </c>
      <c r="Q47" s="216">
        <v>3111915</v>
      </c>
      <c r="R47" s="216">
        <v>649336</v>
      </c>
      <c r="S47" s="216">
        <v>1849544</v>
      </c>
      <c r="T47" s="216">
        <v>552755</v>
      </c>
      <c r="U47" s="216">
        <v>60280</v>
      </c>
      <c r="V47" s="185"/>
      <c r="W47" s="98">
        <v>1998</v>
      </c>
      <c r="X47" s="176">
        <f t="shared" si="1"/>
        <v>0.8898707374257061</v>
      </c>
      <c r="Y47" s="176">
        <f t="shared" si="2"/>
        <v>0.57199930636837004</v>
      </c>
      <c r="Z47" s="176">
        <f t="shared" si="3"/>
        <v>0.31787143105733606</v>
      </c>
      <c r="AA47" s="246"/>
    </row>
    <row r="48" spans="1:27" s="163" customFormat="1" x14ac:dyDescent="0.25">
      <c r="A48" s="217"/>
      <c r="B48" s="226">
        <v>1997</v>
      </c>
      <c r="C48" s="214">
        <v>9507125</v>
      </c>
      <c r="D48" s="214">
        <v>2216402</v>
      </c>
      <c r="E48" s="214">
        <v>5055899</v>
      </c>
      <c r="F48" s="214">
        <v>1984364</v>
      </c>
      <c r="G48" s="214">
        <v>250460</v>
      </c>
      <c r="H48" s="219"/>
      <c r="I48" s="233">
        <v>1997</v>
      </c>
      <c r="J48" s="215">
        <v>6098061</v>
      </c>
      <c r="K48" s="215">
        <v>1472316</v>
      </c>
      <c r="L48" s="215">
        <v>3117398</v>
      </c>
      <c r="M48" s="215">
        <v>1313321</v>
      </c>
      <c r="N48" s="215">
        <v>195026</v>
      </c>
      <c r="O48" s="219"/>
      <c r="P48" s="239">
        <v>1997</v>
      </c>
      <c r="Q48" s="216">
        <v>3409064</v>
      </c>
      <c r="R48" s="216">
        <v>744086</v>
      </c>
      <c r="S48" s="216">
        <v>1938501</v>
      </c>
      <c r="T48" s="216">
        <v>671043</v>
      </c>
      <c r="U48" s="216">
        <v>55434</v>
      </c>
      <c r="V48" s="185"/>
      <c r="W48" s="98">
        <v>1999</v>
      </c>
      <c r="X48" s="176">
        <f t="shared" si="1"/>
        <v>0.85492743579617592</v>
      </c>
      <c r="Y48" s="176">
        <f t="shared" si="2"/>
        <v>0.54868345412534403</v>
      </c>
      <c r="Z48" s="176">
        <f t="shared" si="3"/>
        <v>0.30624398167083194</v>
      </c>
      <c r="AA48" s="246"/>
    </row>
    <row r="49" spans="1:27" s="163" customFormat="1" x14ac:dyDescent="0.25">
      <c r="A49" s="217"/>
      <c r="B49" s="226">
        <v>1998</v>
      </c>
      <c r="C49" s="214">
        <v>9907276</v>
      </c>
      <c r="D49" s="214">
        <v>2323105</v>
      </c>
      <c r="E49" s="214">
        <v>5199086</v>
      </c>
      <c r="F49" s="214">
        <v>2107838</v>
      </c>
      <c r="G49" s="214">
        <v>277247</v>
      </c>
      <c r="H49" s="219"/>
      <c r="I49" s="233">
        <v>1998</v>
      </c>
      <c r="J49" s="215">
        <v>6299441</v>
      </c>
      <c r="K49" s="215">
        <v>1528278</v>
      </c>
      <c r="L49" s="215">
        <v>3181118</v>
      </c>
      <c r="M49" s="215">
        <v>1381101</v>
      </c>
      <c r="N49" s="215">
        <v>208944</v>
      </c>
      <c r="O49" s="219"/>
      <c r="P49" s="239">
        <v>1998</v>
      </c>
      <c r="Q49" s="216">
        <v>3607835</v>
      </c>
      <c r="R49" s="216">
        <v>794827</v>
      </c>
      <c r="S49" s="216">
        <v>2017968</v>
      </c>
      <c r="T49" s="216">
        <v>726737</v>
      </c>
      <c r="U49" s="216">
        <v>68303</v>
      </c>
      <c r="V49" s="185"/>
      <c r="W49" s="98">
        <v>2000</v>
      </c>
      <c r="X49" s="176">
        <f t="shared" si="1"/>
        <v>0.86774480997791925</v>
      </c>
      <c r="Y49" s="176">
        <f t="shared" si="2"/>
        <v>0.55417850255678469</v>
      </c>
      <c r="Z49" s="176">
        <f t="shared" si="3"/>
        <v>0.31356630742113456</v>
      </c>
      <c r="AA49" s="246"/>
    </row>
    <row r="50" spans="1:27" s="163" customFormat="1" x14ac:dyDescent="0.25">
      <c r="A50" s="217"/>
      <c r="B50" s="226">
        <v>1999</v>
      </c>
      <c r="C50" s="214">
        <v>10225014</v>
      </c>
      <c r="D50" s="214">
        <v>2378053</v>
      </c>
      <c r="E50" s="214">
        <v>5344800</v>
      </c>
      <c r="F50" s="214">
        <v>2211249</v>
      </c>
      <c r="G50" s="214">
        <v>290912</v>
      </c>
      <c r="H50" s="219"/>
      <c r="I50" s="233">
        <v>1999</v>
      </c>
      <c r="J50" s="215">
        <v>6492602</v>
      </c>
      <c r="K50" s="215">
        <v>1569080</v>
      </c>
      <c r="L50" s="215">
        <v>3258986</v>
      </c>
      <c r="M50" s="215">
        <v>1447046</v>
      </c>
      <c r="N50" s="215">
        <v>217490</v>
      </c>
      <c r="O50" s="219"/>
      <c r="P50" s="239">
        <v>1999</v>
      </c>
      <c r="Q50" s="216">
        <v>3732412</v>
      </c>
      <c r="R50" s="216">
        <v>808973</v>
      </c>
      <c r="S50" s="216">
        <v>2085814</v>
      </c>
      <c r="T50" s="216">
        <v>764203</v>
      </c>
      <c r="U50" s="216">
        <v>73422</v>
      </c>
      <c r="V50" s="185"/>
      <c r="W50" s="98">
        <v>2001</v>
      </c>
      <c r="X50" s="176">
        <f t="shared" si="1"/>
        <v>0.87220078850736249</v>
      </c>
      <c r="Y50" s="176">
        <f t="shared" si="2"/>
        <v>0.53992375714996221</v>
      </c>
      <c r="Z50" s="176">
        <f t="shared" si="3"/>
        <v>0.33227703135740028</v>
      </c>
      <c r="AA50" s="246"/>
    </row>
    <row r="51" spans="1:27" s="163" customFormat="1" x14ac:dyDescent="0.25">
      <c r="A51" s="217"/>
      <c r="B51" s="226">
        <v>2000</v>
      </c>
      <c r="C51" s="214">
        <v>10326642</v>
      </c>
      <c r="D51" s="214">
        <v>2314691</v>
      </c>
      <c r="E51" s="214">
        <v>5419005</v>
      </c>
      <c r="F51" s="214">
        <v>2303774</v>
      </c>
      <c r="G51" s="214">
        <v>289172</v>
      </c>
      <c r="H51" s="219"/>
      <c r="I51" s="233">
        <v>2000</v>
      </c>
      <c r="J51" s="215">
        <v>6543965</v>
      </c>
      <c r="K51" s="215">
        <v>1533048</v>
      </c>
      <c r="L51" s="215">
        <v>3317990</v>
      </c>
      <c r="M51" s="215">
        <v>1485076</v>
      </c>
      <c r="N51" s="215">
        <v>207851</v>
      </c>
      <c r="O51" s="219"/>
      <c r="P51" s="239">
        <v>2000</v>
      </c>
      <c r="Q51" s="216">
        <v>3782677</v>
      </c>
      <c r="R51" s="216">
        <v>781643</v>
      </c>
      <c r="S51" s="216">
        <v>2101015</v>
      </c>
      <c r="T51" s="216">
        <v>818698</v>
      </c>
      <c r="U51" s="216">
        <v>81321</v>
      </c>
      <c r="V51" s="185"/>
      <c r="W51" s="98">
        <v>2002</v>
      </c>
      <c r="X51" s="176">
        <f t="shared" si="1"/>
        <v>0.83829426546278607</v>
      </c>
      <c r="Y51" s="176">
        <f t="shared" si="2"/>
        <v>0.51650915738207792</v>
      </c>
      <c r="Z51" s="176">
        <f t="shared" si="3"/>
        <v>0.32178510808070815</v>
      </c>
      <c r="AA51" s="246"/>
    </row>
    <row r="52" spans="1:27" s="163" customFormat="1" x14ac:dyDescent="0.25">
      <c r="A52" s="217"/>
      <c r="B52" s="226">
        <v>2001</v>
      </c>
      <c r="C52" s="214">
        <v>11104779</v>
      </c>
      <c r="D52" s="214">
        <v>2509797</v>
      </c>
      <c r="E52" s="214">
        <v>5778853</v>
      </c>
      <c r="F52" s="214">
        <v>2495618</v>
      </c>
      <c r="G52" s="214">
        <v>320511</v>
      </c>
      <c r="H52" s="219"/>
      <c r="I52" s="233">
        <v>2001</v>
      </c>
      <c r="J52" s="215">
        <v>6783812</v>
      </c>
      <c r="K52" s="215">
        <v>1591693</v>
      </c>
      <c r="L52" s="215">
        <v>3403230</v>
      </c>
      <c r="M52" s="215">
        <v>1566249</v>
      </c>
      <c r="N52" s="215">
        <v>222640</v>
      </c>
      <c r="O52" s="219"/>
      <c r="P52" s="239">
        <v>2001</v>
      </c>
      <c r="Q52" s="216">
        <v>4320967</v>
      </c>
      <c r="R52" s="216">
        <v>918104</v>
      </c>
      <c r="S52" s="216">
        <v>2375623</v>
      </c>
      <c r="T52" s="216">
        <v>929369</v>
      </c>
      <c r="U52" s="216">
        <v>97871</v>
      </c>
      <c r="V52" s="185"/>
      <c r="W52" s="98">
        <v>2003</v>
      </c>
      <c r="X52" s="176">
        <f t="shared" si="1"/>
        <v>0.83221249493805294</v>
      </c>
      <c r="Y52" s="176">
        <f t="shared" si="2"/>
        <v>0.51135162709694515</v>
      </c>
      <c r="Z52" s="176">
        <f t="shared" si="3"/>
        <v>0.32086086784110779</v>
      </c>
      <c r="AA52" s="246"/>
    </row>
    <row r="53" spans="1:27" s="163" customFormat="1" x14ac:dyDescent="0.25">
      <c r="A53" s="217"/>
      <c r="B53" s="226">
        <v>2002</v>
      </c>
      <c r="C53" s="214">
        <v>11673915</v>
      </c>
      <c r="D53" s="214">
        <v>2678106</v>
      </c>
      <c r="E53" s="214">
        <v>6002401</v>
      </c>
      <c r="F53" s="214">
        <v>2654656</v>
      </c>
      <c r="G53" s="214">
        <v>338752</v>
      </c>
      <c r="H53" s="219"/>
      <c r="I53" s="233">
        <v>2002</v>
      </c>
      <c r="J53" s="215">
        <v>7046822</v>
      </c>
      <c r="K53" s="215">
        <v>1669422</v>
      </c>
      <c r="L53" s="215">
        <v>3500835</v>
      </c>
      <c r="M53" s="215">
        <v>1636723</v>
      </c>
      <c r="N53" s="215">
        <v>239842</v>
      </c>
      <c r="O53" s="219"/>
      <c r="P53" s="239">
        <v>2002</v>
      </c>
      <c r="Q53" s="216">
        <v>4627093</v>
      </c>
      <c r="R53" s="216">
        <v>1008684</v>
      </c>
      <c r="S53" s="216">
        <v>2501566</v>
      </c>
      <c r="T53" s="216">
        <v>1017933</v>
      </c>
      <c r="U53" s="216">
        <v>98910</v>
      </c>
      <c r="V53" s="185"/>
      <c r="W53" s="98">
        <v>2004</v>
      </c>
      <c r="X53" s="176">
        <f t="shared" si="1"/>
        <v>0.86058314651424406</v>
      </c>
      <c r="Y53" s="176">
        <f t="shared" si="2"/>
        <v>0.52897484356844204</v>
      </c>
      <c r="Z53" s="176">
        <f t="shared" si="3"/>
        <v>0.33160830294580207</v>
      </c>
      <c r="AA53" s="246"/>
    </row>
    <row r="54" spans="1:27" s="163" customFormat="1" x14ac:dyDescent="0.25">
      <c r="A54" s="217"/>
      <c r="B54" s="226">
        <v>2003</v>
      </c>
      <c r="C54" s="214">
        <v>12008719</v>
      </c>
      <c r="D54" s="214">
        <v>2691650</v>
      </c>
      <c r="E54" s="214">
        <v>6214230</v>
      </c>
      <c r="F54" s="214">
        <v>2746221</v>
      </c>
      <c r="G54" s="214">
        <v>356618</v>
      </c>
      <c r="H54" s="219"/>
      <c r="I54" s="233">
        <v>2003</v>
      </c>
      <c r="J54" s="215">
        <v>7174881</v>
      </c>
      <c r="K54" s="215">
        <v>1654249</v>
      </c>
      <c r="L54" s="215">
        <v>3577712</v>
      </c>
      <c r="M54" s="215">
        <v>1688825</v>
      </c>
      <c r="N54" s="215">
        <v>254095</v>
      </c>
      <c r="O54" s="219"/>
      <c r="P54" s="239">
        <v>2003</v>
      </c>
      <c r="Q54" s="216">
        <v>4833838</v>
      </c>
      <c r="R54" s="216">
        <v>1037401</v>
      </c>
      <c r="S54" s="216">
        <v>2636518</v>
      </c>
      <c r="T54" s="216">
        <v>1057396</v>
      </c>
      <c r="U54" s="216">
        <v>102523</v>
      </c>
      <c r="V54" s="185"/>
      <c r="W54" s="98">
        <v>2005</v>
      </c>
      <c r="X54" s="176">
        <f t="shared" si="1"/>
        <v>0.88649922916378121</v>
      </c>
      <c r="Y54" s="176">
        <f t="shared" si="2"/>
        <v>0.54680239859025381</v>
      </c>
      <c r="Z54" s="176">
        <f t="shared" si="3"/>
        <v>0.3396968305735274</v>
      </c>
      <c r="AA54" s="246"/>
    </row>
    <row r="55" spans="1:27" s="163" customFormat="1" x14ac:dyDescent="0.25">
      <c r="A55" s="217"/>
      <c r="B55" s="226">
        <v>2004</v>
      </c>
      <c r="C55" s="214">
        <v>12105294</v>
      </c>
      <c r="D55" s="214">
        <v>2601385</v>
      </c>
      <c r="E55" s="214">
        <v>6262472</v>
      </c>
      <c r="F55" s="214">
        <v>2872766</v>
      </c>
      <c r="G55" s="214">
        <v>368671</v>
      </c>
      <c r="H55" s="219"/>
      <c r="I55" s="233">
        <v>2004</v>
      </c>
      <c r="J55" s="215">
        <v>7304302</v>
      </c>
      <c r="K55" s="215">
        <v>1619947</v>
      </c>
      <c r="L55" s="215">
        <v>3646090</v>
      </c>
      <c r="M55" s="215">
        <v>1771745</v>
      </c>
      <c r="N55" s="215">
        <v>266520</v>
      </c>
      <c r="O55" s="219"/>
      <c r="P55" s="239">
        <v>2004</v>
      </c>
      <c r="Q55" s="216">
        <v>4800992</v>
      </c>
      <c r="R55" s="216">
        <v>981438</v>
      </c>
      <c r="S55" s="216">
        <v>2616382</v>
      </c>
      <c r="T55" s="216">
        <v>1101021</v>
      </c>
      <c r="U55" s="216">
        <v>102151</v>
      </c>
      <c r="V55" s="185"/>
      <c r="W55" s="98">
        <v>2006</v>
      </c>
      <c r="X55" s="176">
        <f t="shared" si="1"/>
        <v>0.90672111869440408</v>
      </c>
      <c r="Y55" s="176">
        <f t="shared" si="2"/>
        <v>0.56228760177538117</v>
      </c>
      <c r="Z55" s="176">
        <f t="shared" si="3"/>
        <v>0.34443351691902291</v>
      </c>
      <c r="AA55" s="246"/>
    </row>
    <row r="56" spans="1:27" s="163" customFormat="1" x14ac:dyDescent="0.25">
      <c r="A56" s="217"/>
      <c r="B56" s="226">
        <v>2005</v>
      </c>
      <c r="C56" s="214">
        <v>12108279</v>
      </c>
      <c r="D56" s="214">
        <v>2458191</v>
      </c>
      <c r="E56" s="214">
        <v>6319626</v>
      </c>
      <c r="F56" s="214">
        <v>2946152</v>
      </c>
      <c r="G56" s="214">
        <v>384310</v>
      </c>
      <c r="H56" s="219"/>
      <c r="I56" s="233">
        <v>2005</v>
      </c>
      <c r="J56" s="215">
        <v>7383234</v>
      </c>
      <c r="K56" s="215">
        <v>1572036</v>
      </c>
      <c r="L56" s="215">
        <v>3718348</v>
      </c>
      <c r="M56" s="215">
        <v>1822873</v>
      </c>
      <c r="N56" s="215">
        <v>269977</v>
      </c>
      <c r="O56" s="219"/>
      <c r="P56" s="239">
        <v>2005</v>
      </c>
      <c r="Q56" s="216">
        <v>4725045</v>
      </c>
      <c r="R56" s="216">
        <v>886155</v>
      </c>
      <c r="S56" s="216">
        <v>2601278</v>
      </c>
      <c r="T56" s="216">
        <v>1123279</v>
      </c>
      <c r="U56" s="216">
        <v>114333</v>
      </c>
      <c r="V56" s="185"/>
      <c r="W56" s="98">
        <v>2007</v>
      </c>
      <c r="X56" s="176">
        <f t="shared" si="1"/>
        <v>0.92526431399374454</v>
      </c>
      <c r="Y56" s="176">
        <f t="shared" si="2"/>
        <v>0.56947855226791966</v>
      </c>
      <c r="Z56" s="176">
        <f t="shared" si="3"/>
        <v>0.35578576172582488</v>
      </c>
      <c r="AA56" s="246"/>
    </row>
    <row r="57" spans="1:27" s="163" customFormat="1" x14ac:dyDescent="0.25">
      <c r="A57" s="217"/>
      <c r="B57" s="226">
        <v>2006</v>
      </c>
      <c r="C57" s="214">
        <v>12260578</v>
      </c>
      <c r="D57" s="214">
        <v>2405343</v>
      </c>
      <c r="E57" s="214">
        <v>6355537</v>
      </c>
      <c r="F57" s="214">
        <v>3113277</v>
      </c>
      <c r="G57" s="214">
        <v>386421</v>
      </c>
      <c r="H57" s="219"/>
      <c r="I57" s="233">
        <v>2006</v>
      </c>
      <c r="J57" s="215">
        <v>7512840</v>
      </c>
      <c r="K57" s="215">
        <v>1561386</v>
      </c>
      <c r="L57" s="215">
        <v>3753542</v>
      </c>
      <c r="M57" s="215">
        <v>1919357</v>
      </c>
      <c r="N57" s="215">
        <v>278555</v>
      </c>
      <c r="O57" s="219"/>
      <c r="P57" s="239">
        <v>2006</v>
      </c>
      <c r="Q57" s="216">
        <v>4747738</v>
      </c>
      <c r="R57" s="216">
        <v>843957</v>
      </c>
      <c r="S57" s="216">
        <v>2601995</v>
      </c>
      <c r="T57" s="216">
        <v>1193920</v>
      </c>
      <c r="U57" s="216">
        <v>107866</v>
      </c>
      <c r="V57" s="185"/>
      <c r="W57" s="98">
        <v>2008</v>
      </c>
      <c r="X57" s="176">
        <f t="shared" si="1"/>
        <v>0.93145851801309831</v>
      </c>
      <c r="Y57" s="176">
        <f t="shared" si="2"/>
        <v>0.57038578016191888</v>
      </c>
      <c r="Z57" s="176">
        <f t="shared" si="3"/>
        <v>0.36107273785117944</v>
      </c>
      <c r="AA57" s="246"/>
    </row>
    <row r="58" spans="1:27" s="163" customFormat="1" x14ac:dyDescent="0.25">
      <c r="A58" s="217"/>
      <c r="B58" s="226">
        <v>2007</v>
      </c>
      <c r="C58" s="214">
        <v>12420171</v>
      </c>
      <c r="D58" s="214">
        <v>2363120</v>
      </c>
      <c r="E58" s="214">
        <v>6439472</v>
      </c>
      <c r="F58" s="214">
        <v>3217597</v>
      </c>
      <c r="G58" s="214">
        <v>399982</v>
      </c>
      <c r="H58" s="219"/>
      <c r="I58" s="233">
        <v>2007</v>
      </c>
      <c r="J58" s="215">
        <v>7609721</v>
      </c>
      <c r="K58" s="215">
        <v>1540994</v>
      </c>
      <c r="L58" s="215">
        <v>3801793</v>
      </c>
      <c r="M58" s="215">
        <v>1983103</v>
      </c>
      <c r="N58" s="215">
        <v>283831</v>
      </c>
      <c r="O58" s="219"/>
      <c r="P58" s="239">
        <v>2007</v>
      </c>
      <c r="Q58" s="216">
        <v>4810450</v>
      </c>
      <c r="R58" s="216">
        <v>822126</v>
      </c>
      <c r="S58" s="216">
        <v>2637679</v>
      </c>
      <c r="T58" s="216">
        <v>1234494</v>
      </c>
      <c r="U58" s="216">
        <v>116151</v>
      </c>
      <c r="V58" s="185"/>
      <c r="W58" s="98">
        <v>2009</v>
      </c>
      <c r="X58" s="176">
        <f t="shared" si="1"/>
        <v>0.91947291688717181</v>
      </c>
      <c r="Y58" s="176">
        <f t="shared" si="2"/>
        <v>0.56116507741212573</v>
      </c>
      <c r="Z58" s="176">
        <f t="shared" si="3"/>
        <v>0.35830783947504607</v>
      </c>
      <c r="AA58" s="246"/>
    </row>
    <row r="59" spans="1:27" s="163" customFormat="1" x14ac:dyDescent="0.25">
      <c r="A59" s="217"/>
      <c r="B59" s="226">
        <v>2008</v>
      </c>
      <c r="C59" s="214">
        <v>12736010</v>
      </c>
      <c r="D59" s="214">
        <v>2383903</v>
      </c>
      <c r="E59" s="214">
        <v>6597822</v>
      </c>
      <c r="F59" s="214">
        <v>3343848</v>
      </c>
      <c r="G59" s="214">
        <v>410437</v>
      </c>
      <c r="H59" s="219"/>
      <c r="I59" s="233">
        <v>2008</v>
      </c>
      <c r="J59" s="215">
        <v>7770761</v>
      </c>
      <c r="K59" s="215">
        <v>1558208</v>
      </c>
      <c r="L59" s="215">
        <v>3865821</v>
      </c>
      <c r="M59" s="215">
        <v>2061072</v>
      </c>
      <c r="N59" s="215">
        <v>285660</v>
      </c>
      <c r="O59" s="219"/>
      <c r="P59" s="239">
        <v>2008</v>
      </c>
      <c r="Q59" s="216">
        <v>4965249</v>
      </c>
      <c r="R59" s="216">
        <v>825695</v>
      </c>
      <c r="S59" s="216">
        <v>2732001</v>
      </c>
      <c r="T59" s="216">
        <v>1282776</v>
      </c>
      <c r="U59" s="216">
        <v>124777</v>
      </c>
      <c r="V59" s="185"/>
      <c r="W59" s="98">
        <v>2010</v>
      </c>
      <c r="X59" s="176">
        <f t="shared" si="1"/>
        <v>0.91548633300997917</v>
      </c>
      <c r="Y59" s="176">
        <f t="shared" si="2"/>
        <v>0.56037552360506782</v>
      </c>
      <c r="Z59" s="176">
        <f t="shared" si="3"/>
        <v>0.3551108094049113</v>
      </c>
      <c r="AA59" s="246"/>
    </row>
    <row r="60" spans="1:27" s="163" customFormat="1" x14ac:dyDescent="0.25">
      <c r="A60" s="217"/>
      <c r="B60" s="226">
        <v>2009</v>
      </c>
      <c r="C60" s="214">
        <v>12981558</v>
      </c>
      <c r="D60" s="214">
        <v>2349468</v>
      </c>
      <c r="E60" s="214">
        <v>6699676</v>
      </c>
      <c r="F60" s="214">
        <v>3498885</v>
      </c>
      <c r="G60" s="214">
        <v>433529</v>
      </c>
      <c r="H60" s="219"/>
      <c r="I60" s="233">
        <v>2009</v>
      </c>
      <c r="J60" s="215">
        <v>7869898</v>
      </c>
      <c r="K60" s="215">
        <v>1531865</v>
      </c>
      <c r="L60" s="215">
        <v>3900096</v>
      </c>
      <c r="M60" s="215">
        <v>2134270</v>
      </c>
      <c r="N60" s="215">
        <v>303667</v>
      </c>
      <c r="O60" s="219"/>
      <c r="P60" s="239">
        <v>2009</v>
      </c>
      <c r="Q60" s="216">
        <v>5111660</v>
      </c>
      <c r="R60" s="216">
        <v>817603</v>
      </c>
      <c r="S60" s="216">
        <v>2799580</v>
      </c>
      <c r="T60" s="216">
        <v>1364615</v>
      </c>
      <c r="U60" s="216">
        <v>129862</v>
      </c>
      <c r="V60" s="185"/>
      <c r="W60" s="98">
        <v>2011</v>
      </c>
      <c r="X60" s="176">
        <f t="shared" si="1"/>
        <v>0.92155698908157435</v>
      </c>
      <c r="Y60" s="176">
        <f t="shared" si="2"/>
        <v>0.56224331307523367</v>
      </c>
      <c r="Z60" s="176">
        <f t="shared" si="3"/>
        <v>0.35931367600634068</v>
      </c>
      <c r="AA60" s="246"/>
    </row>
    <row r="61" spans="1:27" s="163" customFormat="1" x14ac:dyDescent="0.25">
      <c r="A61" s="217"/>
      <c r="B61" s="226">
        <v>2010</v>
      </c>
      <c r="C61" s="214">
        <v>13185749</v>
      </c>
      <c r="D61" s="214">
        <v>2288834</v>
      </c>
      <c r="E61" s="214">
        <v>6866295</v>
      </c>
      <c r="F61" s="214">
        <v>3603680</v>
      </c>
      <c r="G61" s="214">
        <v>426940</v>
      </c>
      <c r="H61" s="219"/>
      <c r="I61" s="233">
        <v>2010</v>
      </c>
      <c r="J61" s="215">
        <v>8014811</v>
      </c>
      <c r="K61" s="215">
        <v>1512644</v>
      </c>
      <c r="L61" s="215">
        <v>3995666</v>
      </c>
      <c r="M61" s="215">
        <v>2203707</v>
      </c>
      <c r="N61" s="215">
        <v>302794</v>
      </c>
      <c r="O61" s="219"/>
      <c r="P61" s="239">
        <v>2010</v>
      </c>
      <c r="Q61" s="216">
        <v>5170938</v>
      </c>
      <c r="R61" s="216">
        <v>776190</v>
      </c>
      <c r="S61" s="216">
        <v>2870629</v>
      </c>
      <c r="T61" s="216">
        <v>1399973</v>
      </c>
      <c r="U61" s="216">
        <v>124146</v>
      </c>
      <c r="V61" s="185"/>
      <c r="W61" s="98">
        <v>2012</v>
      </c>
      <c r="X61" s="176">
        <f t="shared" si="1"/>
        <v>0.92587564003519729</v>
      </c>
      <c r="Y61" s="176">
        <f t="shared" si="2"/>
        <v>0.56352006156210754</v>
      </c>
      <c r="Z61" s="176">
        <f t="shared" si="3"/>
        <v>0.36235557847308975</v>
      </c>
      <c r="AA61" s="246"/>
    </row>
    <row r="62" spans="1:27" s="163" customFormat="1" x14ac:dyDescent="0.25">
      <c r="A62" s="217"/>
      <c r="B62" s="226">
        <v>2011</v>
      </c>
      <c r="C62" s="214">
        <v>13442689</v>
      </c>
      <c r="D62" s="214">
        <v>2280378</v>
      </c>
      <c r="E62" s="214">
        <v>7022475</v>
      </c>
      <c r="F62" s="214">
        <v>3688995</v>
      </c>
      <c r="G62" s="214">
        <v>450841</v>
      </c>
      <c r="H62" s="219"/>
      <c r="I62" s="233">
        <v>2011</v>
      </c>
      <c r="J62" s="215">
        <v>8129820</v>
      </c>
      <c r="K62" s="215">
        <v>1487474</v>
      </c>
      <c r="L62" s="215">
        <v>4070255</v>
      </c>
      <c r="M62" s="215">
        <v>2251912</v>
      </c>
      <c r="N62" s="215">
        <v>320179</v>
      </c>
      <c r="O62" s="219"/>
      <c r="P62" s="239">
        <v>2011</v>
      </c>
      <c r="Q62" s="216">
        <v>5312869</v>
      </c>
      <c r="R62" s="216">
        <v>792904</v>
      </c>
      <c r="S62" s="216">
        <v>2952220</v>
      </c>
      <c r="T62" s="216">
        <v>1437083</v>
      </c>
      <c r="U62" s="216">
        <v>130662</v>
      </c>
      <c r="V62" s="185"/>
      <c r="W62" s="98">
        <v>2013</v>
      </c>
      <c r="X62" s="176">
        <f t="shared" si="1"/>
        <v>0.92521020947097876</v>
      </c>
      <c r="Y62" s="176">
        <f t="shared" si="2"/>
        <v>0.56240759468688606</v>
      </c>
      <c r="Z62" s="176">
        <f t="shared" si="3"/>
        <v>0.36280261478409265</v>
      </c>
      <c r="AA62" s="246"/>
    </row>
    <row r="63" spans="1:27" s="163" customFormat="1" x14ac:dyDescent="0.25">
      <c r="A63" s="217"/>
      <c r="B63" s="226">
        <v>2012</v>
      </c>
      <c r="C63" s="214">
        <v>13577183</v>
      </c>
      <c r="D63" s="214">
        <v>2199833</v>
      </c>
      <c r="E63" s="214">
        <v>7119630</v>
      </c>
      <c r="F63" s="214">
        <v>3779140</v>
      </c>
      <c r="G63" s="214">
        <v>478580</v>
      </c>
      <c r="H63" s="219"/>
      <c r="I63" s="233">
        <v>2012</v>
      </c>
      <c r="J63" s="215">
        <v>8204068</v>
      </c>
      <c r="K63" s="215">
        <v>1450698</v>
      </c>
      <c r="L63" s="215">
        <v>4118906</v>
      </c>
      <c r="M63" s="215">
        <v>2294012</v>
      </c>
      <c r="N63" s="215">
        <v>340452</v>
      </c>
      <c r="O63" s="219"/>
      <c r="P63" s="239">
        <v>2012</v>
      </c>
      <c r="Q63" s="216">
        <v>5373115</v>
      </c>
      <c r="R63" s="216">
        <v>749135</v>
      </c>
      <c r="S63" s="216">
        <v>3000724</v>
      </c>
      <c r="T63" s="216">
        <v>1485128</v>
      </c>
      <c r="U63" s="216">
        <v>138128</v>
      </c>
      <c r="V63" s="185"/>
      <c r="W63" s="98">
        <v>2014</v>
      </c>
      <c r="X63" s="176">
        <f t="shared" si="1"/>
        <v>0.93273479639773627</v>
      </c>
      <c r="Y63" s="176">
        <f t="shared" si="2"/>
        <v>0.56504670558915571</v>
      </c>
      <c r="Z63" s="176">
        <f t="shared" si="3"/>
        <v>0.36768809080858045</v>
      </c>
      <c r="AA63" s="246"/>
    </row>
    <row r="64" spans="1:27" s="163" customFormat="1" x14ac:dyDescent="0.25">
      <c r="A64" s="217"/>
      <c r="B64" s="226">
        <v>2013</v>
      </c>
      <c r="C64" s="214">
        <v>13994731</v>
      </c>
      <c r="D64" s="214">
        <v>2260470</v>
      </c>
      <c r="E64" s="214">
        <v>7309730</v>
      </c>
      <c r="F64" s="214">
        <v>3928861</v>
      </c>
      <c r="G64" s="214">
        <v>495670</v>
      </c>
      <c r="H64" s="219"/>
      <c r="I64" s="233">
        <v>2013</v>
      </c>
      <c r="J64" s="215">
        <v>8430691</v>
      </c>
      <c r="K64" s="215">
        <v>1503360</v>
      </c>
      <c r="L64" s="215">
        <v>4208292</v>
      </c>
      <c r="M64" s="215">
        <v>2374348</v>
      </c>
      <c r="N64" s="215">
        <v>344691</v>
      </c>
      <c r="O64" s="219"/>
      <c r="P64" s="239">
        <v>2013</v>
      </c>
      <c r="Q64" s="216">
        <v>5564040</v>
      </c>
      <c r="R64" s="216">
        <v>757110</v>
      </c>
      <c r="S64" s="216">
        <v>3101438</v>
      </c>
      <c r="T64" s="216">
        <v>1554513</v>
      </c>
      <c r="U64" s="216">
        <v>150979</v>
      </c>
      <c r="V64" s="185"/>
      <c r="W64" s="98"/>
      <c r="X64" s="98"/>
      <c r="Y64" s="98"/>
      <c r="Z64" s="98"/>
      <c r="AA64" s="98"/>
    </row>
    <row r="65" spans="1:27" s="163" customFormat="1" x14ac:dyDescent="0.25">
      <c r="A65" s="217"/>
      <c r="B65" s="226">
        <v>2014</v>
      </c>
      <c r="C65" s="214">
        <v>14308780</v>
      </c>
      <c r="D65" s="214">
        <v>2248014</v>
      </c>
      <c r="E65" s="214">
        <v>7457901</v>
      </c>
      <c r="F65" s="214">
        <v>4100781</v>
      </c>
      <c r="G65" s="214">
        <v>502084</v>
      </c>
      <c r="H65" s="219"/>
      <c r="I65" s="233">
        <v>2014</v>
      </c>
      <c r="J65" s="215">
        <v>8607759</v>
      </c>
      <c r="K65" s="215">
        <v>1491748</v>
      </c>
      <c r="L65" s="215">
        <v>4306150</v>
      </c>
      <c r="M65" s="215">
        <v>2463100</v>
      </c>
      <c r="N65" s="215">
        <v>346761</v>
      </c>
      <c r="O65" s="219"/>
      <c r="P65" s="239">
        <v>2014</v>
      </c>
      <c r="Q65" s="216">
        <v>5701021</v>
      </c>
      <c r="R65" s="216">
        <v>756266</v>
      </c>
      <c r="S65" s="216">
        <v>3151751</v>
      </c>
      <c r="T65" s="216">
        <v>1637681</v>
      </c>
      <c r="U65" s="216">
        <v>155323</v>
      </c>
      <c r="V65" s="185"/>
      <c r="W65" s="98"/>
      <c r="X65" s="98"/>
      <c r="Y65" s="98"/>
      <c r="Z65" s="98"/>
      <c r="AA65" s="98"/>
    </row>
    <row r="66" spans="1:27" s="163" customFormat="1" x14ac:dyDescent="0.25">
      <c r="A66" s="217"/>
      <c r="B66" s="228"/>
      <c r="C66" s="228"/>
      <c r="D66" s="228"/>
      <c r="E66" s="228"/>
      <c r="F66" s="228"/>
      <c r="G66" s="228"/>
      <c r="H66" s="219"/>
      <c r="I66" s="213"/>
      <c r="J66" s="234"/>
      <c r="K66" s="234"/>
      <c r="L66" s="234"/>
      <c r="M66" s="234"/>
      <c r="N66" s="234"/>
      <c r="O66" s="219"/>
      <c r="P66" s="241"/>
      <c r="Q66" s="242"/>
      <c r="R66" s="242"/>
      <c r="S66" s="242"/>
      <c r="T66" s="242"/>
      <c r="U66" s="242"/>
      <c r="V66" s="185"/>
      <c r="W66" s="98"/>
      <c r="X66" s="98"/>
      <c r="Y66" s="98"/>
      <c r="Z66" s="98"/>
      <c r="AA66" s="98"/>
    </row>
    <row r="67" spans="1:27" s="163" customFormat="1" x14ac:dyDescent="0.25">
      <c r="A67" s="217"/>
      <c r="B67" s="222" t="s">
        <v>80</v>
      </c>
      <c r="C67" s="222"/>
      <c r="D67" s="222"/>
      <c r="E67" s="222"/>
      <c r="F67" s="222"/>
      <c r="G67" s="222"/>
      <c r="H67" s="219"/>
      <c r="I67" s="213" t="s">
        <v>97</v>
      </c>
      <c r="J67" s="234"/>
      <c r="K67" s="234"/>
      <c r="L67" s="234"/>
      <c r="M67" s="234"/>
      <c r="N67" s="234"/>
      <c r="O67" s="219"/>
      <c r="P67" s="212" t="s">
        <v>98</v>
      </c>
      <c r="Q67" s="240"/>
      <c r="R67" s="240"/>
      <c r="S67" s="240"/>
      <c r="T67" s="240"/>
      <c r="U67" s="240"/>
      <c r="V67" s="185"/>
      <c r="W67" s="98"/>
      <c r="X67" s="98"/>
      <c r="Y67" s="98"/>
      <c r="Z67" s="98"/>
      <c r="AA67" s="98"/>
    </row>
    <row r="68" spans="1:27" s="163" customFormat="1" x14ac:dyDescent="0.25">
      <c r="A68" s="217"/>
      <c r="B68" s="223" t="s">
        <v>151</v>
      </c>
      <c r="C68" s="222"/>
      <c r="D68" s="222"/>
      <c r="E68" s="222"/>
      <c r="F68" s="222"/>
      <c r="G68" s="222"/>
      <c r="H68" s="219"/>
      <c r="I68" s="230" t="s">
        <v>151</v>
      </c>
      <c r="J68" s="234"/>
      <c r="K68" s="234"/>
      <c r="L68" s="234"/>
      <c r="M68" s="234"/>
      <c r="N68" s="234"/>
      <c r="O68" s="219"/>
      <c r="P68" s="236" t="s">
        <v>151</v>
      </c>
      <c r="Q68" s="240"/>
      <c r="R68" s="240"/>
      <c r="S68" s="240"/>
      <c r="T68" s="240"/>
      <c r="U68" s="240"/>
      <c r="V68" s="185"/>
      <c r="W68" s="98"/>
      <c r="X68" s="98"/>
      <c r="Y68" s="98"/>
      <c r="Z68" s="98"/>
      <c r="AA68" s="98"/>
    </row>
    <row r="69" spans="1:27" s="163" customFormat="1" x14ac:dyDescent="0.25">
      <c r="A69" s="217"/>
      <c r="B69" s="222"/>
      <c r="C69" s="222"/>
      <c r="D69" s="222"/>
      <c r="E69" s="222"/>
      <c r="F69" s="222"/>
      <c r="G69" s="222"/>
      <c r="H69" s="219"/>
      <c r="I69" s="213"/>
      <c r="J69" s="234"/>
      <c r="K69" s="234"/>
      <c r="L69" s="234"/>
      <c r="M69" s="234"/>
      <c r="N69" s="234"/>
      <c r="O69" s="219"/>
      <c r="P69" s="212"/>
      <c r="Q69" s="240"/>
      <c r="R69" s="240"/>
      <c r="S69" s="240"/>
      <c r="T69" s="240"/>
      <c r="U69" s="240"/>
      <c r="V69" s="185"/>
      <c r="W69" s="98"/>
      <c r="X69" s="98"/>
      <c r="Y69" s="98"/>
      <c r="Z69" s="98"/>
      <c r="AA69" s="98"/>
    </row>
    <row r="70" spans="1:27" s="163" customFormat="1" x14ac:dyDescent="0.25">
      <c r="A70" s="217"/>
      <c r="B70" s="224" t="s">
        <v>142</v>
      </c>
      <c r="C70" s="225" t="s">
        <v>3</v>
      </c>
      <c r="D70" s="224" t="s">
        <v>144</v>
      </c>
      <c r="E70" s="224" t="s">
        <v>145</v>
      </c>
      <c r="F70" s="224" t="s">
        <v>146</v>
      </c>
      <c r="G70" s="224" t="s">
        <v>150</v>
      </c>
      <c r="H70" s="219"/>
      <c r="I70" s="231" t="s">
        <v>142</v>
      </c>
      <c r="J70" s="232" t="s">
        <v>3</v>
      </c>
      <c r="K70" s="231" t="s">
        <v>144</v>
      </c>
      <c r="L70" s="231" t="s">
        <v>145</v>
      </c>
      <c r="M70" s="231" t="s">
        <v>146</v>
      </c>
      <c r="N70" s="231" t="s">
        <v>150</v>
      </c>
      <c r="O70" s="219"/>
      <c r="P70" s="237" t="s">
        <v>142</v>
      </c>
      <c r="Q70" s="238" t="s">
        <v>3</v>
      </c>
      <c r="R70" s="237" t="s">
        <v>144</v>
      </c>
      <c r="S70" s="237" t="s">
        <v>145</v>
      </c>
      <c r="T70" s="237" t="s">
        <v>146</v>
      </c>
      <c r="U70" s="237" t="s">
        <v>150</v>
      </c>
      <c r="V70" s="185"/>
      <c r="W70" s="98"/>
      <c r="X70" s="98"/>
      <c r="Y70" s="98"/>
      <c r="Z70" s="98"/>
      <c r="AA70" s="98"/>
    </row>
    <row r="71" spans="1:27" s="163" customFormat="1" x14ac:dyDescent="0.25">
      <c r="A71" s="217"/>
      <c r="B71" s="226">
        <v>1989</v>
      </c>
      <c r="C71" s="214">
        <v>6185265</v>
      </c>
      <c r="D71" s="214">
        <v>1331593</v>
      </c>
      <c r="E71" s="214">
        <v>3443760</v>
      </c>
      <c r="F71" s="214">
        <v>1221350</v>
      </c>
      <c r="G71" s="214">
        <v>188562</v>
      </c>
      <c r="H71" s="219"/>
      <c r="I71" s="233">
        <v>1989</v>
      </c>
      <c r="J71" s="215">
        <v>4272379</v>
      </c>
      <c r="K71" s="215">
        <v>951646</v>
      </c>
      <c r="L71" s="215">
        <v>2277423</v>
      </c>
      <c r="M71" s="215">
        <v>888380</v>
      </c>
      <c r="N71" s="215">
        <v>154930</v>
      </c>
      <c r="O71" s="219"/>
      <c r="P71" s="239">
        <v>1989</v>
      </c>
      <c r="Q71" s="216">
        <v>1912886</v>
      </c>
      <c r="R71" s="216">
        <v>379947</v>
      </c>
      <c r="S71" s="216">
        <v>1166337</v>
      </c>
      <c r="T71" s="216">
        <v>332970</v>
      </c>
      <c r="U71" s="216">
        <v>33632</v>
      </c>
      <c r="V71" s="185"/>
      <c r="W71" s="98"/>
      <c r="X71" s="98"/>
      <c r="Y71" s="98"/>
      <c r="Z71" s="98"/>
      <c r="AA71" s="98"/>
    </row>
    <row r="72" spans="1:27" s="185" customFormat="1" x14ac:dyDescent="0.25">
      <c r="A72" s="221"/>
      <c r="B72" s="226">
        <v>1990</v>
      </c>
      <c r="C72" s="214">
        <v>6448224</v>
      </c>
      <c r="D72" s="214">
        <v>1409481</v>
      </c>
      <c r="E72" s="214">
        <v>3575858</v>
      </c>
      <c r="F72" s="214">
        <v>1276457</v>
      </c>
      <c r="G72" s="214">
        <v>186428</v>
      </c>
      <c r="H72" s="219"/>
      <c r="I72" s="233">
        <v>1990</v>
      </c>
      <c r="J72" s="215">
        <v>4438813</v>
      </c>
      <c r="K72" s="215">
        <v>1010158</v>
      </c>
      <c r="L72" s="215">
        <v>2360686</v>
      </c>
      <c r="M72" s="215">
        <v>919471</v>
      </c>
      <c r="N72" s="215">
        <v>148498</v>
      </c>
      <c r="O72" s="219"/>
      <c r="P72" s="239">
        <v>1990</v>
      </c>
      <c r="Q72" s="216">
        <v>2009411</v>
      </c>
      <c r="R72" s="216">
        <v>399323</v>
      </c>
      <c r="S72" s="216">
        <v>1215172</v>
      </c>
      <c r="T72" s="216">
        <v>356986</v>
      </c>
      <c r="U72" s="216">
        <v>37930</v>
      </c>
      <c r="W72" s="98"/>
      <c r="X72" s="98"/>
      <c r="Y72" s="98"/>
      <c r="Z72" s="98"/>
      <c r="AA72" s="98"/>
    </row>
    <row r="73" spans="1:27" s="163" customFormat="1" x14ac:dyDescent="0.25">
      <c r="A73" s="217"/>
      <c r="B73" s="226">
        <v>1991</v>
      </c>
      <c r="C73" s="214">
        <v>6815652</v>
      </c>
      <c r="D73" s="214">
        <v>1494662</v>
      </c>
      <c r="E73" s="214">
        <v>3762389</v>
      </c>
      <c r="F73" s="214">
        <v>1361959</v>
      </c>
      <c r="G73" s="214">
        <v>196642</v>
      </c>
      <c r="H73" s="219"/>
      <c r="I73" s="233">
        <v>1991</v>
      </c>
      <c r="J73" s="215">
        <v>4639055</v>
      </c>
      <c r="K73" s="215">
        <v>1059445</v>
      </c>
      <c r="L73" s="215">
        <v>2468031</v>
      </c>
      <c r="M73" s="215">
        <v>959972</v>
      </c>
      <c r="N73" s="215">
        <v>151607</v>
      </c>
      <c r="O73" s="219"/>
      <c r="P73" s="239">
        <v>1991</v>
      </c>
      <c r="Q73" s="216">
        <v>2176597</v>
      </c>
      <c r="R73" s="216">
        <v>435217</v>
      </c>
      <c r="S73" s="216">
        <v>1294358</v>
      </c>
      <c r="T73" s="216">
        <v>401987</v>
      </c>
      <c r="U73" s="216">
        <v>45035</v>
      </c>
      <c r="V73" s="185"/>
      <c r="W73" s="98"/>
      <c r="X73" s="98"/>
      <c r="Y73" s="98"/>
      <c r="Z73" s="98"/>
      <c r="AA73" s="98"/>
    </row>
    <row r="74" spans="1:27" s="163" customFormat="1" x14ac:dyDescent="0.25">
      <c r="A74" s="217"/>
      <c r="B74" s="226">
        <v>1992</v>
      </c>
      <c r="C74" s="214">
        <v>7064345</v>
      </c>
      <c r="D74" s="214">
        <v>1513486</v>
      </c>
      <c r="E74" s="214">
        <v>3930345</v>
      </c>
      <c r="F74" s="214">
        <v>1423842</v>
      </c>
      <c r="G74" s="214">
        <v>196672</v>
      </c>
      <c r="H74" s="219"/>
      <c r="I74" s="233">
        <v>1992</v>
      </c>
      <c r="J74" s="215">
        <v>4804921</v>
      </c>
      <c r="K74" s="215">
        <v>1064101</v>
      </c>
      <c r="L74" s="215">
        <v>2574084</v>
      </c>
      <c r="M74" s="215">
        <v>1009716</v>
      </c>
      <c r="N74" s="215">
        <v>157020</v>
      </c>
      <c r="O74" s="219"/>
      <c r="P74" s="239">
        <v>1992</v>
      </c>
      <c r="Q74" s="216">
        <v>2259424</v>
      </c>
      <c r="R74" s="216">
        <v>449385</v>
      </c>
      <c r="S74" s="216">
        <v>1356261</v>
      </c>
      <c r="T74" s="216">
        <v>414126</v>
      </c>
      <c r="U74" s="216">
        <v>39652</v>
      </c>
      <c r="V74" s="185"/>
      <c r="W74" s="98"/>
      <c r="X74" s="98"/>
      <c r="Y74" s="98"/>
      <c r="Z74" s="98"/>
      <c r="AA74" s="98"/>
    </row>
    <row r="75" spans="1:27" s="163" customFormat="1" x14ac:dyDescent="0.25">
      <c r="A75" s="217"/>
      <c r="B75" s="226">
        <v>1993</v>
      </c>
      <c r="C75" s="214">
        <v>7140036</v>
      </c>
      <c r="D75" s="214">
        <v>1439347</v>
      </c>
      <c r="E75" s="214">
        <v>4014906</v>
      </c>
      <c r="F75" s="214">
        <v>1485519</v>
      </c>
      <c r="G75" s="214">
        <v>200264</v>
      </c>
      <c r="H75" s="219"/>
      <c r="I75" s="233">
        <v>1993</v>
      </c>
      <c r="J75" s="215">
        <v>4910297</v>
      </c>
      <c r="K75" s="215">
        <v>1028254</v>
      </c>
      <c r="L75" s="215">
        <v>2658425</v>
      </c>
      <c r="M75" s="215">
        <v>1062973</v>
      </c>
      <c r="N75" s="215">
        <v>160645</v>
      </c>
      <c r="O75" s="219"/>
      <c r="P75" s="239">
        <v>1993</v>
      </c>
      <c r="Q75" s="216">
        <v>2229739</v>
      </c>
      <c r="R75" s="216">
        <v>411093</v>
      </c>
      <c r="S75" s="216">
        <v>1356481</v>
      </c>
      <c r="T75" s="216">
        <v>422546</v>
      </c>
      <c r="U75" s="216">
        <v>39619</v>
      </c>
      <c r="V75" s="185"/>
      <c r="W75" s="98"/>
      <c r="X75" s="98"/>
      <c r="Y75" s="98"/>
      <c r="Z75" s="98"/>
      <c r="AA75" s="98"/>
    </row>
    <row r="76" spans="1:27" s="163" customFormat="1" x14ac:dyDescent="0.25">
      <c r="A76" s="217"/>
      <c r="B76" s="226">
        <v>1994</v>
      </c>
      <c r="C76" s="214">
        <v>7285335</v>
      </c>
      <c r="D76" s="214">
        <v>1522043</v>
      </c>
      <c r="E76" s="214">
        <v>4054224</v>
      </c>
      <c r="F76" s="214">
        <v>1498530</v>
      </c>
      <c r="G76" s="214">
        <v>210538</v>
      </c>
      <c r="H76" s="219"/>
      <c r="I76" s="233">
        <v>1994</v>
      </c>
      <c r="J76" s="215">
        <v>5016578</v>
      </c>
      <c r="K76" s="215">
        <v>1096446</v>
      </c>
      <c r="L76" s="215">
        <v>2666700</v>
      </c>
      <c r="M76" s="215">
        <v>1080095</v>
      </c>
      <c r="N76" s="215">
        <v>173337</v>
      </c>
      <c r="O76" s="219"/>
      <c r="P76" s="239">
        <v>1994</v>
      </c>
      <c r="Q76" s="216">
        <v>2268757</v>
      </c>
      <c r="R76" s="216">
        <v>425597</v>
      </c>
      <c r="S76" s="216">
        <v>1387524</v>
      </c>
      <c r="T76" s="216">
        <v>418435</v>
      </c>
      <c r="U76" s="216">
        <v>37201</v>
      </c>
      <c r="V76" s="185"/>
      <c r="W76" s="98"/>
      <c r="X76" s="98"/>
      <c r="Y76" s="98"/>
      <c r="Z76" s="98"/>
      <c r="AA76" s="98"/>
    </row>
    <row r="77" spans="1:27" s="163" customFormat="1" x14ac:dyDescent="0.25">
      <c r="A77" s="217"/>
      <c r="B77" s="226">
        <v>1995</v>
      </c>
      <c r="C77" s="214">
        <v>7729174</v>
      </c>
      <c r="D77" s="214">
        <v>1575634</v>
      </c>
      <c r="E77" s="214">
        <v>4291015</v>
      </c>
      <c r="F77" s="214">
        <v>1624582</v>
      </c>
      <c r="G77" s="214">
        <v>237943</v>
      </c>
      <c r="H77" s="219"/>
      <c r="I77" s="233">
        <v>1995</v>
      </c>
      <c r="J77" s="215">
        <v>5228932</v>
      </c>
      <c r="K77" s="215">
        <v>1144772</v>
      </c>
      <c r="L77" s="215">
        <v>2762377</v>
      </c>
      <c r="M77" s="215">
        <v>1133469</v>
      </c>
      <c r="N77" s="215">
        <v>188314</v>
      </c>
      <c r="O77" s="219"/>
      <c r="P77" s="239">
        <v>1995</v>
      </c>
      <c r="Q77" s="216">
        <v>2500242</v>
      </c>
      <c r="R77" s="216">
        <v>430862</v>
      </c>
      <c r="S77" s="216">
        <v>1528638</v>
      </c>
      <c r="T77" s="216">
        <v>491113</v>
      </c>
      <c r="U77" s="216">
        <v>49629</v>
      </c>
      <c r="V77" s="185"/>
      <c r="W77" s="98"/>
      <c r="X77" s="98"/>
      <c r="Y77" s="98"/>
      <c r="Z77" s="98"/>
      <c r="AA77" s="98"/>
    </row>
    <row r="78" spans="1:27" s="163" customFormat="1" x14ac:dyDescent="0.25">
      <c r="A78" s="217"/>
      <c r="B78" s="226">
        <v>1996</v>
      </c>
      <c r="C78" s="214">
        <v>7902508</v>
      </c>
      <c r="D78" s="214">
        <v>1528473</v>
      </c>
      <c r="E78" s="214">
        <v>4402751</v>
      </c>
      <c r="F78" s="214">
        <v>1718237</v>
      </c>
      <c r="G78" s="214">
        <v>253047</v>
      </c>
      <c r="H78" s="219"/>
      <c r="I78" s="233">
        <v>1996</v>
      </c>
      <c r="J78" s="215">
        <v>5293843</v>
      </c>
      <c r="K78" s="215">
        <v>1107706</v>
      </c>
      <c r="L78" s="215">
        <v>2790220</v>
      </c>
      <c r="M78" s="215">
        <v>1200679</v>
      </c>
      <c r="N78" s="215">
        <v>195238</v>
      </c>
      <c r="O78" s="219"/>
      <c r="P78" s="239">
        <v>1996</v>
      </c>
      <c r="Q78" s="216">
        <v>2608665</v>
      </c>
      <c r="R78" s="216">
        <v>420767</v>
      </c>
      <c r="S78" s="216">
        <v>1612531</v>
      </c>
      <c r="T78" s="216">
        <v>517558</v>
      </c>
      <c r="U78" s="216">
        <v>57809</v>
      </c>
      <c r="V78" s="185"/>
      <c r="W78" s="98"/>
      <c r="X78" s="98"/>
      <c r="Y78" s="98"/>
      <c r="Z78" s="98"/>
      <c r="AA78" s="98"/>
    </row>
    <row r="79" spans="1:27" s="163" customFormat="1" x14ac:dyDescent="0.25">
      <c r="A79" s="217"/>
      <c r="B79" s="226">
        <v>1997</v>
      </c>
      <c r="C79" s="214">
        <v>8494724</v>
      </c>
      <c r="D79" s="214">
        <v>1777448</v>
      </c>
      <c r="E79" s="214">
        <v>4606103</v>
      </c>
      <c r="F79" s="214">
        <v>1872331</v>
      </c>
      <c r="G79" s="214">
        <v>238842</v>
      </c>
      <c r="H79" s="219"/>
      <c r="I79" s="233">
        <v>1997</v>
      </c>
      <c r="J79" s="215">
        <v>5549214</v>
      </c>
      <c r="K79" s="215">
        <v>1231510</v>
      </c>
      <c r="L79" s="215">
        <v>2894343</v>
      </c>
      <c r="M79" s="215">
        <v>1237284</v>
      </c>
      <c r="N79" s="215">
        <v>186077</v>
      </c>
      <c r="O79" s="219"/>
      <c r="P79" s="239">
        <v>1997</v>
      </c>
      <c r="Q79" s="216">
        <v>2945510</v>
      </c>
      <c r="R79" s="216">
        <v>545938</v>
      </c>
      <c r="S79" s="216">
        <v>1711760</v>
      </c>
      <c r="T79" s="216">
        <v>635047</v>
      </c>
      <c r="U79" s="216">
        <v>52765</v>
      </c>
      <c r="V79" s="185"/>
      <c r="W79" s="98"/>
      <c r="X79" s="98"/>
      <c r="Y79" s="98"/>
      <c r="Z79" s="98"/>
      <c r="AA79" s="98"/>
    </row>
    <row r="80" spans="1:27" s="163" customFormat="1" x14ac:dyDescent="0.25">
      <c r="A80" s="217"/>
      <c r="B80" s="226">
        <v>1998</v>
      </c>
      <c r="C80" s="214">
        <v>8816195</v>
      </c>
      <c r="D80" s="214">
        <v>1827437</v>
      </c>
      <c r="E80" s="214">
        <v>4733980</v>
      </c>
      <c r="F80" s="214">
        <v>1990722</v>
      </c>
      <c r="G80" s="214">
        <v>264056</v>
      </c>
      <c r="H80" s="219"/>
      <c r="I80" s="233">
        <v>1998</v>
      </c>
      <c r="J80" s="215">
        <v>5666955</v>
      </c>
      <c r="K80" s="215">
        <v>1243367</v>
      </c>
      <c r="L80" s="215">
        <v>2927483</v>
      </c>
      <c r="M80" s="215">
        <v>1297624</v>
      </c>
      <c r="N80" s="215">
        <v>198481</v>
      </c>
      <c r="O80" s="219"/>
      <c r="P80" s="239">
        <v>1998</v>
      </c>
      <c r="Q80" s="216">
        <v>3149240</v>
      </c>
      <c r="R80" s="216">
        <v>584070</v>
      </c>
      <c r="S80" s="216">
        <v>1806497</v>
      </c>
      <c r="T80" s="216">
        <v>693098</v>
      </c>
      <c r="U80" s="216">
        <v>65575</v>
      </c>
      <c r="V80" s="185"/>
      <c r="W80" s="98"/>
      <c r="X80" s="98"/>
      <c r="Y80" s="98"/>
      <c r="Z80" s="98"/>
      <c r="AA80" s="98"/>
    </row>
    <row r="81" spans="1:27" s="163" customFormat="1" x14ac:dyDescent="0.25">
      <c r="A81" s="217"/>
      <c r="B81" s="226">
        <v>1999</v>
      </c>
      <c r="C81" s="214">
        <v>8741645</v>
      </c>
      <c r="D81" s="214">
        <v>1766864</v>
      </c>
      <c r="E81" s="214">
        <v>4668183</v>
      </c>
      <c r="F81" s="214">
        <v>2030598</v>
      </c>
      <c r="G81" s="214">
        <v>276000</v>
      </c>
      <c r="H81" s="219"/>
      <c r="I81" s="233">
        <v>1999</v>
      </c>
      <c r="J81" s="215">
        <v>5610296</v>
      </c>
      <c r="K81" s="215">
        <v>1221341</v>
      </c>
      <c r="L81" s="215">
        <v>2881010</v>
      </c>
      <c r="M81" s="215">
        <v>1304320</v>
      </c>
      <c r="N81" s="215">
        <v>203625</v>
      </c>
      <c r="O81" s="219"/>
      <c r="P81" s="239">
        <v>1999</v>
      </c>
      <c r="Q81" s="216">
        <v>3131349</v>
      </c>
      <c r="R81" s="216">
        <v>545523</v>
      </c>
      <c r="S81" s="216">
        <v>1787173</v>
      </c>
      <c r="T81" s="216">
        <v>726278</v>
      </c>
      <c r="U81" s="216">
        <v>72375</v>
      </c>
      <c r="V81" s="185"/>
      <c r="W81" s="98"/>
      <c r="X81" s="98"/>
      <c r="Y81" s="98"/>
      <c r="Z81" s="98"/>
      <c r="AA81" s="98"/>
    </row>
    <row r="82" spans="1:27" s="163" customFormat="1" x14ac:dyDescent="0.25">
      <c r="A82" s="217"/>
      <c r="B82" s="226">
        <v>2000</v>
      </c>
      <c r="C82" s="214">
        <v>8960890</v>
      </c>
      <c r="D82" s="214">
        <v>1752552</v>
      </c>
      <c r="E82" s="214">
        <v>4803707</v>
      </c>
      <c r="F82" s="214">
        <v>2134525</v>
      </c>
      <c r="G82" s="214">
        <v>270106</v>
      </c>
      <c r="H82" s="219"/>
      <c r="I82" s="233">
        <v>2000</v>
      </c>
      <c r="J82" s="215">
        <v>5722803</v>
      </c>
      <c r="K82" s="215">
        <v>1191928</v>
      </c>
      <c r="L82" s="215">
        <v>2979786</v>
      </c>
      <c r="M82" s="215">
        <v>1360013</v>
      </c>
      <c r="N82" s="215">
        <v>191076</v>
      </c>
      <c r="O82" s="219"/>
      <c r="P82" s="239">
        <v>2000</v>
      </c>
      <c r="Q82" s="216">
        <v>3238087</v>
      </c>
      <c r="R82" s="216">
        <v>560624</v>
      </c>
      <c r="S82" s="216">
        <v>1823921</v>
      </c>
      <c r="T82" s="216">
        <v>774512</v>
      </c>
      <c r="U82" s="216">
        <v>79030</v>
      </c>
      <c r="V82" s="185"/>
      <c r="W82" s="98"/>
      <c r="X82" s="98"/>
      <c r="Y82" s="98"/>
      <c r="Z82" s="98"/>
      <c r="AA82" s="98"/>
    </row>
    <row r="83" spans="1:27" s="163" customFormat="1" x14ac:dyDescent="0.25">
      <c r="A83" s="217"/>
      <c r="B83" s="226">
        <v>2001</v>
      </c>
      <c r="C83" s="214">
        <v>9685597</v>
      </c>
      <c r="D83" s="214">
        <v>1943675</v>
      </c>
      <c r="E83" s="214">
        <v>5130098</v>
      </c>
      <c r="F83" s="214">
        <v>2307561</v>
      </c>
      <c r="G83" s="214">
        <v>304263</v>
      </c>
      <c r="H83" s="219"/>
      <c r="I83" s="233">
        <v>2001</v>
      </c>
      <c r="J83" s="215">
        <v>5995734</v>
      </c>
      <c r="K83" s="215">
        <v>1280067</v>
      </c>
      <c r="L83" s="215">
        <v>3072257</v>
      </c>
      <c r="M83" s="215">
        <v>1434555</v>
      </c>
      <c r="N83" s="215">
        <v>208855</v>
      </c>
      <c r="O83" s="219"/>
      <c r="P83" s="239">
        <v>2001</v>
      </c>
      <c r="Q83" s="216">
        <v>3689863</v>
      </c>
      <c r="R83" s="216">
        <v>663608</v>
      </c>
      <c r="S83" s="216">
        <v>2057841</v>
      </c>
      <c r="T83" s="216">
        <v>873006</v>
      </c>
      <c r="U83" s="216">
        <v>95408</v>
      </c>
      <c r="V83" s="185"/>
      <c r="W83" s="98"/>
      <c r="X83" s="98"/>
      <c r="Y83" s="98"/>
      <c r="Z83" s="98"/>
      <c r="AA83" s="98"/>
    </row>
    <row r="84" spans="1:27" s="163" customFormat="1" x14ac:dyDescent="0.25">
      <c r="A84" s="217"/>
      <c r="B84" s="226">
        <v>2002</v>
      </c>
      <c r="C84" s="214">
        <v>9786176</v>
      </c>
      <c r="D84" s="214">
        <v>1923121</v>
      </c>
      <c r="E84" s="214">
        <v>5165472</v>
      </c>
      <c r="F84" s="214">
        <v>2384802</v>
      </c>
      <c r="G84" s="214">
        <v>312781</v>
      </c>
      <c r="H84" s="219"/>
      <c r="I84" s="233">
        <v>2002</v>
      </c>
      <c r="J84" s="215">
        <v>6029684</v>
      </c>
      <c r="K84" s="215">
        <v>1262854</v>
      </c>
      <c r="L84" s="215">
        <v>3086114</v>
      </c>
      <c r="M84" s="215">
        <v>1462404</v>
      </c>
      <c r="N84" s="215">
        <v>218312</v>
      </c>
      <c r="O84" s="219"/>
      <c r="P84" s="239">
        <v>2002</v>
      </c>
      <c r="Q84" s="216">
        <v>3756492</v>
      </c>
      <c r="R84" s="216">
        <v>660267</v>
      </c>
      <c r="S84" s="216">
        <v>2079358</v>
      </c>
      <c r="T84" s="216">
        <v>922398</v>
      </c>
      <c r="U84" s="216">
        <v>94469</v>
      </c>
      <c r="V84" s="185"/>
      <c r="W84" s="98"/>
      <c r="X84" s="98"/>
      <c r="Y84" s="98"/>
      <c r="Z84" s="98"/>
      <c r="AA84" s="98"/>
    </row>
    <row r="85" spans="1:27" s="163" customFormat="1" x14ac:dyDescent="0.25">
      <c r="A85" s="217"/>
      <c r="B85" s="226">
        <v>2003</v>
      </c>
      <c r="C85" s="214">
        <v>9993806</v>
      </c>
      <c r="D85" s="214">
        <v>1939147</v>
      </c>
      <c r="E85" s="214">
        <v>5282430</v>
      </c>
      <c r="F85" s="214">
        <v>2442672</v>
      </c>
      <c r="G85" s="214">
        <v>329557</v>
      </c>
      <c r="H85" s="219"/>
      <c r="I85" s="233">
        <v>2003</v>
      </c>
      <c r="J85" s="215">
        <v>6140678</v>
      </c>
      <c r="K85" s="215">
        <v>1262720</v>
      </c>
      <c r="L85" s="215">
        <v>3151928</v>
      </c>
      <c r="M85" s="215">
        <v>1493025</v>
      </c>
      <c r="N85" s="215">
        <v>233005</v>
      </c>
      <c r="O85" s="219"/>
      <c r="P85" s="239">
        <v>2003</v>
      </c>
      <c r="Q85" s="216">
        <v>3853128</v>
      </c>
      <c r="R85" s="216">
        <v>676427</v>
      </c>
      <c r="S85" s="216">
        <v>2130502</v>
      </c>
      <c r="T85" s="216">
        <v>949647</v>
      </c>
      <c r="U85" s="216">
        <v>96552</v>
      </c>
      <c r="V85" s="185"/>
      <c r="W85" s="98"/>
      <c r="X85" s="98"/>
      <c r="Y85" s="98"/>
      <c r="Z85" s="98"/>
      <c r="AA85" s="98"/>
    </row>
    <row r="86" spans="1:27" s="163" customFormat="1" x14ac:dyDescent="0.25">
      <c r="A86" s="217"/>
      <c r="B86" s="226">
        <v>2004</v>
      </c>
      <c r="C86" s="214">
        <v>10417612</v>
      </c>
      <c r="D86" s="214">
        <v>2003998</v>
      </c>
      <c r="E86" s="214">
        <v>5493043</v>
      </c>
      <c r="F86" s="214">
        <v>2587576</v>
      </c>
      <c r="G86" s="214">
        <v>332995</v>
      </c>
      <c r="H86" s="219"/>
      <c r="I86" s="233">
        <v>2004</v>
      </c>
      <c r="J86" s="215">
        <v>6403396</v>
      </c>
      <c r="K86" s="215">
        <v>1303125</v>
      </c>
      <c r="L86" s="215">
        <v>3278773</v>
      </c>
      <c r="M86" s="215">
        <v>1584144</v>
      </c>
      <c r="N86" s="215">
        <v>237354</v>
      </c>
      <c r="O86" s="219"/>
      <c r="P86" s="239">
        <v>2004</v>
      </c>
      <c r="Q86" s="216">
        <v>4014216</v>
      </c>
      <c r="R86" s="216">
        <v>700873</v>
      </c>
      <c r="S86" s="216">
        <v>2214270</v>
      </c>
      <c r="T86" s="216">
        <v>1003432</v>
      </c>
      <c r="U86" s="216">
        <v>95641</v>
      </c>
      <c r="V86" s="185"/>
      <c r="W86" s="98"/>
      <c r="X86" s="98"/>
      <c r="Y86" s="98"/>
      <c r="Z86" s="98"/>
      <c r="AA86" s="98"/>
    </row>
    <row r="87" spans="1:27" s="163" customFormat="1" x14ac:dyDescent="0.25">
      <c r="A87" s="217"/>
      <c r="B87" s="226">
        <v>2005</v>
      </c>
      <c r="C87" s="214">
        <v>10733980</v>
      </c>
      <c r="D87" s="214">
        <v>1972515</v>
      </c>
      <c r="E87" s="214">
        <v>5683848</v>
      </c>
      <c r="F87" s="214">
        <v>2723130</v>
      </c>
      <c r="G87" s="214">
        <v>354487</v>
      </c>
      <c r="H87" s="219"/>
      <c r="I87" s="233">
        <v>2005</v>
      </c>
      <c r="J87" s="215">
        <v>6620836</v>
      </c>
      <c r="K87" s="215">
        <v>1300177</v>
      </c>
      <c r="L87" s="215">
        <v>3399812</v>
      </c>
      <c r="M87" s="215">
        <v>1674976</v>
      </c>
      <c r="N87" s="215">
        <v>245871</v>
      </c>
      <c r="O87" s="219"/>
      <c r="P87" s="239">
        <v>2005</v>
      </c>
      <c r="Q87" s="216">
        <v>4113144</v>
      </c>
      <c r="R87" s="216">
        <v>672338</v>
      </c>
      <c r="S87" s="216">
        <v>2284036</v>
      </c>
      <c r="T87" s="216">
        <v>1048154</v>
      </c>
      <c r="U87" s="216">
        <v>108616</v>
      </c>
      <c r="V87" s="185"/>
      <c r="W87" s="98"/>
      <c r="X87" s="98"/>
      <c r="Y87" s="98"/>
      <c r="Z87" s="98"/>
      <c r="AA87" s="98"/>
    </row>
    <row r="88" spans="1:27" s="163" customFormat="1" x14ac:dyDescent="0.25">
      <c r="A88" s="217"/>
      <c r="B88" s="226">
        <v>2006</v>
      </c>
      <c r="C88" s="214">
        <v>11116925</v>
      </c>
      <c r="D88" s="214">
        <v>1995534</v>
      </c>
      <c r="E88" s="214">
        <v>5819224</v>
      </c>
      <c r="F88" s="214">
        <v>2937459</v>
      </c>
      <c r="G88" s="214">
        <v>364708</v>
      </c>
      <c r="H88" s="219"/>
      <c r="I88" s="233">
        <v>2006</v>
      </c>
      <c r="J88" s="215">
        <v>6893971</v>
      </c>
      <c r="K88" s="215">
        <v>1337640</v>
      </c>
      <c r="L88" s="215">
        <v>3493599</v>
      </c>
      <c r="M88" s="215">
        <v>1800626</v>
      </c>
      <c r="N88" s="215">
        <v>262106</v>
      </c>
      <c r="O88" s="219"/>
      <c r="P88" s="239">
        <v>2006</v>
      </c>
      <c r="Q88" s="216">
        <v>4222954</v>
      </c>
      <c r="R88" s="216">
        <v>657894</v>
      </c>
      <c r="S88" s="216">
        <v>2325625</v>
      </c>
      <c r="T88" s="216">
        <v>1136833</v>
      </c>
      <c r="U88" s="216">
        <v>102602</v>
      </c>
      <c r="V88" s="185"/>
      <c r="W88" s="98"/>
      <c r="X88" s="98"/>
      <c r="Y88" s="98"/>
      <c r="Z88" s="98"/>
      <c r="AA88" s="98"/>
    </row>
    <row r="89" spans="1:27" s="163" customFormat="1" x14ac:dyDescent="0.25">
      <c r="A89" s="217"/>
      <c r="B89" s="226">
        <v>2007</v>
      </c>
      <c r="C89" s="214">
        <v>11491941</v>
      </c>
      <c r="D89" s="214">
        <v>2024420</v>
      </c>
      <c r="E89" s="214">
        <v>6016444</v>
      </c>
      <c r="F89" s="214">
        <v>3069821</v>
      </c>
      <c r="G89" s="214">
        <v>381256</v>
      </c>
      <c r="H89" s="219"/>
      <c r="I89" s="233">
        <v>2007</v>
      </c>
      <c r="J89" s="215">
        <v>7073021</v>
      </c>
      <c r="K89" s="215">
        <v>1345319</v>
      </c>
      <c r="L89" s="215">
        <v>3581513</v>
      </c>
      <c r="M89" s="215">
        <v>1878161</v>
      </c>
      <c r="N89" s="215">
        <v>268028</v>
      </c>
      <c r="O89" s="219"/>
      <c r="P89" s="239">
        <v>2007</v>
      </c>
      <c r="Q89" s="216">
        <v>4418920</v>
      </c>
      <c r="R89" s="216">
        <v>679101</v>
      </c>
      <c r="S89" s="216">
        <v>2434931</v>
      </c>
      <c r="T89" s="216">
        <v>1191660</v>
      </c>
      <c r="U89" s="216">
        <v>113228</v>
      </c>
      <c r="V89" s="185"/>
      <c r="W89" s="98"/>
      <c r="X89" s="98"/>
      <c r="Y89" s="98"/>
      <c r="Z89" s="98"/>
      <c r="AA89" s="98"/>
    </row>
    <row r="90" spans="1:27" s="163" customFormat="1" x14ac:dyDescent="0.25">
      <c r="A90" s="217"/>
      <c r="B90" s="226">
        <v>2008</v>
      </c>
      <c r="C90" s="214">
        <v>11863065</v>
      </c>
      <c r="D90" s="214">
        <v>2060041</v>
      </c>
      <c r="E90" s="214">
        <v>6194938</v>
      </c>
      <c r="F90" s="214">
        <v>3214172</v>
      </c>
      <c r="G90" s="214">
        <v>393914</v>
      </c>
      <c r="H90" s="219"/>
      <c r="I90" s="233">
        <v>2008</v>
      </c>
      <c r="J90" s="215">
        <v>7264439</v>
      </c>
      <c r="K90" s="215">
        <v>1365968</v>
      </c>
      <c r="L90" s="215">
        <v>3653265</v>
      </c>
      <c r="M90" s="215">
        <v>1972073</v>
      </c>
      <c r="N90" s="215">
        <v>273133</v>
      </c>
      <c r="O90" s="219"/>
      <c r="P90" s="239">
        <v>2008</v>
      </c>
      <c r="Q90" s="216">
        <v>4598626</v>
      </c>
      <c r="R90" s="216">
        <v>694073</v>
      </c>
      <c r="S90" s="216">
        <v>2541673</v>
      </c>
      <c r="T90" s="216">
        <v>1242099</v>
      </c>
      <c r="U90" s="216">
        <v>120781</v>
      </c>
      <c r="V90" s="185"/>
      <c r="W90" s="98"/>
      <c r="X90" s="98"/>
      <c r="Y90" s="98"/>
      <c r="Z90" s="98"/>
      <c r="AA90" s="98"/>
    </row>
    <row r="91" spans="1:27" s="163" customFormat="1" x14ac:dyDescent="0.25">
      <c r="A91" s="217"/>
      <c r="B91" s="226">
        <v>2009</v>
      </c>
      <c r="C91" s="214">
        <v>11936191</v>
      </c>
      <c r="D91" s="214">
        <v>1973787</v>
      </c>
      <c r="E91" s="214">
        <v>6234807</v>
      </c>
      <c r="F91" s="214">
        <v>3325519</v>
      </c>
      <c r="G91" s="214">
        <v>402078</v>
      </c>
      <c r="H91" s="219"/>
      <c r="I91" s="233">
        <v>2009</v>
      </c>
      <c r="J91" s="215">
        <v>7284797</v>
      </c>
      <c r="K91" s="215">
        <v>1321184</v>
      </c>
      <c r="L91" s="215">
        <v>3661295</v>
      </c>
      <c r="M91" s="215">
        <v>2020850</v>
      </c>
      <c r="N91" s="215">
        <v>281468</v>
      </c>
      <c r="O91" s="219"/>
      <c r="P91" s="239">
        <v>2009</v>
      </c>
      <c r="Q91" s="216">
        <v>4651394</v>
      </c>
      <c r="R91" s="216">
        <v>652603</v>
      </c>
      <c r="S91" s="216">
        <v>2573512</v>
      </c>
      <c r="T91" s="216">
        <v>1304669</v>
      </c>
      <c r="U91" s="216">
        <v>120610</v>
      </c>
      <c r="V91" s="185"/>
      <c r="W91" s="98"/>
      <c r="X91" s="98"/>
      <c r="Y91" s="98"/>
      <c r="Z91" s="98"/>
      <c r="AA91" s="98"/>
    </row>
    <row r="92" spans="1:27" s="163" customFormat="1" x14ac:dyDescent="0.25">
      <c r="A92" s="217"/>
      <c r="B92" s="226">
        <v>2010</v>
      </c>
      <c r="C92" s="214">
        <v>12071373</v>
      </c>
      <c r="D92" s="214">
        <v>1893144</v>
      </c>
      <c r="E92" s="214">
        <v>6350031</v>
      </c>
      <c r="F92" s="214">
        <v>3424134</v>
      </c>
      <c r="G92" s="214">
        <v>404064</v>
      </c>
      <c r="H92" s="219"/>
      <c r="I92" s="233">
        <v>2010</v>
      </c>
      <c r="J92" s="215">
        <v>7388971</v>
      </c>
      <c r="K92" s="215">
        <v>1282667</v>
      </c>
      <c r="L92" s="215">
        <v>3734949</v>
      </c>
      <c r="M92" s="215">
        <v>2084484</v>
      </c>
      <c r="N92" s="215">
        <v>286871</v>
      </c>
      <c r="O92" s="219"/>
      <c r="P92" s="239">
        <v>2010</v>
      </c>
      <c r="Q92" s="216">
        <v>4682402</v>
      </c>
      <c r="R92" s="216">
        <v>610477</v>
      </c>
      <c r="S92" s="216">
        <v>2615082</v>
      </c>
      <c r="T92" s="216">
        <v>1339650</v>
      </c>
      <c r="U92" s="216">
        <v>117193</v>
      </c>
      <c r="V92" s="185"/>
      <c r="W92" s="98"/>
      <c r="X92" s="98"/>
      <c r="Y92" s="98"/>
      <c r="Z92" s="98"/>
      <c r="AA92" s="98"/>
    </row>
    <row r="93" spans="1:27" s="163" customFormat="1" x14ac:dyDescent="0.25">
      <c r="A93" s="217"/>
      <c r="B93" s="226">
        <v>2011</v>
      </c>
      <c r="C93" s="214">
        <v>12388204</v>
      </c>
      <c r="D93" s="214">
        <v>1903786</v>
      </c>
      <c r="E93" s="214">
        <v>6523282</v>
      </c>
      <c r="F93" s="214">
        <v>3532912</v>
      </c>
      <c r="G93" s="214">
        <v>428224</v>
      </c>
      <c r="H93" s="219"/>
      <c r="I93" s="233">
        <v>2011</v>
      </c>
      <c r="J93" s="215">
        <v>7558062</v>
      </c>
      <c r="K93" s="215">
        <v>1279291</v>
      </c>
      <c r="L93" s="215">
        <v>3824663</v>
      </c>
      <c r="M93" s="215">
        <v>2148498</v>
      </c>
      <c r="N93" s="215">
        <v>305610</v>
      </c>
      <c r="O93" s="219"/>
      <c r="P93" s="239">
        <v>2011</v>
      </c>
      <c r="Q93" s="216">
        <v>4830142</v>
      </c>
      <c r="R93" s="216">
        <v>624495</v>
      </c>
      <c r="S93" s="216">
        <v>2698619</v>
      </c>
      <c r="T93" s="216">
        <v>1384414</v>
      </c>
      <c r="U93" s="216">
        <v>122614</v>
      </c>
      <c r="V93" s="185"/>
      <c r="W93" s="98"/>
      <c r="X93" s="98"/>
      <c r="Y93" s="98"/>
      <c r="Z93" s="98"/>
      <c r="AA93" s="98"/>
    </row>
    <row r="94" spans="1:27" s="163" customFormat="1" x14ac:dyDescent="0.25">
      <c r="A94" s="217"/>
      <c r="B94" s="226">
        <v>2012</v>
      </c>
      <c r="C94" s="214">
        <v>12570783</v>
      </c>
      <c r="D94" s="214">
        <v>1843085</v>
      </c>
      <c r="E94" s="214">
        <v>6643330</v>
      </c>
      <c r="F94" s="214">
        <v>3628896</v>
      </c>
      <c r="G94" s="214">
        <v>455472</v>
      </c>
      <c r="H94" s="219"/>
      <c r="I94" s="233">
        <v>2012</v>
      </c>
      <c r="J94" s="215">
        <v>7651015</v>
      </c>
      <c r="K94" s="215">
        <v>1259644</v>
      </c>
      <c r="L94" s="215">
        <v>3883636</v>
      </c>
      <c r="M94" s="215">
        <v>2186769</v>
      </c>
      <c r="N94" s="215">
        <v>320966</v>
      </c>
      <c r="O94" s="219"/>
      <c r="P94" s="239">
        <v>2012</v>
      </c>
      <c r="Q94" s="216">
        <v>4919768</v>
      </c>
      <c r="R94" s="216">
        <v>583441</v>
      </c>
      <c r="S94" s="216">
        <v>2759694</v>
      </c>
      <c r="T94" s="216">
        <v>1442127</v>
      </c>
      <c r="U94" s="216">
        <v>134506</v>
      </c>
      <c r="V94" s="185"/>
      <c r="W94" s="98"/>
      <c r="X94" s="98"/>
      <c r="Y94" s="98"/>
      <c r="Z94" s="98"/>
      <c r="AA94" s="98"/>
    </row>
    <row r="95" spans="1:27" s="163" customFormat="1" x14ac:dyDescent="0.25">
      <c r="A95" s="217"/>
      <c r="B95" s="226">
        <v>2013</v>
      </c>
      <c r="C95" s="214">
        <v>12948068</v>
      </c>
      <c r="D95" s="214">
        <v>1906347</v>
      </c>
      <c r="E95" s="214">
        <v>6794508</v>
      </c>
      <c r="F95" s="214">
        <v>3777954</v>
      </c>
      <c r="G95" s="214">
        <v>469259</v>
      </c>
      <c r="H95" s="219"/>
      <c r="I95" s="233">
        <v>2013</v>
      </c>
      <c r="J95" s="215">
        <v>7870743</v>
      </c>
      <c r="K95" s="215">
        <v>1297627</v>
      </c>
      <c r="L95" s="215">
        <v>3969841</v>
      </c>
      <c r="M95" s="215">
        <v>2276189</v>
      </c>
      <c r="N95" s="215">
        <v>327086</v>
      </c>
      <c r="O95" s="219"/>
      <c r="P95" s="239">
        <v>2013</v>
      </c>
      <c r="Q95" s="216">
        <v>5077325</v>
      </c>
      <c r="R95" s="216">
        <v>608720</v>
      </c>
      <c r="S95" s="216">
        <v>2824667</v>
      </c>
      <c r="T95" s="216">
        <v>1501765</v>
      </c>
      <c r="U95" s="216">
        <v>142173</v>
      </c>
      <c r="V95" s="185"/>
      <c r="W95" s="98"/>
      <c r="X95" s="98"/>
      <c r="Y95" s="98"/>
      <c r="Z95" s="98"/>
      <c r="AA95" s="98"/>
    </row>
    <row r="96" spans="1:27" s="163" customFormat="1" x14ac:dyDescent="0.25">
      <c r="A96" s="217"/>
      <c r="B96" s="226">
        <v>2014</v>
      </c>
      <c r="C96" s="214">
        <v>13346297</v>
      </c>
      <c r="D96" s="214">
        <v>1942251</v>
      </c>
      <c r="E96" s="214">
        <v>6987677</v>
      </c>
      <c r="F96" s="214">
        <v>3940163</v>
      </c>
      <c r="G96" s="214">
        <v>476206</v>
      </c>
      <c r="H96" s="219"/>
      <c r="I96" s="233">
        <v>2014</v>
      </c>
      <c r="J96" s="215">
        <v>8085129</v>
      </c>
      <c r="K96" s="215">
        <v>1318914</v>
      </c>
      <c r="L96" s="215">
        <v>4080030</v>
      </c>
      <c r="M96" s="215">
        <v>2358468</v>
      </c>
      <c r="N96" s="215">
        <v>327717</v>
      </c>
      <c r="O96" s="219"/>
      <c r="P96" s="239">
        <v>2014</v>
      </c>
      <c r="Q96" s="216">
        <v>5261168</v>
      </c>
      <c r="R96" s="216">
        <v>623337</v>
      </c>
      <c r="S96" s="216">
        <v>2907647</v>
      </c>
      <c r="T96" s="216">
        <v>1581695</v>
      </c>
      <c r="U96" s="216">
        <v>148489</v>
      </c>
      <c r="V96" s="185"/>
      <c r="W96" s="98"/>
      <c r="X96" s="98"/>
      <c r="Y96" s="98"/>
      <c r="Z96" s="98"/>
      <c r="AA96" s="98"/>
    </row>
    <row r="97" spans="1:27" s="163" customFormat="1" x14ac:dyDescent="0.25">
      <c r="A97" s="217"/>
      <c r="H97" s="219"/>
      <c r="I97" s="188"/>
      <c r="J97" s="220"/>
      <c r="K97" s="220"/>
      <c r="L97" s="220"/>
      <c r="M97" s="220"/>
      <c r="N97" s="220"/>
      <c r="O97" s="219"/>
      <c r="V97" s="185"/>
      <c r="W97" s="98"/>
      <c r="X97" s="98"/>
      <c r="Y97" s="98"/>
      <c r="Z97" s="98"/>
      <c r="AA97" s="98"/>
    </row>
    <row r="98" spans="1:27" s="163" customFormat="1" x14ac:dyDescent="0.25">
      <c r="A98" s="217"/>
      <c r="B98" s="139" t="s">
        <v>192</v>
      </c>
      <c r="H98" s="219"/>
      <c r="I98" s="139" t="s">
        <v>192</v>
      </c>
      <c r="J98" s="217"/>
      <c r="K98" s="217"/>
      <c r="L98" s="217"/>
      <c r="M98" s="217"/>
      <c r="N98" s="217"/>
      <c r="O98" s="219"/>
      <c r="P98" s="139" t="s">
        <v>192</v>
      </c>
      <c r="Q98" s="217"/>
      <c r="R98" s="217"/>
      <c r="S98" s="217"/>
      <c r="T98" s="217"/>
      <c r="U98" s="217"/>
      <c r="V98" s="185"/>
      <c r="W98" s="98"/>
      <c r="X98" s="98"/>
      <c r="Y98" s="98"/>
      <c r="Z98" s="98"/>
      <c r="AA98" s="9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30</vt:i4>
      </vt:variant>
    </vt:vector>
  </HeadingPairs>
  <TitlesOfParts>
    <vt:vector size="30" baseType="lpstr">
      <vt:lpstr>Notas</vt:lpstr>
      <vt:lpstr>Hoja2</vt:lpstr>
      <vt:lpstr>Hoja2 (2)</vt:lpstr>
      <vt:lpstr>Hoja2 (3)</vt:lpstr>
      <vt:lpstr>Hoja3</vt:lpstr>
      <vt:lpstr>Hoja4</vt:lpstr>
      <vt:lpstr>Hoja5</vt:lpstr>
      <vt:lpstr>Hoja5 (2)</vt:lpstr>
      <vt:lpstr>Hoja6</vt:lpstr>
      <vt:lpstr>Hoja6 (2)</vt:lpstr>
      <vt:lpstr>Hoja7</vt:lpstr>
      <vt:lpstr>Hoja7 (2)</vt:lpstr>
      <vt:lpstr>Hoja8</vt:lpstr>
      <vt:lpstr>Hoja8 (2)</vt:lpstr>
      <vt:lpstr>Hoja9</vt:lpstr>
      <vt:lpstr>Hoja9 (2)</vt:lpstr>
      <vt:lpstr>Hoja10</vt:lpstr>
      <vt:lpstr>Hoja10 (2)</vt:lpstr>
      <vt:lpstr>Hoja11</vt:lpstr>
      <vt:lpstr>Hoja11 (2)</vt:lpstr>
      <vt:lpstr>Hoja12</vt:lpstr>
      <vt:lpstr>Hoja12 (2)</vt:lpstr>
      <vt:lpstr>Hoja13</vt:lpstr>
      <vt:lpstr>Hoja13 (2)</vt:lpstr>
      <vt:lpstr>Hoja14</vt:lpstr>
      <vt:lpstr>Hoja14 (2)</vt:lpstr>
      <vt:lpstr>Hoja15</vt:lpstr>
      <vt:lpstr>Hoja15 (2)</vt:lpstr>
      <vt:lpstr>Hoja16</vt:lpstr>
      <vt:lpstr>Hoja16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DanielaMoreno</dc:creator>
  <cp:lastModifiedBy>DanielaMoreno</cp:lastModifiedBy>
  <dcterms:created xsi:type="dcterms:W3CDTF">2018-05-17T13:36:06Z</dcterms:created>
  <dcterms:modified xsi:type="dcterms:W3CDTF">2018-05-19T21:31:05Z</dcterms:modified>
</cp:coreProperties>
</file>